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Rates &amp; OEB matters\RATE SUBMISSION\2019 Rate Application\Interrogatories\Final Submission\"/>
    </mc:Choice>
  </mc:AlternateContent>
  <bookViews>
    <workbookView xWindow="0" yWindow="0" windowWidth="16395" windowHeight="4800" firstSheet="4" activeTab="4"/>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3-a.  Rate Class Allocations" sheetId="86" r:id="rId9"/>
    <sheet name="4.  2011-2014 LRAM" sheetId="46" r:id="rId10"/>
    <sheet name="5.  2015-2020 LRAM" sheetId="79" r:id="rId11"/>
    <sheet name="6.  Carrying Charges" sheetId="47" r:id="rId12"/>
    <sheet name="7.  Persistence Report" sheetId="68" r:id="rId13"/>
    <sheet name="8.  Streetlighting" sheetId="85" r:id="rId14"/>
  </sheets>
  <externalReferences>
    <externalReference r:id="rId15"/>
  </externalReferences>
  <definedNames>
    <definedName name="_xlnm._FilterDatabase" localSheetId="12" hidden="1">'7.  Persistence Report'!$B$25:$J$266</definedName>
    <definedName name="_xlnm._FilterDatabase" localSheetId="3" hidden="1">DropDownList!$A$1:$A$40</definedName>
    <definedName name="_xlnm.Print_Area" localSheetId="4">'1.  LRAMVA Summary'!$A$1:$R$107</definedName>
    <definedName name="_xlnm.Print_Area" localSheetId="6">'2. LRAMVA Threshold'!$A$1:$R$62</definedName>
    <definedName name="_xlnm.Print_Area" localSheetId="7">'3.  Distribution Rates'!$A$1:$P$134</definedName>
    <definedName name="_xlnm.Print_Area" localSheetId="9">'4.  2011-2014 LRAM'!$A$1:$AM$533</definedName>
    <definedName name="_xlnm.Print_Area" localSheetId="10">'5.  2015-2020 LRAM'!$A:$AN</definedName>
    <definedName name="_xlnm.Print_Area" localSheetId="11">'6.  Carrying Charges'!$A$1:$X$164</definedName>
    <definedName name="_xlnm.Print_Area" localSheetId="12">'7.  Persistence Report'!$A$1:$BT$54</definedName>
    <definedName name="_xlnm.Print_Area" localSheetId="0">Contents!$A$1:$D$27</definedName>
    <definedName name="_xlnm.Print_Area" localSheetId="2">'LRAMVA Checklist Schematic'!$A$1:$H$31</definedName>
    <definedName name="_xlnm.Print_Titles" localSheetId="9">'4.  2011-2014 LRAM'!$B:$B</definedName>
    <definedName name="Table_1_b.__Annual_LRAMVA_Breakdown_by_Year_and_Rate_Class">'1.  LRAMVA Summary'!$B$46</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LRAM'!$B$216</definedName>
    <definedName name="Table_5_c.__2017_Lost_Revenues_Work_Form">'5.  2015-2020 LRAM'!$B$399</definedName>
    <definedName name="Table_5_d.__2018_Lost_Revenues_Work_Form">'5.  2015-2020 LRAM'!$B$582</definedName>
    <definedName name="Table_5_e.__2019_Lost_Revenues_Work_Form">'5.  2015-2020 LRAM'!$B$765</definedName>
    <definedName name="Table_5_f.__2020_Lost_Revenues_Work_Form">'5.  2015-2020 LRAM'!$B$948</definedName>
    <definedName name="Targets">'[1]LDC Targets'!$A$3:$D$83</definedName>
  </definedNames>
  <calcPr calcId="152511"/>
</workbook>
</file>

<file path=xl/calcChain.xml><?xml version="1.0" encoding="utf-8"?>
<calcChain xmlns="http://schemas.openxmlformats.org/spreadsheetml/2006/main">
  <c r="O178" i="46" l="1"/>
  <c r="Q178" i="46" l="1"/>
  <c r="R178" i="46"/>
  <c r="S178" i="46"/>
  <c r="T178" i="46"/>
  <c r="U178" i="46"/>
  <c r="V178" i="46"/>
  <c r="W178" i="46"/>
  <c r="X178" i="46"/>
  <c r="F24" i="44" l="1"/>
  <c r="E288" i="79" l="1"/>
  <c r="F288" i="79"/>
  <c r="G288" i="79"/>
  <c r="H288" i="79"/>
  <c r="I288" i="79"/>
  <c r="J288" i="79"/>
  <c r="K288" i="79"/>
  <c r="L288" i="79"/>
  <c r="M288" i="79"/>
  <c r="E291" i="79"/>
  <c r="F291" i="79"/>
  <c r="G291" i="79"/>
  <c r="H291" i="79"/>
  <c r="I291" i="79"/>
  <c r="J291" i="79"/>
  <c r="K291" i="79"/>
  <c r="L291" i="79"/>
  <c r="M291" i="79"/>
  <c r="E297" i="79"/>
  <c r="F297" i="79"/>
  <c r="G297" i="79"/>
  <c r="H297" i="79"/>
  <c r="I297" i="79"/>
  <c r="J297" i="79"/>
  <c r="K297" i="79"/>
  <c r="L297" i="79"/>
  <c r="M297" i="79"/>
  <c r="E301" i="79"/>
  <c r="F301" i="79"/>
  <c r="G301" i="79"/>
  <c r="H301" i="79"/>
  <c r="I301" i="79"/>
  <c r="J301" i="79"/>
  <c r="K301" i="79"/>
  <c r="L301" i="79"/>
  <c r="M301" i="79"/>
  <c r="E304" i="79"/>
  <c r="F304" i="79"/>
  <c r="G304" i="79"/>
  <c r="H304" i="79"/>
  <c r="I304" i="79"/>
  <c r="J304" i="79"/>
  <c r="K304" i="79"/>
  <c r="L304" i="79"/>
  <c r="M304" i="79"/>
  <c r="E366" i="79"/>
  <c r="F366" i="79"/>
  <c r="G366" i="79"/>
  <c r="H366" i="79"/>
  <c r="I366" i="79"/>
  <c r="J366" i="79"/>
  <c r="K366" i="79"/>
  <c r="L366" i="79"/>
  <c r="M366" i="79"/>
  <c r="E363" i="79"/>
  <c r="F363" i="79"/>
  <c r="G363" i="79"/>
  <c r="H363" i="79"/>
  <c r="I363" i="79"/>
  <c r="J363" i="79"/>
  <c r="K363" i="79"/>
  <c r="L363" i="79"/>
  <c r="M363" i="79"/>
  <c r="D363" i="79"/>
  <c r="D366" i="79"/>
  <c r="D304" i="79"/>
  <c r="D301" i="79"/>
  <c r="D297" i="79"/>
  <c r="D291" i="79"/>
  <c r="D288" i="79"/>
  <c r="P288" i="79"/>
  <c r="Q288" i="79"/>
  <c r="R288" i="79"/>
  <c r="S288" i="79"/>
  <c r="T288" i="79"/>
  <c r="U288" i="79"/>
  <c r="V288" i="79"/>
  <c r="W288" i="79"/>
  <c r="X288" i="79"/>
  <c r="P291" i="79"/>
  <c r="Q291" i="79"/>
  <c r="R291" i="79"/>
  <c r="S291" i="79"/>
  <c r="T291" i="79"/>
  <c r="U291" i="79"/>
  <c r="V291" i="79"/>
  <c r="W291" i="79"/>
  <c r="X291" i="79"/>
  <c r="P297" i="79"/>
  <c r="Q297" i="79"/>
  <c r="R297" i="79"/>
  <c r="S297" i="79"/>
  <c r="T297" i="79"/>
  <c r="U297" i="79"/>
  <c r="V297" i="79"/>
  <c r="W297" i="79"/>
  <c r="X297" i="79"/>
  <c r="P301" i="79"/>
  <c r="Q301" i="79"/>
  <c r="R301" i="79"/>
  <c r="S301" i="79"/>
  <c r="T301" i="79"/>
  <c r="U301" i="79"/>
  <c r="V301" i="79"/>
  <c r="W301" i="79"/>
  <c r="X301" i="79"/>
  <c r="P304" i="79"/>
  <c r="Q304" i="79"/>
  <c r="R304" i="79"/>
  <c r="S304" i="79"/>
  <c r="T304" i="79"/>
  <c r="U304" i="79"/>
  <c r="V304" i="79"/>
  <c r="W304" i="79"/>
  <c r="X304" i="79"/>
  <c r="P366" i="79"/>
  <c r="Q366" i="79"/>
  <c r="R366" i="79"/>
  <c r="S366" i="79"/>
  <c r="T366" i="79"/>
  <c r="U366" i="79"/>
  <c r="V366" i="79"/>
  <c r="W366" i="79"/>
  <c r="X366" i="79"/>
  <c r="P363" i="79"/>
  <c r="Q363" i="79"/>
  <c r="R363" i="79"/>
  <c r="S363" i="79"/>
  <c r="T363" i="79"/>
  <c r="U363" i="79"/>
  <c r="V363" i="79"/>
  <c r="W363" i="79"/>
  <c r="X363" i="79"/>
  <c r="O363" i="79"/>
  <c r="O366" i="79"/>
  <c r="O304" i="79"/>
  <c r="O301" i="79"/>
  <c r="O297" i="79"/>
  <c r="O291" i="79"/>
  <c r="O288" i="79"/>
  <c r="E289" i="79" l="1"/>
  <c r="F289" i="79"/>
  <c r="G289" i="79"/>
  <c r="H289" i="79"/>
  <c r="I289" i="79"/>
  <c r="J289" i="79"/>
  <c r="K289" i="79"/>
  <c r="L289" i="79"/>
  <c r="M289" i="79"/>
  <c r="E292" i="79"/>
  <c r="F292" i="79"/>
  <c r="G292" i="79"/>
  <c r="H292" i="79"/>
  <c r="I292" i="79"/>
  <c r="J292" i="79"/>
  <c r="K292" i="79"/>
  <c r="L292" i="79"/>
  <c r="M292" i="79"/>
  <c r="E295" i="79"/>
  <c r="F295" i="79"/>
  <c r="G295" i="79"/>
  <c r="H295" i="79"/>
  <c r="I295" i="79"/>
  <c r="J295" i="79"/>
  <c r="K295" i="79"/>
  <c r="L295" i="79"/>
  <c r="M295" i="79"/>
  <c r="E302" i="79"/>
  <c r="F302" i="79"/>
  <c r="G302" i="79"/>
  <c r="H302" i="79"/>
  <c r="I302" i="79"/>
  <c r="J302" i="79"/>
  <c r="K302" i="79"/>
  <c r="L302" i="79"/>
  <c r="M302" i="79"/>
  <c r="E305" i="79"/>
  <c r="F305" i="79"/>
  <c r="G305" i="79"/>
  <c r="H305" i="79"/>
  <c r="I305" i="79"/>
  <c r="J305" i="79"/>
  <c r="K305" i="79"/>
  <c r="L305" i="79"/>
  <c r="M305" i="79"/>
  <c r="E323" i="79"/>
  <c r="F323" i="79"/>
  <c r="G323" i="79"/>
  <c r="H323" i="79"/>
  <c r="I323" i="79"/>
  <c r="J323" i="79"/>
  <c r="K323" i="79"/>
  <c r="L323" i="79"/>
  <c r="M323" i="79"/>
  <c r="D323" i="79"/>
  <c r="D305" i="79"/>
  <c r="D302" i="79"/>
  <c r="D295" i="79"/>
  <c r="D292" i="79"/>
  <c r="D289" i="79"/>
  <c r="P289" i="79"/>
  <c r="Q289" i="79"/>
  <c r="R289" i="79"/>
  <c r="S289" i="79"/>
  <c r="T289" i="79"/>
  <c r="U289" i="79"/>
  <c r="V289" i="79"/>
  <c r="W289" i="79"/>
  <c r="X289" i="79"/>
  <c r="P292" i="79"/>
  <c r="Q292" i="79"/>
  <c r="R292" i="79"/>
  <c r="S292" i="79"/>
  <c r="T292" i="79"/>
  <c r="U292" i="79"/>
  <c r="V292" i="79"/>
  <c r="W292" i="79"/>
  <c r="X292" i="79"/>
  <c r="P295" i="79"/>
  <c r="Q295" i="79"/>
  <c r="R295" i="79"/>
  <c r="S295" i="79"/>
  <c r="T295" i="79"/>
  <c r="U295" i="79"/>
  <c r="V295" i="79"/>
  <c r="W295" i="79"/>
  <c r="X295" i="79"/>
  <c r="P302" i="79"/>
  <c r="Q302" i="79"/>
  <c r="R302" i="79"/>
  <c r="S302" i="79"/>
  <c r="T302" i="79"/>
  <c r="U302" i="79"/>
  <c r="V302" i="79"/>
  <c r="W302" i="79"/>
  <c r="X302" i="79"/>
  <c r="P305" i="79"/>
  <c r="Q305" i="79"/>
  <c r="R305" i="79"/>
  <c r="S305" i="79"/>
  <c r="T305" i="79"/>
  <c r="U305" i="79"/>
  <c r="V305" i="79"/>
  <c r="W305" i="79"/>
  <c r="X305" i="79"/>
  <c r="P323" i="79"/>
  <c r="Q323" i="79"/>
  <c r="R323" i="79"/>
  <c r="S323" i="79"/>
  <c r="T323" i="79"/>
  <c r="U323" i="79"/>
  <c r="V323" i="79"/>
  <c r="W323" i="79"/>
  <c r="X323" i="79"/>
  <c r="O323" i="79"/>
  <c r="O305" i="79"/>
  <c r="O302" i="79"/>
  <c r="O295" i="79"/>
  <c r="O292" i="79"/>
  <c r="O289" i="79"/>
  <c r="D378" i="79" l="1"/>
  <c r="E112" i="79"/>
  <c r="F112" i="79"/>
  <c r="G112" i="79"/>
  <c r="H112" i="79"/>
  <c r="I112" i="79"/>
  <c r="J112" i="79"/>
  <c r="K112" i="79"/>
  <c r="L112" i="79"/>
  <c r="M112" i="79"/>
  <c r="D112" i="79"/>
  <c r="P112" i="79"/>
  <c r="Q112" i="79"/>
  <c r="R112" i="79"/>
  <c r="S112" i="79"/>
  <c r="T112" i="79"/>
  <c r="U112" i="79"/>
  <c r="V112" i="79"/>
  <c r="W112" i="79"/>
  <c r="X112" i="79"/>
  <c r="O112" i="79"/>
  <c r="K378" i="79" l="1"/>
  <c r="G378" i="79"/>
  <c r="X378" i="79"/>
  <c r="T378" i="79"/>
  <c r="E378" i="79"/>
  <c r="J378" i="79"/>
  <c r="F378" i="79"/>
  <c r="W378" i="79"/>
  <c r="S378" i="79"/>
  <c r="M378" i="79"/>
  <c r="I378" i="79"/>
  <c r="P378" i="79"/>
  <c r="V378" i="79"/>
  <c r="R378" i="79"/>
  <c r="L378" i="79"/>
  <c r="H378" i="79"/>
  <c r="U378" i="79"/>
  <c r="Q378" i="79"/>
  <c r="P178" i="46"/>
  <c r="K22" i="45"/>
  <c r="K29" i="45"/>
  <c r="K36" i="45"/>
  <c r="K43" i="45"/>
  <c r="K50" i="45"/>
  <c r="K57" i="45"/>
  <c r="K64" i="45"/>
  <c r="G22" i="45" l="1"/>
  <c r="Z508" i="46"/>
  <c r="E45" i="79" l="1"/>
  <c r="F45" i="79"/>
  <c r="G45" i="79"/>
  <c r="H45" i="79"/>
  <c r="I45" i="79"/>
  <c r="J45" i="79"/>
  <c r="K45" i="79"/>
  <c r="L45" i="79"/>
  <c r="M45" i="79"/>
  <c r="E39" i="79"/>
  <c r="F39" i="79"/>
  <c r="G39" i="79"/>
  <c r="H39" i="79"/>
  <c r="I39" i="79"/>
  <c r="J39" i="79"/>
  <c r="K39" i="79"/>
  <c r="L39" i="79"/>
  <c r="M39" i="79"/>
  <c r="E42" i="79"/>
  <c r="F42" i="79"/>
  <c r="G42" i="79"/>
  <c r="H42" i="79"/>
  <c r="I42" i="79"/>
  <c r="J42" i="79"/>
  <c r="K42" i="79"/>
  <c r="L42" i="79"/>
  <c r="M42" i="79"/>
  <c r="E48" i="79"/>
  <c r="F48" i="79"/>
  <c r="G48" i="79"/>
  <c r="H48" i="79"/>
  <c r="I48" i="79"/>
  <c r="J48" i="79"/>
  <c r="K48" i="79"/>
  <c r="L48" i="79"/>
  <c r="M48" i="79"/>
  <c r="E51" i="79"/>
  <c r="F51" i="79"/>
  <c r="G51" i="79"/>
  <c r="H51" i="79"/>
  <c r="I51" i="79"/>
  <c r="J51" i="79"/>
  <c r="K51" i="79"/>
  <c r="L51" i="79"/>
  <c r="M51" i="79"/>
  <c r="E55" i="79"/>
  <c r="F55" i="79"/>
  <c r="G55" i="79"/>
  <c r="H55" i="79"/>
  <c r="I55" i="79"/>
  <c r="J55" i="79"/>
  <c r="K55" i="79"/>
  <c r="L55" i="79"/>
  <c r="M55" i="79"/>
  <c r="E58" i="79"/>
  <c r="F58" i="79"/>
  <c r="G58" i="79"/>
  <c r="H58" i="79"/>
  <c r="I58" i="79"/>
  <c r="J58" i="79"/>
  <c r="K58" i="79"/>
  <c r="L58" i="79"/>
  <c r="M58" i="79"/>
  <c r="E61" i="79"/>
  <c r="F61" i="79"/>
  <c r="G61" i="79"/>
  <c r="H61" i="79"/>
  <c r="I61" i="79"/>
  <c r="J61" i="79"/>
  <c r="K61" i="79"/>
  <c r="L61" i="79"/>
  <c r="M61" i="79"/>
  <c r="E64" i="79"/>
  <c r="F64" i="79"/>
  <c r="G64" i="79"/>
  <c r="H64" i="79"/>
  <c r="I64" i="79"/>
  <c r="J64" i="79"/>
  <c r="K64" i="79"/>
  <c r="L64" i="79"/>
  <c r="M64" i="79"/>
  <c r="D39" i="79"/>
  <c r="D42" i="79"/>
  <c r="D48" i="79"/>
  <c r="D51" i="79"/>
  <c r="D55" i="79"/>
  <c r="D58" i="79"/>
  <c r="D61" i="79"/>
  <c r="D64" i="79"/>
  <c r="D45" i="79"/>
  <c r="P45" i="79"/>
  <c r="Q45" i="79"/>
  <c r="R45" i="79"/>
  <c r="S45" i="79"/>
  <c r="T45" i="79"/>
  <c r="U45" i="79"/>
  <c r="V45" i="79"/>
  <c r="W45" i="79"/>
  <c r="X45" i="79"/>
  <c r="P39" i="79"/>
  <c r="Q39" i="79"/>
  <c r="R39" i="79"/>
  <c r="S39" i="79"/>
  <c r="T39" i="79"/>
  <c r="U39" i="79"/>
  <c r="V39" i="79"/>
  <c r="W39" i="79"/>
  <c r="X39" i="79"/>
  <c r="P42" i="79"/>
  <c r="Q42" i="79"/>
  <c r="R42" i="79"/>
  <c r="S42" i="79"/>
  <c r="T42" i="79"/>
  <c r="U42" i="79"/>
  <c r="V42" i="79"/>
  <c r="W42" i="79"/>
  <c r="X42" i="79"/>
  <c r="P48" i="79"/>
  <c r="Q48" i="79"/>
  <c r="R48" i="79"/>
  <c r="S48" i="79"/>
  <c r="T48" i="79"/>
  <c r="U48" i="79"/>
  <c r="V48" i="79"/>
  <c r="W48" i="79"/>
  <c r="X48" i="79"/>
  <c r="P51" i="79"/>
  <c r="Q51" i="79"/>
  <c r="R51" i="79"/>
  <c r="S51" i="79"/>
  <c r="T51" i="79"/>
  <c r="U51" i="79"/>
  <c r="V51" i="79"/>
  <c r="W51" i="79"/>
  <c r="X51" i="79"/>
  <c r="P55" i="79"/>
  <c r="Q55" i="79"/>
  <c r="R55" i="79"/>
  <c r="S55" i="79"/>
  <c r="T55" i="79"/>
  <c r="U55" i="79"/>
  <c r="V55" i="79"/>
  <c r="W55" i="79"/>
  <c r="X55" i="79"/>
  <c r="P58" i="79"/>
  <c r="Q58" i="79"/>
  <c r="R58" i="79"/>
  <c r="S58" i="79"/>
  <c r="T58" i="79"/>
  <c r="U58" i="79"/>
  <c r="V58" i="79"/>
  <c r="W58" i="79"/>
  <c r="X58" i="79"/>
  <c r="P61" i="79"/>
  <c r="Q61" i="79"/>
  <c r="R61" i="79"/>
  <c r="S61" i="79"/>
  <c r="T61" i="79"/>
  <c r="U61" i="79"/>
  <c r="V61" i="79"/>
  <c r="W61" i="79"/>
  <c r="X61" i="79"/>
  <c r="P64" i="79"/>
  <c r="Q64" i="79"/>
  <c r="R64" i="79"/>
  <c r="S64" i="79"/>
  <c r="T64" i="79"/>
  <c r="U64" i="79"/>
  <c r="V64" i="79"/>
  <c r="W64" i="79"/>
  <c r="X64" i="79"/>
  <c r="O39" i="79"/>
  <c r="O42" i="79"/>
  <c r="O48" i="79"/>
  <c r="O51" i="79"/>
  <c r="O55" i="79"/>
  <c r="O58" i="79"/>
  <c r="O61" i="79"/>
  <c r="O64" i="79"/>
  <c r="O45" i="79"/>
  <c r="E122" i="79"/>
  <c r="F122" i="79"/>
  <c r="G122" i="79"/>
  <c r="H122" i="79"/>
  <c r="I122" i="79"/>
  <c r="J122" i="79"/>
  <c r="K122" i="79"/>
  <c r="L122" i="79"/>
  <c r="M122" i="79"/>
  <c r="D122" i="79"/>
  <c r="P122" i="79"/>
  <c r="Q122" i="79"/>
  <c r="R122" i="79"/>
  <c r="S122" i="79"/>
  <c r="T122" i="79"/>
  <c r="U122" i="79"/>
  <c r="V122" i="79"/>
  <c r="W122" i="79"/>
  <c r="X122" i="79"/>
  <c r="O122" i="79"/>
  <c r="D91" i="79" l="1"/>
  <c r="E91" i="79"/>
  <c r="F91" i="79"/>
  <c r="G91" i="79"/>
  <c r="H91" i="79"/>
  <c r="I91" i="79"/>
  <c r="J91" i="79"/>
  <c r="K91" i="79"/>
  <c r="L91" i="79"/>
  <c r="M91" i="79"/>
  <c r="D94" i="79"/>
  <c r="E94" i="79"/>
  <c r="F94" i="79"/>
  <c r="G94" i="79"/>
  <c r="H94" i="79"/>
  <c r="I94" i="79"/>
  <c r="J94" i="79"/>
  <c r="K94" i="79"/>
  <c r="L94" i="79"/>
  <c r="M94" i="79"/>
  <c r="D100" i="79"/>
  <c r="E100" i="79"/>
  <c r="F100" i="79"/>
  <c r="G100" i="79"/>
  <c r="H100" i="79"/>
  <c r="I100" i="79"/>
  <c r="J100" i="79"/>
  <c r="K100" i="79"/>
  <c r="L100" i="79"/>
  <c r="M100" i="79"/>
  <c r="D97" i="79"/>
  <c r="E97" i="79"/>
  <c r="F97" i="79"/>
  <c r="G97" i="79"/>
  <c r="H97" i="79"/>
  <c r="I97" i="79"/>
  <c r="J97" i="79"/>
  <c r="K97" i="79"/>
  <c r="L97" i="79"/>
  <c r="M97" i="79"/>
  <c r="D44" i="79"/>
  <c r="E44" i="79"/>
  <c r="F44" i="79"/>
  <c r="G44" i="79"/>
  <c r="H44" i="79"/>
  <c r="I44" i="79"/>
  <c r="J44" i="79"/>
  <c r="K44" i="79"/>
  <c r="L44" i="79"/>
  <c r="M44" i="79"/>
  <c r="D38" i="79"/>
  <c r="E38" i="79"/>
  <c r="F38" i="79"/>
  <c r="G38" i="79"/>
  <c r="H38" i="79"/>
  <c r="I38" i="79"/>
  <c r="J38" i="79"/>
  <c r="K38" i="79"/>
  <c r="L38" i="79"/>
  <c r="M38" i="79"/>
  <c r="D41" i="79"/>
  <c r="E41" i="79"/>
  <c r="F41" i="79"/>
  <c r="G41" i="79"/>
  <c r="H41" i="79"/>
  <c r="I41" i="79"/>
  <c r="J41" i="79"/>
  <c r="K41" i="79"/>
  <c r="L41" i="79"/>
  <c r="M41" i="79"/>
  <c r="D47" i="79"/>
  <c r="E47" i="79"/>
  <c r="F47" i="79"/>
  <c r="G47" i="79"/>
  <c r="H47" i="79"/>
  <c r="I47" i="79"/>
  <c r="J47" i="79"/>
  <c r="K47" i="79"/>
  <c r="L47" i="79"/>
  <c r="M47" i="79"/>
  <c r="D50" i="79"/>
  <c r="E50" i="79"/>
  <c r="F50" i="79"/>
  <c r="G50" i="79"/>
  <c r="H50" i="79"/>
  <c r="I50" i="79"/>
  <c r="J50" i="79"/>
  <c r="K50" i="79"/>
  <c r="L50" i="79"/>
  <c r="M50" i="79"/>
  <c r="D54" i="79"/>
  <c r="E54" i="79"/>
  <c r="F54" i="79"/>
  <c r="G54" i="79"/>
  <c r="H54" i="79"/>
  <c r="I54" i="79"/>
  <c r="J54" i="79"/>
  <c r="K54" i="79"/>
  <c r="L54" i="79"/>
  <c r="M54" i="79"/>
  <c r="D57" i="79"/>
  <c r="E57" i="79"/>
  <c r="F57" i="79"/>
  <c r="G57" i="79"/>
  <c r="H57" i="79"/>
  <c r="I57" i="79"/>
  <c r="J57" i="79"/>
  <c r="K57" i="79"/>
  <c r="L57" i="79"/>
  <c r="M57" i="79"/>
  <c r="D60" i="79"/>
  <c r="E60" i="79"/>
  <c r="F60" i="79"/>
  <c r="G60" i="79"/>
  <c r="H60" i="79"/>
  <c r="I60" i="79"/>
  <c r="J60" i="79"/>
  <c r="K60" i="79"/>
  <c r="L60" i="79"/>
  <c r="M60" i="79"/>
  <c r="D63" i="79"/>
  <c r="E63" i="79"/>
  <c r="F63" i="79"/>
  <c r="G63" i="79"/>
  <c r="H63" i="79"/>
  <c r="I63" i="79"/>
  <c r="J63" i="79"/>
  <c r="K63" i="79"/>
  <c r="L63" i="79"/>
  <c r="M63" i="79"/>
  <c r="D66" i="79"/>
  <c r="E66" i="79"/>
  <c r="F66" i="79"/>
  <c r="G66" i="79"/>
  <c r="H66" i="79"/>
  <c r="I66" i="79"/>
  <c r="J66" i="79"/>
  <c r="K66" i="79"/>
  <c r="L66" i="79"/>
  <c r="M66" i="79"/>
  <c r="D70" i="79"/>
  <c r="E70" i="79"/>
  <c r="F70" i="79"/>
  <c r="G70" i="79"/>
  <c r="H70" i="79"/>
  <c r="I70" i="79"/>
  <c r="J70" i="79"/>
  <c r="K70" i="79"/>
  <c r="L70" i="79"/>
  <c r="M70" i="79"/>
  <c r="D76" i="79"/>
  <c r="E76" i="79"/>
  <c r="F76" i="79"/>
  <c r="G76" i="79"/>
  <c r="H76" i="79"/>
  <c r="I76" i="79"/>
  <c r="J76" i="79"/>
  <c r="K76" i="79"/>
  <c r="L76" i="79"/>
  <c r="M76" i="79"/>
  <c r="D73" i="79"/>
  <c r="E73" i="79"/>
  <c r="F73" i="79"/>
  <c r="G73" i="79"/>
  <c r="H73" i="79"/>
  <c r="I73" i="79"/>
  <c r="J73" i="79"/>
  <c r="K73" i="79"/>
  <c r="L73" i="79"/>
  <c r="M73" i="79"/>
  <c r="D80" i="79"/>
  <c r="E80" i="79"/>
  <c r="F80" i="79"/>
  <c r="G80" i="79"/>
  <c r="H80" i="79"/>
  <c r="I80" i="79"/>
  <c r="J80" i="79"/>
  <c r="K80" i="79"/>
  <c r="L80" i="79"/>
  <c r="M80" i="79"/>
  <c r="D84" i="79"/>
  <c r="E84" i="79"/>
  <c r="F84" i="79"/>
  <c r="G84" i="79"/>
  <c r="H84" i="79"/>
  <c r="I84" i="79"/>
  <c r="J84" i="79"/>
  <c r="K84" i="79"/>
  <c r="L84" i="79"/>
  <c r="M84" i="79"/>
  <c r="D87" i="79"/>
  <c r="E87" i="79"/>
  <c r="F87" i="79"/>
  <c r="G87" i="79"/>
  <c r="H87" i="79"/>
  <c r="I87" i="79"/>
  <c r="J87" i="79"/>
  <c r="K87" i="79"/>
  <c r="L87" i="79"/>
  <c r="M87" i="79"/>
  <c r="E105" i="79"/>
  <c r="F105" i="79"/>
  <c r="G105" i="79"/>
  <c r="H105" i="79"/>
  <c r="I105" i="79"/>
  <c r="J105" i="79"/>
  <c r="K105" i="79"/>
  <c r="L105" i="79"/>
  <c r="M105" i="79"/>
  <c r="D105" i="79"/>
  <c r="O91" i="79"/>
  <c r="P91" i="79"/>
  <c r="Q91" i="79"/>
  <c r="R91" i="79"/>
  <c r="S91" i="79"/>
  <c r="T91" i="79"/>
  <c r="U91" i="79"/>
  <c r="V91" i="79"/>
  <c r="W91" i="79"/>
  <c r="X91" i="79"/>
  <c r="O94" i="79"/>
  <c r="P94" i="79"/>
  <c r="Q94" i="79"/>
  <c r="R94" i="79"/>
  <c r="S94" i="79"/>
  <c r="T94" i="79"/>
  <c r="U94" i="79"/>
  <c r="V94" i="79"/>
  <c r="W94" i="79"/>
  <c r="X94" i="79"/>
  <c r="O100" i="79"/>
  <c r="P100" i="79"/>
  <c r="Q100" i="79"/>
  <c r="R100" i="79"/>
  <c r="S100" i="79"/>
  <c r="T100" i="79"/>
  <c r="U100" i="79"/>
  <c r="V100" i="79"/>
  <c r="W100" i="79"/>
  <c r="X100" i="79"/>
  <c r="O97" i="79"/>
  <c r="P97" i="79"/>
  <c r="Q97" i="79"/>
  <c r="R97" i="79"/>
  <c r="S97" i="79"/>
  <c r="T97" i="79"/>
  <c r="U97" i="79"/>
  <c r="V97" i="79"/>
  <c r="W97" i="79"/>
  <c r="X97" i="79"/>
  <c r="O44" i="79"/>
  <c r="P44" i="79"/>
  <c r="Q44" i="79"/>
  <c r="R44" i="79"/>
  <c r="S44" i="79"/>
  <c r="T44" i="79"/>
  <c r="U44" i="79"/>
  <c r="V44" i="79"/>
  <c r="W44" i="79"/>
  <c r="X44" i="79"/>
  <c r="O38" i="79"/>
  <c r="P38" i="79"/>
  <c r="Q38" i="79"/>
  <c r="R38" i="79"/>
  <c r="S38" i="79"/>
  <c r="T38" i="79"/>
  <c r="U38" i="79"/>
  <c r="V38" i="79"/>
  <c r="W38" i="79"/>
  <c r="X38" i="79"/>
  <c r="O41" i="79"/>
  <c r="P41" i="79"/>
  <c r="Q41" i="79"/>
  <c r="R41" i="79"/>
  <c r="S41" i="79"/>
  <c r="T41" i="79"/>
  <c r="U41" i="79"/>
  <c r="V41" i="79"/>
  <c r="W41" i="79"/>
  <c r="X41" i="79"/>
  <c r="O47" i="79"/>
  <c r="P47" i="79"/>
  <c r="Q47" i="79"/>
  <c r="R47" i="79"/>
  <c r="S47" i="79"/>
  <c r="T47" i="79"/>
  <c r="U47" i="79"/>
  <c r="V47" i="79"/>
  <c r="W47" i="79"/>
  <c r="X47" i="79"/>
  <c r="O50" i="79"/>
  <c r="P50" i="79"/>
  <c r="Q50" i="79"/>
  <c r="R50" i="79"/>
  <c r="S50" i="79"/>
  <c r="T50" i="79"/>
  <c r="U50" i="79"/>
  <c r="V50" i="79"/>
  <c r="W50" i="79"/>
  <c r="X50" i="79"/>
  <c r="O54" i="79"/>
  <c r="P54" i="79"/>
  <c r="Q54" i="79"/>
  <c r="R54" i="79"/>
  <c r="S54" i="79"/>
  <c r="T54" i="79"/>
  <c r="U54" i="79"/>
  <c r="V54" i="79"/>
  <c r="W54" i="79"/>
  <c r="X54" i="79"/>
  <c r="O57" i="79"/>
  <c r="P57" i="79"/>
  <c r="Q57" i="79"/>
  <c r="R57" i="79"/>
  <c r="S57" i="79"/>
  <c r="T57" i="79"/>
  <c r="U57" i="79"/>
  <c r="V57" i="79"/>
  <c r="W57" i="79"/>
  <c r="X57" i="79"/>
  <c r="O60" i="79"/>
  <c r="P60" i="79"/>
  <c r="Q60" i="79"/>
  <c r="R60" i="79"/>
  <c r="S60" i="79"/>
  <c r="T60" i="79"/>
  <c r="U60" i="79"/>
  <c r="V60" i="79"/>
  <c r="W60" i="79"/>
  <c r="X60" i="79"/>
  <c r="O63" i="79"/>
  <c r="P63" i="79"/>
  <c r="Q63" i="79"/>
  <c r="R63" i="79"/>
  <c r="S63" i="79"/>
  <c r="T63" i="79"/>
  <c r="U63" i="79"/>
  <c r="V63" i="79"/>
  <c r="W63" i="79"/>
  <c r="X63" i="79"/>
  <c r="O66" i="79"/>
  <c r="P66" i="79"/>
  <c r="Q66" i="79"/>
  <c r="R66" i="79"/>
  <c r="S66" i="79"/>
  <c r="T66" i="79"/>
  <c r="U66" i="79"/>
  <c r="V66" i="79"/>
  <c r="W66" i="79"/>
  <c r="X66" i="79"/>
  <c r="O70" i="79"/>
  <c r="P70" i="79"/>
  <c r="Q70" i="79"/>
  <c r="R70" i="79"/>
  <c r="S70" i="79"/>
  <c r="T70" i="79"/>
  <c r="U70" i="79"/>
  <c r="V70" i="79"/>
  <c r="W70" i="79"/>
  <c r="X70" i="79"/>
  <c r="O76" i="79"/>
  <c r="P76" i="79"/>
  <c r="Q76" i="79"/>
  <c r="R76" i="79"/>
  <c r="S76" i="79"/>
  <c r="T76" i="79"/>
  <c r="U76" i="79"/>
  <c r="V76" i="79"/>
  <c r="W76" i="79"/>
  <c r="X76" i="79"/>
  <c r="O73" i="79"/>
  <c r="P73" i="79"/>
  <c r="Q73" i="79"/>
  <c r="R73" i="79"/>
  <c r="S73" i="79"/>
  <c r="T73" i="79"/>
  <c r="U73" i="79"/>
  <c r="V73" i="79"/>
  <c r="W73" i="79"/>
  <c r="X73" i="79"/>
  <c r="O80" i="79"/>
  <c r="P80" i="79"/>
  <c r="Q80" i="79"/>
  <c r="R80" i="79"/>
  <c r="S80" i="79"/>
  <c r="T80" i="79"/>
  <c r="U80" i="79"/>
  <c r="V80" i="79"/>
  <c r="W80" i="79"/>
  <c r="X80" i="79"/>
  <c r="O84" i="79"/>
  <c r="P84" i="79"/>
  <c r="Q84" i="79"/>
  <c r="R84" i="79"/>
  <c r="S84" i="79"/>
  <c r="T84" i="79"/>
  <c r="U84" i="79"/>
  <c r="V84" i="79"/>
  <c r="W84" i="79"/>
  <c r="X84" i="79"/>
  <c r="O87" i="79"/>
  <c r="P87" i="79"/>
  <c r="Q87" i="79"/>
  <c r="R87" i="79"/>
  <c r="S87" i="79"/>
  <c r="T87" i="79"/>
  <c r="U87" i="79"/>
  <c r="V87" i="79"/>
  <c r="W87" i="79"/>
  <c r="X87" i="79"/>
  <c r="P105" i="79"/>
  <c r="Q105" i="79"/>
  <c r="R105" i="79"/>
  <c r="S105" i="79"/>
  <c r="T105" i="79"/>
  <c r="U105" i="79"/>
  <c r="V105" i="79"/>
  <c r="W105" i="79"/>
  <c r="X105" i="79"/>
  <c r="O105" i="79"/>
  <c r="V195" i="79" l="1"/>
  <c r="R195" i="79"/>
  <c r="K195" i="79"/>
  <c r="G195" i="79"/>
  <c r="U195" i="79"/>
  <c r="Q195" i="79"/>
  <c r="J195" i="79"/>
  <c r="F195" i="79"/>
  <c r="X195" i="79"/>
  <c r="T195" i="79"/>
  <c r="P195" i="79"/>
  <c r="M195" i="79"/>
  <c r="I195" i="79"/>
  <c r="E195" i="79"/>
  <c r="W195" i="79"/>
  <c r="S195" i="79"/>
  <c r="L195" i="79"/>
  <c r="H195" i="79"/>
  <c r="D195" i="79"/>
  <c r="D439" i="46"/>
  <c r="E439" i="46"/>
  <c r="F439" i="46"/>
  <c r="G439" i="46"/>
  <c r="H439" i="46"/>
  <c r="I439" i="46"/>
  <c r="J439" i="46"/>
  <c r="K439" i="46"/>
  <c r="L439" i="46"/>
  <c r="M439" i="46"/>
  <c r="D320" i="46"/>
  <c r="E320" i="46"/>
  <c r="F320" i="46"/>
  <c r="G320" i="46"/>
  <c r="H320" i="46"/>
  <c r="I320" i="46"/>
  <c r="J320" i="46"/>
  <c r="K320" i="46"/>
  <c r="L320" i="46"/>
  <c r="M320" i="46"/>
  <c r="D448" i="46"/>
  <c r="E448" i="46"/>
  <c r="F448" i="46"/>
  <c r="G448" i="46"/>
  <c r="H448" i="46"/>
  <c r="I448" i="46"/>
  <c r="J448" i="46"/>
  <c r="K448" i="46"/>
  <c r="L448" i="46"/>
  <c r="M448" i="46"/>
  <c r="D234" i="46"/>
  <c r="E234" i="46"/>
  <c r="F234" i="46"/>
  <c r="G234" i="46"/>
  <c r="H234" i="46"/>
  <c r="I234" i="46"/>
  <c r="J234" i="46"/>
  <c r="K234" i="46"/>
  <c r="L234" i="46"/>
  <c r="M234" i="46"/>
  <c r="D363" i="46"/>
  <c r="E363" i="46"/>
  <c r="F363" i="46"/>
  <c r="G363" i="46"/>
  <c r="H363" i="46"/>
  <c r="I363" i="46"/>
  <c r="J363" i="46"/>
  <c r="K363" i="46"/>
  <c r="L363" i="46"/>
  <c r="M363" i="46"/>
  <c r="D308" i="46"/>
  <c r="E308" i="46"/>
  <c r="F308" i="46"/>
  <c r="G308" i="46"/>
  <c r="H308" i="46"/>
  <c r="I308" i="46"/>
  <c r="J308" i="46"/>
  <c r="K308" i="46"/>
  <c r="L308" i="46"/>
  <c r="M308" i="46"/>
  <c r="D436" i="46"/>
  <c r="E436" i="46"/>
  <c r="F436" i="46"/>
  <c r="G436" i="46"/>
  <c r="H436" i="46"/>
  <c r="I436" i="46"/>
  <c r="J436" i="46"/>
  <c r="K436" i="46"/>
  <c r="L436" i="46"/>
  <c r="M436" i="46"/>
  <c r="D411" i="46"/>
  <c r="E411" i="46"/>
  <c r="F411" i="46"/>
  <c r="G411" i="46"/>
  <c r="H411" i="46"/>
  <c r="I411" i="46"/>
  <c r="J411" i="46"/>
  <c r="K411" i="46"/>
  <c r="L411" i="46"/>
  <c r="M411" i="46"/>
  <c r="D420" i="46"/>
  <c r="E420" i="46"/>
  <c r="F420" i="46"/>
  <c r="G420" i="46"/>
  <c r="H420" i="46"/>
  <c r="I420" i="46"/>
  <c r="J420" i="46"/>
  <c r="K420" i="46"/>
  <c r="L420" i="46"/>
  <c r="M420" i="46"/>
  <c r="D289" i="46"/>
  <c r="E289" i="46"/>
  <c r="F289" i="46"/>
  <c r="G289" i="46"/>
  <c r="H289" i="46"/>
  <c r="I289" i="46"/>
  <c r="J289" i="46"/>
  <c r="K289" i="46"/>
  <c r="L289" i="46"/>
  <c r="M289" i="46"/>
  <c r="D417" i="46"/>
  <c r="E417" i="46"/>
  <c r="F417" i="46"/>
  <c r="G417" i="46"/>
  <c r="H417" i="46"/>
  <c r="I417" i="46"/>
  <c r="J417" i="46"/>
  <c r="K417" i="46"/>
  <c r="L417" i="46"/>
  <c r="M417" i="46"/>
  <c r="D349" i="46"/>
  <c r="E349" i="46"/>
  <c r="F349" i="46"/>
  <c r="G349" i="46"/>
  <c r="H349" i="46"/>
  <c r="I349" i="46"/>
  <c r="J349" i="46"/>
  <c r="K349" i="46"/>
  <c r="L349" i="46"/>
  <c r="M349" i="46"/>
  <c r="D477" i="46"/>
  <c r="E477" i="46"/>
  <c r="F477" i="46"/>
  <c r="G477" i="46"/>
  <c r="H477" i="46"/>
  <c r="I477" i="46"/>
  <c r="J477" i="46"/>
  <c r="K477" i="46"/>
  <c r="L477" i="46"/>
  <c r="M477" i="46"/>
  <c r="D286" i="46"/>
  <c r="E286" i="46"/>
  <c r="F286" i="46"/>
  <c r="G286" i="46"/>
  <c r="H286" i="46"/>
  <c r="I286" i="46"/>
  <c r="J286" i="46"/>
  <c r="K286" i="46"/>
  <c r="L286" i="46"/>
  <c r="M286" i="46"/>
  <c r="D414" i="46"/>
  <c r="E414" i="46"/>
  <c r="F414" i="46"/>
  <c r="G414" i="46"/>
  <c r="H414" i="46"/>
  <c r="I414" i="46"/>
  <c r="J414" i="46"/>
  <c r="K414" i="46"/>
  <c r="L414" i="46"/>
  <c r="M414" i="46"/>
  <c r="D432" i="46"/>
  <c r="E432" i="46"/>
  <c r="F432" i="46"/>
  <c r="G432" i="46"/>
  <c r="H432" i="46"/>
  <c r="I432" i="46"/>
  <c r="J432" i="46"/>
  <c r="K432" i="46"/>
  <c r="L432" i="46"/>
  <c r="M432" i="46"/>
  <c r="D461" i="46"/>
  <c r="E461" i="46"/>
  <c r="F461" i="46"/>
  <c r="G461" i="46"/>
  <c r="H461" i="46"/>
  <c r="I461" i="46"/>
  <c r="J461" i="46"/>
  <c r="K461" i="46"/>
  <c r="L461" i="46"/>
  <c r="M461" i="46"/>
  <c r="D507" i="46"/>
  <c r="E507" i="46"/>
  <c r="F507" i="46"/>
  <c r="G507" i="46"/>
  <c r="H507" i="46"/>
  <c r="I507" i="46"/>
  <c r="J507" i="46"/>
  <c r="K507" i="46"/>
  <c r="L507" i="46"/>
  <c r="M507" i="46"/>
  <c r="D457" i="46"/>
  <c r="E457" i="46"/>
  <c r="F457" i="46"/>
  <c r="G457" i="46"/>
  <c r="H457" i="46"/>
  <c r="I457" i="46"/>
  <c r="J457" i="46"/>
  <c r="K457" i="46"/>
  <c r="L457" i="46"/>
  <c r="M457" i="46"/>
  <c r="D451" i="46"/>
  <c r="E451" i="46"/>
  <c r="F451" i="46"/>
  <c r="G451" i="46"/>
  <c r="H451" i="46"/>
  <c r="I451" i="46"/>
  <c r="J451" i="46"/>
  <c r="K451" i="46"/>
  <c r="L451" i="46"/>
  <c r="M451" i="46"/>
  <c r="D426" i="46"/>
  <c r="E426" i="46"/>
  <c r="F426" i="46"/>
  <c r="G426" i="46"/>
  <c r="H426" i="46"/>
  <c r="I426" i="46"/>
  <c r="J426" i="46"/>
  <c r="K426" i="46"/>
  <c r="L426" i="46"/>
  <c r="M426" i="46"/>
  <c r="F473" i="46"/>
  <c r="G473" i="46"/>
  <c r="J473" i="46"/>
  <c r="K473" i="46"/>
  <c r="O439" i="46"/>
  <c r="P439" i="46"/>
  <c r="Q439" i="46"/>
  <c r="R439" i="46"/>
  <c r="S439" i="46"/>
  <c r="T439" i="46"/>
  <c r="U439" i="46"/>
  <c r="V439" i="46"/>
  <c r="W439" i="46"/>
  <c r="X439" i="46"/>
  <c r="O320" i="46"/>
  <c r="P320" i="46"/>
  <c r="Q320" i="46"/>
  <c r="R320" i="46"/>
  <c r="S320" i="46"/>
  <c r="T320" i="46"/>
  <c r="U320" i="46"/>
  <c r="V320" i="46"/>
  <c r="W320" i="46"/>
  <c r="X320" i="46"/>
  <c r="O448" i="46"/>
  <c r="P448" i="46"/>
  <c r="Q448" i="46"/>
  <c r="R448" i="46"/>
  <c r="S448" i="46"/>
  <c r="T448" i="46"/>
  <c r="U448" i="46"/>
  <c r="V448" i="46"/>
  <c r="W448" i="46"/>
  <c r="X448" i="46"/>
  <c r="O234" i="46"/>
  <c r="P234" i="46"/>
  <c r="Q234" i="46"/>
  <c r="R234" i="46"/>
  <c r="S234" i="46"/>
  <c r="T234" i="46"/>
  <c r="U234" i="46"/>
  <c r="V234" i="46"/>
  <c r="W234" i="46"/>
  <c r="X234" i="46"/>
  <c r="O363" i="46"/>
  <c r="P363" i="46"/>
  <c r="Q363" i="46"/>
  <c r="R363" i="46"/>
  <c r="S363" i="46"/>
  <c r="T363" i="46"/>
  <c r="U363" i="46"/>
  <c r="V363" i="46"/>
  <c r="W363" i="46"/>
  <c r="X363" i="46"/>
  <c r="O308" i="46"/>
  <c r="P308" i="46"/>
  <c r="Q308" i="46"/>
  <c r="R308" i="46"/>
  <c r="S308" i="46"/>
  <c r="T308" i="46"/>
  <c r="U308" i="46"/>
  <c r="V308" i="46"/>
  <c r="W308" i="46"/>
  <c r="X308" i="46"/>
  <c r="O436" i="46"/>
  <c r="P436" i="46"/>
  <c r="Q436" i="46"/>
  <c r="R436" i="46"/>
  <c r="S436" i="46"/>
  <c r="T436" i="46"/>
  <c r="U436" i="46"/>
  <c r="V436" i="46"/>
  <c r="W436" i="46"/>
  <c r="X436" i="46"/>
  <c r="O411" i="46"/>
  <c r="P411" i="46"/>
  <c r="Q411" i="46"/>
  <c r="R411" i="46"/>
  <c r="S411" i="46"/>
  <c r="T411" i="46"/>
  <c r="U411" i="46"/>
  <c r="V411" i="46"/>
  <c r="W411" i="46"/>
  <c r="X411" i="46"/>
  <c r="O420" i="46"/>
  <c r="P420" i="46"/>
  <c r="Q420" i="46"/>
  <c r="R420" i="46"/>
  <c r="S420" i="46"/>
  <c r="T420" i="46"/>
  <c r="U420" i="46"/>
  <c r="V420" i="46"/>
  <c r="W420" i="46"/>
  <c r="X420" i="46"/>
  <c r="O289" i="46"/>
  <c r="P289" i="46"/>
  <c r="Q289" i="46"/>
  <c r="R289" i="46"/>
  <c r="S289" i="46"/>
  <c r="T289" i="46"/>
  <c r="U289" i="46"/>
  <c r="V289" i="46"/>
  <c r="W289" i="46"/>
  <c r="X289" i="46"/>
  <c r="O417" i="46"/>
  <c r="P417" i="46"/>
  <c r="Q417" i="46"/>
  <c r="R417" i="46"/>
  <c r="S417" i="46"/>
  <c r="T417" i="46"/>
  <c r="U417" i="46"/>
  <c r="V417" i="46"/>
  <c r="W417" i="46"/>
  <c r="X417" i="46"/>
  <c r="O349" i="46"/>
  <c r="P349" i="46"/>
  <c r="Q349" i="46"/>
  <c r="R349" i="46"/>
  <c r="S349" i="46"/>
  <c r="T349" i="46"/>
  <c r="U349" i="46"/>
  <c r="V349" i="46"/>
  <c r="W349" i="46"/>
  <c r="X349" i="46"/>
  <c r="O477" i="46"/>
  <c r="P477" i="46"/>
  <c r="Q477" i="46"/>
  <c r="R477" i="46"/>
  <c r="S477" i="46"/>
  <c r="T477" i="46"/>
  <c r="U477" i="46"/>
  <c r="V477" i="46"/>
  <c r="W477" i="46"/>
  <c r="X477" i="46"/>
  <c r="O286" i="46"/>
  <c r="P286" i="46"/>
  <c r="Q286" i="46"/>
  <c r="R286" i="46"/>
  <c r="S286" i="46"/>
  <c r="T286" i="46"/>
  <c r="U286" i="46"/>
  <c r="V286" i="46"/>
  <c r="W286" i="46"/>
  <c r="X286" i="46"/>
  <c r="O414" i="46"/>
  <c r="P414" i="46"/>
  <c r="Q414" i="46"/>
  <c r="R414" i="46"/>
  <c r="S414" i="46"/>
  <c r="T414" i="46"/>
  <c r="U414" i="46"/>
  <c r="V414" i="46"/>
  <c r="W414" i="46"/>
  <c r="X414" i="46"/>
  <c r="O432" i="46"/>
  <c r="P432" i="46"/>
  <c r="Q432" i="46"/>
  <c r="R432" i="46"/>
  <c r="S432" i="46"/>
  <c r="T432" i="46"/>
  <c r="U432" i="46"/>
  <c r="V432" i="46"/>
  <c r="W432" i="46"/>
  <c r="X432" i="46"/>
  <c r="O461" i="46"/>
  <c r="P461" i="46"/>
  <c r="Q461" i="46"/>
  <c r="R461" i="46"/>
  <c r="S461" i="46"/>
  <c r="T461" i="46"/>
  <c r="U461" i="46"/>
  <c r="V461" i="46"/>
  <c r="W461" i="46"/>
  <c r="X461" i="46"/>
  <c r="O507" i="46"/>
  <c r="P507" i="46"/>
  <c r="Q507" i="46"/>
  <c r="R507" i="46"/>
  <c r="S507" i="46"/>
  <c r="T507" i="46"/>
  <c r="U507" i="46"/>
  <c r="V507" i="46"/>
  <c r="W507" i="46"/>
  <c r="X507" i="46"/>
  <c r="O457" i="46"/>
  <c r="P457" i="46"/>
  <c r="Q457" i="46"/>
  <c r="R457" i="46"/>
  <c r="S457" i="46"/>
  <c r="T457" i="46"/>
  <c r="U457" i="46"/>
  <c r="V457" i="46"/>
  <c r="W457" i="46"/>
  <c r="X457" i="46"/>
  <c r="O451" i="46"/>
  <c r="P451" i="46"/>
  <c r="Q451" i="46"/>
  <c r="R451" i="46"/>
  <c r="S451" i="46"/>
  <c r="T451" i="46"/>
  <c r="U451" i="46"/>
  <c r="V451" i="46"/>
  <c r="W451" i="46"/>
  <c r="X451" i="46"/>
  <c r="O426" i="46"/>
  <c r="P426" i="46"/>
  <c r="Q426" i="46"/>
  <c r="R426" i="46"/>
  <c r="S426" i="46"/>
  <c r="T426" i="46"/>
  <c r="U426" i="46"/>
  <c r="V426" i="46"/>
  <c r="W426" i="46"/>
  <c r="X426" i="46"/>
  <c r="M473" i="46" l="1"/>
  <c r="I473" i="46"/>
  <c r="E473" i="46"/>
  <c r="L473" i="46"/>
  <c r="H473" i="46"/>
  <c r="D473" i="46"/>
  <c r="U473" i="46"/>
  <c r="Q473" i="46"/>
  <c r="W408" i="46"/>
  <c r="S408" i="46"/>
  <c r="O408" i="46"/>
  <c r="L408" i="46"/>
  <c r="H408" i="46"/>
  <c r="D408" i="46"/>
  <c r="X473" i="46"/>
  <c r="T473" i="46"/>
  <c r="P473" i="46"/>
  <c r="V408" i="46"/>
  <c r="R408" i="46"/>
  <c r="K408" i="46"/>
  <c r="G408" i="46"/>
  <c r="W473" i="46"/>
  <c r="S473" i="46"/>
  <c r="O473" i="46"/>
  <c r="U408" i="46"/>
  <c r="Q408" i="46"/>
  <c r="J408" i="46"/>
  <c r="F408" i="46"/>
  <c r="V473" i="46"/>
  <c r="R473" i="46"/>
  <c r="X408" i="46"/>
  <c r="T408" i="46"/>
  <c r="P408" i="46"/>
  <c r="M408" i="46"/>
  <c r="I408" i="46"/>
  <c r="E408" i="46"/>
  <c r="D319" i="46"/>
  <c r="E319" i="46"/>
  <c r="F319" i="46"/>
  <c r="G319" i="46"/>
  <c r="H319" i="46"/>
  <c r="I319" i="46"/>
  <c r="J319" i="46"/>
  <c r="K319" i="46"/>
  <c r="L319" i="46"/>
  <c r="M319" i="46"/>
  <c r="D328" i="46"/>
  <c r="E328" i="46"/>
  <c r="F328" i="46"/>
  <c r="G328" i="46"/>
  <c r="H328" i="46"/>
  <c r="I328" i="46"/>
  <c r="J328" i="46"/>
  <c r="K328" i="46"/>
  <c r="L328" i="46"/>
  <c r="M328" i="46"/>
  <c r="D322" i="46"/>
  <c r="E322" i="46"/>
  <c r="F322" i="46"/>
  <c r="G322" i="46"/>
  <c r="H322" i="46"/>
  <c r="I322" i="46"/>
  <c r="J322" i="46"/>
  <c r="K322" i="46"/>
  <c r="L322" i="46"/>
  <c r="M322" i="46"/>
  <c r="D325" i="46"/>
  <c r="E325" i="46"/>
  <c r="F325" i="46"/>
  <c r="G325" i="46"/>
  <c r="H325" i="46"/>
  <c r="I325" i="46"/>
  <c r="J325" i="46"/>
  <c r="K325" i="46"/>
  <c r="L325" i="46"/>
  <c r="M325" i="46"/>
  <c r="D179" i="46"/>
  <c r="E179" i="46"/>
  <c r="F179" i="46"/>
  <c r="G179" i="46"/>
  <c r="H179" i="46"/>
  <c r="I179" i="46"/>
  <c r="J179" i="46"/>
  <c r="K179" i="46"/>
  <c r="L179" i="46"/>
  <c r="M179" i="46"/>
  <c r="D307" i="46"/>
  <c r="E307" i="46"/>
  <c r="F307" i="46"/>
  <c r="G307" i="46"/>
  <c r="H307" i="46"/>
  <c r="I307" i="46"/>
  <c r="J307" i="46"/>
  <c r="K307" i="46"/>
  <c r="L307" i="46"/>
  <c r="M307" i="46"/>
  <c r="D310" i="46"/>
  <c r="E310" i="46"/>
  <c r="F310" i="46"/>
  <c r="G310" i="46"/>
  <c r="H310" i="46"/>
  <c r="I310" i="46"/>
  <c r="J310" i="46"/>
  <c r="K310" i="46"/>
  <c r="L310" i="46"/>
  <c r="M310" i="46"/>
  <c r="D288" i="46"/>
  <c r="E288" i="46"/>
  <c r="F288" i="46"/>
  <c r="G288" i="46"/>
  <c r="H288" i="46"/>
  <c r="I288" i="46"/>
  <c r="J288" i="46"/>
  <c r="K288" i="46"/>
  <c r="L288" i="46"/>
  <c r="M288" i="46"/>
  <c r="D282" i="46"/>
  <c r="E282" i="46"/>
  <c r="F282" i="46"/>
  <c r="G282" i="46"/>
  <c r="H282" i="46"/>
  <c r="I282" i="46"/>
  <c r="J282" i="46"/>
  <c r="K282" i="46"/>
  <c r="L282" i="46"/>
  <c r="M282" i="46"/>
  <c r="D279" i="46"/>
  <c r="E279" i="46"/>
  <c r="F279" i="46"/>
  <c r="G279" i="46"/>
  <c r="H279" i="46"/>
  <c r="I279" i="46"/>
  <c r="J279" i="46"/>
  <c r="K279" i="46"/>
  <c r="L279" i="46"/>
  <c r="M279" i="46"/>
  <c r="D291" i="46"/>
  <c r="E291" i="46"/>
  <c r="F291" i="46"/>
  <c r="G291" i="46"/>
  <c r="H291" i="46"/>
  <c r="I291" i="46"/>
  <c r="J291" i="46"/>
  <c r="K291" i="46"/>
  <c r="L291" i="46"/>
  <c r="M291" i="46"/>
  <c r="D348" i="46"/>
  <c r="E348" i="46"/>
  <c r="F348" i="46"/>
  <c r="G348" i="46"/>
  <c r="H348" i="46"/>
  <c r="I348" i="46"/>
  <c r="J348" i="46"/>
  <c r="K348" i="46"/>
  <c r="L348" i="46"/>
  <c r="M348" i="46"/>
  <c r="D285" i="46"/>
  <c r="E285" i="46"/>
  <c r="F285" i="46"/>
  <c r="G285" i="46"/>
  <c r="H285" i="46"/>
  <c r="I285" i="46"/>
  <c r="J285" i="46"/>
  <c r="K285" i="46"/>
  <c r="L285" i="46"/>
  <c r="M285" i="46"/>
  <c r="D157" i="46"/>
  <c r="E157" i="46"/>
  <c r="F157" i="46"/>
  <c r="G157" i="46"/>
  <c r="H157" i="46"/>
  <c r="I157" i="46"/>
  <c r="J157" i="46"/>
  <c r="K157" i="46"/>
  <c r="L157" i="46"/>
  <c r="M157" i="46"/>
  <c r="D297" i="46"/>
  <c r="E297" i="46"/>
  <c r="F297" i="46"/>
  <c r="G297" i="46"/>
  <c r="H297" i="46"/>
  <c r="I297" i="46"/>
  <c r="J297" i="46"/>
  <c r="K297" i="46"/>
  <c r="L297" i="46"/>
  <c r="M297" i="46"/>
  <c r="D300" i="46"/>
  <c r="E300" i="46"/>
  <c r="F300" i="46"/>
  <c r="G300" i="46"/>
  <c r="H300" i="46"/>
  <c r="I300" i="46"/>
  <c r="J300" i="46"/>
  <c r="K300" i="46"/>
  <c r="L300" i="46"/>
  <c r="M300" i="46"/>
  <c r="D344" i="46"/>
  <c r="E344" i="46"/>
  <c r="F344" i="46"/>
  <c r="G344" i="46"/>
  <c r="H344" i="46"/>
  <c r="I344" i="46"/>
  <c r="J344" i="46"/>
  <c r="K344" i="46"/>
  <c r="L344" i="46"/>
  <c r="M344" i="46"/>
  <c r="O319" i="46"/>
  <c r="P319" i="46"/>
  <c r="Q319" i="46"/>
  <c r="R319" i="46"/>
  <c r="S319" i="46"/>
  <c r="T319" i="46"/>
  <c r="U319" i="46"/>
  <c r="V319" i="46"/>
  <c r="W319" i="46"/>
  <c r="X319" i="46"/>
  <c r="O328" i="46"/>
  <c r="P328" i="46"/>
  <c r="Q328" i="46"/>
  <c r="R328" i="46"/>
  <c r="S328" i="46"/>
  <c r="T328" i="46"/>
  <c r="U328" i="46"/>
  <c r="V328" i="46"/>
  <c r="W328" i="46"/>
  <c r="X328" i="46"/>
  <c r="O322" i="46"/>
  <c r="P322" i="46"/>
  <c r="Q322" i="46"/>
  <c r="R322" i="46"/>
  <c r="S322" i="46"/>
  <c r="T322" i="46"/>
  <c r="U322" i="46"/>
  <c r="V322" i="46"/>
  <c r="W322" i="46"/>
  <c r="X322" i="46"/>
  <c r="O325" i="46"/>
  <c r="P325" i="46"/>
  <c r="Q325" i="46"/>
  <c r="R325" i="46"/>
  <c r="S325" i="46"/>
  <c r="T325" i="46"/>
  <c r="U325" i="46"/>
  <c r="V325" i="46"/>
  <c r="W325" i="46"/>
  <c r="X325" i="46"/>
  <c r="O179" i="46"/>
  <c r="P179" i="46"/>
  <c r="Q179" i="46"/>
  <c r="R179" i="46"/>
  <c r="S179" i="46"/>
  <c r="T179" i="46"/>
  <c r="U179" i="46"/>
  <c r="V179" i="46"/>
  <c r="W179" i="46"/>
  <c r="X179" i="46"/>
  <c r="O307" i="46"/>
  <c r="P307" i="46"/>
  <c r="Q307" i="46"/>
  <c r="R307" i="46"/>
  <c r="S307" i="46"/>
  <c r="T307" i="46"/>
  <c r="U307" i="46"/>
  <c r="V307" i="46"/>
  <c r="W307" i="46"/>
  <c r="X307" i="46"/>
  <c r="O310" i="46"/>
  <c r="P310" i="46"/>
  <c r="Q310" i="46"/>
  <c r="R310" i="46"/>
  <c r="S310" i="46"/>
  <c r="T310" i="46"/>
  <c r="U310" i="46"/>
  <c r="V310" i="46"/>
  <c r="W310" i="46"/>
  <c r="X310" i="46"/>
  <c r="O288" i="46"/>
  <c r="P288" i="46"/>
  <c r="Q288" i="46"/>
  <c r="R288" i="46"/>
  <c r="S288" i="46"/>
  <c r="T288" i="46"/>
  <c r="U288" i="46"/>
  <c r="V288" i="46"/>
  <c r="W288" i="46"/>
  <c r="X288" i="46"/>
  <c r="O282" i="46"/>
  <c r="P282" i="46"/>
  <c r="Q282" i="46"/>
  <c r="R282" i="46"/>
  <c r="S282" i="46"/>
  <c r="T282" i="46"/>
  <c r="U282" i="46"/>
  <c r="V282" i="46"/>
  <c r="W282" i="46"/>
  <c r="X282" i="46"/>
  <c r="O279" i="46"/>
  <c r="P279" i="46"/>
  <c r="Q279" i="46"/>
  <c r="R279" i="46"/>
  <c r="S279" i="46"/>
  <c r="T279" i="46"/>
  <c r="U279" i="46"/>
  <c r="V279" i="46"/>
  <c r="W279" i="46"/>
  <c r="X279" i="46"/>
  <c r="O291" i="46"/>
  <c r="P291" i="46"/>
  <c r="Q291" i="46"/>
  <c r="R291" i="46"/>
  <c r="S291" i="46"/>
  <c r="T291" i="46"/>
  <c r="U291" i="46"/>
  <c r="V291" i="46"/>
  <c r="W291" i="46"/>
  <c r="X291" i="46"/>
  <c r="O348" i="46"/>
  <c r="P348" i="46"/>
  <c r="Q348" i="46"/>
  <c r="R348" i="46"/>
  <c r="S348" i="46"/>
  <c r="T348" i="46"/>
  <c r="U348" i="46"/>
  <c r="V348" i="46"/>
  <c r="W348" i="46"/>
  <c r="X348" i="46"/>
  <c r="O285" i="46"/>
  <c r="P285" i="46"/>
  <c r="Q285" i="46"/>
  <c r="R285" i="46"/>
  <c r="S285" i="46"/>
  <c r="T285" i="46"/>
  <c r="U285" i="46"/>
  <c r="V285" i="46"/>
  <c r="W285" i="46"/>
  <c r="X285" i="46"/>
  <c r="O157" i="46"/>
  <c r="P157" i="46"/>
  <c r="Q157" i="46"/>
  <c r="R157" i="46"/>
  <c r="S157" i="46"/>
  <c r="T157" i="46"/>
  <c r="U157" i="46"/>
  <c r="V157" i="46"/>
  <c r="W157" i="46"/>
  <c r="X157" i="46"/>
  <c r="O297" i="46"/>
  <c r="P297" i="46"/>
  <c r="Q297" i="46"/>
  <c r="R297" i="46"/>
  <c r="S297" i="46"/>
  <c r="T297" i="46"/>
  <c r="U297" i="46"/>
  <c r="V297" i="46"/>
  <c r="W297" i="46"/>
  <c r="X297" i="46"/>
  <c r="O300" i="46"/>
  <c r="P300" i="46"/>
  <c r="Q300" i="46"/>
  <c r="R300" i="46"/>
  <c r="S300" i="46"/>
  <c r="T300" i="46"/>
  <c r="U300" i="46"/>
  <c r="V300" i="46"/>
  <c r="W300" i="46"/>
  <c r="X300" i="46"/>
  <c r="O344" i="46"/>
  <c r="P344" i="46"/>
  <c r="Q344" i="46"/>
  <c r="R344" i="46"/>
  <c r="S344" i="46"/>
  <c r="T344" i="46"/>
  <c r="U344" i="46"/>
  <c r="V344" i="46"/>
  <c r="W344" i="46"/>
  <c r="X344" i="46"/>
  <c r="E51" i="46"/>
  <c r="F51" i="46"/>
  <c r="G51" i="46"/>
  <c r="H51" i="46"/>
  <c r="I51" i="46"/>
  <c r="J51" i="46"/>
  <c r="K51" i="46"/>
  <c r="L51" i="46"/>
  <c r="M51" i="46"/>
  <c r="E54" i="46"/>
  <c r="F54" i="46"/>
  <c r="G54" i="46"/>
  <c r="H54" i="46"/>
  <c r="I54" i="46"/>
  <c r="J54" i="46"/>
  <c r="K54" i="46"/>
  <c r="L54" i="46"/>
  <c r="M54" i="46"/>
  <c r="E106" i="46"/>
  <c r="F106" i="46"/>
  <c r="G106" i="46"/>
  <c r="H106" i="46"/>
  <c r="I106" i="46"/>
  <c r="J106" i="46"/>
  <c r="K106" i="46"/>
  <c r="L106" i="46"/>
  <c r="M106" i="46"/>
  <c r="E29" i="46"/>
  <c r="F29" i="46"/>
  <c r="G29" i="46"/>
  <c r="H29" i="46"/>
  <c r="I29" i="46"/>
  <c r="J29" i="46"/>
  <c r="K29" i="46"/>
  <c r="L29" i="46"/>
  <c r="M29" i="46"/>
  <c r="E35" i="46"/>
  <c r="F35" i="46"/>
  <c r="G35" i="46"/>
  <c r="H35" i="46"/>
  <c r="I35" i="46"/>
  <c r="J35" i="46"/>
  <c r="K35" i="46"/>
  <c r="L35" i="46"/>
  <c r="M35" i="46"/>
  <c r="E32" i="46"/>
  <c r="F32" i="46"/>
  <c r="G32" i="46"/>
  <c r="H32" i="46"/>
  <c r="I32" i="46"/>
  <c r="J32" i="46"/>
  <c r="K32" i="46"/>
  <c r="L32" i="46"/>
  <c r="M32" i="46"/>
  <c r="D54" i="46"/>
  <c r="D106" i="46"/>
  <c r="D29" i="46"/>
  <c r="D35" i="46"/>
  <c r="D32" i="46"/>
  <c r="D51" i="46"/>
  <c r="P51" i="46"/>
  <c r="Q51" i="46"/>
  <c r="R51" i="46"/>
  <c r="S51" i="46"/>
  <c r="T51" i="46"/>
  <c r="U51" i="46"/>
  <c r="V51" i="46"/>
  <c r="W51" i="46"/>
  <c r="X51" i="46"/>
  <c r="P54" i="46"/>
  <c r="Q54" i="46"/>
  <c r="R54" i="46"/>
  <c r="S54" i="46"/>
  <c r="T54" i="46"/>
  <c r="U54" i="46"/>
  <c r="V54" i="46"/>
  <c r="W54" i="46"/>
  <c r="X54" i="46"/>
  <c r="P106" i="46"/>
  <c r="Q106" i="46"/>
  <c r="R106" i="46"/>
  <c r="S106" i="46"/>
  <c r="T106" i="46"/>
  <c r="U106" i="46"/>
  <c r="V106" i="46"/>
  <c r="W106" i="46"/>
  <c r="X106" i="46"/>
  <c r="P29" i="46"/>
  <c r="Q29" i="46"/>
  <c r="R29" i="46"/>
  <c r="S29" i="46"/>
  <c r="T29" i="46"/>
  <c r="U29" i="46"/>
  <c r="V29" i="46"/>
  <c r="W29" i="46"/>
  <c r="X29" i="46"/>
  <c r="P35" i="46"/>
  <c r="Q35" i="46"/>
  <c r="R35" i="46"/>
  <c r="S35" i="46"/>
  <c r="T35" i="46"/>
  <c r="U35" i="46"/>
  <c r="V35" i="46"/>
  <c r="W35" i="46"/>
  <c r="X35" i="46"/>
  <c r="P32" i="46"/>
  <c r="Q32" i="46"/>
  <c r="R32" i="46"/>
  <c r="S32" i="46"/>
  <c r="T32" i="46"/>
  <c r="U32" i="46"/>
  <c r="V32" i="46"/>
  <c r="W32" i="46"/>
  <c r="X32" i="46"/>
  <c r="O54" i="46"/>
  <c r="O106" i="46"/>
  <c r="O29" i="46"/>
  <c r="O35" i="46"/>
  <c r="O32" i="46"/>
  <c r="O51" i="46"/>
  <c r="D181" i="46"/>
  <c r="E181" i="46"/>
  <c r="F181" i="46"/>
  <c r="G181" i="46"/>
  <c r="H181" i="46"/>
  <c r="I181" i="46"/>
  <c r="J181" i="46"/>
  <c r="K181" i="46"/>
  <c r="L181" i="46"/>
  <c r="M181" i="46"/>
  <c r="D178" i="46"/>
  <c r="E178" i="46"/>
  <c r="F178" i="46"/>
  <c r="G178" i="46"/>
  <c r="H178" i="46"/>
  <c r="I178" i="46"/>
  <c r="J178" i="46"/>
  <c r="K178" i="46"/>
  <c r="L178" i="46"/>
  <c r="M178" i="46"/>
  <c r="E162" i="46"/>
  <c r="F162" i="46"/>
  <c r="G162" i="46"/>
  <c r="H162" i="46"/>
  <c r="I162" i="46"/>
  <c r="J162" i="46"/>
  <c r="K162" i="46"/>
  <c r="L162" i="46"/>
  <c r="M162" i="46"/>
  <c r="D159" i="46"/>
  <c r="E159" i="46"/>
  <c r="F159" i="46"/>
  <c r="G159" i="46"/>
  <c r="H159" i="46"/>
  <c r="I159" i="46"/>
  <c r="J159" i="46"/>
  <c r="K159" i="46"/>
  <c r="L159" i="46"/>
  <c r="M159" i="46"/>
  <c r="D156" i="46"/>
  <c r="E156" i="46"/>
  <c r="F156" i="46"/>
  <c r="G156" i="46"/>
  <c r="H156" i="46"/>
  <c r="I156" i="46"/>
  <c r="J156" i="46"/>
  <c r="K156" i="46"/>
  <c r="L156" i="46"/>
  <c r="M156" i="46"/>
  <c r="D187" i="46"/>
  <c r="E187" i="46"/>
  <c r="F187" i="46"/>
  <c r="G187" i="46"/>
  <c r="H187" i="46"/>
  <c r="I187" i="46"/>
  <c r="J187" i="46"/>
  <c r="K187" i="46"/>
  <c r="L187" i="46"/>
  <c r="M187" i="46"/>
  <c r="D162" i="46"/>
  <c r="O181" i="46"/>
  <c r="P181" i="46"/>
  <c r="Q181" i="46"/>
  <c r="R181" i="46"/>
  <c r="S181" i="46"/>
  <c r="T181" i="46"/>
  <c r="U181" i="46"/>
  <c r="V181" i="46"/>
  <c r="W181" i="46"/>
  <c r="X181" i="46"/>
  <c r="O162" i="46"/>
  <c r="P162" i="46"/>
  <c r="Q162" i="46"/>
  <c r="R162" i="46"/>
  <c r="S162" i="46"/>
  <c r="T162" i="46"/>
  <c r="U162" i="46"/>
  <c r="V162" i="46"/>
  <c r="W162" i="46"/>
  <c r="X162" i="46"/>
  <c r="O159" i="46"/>
  <c r="P159" i="46"/>
  <c r="Q159" i="46"/>
  <c r="R159" i="46"/>
  <c r="S159" i="46"/>
  <c r="T159" i="46"/>
  <c r="U159" i="46"/>
  <c r="V159" i="46"/>
  <c r="W159" i="46"/>
  <c r="X159" i="46"/>
  <c r="O156" i="46"/>
  <c r="P156" i="46"/>
  <c r="Q156" i="46"/>
  <c r="R156" i="46"/>
  <c r="S156" i="46"/>
  <c r="T156" i="46"/>
  <c r="U156" i="46"/>
  <c r="V156" i="46"/>
  <c r="W156" i="46"/>
  <c r="X156" i="46"/>
  <c r="O187" i="46"/>
  <c r="P187" i="46"/>
  <c r="Q187" i="46"/>
  <c r="R187" i="46"/>
  <c r="S187" i="46"/>
  <c r="T187" i="46"/>
  <c r="U187" i="46"/>
  <c r="V187" i="46"/>
  <c r="W187" i="46"/>
  <c r="X187" i="46"/>
  <c r="D22" i="46"/>
  <c r="E22" i="46"/>
  <c r="F22" i="46"/>
  <c r="G22" i="46"/>
  <c r="H22" i="46"/>
  <c r="I22" i="46"/>
  <c r="J22" i="46"/>
  <c r="K22" i="46"/>
  <c r="L22" i="46"/>
  <c r="M22" i="46"/>
  <c r="D34" i="46"/>
  <c r="E34" i="46"/>
  <c r="F34" i="46"/>
  <c r="G34" i="46"/>
  <c r="H34" i="46"/>
  <c r="I34" i="46"/>
  <c r="J34" i="46"/>
  <c r="K34" i="46"/>
  <c r="L34" i="46"/>
  <c r="M34" i="46"/>
  <c r="D31" i="46"/>
  <c r="E31" i="46"/>
  <c r="F31" i="46"/>
  <c r="G31" i="46"/>
  <c r="H31" i="46"/>
  <c r="I31" i="46"/>
  <c r="J31" i="46"/>
  <c r="K31" i="46"/>
  <c r="L31" i="46"/>
  <c r="M31" i="46"/>
  <c r="D28" i="46"/>
  <c r="E28" i="46"/>
  <c r="F28" i="46"/>
  <c r="G28" i="46"/>
  <c r="H28" i="46"/>
  <c r="I28" i="46"/>
  <c r="J28" i="46"/>
  <c r="K28" i="46"/>
  <c r="L28" i="46"/>
  <c r="M28" i="46"/>
  <c r="D53" i="46"/>
  <c r="E53" i="46"/>
  <c r="F53" i="46"/>
  <c r="G53" i="46"/>
  <c r="H53" i="46"/>
  <c r="I53" i="46"/>
  <c r="J53" i="46"/>
  <c r="K53" i="46"/>
  <c r="L53" i="46"/>
  <c r="M53" i="46"/>
  <c r="D50" i="46"/>
  <c r="E50" i="46"/>
  <c r="F50" i="46"/>
  <c r="G50" i="46"/>
  <c r="H50" i="46"/>
  <c r="I50" i="46"/>
  <c r="J50" i="46"/>
  <c r="K50" i="46"/>
  <c r="L50" i="46"/>
  <c r="M50" i="46"/>
  <c r="D84" i="46"/>
  <c r="E84" i="46"/>
  <c r="F84" i="46"/>
  <c r="G84" i="46"/>
  <c r="H84" i="46"/>
  <c r="I84" i="46"/>
  <c r="J84" i="46"/>
  <c r="K84" i="46"/>
  <c r="L84" i="46"/>
  <c r="M84" i="46"/>
  <c r="D102" i="46"/>
  <c r="E102" i="46"/>
  <c r="F102" i="46"/>
  <c r="G102" i="46"/>
  <c r="H102" i="46"/>
  <c r="I102" i="46"/>
  <c r="J102" i="46"/>
  <c r="K102" i="46"/>
  <c r="L102" i="46"/>
  <c r="M102" i="46"/>
  <c r="D105" i="46"/>
  <c r="E105" i="46"/>
  <c r="F105" i="46"/>
  <c r="G105" i="46"/>
  <c r="H105" i="46"/>
  <c r="I105" i="46"/>
  <c r="J105" i="46"/>
  <c r="K105" i="46"/>
  <c r="L105" i="46"/>
  <c r="M105" i="46"/>
  <c r="O34" i="46"/>
  <c r="P34" i="46"/>
  <c r="Q34" i="46"/>
  <c r="R34" i="46"/>
  <c r="S34" i="46"/>
  <c r="T34" i="46"/>
  <c r="U34" i="46"/>
  <c r="V34" i="46"/>
  <c r="W34" i="46"/>
  <c r="X34" i="46"/>
  <c r="O31" i="46"/>
  <c r="P31" i="46"/>
  <c r="Q31" i="46"/>
  <c r="R31" i="46"/>
  <c r="S31" i="46"/>
  <c r="T31" i="46"/>
  <c r="U31" i="46"/>
  <c r="V31" i="46"/>
  <c r="W31" i="46"/>
  <c r="X31" i="46"/>
  <c r="O28" i="46"/>
  <c r="P28" i="46"/>
  <c r="Q28" i="46"/>
  <c r="R28" i="46"/>
  <c r="S28" i="46"/>
  <c r="T28" i="46"/>
  <c r="U28" i="46"/>
  <c r="V28" i="46"/>
  <c r="W28" i="46"/>
  <c r="X28" i="46"/>
  <c r="O53" i="46"/>
  <c r="P53" i="46"/>
  <c r="Q53" i="46"/>
  <c r="R53" i="46"/>
  <c r="S53" i="46"/>
  <c r="T53" i="46"/>
  <c r="U53" i="46"/>
  <c r="V53" i="46"/>
  <c r="W53" i="46"/>
  <c r="X53" i="46"/>
  <c r="O50" i="46"/>
  <c r="P50" i="46"/>
  <c r="Q50" i="46"/>
  <c r="R50" i="46"/>
  <c r="S50" i="46"/>
  <c r="T50" i="46"/>
  <c r="U50" i="46"/>
  <c r="V50" i="46"/>
  <c r="W50" i="46"/>
  <c r="X50" i="46"/>
  <c r="O84" i="46"/>
  <c r="P84" i="46"/>
  <c r="Q84" i="46"/>
  <c r="R84" i="46"/>
  <c r="S84" i="46"/>
  <c r="T84" i="46"/>
  <c r="U84" i="46"/>
  <c r="V84" i="46"/>
  <c r="W84" i="46"/>
  <c r="X84" i="46"/>
  <c r="O102" i="46"/>
  <c r="P102" i="46"/>
  <c r="Q102" i="46"/>
  <c r="R102" i="46"/>
  <c r="S102" i="46"/>
  <c r="T102" i="46"/>
  <c r="U102" i="46"/>
  <c r="V102" i="46"/>
  <c r="W102" i="46"/>
  <c r="X102" i="46"/>
  <c r="O105" i="46"/>
  <c r="P105" i="46"/>
  <c r="Q105" i="46"/>
  <c r="R105" i="46"/>
  <c r="S105" i="46"/>
  <c r="T105" i="46"/>
  <c r="U105" i="46"/>
  <c r="V105" i="46"/>
  <c r="W105" i="46"/>
  <c r="X105" i="46"/>
  <c r="O22" i="46"/>
  <c r="P22" i="46"/>
  <c r="Q22" i="46"/>
  <c r="R22" i="46"/>
  <c r="S22" i="46"/>
  <c r="T22" i="46"/>
  <c r="U22" i="46"/>
  <c r="V22" i="46"/>
  <c r="W22" i="46"/>
  <c r="X22" i="46"/>
  <c r="E25" i="46"/>
  <c r="F25" i="46"/>
  <c r="G25" i="46"/>
  <c r="H25" i="46"/>
  <c r="I25" i="46"/>
  <c r="J25" i="46"/>
  <c r="K25" i="46"/>
  <c r="L25" i="46"/>
  <c r="M25" i="46"/>
  <c r="D25" i="46"/>
  <c r="P25" i="46"/>
  <c r="Q25" i="46"/>
  <c r="R25" i="46"/>
  <c r="S25" i="46"/>
  <c r="T25" i="46"/>
  <c r="U25" i="46"/>
  <c r="V25" i="46"/>
  <c r="W25" i="46"/>
  <c r="X25" i="46"/>
  <c r="O25" i="46"/>
  <c r="E127" i="46" l="1"/>
  <c r="T127" i="46"/>
  <c r="P127" i="46"/>
  <c r="V255" i="46"/>
  <c r="R255" i="46"/>
  <c r="M255" i="46"/>
  <c r="I255" i="46"/>
  <c r="K127" i="46"/>
  <c r="W127" i="46"/>
  <c r="S127" i="46"/>
  <c r="J127" i="46"/>
  <c r="U255" i="46"/>
  <c r="Q255" i="46"/>
  <c r="L255" i="46"/>
  <c r="H255" i="46"/>
  <c r="K384" i="46"/>
  <c r="G384" i="46"/>
  <c r="H384" i="46"/>
  <c r="R127" i="46"/>
  <c r="M127" i="46"/>
  <c r="I127" i="46"/>
  <c r="T255" i="46"/>
  <c r="K255" i="46"/>
  <c r="G255" i="46"/>
  <c r="J384" i="46"/>
  <c r="F384" i="46"/>
  <c r="G127" i="46"/>
  <c r="L384" i="46"/>
  <c r="V127" i="46"/>
  <c r="U127" i="46"/>
  <c r="L127" i="46"/>
  <c r="H127" i="46"/>
  <c r="W255" i="46"/>
  <c r="S255" i="46"/>
  <c r="J255" i="46"/>
  <c r="F255" i="46"/>
  <c r="M384" i="46"/>
  <c r="I384" i="46"/>
  <c r="E384" i="46"/>
  <c r="E255" i="46"/>
  <c r="Y265" i="46"/>
  <c r="P255" i="46"/>
  <c r="F127" i="46"/>
  <c r="Q127" i="46"/>
  <c r="I50" i="44" l="1"/>
  <c r="N184" i="79" l="1"/>
  <c r="D22" i="45" l="1"/>
  <c r="O927" i="79" l="1"/>
  <c r="E44" i="44" l="1"/>
  <c r="AM139" i="79" l="1"/>
  <c r="Q46" i="44"/>
  <c r="P46" i="44"/>
  <c r="O46" i="44"/>
  <c r="N46" i="44"/>
  <c r="M46" i="44"/>
  <c r="L46" i="44"/>
  <c r="K46" i="44"/>
  <c r="J46" i="44"/>
  <c r="I46" i="44"/>
  <c r="H46" i="44"/>
  <c r="G46" i="44"/>
  <c r="F46" i="44"/>
  <c r="O1110" i="79" l="1"/>
  <c r="O744" i="79"/>
  <c r="O561" i="79"/>
  <c r="O378" i="79"/>
  <c r="O195" i="79"/>
  <c r="O513" i="46"/>
  <c r="O127" i="46"/>
  <c r="N620" i="79" l="1"/>
  <c r="N437" i="79"/>
  <c r="N254" i="79"/>
  <c r="N71" i="79"/>
  <c r="F22" i="45" l="1"/>
  <c r="Q52" i="43" l="1"/>
  <c r="N511" i="46" l="1"/>
  <c r="N508" i="46"/>
  <c r="N505" i="46"/>
  <c r="N501" i="46"/>
  <c r="N498" i="46"/>
  <c r="N495" i="46"/>
  <c r="N492" i="46"/>
  <c r="N489" i="46"/>
  <c r="N485" i="46"/>
  <c r="N471" i="46"/>
  <c r="N468" i="46"/>
  <c r="N465" i="46"/>
  <c r="N462" i="46"/>
  <c r="N449" i="46"/>
  <c r="N446" i="46"/>
  <c r="N443" i="46"/>
  <c r="N440" i="46"/>
  <c r="N437" i="46"/>
  <c r="N382" i="46"/>
  <c r="N379" i="46"/>
  <c r="N376" i="46"/>
  <c r="N372" i="46"/>
  <c r="N369" i="46"/>
  <c r="N366" i="46"/>
  <c r="N363" i="46"/>
  <c r="N360" i="46"/>
  <c r="N356" i="46"/>
  <c r="N342" i="46"/>
  <c r="N339" i="46"/>
  <c r="N336" i="46"/>
  <c r="N333" i="46"/>
  <c r="N320" i="46"/>
  <c r="N317" i="46"/>
  <c r="N314" i="46"/>
  <c r="N311" i="46"/>
  <c r="N308" i="46"/>
  <c r="N253" i="46"/>
  <c r="N250" i="46"/>
  <c r="N247" i="46"/>
  <c r="N243" i="46"/>
  <c r="N240" i="46"/>
  <c r="N237" i="46"/>
  <c r="N234" i="46"/>
  <c r="N231" i="46"/>
  <c r="N227" i="46"/>
  <c r="N213" i="46"/>
  <c r="N210" i="46"/>
  <c r="N207" i="46"/>
  <c r="N204" i="46"/>
  <c r="N191" i="46"/>
  <c r="N188" i="46"/>
  <c r="N185" i="46"/>
  <c r="N182" i="46"/>
  <c r="N179" i="46"/>
  <c r="N125" i="46"/>
  <c r="N122" i="46"/>
  <c r="N119" i="46"/>
  <c r="N115" i="46"/>
  <c r="N112" i="46"/>
  <c r="N106" i="46"/>
  <c r="N85" i="46"/>
  <c r="N63" i="46"/>
  <c r="N54" i="46"/>
  <c r="N1108" i="79"/>
  <c r="N1105" i="79"/>
  <c r="N1102" i="79"/>
  <c r="N1099" i="79"/>
  <c r="N1096" i="79"/>
  <c r="N1093" i="79"/>
  <c r="N1090" i="79"/>
  <c r="N1084" i="79"/>
  <c r="N1081" i="79"/>
  <c r="N1078" i="79"/>
  <c r="N1075" i="79"/>
  <c r="N1072" i="79"/>
  <c r="N1069" i="79"/>
  <c r="N1065" i="79"/>
  <c r="N1062" i="79"/>
  <c r="N1059" i="79"/>
  <c r="N1055" i="79"/>
  <c r="N1052" i="79"/>
  <c r="N1049" i="79"/>
  <c r="N1046" i="79"/>
  <c r="N1043" i="79"/>
  <c r="N1040" i="79"/>
  <c r="N1037" i="79"/>
  <c r="N1034" i="79"/>
  <c r="N1016" i="79"/>
  <c r="N1013" i="79"/>
  <c r="N1010" i="79"/>
  <c r="N1007" i="79"/>
  <c r="N1003" i="79"/>
  <c r="N1000" i="79"/>
  <c r="N996" i="79"/>
  <c r="N992" i="79"/>
  <c r="N989" i="79"/>
  <c r="N986" i="79"/>
  <c r="N982" i="79"/>
  <c r="N979" i="79"/>
  <c r="N976" i="79"/>
  <c r="N973" i="79"/>
  <c r="N970" i="79"/>
  <c r="N925" i="79"/>
  <c r="N922" i="79"/>
  <c r="N919" i="79"/>
  <c r="N916" i="79"/>
  <c r="N913" i="79"/>
  <c r="N910" i="79"/>
  <c r="N907" i="79"/>
  <c r="N901" i="79"/>
  <c r="N898" i="79"/>
  <c r="N895" i="79"/>
  <c r="N892" i="79"/>
  <c r="N889" i="79"/>
  <c r="N886" i="79"/>
  <c r="N882" i="79"/>
  <c r="N879" i="79"/>
  <c r="N876" i="79"/>
  <c r="N872" i="79"/>
  <c r="N869" i="79"/>
  <c r="N866" i="79"/>
  <c r="N863" i="79"/>
  <c r="N860" i="79"/>
  <c r="N857" i="79"/>
  <c r="N854" i="79"/>
  <c r="N851" i="79"/>
  <c r="N833" i="79"/>
  <c r="N830" i="79"/>
  <c r="N827" i="79"/>
  <c r="N824" i="79"/>
  <c r="N820" i="79"/>
  <c r="N817" i="79"/>
  <c r="N813" i="79"/>
  <c r="N809" i="79"/>
  <c r="N806" i="79"/>
  <c r="N803" i="79"/>
  <c r="N799" i="79"/>
  <c r="N796" i="79"/>
  <c r="N793" i="79"/>
  <c r="N790" i="79"/>
  <c r="N787" i="79"/>
  <c r="N742" i="79"/>
  <c r="N739" i="79"/>
  <c r="N736" i="79"/>
  <c r="N733" i="79"/>
  <c r="N730" i="79"/>
  <c r="N727" i="79"/>
  <c r="N724" i="79"/>
  <c r="N718" i="79"/>
  <c r="N715" i="79"/>
  <c r="N712" i="79"/>
  <c r="N709" i="79"/>
  <c r="N706" i="79"/>
  <c r="N703" i="79"/>
  <c r="N699" i="79"/>
  <c r="N696" i="79"/>
  <c r="N693" i="79"/>
  <c r="N689" i="79"/>
  <c r="N686" i="79"/>
  <c r="N683" i="79"/>
  <c r="N680" i="79"/>
  <c r="N677" i="79"/>
  <c r="N674" i="79"/>
  <c r="N671" i="79"/>
  <c r="N668" i="79"/>
  <c r="N650" i="79"/>
  <c r="N647" i="79"/>
  <c r="N644" i="79"/>
  <c r="N641" i="79"/>
  <c r="N637" i="79"/>
  <c r="N634" i="79"/>
  <c r="N630" i="79"/>
  <c r="N626" i="79"/>
  <c r="N623" i="79"/>
  <c r="N616" i="79"/>
  <c r="N613" i="79"/>
  <c r="N610" i="79"/>
  <c r="N607" i="79"/>
  <c r="N604" i="79"/>
  <c r="N559" i="79"/>
  <c r="N556" i="79"/>
  <c r="N553" i="79"/>
  <c r="N550" i="79"/>
  <c r="N547" i="79"/>
  <c r="N544" i="79"/>
  <c r="N541" i="79"/>
  <c r="N535" i="79"/>
  <c r="N532" i="79"/>
  <c r="N529" i="79"/>
  <c r="N526" i="79"/>
  <c r="N523" i="79"/>
  <c r="N520" i="79"/>
  <c r="N516" i="79"/>
  <c r="N513" i="79"/>
  <c r="N510" i="79"/>
  <c r="N506" i="79"/>
  <c r="N503" i="79"/>
  <c r="N500" i="79"/>
  <c r="N497" i="79"/>
  <c r="N494" i="79"/>
  <c r="N491" i="79"/>
  <c r="N488" i="79"/>
  <c r="N485" i="79"/>
  <c r="N467" i="79"/>
  <c r="N464" i="79"/>
  <c r="N461" i="79"/>
  <c r="N458" i="79"/>
  <c r="N454" i="79"/>
  <c r="N451" i="79"/>
  <c r="N447" i="79"/>
  <c r="N443" i="79"/>
  <c r="N440" i="79"/>
  <c r="N433" i="79"/>
  <c r="N430" i="79"/>
  <c r="N427" i="79"/>
  <c r="N424" i="79"/>
  <c r="N421" i="79"/>
  <c r="N376" i="79"/>
  <c r="N373" i="79"/>
  <c r="N370" i="79"/>
  <c r="N367" i="79"/>
  <c r="N364" i="79"/>
  <c r="N361" i="79"/>
  <c r="N358" i="79"/>
  <c r="N352" i="79"/>
  <c r="N349" i="79"/>
  <c r="N346" i="79"/>
  <c r="N343" i="79"/>
  <c r="N340" i="79"/>
  <c r="N337" i="79"/>
  <c r="N333" i="79"/>
  <c r="N330" i="79"/>
  <c r="N327" i="79"/>
  <c r="N323" i="79"/>
  <c r="N320" i="79"/>
  <c r="N317" i="79"/>
  <c r="N314" i="79"/>
  <c r="N311" i="79"/>
  <c r="N308" i="79"/>
  <c r="N305" i="79"/>
  <c r="N302" i="79"/>
  <c r="N284" i="79"/>
  <c r="N281" i="79"/>
  <c r="N278" i="79"/>
  <c r="N275" i="79"/>
  <c r="N271" i="79"/>
  <c r="N268" i="79"/>
  <c r="N264" i="79"/>
  <c r="N260" i="79"/>
  <c r="N257" i="79"/>
  <c r="N250" i="79"/>
  <c r="N247" i="79"/>
  <c r="N244" i="79"/>
  <c r="N241" i="79"/>
  <c r="N238" i="79"/>
  <c r="N193" i="79"/>
  <c r="N190" i="79"/>
  <c r="N187" i="79"/>
  <c r="N181" i="79"/>
  <c r="N178" i="79"/>
  <c r="N175" i="79"/>
  <c r="N169" i="79"/>
  <c r="N166" i="79"/>
  <c r="N163" i="79"/>
  <c r="N160" i="79"/>
  <c r="N157" i="79"/>
  <c r="N154" i="79"/>
  <c r="N150" i="79"/>
  <c r="N147" i="79"/>
  <c r="N140" i="79"/>
  <c r="N137" i="79"/>
  <c r="N128" i="79"/>
  <c r="N125" i="79"/>
  <c r="N122" i="79"/>
  <c r="N101" i="79"/>
  <c r="N98" i="79"/>
  <c r="N95" i="79"/>
  <c r="N92" i="79"/>
  <c r="N88" i="79"/>
  <c r="N74" i="79"/>
  <c r="N64" i="79"/>
  <c r="N61" i="79"/>
  <c r="N55" i="79"/>
  <c r="N58" i="79"/>
  <c r="AM1104" i="79" l="1"/>
  <c r="AM1107" i="79"/>
  <c r="AE1043" i="79"/>
  <c r="Z1043" i="79"/>
  <c r="Y1030" i="79"/>
  <c r="Y1027" i="79"/>
  <c r="AD1000" i="79"/>
  <c r="Z1000" i="79"/>
  <c r="Y1000" i="79"/>
  <c r="AM1006" i="79"/>
  <c r="Y1007" i="79"/>
  <c r="AL1003" i="79"/>
  <c r="AM1002" i="79"/>
  <c r="AK1003" i="79"/>
  <c r="AJ1003" i="79"/>
  <c r="AI1003" i="79"/>
  <c r="AH1003" i="79"/>
  <c r="AG1003" i="79"/>
  <c r="AF1003" i="79"/>
  <c r="AE1003" i="79"/>
  <c r="AD1003" i="79"/>
  <c r="AC1003" i="79"/>
  <c r="AB1003" i="79"/>
  <c r="AA1003" i="79"/>
  <c r="Z1003" i="79"/>
  <c r="Y1003" i="79"/>
  <c r="AL1000" i="79"/>
  <c r="AK1000" i="79"/>
  <c r="AJ1000" i="79"/>
  <c r="AI1000" i="79"/>
  <c r="AH1000" i="79"/>
  <c r="AG1000" i="79"/>
  <c r="AF1000" i="79"/>
  <c r="AE1000" i="79"/>
  <c r="AC1000" i="79"/>
  <c r="AB1000" i="79"/>
  <c r="AA1000" i="79"/>
  <c r="AM999" i="79"/>
  <c r="Y996" i="79"/>
  <c r="Y989" i="79"/>
  <c r="Y986" i="79"/>
  <c r="Y982" i="79"/>
  <c r="Y973" i="79"/>
  <c r="Y970" i="79"/>
  <c r="Y966" i="79"/>
  <c r="Y876" i="79"/>
  <c r="AL872" i="79"/>
  <c r="Y851" i="79"/>
  <c r="Y833" i="79"/>
  <c r="Y820" i="79"/>
  <c r="AL820" i="79"/>
  <c r="AK820" i="79"/>
  <c r="AJ820" i="79"/>
  <c r="AI820" i="79"/>
  <c r="AH820" i="79"/>
  <c r="AG820" i="79"/>
  <c r="AF820" i="79"/>
  <c r="AE820" i="79"/>
  <c r="AD820" i="79"/>
  <c r="AC820" i="79"/>
  <c r="AB820" i="79"/>
  <c r="AA820" i="79"/>
  <c r="Z820" i="79"/>
  <c r="AM819" i="79"/>
  <c r="AL817" i="79"/>
  <c r="AK817" i="79"/>
  <c r="AJ817" i="79"/>
  <c r="AI817" i="79"/>
  <c r="AH817" i="79"/>
  <c r="AG817" i="79"/>
  <c r="AF817" i="79"/>
  <c r="AE817" i="79"/>
  <c r="AD817" i="79"/>
  <c r="AC817" i="79"/>
  <c r="AB817" i="79"/>
  <c r="AA817" i="79"/>
  <c r="Z817" i="79"/>
  <c r="Y817" i="79"/>
  <c r="AM816" i="79"/>
  <c r="Y813" i="79"/>
  <c r="Y699" i="79"/>
  <c r="Y693" i="79"/>
  <c r="Y677" i="79"/>
  <c r="AM660" i="79"/>
  <c r="AM657" i="79"/>
  <c r="AM654" i="79"/>
  <c r="Y650" i="79"/>
  <c r="Y647" i="79"/>
  <c r="Y637" i="79"/>
  <c r="Y634" i="79"/>
  <c r="Y630" i="79"/>
  <c r="AL637" i="79"/>
  <c r="AK637" i="79"/>
  <c r="AJ637" i="79"/>
  <c r="AI637" i="79"/>
  <c r="AH637" i="79"/>
  <c r="AG637" i="79"/>
  <c r="AF637" i="79"/>
  <c r="AE637" i="79"/>
  <c r="AD637" i="79"/>
  <c r="AC637" i="79"/>
  <c r="AB637" i="79"/>
  <c r="AA637" i="79"/>
  <c r="Z637" i="79"/>
  <c r="AM636" i="79"/>
  <c r="AL634" i="79"/>
  <c r="AK634" i="79"/>
  <c r="AJ634" i="79"/>
  <c r="AI634" i="79"/>
  <c r="AH634" i="79"/>
  <c r="AG634" i="79"/>
  <c r="AF634" i="79"/>
  <c r="AE634" i="79"/>
  <c r="AD634" i="79"/>
  <c r="AC634" i="79"/>
  <c r="AB634" i="79"/>
  <c r="AA634" i="79"/>
  <c r="Z634" i="79"/>
  <c r="AM633" i="79"/>
  <c r="Y616" i="79"/>
  <c r="Y607" i="79"/>
  <c r="AM519" i="79"/>
  <c r="AM515" i="79"/>
  <c r="Y520" i="79"/>
  <c r="Y451" i="79"/>
  <c r="Y454" i="79"/>
  <c r="AL454" i="79"/>
  <c r="AK454" i="79"/>
  <c r="AJ454" i="79"/>
  <c r="AI454" i="79"/>
  <c r="AH454" i="79"/>
  <c r="AG454" i="79"/>
  <c r="AF454" i="79"/>
  <c r="AE454" i="79"/>
  <c r="AD454" i="79"/>
  <c r="AC454" i="79"/>
  <c r="AB454" i="79"/>
  <c r="AA454" i="79"/>
  <c r="Z454" i="79"/>
  <c r="AM453" i="79"/>
  <c r="AL451" i="79"/>
  <c r="AK451" i="79"/>
  <c r="AJ451" i="79"/>
  <c r="AI451" i="79"/>
  <c r="AH451" i="79"/>
  <c r="AG451" i="79"/>
  <c r="AF451" i="79"/>
  <c r="AE451" i="79"/>
  <c r="AD451" i="79"/>
  <c r="AC451" i="79"/>
  <c r="AB451" i="79"/>
  <c r="AA451" i="79"/>
  <c r="Z451" i="79"/>
  <c r="AM450" i="79"/>
  <c r="Y447" i="79"/>
  <c r="Y370" i="79"/>
  <c r="Y376" i="79"/>
  <c r="AL271" i="79"/>
  <c r="AK271" i="79"/>
  <c r="AJ271" i="79"/>
  <c r="AI271" i="79"/>
  <c r="AH271" i="79"/>
  <c r="AG271" i="79"/>
  <c r="AF271" i="79"/>
  <c r="AE271" i="79"/>
  <c r="AD271" i="79"/>
  <c r="AC271" i="79"/>
  <c r="AB271" i="79"/>
  <c r="AA271" i="79"/>
  <c r="Z271" i="79"/>
  <c r="Y271" i="79"/>
  <c r="AM270" i="79"/>
  <c r="AL268" i="79"/>
  <c r="AK268" i="79"/>
  <c r="AJ268" i="79"/>
  <c r="AI268" i="79"/>
  <c r="AH268" i="79"/>
  <c r="AG268" i="79"/>
  <c r="AF268" i="79"/>
  <c r="AE268" i="79"/>
  <c r="AD268" i="79"/>
  <c r="AC268" i="79"/>
  <c r="AB268" i="79"/>
  <c r="AA268" i="79"/>
  <c r="Z268" i="79"/>
  <c r="Y268" i="79"/>
  <c r="AM267" i="79"/>
  <c r="Y264" i="79"/>
  <c r="Y234" i="79"/>
  <c r="Y225" i="79"/>
  <c r="Y222" i="79"/>
  <c r="Y154" i="79"/>
  <c r="AM87" i="79"/>
  <c r="AL88" i="79"/>
  <c r="AK88" i="79"/>
  <c r="AJ88" i="79"/>
  <c r="AI88" i="79"/>
  <c r="AH88" i="79"/>
  <c r="AG88" i="79"/>
  <c r="AF88" i="79"/>
  <c r="AE88" i="79"/>
  <c r="AD88" i="79"/>
  <c r="AC88" i="79"/>
  <c r="AB88" i="79"/>
  <c r="AA88" i="79"/>
  <c r="Z88" i="79"/>
  <c r="Y88" i="79"/>
  <c r="AM80" i="79"/>
  <c r="AL85" i="79"/>
  <c r="AK85" i="79"/>
  <c r="AJ85" i="79"/>
  <c r="AI85" i="79"/>
  <c r="AH85" i="79"/>
  <c r="AG85" i="79"/>
  <c r="AF85" i="79"/>
  <c r="AE85" i="79"/>
  <c r="AD85" i="79"/>
  <c r="AC85" i="79"/>
  <c r="AB85" i="79"/>
  <c r="AA85" i="79"/>
  <c r="Z85" i="79"/>
  <c r="Y85" i="79"/>
  <c r="AM84" i="79"/>
  <c r="Y81" i="79"/>
  <c r="AD81" i="79"/>
  <c r="AM1098" i="79"/>
  <c r="AM1101" i="79"/>
  <c r="AM1095" i="79"/>
  <c r="AM1092" i="79"/>
  <c r="AM1089" i="79"/>
  <c r="AM1086" i="79"/>
  <c r="AM1083" i="79"/>
  <c r="AM1080" i="79"/>
  <c r="AM1077" i="79"/>
  <c r="AM1074" i="79"/>
  <c r="AM1071" i="79"/>
  <c r="AM1068" i="79"/>
  <c r="AM1064" i="79"/>
  <c r="AM1061" i="79"/>
  <c r="AM1058" i="79"/>
  <c r="AM1054" i="79"/>
  <c r="AM1051" i="79"/>
  <c r="AM1048" i="79"/>
  <c r="AM1045" i="79"/>
  <c r="AM1042" i="79"/>
  <c r="AM1039" i="79"/>
  <c r="AM1036" i="79"/>
  <c r="AM1033" i="79"/>
  <c r="AM1029" i="79"/>
  <c r="AM1026" i="79"/>
  <c r="AM1023" i="79"/>
  <c r="AM1020" i="79"/>
  <c r="AM1015" i="79"/>
  <c r="AM1012" i="79"/>
  <c r="AM1009" i="79"/>
  <c r="AM995" i="79"/>
  <c r="AM991" i="79"/>
  <c r="AM988" i="79"/>
  <c r="AM985" i="79"/>
  <c r="AM981" i="79"/>
  <c r="AM978" i="79"/>
  <c r="AM975" i="79"/>
  <c r="AM972" i="79"/>
  <c r="AM969" i="79"/>
  <c r="AM965" i="79"/>
  <c r="AM962" i="79"/>
  <c r="AM959" i="79"/>
  <c r="AM956" i="79"/>
  <c r="AM953" i="79"/>
  <c r="AM924" i="79"/>
  <c r="AM921" i="79"/>
  <c r="AM918" i="79"/>
  <c r="AM915" i="79"/>
  <c r="AM912" i="79"/>
  <c r="AM909" i="79"/>
  <c r="AM906" i="79"/>
  <c r="AM903" i="79"/>
  <c r="AM900" i="79"/>
  <c r="AM897" i="79"/>
  <c r="AM894" i="79"/>
  <c r="AM891" i="79"/>
  <c r="AM888" i="79"/>
  <c r="AM885" i="79"/>
  <c r="AM881" i="79"/>
  <c r="AM878" i="79"/>
  <c r="AM875" i="79"/>
  <c r="AM871" i="79"/>
  <c r="AM868" i="79"/>
  <c r="AM865" i="79"/>
  <c r="AM862" i="79"/>
  <c r="AM859" i="79"/>
  <c r="AM856" i="79"/>
  <c r="AM853" i="79"/>
  <c r="AM850" i="79"/>
  <c r="AM846" i="79"/>
  <c r="AM843" i="79"/>
  <c r="AM840" i="79"/>
  <c r="AM837" i="79"/>
  <c r="AM832" i="79"/>
  <c r="AM829" i="79"/>
  <c r="AM826" i="79"/>
  <c r="AM823" i="79"/>
  <c r="AM812" i="79"/>
  <c r="AM808" i="79"/>
  <c r="AM805" i="79"/>
  <c r="AM802" i="79"/>
  <c r="AM798" i="79"/>
  <c r="AM795" i="79"/>
  <c r="AM792" i="79"/>
  <c r="AM789" i="79"/>
  <c r="AM786" i="79"/>
  <c r="AM782" i="79"/>
  <c r="AM779" i="79"/>
  <c r="AM776" i="79"/>
  <c r="AM773" i="79"/>
  <c r="AM770" i="79"/>
  <c r="AM741" i="79"/>
  <c r="AM738" i="79"/>
  <c r="AM735" i="79"/>
  <c r="AM732" i="79"/>
  <c r="AM729" i="79"/>
  <c r="AM726" i="79"/>
  <c r="AM723" i="79"/>
  <c r="AM720" i="79"/>
  <c r="AM717" i="79"/>
  <c r="AM714" i="79"/>
  <c r="AM711" i="79"/>
  <c r="AM708" i="79"/>
  <c r="AM705" i="79"/>
  <c r="AM702" i="79"/>
  <c r="AM698" i="79"/>
  <c r="AM695" i="79"/>
  <c r="AM692" i="79"/>
  <c r="AM688" i="79"/>
  <c r="AM685" i="79"/>
  <c r="AM682" i="79"/>
  <c r="AM679" i="79"/>
  <c r="AM676" i="79"/>
  <c r="AM673" i="79"/>
  <c r="AM670" i="79"/>
  <c r="AM667" i="79"/>
  <c r="AM663" i="79"/>
  <c r="AM649" i="79"/>
  <c r="AM646" i="79"/>
  <c r="AM643" i="79"/>
  <c r="AM640" i="79"/>
  <c r="AM629" i="79"/>
  <c r="AM625" i="79"/>
  <c r="AM622" i="79"/>
  <c r="AM619" i="79"/>
  <c r="AM615" i="79"/>
  <c r="AM612" i="79"/>
  <c r="AM609" i="79"/>
  <c r="AM606" i="79"/>
  <c r="AM603" i="79"/>
  <c r="AM599" i="79"/>
  <c r="AM596" i="79"/>
  <c r="AM593" i="79"/>
  <c r="AM590" i="79"/>
  <c r="AM587" i="79"/>
  <c r="AM558" i="79"/>
  <c r="AM555" i="79"/>
  <c r="AM552" i="79"/>
  <c r="AM549" i="79"/>
  <c r="AM546" i="79"/>
  <c r="AM543" i="79"/>
  <c r="AM540" i="79"/>
  <c r="AM537" i="79"/>
  <c r="AM534" i="79"/>
  <c r="AM531" i="79"/>
  <c r="AM528" i="79"/>
  <c r="AM525" i="79"/>
  <c r="AM522" i="79"/>
  <c r="AM512" i="79"/>
  <c r="AM509" i="79"/>
  <c r="AM505" i="79"/>
  <c r="AM502" i="79"/>
  <c r="AM499" i="79"/>
  <c r="AM496" i="79"/>
  <c r="AM493" i="79"/>
  <c r="AM490" i="79"/>
  <c r="AM487" i="79"/>
  <c r="AM484" i="79"/>
  <c r="AM480" i="79"/>
  <c r="AM477" i="79"/>
  <c r="AM474" i="79"/>
  <c r="AM471" i="79"/>
  <c r="AM466" i="79"/>
  <c r="AM463" i="79"/>
  <c r="AM460" i="79"/>
  <c r="AM457" i="79"/>
  <c r="AM446" i="79"/>
  <c r="AM442" i="79"/>
  <c r="AM439" i="79"/>
  <c r="AM436" i="79"/>
  <c r="AM432" i="79"/>
  <c r="AM429" i="79"/>
  <c r="AM426" i="79"/>
  <c r="AM423" i="79"/>
  <c r="AM420" i="79"/>
  <c r="AM416" i="79"/>
  <c r="AM413" i="79"/>
  <c r="AM410" i="79"/>
  <c r="AM407" i="79"/>
  <c r="AM404" i="79"/>
  <c r="AM375" i="79"/>
  <c r="AM369" i="79"/>
  <c r="AM372" i="79"/>
  <c r="AM366" i="79"/>
  <c r="AM363" i="79"/>
  <c r="AM360" i="79"/>
  <c r="AM357" i="79"/>
  <c r="AM354" i="79"/>
  <c r="AM351" i="79"/>
  <c r="AM348" i="79"/>
  <c r="AM345" i="79"/>
  <c r="AM342" i="79"/>
  <c r="AM339" i="79"/>
  <c r="AM336" i="79"/>
  <c r="AM332" i="79"/>
  <c r="AM329" i="79"/>
  <c r="AM326" i="79"/>
  <c r="AM322" i="79"/>
  <c r="AM319" i="79"/>
  <c r="AM316" i="79"/>
  <c r="AM313" i="79"/>
  <c r="AM310" i="79"/>
  <c r="AM307" i="79"/>
  <c r="AM304" i="79"/>
  <c r="AM301" i="79"/>
  <c r="AM297" i="79"/>
  <c r="AM294" i="79"/>
  <c r="AM291" i="79"/>
  <c r="AM288" i="79"/>
  <c r="AM283" i="79"/>
  <c r="AM280" i="79"/>
  <c r="AM277" i="79"/>
  <c r="AM274" i="79"/>
  <c r="AM263" i="79"/>
  <c r="AM259" i="79"/>
  <c r="AM256" i="79"/>
  <c r="AM253" i="79"/>
  <c r="AM249" i="79"/>
  <c r="AM246" i="79"/>
  <c r="AM243" i="79"/>
  <c r="AM240" i="79"/>
  <c r="AM237" i="79"/>
  <c r="AM233" i="79"/>
  <c r="AM230" i="79"/>
  <c r="AM227" i="79"/>
  <c r="AM224" i="79"/>
  <c r="AM221" i="79"/>
  <c r="AM192" i="79"/>
  <c r="AM186" i="79"/>
  <c r="AM189" i="79"/>
  <c r="AM183" i="79"/>
  <c r="AM180" i="79"/>
  <c r="AM177" i="79"/>
  <c r="AM174" i="79"/>
  <c r="AM171" i="79"/>
  <c r="AM168" i="79"/>
  <c r="AM165" i="79"/>
  <c r="AM162" i="79"/>
  <c r="AM159" i="79"/>
  <c r="AM156" i="79"/>
  <c r="AM153" i="79"/>
  <c r="AM149" i="79"/>
  <c r="AM146" i="79"/>
  <c r="AM143" i="79"/>
  <c r="AM136" i="79"/>
  <c r="AM133" i="79"/>
  <c r="AM130" i="79"/>
  <c r="AM127" i="79"/>
  <c r="AM124" i="79"/>
  <c r="AM121" i="79"/>
  <c r="AM118" i="79"/>
  <c r="AM114" i="79"/>
  <c r="AM111" i="79"/>
  <c r="AM108" i="79"/>
  <c r="AM105" i="79"/>
  <c r="AM100" i="79"/>
  <c r="AM76" i="79"/>
  <c r="AM94" i="79"/>
  <c r="AM97" i="79"/>
  <c r="AM91" i="79"/>
  <c r="AM73" i="79"/>
  <c r="AM70" i="79"/>
  <c r="AM66" i="79"/>
  <c r="AM63" i="79"/>
  <c r="AM60" i="79"/>
  <c r="AM57" i="79"/>
  <c r="AM54" i="79"/>
  <c r="AM50" i="79"/>
  <c r="AM47" i="79"/>
  <c r="AM44" i="79"/>
  <c r="AM41" i="79"/>
  <c r="AM38" i="79"/>
  <c r="AL1016" i="79"/>
  <c r="AK1016" i="79"/>
  <c r="AJ1016" i="79"/>
  <c r="AI1016" i="79"/>
  <c r="AH1016" i="79"/>
  <c r="AG1016" i="79"/>
  <c r="AF1016" i="79"/>
  <c r="AE1016" i="79"/>
  <c r="AD1016" i="79"/>
  <c r="AC1016" i="79"/>
  <c r="AB1016" i="79"/>
  <c r="AA1016" i="79"/>
  <c r="Z1016" i="79"/>
  <c r="Y1016" i="79"/>
  <c r="AL1013" i="79"/>
  <c r="AK1013" i="79"/>
  <c r="AJ1013" i="79"/>
  <c r="AI1013" i="79"/>
  <c r="AH1013" i="79"/>
  <c r="AG1013" i="79"/>
  <c r="AF1013" i="79"/>
  <c r="AE1013" i="79"/>
  <c r="AD1013" i="79"/>
  <c r="AC1013" i="79"/>
  <c r="AB1013" i="79"/>
  <c r="AA1013" i="79"/>
  <c r="Z1013" i="79"/>
  <c r="Y1013" i="79"/>
  <c r="AL1010" i="79"/>
  <c r="AK1010" i="79"/>
  <c r="AJ1010" i="79"/>
  <c r="AI1010" i="79"/>
  <c r="AH1010" i="79"/>
  <c r="AG1010" i="79"/>
  <c r="AF1010" i="79"/>
  <c r="AE1010" i="79"/>
  <c r="AD1010" i="79"/>
  <c r="AC1010" i="79"/>
  <c r="AB1010" i="79"/>
  <c r="AA1010" i="79"/>
  <c r="Z1010" i="79"/>
  <c r="Y1010" i="79"/>
  <c r="AL1007" i="79"/>
  <c r="AK1007" i="79"/>
  <c r="AJ1007" i="79"/>
  <c r="AI1007" i="79"/>
  <c r="AH1007" i="79"/>
  <c r="AG1007" i="79"/>
  <c r="AF1007" i="79"/>
  <c r="AE1007" i="79"/>
  <c r="AD1007" i="79"/>
  <c r="AC1007" i="79"/>
  <c r="AB1007" i="79"/>
  <c r="AA1007" i="79"/>
  <c r="Z1007" i="79"/>
  <c r="AL833" i="79"/>
  <c r="AK833" i="79"/>
  <c r="AJ833" i="79"/>
  <c r="AI833" i="79"/>
  <c r="AH833" i="79"/>
  <c r="AG833" i="79"/>
  <c r="AF833" i="79"/>
  <c r="AE833" i="79"/>
  <c r="AD833" i="79"/>
  <c r="AC833" i="79"/>
  <c r="AB833" i="79"/>
  <c r="AA833" i="79"/>
  <c r="Z833" i="79"/>
  <c r="AL830" i="79"/>
  <c r="AK830" i="79"/>
  <c r="AJ830" i="79"/>
  <c r="AI830" i="79"/>
  <c r="AH830" i="79"/>
  <c r="AG830" i="79"/>
  <c r="AF830" i="79"/>
  <c r="AE830" i="79"/>
  <c r="AD830" i="79"/>
  <c r="AC830" i="79"/>
  <c r="AB830" i="79"/>
  <c r="AA830" i="79"/>
  <c r="Z830" i="79"/>
  <c r="Y830" i="79"/>
  <c r="AL827" i="79"/>
  <c r="AK827" i="79"/>
  <c r="AJ827" i="79"/>
  <c r="AI827" i="79"/>
  <c r="AH827" i="79"/>
  <c r="AG827" i="79"/>
  <c r="AF827" i="79"/>
  <c r="AE827" i="79"/>
  <c r="AD827" i="79"/>
  <c r="AC827" i="79"/>
  <c r="AB827" i="79"/>
  <c r="AA827" i="79"/>
  <c r="Z827" i="79"/>
  <c r="Y827" i="79"/>
  <c r="AL824" i="79"/>
  <c r="AK824" i="79"/>
  <c r="AJ824" i="79"/>
  <c r="AI824" i="79"/>
  <c r="AH824" i="79"/>
  <c r="AG824" i="79"/>
  <c r="AF824" i="79"/>
  <c r="AE824" i="79"/>
  <c r="AD824" i="79"/>
  <c r="AC824" i="79"/>
  <c r="AB824" i="79"/>
  <c r="AA824" i="79"/>
  <c r="Z824" i="79"/>
  <c r="Y824" i="79"/>
  <c r="N109" i="46" l="1"/>
  <c r="N103" i="46"/>
  <c r="N99" i="46"/>
  <c r="N82" i="46"/>
  <c r="N79" i="46"/>
  <c r="N76" i="46"/>
  <c r="N85" i="79"/>
  <c r="AL650" i="79"/>
  <c r="AK650" i="79"/>
  <c r="AJ650" i="79"/>
  <c r="AI650" i="79"/>
  <c r="AH650" i="79"/>
  <c r="AG650" i="79"/>
  <c r="AF650" i="79"/>
  <c r="AE650" i="79"/>
  <c r="AD650" i="79"/>
  <c r="AC650" i="79"/>
  <c r="AB650" i="79"/>
  <c r="AA650" i="79"/>
  <c r="Z650" i="79"/>
  <c r="AL647" i="79"/>
  <c r="AK647" i="79"/>
  <c r="AJ647" i="79"/>
  <c r="AI647" i="79"/>
  <c r="AH647" i="79"/>
  <c r="AG647" i="79"/>
  <c r="AF647" i="79"/>
  <c r="AE647" i="79"/>
  <c r="AD647" i="79"/>
  <c r="AC647" i="79"/>
  <c r="AB647" i="79"/>
  <c r="AA647" i="79"/>
  <c r="Z647" i="79"/>
  <c r="AL644" i="79"/>
  <c r="AK644" i="79"/>
  <c r="AJ644" i="79"/>
  <c r="AI644" i="79"/>
  <c r="AH644" i="79"/>
  <c r="AG644" i="79"/>
  <c r="AF644" i="79"/>
  <c r="AE644" i="79"/>
  <c r="AD644" i="79"/>
  <c r="AC644" i="79"/>
  <c r="AB644" i="79"/>
  <c r="AA644" i="79"/>
  <c r="Z644" i="79"/>
  <c r="Y644" i="79"/>
  <c r="AL641" i="79"/>
  <c r="AK641" i="79"/>
  <c r="AJ641" i="79"/>
  <c r="AI641" i="79"/>
  <c r="AH641" i="79"/>
  <c r="AG641" i="79"/>
  <c r="AF641" i="79"/>
  <c r="AE641" i="79"/>
  <c r="AD641" i="79"/>
  <c r="AC641" i="79"/>
  <c r="AB641" i="79"/>
  <c r="AA641" i="79"/>
  <c r="Z641" i="79"/>
  <c r="Y641" i="79"/>
  <c r="AL467" i="79"/>
  <c r="AK467" i="79"/>
  <c r="AJ467" i="79"/>
  <c r="AI467" i="79"/>
  <c r="AH467" i="79"/>
  <c r="AG467" i="79"/>
  <c r="AF467" i="79"/>
  <c r="AE467" i="79"/>
  <c r="AD467" i="79"/>
  <c r="AC467" i="79"/>
  <c r="AB467" i="79"/>
  <c r="AA467" i="79"/>
  <c r="Z467" i="79"/>
  <c r="Y467" i="79"/>
  <c r="AL464" i="79"/>
  <c r="AK464" i="79"/>
  <c r="AJ464" i="79"/>
  <c r="AI464" i="79"/>
  <c r="AH464" i="79"/>
  <c r="AG464" i="79"/>
  <c r="AF464" i="79"/>
  <c r="AE464" i="79"/>
  <c r="AD464" i="79"/>
  <c r="AC464" i="79"/>
  <c r="AB464" i="79"/>
  <c r="AA464" i="79"/>
  <c r="Z464" i="79"/>
  <c r="Y464" i="79"/>
  <c r="AL461" i="79"/>
  <c r="AK461" i="79"/>
  <c r="AJ461" i="79"/>
  <c r="AI461" i="79"/>
  <c r="AH461" i="79"/>
  <c r="AG461" i="79"/>
  <c r="AF461" i="79"/>
  <c r="AE461" i="79"/>
  <c r="AD461" i="79"/>
  <c r="AC461" i="79"/>
  <c r="AB461" i="79"/>
  <c r="AA461" i="79"/>
  <c r="Z461" i="79"/>
  <c r="Y461" i="79"/>
  <c r="AL458" i="79"/>
  <c r="AK458" i="79"/>
  <c r="AJ458" i="79"/>
  <c r="AI458" i="79"/>
  <c r="AH458" i="79"/>
  <c r="AG458" i="79"/>
  <c r="AF458" i="79"/>
  <c r="AE458" i="79"/>
  <c r="AD458" i="79"/>
  <c r="AC458" i="79"/>
  <c r="AB458" i="79"/>
  <c r="AA458" i="79"/>
  <c r="Z458" i="79"/>
  <c r="Y458" i="79"/>
  <c r="AL284" i="79"/>
  <c r="AK284" i="79"/>
  <c r="AJ284" i="79"/>
  <c r="AI284" i="79"/>
  <c r="AH284" i="79"/>
  <c r="AG284" i="79"/>
  <c r="AF284" i="79"/>
  <c r="AE284" i="79"/>
  <c r="AD284" i="79"/>
  <c r="AC284" i="79"/>
  <c r="AB284" i="79"/>
  <c r="AA284" i="79"/>
  <c r="Z284" i="79"/>
  <c r="Y284" i="79"/>
  <c r="AL281" i="79"/>
  <c r="AK281" i="79"/>
  <c r="AJ281" i="79"/>
  <c r="AI281" i="79"/>
  <c r="AH281" i="79"/>
  <c r="AG281" i="79"/>
  <c r="AF281" i="79"/>
  <c r="AE281" i="79"/>
  <c r="AD281" i="79"/>
  <c r="AC281" i="79"/>
  <c r="AB281" i="79"/>
  <c r="AA281" i="79"/>
  <c r="Z281" i="79"/>
  <c r="Y281" i="79"/>
  <c r="AL278" i="79"/>
  <c r="AK278" i="79"/>
  <c r="AJ278" i="79"/>
  <c r="AI278" i="79"/>
  <c r="AH278" i="79"/>
  <c r="AG278" i="79"/>
  <c r="AF278" i="79"/>
  <c r="AE278" i="79"/>
  <c r="AD278" i="79"/>
  <c r="AC278" i="79"/>
  <c r="AB278" i="79"/>
  <c r="AA278" i="79"/>
  <c r="Z278" i="79"/>
  <c r="Y278" i="79"/>
  <c r="AL275" i="79"/>
  <c r="AK275" i="79"/>
  <c r="AJ275" i="79"/>
  <c r="AI275" i="79"/>
  <c r="AH275" i="79"/>
  <c r="AG275" i="79"/>
  <c r="AF275" i="79"/>
  <c r="AE275" i="79"/>
  <c r="AD275" i="79"/>
  <c r="AC275" i="79"/>
  <c r="AB275" i="79"/>
  <c r="AA275" i="79"/>
  <c r="Z275" i="79"/>
  <c r="Y275" i="79"/>
  <c r="AM510" i="46" l="1"/>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Z498" i="46"/>
  <c r="AA498" i="46"/>
  <c r="AB498" i="46"/>
  <c r="AC498" i="46"/>
  <c r="AD498" i="46"/>
  <c r="AE498" i="46"/>
  <c r="AF498" i="46"/>
  <c r="AG498" i="46"/>
  <c r="AH498" i="46"/>
  <c r="AI498" i="46"/>
  <c r="AJ498" i="46"/>
  <c r="AK498" i="46"/>
  <c r="AL498" i="46"/>
  <c r="Z501" i="46"/>
  <c r="AA501" i="46"/>
  <c r="AB501" i="46"/>
  <c r="AC501" i="46"/>
  <c r="AD501" i="46"/>
  <c r="AE501" i="46"/>
  <c r="AF501" i="46"/>
  <c r="AG501" i="46"/>
  <c r="AH501" i="46"/>
  <c r="AI501" i="46"/>
  <c r="AJ501" i="46"/>
  <c r="AK501" i="46"/>
  <c r="AL501" i="46"/>
  <c r="Z505" i="46"/>
  <c r="AA505" i="46"/>
  <c r="AB505" i="46"/>
  <c r="AC505" i="46"/>
  <c r="AD505" i="46"/>
  <c r="AE505" i="46"/>
  <c r="AF505" i="46"/>
  <c r="AG505" i="46"/>
  <c r="AH505" i="46"/>
  <c r="AI505" i="46"/>
  <c r="AJ505" i="46"/>
  <c r="AK505" i="46"/>
  <c r="AL505" i="46"/>
  <c r="AA508" i="46"/>
  <c r="AB508" i="46"/>
  <c r="AC508" i="46"/>
  <c r="AD508" i="46"/>
  <c r="AE508" i="46"/>
  <c r="AF508" i="46"/>
  <c r="AG508" i="46"/>
  <c r="AH508" i="46"/>
  <c r="AI508" i="46"/>
  <c r="AJ508" i="46"/>
  <c r="AK508" i="46"/>
  <c r="AL508" i="46"/>
  <c r="Z511" i="46"/>
  <c r="AA511" i="46"/>
  <c r="AB511" i="46"/>
  <c r="AC511" i="46"/>
  <c r="AD511" i="46"/>
  <c r="AE511" i="46"/>
  <c r="AF511" i="46"/>
  <c r="AG511" i="46"/>
  <c r="AH511" i="46"/>
  <c r="AI511" i="46"/>
  <c r="AJ511" i="46"/>
  <c r="AK511" i="46"/>
  <c r="Y505" i="46"/>
  <c r="Y508" i="46"/>
  <c r="Y511" i="46"/>
  <c r="Y501" i="46"/>
  <c r="Y498"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Z369" i="46"/>
  <c r="AA369" i="46"/>
  <c r="AB369" i="46"/>
  <c r="AC369" i="46"/>
  <c r="AD369" i="46"/>
  <c r="AE369" i="46"/>
  <c r="AF369" i="46"/>
  <c r="AG369" i="46"/>
  <c r="AH369" i="46"/>
  <c r="AI369" i="46"/>
  <c r="AJ369" i="46"/>
  <c r="AK369" i="46"/>
  <c r="AL369" i="46"/>
  <c r="Z372" i="46"/>
  <c r="AA372" i="46"/>
  <c r="AB372" i="46"/>
  <c r="AC372" i="46"/>
  <c r="AD372" i="46"/>
  <c r="AE372" i="46"/>
  <c r="AF372" i="46"/>
  <c r="AG372" i="46"/>
  <c r="AH372" i="46"/>
  <c r="AI372" i="46"/>
  <c r="AJ372" i="46"/>
  <c r="AK372" i="46"/>
  <c r="AL372" i="46"/>
  <c r="Z376" i="46"/>
  <c r="AA376" i="46"/>
  <c r="AB376" i="46"/>
  <c r="AC376" i="46"/>
  <c r="AD376" i="46"/>
  <c r="AE376" i="46"/>
  <c r="AF376" i="46"/>
  <c r="AG376" i="46"/>
  <c r="AH376" i="46"/>
  <c r="AI376" i="46"/>
  <c r="AJ376" i="46"/>
  <c r="AK376" i="46"/>
  <c r="AL376" i="46"/>
  <c r="Z379" i="46"/>
  <c r="AA379" i="46"/>
  <c r="AB379" i="46"/>
  <c r="AC379" i="46"/>
  <c r="AD379" i="46"/>
  <c r="AE379" i="46"/>
  <c r="AF379" i="46"/>
  <c r="AG379" i="46"/>
  <c r="AH379" i="46"/>
  <c r="AI379" i="46"/>
  <c r="AJ379" i="46"/>
  <c r="AK379" i="46"/>
  <c r="AL379" i="46"/>
  <c r="Z382" i="46"/>
  <c r="AA382" i="46"/>
  <c r="AB382" i="46"/>
  <c r="AC382" i="46"/>
  <c r="AD382" i="46"/>
  <c r="AE382" i="46"/>
  <c r="AF382" i="46"/>
  <c r="AG382" i="46"/>
  <c r="AH382" i="46"/>
  <c r="AI382" i="46"/>
  <c r="AJ382" i="46"/>
  <c r="AK382" i="46"/>
  <c r="Y382" i="46"/>
  <c r="Y379" i="46"/>
  <c r="Y376" i="46"/>
  <c r="Y372" i="46"/>
  <c r="Y369" i="46"/>
  <c r="Y363" i="46"/>
  <c r="Y366" i="46"/>
  <c r="AM249" i="46"/>
  <c r="AM246" i="46"/>
  <c r="AM242" i="46"/>
  <c r="Z240" i="46"/>
  <c r="AA240" i="46"/>
  <c r="AB240" i="46"/>
  <c r="AC240" i="46"/>
  <c r="AD240" i="46"/>
  <c r="AE240" i="46"/>
  <c r="AF240" i="46"/>
  <c r="AG240" i="46"/>
  <c r="AH240" i="46"/>
  <c r="AI240" i="46"/>
  <c r="AJ240" i="46"/>
  <c r="AK240" i="46"/>
  <c r="AL240" i="46"/>
  <c r="Z243" i="46"/>
  <c r="AA243" i="46"/>
  <c r="AB243" i="46"/>
  <c r="AC243" i="46"/>
  <c r="AD243" i="46"/>
  <c r="AE243" i="46"/>
  <c r="AF243" i="46"/>
  <c r="AG243" i="46"/>
  <c r="AH243" i="46"/>
  <c r="AI243" i="46"/>
  <c r="AJ243" i="46"/>
  <c r="AK243" i="46"/>
  <c r="AL243" i="46"/>
  <c r="Z247" i="46"/>
  <c r="AA247" i="46"/>
  <c r="AB247" i="46"/>
  <c r="AC247" i="46"/>
  <c r="AD247" i="46"/>
  <c r="AE247" i="46"/>
  <c r="AF247" i="46"/>
  <c r="AG247" i="46"/>
  <c r="AH247" i="46"/>
  <c r="AI247" i="46"/>
  <c r="AJ247" i="46"/>
  <c r="AK247" i="46"/>
  <c r="AL247" i="46"/>
  <c r="Z250" i="46"/>
  <c r="AA250" i="46"/>
  <c r="AB250" i="46"/>
  <c r="AC250" i="46"/>
  <c r="AD250" i="46"/>
  <c r="AE250" i="46"/>
  <c r="AF250" i="46"/>
  <c r="AG250" i="46"/>
  <c r="AH250" i="46"/>
  <c r="AI250" i="46"/>
  <c r="AJ250" i="46"/>
  <c r="AK250" i="46"/>
  <c r="AL250" i="46"/>
  <c r="Z253" i="46"/>
  <c r="AA253" i="46"/>
  <c r="AB253" i="46"/>
  <c r="AC253" i="46"/>
  <c r="AD253" i="46"/>
  <c r="AE253" i="46"/>
  <c r="AF253" i="46"/>
  <c r="AG253" i="46"/>
  <c r="AH253" i="46"/>
  <c r="AI253" i="46"/>
  <c r="AJ253" i="46"/>
  <c r="AK253" i="46"/>
  <c r="AL253" i="46"/>
  <c r="Y253" i="46"/>
  <c r="Y250" i="46"/>
  <c r="Y247" i="46"/>
  <c r="Y243" i="46"/>
  <c r="Y240" i="46"/>
  <c r="Y237" i="46"/>
  <c r="AM171" i="46"/>
  <c r="AM168" i="46"/>
  <c r="AM124" i="46"/>
  <c r="AM239" i="46" l="1"/>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Z125" i="46"/>
  <c r="AA125" i="46"/>
  <c r="AB125" i="46"/>
  <c r="AC125" i="46"/>
  <c r="AD125" i="46"/>
  <c r="AE125" i="46"/>
  <c r="AF125" i="46"/>
  <c r="AG125" i="46"/>
  <c r="AH125" i="46"/>
  <c r="AI125" i="46"/>
  <c r="AJ125" i="46"/>
  <c r="AK125" i="46"/>
  <c r="AL125" i="46"/>
  <c r="Y125" i="46"/>
  <c r="AM121" i="46"/>
  <c r="Z122" i="46"/>
  <c r="AA122" i="46"/>
  <c r="AB122" i="46"/>
  <c r="AC122" i="46"/>
  <c r="AD122" i="46"/>
  <c r="AE122" i="46"/>
  <c r="AF122" i="46"/>
  <c r="AG122" i="46"/>
  <c r="AH122" i="46"/>
  <c r="AI122" i="46"/>
  <c r="AJ122" i="46"/>
  <c r="AK122" i="46"/>
  <c r="AL122" i="46"/>
  <c r="Y122" i="46"/>
  <c r="Y119" i="46"/>
  <c r="AM118" i="46"/>
  <c r="Z119" i="46"/>
  <c r="AA119" i="46"/>
  <c r="AB119" i="46"/>
  <c r="AC119" i="46"/>
  <c r="AD119" i="46"/>
  <c r="AE119" i="46"/>
  <c r="AF119" i="46"/>
  <c r="AG119" i="46"/>
  <c r="AH119" i="46"/>
  <c r="AI119" i="46"/>
  <c r="AJ119" i="46"/>
  <c r="AK119" i="46"/>
  <c r="AL119" i="46"/>
  <c r="Y115"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Z115" i="46" l="1"/>
  <c r="AA115" i="46"/>
  <c r="AB115" i="46"/>
  <c r="AC115" i="46"/>
  <c r="AD115" i="46"/>
  <c r="AE115" i="46"/>
  <c r="AF115" i="46"/>
  <c r="AG115" i="46"/>
  <c r="AH115" i="46"/>
  <c r="AI115" i="46"/>
  <c r="AJ115" i="46"/>
  <c r="AK115" i="46"/>
  <c r="AL115" i="46"/>
  <c r="Y112" i="46"/>
  <c r="AL109" i="46"/>
  <c r="AL112" i="46"/>
  <c r="Z112" i="46"/>
  <c r="AA112" i="46"/>
  <c r="AB112" i="46"/>
  <c r="AC112" i="46"/>
  <c r="AD112" i="46"/>
  <c r="AE112" i="46"/>
  <c r="AF112" i="46"/>
  <c r="AG112" i="46"/>
  <c r="AH112" i="46"/>
  <c r="AI112" i="46"/>
  <c r="AJ112" i="46"/>
  <c r="AK112" i="46"/>
  <c r="Y109" i="46"/>
  <c r="Y106" i="46"/>
  <c r="AL77" i="79" l="1"/>
  <c r="AK77" i="79"/>
  <c r="AJ77" i="79"/>
  <c r="AI77" i="79"/>
  <c r="AH77" i="79"/>
  <c r="AG77" i="79"/>
  <c r="AF77" i="79"/>
  <c r="AE77" i="79"/>
  <c r="AD77" i="79"/>
  <c r="AC77" i="79"/>
  <c r="AB77" i="79"/>
  <c r="AA77" i="79"/>
  <c r="Z77" i="79"/>
  <c r="Y77" i="79"/>
  <c r="N77" i="79"/>
  <c r="AL98" i="79"/>
  <c r="AK98" i="79"/>
  <c r="AJ98" i="79"/>
  <c r="AI98" i="79"/>
  <c r="AH98" i="79"/>
  <c r="AG98" i="79"/>
  <c r="AF98" i="79"/>
  <c r="AE98" i="79"/>
  <c r="AD98" i="79"/>
  <c r="AC98" i="79"/>
  <c r="AB98" i="79"/>
  <c r="AA98" i="79"/>
  <c r="Z98" i="79"/>
  <c r="Y98" i="79"/>
  <c r="AL92" i="79"/>
  <c r="AK92" i="79"/>
  <c r="AJ92" i="79"/>
  <c r="AI92" i="79"/>
  <c r="AH92" i="79"/>
  <c r="AG92" i="79"/>
  <c r="AF92" i="79"/>
  <c r="AE92" i="79"/>
  <c r="AD92" i="79"/>
  <c r="AC92" i="79"/>
  <c r="AB92" i="79"/>
  <c r="AA92" i="79"/>
  <c r="Z92" i="79"/>
  <c r="Y92" i="79"/>
  <c r="AL485" i="46"/>
  <c r="AK485" i="46"/>
  <c r="AJ485" i="46"/>
  <c r="AI485" i="46"/>
  <c r="AH485" i="46"/>
  <c r="AG485" i="46"/>
  <c r="AF485" i="46"/>
  <c r="AE485" i="46"/>
  <c r="AD485" i="46"/>
  <c r="AC485" i="46"/>
  <c r="AB485" i="46"/>
  <c r="AA485" i="46"/>
  <c r="Z485" i="46"/>
  <c r="Y485" i="46"/>
  <c r="AL482" i="46"/>
  <c r="AK482" i="46"/>
  <c r="AJ482" i="46"/>
  <c r="AI482" i="46"/>
  <c r="AH482" i="46"/>
  <c r="AG482" i="46"/>
  <c r="AF482" i="46"/>
  <c r="AE482" i="46"/>
  <c r="AD482" i="46"/>
  <c r="AC482" i="46"/>
  <c r="AB482" i="46"/>
  <c r="AA482" i="46"/>
  <c r="Z482" i="46"/>
  <c r="Y482" i="46"/>
  <c r="AL455" i="46"/>
  <c r="AK455" i="46"/>
  <c r="AJ455" i="46"/>
  <c r="AI455" i="46"/>
  <c r="AH455" i="46"/>
  <c r="AG455" i="46"/>
  <c r="AF455" i="46"/>
  <c r="AE455" i="46"/>
  <c r="AD455" i="46"/>
  <c r="AC455" i="46"/>
  <c r="AB455" i="46"/>
  <c r="AA455" i="46"/>
  <c r="Z455" i="46"/>
  <c r="Y455" i="46"/>
  <c r="AL452" i="46"/>
  <c r="AK452" i="46"/>
  <c r="AJ452" i="46"/>
  <c r="AI452" i="46"/>
  <c r="AH452" i="46"/>
  <c r="AG452" i="46"/>
  <c r="AF452" i="46"/>
  <c r="AE452" i="46"/>
  <c r="AD452" i="46"/>
  <c r="AC452" i="46"/>
  <c r="AB452" i="46"/>
  <c r="AA452" i="46"/>
  <c r="Z452" i="46"/>
  <c r="Y452" i="46"/>
  <c r="AL430" i="46"/>
  <c r="AK430" i="46"/>
  <c r="AJ430" i="46"/>
  <c r="AI430" i="46"/>
  <c r="AH430" i="46"/>
  <c r="AG430" i="46"/>
  <c r="AF430" i="46"/>
  <c r="AE430" i="46"/>
  <c r="AD430" i="46"/>
  <c r="AC430" i="46"/>
  <c r="AB430" i="46"/>
  <c r="AA430" i="46"/>
  <c r="Z430" i="46"/>
  <c r="Y430" i="46"/>
  <c r="AL356" i="46"/>
  <c r="AK356" i="46"/>
  <c r="AJ356" i="46"/>
  <c r="AI356" i="46"/>
  <c r="AH356" i="46"/>
  <c r="AG356" i="46"/>
  <c r="AF356" i="46"/>
  <c r="AE356" i="46"/>
  <c r="AD356" i="46"/>
  <c r="AC356" i="46"/>
  <c r="AB356" i="46"/>
  <c r="AA356" i="46"/>
  <c r="Z356" i="46"/>
  <c r="Y356" i="46"/>
  <c r="AL353" i="46"/>
  <c r="AK353" i="46"/>
  <c r="AJ353" i="46"/>
  <c r="AI353" i="46"/>
  <c r="AH353" i="46"/>
  <c r="AG353" i="46"/>
  <c r="AF353" i="46"/>
  <c r="AE353" i="46"/>
  <c r="AD353" i="46"/>
  <c r="AC353" i="46"/>
  <c r="AB353" i="46"/>
  <c r="AA353" i="46"/>
  <c r="Z353" i="46"/>
  <c r="Y353" i="46"/>
  <c r="AL326" i="46"/>
  <c r="AK326" i="46"/>
  <c r="AJ326" i="46"/>
  <c r="AI326" i="46"/>
  <c r="AH326" i="46"/>
  <c r="AG326" i="46"/>
  <c r="AF326" i="46"/>
  <c r="AE326" i="46"/>
  <c r="AD326" i="46"/>
  <c r="AC326" i="46"/>
  <c r="AB326" i="46"/>
  <c r="AA326" i="46"/>
  <c r="Z326" i="46"/>
  <c r="Y326" i="46"/>
  <c r="AL323" i="46"/>
  <c r="AK323" i="46"/>
  <c r="AJ323" i="46"/>
  <c r="AI323" i="46"/>
  <c r="AH323" i="46"/>
  <c r="AG323" i="46"/>
  <c r="AF323" i="46"/>
  <c r="AE323" i="46"/>
  <c r="AD323" i="46"/>
  <c r="AC323" i="46"/>
  <c r="AB323" i="46"/>
  <c r="AA323" i="46"/>
  <c r="Z323" i="46"/>
  <c r="Y323" i="46"/>
  <c r="AL301" i="46"/>
  <c r="AK301" i="46"/>
  <c r="AJ301" i="46"/>
  <c r="AI301" i="46"/>
  <c r="AH301" i="46"/>
  <c r="AG301" i="46"/>
  <c r="AF301" i="46"/>
  <c r="AE301" i="46"/>
  <c r="AD301" i="46"/>
  <c r="AC301" i="46"/>
  <c r="AB301" i="46"/>
  <c r="AA301" i="46"/>
  <c r="Z301" i="46"/>
  <c r="Y301" i="46"/>
  <c r="C31" i="44"/>
  <c r="C30" i="44"/>
  <c r="C16" i="44"/>
  <c r="C15" i="44"/>
  <c r="AL227" i="46"/>
  <c r="AK227" i="46"/>
  <c r="AJ227" i="46"/>
  <c r="AI227" i="46"/>
  <c r="AH227" i="46"/>
  <c r="AG227" i="46"/>
  <c r="AF227" i="46"/>
  <c r="AE227" i="46"/>
  <c r="AD227" i="46"/>
  <c r="AC227" i="46"/>
  <c r="AB227" i="46"/>
  <c r="AA227" i="46"/>
  <c r="Z227" i="46"/>
  <c r="Y227" i="46"/>
  <c r="AL224" i="46"/>
  <c r="AK224" i="46"/>
  <c r="AJ224" i="46"/>
  <c r="AI224" i="46"/>
  <c r="AH224" i="46"/>
  <c r="AG224" i="46"/>
  <c r="AF224" i="46"/>
  <c r="AE224" i="46"/>
  <c r="AD224" i="46"/>
  <c r="AC224" i="46"/>
  <c r="AB224" i="46"/>
  <c r="AA224" i="46"/>
  <c r="Z224" i="46"/>
  <c r="Y224" i="46"/>
  <c r="AL197" i="46"/>
  <c r="AK197" i="46"/>
  <c r="AJ197" i="46"/>
  <c r="AI197" i="46"/>
  <c r="AH197" i="46"/>
  <c r="AG197" i="46"/>
  <c r="AF197" i="46"/>
  <c r="AE197" i="46"/>
  <c r="AD197" i="46"/>
  <c r="AC197" i="46"/>
  <c r="AB197" i="46"/>
  <c r="AA197" i="46"/>
  <c r="Z197" i="46"/>
  <c r="Y197" i="46"/>
  <c r="AL194" i="46"/>
  <c r="AK194" i="46"/>
  <c r="AJ194" i="46"/>
  <c r="AI194" i="46"/>
  <c r="AH194" i="46"/>
  <c r="AG194" i="46"/>
  <c r="AF194" i="46"/>
  <c r="AE194" i="46"/>
  <c r="AD194" i="46"/>
  <c r="AC194" i="46"/>
  <c r="AB194" i="46"/>
  <c r="AA194" i="46"/>
  <c r="Z194" i="46"/>
  <c r="Y194" i="46"/>
  <c r="AL172" i="46"/>
  <c r="AK172" i="46"/>
  <c r="AJ172" i="46"/>
  <c r="AI172" i="46"/>
  <c r="AH172" i="46"/>
  <c r="AG172" i="46"/>
  <c r="AF172" i="46"/>
  <c r="AE172" i="46"/>
  <c r="AD172" i="46"/>
  <c r="AC172" i="46"/>
  <c r="AB172" i="46"/>
  <c r="AA172" i="46"/>
  <c r="Z172" i="46"/>
  <c r="Y172" i="46"/>
  <c r="AL99" i="46"/>
  <c r="AK99" i="46"/>
  <c r="AJ99" i="46"/>
  <c r="AI99" i="46"/>
  <c r="AH99" i="46"/>
  <c r="AG99" i="46"/>
  <c r="AF99" i="46"/>
  <c r="AE99" i="46"/>
  <c r="AD99" i="46"/>
  <c r="AC99" i="46"/>
  <c r="AB99" i="46"/>
  <c r="AA99" i="46"/>
  <c r="Z99" i="46"/>
  <c r="Y99" i="46"/>
  <c r="AL96" i="46"/>
  <c r="AK96" i="46"/>
  <c r="AJ96" i="46"/>
  <c r="AI96" i="46"/>
  <c r="AH96" i="46"/>
  <c r="AG96" i="46"/>
  <c r="AF96" i="46"/>
  <c r="AE96" i="46"/>
  <c r="AD96" i="46"/>
  <c r="AC96" i="46"/>
  <c r="AB96" i="46"/>
  <c r="AA96" i="46"/>
  <c r="Z96" i="46"/>
  <c r="Y96" i="46"/>
  <c r="AL69" i="46"/>
  <c r="AK69" i="46"/>
  <c r="AJ69" i="46"/>
  <c r="AI69" i="46"/>
  <c r="AH69" i="46"/>
  <c r="AG69" i="46"/>
  <c r="AF69" i="46"/>
  <c r="AE69" i="46"/>
  <c r="AD69" i="46"/>
  <c r="AC69" i="46"/>
  <c r="AB69" i="46"/>
  <c r="AA69" i="46"/>
  <c r="Z69" i="46"/>
  <c r="Y69" i="46"/>
  <c r="AL44" i="46"/>
  <c r="AK44" i="46"/>
  <c r="AJ44" i="46"/>
  <c r="AI44" i="46"/>
  <c r="AH44" i="46"/>
  <c r="AG44" i="46"/>
  <c r="AF44" i="46"/>
  <c r="AE44" i="46"/>
  <c r="AD44" i="46"/>
  <c r="AC44" i="46"/>
  <c r="AB44" i="46"/>
  <c r="AA44" i="46"/>
  <c r="Z44" i="46"/>
  <c r="Y44" i="46"/>
  <c r="N144" i="79" l="1"/>
  <c r="N81" i="79"/>
  <c r="AB106" i="46" l="1"/>
  <c r="AA106" i="46"/>
  <c r="AL1108" i="79" l="1"/>
  <c r="AK1108" i="79"/>
  <c r="AJ1108" i="79"/>
  <c r="AI1108" i="79"/>
  <c r="AH1108" i="79"/>
  <c r="AG1108" i="79"/>
  <c r="AF1108" i="79"/>
  <c r="AE1108" i="79"/>
  <c r="AD1108" i="79"/>
  <c r="AC1108" i="79"/>
  <c r="AB1108" i="79"/>
  <c r="AA1108" i="79"/>
  <c r="Z1108" i="79"/>
  <c r="Y1108" i="79"/>
  <c r="AL1105" i="79"/>
  <c r="AK1105" i="79"/>
  <c r="AJ1105" i="79"/>
  <c r="AI1105" i="79"/>
  <c r="AH1105" i="79"/>
  <c r="AG1105" i="79"/>
  <c r="AF1105" i="79"/>
  <c r="AE1105" i="79"/>
  <c r="AD1105" i="79"/>
  <c r="AC1105" i="79"/>
  <c r="AB1105" i="79"/>
  <c r="AA1105" i="79"/>
  <c r="Z1105" i="79"/>
  <c r="Y1105" i="79"/>
  <c r="AL1102" i="79"/>
  <c r="AK1102" i="79"/>
  <c r="AJ1102" i="79"/>
  <c r="AI1102" i="79"/>
  <c r="AH1102" i="79"/>
  <c r="AG1102" i="79"/>
  <c r="AF1102" i="79"/>
  <c r="AE1102" i="79"/>
  <c r="AD1102" i="79"/>
  <c r="AC1102" i="79"/>
  <c r="AB1102" i="79"/>
  <c r="AA1102" i="79"/>
  <c r="Z1102" i="79"/>
  <c r="Y1102" i="79"/>
  <c r="AL1099" i="79"/>
  <c r="AK1099" i="79"/>
  <c r="AJ1099" i="79"/>
  <c r="AI1099" i="79"/>
  <c r="AH1099" i="79"/>
  <c r="AG1099" i="79"/>
  <c r="AF1099" i="79"/>
  <c r="AE1099" i="79"/>
  <c r="AD1099" i="79"/>
  <c r="AC1099" i="79"/>
  <c r="AB1099" i="79"/>
  <c r="AA1099" i="79"/>
  <c r="Z1099" i="79"/>
  <c r="Y1099" i="79"/>
  <c r="AL1096" i="79"/>
  <c r="AK1096" i="79"/>
  <c r="AJ1096" i="79"/>
  <c r="AI1096" i="79"/>
  <c r="AH1096" i="79"/>
  <c r="AG1096" i="79"/>
  <c r="AF1096" i="79"/>
  <c r="AE1096" i="79"/>
  <c r="AD1096" i="79"/>
  <c r="AC1096" i="79"/>
  <c r="AB1096" i="79"/>
  <c r="AA1096" i="79"/>
  <c r="Z1096" i="79"/>
  <c r="Y1096" i="79"/>
  <c r="AL1093" i="79"/>
  <c r="AK1093" i="79"/>
  <c r="AJ1093" i="79"/>
  <c r="AI1093" i="79"/>
  <c r="AH1093" i="79"/>
  <c r="AG1093" i="79"/>
  <c r="AF1093" i="79"/>
  <c r="AE1093" i="79"/>
  <c r="AD1093" i="79"/>
  <c r="AC1093" i="79"/>
  <c r="AB1093" i="79"/>
  <c r="AA1093" i="79"/>
  <c r="Z1093" i="79"/>
  <c r="Y1093" i="79"/>
  <c r="AL1090" i="79"/>
  <c r="AK1090" i="79"/>
  <c r="AJ1090" i="79"/>
  <c r="AI1090" i="79"/>
  <c r="AH1090" i="79"/>
  <c r="AG1090" i="79"/>
  <c r="AF1090" i="79"/>
  <c r="AE1090" i="79"/>
  <c r="AD1090" i="79"/>
  <c r="AC1090" i="79"/>
  <c r="AB1090" i="79"/>
  <c r="AA1090" i="79"/>
  <c r="Z1090" i="79"/>
  <c r="Y1090" i="79"/>
  <c r="AL1087" i="79"/>
  <c r="AK1087" i="79"/>
  <c r="AJ1087" i="79"/>
  <c r="AI1087" i="79"/>
  <c r="AH1087" i="79"/>
  <c r="AG1087" i="79"/>
  <c r="AF1087" i="79"/>
  <c r="AE1087" i="79"/>
  <c r="AD1087" i="79"/>
  <c r="AC1087" i="79"/>
  <c r="AB1087" i="79"/>
  <c r="AA1087" i="79"/>
  <c r="Z1087" i="79"/>
  <c r="Y1087" i="79"/>
  <c r="AL1084" i="79"/>
  <c r="AK1084" i="79"/>
  <c r="AJ1084" i="79"/>
  <c r="AI1084" i="79"/>
  <c r="AH1084" i="79"/>
  <c r="AG1084" i="79"/>
  <c r="AF1084" i="79"/>
  <c r="AE1084" i="79"/>
  <c r="AD1084" i="79"/>
  <c r="AC1084" i="79"/>
  <c r="AB1084" i="79"/>
  <c r="AA1084" i="79"/>
  <c r="Z1084" i="79"/>
  <c r="Y1084" i="79"/>
  <c r="AL1081" i="79"/>
  <c r="AK1081" i="79"/>
  <c r="AJ1081" i="79"/>
  <c r="AI1081" i="79"/>
  <c r="AH1081" i="79"/>
  <c r="AG1081" i="79"/>
  <c r="AF1081" i="79"/>
  <c r="AE1081" i="79"/>
  <c r="AD1081" i="79"/>
  <c r="AC1081" i="79"/>
  <c r="AB1081" i="79"/>
  <c r="AA1081" i="79"/>
  <c r="Z1081" i="79"/>
  <c r="Y1081" i="79"/>
  <c r="AL1078" i="79"/>
  <c r="AK1078" i="79"/>
  <c r="AJ1078" i="79"/>
  <c r="AI1078" i="79"/>
  <c r="AH1078" i="79"/>
  <c r="AG1078" i="79"/>
  <c r="AF1078" i="79"/>
  <c r="AE1078" i="79"/>
  <c r="AD1078" i="79"/>
  <c r="AC1078" i="79"/>
  <c r="AB1078" i="79"/>
  <c r="AA1078" i="79"/>
  <c r="Z1078" i="79"/>
  <c r="Y1078" i="79"/>
  <c r="AL1075" i="79"/>
  <c r="AK1075" i="79"/>
  <c r="AJ1075" i="79"/>
  <c r="AI1075" i="79"/>
  <c r="AH1075" i="79"/>
  <c r="AG1075" i="79"/>
  <c r="AF1075" i="79"/>
  <c r="AE1075" i="79"/>
  <c r="AD1075" i="79"/>
  <c r="AC1075" i="79"/>
  <c r="AB1075" i="79"/>
  <c r="AA1075" i="79"/>
  <c r="Z1075" i="79"/>
  <c r="Y1075" i="79"/>
  <c r="AL1072" i="79"/>
  <c r="AK1072" i="79"/>
  <c r="AJ1072" i="79"/>
  <c r="AI1072" i="79"/>
  <c r="AH1072" i="79"/>
  <c r="AG1072" i="79"/>
  <c r="AF1072" i="79"/>
  <c r="AE1072" i="79"/>
  <c r="AD1072" i="79"/>
  <c r="AC1072" i="79"/>
  <c r="AB1072" i="79"/>
  <c r="AA1072" i="79"/>
  <c r="Z1072" i="79"/>
  <c r="Y1072" i="79"/>
  <c r="AL1069" i="79"/>
  <c r="AK1069" i="79"/>
  <c r="AJ1069" i="79"/>
  <c r="AI1069" i="79"/>
  <c r="AH1069" i="79"/>
  <c r="AG1069" i="79"/>
  <c r="AF1069" i="79"/>
  <c r="AE1069" i="79"/>
  <c r="AD1069" i="79"/>
  <c r="AC1069" i="79"/>
  <c r="AB1069" i="79"/>
  <c r="AA1069" i="79"/>
  <c r="Z1069" i="79"/>
  <c r="Y1069" i="79"/>
  <c r="AL1065" i="79"/>
  <c r="AK1065" i="79"/>
  <c r="AJ1065" i="79"/>
  <c r="AI1065" i="79"/>
  <c r="AH1065" i="79"/>
  <c r="AG1065" i="79"/>
  <c r="AF1065" i="79"/>
  <c r="AE1065" i="79"/>
  <c r="AD1065" i="79"/>
  <c r="AC1065" i="79"/>
  <c r="AB1065" i="79"/>
  <c r="AA1065" i="79"/>
  <c r="Z1065" i="79"/>
  <c r="Y1065" i="79"/>
  <c r="AL1062" i="79"/>
  <c r="AK1062" i="79"/>
  <c r="AJ1062" i="79"/>
  <c r="AI1062" i="79"/>
  <c r="AH1062" i="79"/>
  <c r="AG1062" i="79"/>
  <c r="AF1062" i="79"/>
  <c r="AE1062" i="79"/>
  <c r="AD1062" i="79"/>
  <c r="AC1062" i="79"/>
  <c r="AB1062" i="79"/>
  <c r="AA1062" i="79"/>
  <c r="Z1062" i="79"/>
  <c r="Y1062" i="79"/>
  <c r="AL1059" i="79"/>
  <c r="AK1059" i="79"/>
  <c r="AJ1059" i="79"/>
  <c r="AI1059" i="79"/>
  <c r="AH1059" i="79"/>
  <c r="AG1059" i="79"/>
  <c r="AF1059" i="79"/>
  <c r="AE1059" i="79"/>
  <c r="AD1059" i="79"/>
  <c r="AC1059" i="79"/>
  <c r="AB1059" i="79"/>
  <c r="AA1059" i="79"/>
  <c r="Z1059" i="79"/>
  <c r="Y1059" i="79"/>
  <c r="AL1055" i="79"/>
  <c r="AK1055" i="79"/>
  <c r="AJ1055" i="79"/>
  <c r="AI1055" i="79"/>
  <c r="AH1055" i="79"/>
  <c r="AG1055" i="79"/>
  <c r="AF1055" i="79"/>
  <c r="AE1055" i="79"/>
  <c r="AD1055" i="79"/>
  <c r="AC1055" i="79"/>
  <c r="AB1055" i="79"/>
  <c r="AA1055" i="79"/>
  <c r="Z1055" i="79"/>
  <c r="Y1055" i="79"/>
  <c r="AL1052" i="79"/>
  <c r="AK1052" i="79"/>
  <c r="AJ1052" i="79"/>
  <c r="AI1052" i="79"/>
  <c r="AH1052" i="79"/>
  <c r="AG1052" i="79"/>
  <c r="AF1052" i="79"/>
  <c r="AE1052" i="79"/>
  <c r="AD1052" i="79"/>
  <c r="AC1052" i="79"/>
  <c r="AB1052" i="79"/>
  <c r="AA1052" i="79"/>
  <c r="Z1052" i="79"/>
  <c r="Y1052" i="79"/>
  <c r="AL1049" i="79"/>
  <c r="AK1049" i="79"/>
  <c r="AJ1049" i="79"/>
  <c r="AI1049" i="79"/>
  <c r="AH1049" i="79"/>
  <c r="AG1049" i="79"/>
  <c r="AF1049" i="79"/>
  <c r="AE1049" i="79"/>
  <c r="AD1049" i="79"/>
  <c r="AC1049" i="79"/>
  <c r="AB1049" i="79"/>
  <c r="AA1049" i="79"/>
  <c r="Z1049" i="79"/>
  <c r="Y1049" i="79"/>
  <c r="AL1046" i="79"/>
  <c r="AK1046" i="79"/>
  <c r="AJ1046" i="79"/>
  <c r="AI1046" i="79"/>
  <c r="AH1046" i="79"/>
  <c r="AG1046" i="79"/>
  <c r="AF1046" i="79"/>
  <c r="AE1046" i="79"/>
  <c r="AD1046" i="79"/>
  <c r="AC1046" i="79"/>
  <c r="AB1046" i="79"/>
  <c r="AA1046" i="79"/>
  <c r="Z1046" i="79"/>
  <c r="Y1046" i="79"/>
  <c r="AL1043" i="79"/>
  <c r="AK1043" i="79"/>
  <c r="AJ1043" i="79"/>
  <c r="AI1043" i="79"/>
  <c r="AH1043" i="79"/>
  <c r="AG1043" i="79"/>
  <c r="AF1043" i="79"/>
  <c r="AD1043" i="79"/>
  <c r="AC1043" i="79"/>
  <c r="AB1043" i="79"/>
  <c r="AA1043" i="79"/>
  <c r="Y1043" i="79"/>
  <c r="AL1040" i="79"/>
  <c r="AK1040" i="79"/>
  <c r="AJ1040" i="79"/>
  <c r="AI1040" i="79"/>
  <c r="AH1040" i="79"/>
  <c r="AG1040" i="79"/>
  <c r="AF1040" i="79"/>
  <c r="AE1040" i="79"/>
  <c r="AD1040" i="79"/>
  <c r="AC1040" i="79"/>
  <c r="AB1040" i="79"/>
  <c r="AA1040" i="79"/>
  <c r="Z1040" i="79"/>
  <c r="Y1040" i="79"/>
  <c r="AL1037" i="79"/>
  <c r="AK1037" i="79"/>
  <c r="AJ1037" i="79"/>
  <c r="AI1037" i="79"/>
  <c r="AH1037" i="79"/>
  <c r="AG1037" i="79"/>
  <c r="AF1037" i="79"/>
  <c r="AE1037" i="79"/>
  <c r="AD1037" i="79"/>
  <c r="AC1037" i="79"/>
  <c r="AB1037" i="79"/>
  <c r="AA1037" i="79"/>
  <c r="Z1037" i="79"/>
  <c r="Y1037" i="79"/>
  <c r="AL1034" i="79"/>
  <c r="AK1034" i="79"/>
  <c r="AJ1034" i="79"/>
  <c r="AI1034" i="79"/>
  <c r="AH1034" i="79"/>
  <c r="AG1034" i="79"/>
  <c r="AF1034" i="79"/>
  <c r="AE1034" i="79"/>
  <c r="AD1034" i="79"/>
  <c r="AC1034" i="79"/>
  <c r="AB1034" i="79"/>
  <c r="AA1034" i="79"/>
  <c r="Z1034" i="79"/>
  <c r="Y1034" i="79"/>
  <c r="AL1030" i="79"/>
  <c r="AK1030" i="79"/>
  <c r="AJ1030" i="79"/>
  <c r="AI1030" i="79"/>
  <c r="AH1030" i="79"/>
  <c r="AG1030" i="79"/>
  <c r="AF1030" i="79"/>
  <c r="AE1030" i="79"/>
  <c r="AD1030" i="79"/>
  <c r="AC1030" i="79"/>
  <c r="AB1030" i="79"/>
  <c r="AA1030" i="79"/>
  <c r="Z1030" i="79"/>
  <c r="AL1027" i="79"/>
  <c r="AK1027" i="79"/>
  <c r="AJ1027" i="79"/>
  <c r="AI1027" i="79"/>
  <c r="AH1027" i="79"/>
  <c r="AG1027" i="79"/>
  <c r="AF1027" i="79"/>
  <c r="AE1027" i="79"/>
  <c r="AD1027" i="79"/>
  <c r="AC1027" i="79"/>
  <c r="AB1027" i="79"/>
  <c r="AA1027" i="79"/>
  <c r="Z1027" i="79"/>
  <c r="AL1024" i="79"/>
  <c r="AK1024" i="79"/>
  <c r="AJ1024" i="79"/>
  <c r="AI1024" i="79"/>
  <c r="AH1024" i="79"/>
  <c r="AG1024" i="79"/>
  <c r="AF1024" i="79"/>
  <c r="AE1024" i="79"/>
  <c r="AD1024" i="79"/>
  <c r="AC1024" i="79"/>
  <c r="AB1024" i="79"/>
  <c r="AA1024" i="79"/>
  <c r="Z1024" i="79"/>
  <c r="Y1024" i="79"/>
  <c r="AL1021" i="79"/>
  <c r="AK1021" i="79"/>
  <c r="AJ1021" i="79"/>
  <c r="AI1021" i="79"/>
  <c r="AH1021" i="79"/>
  <c r="AG1021" i="79"/>
  <c r="AF1021" i="79"/>
  <c r="AE1021" i="79"/>
  <c r="AD1021" i="79"/>
  <c r="AC1021" i="79"/>
  <c r="AB1021" i="79"/>
  <c r="AA1021" i="79"/>
  <c r="Z1021" i="79"/>
  <c r="Y1021" i="79"/>
  <c r="AL996" i="79"/>
  <c r="AK996" i="79"/>
  <c r="AJ996" i="79"/>
  <c r="AI996" i="79"/>
  <c r="AH996" i="79"/>
  <c r="AG996" i="79"/>
  <c r="AF996" i="79"/>
  <c r="AE996" i="79"/>
  <c r="AD996" i="79"/>
  <c r="AC996" i="79"/>
  <c r="AB996" i="79"/>
  <c r="AA996" i="79"/>
  <c r="Z996" i="79"/>
  <c r="AL992" i="79"/>
  <c r="AK992" i="79"/>
  <c r="AJ992" i="79"/>
  <c r="AI992" i="79"/>
  <c r="AH992" i="79"/>
  <c r="AG992" i="79"/>
  <c r="AF992" i="79"/>
  <c r="AE992" i="79"/>
  <c r="AD992" i="79"/>
  <c r="AC992" i="79"/>
  <c r="AB992" i="79"/>
  <c r="AA992" i="79"/>
  <c r="Z992" i="79"/>
  <c r="Y992" i="79"/>
  <c r="AL989" i="79"/>
  <c r="AK989" i="79"/>
  <c r="AJ989" i="79"/>
  <c r="AI989" i="79"/>
  <c r="AH989" i="79"/>
  <c r="AG989" i="79"/>
  <c r="AF989" i="79"/>
  <c r="AE989" i="79"/>
  <c r="AD989" i="79"/>
  <c r="AC989" i="79"/>
  <c r="AB989" i="79"/>
  <c r="AA989" i="79"/>
  <c r="Z989" i="79"/>
  <c r="AL986" i="79"/>
  <c r="AK986" i="79"/>
  <c r="AJ986" i="79"/>
  <c r="AI986" i="79"/>
  <c r="AH986" i="79"/>
  <c r="AG986" i="79"/>
  <c r="AF986" i="79"/>
  <c r="AE986" i="79"/>
  <c r="AD986" i="79"/>
  <c r="AC986" i="79"/>
  <c r="AB986" i="79"/>
  <c r="AA986" i="79"/>
  <c r="Z986" i="79"/>
  <c r="AL982" i="79"/>
  <c r="AK982" i="79"/>
  <c r="AJ982" i="79"/>
  <c r="AI982" i="79"/>
  <c r="AH982" i="79"/>
  <c r="AG982" i="79"/>
  <c r="AF982" i="79"/>
  <c r="AE982" i="79"/>
  <c r="AD982" i="79"/>
  <c r="AC982" i="79"/>
  <c r="AB982" i="79"/>
  <c r="AA982" i="79"/>
  <c r="Z982" i="79"/>
  <c r="AL979" i="79"/>
  <c r="AK979" i="79"/>
  <c r="AJ979" i="79"/>
  <c r="AI979" i="79"/>
  <c r="AH979" i="79"/>
  <c r="AG979" i="79"/>
  <c r="AF979" i="79"/>
  <c r="AE979" i="79"/>
  <c r="AD979" i="79"/>
  <c r="AC979" i="79"/>
  <c r="AB979" i="79"/>
  <c r="AA979" i="79"/>
  <c r="Z979" i="79"/>
  <c r="Y979" i="79"/>
  <c r="AL976" i="79"/>
  <c r="AK976" i="79"/>
  <c r="AJ976" i="79"/>
  <c r="AI976" i="79"/>
  <c r="AH976" i="79"/>
  <c r="AG976" i="79"/>
  <c r="AF976" i="79"/>
  <c r="AE976" i="79"/>
  <c r="AD976" i="79"/>
  <c r="AC976" i="79"/>
  <c r="AB976" i="79"/>
  <c r="AA976" i="79"/>
  <c r="Z976" i="79"/>
  <c r="Y976" i="79"/>
  <c r="AL973" i="79"/>
  <c r="AK973" i="79"/>
  <c r="AJ973" i="79"/>
  <c r="AI973" i="79"/>
  <c r="AH973" i="79"/>
  <c r="AG973" i="79"/>
  <c r="AF973" i="79"/>
  <c r="AE973" i="79"/>
  <c r="AD973" i="79"/>
  <c r="AC973" i="79"/>
  <c r="AB973" i="79"/>
  <c r="AA973" i="79"/>
  <c r="Z973" i="79"/>
  <c r="AL970" i="79"/>
  <c r="AK970" i="79"/>
  <c r="AJ970" i="79"/>
  <c r="AI970" i="79"/>
  <c r="AH970" i="79"/>
  <c r="AG970" i="79"/>
  <c r="AF970" i="79"/>
  <c r="AE970" i="79"/>
  <c r="AD970" i="79"/>
  <c r="AC970" i="79"/>
  <c r="AB970" i="79"/>
  <c r="AA970" i="79"/>
  <c r="Z970" i="79"/>
  <c r="AL966" i="79"/>
  <c r="AK966" i="79"/>
  <c r="AJ966" i="79"/>
  <c r="AI966" i="79"/>
  <c r="AH966" i="79"/>
  <c r="AG966" i="79"/>
  <c r="AF966" i="79"/>
  <c r="AE966" i="79"/>
  <c r="AD966" i="79"/>
  <c r="AC966" i="79"/>
  <c r="AB966" i="79"/>
  <c r="AA966" i="79"/>
  <c r="Z966" i="79"/>
  <c r="AL963" i="79"/>
  <c r="AK963" i="79"/>
  <c r="AJ963" i="79"/>
  <c r="AI963" i="79"/>
  <c r="AH963" i="79"/>
  <c r="AG963" i="79"/>
  <c r="AF963" i="79"/>
  <c r="AE963" i="79"/>
  <c r="AD963" i="79"/>
  <c r="AC963" i="79"/>
  <c r="AB963" i="79"/>
  <c r="AA963" i="79"/>
  <c r="Z963" i="79"/>
  <c r="Y963" i="79"/>
  <c r="AL960" i="79"/>
  <c r="AK960" i="79"/>
  <c r="AJ960" i="79"/>
  <c r="AI960" i="79"/>
  <c r="AH960" i="79"/>
  <c r="AG960" i="79"/>
  <c r="AF960" i="79"/>
  <c r="AE960" i="79"/>
  <c r="AD960" i="79"/>
  <c r="AC960" i="79"/>
  <c r="AB960" i="79"/>
  <c r="AA960" i="79"/>
  <c r="Z960" i="79"/>
  <c r="Y960" i="79"/>
  <c r="AL957" i="79"/>
  <c r="AK957" i="79"/>
  <c r="AJ957" i="79"/>
  <c r="AI957" i="79"/>
  <c r="AH957" i="79"/>
  <c r="AG957" i="79"/>
  <c r="AF957" i="79"/>
  <c r="AE957" i="79"/>
  <c r="AD957" i="79"/>
  <c r="AC957" i="79"/>
  <c r="AB957" i="79"/>
  <c r="AA957" i="79"/>
  <c r="Z957" i="79"/>
  <c r="Y957" i="79"/>
  <c r="AL954" i="79"/>
  <c r="AK954" i="79"/>
  <c r="AJ954" i="79"/>
  <c r="AI954" i="79"/>
  <c r="AH954" i="79"/>
  <c r="AG954" i="79"/>
  <c r="AF954" i="79"/>
  <c r="AE954" i="79"/>
  <c r="AD954" i="79"/>
  <c r="AC954" i="79"/>
  <c r="AB954" i="79"/>
  <c r="AA954" i="79"/>
  <c r="Z954" i="79"/>
  <c r="Y954" i="79"/>
  <c r="AL925" i="79"/>
  <c r="AK925" i="79"/>
  <c r="AJ925" i="79"/>
  <c r="AI925" i="79"/>
  <c r="AH925" i="79"/>
  <c r="AG925" i="79"/>
  <c r="AF925" i="79"/>
  <c r="AE925" i="79"/>
  <c r="AD925" i="79"/>
  <c r="AC925" i="79"/>
  <c r="AB925" i="79"/>
  <c r="AA925" i="79"/>
  <c r="Z925" i="79"/>
  <c r="Y925" i="79"/>
  <c r="AL922" i="79"/>
  <c r="AK922" i="79"/>
  <c r="AJ922" i="79"/>
  <c r="AI922" i="79"/>
  <c r="AH922" i="79"/>
  <c r="AG922" i="79"/>
  <c r="AF922" i="79"/>
  <c r="AE922" i="79"/>
  <c r="AD922" i="79"/>
  <c r="AC922" i="79"/>
  <c r="AB922" i="79"/>
  <c r="AA922" i="79"/>
  <c r="Z922" i="79"/>
  <c r="Y922" i="79"/>
  <c r="AL919" i="79"/>
  <c r="AK919" i="79"/>
  <c r="AJ919" i="79"/>
  <c r="AI919" i="79"/>
  <c r="AH919" i="79"/>
  <c r="AG919" i="79"/>
  <c r="AF919" i="79"/>
  <c r="AE919" i="79"/>
  <c r="AD919" i="79"/>
  <c r="AC919" i="79"/>
  <c r="AB919" i="79"/>
  <c r="AA919" i="79"/>
  <c r="Z919" i="79"/>
  <c r="Y919" i="79"/>
  <c r="AL916" i="79"/>
  <c r="AK916" i="79"/>
  <c r="AJ916" i="79"/>
  <c r="AI916" i="79"/>
  <c r="AH916" i="79"/>
  <c r="AG916" i="79"/>
  <c r="AF916" i="79"/>
  <c r="AE916" i="79"/>
  <c r="AD916" i="79"/>
  <c r="AC916" i="79"/>
  <c r="AB916" i="79"/>
  <c r="AA916" i="79"/>
  <c r="Z916" i="79"/>
  <c r="Y916" i="79"/>
  <c r="AL913" i="79"/>
  <c r="AK913" i="79"/>
  <c r="AJ913" i="79"/>
  <c r="AI913" i="79"/>
  <c r="AH913" i="79"/>
  <c r="AG913" i="79"/>
  <c r="AF913" i="79"/>
  <c r="AE913" i="79"/>
  <c r="AD913" i="79"/>
  <c r="AC913" i="79"/>
  <c r="AB913" i="79"/>
  <c r="AA913" i="79"/>
  <c r="Z913" i="79"/>
  <c r="Y913" i="79"/>
  <c r="AL910" i="79"/>
  <c r="AK910" i="79"/>
  <c r="AJ910" i="79"/>
  <c r="AI910" i="79"/>
  <c r="AH910" i="79"/>
  <c r="AG910" i="79"/>
  <c r="AF910" i="79"/>
  <c r="AE910" i="79"/>
  <c r="AD910" i="79"/>
  <c r="AC910" i="79"/>
  <c r="AB910" i="79"/>
  <c r="AA910" i="79"/>
  <c r="Z910" i="79"/>
  <c r="Y910" i="79"/>
  <c r="AL907" i="79"/>
  <c r="AK907" i="79"/>
  <c r="AJ907" i="79"/>
  <c r="AI907" i="79"/>
  <c r="AH907" i="79"/>
  <c r="AG907" i="79"/>
  <c r="AF907" i="79"/>
  <c r="AE907" i="79"/>
  <c r="AD907" i="79"/>
  <c r="AC907" i="79"/>
  <c r="AB907" i="79"/>
  <c r="AA907" i="79"/>
  <c r="Z907" i="79"/>
  <c r="Y907" i="79"/>
  <c r="AL904" i="79"/>
  <c r="AK904" i="79"/>
  <c r="AJ904" i="79"/>
  <c r="AI904" i="79"/>
  <c r="AH904" i="79"/>
  <c r="AG904" i="79"/>
  <c r="AF904" i="79"/>
  <c r="AE904" i="79"/>
  <c r="AD904" i="79"/>
  <c r="AC904" i="79"/>
  <c r="AB904" i="79"/>
  <c r="AA904" i="79"/>
  <c r="Z904" i="79"/>
  <c r="Y904" i="79"/>
  <c r="AL901" i="79"/>
  <c r="AK901" i="79"/>
  <c r="AJ901" i="79"/>
  <c r="AI901" i="79"/>
  <c r="AH901" i="79"/>
  <c r="AG901" i="79"/>
  <c r="AF901" i="79"/>
  <c r="AE901" i="79"/>
  <c r="AD901" i="79"/>
  <c r="AC901" i="79"/>
  <c r="AB901" i="79"/>
  <c r="AA901" i="79"/>
  <c r="Z901" i="79"/>
  <c r="Y901" i="79"/>
  <c r="AL898" i="79"/>
  <c r="AK898" i="79"/>
  <c r="AJ898" i="79"/>
  <c r="AI898" i="79"/>
  <c r="AH898" i="79"/>
  <c r="AG898" i="79"/>
  <c r="AF898" i="79"/>
  <c r="AE898" i="79"/>
  <c r="AD898" i="79"/>
  <c r="AC898" i="79"/>
  <c r="AB898" i="79"/>
  <c r="AA898" i="79"/>
  <c r="Z898" i="79"/>
  <c r="Y898" i="79"/>
  <c r="AL895" i="79"/>
  <c r="AK895" i="79"/>
  <c r="AJ895" i="79"/>
  <c r="AI895" i="79"/>
  <c r="AH895" i="79"/>
  <c r="AG895" i="79"/>
  <c r="AF895" i="79"/>
  <c r="AE895" i="79"/>
  <c r="AD895" i="79"/>
  <c r="AC895" i="79"/>
  <c r="AB895" i="79"/>
  <c r="AA895" i="79"/>
  <c r="Z895" i="79"/>
  <c r="Y895" i="79"/>
  <c r="AL892" i="79"/>
  <c r="AK892" i="79"/>
  <c r="AJ892" i="79"/>
  <c r="AI892" i="79"/>
  <c r="AH892" i="79"/>
  <c r="AG892" i="79"/>
  <c r="AF892" i="79"/>
  <c r="AE892" i="79"/>
  <c r="AD892" i="79"/>
  <c r="AC892" i="79"/>
  <c r="AB892" i="79"/>
  <c r="AA892" i="79"/>
  <c r="Z892" i="79"/>
  <c r="Y892" i="79"/>
  <c r="AL889" i="79"/>
  <c r="AK889" i="79"/>
  <c r="AJ889" i="79"/>
  <c r="AI889" i="79"/>
  <c r="AH889" i="79"/>
  <c r="AG889" i="79"/>
  <c r="AF889" i="79"/>
  <c r="AE889" i="79"/>
  <c r="AD889" i="79"/>
  <c r="AC889" i="79"/>
  <c r="AB889" i="79"/>
  <c r="AA889" i="79"/>
  <c r="Z889" i="79"/>
  <c r="Y889" i="79"/>
  <c r="AL886" i="79"/>
  <c r="AK886" i="79"/>
  <c r="AJ886" i="79"/>
  <c r="AI886" i="79"/>
  <c r="AH886" i="79"/>
  <c r="AG886" i="79"/>
  <c r="AF886" i="79"/>
  <c r="AE886" i="79"/>
  <c r="AD886" i="79"/>
  <c r="AC886" i="79"/>
  <c r="AB886" i="79"/>
  <c r="AA886" i="79"/>
  <c r="Z886" i="79"/>
  <c r="Y886" i="79"/>
  <c r="AL882" i="79"/>
  <c r="AK882" i="79"/>
  <c r="AJ882" i="79"/>
  <c r="AI882" i="79"/>
  <c r="AH882" i="79"/>
  <c r="AG882" i="79"/>
  <c r="AF882" i="79"/>
  <c r="AE882" i="79"/>
  <c r="AD882" i="79"/>
  <c r="AC882" i="79"/>
  <c r="AB882" i="79"/>
  <c r="AA882" i="79"/>
  <c r="Z882" i="79"/>
  <c r="Y882" i="79"/>
  <c r="AL879" i="79"/>
  <c r="AK879" i="79"/>
  <c r="AJ879" i="79"/>
  <c r="AI879" i="79"/>
  <c r="AH879" i="79"/>
  <c r="AG879" i="79"/>
  <c r="AF879" i="79"/>
  <c r="AE879" i="79"/>
  <c r="AD879" i="79"/>
  <c r="AC879" i="79"/>
  <c r="AB879" i="79"/>
  <c r="AA879" i="79"/>
  <c r="Z879" i="79"/>
  <c r="Y879" i="79"/>
  <c r="AL876" i="79"/>
  <c r="AK876" i="79"/>
  <c r="AJ876" i="79"/>
  <c r="AI876" i="79"/>
  <c r="AH876" i="79"/>
  <c r="AG876" i="79"/>
  <c r="AF876" i="79"/>
  <c r="AE876" i="79"/>
  <c r="AD876" i="79"/>
  <c r="AC876" i="79"/>
  <c r="AB876" i="79"/>
  <c r="AA876" i="79"/>
  <c r="Z876" i="79"/>
  <c r="AK872" i="79"/>
  <c r="AJ872" i="79"/>
  <c r="AI872" i="79"/>
  <c r="AH872" i="79"/>
  <c r="AG872" i="79"/>
  <c r="AF872" i="79"/>
  <c r="AE872" i="79"/>
  <c r="AD872" i="79"/>
  <c r="AC872" i="79"/>
  <c r="AB872" i="79"/>
  <c r="AA872" i="79"/>
  <c r="Z872" i="79"/>
  <c r="Y872" i="79"/>
  <c r="AL869" i="79"/>
  <c r="AK869" i="79"/>
  <c r="AJ869" i="79"/>
  <c r="AI869" i="79"/>
  <c r="AH869" i="79"/>
  <c r="AG869" i="79"/>
  <c r="AF869" i="79"/>
  <c r="AE869" i="79"/>
  <c r="AD869" i="79"/>
  <c r="AC869" i="79"/>
  <c r="AB869" i="79"/>
  <c r="AA869" i="79"/>
  <c r="Z869" i="79"/>
  <c r="Y869" i="79"/>
  <c r="AL866" i="79"/>
  <c r="AK866" i="79"/>
  <c r="AJ866" i="79"/>
  <c r="AI866" i="79"/>
  <c r="AH866" i="79"/>
  <c r="AG866" i="79"/>
  <c r="AF866" i="79"/>
  <c r="AE866" i="79"/>
  <c r="AD866" i="79"/>
  <c r="AC866" i="79"/>
  <c r="AB866" i="79"/>
  <c r="AA866" i="79"/>
  <c r="Z866" i="79"/>
  <c r="Y866" i="79"/>
  <c r="AL863" i="79"/>
  <c r="AK863" i="79"/>
  <c r="AJ863" i="79"/>
  <c r="AI863" i="79"/>
  <c r="AH863" i="79"/>
  <c r="AG863" i="79"/>
  <c r="AF863" i="79"/>
  <c r="AE863" i="79"/>
  <c r="AD863" i="79"/>
  <c r="AC863" i="79"/>
  <c r="AB863" i="79"/>
  <c r="AA863" i="79"/>
  <c r="Z863" i="79"/>
  <c r="Y863" i="79"/>
  <c r="AL860" i="79"/>
  <c r="AK860" i="79"/>
  <c r="AJ860" i="79"/>
  <c r="AI860" i="79"/>
  <c r="AH860" i="79"/>
  <c r="AG860" i="79"/>
  <c r="AF860" i="79"/>
  <c r="AE860" i="79"/>
  <c r="AD860" i="79"/>
  <c r="AC860" i="79"/>
  <c r="AB860" i="79"/>
  <c r="AA860" i="79"/>
  <c r="Z860" i="79"/>
  <c r="Y860" i="79"/>
  <c r="AL857" i="79"/>
  <c r="AK857" i="79"/>
  <c r="AJ857" i="79"/>
  <c r="AI857" i="79"/>
  <c r="AH857" i="79"/>
  <c r="AG857" i="79"/>
  <c r="AF857" i="79"/>
  <c r="AE857" i="79"/>
  <c r="AD857" i="79"/>
  <c r="AC857" i="79"/>
  <c r="AB857" i="79"/>
  <c r="AA857" i="79"/>
  <c r="Z857" i="79"/>
  <c r="Y857" i="79"/>
  <c r="AL854" i="79"/>
  <c r="AK854" i="79"/>
  <c r="AJ854" i="79"/>
  <c r="AI854" i="79"/>
  <c r="AH854" i="79"/>
  <c r="AG854" i="79"/>
  <c r="AF854" i="79"/>
  <c r="AE854" i="79"/>
  <c r="AD854" i="79"/>
  <c r="AC854" i="79"/>
  <c r="AB854" i="79"/>
  <c r="AA854" i="79"/>
  <c r="Z854" i="79"/>
  <c r="Y854" i="79"/>
  <c r="AL851" i="79"/>
  <c r="AK851" i="79"/>
  <c r="AJ851" i="79"/>
  <c r="AI851" i="79"/>
  <c r="AH851" i="79"/>
  <c r="AG851" i="79"/>
  <c r="AF851" i="79"/>
  <c r="AE851" i="79"/>
  <c r="AD851" i="79"/>
  <c r="AC851" i="79"/>
  <c r="AB851" i="79"/>
  <c r="AA851" i="79"/>
  <c r="Z851" i="79"/>
  <c r="AL847" i="79"/>
  <c r="AK847" i="79"/>
  <c r="AJ847" i="79"/>
  <c r="AI847" i="79"/>
  <c r="AH847" i="79"/>
  <c r="AG847" i="79"/>
  <c r="AF847" i="79"/>
  <c r="AE847" i="79"/>
  <c r="AD847" i="79"/>
  <c r="AC847" i="79"/>
  <c r="AB847" i="79"/>
  <c r="AA847" i="79"/>
  <c r="Z847" i="79"/>
  <c r="Y847" i="79"/>
  <c r="AL844" i="79"/>
  <c r="AK844" i="79"/>
  <c r="AJ844" i="79"/>
  <c r="AI844" i="79"/>
  <c r="AH844" i="79"/>
  <c r="AG844" i="79"/>
  <c r="AF844" i="79"/>
  <c r="AE844" i="79"/>
  <c r="AD844" i="79"/>
  <c r="AC844" i="79"/>
  <c r="AB844" i="79"/>
  <c r="AA844" i="79"/>
  <c r="Z844" i="79"/>
  <c r="Y844" i="79"/>
  <c r="AL841" i="79"/>
  <c r="AK841" i="79"/>
  <c r="AJ841" i="79"/>
  <c r="AI841" i="79"/>
  <c r="AH841" i="79"/>
  <c r="AG841" i="79"/>
  <c r="AF841" i="79"/>
  <c r="AE841" i="79"/>
  <c r="AD841" i="79"/>
  <c r="AC841" i="79"/>
  <c r="AB841" i="79"/>
  <c r="AA841" i="79"/>
  <c r="Z841" i="79"/>
  <c r="Y841" i="79"/>
  <c r="AL838" i="79"/>
  <c r="AK838" i="79"/>
  <c r="AJ838" i="79"/>
  <c r="AI838" i="79"/>
  <c r="AH838" i="79"/>
  <c r="AG838" i="79"/>
  <c r="AF838" i="79"/>
  <c r="AE838" i="79"/>
  <c r="AD838" i="79"/>
  <c r="AC838" i="79"/>
  <c r="AB838" i="79"/>
  <c r="AA838" i="79"/>
  <c r="Z838" i="79"/>
  <c r="Y838" i="79"/>
  <c r="AL813" i="79"/>
  <c r="AK813" i="79"/>
  <c r="AJ813" i="79"/>
  <c r="AI813" i="79"/>
  <c r="AH813" i="79"/>
  <c r="AG813" i="79"/>
  <c r="AF813" i="79"/>
  <c r="AE813" i="79"/>
  <c r="AD813" i="79"/>
  <c r="AC813" i="79"/>
  <c r="AB813" i="79"/>
  <c r="AA813" i="79"/>
  <c r="Z813" i="79"/>
  <c r="AL809" i="79"/>
  <c r="AK809" i="79"/>
  <c r="AJ809" i="79"/>
  <c r="AI809" i="79"/>
  <c r="AH809" i="79"/>
  <c r="AG809" i="79"/>
  <c r="AF809" i="79"/>
  <c r="AE809" i="79"/>
  <c r="AD809" i="79"/>
  <c r="AC809" i="79"/>
  <c r="AB809" i="79"/>
  <c r="AA809" i="79"/>
  <c r="Z809" i="79"/>
  <c r="Y809" i="79"/>
  <c r="AL806" i="79"/>
  <c r="AK806" i="79"/>
  <c r="AJ806" i="79"/>
  <c r="AI806" i="79"/>
  <c r="AH806" i="79"/>
  <c r="AG806" i="79"/>
  <c r="AF806" i="79"/>
  <c r="AE806" i="79"/>
  <c r="AD806" i="79"/>
  <c r="AC806" i="79"/>
  <c r="AB806" i="79"/>
  <c r="AA806" i="79"/>
  <c r="Z806" i="79"/>
  <c r="Y806" i="79"/>
  <c r="AL803" i="79"/>
  <c r="AK803" i="79"/>
  <c r="AJ803" i="79"/>
  <c r="AI803" i="79"/>
  <c r="AH803" i="79"/>
  <c r="AG803" i="79"/>
  <c r="AF803" i="79"/>
  <c r="AE803" i="79"/>
  <c r="AD803" i="79"/>
  <c r="AC803" i="79"/>
  <c r="AB803" i="79"/>
  <c r="AA803" i="79"/>
  <c r="Z803" i="79"/>
  <c r="Y803" i="79"/>
  <c r="AL799" i="79"/>
  <c r="AK799" i="79"/>
  <c r="AJ799" i="79"/>
  <c r="AI799" i="79"/>
  <c r="AH799" i="79"/>
  <c r="AG799" i="79"/>
  <c r="AF799" i="79"/>
  <c r="AE799" i="79"/>
  <c r="AD799" i="79"/>
  <c r="AC799" i="79"/>
  <c r="AB799" i="79"/>
  <c r="AA799" i="79"/>
  <c r="Z799" i="79"/>
  <c r="Y799" i="79"/>
  <c r="AL796" i="79"/>
  <c r="AK796" i="79"/>
  <c r="AJ796" i="79"/>
  <c r="AI796" i="79"/>
  <c r="AH796" i="79"/>
  <c r="AG796" i="79"/>
  <c r="AF796" i="79"/>
  <c r="AE796" i="79"/>
  <c r="AD796" i="79"/>
  <c r="AC796" i="79"/>
  <c r="AB796" i="79"/>
  <c r="AA796" i="79"/>
  <c r="Z796" i="79"/>
  <c r="Y796" i="79"/>
  <c r="AL793" i="79"/>
  <c r="AK793" i="79"/>
  <c r="AJ793" i="79"/>
  <c r="AI793" i="79"/>
  <c r="AH793" i="79"/>
  <c r="AG793" i="79"/>
  <c r="AF793" i="79"/>
  <c r="AE793" i="79"/>
  <c r="AD793" i="79"/>
  <c r="AC793" i="79"/>
  <c r="AB793" i="79"/>
  <c r="AA793" i="79"/>
  <c r="Z793" i="79"/>
  <c r="Y793" i="79"/>
  <c r="AL790" i="79"/>
  <c r="AK790" i="79"/>
  <c r="AJ790" i="79"/>
  <c r="AI790" i="79"/>
  <c r="AH790" i="79"/>
  <c r="AG790" i="79"/>
  <c r="AF790" i="79"/>
  <c r="AE790" i="79"/>
  <c r="AD790" i="79"/>
  <c r="AC790" i="79"/>
  <c r="AB790" i="79"/>
  <c r="AA790" i="79"/>
  <c r="Z790" i="79"/>
  <c r="Y790" i="79"/>
  <c r="AL787" i="79"/>
  <c r="AK787" i="79"/>
  <c r="AJ787" i="79"/>
  <c r="AI787" i="79"/>
  <c r="AH787" i="79"/>
  <c r="AG787" i="79"/>
  <c r="AF787" i="79"/>
  <c r="AE787" i="79"/>
  <c r="AD787" i="79"/>
  <c r="AC787" i="79"/>
  <c r="AB787" i="79"/>
  <c r="AA787" i="79"/>
  <c r="Z787" i="79"/>
  <c r="Y787" i="79"/>
  <c r="AL783" i="79"/>
  <c r="AK783" i="79"/>
  <c r="AJ783" i="79"/>
  <c r="AI783" i="79"/>
  <c r="AH783" i="79"/>
  <c r="AG783" i="79"/>
  <c r="AF783" i="79"/>
  <c r="AE783" i="79"/>
  <c r="AD783" i="79"/>
  <c r="AC783" i="79"/>
  <c r="AB783" i="79"/>
  <c r="AA783" i="79"/>
  <c r="Z783" i="79"/>
  <c r="Y783" i="79"/>
  <c r="AL780" i="79"/>
  <c r="AK780" i="79"/>
  <c r="AJ780" i="79"/>
  <c r="AI780" i="79"/>
  <c r="AH780" i="79"/>
  <c r="AG780" i="79"/>
  <c r="AF780" i="79"/>
  <c r="AE780" i="79"/>
  <c r="AD780" i="79"/>
  <c r="AC780" i="79"/>
  <c r="AB780" i="79"/>
  <c r="AA780" i="79"/>
  <c r="Z780" i="79"/>
  <c r="Y780" i="79"/>
  <c r="AL777" i="79"/>
  <c r="AK777" i="79"/>
  <c r="AJ777" i="79"/>
  <c r="AI777" i="79"/>
  <c r="AH777" i="79"/>
  <c r="AG777" i="79"/>
  <c r="AF777" i="79"/>
  <c r="AE777" i="79"/>
  <c r="AD777" i="79"/>
  <c r="AC777" i="79"/>
  <c r="AB777" i="79"/>
  <c r="AA777" i="79"/>
  <c r="Z777" i="79"/>
  <c r="Y777" i="79"/>
  <c r="AL774" i="79"/>
  <c r="AK774" i="79"/>
  <c r="AJ774" i="79"/>
  <c r="AI774" i="79"/>
  <c r="AH774" i="79"/>
  <c r="AG774" i="79"/>
  <c r="AF774" i="79"/>
  <c r="AE774" i="79"/>
  <c r="AD774" i="79"/>
  <c r="AC774" i="79"/>
  <c r="AB774" i="79"/>
  <c r="AA774" i="79"/>
  <c r="Z774" i="79"/>
  <c r="Y774" i="79"/>
  <c r="AL771" i="79"/>
  <c r="AK771" i="79"/>
  <c r="AJ771" i="79"/>
  <c r="AI771" i="79"/>
  <c r="AH771" i="79"/>
  <c r="AG771" i="79"/>
  <c r="AF771" i="79"/>
  <c r="AE771" i="79"/>
  <c r="AD771" i="79"/>
  <c r="AC771" i="79"/>
  <c r="AB771" i="79"/>
  <c r="AA771" i="79"/>
  <c r="Z771" i="79"/>
  <c r="Y771" i="79"/>
  <c r="AL742" i="79"/>
  <c r="AK742" i="79"/>
  <c r="AJ742" i="79"/>
  <c r="AI742" i="79"/>
  <c r="AH742" i="79"/>
  <c r="AG742" i="79"/>
  <c r="AF742" i="79"/>
  <c r="AE742" i="79"/>
  <c r="AD742" i="79"/>
  <c r="AC742" i="79"/>
  <c r="AB742" i="79"/>
  <c r="AA742" i="79"/>
  <c r="Z742" i="79"/>
  <c r="Y742" i="79"/>
  <c r="AL739" i="79"/>
  <c r="AK739" i="79"/>
  <c r="AJ739" i="79"/>
  <c r="AI739" i="79"/>
  <c r="AH739" i="79"/>
  <c r="AG739" i="79"/>
  <c r="AF739" i="79"/>
  <c r="AE739" i="79"/>
  <c r="AD739" i="79"/>
  <c r="AC739" i="79"/>
  <c r="AB739" i="79"/>
  <c r="AA739" i="79"/>
  <c r="Z739" i="79"/>
  <c r="Y739" i="79"/>
  <c r="AL736" i="79"/>
  <c r="AK736" i="79"/>
  <c r="AJ736" i="79"/>
  <c r="AI736" i="79"/>
  <c r="AH736" i="79"/>
  <c r="AG736" i="79"/>
  <c r="AF736" i="79"/>
  <c r="AE736" i="79"/>
  <c r="AD736" i="79"/>
  <c r="AC736" i="79"/>
  <c r="AB736" i="79"/>
  <c r="AA736" i="79"/>
  <c r="Z736" i="79"/>
  <c r="Y736" i="79"/>
  <c r="AL733" i="79"/>
  <c r="AK733" i="79"/>
  <c r="AJ733" i="79"/>
  <c r="AI733" i="79"/>
  <c r="AH733" i="79"/>
  <c r="AG733" i="79"/>
  <c r="AF733" i="79"/>
  <c r="AE733" i="79"/>
  <c r="AD733" i="79"/>
  <c r="AC733" i="79"/>
  <c r="AB733" i="79"/>
  <c r="AA733" i="79"/>
  <c r="Z733" i="79"/>
  <c r="Y733" i="79"/>
  <c r="AL730" i="79"/>
  <c r="AK730" i="79"/>
  <c r="AJ730" i="79"/>
  <c r="AI730" i="79"/>
  <c r="AH730" i="79"/>
  <c r="AG730" i="79"/>
  <c r="AF730" i="79"/>
  <c r="AE730" i="79"/>
  <c r="AD730" i="79"/>
  <c r="AC730" i="79"/>
  <c r="AB730" i="79"/>
  <c r="AA730" i="79"/>
  <c r="Z730" i="79"/>
  <c r="Y730" i="79"/>
  <c r="AL727" i="79"/>
  <c r="AK727" i="79"/>
  <c r="AJ727" i="79"/>
  <c r="AI727" i="79"/>
  <c r="AH727" i="79"/>
  <c r="AG727" i="79"/>
  <c r="AF727" i="79"/>
  <c r="AE727" i="79"/>
  <c r="AD727" i="79"/>
  <c r="AC727" i="79"/>
  <c r="AB727" i="79"/>
  <c r="AA727" i="79"/>
  <c r="Z727" i="79"/>
  <c r="Y727" i="79"/>
  <c r="AL724" i="79"/>
  <c r="AK724" i="79"/>
  <c r="AJ724" i="79"/>
  <c r="AI724" i="79"/>
  <c r="AH724" i="79"/>
  <c r="AG724" i="79"/>
  <c r="AF724" i="79"/>
  <c r="AE724" i="79"/>
  <c r="AD724" i="79"/>
  <c r="AC724" i="79"/>
  <c r="AB724" i="79"/>
  <c r="AA724" i="79"/>
  <c r="Z724" i="79"/>
  <c r="Y724" i="79"/>
  <c r="AL721" i="79"/>
  <c r="AK721" i="79"/>
  <c r="AJ721" i="79"/>
  <c r="AI721" i="79"/>
  <c r="AH721" i="79"/>
  <c r="AG721" i="79"/>
  <c r="AF721" i="79"/>
  <c r="AE721" i="79"/>
  <c r="AD721" i="79"/>
  <c r="AC721" i="79"/>
  <c r="AB721" i="79"/>
  <c r="AA721" i="79"/>
  <c r="Z721" i="79"/>
  <c r="Y721" i="79"/>
  <c r="AL718" i="79"/>
  <c r="AK718" i="79"/>
  <c r="AJ718" i="79"/>
  <c r="AI718" i="79"/>
  <c r="AH718" i="79"/>
  <c r="AG718" i="79"/>
  <c r="AF718" i="79"/>
  <c r="AE718" i="79"/>
  <c r="AD718" i="79"/>
  <c r="AC718" i="79"/>
  <c r="AB718" i="79"/>
  <c r="AA718" i="79"/>
  <c r="Z718" i="79"/>
  <c r="Y718" i="79"/>
  <c r="AL715" i="79"/>
  <c r="AK715" i="79"/>
  <c r="AJ715" i="79"/>
  <c r="AI715" i="79"/>
  <c r="AH715" i="79"/>
  <c r="AG715" i="79"/>
  <c r="AF715" i="79"/>
  <c r="AE715" i="79"/>
  <c r="AD715" i="79"/>
  <c r="AC715" i="79"/>
  <c r="AB715" i="79"/>
  <c r="AA715" i="79"/>
  <c r="Z715" i="79"/>
  <c r="Y715" i="79"/>
  <c r="AL712" i="79"/>
  <c r="AK712" i="79"/>
  <c r="AJ712" i="79"/>
  <c r="AI712" i="79"/>
  <c r="AH712" i="79"/>
  <c r="AG712" i="79"/>
  <c r="AF712" i="79"/>
  <c r="AE712" i="79"/>
  <c r="AD712" i="79"/>
  <c r="AC712" i="79"/>
  <c r="AB712" i="79"/>
  <c r="AA712" i="79"/>
  <c r="Z712" i="79"/>
  <c r="Y712" i="79"/>
  <c r="AL709" i="79"/>
  <c r="AK709" i="79"/>
  <c r="AJ709" i="79"/>
  <c r="AI709" i="79"/>
  <c r="AH709" i="79"/>
  <c r="AG709" i="79"/>
  <c r="AF709" i="79"/>
  <c r="AE709" i="79"/>
  <c r="AD709" i="79"/>
  <c r="AC709" i="79"/>
  <c r="AB709" i="79"/>
  <c r="AA709" i="79"/>
  <c r="Z709" i="79"/>
  <c r="Y709" i="79"/>
  <c r="AL706" i="79"/>
  <c r="AK706" i="79"/>
  <c r="AJ706" i="79"/>
  <c r="AI706" i="79"/>
  <c r="AH706" i="79"/>
  <c r="AG706" i="79"/>
  <c r="AF706" i="79"/>
  <c r="AE706" i="79"/>
  <c r="AD706" i="79"/>
  <c r="AC706" i="79"/>
  <c r="AB706" i="79"/>
  <c r="AA706" i="79"/>
  <c r="Z706" i="79"/>
  <c r="Y706" i="79"/>
  <c r="AL703" i="79"/>
  <c r="AK703" i="79"/>
  <c r="AJ703" i="79"/>
  <c r="AI703" i="79"/>
  <c r="AH703" i="79"/>
  <c r="AG703" i="79"/>
  <c r="AF703" i="79"/>
  <c r="AE703" i="79"/>
  <c r="AD703" i="79"/>
  <c r="AC703" i="79"/>
  <c r="AB703" i="79"/>
  <c r="AA703" i="79"/>
  <c r="Z703" i="79"/>
  <c r="Y703" i="79"/>
  <c r="AL699" i="79"/>
  <c r="AK699" i="79"/>
  <c r="AJ699" i="79"/>
  <c r="AI699" i="79"/>
  <c r="AH699" i="79"/>
  <c r="AG699" i="79"/>
  <c r="AF699" i="79"/>
  <c r="AE699" i="79"/>
  <c r="AD699" i="79"/>
  <c r="AC699" i="79"/>
  <c r="AB699" i="79"/>
  <c r="AA699" i="79"/>
  <c r="Z699" i="79"/>
  <c r="AL696" i="79"/>
  <c r="AK696" i="79"/>
  <c r="AJ696" i="79"/>
  <c r="AI696" i="79"/>
  <c r="AH696" i="79"/>
  <c r="AG696" i="79"/>
  <c r="AF696" i="79"/>
  <c r="AE696" i="79"/>
  <c r="AD696" i="79"/>
  <c r="AC696" i="79"/>
  <c r="AB696" i="79"/>
  <c r="AA696" i="79"/>
  <c r="Z696" i="79"/>
  <c r="Y696" i="79"/>
  <c r="AL693" i="79"/>
  <c r="AK693" i="79"/>
  <c r="AJ693" i="79"/>
  <c r="AI693" i="79"/>
  <c r="AH693" i="79"/>
  <c r="AG693" i="79"/>
  <c r="AF693" i="79"/>
  <c r="AE693" i="79"/>
  <c r="AD693" i="79"/>
  <c r="AC693" i="79"/>
  <c r="AB693" i="79"/>
  <c r="AA693" i="79"/>
  <c r="Z693" i="79"/>
  <c r="AL689" i="79"/>
  <c r="AK689" i="79"/>
  <c r="AJ689" i="79"/>
  <c r="AI689" i="79"/>
  <c r="AH689" i="79"/>
  <c r="AG689" i="79"/>
  <c r="AF689" i="79"/>
  <c r="AE689" i="79"/>
  <c r="AD689" i="79"/>
  <c r="AC689" i="79"/>
  <c r="AB689" i="79"/>
  <c r="AA689" i="79"/>
  <c r="Z689" i="79"/>
  <c r="Y689" i="79"/>
  <c r="AL686" i="79"/>
  <c r="AK686" i="79"/>
  <c r="AJ686" i="79"/>
  <c r="AI686" i="79"/>
  <c r="AH686" i="79"/>
  <c r="AG686" i="79"/>
  <c r="AF686" i="79"/>
  <c r="AE686" i="79"/>
  <c r="AD686" i="79"/>
  <c r="AC686" i="79"/>
  <c r="AB686" i="79"/>
  <c r="AA686" i="79"/>
  <c r="Z686" i="79"/>
  <c r="Y686" i="79"/>
  <c r="AL683" i="79"/>
  <c r="AK683" i="79"/>
  <c r="AJ683" i="79"/>
  <c r="AI683" i="79"/>
  <c r="AH683" i="79"/>
  <c r="AG683" i="79"/>
  <c r="AF683" i="79"/>
  <c r="AE683" i="79"/>
  <c r="AD683" i="79"/>
  <c r="AC683" i="79"/>
  <c r="AB683" i="79"/>
  <c r="AA683" i="79"/>
  <c r="Z683" i="79"/>
  <c r="Y683" i="79"/>
  <c r="AL680" i="79"/>
  <c r="AK680" i="79"/>
  <c r="AJ680" i="79"/>
  <c r="AI680" i="79"/>
  <c r="AH680" i="79"/>
  <c r="AG680" i="79"/>
  <c r="AF680" i="79"/>
  <c r="AE680" i="79"/>
  <c r="AD680" i="79"/>
  <c r="AC680" i="79"/>
  <c r="AB680" i="79"/>
  <c r="AA680" i="79"/>
  <c r="Z680" i="79"/>
  <c r="Y680" i="79"/>
  <c r="AL677" i="79"/>
  <c r="AK677" i="79"/>
  <c r="AJ677" i="79"/>
  <c r="AI677" i="79"/>
  <c r="AH677" i="79"/>
  <c r="AG677" i="79"/>
  <c r="AF677" i="79"/>
  <c r="AE677" i="79"/>
  <c r="AD677" i="79"/>
  <c r="AC677" i="79"/>
  <c r="AB677" i="79"/>
  <c r="AA677" i="79"/>
  <c r="Z677" i="79"/>
  <c r="AL674" i="79"/>
  <c r="AK674" i="79"/>
  <c r="AJ674" i="79"/>
  <c r="AI674" i="79"/>
  <c r="AH674" i="79"/>
  <c r="AG674" i="79"/>
  <c r="AF674" i="79"/>
  <c r="AE674" i="79"/>
  <c r="AD674" i="79"/>
  <c r="AC674" i="79"/>
  <c r="AB674" i="79"/>
  <c r="AA674" i="79"/>
  <c r="Z674" i="79"/>
  <c r="Y674" i="79"/>
  <c r="AL671" i="79"/>
  <c r="AK671" i="79"/>
  <c r="AJ671" i="79"/>
  <c r="AI671" i="79"/>
  <c r="AH671" i="79"/>
  <c r="AG671" i="79"/>
  <c r="AF671" i="79"/>
  <c r="AE671" i="79"/>
  <c r="AD671" i="79"/>
  <c r="AC671" i="79"/>
  <c r="AB671" i="79"/>
  <c r="AA671" i="79"/>
  <c r="Z671" i="79"/>
  <c r="Y671" i="79"/>
  <c r="AL668" i="79"/>
  <c r="AK668" i="79"/>
  <c r="AJ668" i="79"/>
  <c r="AI668" i="79"/>
  <c r="AH668" i="79"/>
  <c r="AG668" i="79"/>
  <c r="AF668" i="79"/>
  <c r="AE668" i="79"/>
  <c r="AD668" i="79"/>
  <c r="AC668" i="79"/>
  <c r="AB668" i="79"/>
  <c r="AA668" i="79"/>
  <c r="Z668" i="79"/>
  <c r="Y668" i="79"/>
  <c r="AL664" i="79"/>
  <c r="AK664" i="79"/>
  <c r="AJ664" i="79"/>
  <c r="AI664" i="79"/>
  <c r="AH664" i="79"/>
  <c r="AG664" i="79"/>
  <c r="AF664" i="79"/>
  <c r="AE664" i="79"/>
  <c r="AD664" i="79"/>
  <c r="AC664" i="79"/>
  <c r="AB664" i="79"/>
  <c r="AA664" i="79"/>
  <c r="Z664" i="79"/>
  <c r="Y664" i="79"/>
  <c r="AL661" i="79"/>
  <c r="AK661" i="79"/>
  <c r="AJ661" i="79"/>
  <c r="AI661" i="79"/>
  <c r="AH661" i="79"/>
  <c r="AG661" i="79"/>
  <c r="AF661" i="79"/>
  <c r="AE661" i="79"/>
  <c r="AD661" i="79"/>
  <c r="AC661" i="79"/>
  <c r="AB661" i="79"/>
  <c r="AA661" i="79"/>
  <c r="Z661" i="79"/>
  <c r="Y661" i="79"/>
  <c r="AL658" i="79"/>
  <c r="AK658" i="79"/>
  <c r="AJ658" i="79"/>
  <c r="AI658" i="79"/>
  <c r="AH658" i="79"/>
  <c r="AG658" i="79"/>
  <c r="AF658" i="79"/>
  <c r="AE658" i="79"/>
  <c r="AD658" i="79"/>
  <c r="AC658" i="79"/>
  <c r="AB658" i="79"/>
  <c r="AA658" i="79"/>
  <c r="Z658" i="79"/>
  <c r="Y658" i="79"/>
  <c r="AL655" i="79"/>
  <c r="AK655" i="79"/>
  <c r="AJ655" i="79"/>
  <c r="AI655" i="79"/>
  <c r="AH655" i="79"/>
  <c r="AG655" i="79"/>
  <c r="AF655" i="79"/>
  <c r="AE655" i="79"/>
  <c r="AD655" i="79"/>
  <c r="AC655" i="79"/>
  <c r="AB655" i="79"/>
  <c r="AA655" i="79"/>
  <c r="Z655" i="79"/>
  <c r="Y655" i="79"/>
  <c r="AL630" i="79"/>
  <c r="AK630" i="79"/>
  <c r="AJ630" i="79"/>
  <c r="AI630" i="79"/>
  <c r="AH630" i="79"/>
  <c r="AG630" i="79"/>
  <c r="AF630" i="79"/>
  <c r="AE630" i="79"/>
  <c r="AD630" i="79"/>
  <c r="AC630" i="79"/>
  <c r="AB630" i="79"/>
  <c r="AA630" i="79"/>
  <c r="Z630" i="79"/>
  <c r="AL626" i="79"/>
  <c r="AK626" i="79"/>
  <c r="AJ626" i="79"/>
  <c r="AI626" i="79"/>
  <c r="AH626" i="79"/>
  <c r="AG626" i="79"/>
  <c r="AF626" i="79"/>
  <c r="AE626" i="79"/>
  <c r="AD626" i="79"/>
  <c r="AC626" i="79"/>
  <c r="AB626" i="79"/>
  <c r="AA626" i="79"/>
  <c r="Z626" i="79"/>
  <c r="Y626" i="79"/>
  <c r="AL623" i="79"/>
  <c r="AK623" i="79"/>
  <c r="AJ623" i="79"/>
  <c r="AI623" i="79"/>
  <c r="AH623" i="79"/>
  <c r="AG623" i="79"/>
  <c r="AF623" i="79"/>
  <c r="AE623" i="79"/>
  <c r="AD623" i="79"/>
  <c r="AC623" i="79"/>
  <c r="AB623" i="79"/>
  <c r="AA623" i="79"/>
  <c r="Z623" i="79"/>
  <c r="Y623" i="79"/>
  <c r="AL620" i="79"/>
  <c r="AK620" i="79"/>
  <c r="AJ620" i="79"/>
  <c r="AI620" i="79"/>
  <c r="AH620" i="79"/>
  <c r="AG620" i="79"/>
  <c r="AF620" i="79"/>
  <c r="AE620" i="79"/>
  <c r="AD620" i="79"/>
  <c r="AC620" i="79"/>
  <c r="AB620" i="79"/>
  <c r="AA620" i="79"/>
  <c r="Z620" i="79"/>
  <c r="Y620" i="79"/>
  <c r="AL616" i="79"/>
  <c r="AK616" i="79"/>
  <c r="AJ616" i="79"/>
  <c r="AI616" i="79"/>
  <c r="AH616" i="79"/>
  <c r="AG616" i="79"/>
  <c r="AF616" i="79"/>
  <c r="AE616" i="79"/>
  <c r="AD616" i="79"/>
  <c r="AC616" i="79"/>
  <c r="AB616" i="79"/>
  <c r="AA616" i="79"/>
  <c r="Z616" i="79"/>
  <c r="AL613" i="79"/>
  <c r="AK613" i="79"/>
  <c r="AJ613" i="79"/>
  <c r="AI613" i="79"/>
  <c r="AH613" i="79"/>
  <c r="AG613" i="79"/>
  <c r="AF613" i="79"/>
  <c r="AE613" i="79"/>
  <c r="AD613" i="79"/>
  <c r="AC613" i="79"/>
  <c r="AB613" i="79"/>
  <c r="AA613" i="79"/>
  <c r="Z613" i="79"/>
  <c r="Y613" i="79"/>
  <c r="AL610" i="79"/>
  <c r="AK610" i="79"/>
  <c r="AJ610" i="79"/>
  <c r="AI610" i="79"/>
  <c r="AH610" i="79"/>
  <c r="AG610" i="79"/>
  <c r="AF610" i="79"/>
  <c r="AE610" i="79"/>
  <c r="AD610" i="79"/>
  <c r="AC610" i="79"/>
  <c r="AB610" i="79"/>
  <c r="AA610" i="79"/>
  <c r="Z610" i="79"/>
  <c r="Y610" i="79"/>
  <c r="AL607" i="79"/>
  <c r="AK607" i="79"/>
  <c r="AJ607" i="79"/>
  <c r="AI607" i="79"/>
  <c r="AH607" i="79"/>
  <c r="AG607" i="79"/>
  <c r="AF607" i="79"/>
  <c r="AE607" i="79"/>
  <c r="AD607" i="79"/>
  <c r="AC607" i="79"/>
  <c r="AB607" i="79"/>
  <c r="AA607" i="79"/>
  <c r="Z607" i="79"/>
  <c r="AL604" i="79"/>
  <c r="AK604" i="79"/>
  <c r="AJ604" i="79"/>
  <c r="AI604" i="79"/>
  <c r="AH604" i="79"/>
  <c r="AG604" i="79"/>
  <c r="AF604" i="79"/>
  <c r="AE604" i="79"/>
  <c r="AD604" i="79"/>
  <c r="AC604" i="79"/>
  <c r="AB604" i="79"/>
  <c r="AA604" i="79"/>
  <c r="Z604" i="79"/>
  <c r="Y604" i="79"/>
  <c r="AL600" i="79"/>
  <c r="AK600" i="79"/>
  <c r="AJ600" i="79"/>
  <c r="AI600" i="79"/>
  <c r="AH600" i="79"/>
  <c r="AG600" i="79"/>
  <c r="AF600" i="79"/>
  <c r="AE600" i="79"/>
  <c r="AD600" i="79"/>
  <c r="AC600" i="79"/>
  <c r="AB600" i="79"/>
  <c r="AA600" i="79"/>
  <c r="Z600" i="79"/>
  <c r="Y600" i="79"/>
  <c r="AL597" i="79"/>
  <c r="AK597" i="79"/>
  <c r="AJ597" i="79"/>
  <c r="AI597" i="79"/>
  <c r="AH597" i="79"/>
  <c r="AG597" i="79"/>
  <c r="AF597" i="79"/>
  <c r="AE597" i="79"/>
  <c r="AD597" i="79"/>
  <c r="AC597" i="79"/>
  <c r="AB597" i="79"/>
  <c r="AA597" i="79"/>
  <c r="Z597" i="79"/>
  <c r="Y597" i="79"/>
  <c r="AL594" i="79"/>
  <c r="AK594" i="79"/>
  <c r="AJ594" i="79"/>
  <c r="AI594" i="79"/>
  <c r="AH594" i="79"/>
  <c r="AG594" i="79"/>
  <c r="AF594" i="79"/>
  <c r="AE594" i="79"/>
  <c r="AD594" i="79"/>
  <c r="AC594" i="79"/>
  <c r="AB594" i="79"/>
  <c r="AA594" i="79"/>
  <c r="Z594" i="79"/>
  <c r="Y594" i="79"/>
  <c r="AL591" i="79"/>
  <c r="AK591" i="79"/>
  <c r="AJ591" i="79"/>
  <c r="AI591" i="79"/>
  <c r="AH591" i="79"/>
  <c r="AG591" i="79"/>
  <c r="AF591" i="79"/>
  <c r="AE591" i="79"/>
  <c r="AD591" i="79"/>
  <c r="AC591" i="79"/>
  <c r="AB591" i="79"/>
  <c r="AA591" i="79"/>
  <c r="Z591" i="79"/>
  <c r="Y591" i="79"/>
  <c r="AL588" i="79"/>
  <c r="AK588" i="79"/>
  <c r="AJ588" i="79"/>
  <c r="AI588" i="79"/>
  <c r="AH588" i="79"/>
  <c r="AG588" i="79"/>
  <c r="AF588" i="79"/>
  <c r="AE588" i="79"/>
  <c r="AD588" i="79"/>
  <c r="AC588" i="79"/>
  <c r="AB588" i="79"/>
  <c r="AA588" i="79"/>
  <c r="Z588" i="79"/>
  <c r="Y588" i="79"/>
  <c r="AL559" i="79"/>
  <c r="AK559" i="79"/>
  <c r="AJ559" i="79"/>
  <c r="AI559" i="79"/>
  <c r="AH559" i="79"/>
  <c r="AG559" i="79"/>
  <c r="AF559" i="79"/>
  <c r="AE559" i="79"/>
  <c r="AD559" i="79"/>
  <c r="AC559" i="79"/>
  <c r="AB559" i="79"/>
  <c r="AA559" i="79"/>
  <c r="Z559" i="79"/>
  <c r="Y559" i="79"/>
  <c r="AL556" i="79"/>
  <c r="AK556" i="79"/>
  <c r="AJ556" i="79"/>
  <c r="AI556" i="79"/>
  <c r="AH556" i="79"/>
  <c r="AG556" i="79"/>
  <c r="AF556" i="79"/>
  <c r="AE556" i="79"/>
  <c r="AD556" i="79"/>
  <c r="AC556" i="79"/>
  <c r="AB556" i="79"/>
  <c r="AA556" i="79"/>
  <c r="Z556" i="79"/>
  <c r="Y556" i="79"/>
  <c r="AL553" i="79"/>
  <c r="AK553" i="79"/>
  <c r="AJ553" i="79"/>
  <c r="AI553" i="79"/>
  <c r="AH553" i="79"/>
  <c r="AG553" i="79"/>
  <c r="AF553" i="79"/>
  <c r="AE553" i="79"/>
  <c r="AD553" i="79"/>
  <c r="AC553" i="79"/>
  <c r="AB553" i="79"/>
  <c r="AA553" i="79"/>
  <c r="Z553" i="79"/>
  <c r="Y553" i="79"/>
  <c r="AL550" i="79"/>
  <c r="AK550" i="79"/>
  <c r="AJ550" i="79"/>
  <c r="AI550" i="79"/>
  <c r="AH550" i="79"/>
  <c r="AG550" i="79"/>
  <c r="AF550" i="79"/>
  <c r="AE550" i="79"/>
  <c r="AD550" i="79"/>
  <c r="AC550" i="79"/>
  <c r="AB550" i="79"/>
  <c r="AA550" i="79"/>
  <c r="Z550" i="79"/>
  <c r="Y550" i="79"/>
  <c r="AL547" i="79"/>
  <c r="AK547" i="79"/>
  <c r="AJ547" i="79"/>
  <c r="AI547" i="79"/>
  <c r="AH547" i="79"/>
  <c r="AG547" i="79"/>
  <c r="AF547" i="79"/>
  <c r="AE547" i="79"/>
  <c r="AD547" i="79"/>
  <c r="AC547" i="79"/>
  <c r="AB547" i="79"/>
  <c r="AA547" i="79"/>
  <c r="Z547" i="79"/>
  <c r="Y547" i="79"/>
  <c r="AL544" i="79"/>
  <c r="AK544" i="79"/>
  <c r="AJ544" i="79"/>
  <c r="AI544" i="79"/>
  <c r="AH544" i="79"/>
  <c r="AG544" i="79"/>
  <c r="AF544" i="79"/>
  <c r="AE544" i="79"/>
  <c r="AD544" i="79"/>
  <c r="AC544" i="79"/>
  <c r="AB544" i="79"/>
  <c r="AA544" i="79"/>
  <c r="Z544" i="79"/>
  <c r="Y544" i="79"/>
  <c r="AL541" i="79"/>
  <c r="AK541" i="79"/>
  <c r="AJ541" i="79"/>
  <c r="AI541" i="79"/>
  <c r="AH541" i="79"/>
  <c r="AG541" i="79"/>
  <c r="AF541" i="79"/>
  <c r="AE541" i="79"/>
  <c r="AD541" i="79"/>
  <c r="AC541" i="79"/>
  <c r="AB541" i="79"/>
  <c r="AA541" i="79"/>
  <c r="Z541" i="79"/>
  <c r="Y541" i="79"/>
  <c r="AL538" i="79"/>
  <c r="AK538" i="79"/>
  <c r="AJ538" i="79"/>
  <c r="AI538" i="79"/>
  <c r="AH538" i="79"/>
  <c r="AG538" i="79"/>
  <c r="AF538" i="79"/>
  <c r="AE538" i="79"/>
  <c r="AD538" i="79"/>
  <c r="AC538" i="79"/>
  <c r="AB538" i="79"/>
  <c r="AA538" i="79"/>
  <c r="Z538" i="79"/>
  <c r="Y538" i="79"/>
  <c r="AL535" i="79"/>
  <c r="AK535" i="79"/>
  <c r="AJ535" i="79"/>
  <c r="AI535" i="79"/>
  <c r="AH535" i="79"/>
  <c r="AG535" i="79"/>
  <c r="AF535" i="79"/>
  <c r="AE535" i="79"/>
  <c r="AD535" i="79"/>
  <c r="AC535" i="79"/>
  <c r="AB535" i="79"/>
  <c r="AA535" i="79"/>
  <c r="Z535" i="79"/>
  <c r="Y535" i="79"/>
  <c r="AL532" i="79"/>
  <c r="AK532" i="79"/>
  <c r="AJ532" i="79"/>
  <c r="AI532" i="79"/>
  <c r="AH532" i="79"/>
  <c r="AG532" i="79"/>
  <c r="AF532" i="79"/>
  <c r="AE532" i="79"/>
  <c r="AD532" i="79"/>
  <c r="AC532" i="79"/>
  <c r="AB532" i="79"/>
  <c r="AA532" i="79"/>
  <c r="Z532" i="79"/>
  <c r="Y532" i="79"/>
  <c r="AL529" i="79"/>
  <c r="AK529" i="79"/>
  <c r="AJ529" i="79"/>
  <c r="AI529" i="79"/>
  <c r="AH529" i="79"/>
  <c r="AG529" i="79"/>
  <c r="AF529" i="79"/>
  <c r="AE529" i="79"/>
  <c r="AD529" i="79"/>
  <c r="AC529" i="79"/>
  <c r="AB529" i="79"/>
  <c r="AA529" i="79"/>
  <c r="Z529" i="79"/>
  <c r="Y529" i="79"/>
  <c r="AL526" i="79"/>
  <c r="AK526" i="79"/>
  <c r="AJ526" i="79"/>
  <c r="AI526" i="79"/>
  <c r="AH526" i="79"/>
  <c r="AG526" i="79"/>
  <c r="AF526" i="79"/>
  <c r="AE526" i="79"/>
  <c r="AD526" i="79"/>
  <c r="AC526" i="79"/>
  <c r="AB526" i="79"/>
  <c r="AA526" i="79"/>
  <c r="Z526" i="79"/>
  <c r="Y526" i="79"/>
  <c r="AL523" i="79"/>
  <c r="AK523" i="79"/>
  <c r="AJ523" i="79"/>
  <c r="AI523" i="79"/>
  <c r="AH523" i="79"/>
  <c r="AG523" i="79"/>
  <c r="AF523" i="79"/>
  <c r="AE523" i="79"/>
  <c r="AD523" i="79"/>
  <c r="AC523" i="79"/>
  <c r="AB523" i="79"/>
  <c r="AA523" i="79"/>
  <c r="Z523" i="79"/>
  <c r="Y523" i="79"/>
  <c r="AL520" i="79"/>
  <c r="AK520" i="79"/>
  <c r="AJ520" i="79"/>
  <c r="AI520" i="79"/>
  <c r="AH520" i="79"/>
  <c r="AG520" i="79"/>
  <c r="AF520" i="79"/>
  <c r="AE520" i="79"/>
  <c r="AD520" i="79"/>
  <c r="AC520" i="79"/>
  <c r="AB520" i="79"/>
  <c r="AA520" i="79"/>
  <c r="Z520" i="79"/>
  <c r="AL516" i="79"/>
  <c r="AK516" i="79"/>
  <c r="AJ516" i="79"/>
  <c r="AI516" i="79"/>
  <c r="AH516" i="79"/>
  <c r="AG516" i="79"/>
  <c r="AF516" i="79"/>
  <c r="AE516" i="79"/>
  <c r="AD516" i="79"/>
  <c r="AC516" i="79"/>
  <c r="AB516" i="79"/>
  <c r="AA516" i="79"/>
  <c r="Z516" i="79"/>
  <c r="Y516" i="79"/>
  <c r="AL513" i="79"/>
  <c r="AK513" i="79"/>
  <c r="AJ513" i="79"/>
  <c r="AI513" i="79"/>
  <c r="AH513" i="79"/>
  <c r="AG513" i="79"/>
  <c r="AF513" i="79"/>
  <c r="AE513" i="79"/>
  <c r="AD513" i="79"/>
  <c r="AC513" i="79"/>
  <c r="AB513" i="79"/>
  <c r="AA513" i="79"/>
  <c r="Z513" i="79"/>
  <c r="Y513" i="79"/>
  <c r="AL510" i="79"/>
  <c r="AK510" i="79"/>
  <c r="AJ510" i="79"/>
  <c r="AI510" i="79"/>
  <c r="AH510" i="79"/>
  <c r="AG510" i="79"/>
  <c r="AF510" i="79"/>
  <c r="AE510" i="79"/>
  <c r="AD510" i="79"/>
  <c r="AC510" i="79"/>
  <c r="AB510" i="79"/>
  <c r="AA510" i="79"/>
  <c r="Z510" i="79"/>
  <c r="Y510" i="79"/>
  <c r="AL506" i="79"/>
  <c r="AK506" i="79"/>
  <c r="AJ506" i="79"/>
  <c r="AI506" i="79"/>
  <c r="AH506" i="79"/>
  <c r="AG506" i="79"/>
  <c r="AF506" i="79"/>
  <c r="AE506" i="79"/>
  <c r="AD506" i="79"/>
  <c r="AC506" i="79"/>
  <c r="AB506" i="79"/>
  <c r="AA506" i="79"/>
  <c r="Z506" i="79"/>
  <c r="Y506" i="79"/>
  <c r="AL503" i="79"/>
  <c r="AK503" i="79"/>
  <c r="AJ503" i="79"/>
  <c r="AI503" i="79"/>
  <c r="AH503" i="79"/>
  <c r="AG503" i="79"/>
  <c r="AF503" i="79"/>
  <c r="AE503" i="79"/>
  <c r="AD503" i="79"/>
  <c r="AC503" i="79"/>
  <c r="AB503" i="79"/>
  <c r="AA503" i="79"/>
  <c r="Z503" i="79"/>
  <c r="Y503" i="79"/>
  <c r="AL500" i="79"/>
  <c r="AK500" i="79"/>
  <c r="AJ500" i="79"/>
  <c r="AI500" i="79"/>
  <c r="AH500" i="79"/>
  <c r="AG500" i="79"/>
  <c r="AF500" i="79"/>
  <c r="AE500" i="79"/>
  <c r="AD500" i="79"/>
  <c r="AC500" i="79"/>
  <c r="AB500" i="79"/>
  <c r="AA500" i="79"/>
  <c r="Z500" i="79"/>
  <c r="Y500" i="79"/>
  <c r="AL497" i="79"/>
  <c r="AK497" i="79"/>
  <c r="AJ497" i="79"/>
  <c r="AI497" i="79"/>
  <c r="AH497" i="79"/>
  <c r="AG497" i="79"/>
  <c r="AF497" i="79"/>
  <c r="AE497" i="79"/>
  <c r="AD497" i="79"/>
  <c r="AC497" i="79"/>
  <c r="AB497" i="79"/>
  <c r="AA497" i="79"/>
  <c r="Z497" i="79"/>
  <c r="Y497" i="79"/>
  <c r="AL494" i="79"/>
  <c r="AK494" i="79"/>
  <c r="AJ494" i="79"/>
  <c r="AI494" i="79"/>
  <c r="AH494" i="79"/>
  <c r="AG494" i="79"/>
  <c r="AF494" i="79"/>
  <c r="AE494" i="79"/>
  <c r="AD494" i="79"/>
  <c r="AC494" i="79"/>
  <c r="AB494" i="79"/>
  <c r="AA494" i="79"/>
  <c r="Z494" i="79"/>
  <c r="Y494" i="79"/>
  <c r="AL491" i="79"/>
  <c r="AK491" i="79"/>
  <c r="AJ491" i="79"/>
  <c r="AI491" i="79"/>
  <c r="AH491" i="79"/>
  <c r="AG491" i="79"/>
  <c r="AF491" i="79"/>
  <c r="AE491" i="79"/>
  <c r="AD491" i="79"/>
  <c r="AC491" i="79"/>
  <c r="AB491" i="79"/>
  <c r="AA491" i="79"/>
  <c r="Z491" i="79"/>
  <c r="Y491" i="79"/>
  <c r="AL488" i="79"/>
  <c r="AK488" i="79"/>
  <c r="AJ488" i="79"/>
  <c r="AI488" i="79"/>
  <c r="AH488" i="79"/>
  <c r="AG488" i="79"/>
  <c r="AF488" i="79"/>
  <c r="AE488" i="79"/>
  <c r="AD488" i="79"/>
  <c r="AC488" i="79"/>
  <c r="AB488" i="79"/>
  <c r="AA488" i="79"/>
  <c r="Z488" i="79"/>
  <c r="Y488" i="79"/>
  <c r="AL485" i="79"/>
  <c r="AK485" i="79"/>
  <c r="AJ485" i="79"/>
  <c r="AI485" i="79"/>
  <c r="AH485" i="79"/>
  <c r="AG485" i="79"/>
  <c r="AF485" i="79"/>
  <c r="AE485" i="79"/>
  <c r="AD485" i="79"/>
  <c r="AC485" i="79"/>
  <c r="AB485" i="79"/>
  <c r="AA485" i="79"/>
  <c r="Z485" i="79"/>
  <c r="Y485" i="79"/>
  <c r="AL481" i="79"/>
  <c r="AK481" i="79"/>
  <c r="AJ481" i="79"/>
  <c r="AI481" i="79"/>
  <c r="AH481" i="79"/>
  <c r="AG481" i="79"/>
  <c r="AF481" i="79"/>
  <c r="AE481" i="79"/>
  <c r="AD481" i="79"/>
  <c r="AC481" i="79"/>
  <c r="AB481" i="79"/>
  <c r="AA481" i="79"/>
  <c r="Z481" i="79"/>
  <c r="Y481" i="79"/>
  <c r="AL478" i="79"/>
  <c r="AK478" i="79"/>
  <c r="AJ478" i="79"/>
  <c r="AI478" i="79"/>
  <c r="AH478" i="79"/>
  <c r="AG478" i="79"/>
  <c r="AF478" i="79"/>
  <c r="AE478" i="79"/>
  <c r="AD478" i="79"/>
  <c r="AC478" i="79"/>
  <c r="AB478" i="79"/>
  <c r="AA478" i="79"/>
  <c r="Z478" i="79"/>
  <c r="Y478" i="79"/>
  <c r="AL475" i="79"/>
  <c r="AK475" i="79"/>
  <c r="AJ475" i="79"/>
  <c r="AI475" i="79"/>
  <c r="AH475" i="79"/>
  <c r="AG475" i="79"/>
  <c r="AF475" i="79"/>
  <c r="AE475" i="79"/>
  <c r="AD475" i="79"/>
  <c r="AC475" i="79"/>
  <c r="AB475" i="79"/>
  <c r="AA475" i="79"/>
  <c r="Z475" i="79"/>
  <c r="Y475" i="79"/>
  <c r="AL472" i="79"/>
  <c r="AK472" i="79"/>
  <c r="AJ472" i="79"/>
  <c r="AI472" i="79"/>
  <c r="AH472" i="79"/>
  <c r="AG472" i="79"/>
  <c r="AF472" i="79"/>
  <c r="AE472" i="79"/>
  <c r="AD472" i="79"/>
  <c r="AC472" i="79"/>
  <c r="AB472" i="79"/>
  <c r="AA472" i="79"/>
  <c r="Z472" i="79"/>
  <c r="Y472" i="79"/>
  <c r="AL447" i="79"/>
  <c r="AK447" i="79"/>
  <c r="AJ447" i="79"/>
  <c r="AI447" i="79"/>
  <c r="AH447" i="79"/>
  <c r="AG447" i="79"/>
  <c r="AF447" i="79"/>
  <c r="AE447" i="79"/>
  <c r="AD447" i="79"/>
  <c r="AC447" i="79"/>
  <c r="AB447" i="79"/>
  <c r="AA447" i="79"/>
  <c r="Z447" i="79"/>
  <c r="AL443" i="79"/>
  <c r="AK443" i="79"/>
  <c r="AJ443" i="79"/>
  <c r="AI443" i="79"/>
  <c r="AH443" i="79"/>
  <c r="AG443" i="79"/>
  <c r="AF443" i="79"/>
  <c r="AE443" i="79"/>
  <c r="AD443" i="79"/>
  <c r="AC443" i="79"/>
  <c r="AB443" i="79"/>
  <c r="AA443" i="79"/>
  <c r="Z443" i="79"/>
  <c r="Y443" i="79"/>
  <c r="AL440" i="79"/>
  <c r="AK440" i="79"/>
  <c r="AJ440" i="79"/>
  <c r="AI440" i="79"/>
  <c r="AH440" i="79"/>
  <c r="AG440" i="79"/>
  <c r="AF440" i="79"/>
  <c r="AE440" i="79"/>
  <c r="AD440" i="79"/>
  <c r="AC440" i="79"/>
  <c r="AB440" i="79"/>
  <c r="AA440" i="79"/>
  <c r="Z440" i="79"/>
  <c r="Y440" i="79"/>
  <c r="AL437" i="79"/>
  <c r="AK437" i="79"/>
  <c r="AJ437" i="79"/>
  <c r="AI437" i="79"/>
  <c r="AH437" i="79"/>
  <c r="AG437" i="79"/>
  <c r="AF437" i="79"/>
  <c r="AE437" i="79"/>
  <c r="AD437" i="79"/>
  <c r="AC437" i="79"/>
  <c r="AB437" i="79"/>
  <c r="AA437" i="79"/>
  <c r="Z437" i="79"/>
  <c r="Y437" i="79"/>
  <c r="AL433" i="79"/>
  <c r="AK433" i="79"/>
  <c r="AJ433" i="79"/>
  <c r="AI433" i="79"/>
  <c r="AH433" i="79"/>
  <c r="AG433" i="79"/>
  <c r="AF433" i="79"/>
  <c r="AE433" i="79"/>
  <c r="AD433" i="79"/>
  <c r="AC433" i="79"/>
  <c r="AB433" i="79"/>
  <c r="AA433" i="79"/>
  <c r="Z433" i="79"/>
  <c r="Y433" i="79"/>
  <c r="AL430" i="79"/>
  <c r="AK430" i="79"/>
  <c r="AJ430" i="79"/>
  <c r="AI430" i="79"/>
  <c r="AH430" i="79"/>
  <c r="AG430" i="79"/>
  <c r="AF430" i="79"/>
  <c r="AE430" i="79"/>
  <c r="AD430" i="79"/>
  <c r="AC430" i="79"/>
  <c r="AB430" i="79"/>
  <c r="AA430" i="79"/>
  <c r="Z430" i="79"/>
  <c r="Y430" i="79"/>
  <c r="AL427" i="79"/>
  <c r="AK427" i="79"/>
  <c r="AJ427" i="79"/>
  <c r="AI427" i="79"/>
  <c r="AH427" i="79"/>
  <c r="AG427" i="79"/>
  <c r="AF427" i="79"/>
  <c r="AE427" i="79"/>
  <c r="AD427" i="79"/>
  <c r="AC427" i="79"/>
  <c r="AB427" i="79"/>
  <c r="AA427" i="79"/>
  <c r="Z427" i="79"/>
  <c r="Y427" i="79"/>
  <c r="AL424" i="79"/>
  <c r="AK424" i="79"/>
  <c r="AJ424" i="79"/>
  <c r="AI424" i="79"/>
  <c r="AH424" i="79"/>
  <c r="AG424" i="79"/>
  <c r="AF424" i="79"/>
  <c r="AE424" i="79"/>
  <c r="AD424" i="79"/>
  <c r="AC424" i="79"/>
  <c r="AB424" i="79"/>
  <c r="AA424" i="79"/>
  <c r="Z424" i="79"/>
  <c r="Y424" i="79"/>
  <c r="AL421" i="79"/>
  <c r="AK421" i="79"/>
  <c r="AJ421" i="79"/>
  <c r="AI421" i="79"/>
  <c r="AH421" i="79"/>
  <c r="AG421" i="79"/>
  <c r="AF421" i="79"/>
  <c r="AE421" i="79"/>
  <c r="AD421" i="79"/>
  <c r="AC421" i="79"/>
  <c r="AB421" i="79"/>
  <c r="AA421" i="79"/>
  <c r="Z421" i="79"/>
  <c r="Y421" i="79"/>
  <c r="AL417" i="79"/>
  <c r="AK417" i="79"/>
  <c r="AJ417" i="79"/>
  <c r="AI417" i="79"/>
  <c r="AH417" i="79"/>
  <c r="AG417" i="79"/>
  <c r="AF417" i="79"/>
  <c r="AE417" i="79"/>
  <c r="AD417" i="79"/>
  <c r="AC417" i="79"/>
  <c r="AB417" i="79"/>
  <c r="AA417" i="79"/>
  <c r="Z417" i="79"/>
  <c r="Y417" i="79"/>
  <c r="AL414" i="79"/>
  <c r="AK414" i="79"/>
  <c r="AJ414" i="79"/>
  <c r="AI414" i="79"/>
  <c r="AH414" i="79"/>
  <c r="AG414" i="79"/>
  <c r="AF414" i="79"/>
  <c r="AE414" i="79"/>
  <c r="AD414" i="79"/>
  <c r="AC414" i="79"/>
  <c r="AB414" i="79"/>
  <c r="AA414" i="79"/>
  <c r="Z414" i="79"/>
  <c r="Y414" i="79"/>
  <c r="AL411" i="79"/>
  <c r="AK411" i="79"/>
  <c r="AJ411" i="79"/>
  <c r="AI411" i="79"/>
  <c r="AH411" i="79"/>
  <c r="AG411" i="79"/>
  <c r="AF411" i="79"/>
  <c r="AE411" i="79"/>
  <c r="AD411" i="79"/>
  <c r="AC411" i="79"/>
  <c r="AB411" i="79"/>
  <c r="AA411" i="79"/>
  <c r="Z411" i="79"/>
  <c r="Y411" i="79"/>
  <c r="AL408" i="79"/>
  <c r="AK408" i="79"/>
  <c r="AJ408" i="79"/>
  <c r="AI408" i="79"/>
  <c r="AH408" i="79"/>
  <c r="AG408" i="79"/>
  <c r="AF408" i="79"/>
  <c r="AE408" i="79"/>
  <c r="AD408" i="79"/>
  <c r="AC408" i="79"/>
  <c r="AB408" i="79"/>
  <c r="AA408" i="79"/>
  <c r="Z408" i="79"/>
  <c r="Y408" i="79"/>
  <c r="AL405" i="79"/>
  <c r="AK405" i="79"/>
  <c r="AJ405" i="79"/>
  <c r="AI405" i="79"/>
  <c r="AH405" i="79"/>
  <c r="AG405" i="79"/>
  <c r="AF405" i="79"/>
  <c r="AE405" i="79"/>
  <c r="AD405" i="79"/>
  <c r="AC405" i="79"/>
  <c r="AB405" i="79"/>
  <c r="AA405" i="79"/>
  <c r="Z405" i="79"/>
  <c r="Z576" i="79" s="1"/>
  <c r="Y405" i="79"/>
  <c r="AL376" i="79"/>
  <c r="AK376" i="79"/>
  <c r="AJ376" i="79"/>
  <c r="AI376" i="79"/>
  <c r="AH376" i="79"/>
  <c r="AG376" i="79"/>
  <c r="AF376" i="79"/>
  <c r="AE376" i="79"/>
  <c r="AD376" i="79"/>
  <c r="AC376" i="79"/>
  <c r="AB376" i="79"/>
  <c r="AA376" i="79"/>
  <c r="Z376" i="79"/>
  <c r="AL373" i="79"/>
  <c r="AK373" i="79"/>
  <c r="AJ373" i="79"/>
  <c r="AI373" i="79"/>
  <c r="AH373" i="79"/>
  <c r="AG373" i="79"/>
  <c r="AF373" i="79"/>
  <c r="AE373" i="79"/>
  <c r="AD373" i="79"/>
  <c r="AC373" i="79"/>
  <c r="AB373" i="79"/>
  <c r="AA373" i="79"/>
  <c r="Z373" i="79"/>
  <c r="Y373" i="79"/>
  <c r="AL370" i="79"/>
  <c r="AK370" i="79"/>
  <c r="AJ370" i="79"/>
  <c r="AI370" i="79"/>
  <c r="AH370" i="79"/>
  <c r="AG370" i="79"/>
  <c r="AF370" i="79"/>
  <c r="AE370" i="79"/>
  <c r="AD370" i="79"/>
  <c r="AC370" i="79"/>
  <c r="AB370" i="79"/>
  <c r="AA370" i="79"/>
  <c r="Z370" i="79"/>
  <c r="AL367" i="79"/>
  <c r="AK367" i="79"/>
  <c r="AJ367" i="79"/>
  <c r="AI367" i="79"/>
  <c r="AH367" i="79"/>
  <c r="AG367" i="79"/>
  <c r="AF367" i="79"/>
  <c r="AE367" i="79"/>
  <c r="AD367" i="79"/>
  <c r="AC367" i="79"/>
  <c r="AB367" i="79"/>
  <c r="AA367" i="79"/>
  <c r="Z367" i="79"/>
  <c r="Y367" i="79"/>
  <c r="AL364" i="79"/>
  <c r="AK364" i="79"/>
  <c r="AJ364" i="79"/>
  <c r="AI364" i="79"/>
  <c r="AH364" i="79"/>
  <c r="AG364" i="79"/>
  <c r="AF364" i="79"/>
  <c r="AE364" i="79"/>
  <c r="AD364" i="79"/>
  <c r="AC364" i="79"/>
  <c r="AB364" i="79"/>
  <c r="AA364" i="79"/>
  <c r="Z364" i="79"/>
  <c r="Y364" i="79"/>
  <c r="AL361" i="79"/>
  <c r="AK361" i="79"/>
  <c r="AJ361" i="79"/>
  <c r="AI361" i="79"/>
  <c r="AH361" i="79"/>
  <c r="AG361" i="79"/>
  <c r="AF361" i="79"/>
  <c r="AE361" i="79"/>
  <c r="AD361" i="79"/>
  <c r="AC361" i="79"/>
  <c r="AB361" i="79"/>
  <c r="AA361" i="79"/>
  <c r="Z361" i="79"/>
  <c r="Y361" i="79"/>
  <c r="AL358" i="79"/>
  <c r="AK358" i="79"/>
  <c r="AJ358" i="79"/>
  <c r="AI358" i="79"/>
  <c r="AH358" i="79"/>
  <c r="AG358" i="79"/>
  <c r="AF358" i="79"/>
  <c r="AE358" i="79"/>
  <c r="AD358" i="79"/>
  <c r="AC358" i="79"/>
  <c r="AB358" i="79"/>
  <c r="AA358" i="79"/>
  <c r="Z358" i="79"/>
  <c r="Y358" i="79"/>
  <c r="AL355" i="79"/>
  <c r="AK355" i="79"/>
  <c r="AJ355" i="79"/>
  <c r="AI355" i="79"/>
  <c r="AH355" i="79"/>
  <c r="AG355" i="79"/>
  <c r="AF355" i="79"/>
  <c r="AE355" i="79"/>
  <c r="AD355" i="79"/>
  <c r="AC355" i="79"/>
  <c r="AB355" i="79"/>
  <c r="AA355" i="79"/>
  <c r="Z355" i="79"/>
  <c r="Y355" i="79"/>
  <c r="AL352" i="79"/>
  <c r="AK352" i="79"/>
  <c r="AJ352" i="79"/>
  <c r="AI352" i="79"/>
  <c r="AH352" i="79"/>
  <c r="AG352" i="79"/>
  <c r="AF352" i="79"/>
  <c r="AE352" i="79"/>
  <c r="AD352" i="79"/>
  <c r="AC352" i="79"/>
  <c r="AB352" i="79"/>
  <c r="AA352" i="79"/>
  <c r="Z352" i="79"/>
  <c r="Y352" i="79"/>
  <c r="AL349" i="79"/>
  <c r="AK349" i="79"/>
  <c r="AJ349" i="79"/>
  <c r="AI349" i="79"/>
  <c r="AH349" i="79"/>
  <c r="AG349" i="79"/>
  <c r="AF349" i="79"/>
  <c r="AE349" i="79"/>
  <c r="AD349" i="79"/>
  <c r="AC349" i="79"/>
  <c r="AB349" i="79"/>
  <c r="AA349" i="79"/>
  <c r="Z349" i="79"/>
  <c r="Y349" i="79"/>
  <c r="AL346" i="79"/>
  <c r="AK346" i="79"/>
  <c r="AJ346" i="79"/>
  <c r="AI346" i="79"/>
  <c r="AH346" i="79"/>
  <c r="AG346" i="79"/>
  <c r="AF346" i="79"/>
  <c r="AE346" i="79"/>
  <c r="AD346" i="79"/>
  <c r="AC346" i="79"/>
  <c r="AB346" i="79"/>
  <c r="AA346" i="79"/>
  <c r="Z346" i="79"/>
  <c r="Y346" i="79"/>
  <c r="AL343" i="79"/>
  <c r="AK343" i="79"/>
  <c r="AJ343" i="79"/>
  <c r="AI343" i="79"/>
  <c r="AH343" i="79"/>
  <c r="AG343" i="79"/>
  <c r="AF343" i="79"/>
  <c r="AE343" i="79"/>
  <c r="AD343" i="79"/>
  <c r="AC343" i="79"/>
  <c r="AB343" i="79"/>
  <c r="AA343" i="79"/>
  <c r="Z343" i="79"/>
  <c r="Y343" i="79"/>
  <c r="AL340" i="79"/>
  <c r="AK340" i="79"/>
  <c r="AJ340" i="79"/>
  <c r="AI340" i="79"/>
  <c r="AH340" i="79"/>
  <c r="AG340" i="79"/>
  <c r="AF340" i="79"/>
  <c r="AE340" i="79"/>
  <c r="AD340" i="79"/>
  <c r="AC340" i="79"/>
  <c r="AB340" i="79"/>
  <c r="AA340" i="79"/>
  <c r="Z340" i="79"/>
  <c r="Y340" i="79"/>
  <c r="AL337" i="79"/>
  <c r="AK337" i="79"/>
  <c r="AJ337" i="79"/>
  <c r="AI337" i="79"/>
  <c r="AH337" i="79"/>
  <c r="AG337" i="79"/>
  <c r="AF337" i="79"/>
  <c r="AE337" i="79"/>
  <c r="AD337" i="79"/>
  <c r="AC337" i="79"/>
  <c r="AB337" i="79"/>
  <c r="AA337" i="79"/>
  <c r="Z337" i="79"/>
  <c r="Y337" i="79"/>
  <c r="AL333" i="79"/>
  <c r="AK333" i="79"/>
  <c r="AJ333" i="79"/>
  <c r="AI333" i="79"/>
  <c r="AH333" i="79"/>
  <c r="AG333" i="79"/>
  <c r="AF333" i="79"/>
  <c r="AE333" i="79"/>
  <c r="AD333" i="79"/>
  <c r="AC333" i="79"/>
  <c r="AB333" i="79"/>
  <c r="AA333" i="79"/>
  <c r="Z333" i="79"/>
  <c r="Y333" i="79"/>
  <c r="AL330" i="79"/>
  <c r="AK330" i="79"/>
  <c r="AJ330" i="79"/>
  <c r="AI330" i="79"/>
  <c r="AH330" i="79"/>
  <c r="AG330" i="79"/>
  <c r="AF330" i="79"/>
  <c r="AE330" i="79"/>
  <c r="AD330" i="79"/>
  <c r="AC330" i="79"/>
  <c r="AB330" i="79"/>
  <c r="AA330" i="79"/>
  <c r="Z330" i="79"/>
  <c r="Y330" i="79"/>
  <c r="AL327" i="79"/>
  <c r="AK327" i="79"/>
  <c r="AJ327" i="79"/>
  <c r="AI327" i="79"/>
  <c r="AH327" i="79"/>
  <c r="AG327" i="79"/>
  <c r="AF327" i="79"/>
  <c r="AE327" i="79"/>
  <c r="AD327" i="79"/>
  <c r="AC327" i="79"/>
  <c r="AB327" i="79"/>
  <c r="AA327" i="79"/>
  <c r="Z327" i="79"/>
  <c r="Y327" i="79"/>
  <c r="AL323" i="79"/>
  <c r="AK323" i="79"/>
  <c r="AJ323" i="79"/>
  <c r="AI323" i="79"/>
  <c r="AH323" i="79"/>
  <c r="AG323" i="79"/>
  <c r="AF323" i="79"/>
  <c r="AE323" i="79"/>
  <c r="AD323" i="79"/>
  <c r="AC323" i="79"/>
  <c r="AB323" i="79"/>
  <c r="AA323" i="79"/>
  <c r="Z323" i="79"/>
  <c r="Y323" i="79"/>
  <c r="AL320" i="79"/>
  <c r="AK320" i="79"/>
  <c r="AJ320" i="79"/>
  <c r="AI320" i="79"/>
  <c r="AH320" i="79"/>
  <c r="AG320" i="79"/>
  <c r="AF320" i="79"/>
  <c r="AE320" i="79"/>
  <c r="AD320" i="79"/>
  <c r="AC320" i="79"/>
  <c r="AB320" i="79"/>
  <c r="AA320" i="79"/>
  <c r="Z320" i="79"/>
  <c r="Y320" i="79"/>
  <c r="AL317" i="79"/>
  <c r="AK317" i="79"/>
  <c r="AJ317" i="79"/>
  <c r="AI317" i="79"/>
  <c r="AH317" i="79"/>
  <c r="AG317" i="79"/>
  <c r="AF317" i="79"/>
  <c r="AE317" i="79"/>
  <c r="AD317" i="79"/>
  <c r="AC317" i="79"/>
  <c r="AB317" i="79"/>
  <c r="AA317" i="79"/>
  <c r="Z317" i="79"/>
  <c r="Y317" i="79"/>
  <c r="AL314" i="79"/>
  <c r="AK314" i="79"/>
  <c r="AJ314" i="79"/>
  <c r="AI314" i="79"/>
  <c r="AH314" i="79"/>
  <c r="AG314" i="79"/>
  <c r="AF314" i="79"/>
  <c r="AE314" i="79"/>
  <c r="AD314" i="79"/>
  <c r="AC314" i="79"/>
  <c r="AB314" i="79"/>
  <c r="AA314" i="79"/>
  <c r="Z314" i="79"/>
  <c r="Y314" i="79"/>
  <c r="AL311" i="79"/>
  <c r="AK311" i="79"/>
  <c r="AJ311" i="79"/>
  <c r="AI311" i="79"/>
  <c r="AH311" i="79"/>
  <c r="AG311" i="79"/>
  <c r="AF311" i="79"/>
  <c r="AE311" i="79"/>
  <c r="AD311" i="79"/>
  <c r="AC311" i="79"/>
  <c r="AB311" i="79"/>
  <c r="AA311" i="79"/>
  <c r="Z311" i="79"/>
  <c r="Y311" i="79"/>
  <c r="AL308" i="79"/>
  <c r="AK308" i="79"/>
  <c r="AJ308" i="79"/>
  <c r="AI308" i="79"/>
  <c r="AH308" i="79"/>
  <c r="AG308" i="79"/>
  <c r="AF308" i="79"/>
  <c r="AE308" i="79"/>
  <c r="AD308" i="79"/>
  <c r="AC308" i="79"/>
  <c r="AB308" i="79"/>
  <c r="AA308" i="79"/>
  <c r="Z308" i="79"/>
  <c r="Y308" i="79"/>
  <c r="AL305" i="79"/>
  <c r="AK305" i="79"/>
  <c r="AJ305" i="79"/>
  <c r="AI305" i="79"/>
  <c r="AH305" i="79"/>
  <c r="AG305" i="79"/>
  <c r="AF305" i="79"/>
  <c r="AE305" i="79"/>
  <c r="AD305" i="79"/>
  <c r="AC305" i="79"/>
  <c r="AB305" i="79"/>
  <c r="AA305" i="79"/>
  <c r="Z305" i="79"/>
  <c r="Y305" i="79"/>
  <c r="AL302" i="79"/>
  <c r="AK302" i="79"/>
  <c r="AJ302" i="79"/>
  <c r="AI302" i="79"/>
  <c r="AH302" i="79"/>
  <c r="AG302" i="79"/>
  <c r="AF302" i="79"/>
  <c r="AE302" i="79"/>
  <c r="AD302" i="79"/>
  <c r="AC302" i="79"/>
  <c r="AB302" i="79"/>
  <c r="AA302" i="79"/>
  <c r="Z302" i="79"/>
  <c r="Y302" i="79"/>
  <c r="AL298" i="79"/>
  <c r="AK298" i="79"/>
  <c r="AJ298" i="79"/>
  <c r="AI298" i="79"/>
  <c r="AH298" i="79"/>
  <c r="AG298" i="79"/>
  <c r="AF298" i="79"/>
  <c r="AE298" i="79"/>
  <c r="AD298" i="79"/>
  <c r="AC298" i="79"/>
  <c r="AB298" i="79"/>
  <c r="AA298" i="79"/>
  <c r="Z298" i="79"/>
  <c r="Y298" i="79"/>
  <c r="AL295" i="79"/>
  <c r="AK295" i="79"/>
  <c r="AJ295" i="79"/>
  <c r="AI295" i="79"/>
  <c r="AH295" i="79"/>
  <c r="AG295" i="79"/>
  <c r="AF295" i="79"/>
  <c r="AE295" i="79"/>
  <c r="AD295" i="79"/>
  <c r="AC295" i="79"/>
  <c r="AB295" i="79"/>
  <c r="AA295" i="79"/>
  <c r="Z295" i="79"/>
  <c r="Y295" i="79"/>
  <c r="AL292" i="79"/>
  <c r="AK292" i="79"/>
  <c r="AJ292" i="79"/>
  <c r="AI292" i="79"/>
  <c r="AH292" i="79"/>
  <c r="AG292" i="79"/>
  <c r="AF292" i="79"/>
  <c r="AE292" i="79"/>
  <c r="AD292" i="79"/>
  <c r="AC292" i="79"/>
  <c r="AB292" i="79"/>
  <c r="AA292" i="79"/>
  <c r="Z292" i="79"/>
  <c r="Y292" i="79"/>
  <c r="AL289" i="79"/>
  <c r="AK289" i="79"/>
  <c r="AJ289" i="79"/>
  <c r="AI289" i="79"/>
  <c r="AH289" i="79"/>
  <c r="AG289" i="79"/>
  <c r="AF289" i="79"/>
  <c r="AE289" i="79"/>
  <c r="AD289" i="79"/>
  <c r="AC289" i="79"/>
  <c r="AB289" i="79"/>
  <c r="AA289" i="79"/>
  <c r="Z289" i="79"/>
  <c r="Y289" i="79"/>
  <c r="AL264" i="79"/>
  <c r="AK264" i="79"/>
  <c r="AJ264" i="79"/>
  <c r="AI264" i="79"/>
  <c r="AH264" i="79"/>
  <c r="AG264" i="79"/>
  <c r="AF264" i="79"/>
  <c r="AE264" i="79"/>
  <c r="AD264" i="79"/>
  <c r="AC264" i="79"/>
  <c r="AB264" i="79"/>
  <c r="AA264" i="79"/>
  <c r="Z264" i="79"/>
  <c r="AL260" i="79"/>
  <c r="AK260" i="79"/>
  <c r="AJ260" i="79"/>
  <c r="AI260" i="79"/>
  <c r="AH260" i="79"/>
  <c r="AG260" i="79"/>
  <c r="AF260" i="79"/>
  <c r="AE260" i="79"/>
  <c r="AD260" i="79"/>
  <c r="AC260" i="79"/>
  <c r="AB260" i="79"/>
  <c r="AA260" i="79"/>
  <c r="Z260" i="79"/>
  <c r="Y260" i="79"/>
  <c r="AL257" i="79"/>
  <c r="AK257" i="79"/>
  <c r="AJ257" i="79"/>
  <c r="AI257" i="79"/>
  <c r="AH257" i="79"/>
  <c r="AG257" i="79"/>
  <c r="AF257" i="79"/>
  <c r="AE257" i="79"/>
  <c r="AD257" i="79"/>
  <c r="AC257" i="79"/>
  <c r="AB257" i="79"/>
  <c r="AA257" i="79"/>
  <c r="Z257" i="79"/>
  <c r="Y257" i="79"/>
  <c r="AL254" i="79"/>
  <c r="AK254" i="79"/>
  <c r="AJ254" i="79"/>
  <c r="AI254" i="79"/>
  <c r="AH254" i="79"/>
  <c r="AG254" i="79"/>
  <c r="AF254" i="79"/>
  <c r="AE254" i="79"/>
  <c r="AD254" i="79"/>
  <c r="AC254" i="79"/>
  <c r="AB254" i="79"/>
  <c r="AA254" i="79"/>
  <c r="Z254" i="79"/>
  <c r="Y254" i="79"/>
  <c r="AL250" i="79"/>
  <c r="AK250" i="79"/>
  <c r="AJ250" i="79"/>
  <c r="AI250" i="79"/>
  <c r="AH250" i="79"/>
  <c r="AG250" i="79"/>
  <c r="AF250" i="79"/>
  <c r="AE250" i="79"/>
  <c r="AD250" i="79"/>
  <c r="AC250" i="79"/>
  <c r="AB250" i="79"/>
  <c r="AA250" i="79"/>
  <c r="Z250" i="79"/>
  <c r="Y250" i="79"/>
  <c r="AL247" i="79"/>
  <c r="AK247" i="79"/>
  <c r="AJ247" i="79"/>
  <c r="AI247" i="79"/>
  <c r="AH247" i="79"/>
  <c r="AG247" i="79"/>
  <c r="AF247" i="79"/>
  <c r="AE247" i="79"/>
  <c r="AD247" i="79"/>
  <c r="AC247" i="79"/>
  <c r="AB247" i="79"/>
  <c r="AA247" i="79"/>
  <c r="Z247" i="79"/>
  <c r="Y247" i="79"/>
  <c r="AL244" i="79"/>
  <c r="AK244" i="79"/>
  <c r="AJ244" i="79"/>
  <c r="AI244" i="79"/>
  <c r="AH244" i="79"/>
  <c r="AG244" i="79"/>
  <c r="AF244" i="79"/>
  <c r="AE244" i="79"/>
  <c r="AD244" i="79"/>
  <c r="AC244" i="79"/>
  <c r="AB244" i="79"/>
  <c r="AA244" i="79"/>
  <c r="Z244" i="79"/>
  <c r="Y244" i="79"/>
  <c r="AL241" i="79"/>
  <c r="AK241" i="79"/>
  <c r="AJ241" i="79"/>
  <c r="AI241" i="79"/>
  <c r="AH241" i="79"/>
  <c r="AG241" i="79"/>
  <c r="AF241" i="79"/>
  <c r="AE241" i="79"/>
  <c r="AD241" i="79"/>
  <c r="AC241" i="79"/>
  <c r="AB241" i="79"/>
  <c r="AA241" i="79"/>
  <c r="Z241" i="79"/>
  <c r="Y241" i="79"/>
  <c r="AL238" i="79"/>
  <c r="AK238" i="79"/>
  <c r="AJ238" i="79"/>
  <c r="AI238" i="79"/>
  <c r="AH238" i="79"/>
  <c r="AG238" i="79"/>
  <c r="AF238" i="79"/>
  <c r="AE238" i="79"/>
  <c r="AD238" i="79"/>
  <c r="AC238" i="79"/>
  <c r="AB238" i="79"/>
  <c r="AA238" i="79"/>
  <c r="Z238" i="79"/>
  <c r="Y238" i="79"/>
  <c r="AL234" i="79"/>
  <c r="AK234" i="79"/>
  <c r="AJ234" i="79"/>
  <c r="AI234" i="79"/>
  <c r="AH234" i="79"/>
  <c r="AG234" i="79"/>
  <c r="AF234" i="79"/>
  <c r="AE234" i="79"/>
  <c r="AD234" i="79"/>
  <c r="AC234" i="79"/>
  <c r="AB234" i="79"/>
  <c r="AA234" i="79"/>
  <c r="Z234" i="79"/>
  <c r="AL231" i="79"/>
  <c r="AK231" i="79"/>
  <c r="AJ231" i="79"/>
  <c r="AI231" i="79"/>
  <c r="AH231" i="79"/>
  <c r="AG231" i="79"/>
  <c r="AF231" i="79"/>
  <c r="AE231" i="79"/>
  <c r="AD231" i="79"/>
  <c r="AC231" i="79"/>
  <c r="AB231" i="79"/>
  <c r="AA231" i="79"/>
  <c r="Z231" i="79"/>
  <c r="Y231" i="79"/>
  <c r="AL228" i="79"/>
  <c r="AK228" i="79"/>
  <c r="AJ228" i="79"/>
  <c r="AI228" i="79"/>
  <c r="AH228" i="79"/>
  <c r="AG228" i="79"/>
  <c r="AF228" i="79"/>
  <c r="AE228" i="79"/>
  <c r="AD228" i="79"/>
  <c r="AC228" i="79"/>
  <c r="AB228" i="79"/>
  <c r="AA228" i="79"/>
  <c r="Z228" i="79"/>
  <c r="Y228" i="79"/>
  <c r="AL225" i="79"/>
  <c r="AK225" i="79"/>
  <c r="AJ225" i="79"/>
  <c r="AI225" i="79"/>
  <c r="AH225" i="79"/>
  <c r="AG225" i="79"/>
  <c r="AF225" i="79"/>
  <c r="AE225" i="79"/>
  <c r="AD225" i="79"/>
  <c r="AC225" i="79"/>
  <c r="AB225" i="79"/>
  <c r="AA225" i="79"/>
  <c r="Z225" i="79"/>
  <c r="AL222" i="79"/>
  <c r="AK222" i="79"/>
  <c r="AJ222" i="79"/>
  <c r="AI222" i="79"/>
  <c r="AH222" i="79"/>
  <c r="AG222" i="79"/>
  <c r="AF222" i="79"/>
  <c r="AE222" i="79"/>
  <c r="AD222" i="79"/>
  <c r="AC222" i="79"/>
  <c r="AB222" i="79"/>
  <c r="AA222" i="79"/>
  <c r="Z222" i="79"/>
  <c r="AL193" i="79"/>
  <c r="AK193" i="79"/>
  <c r="AJ193" i="79"/>
  <c r="AI193" i="79"/>
  <c r="AH193" i="79"/>
  <c r="AG193" i="79"/>
  <c r="AF193" i="79"/>
  <c r="AE193" i="79"/>
  <c r="AD193" i="79"/>
  <c r="AC193" i="79"/>
  <c r="AB193" i="79"/>
  <c r="AA193" i="79"/>
  <c r="Z193" i="79"/>
  <c r="Y193" i="79"/>
  <c r="AL190" i="79"/>
  <c r="AK190" i="79"/>
  <c r="AJ190" i="79"/>
  <c r="AI190" i="79"/>
  <c r="AH190" i="79"/>
  <c r="AG190" i="79"/>
  <c r="AF190" i="79"/>
  <c r="AE190" i="79"/>
  <c r="AD190" i="79"/>
  <c r="AC190" i="79"/>
  <c r="AB190" i="79"/>
  <c r="AA190" i="79"/>
  <c r="Z190" i="79"/>
  <c r="Y190" i="79"/>
  <c r="AL187" i="79"/>
  <c r="AK187" i="79"/>
  <c r="AJ187" i="79"/>
  <c r="AI187" i="79"/>
  <c r="AH187" i="79"/>
  <c r="AG187" i="79"/>
  <c r="AF187" i="79"/>
  <c r="AE187" i="79"/>
  <c r="AD187" i="79"/>
  <c r="AC187" i="79"/>
  <c r="AB187" i="79"/>
  <c r="AA187" i="79"/>
  <c r="Z187" i="79"/>
  <c r="Y187" i="79"/>
  <c r="AL184" i="79"/>
  <c r="AK184" i="79"/>
  <c r="AJ184" i="79"/>
  <c r="AI184" i="79"/>
  <c r="AH184" i="79"/>
  <c r="AG184" i="79"/>
  <c r="AF184" i="79"/>
  <c r="AE184" i="79"/>
  <c r="AD184" i="79"/>
  <c r="AC184" i="79"/>
  <c r="AB184" i="79"/>
  <c r="AA184" i="79"/>
  <c r="Z184" i="79"/>
  <c r="Y184" i="79"/>
  <c r="AL181" i="79"/>
  <c r="AK181" i="79"/>
  <c r="AJ181" i="79"/>
  <c r="AI181" i="79"/>
  <c r="AH181" i="79"/>
  <c r="AG181" i="79"/>
  <c r="AF181" i="79"/>
  <c r="AE181" i="79"/>
  <c r="AD181" i="79"/>
  <c r="AC181" i="79"/>
  <c r="AB181" i="79"/>
  <c r="AA181" i="79"/>
  <c r="Z181" i="79"/>
  <c r="Y181" i="79"/>
  <c r="AL178" i="79"/>
  <c r="AK178" i="79"/>
  <c r="AJ178" i="79"/>
  <c r="AI178" i="79"/>
  <c r="AH178" i="79"/>
  <c r="AG178" i="79"/>
  <c r="AF178" i="79"/>
  <c r="AE178" i="79"/>
  <c r="AD178" i="79"/>
  <c r="AC178" i="79"/>
  <c r="AB178" i="79"/>
  <c r="AA178" i="79"/>
  <c r="Z178" i="79"/>
  <c r="Y178" i="79"/>
  <c r="AL175" i="79"/>
  <c r="AK175" i="79"/>
  <c r="AJ175" i="79"/>
  <c r="AI175" i="79"/>
  <c r="AH175" i="79"/>
  <c r="AG175" i="79"/>
  <c r="AF175" i="79"/>
  <c r="AE175" i="79"/>
  <c r="AD175" i="79"/>
  <c r="AC175" i="79"/>
  <c r="AB175" i="79"/>
  <c r="AA175" i="79"/>
  <c r="Z175" i="79"/>
  <c r="Y175" i="79"/>
  <c r="AL172" i="79"/>
  <c r="AK172" i="79"/>
  <c r="AJ172" i="79"/>
  <c r="AI172" i="79"/>
  <c r="AH172" i="79"/>
  <c r="AG172" i="79"/>
  <c r="AF172" i="79"/>
  <c r="AE172" i="79"/>
  <c r="AD172" i="79"/>
  <c r="AC172" i="79"/>
  <c r="AB172" i="79"/>
  <c r="AA172" i="79"/>
  <c r="Z172" i="79"/>
  <c r="Y172" i="79"/>
  <c r="AL169" i="79"/>
  <c r="AK169" i="79"/>
  <c r="AJ169" i="79"/>
  <c r="AI169" i="79"/>
  <c r="AH169" i="79"/>
  <c r="AG169" i="79"/>
  <c r="AF169" i="79"/>
  <c r="AE169" i="79"/>
  <c r="AD169" i="79"/>
  <c r="AC169" i="79"/>
  <c r="AB169" i="79"/>
  <c r="AA169" i="79"/>
  <c r="Z169" i="79"/>
  <c r="Y169" i="79"/>
  <c r="AL166" i="79"/>
  <c r="AK166" i="79"/>
  <c r="AJ166" i="79"/>
  <c r="AI166" i="79"/>
  <c r="AH166" i="79"/>
  <c r="AG166" i="79"/>
  <c r="AF166" i="79"/>
  <c r="AE166" i="79"/>
  <c r="AD166" i="79"/>
  <c r="AC166" i="79"/>
  <c r="AB166" i="79"/>
  <c r="AA166" i="79"/>
  <c r="Z166" i="79"/>
  <c r="Y166" i="79"/>
  <c r="AL163" i="79"/>
  <c r="AK163" i="79"/>
  <c r="AJ163" i="79"/>
  <c r="AI163" i="79"/>
  <c r="AH163" i="79"/>
  <c r="AG163" i="79"/>
  <c r="AF163" i="79"/>
  <c r="AE163" i="79"/>
  <c r="AD163" i="79"/>
  <c r="AC163" i="79"/>
  <c r="AB163" i="79"/>
  <c r="AA163" i="79"/>
  <c r="Z163" i="79"/>
  <c r="Y163" i="79"/>
  <c r="AL160" i="79"/>
  <c r="AK160" i="79"/>
  <c r="AJ160" i="79"/>
  <c r="AI160" i="79"/>
  <c r="AH160" i="79"/>
  <c r="AG160" i="79"/>
  <c r="AF160" i="79"/>
  <c r="AE160" i="79"/>
  <c r="AD160" i="79"/>
  <c r="AC160" i="79"/>
  <c r="AB160" i="79"/>
  <c r="AA160" i="79"/>
  <c r="Z160" i="79"/>
  <c r="Y160" i="79"/>
  <c r="AL157" i="79"/>
  <c r="AK157" i="79"/>
  <c r="AJ157" i="79"/>
  <c r="AI157" i="79"/>
  <c r="AH157" i="79"/>
  <c r="AG157" i="79"/>
  <c r="AF157" i="79"/>
  <c r="AE157" i="79"/>
  <c r="AD157" i="79"/>
  <c r="AC157" i="79"/>
  <c r="AB157" i="79"/>
  <c r="AA157" i="79"/>
  <c r="Z157" i="79"/>
  <c r="Y157" i="79"/>
  <c r="AL154" i="79"/>
  <c r="AK154" i="79"/>
  <c r="AJ154" i="79"/>
  <c r="AI154" i="79"/>
  <c r="AH154" i="79"/>
  <c r="AG154" i="79"/>
  <c r="AF154" i="79"/>
  <c r="AE154" i="79"/>
  <c r="AD154" i="79"/>
  <c r="AC154" i="79"/>
  <c r="AB154" i="79"/>
  <c r="AA154" i="79"/>
  <c r="Z154" i="79"/>
  <c r="AL150" i="79"/>
  <c r="AK150" i="79"/>
  <c r="AJ150" i="79"/>
  <c r="AI150" i="79"/>
  <c r="AH150" i="79"/>
  <c r="AG150" i="79"/>
  <c r="AF150" i="79"/>
  <c r="AE150" i="79"/>
  <c r="AD150" i="79"/>
  <c r="AC150" i="79"/>
  <c r="AB150" i="79"/>
  <c r="AA150" i="79"/>
  <c r="Z150" i="79"/>
  <c r="Y150" i="79"/>
  <c r="AL147" i="79"/>
  <c r="AK147" i="79"/>
  <c r="AJ147" i="79"/>
  <c r="AI147" i="79"/>
  <c r="AH147" i="79"/>
  <c r="AG147" i="79"/>
  <c r="AF147" i="79"/>
  <c r="AE147" i="79"/>
  <c r="AD147" i="79"/>
  <c r="AC147" i="79"/>
  <c r="AB147" i="79"/>
  <c r="AA147" i="79"/>
  <c r="Z147" i="79"/>
  <c r="Y147" i="79"/>
  <c r="AL144" i="79"/>
  <c r="AK144" i="79"/>
  <c r="AJ144" i="79"/>
  <c r="AI144" i="79"/>
  <c r="AH144" i="79"/>
  <c r="AG144" i="79"/>
  <c r="AF144" i="79"/>
  <c r="AE144" i="79"/>
  <c r="AD144" i="79"/>
  <c r="AC144" i="79"/>
  <c r="AB144" i="79"/>
  <c r="AA144" i="79"/>
  <c r="Z144" i="79"/>
  <c r="Y144" i="79"/>
  <c r="AL140" i="79"/>
  <c r="AK140" i="79"/>
  <c r="AJ140" i="79"/>
  <c r="AI140" i="79"/>
  <c r="AH140" i="79"/>
  <c r="AG140" i="79"/>
  <c r="AF140" i="79"/>
  <c r="AE140" i="79"/>
  <c r="AD140" i="79"/>
  <c r="AC140" i="79"/>
  <c r="AB140" i="79"/>
  <c r="AA140" i="79"/>
  <c r="Z140" i="79"/>
  <c r="Y140" i="79"/>
  <c r="AL137" i="79"/>
  <c r="AK137" i="79"/>
  <c r="AJ137" i="79"/>
  <c r="AI137" i="79"/>
  <c r="AH137" i="79"/>
  <c r="AG137" i="79"/>
  <c r="AF137" i="79"/>
  <c r="AE137" i="79"/>
  <c r="AD137" i="79"/>
  <c r="AC137" i="79"/>
  <c r="AB137" i="79"/>
  <c r="AA137" i="79"/>
  <c r="Z137" i="79"/>
  <c r="Y137" i="79"/>
  <c r="AL134" i="79"/>
  <c r="AK134" i="79"/>
  <c r="AJ134" i="79"/>
  <c r="AI134" i="79"/>
  <c r="AH134" i="79"/>
  <c r="AG134" i="79"/>
  <c r="AF134" i="79"/>
  <c r="AE134" i="79"/>
  <c r="AD134" i="79"/>
  <c r="AC134" i="79"/>
  <c r="AB134" i="79"/>
  <c r="AA134" i="79"/>
  <c r="Z134" i="79"/>
  <c r="Y134" i="79"/>
  <c r="AL131" i="79"/>
  <c r="AK131" i="79"/>
  <c r="AJ131" i="79"/>
  <c r="AI131" i="79"/>
  <c r="AH131" i="79"/>
  <c r="AG131" i="79"/>
  <c r="AF131" i="79"/>
  <c r="AE131" i="79"/>
  <c r="AD131" i="79"/>
  <c r="AC131" i="79"/>
  <c r="AB131" i="79"/>
  <c r="AA131" i="79"/>
  <c r="Z131" i="79"/>
  <c r="Y131" i="79"/>
  <c r="AL128" i="79"/>
  <c r="AK128" i="79"/>
  <c r="AJ128" i="79"/>
  <c r="AI128" i="79"/>
  <c r="AH128" i="79"/>
  <c r="AG128" i="79"/>
  <c r="AF128" i="79"/>
  <c r="AE128" i="79"/>
  <c r="AD128" i="79"/>
  <c r="AC128" i="79"/>
  <c r="AB128" i="79"/>
  <c r="AA128" i="79"/>
  <c r="Z128" i="79"/>
  <c r="Y128" i="79"/>
  <c r="AL125" i="79"/>
  <c r="AK125" i="79"/>
  <c r="AJ125" i="79"/>
  <c r="AI125" i="79"/>
  <c r="AH125" i="79"/>
  <c r="AG125" i="79"/>
  <c r="AF125" i="79"/>
  <c r="AE125" i="79"/>
  <c r="AD125" i="79"/>
  <c r="AC125" i="79"/>
  <c r="AB125" i="79"/>
  <c r="AA125" i="79"/>
  <c r="Z125" i="79"/>
  <c r="Y125" i="79"/>
  <c r="AL122" i="79"/>
  <c r="AK122" i="79"/>
  <c r="AJ122" i="79"/>
  <c r="AI122" i="79"/>
  <c r="AH122" i="79"/>
  <c r="AG122" i="79"/>
  <c r="AF122" i="79"/>
  <c r="AE122" i="79"/>
  <c r="AD122" i="79"/>
  <c r="AC122" i="79"/>
  <c r="AB122" i="79"/>
  <c r="AA122" i="79"/>
  <c r="Z122" i="79"/>
  <c r="Y122" i="79"/>
  <c r="AL119" i="79"/>
  <c r="AK119" i="79"/>
  <c r="AJ119" i="79"/>
  <c r="AI119" i="79"/>
  <c r="AH119" i="79"/>
  <c r="AG119" i="79"/>
  <c r="AF119" i="79"/>
  <c r="AE119" i="79"/>
  <c r="AD119" i="79"/>
  <c r="AC119" i="79"/>
  <c r="AB119" i="79"/>
  <c r="AA119" i="79"/>
  <c r="Z119" i="79"/>
  <c r="Y119" i="79"/>
  <c r="AL115" i="79"/>
  <c r="AK115" i="79"/>
  <c r="AJ115" i="79"/>
  <c r="AI115" i="79"/>
  <c r="AH115" i="79"/>
  <c r="AG115" i="79"/>
  <c r="AF115" i="79"/>
  <c r="AE115" i="79"/>
  <c r="AD115" i="79"/>
  <c r="AC115" i="79"/>
  <c r="AB115" i="79"/>
  <c r="AA115" i="79"/>
  <c r="Z115" i="79"/>
  <c r="Y115" i="79"/>
  <c r="AL112" i="79"/>
  <c r="AK112" i="79"/>
  <c r="AJ112" i="79"/>
  <c r="AI112" i="79"/>
  <c r="AH112" i="79"/>
  <c r="AG112" i="79"/>
  <c r="AF112" i="79"/>
  <c r="AE112" i="79"/>
  <c r="AD112" i="79"/>
  <c r="AC112" i="79"/>
  <c r="AB112" i="79"/>
  <c r="AA112" i="79"/>
  <c r="Z112" i="79"/>
  <c r="Y112" i="79"/>
  <c r="AL109" i="79"/>
  <c r="AK109" i="79"/>
  <c r="AJ109" i="79"/>
  <c r="AI109" i="79"/>
  <c r="AH109" i="79"/>
  <c r="AG109" i="79"/>
  <c r="AF109" i="79"/>
  <c r="AE109" i="79"/>
  <c r="AD109" i="79"/>
  <c r="AC109" i="79"/>
  <c r="AB109" i="79"/>
  <c r="AA109" i="79"/>
  <c r="Z109" i="79"/>
  <c r="Y109" i="79"/>
  <c r="AL106" i="79"/>
  <c r="AK106" i="79"/>
  <c r="AJ106" i="79"/>
  <c r="AI106" i="79"/>
  <c r="AH106" i="79"/>
  <c r="AG106" i="79"/>
  <c r="AF106" i="79"/>
  <c r="AE106" i="79"/>
  <c r="AD106" i="79"/>
  <c r="AC106" i="79"/>
  <c r="AB106" i="79"/>
  <c r="AA106" i="79"/>
  <c r="Z106" i="79"/>
  <c r="Y106" i="79"/>
  <c r="AL101" i="79"/>
  <c r="AK101" i="79"/>
  <c r="AJ101" i="79"/>
  <c r="AI101" i="79"/>
  <c r="AH101" i="79"/>
  <c r="AG101" i="79"/>
  <c r="AF101" i="79"/>
  <c r="AE101" i="79"/>
  <c r="AD101" i="79"/>
  <c r="AC101" i="79"/>
  <c r="AB101" i="79"/>
  <c r="AA101" i="79"/>
  <c r="Z101" i="79"/>
  <c r="Y101" i="79"/>
  <c r="AL95" i="79"/>
  <c r="AK95" i="79"/>
  <c r="AJ95" i="79"/>
  <c r="AI95" i="79"/>
  <c r="AH95" i="79"/>
  <c r="AG95" i="79"/>
  <c r="AF95" i="79"/>
  <c r="AE95" i="79"/>
  <c r="AD95" i="79"/>
  <c r="AC95" i="79"/>
  <c r="AB95" i="79"/>
  <c r="AA95" i="79"/>
  <c r="Z95" i="79"/>
  <c r="Y95" i="79"/>
  <c r="AL81" i="79"/>
  <c r="AK81" i="79"/>
  <c r="AJ81" i="79"/>
  <c r="AI81" i="79"/>
  <c r="AH81" i="79"/>
  <c r="AG81" i="79"/>
  <c r="AF81" i="79"/>
  <c r="AE81" i="79"/>
  <c r="AC81" i="79"/>
  <c r="AB81" i="79"/>
  <c r="AA81" i="79"/>
  <c r="Z81" i="79"/>
  <c r="AL74" i="79"/>
  <c r="AK74" i="79"/>
  <c r="AJ74" i="79"/>
  <c r="AI74" i="79"/>
  <c r="AH74" i="79"/>
  <c r="AG74" i="79"/>
  <c r="AF74" i="79"/>
  <c r="AE74" i="79"/>
  <c r="AD74" i="79"/>
  <c r="AC74" i="79"/>
  <c r="AB74" i="79"/>
  <c r="AA74" i="79"/>
  <c r="Z74" i="79"/>
  <c r="Y74" i="79"/>
  <c r="AL71" i="79"/>
  <c r="AK71" i="79"/>
  <c r="AJ71" i="79"/>
  <c r="AI71" i="79"/>
  <c r="AH71" i="79"/>
  <c r="AG71" i="79"/>
  <c r="AF71" i="79"/>
  <c r="AE71" i="79"/>
  <c r="AD71" i="79"/>
  <c r="AC71" i="79"/>
  <c r="AB71" i="79"/>
  <c r="AA71" i="79"/>
  <c r="Z71" i="79"/>
  <c r="Y71" i="79"/>
  <c r="AL67" i="79"/>
  <c r="AK67" i="79"/>
  <c r="AJ67" i="79"/>
  <c r="AI67" i="79"/>
  <c r="AH67" i="79"/>
  <c r="AG67" i="79"/>
  <c r="AF67" i="79"/>
  <c r="AE67" i="79"/>
  <c r="AD67" i="79"/>
  <c r="AC67" i="79"/>
  <c r="AB67" i="79"/>
  <c r="AA67" i="79"/>
  <c r="Z67" i="79"/>
  <c r="Y67" i="79"/>
  <c r="AL64" i="79"/>
  <c r="AK64" i="79"/>
  <c r="AJ64" i="79"/>
  <c r="AI64" i="79"/>
  <c r="AH64" i="79"/>
  <c r="AG64" i="79"/>
  <c r="AF64" i="79"/>
  <c r="AE64" i="79"/>
  <c r="AD64" i="79"/>
  <c r="AC64" i="79"/>
  <c r="AB64" i="79"/>
  <c r="AA64" i="79"/>
  <c r="Z64" i="79"/>
  <c r="Y64" i="79"/>
  <c r="AL61" i="79"/>
  <c r="AK61" i="79"/>
  <c r="AJ61" i="79"/>
  <c r="AI61" i="79"/>
  <c r="AH61" i="79"/>
  <c r="AG61" i="79"/>
  <c r="AF61" i="79"/>
  <c r="AE61" i="79"/>
  <c r="AD61" i="79"/>
  <c r="AC61" i="79"/>
  <c r="AB61" i="79"/>
  <c r="AA61" i="79"/>
  <c r="Z61" i="79"/>
  <c r="Y61" i="79"/>
  <c r="AL58" i="79"/>
  <c r="AK58" i="79"/>
  <c r="AJ58" i="79"/>
  <c r="AI58" i="79"/>
  <c r="AH58" i="79"/>
  <c r="AG58" i="79"/>
  <c r="AF58" i="79"/>
  <c r="AE58" i="79"/>
  <c r="AD58" i="79"/>
  <c r="AC58" i="79"/>
  <c r="AB58" i="79"/>
  <c r="AA58" i="79"/>
  <c r="Z58" i="79"/>
  <c r="Y58" i="79"/>
  <c r="AL55" i="79"/>
  <c r="AK55" i="79"/>
  <c r="AJ55" i="79"/>
  <c r="AI55" i="79"/>
  <c r="AH55" i="79"/>
  <c r="AG55" i="79"/>
  <c r="AF55" i="79"/>
  <c r="AE55" i="79"/>
  <c r="AD55" i="79"/>
  <c r="AC55" i="79"/>
  <c r="AB55" i="79"/>
  <c r="AA55" i="79"/>
  <c r="Z55" i="79"/>
  <c r="Y55" i="79"/>
  <c r="AL51" i="79"/>
  <c r="AK51" i="79"/>
  <c r="AJ51" i="79"/>
  <c r="AI51" i="79"/>
  <c r="AH51" i="79"/>
  <c r="AG51" i="79"/>
  <c r="AF51" i="79"/>
  <c r="AE51" i="79"/>
  <c r="AD51" i="79"/>
  <c r="AC51" i="79"/>
  <c r="AB51" i="79"/>
  <c r="AA51" i="79"/>
  <c r="Z51" i="79"/>
  <c r="Y51" i="79"/>
  <c r="AL48" i="79"/>
  <c r="AK48" i="79"/>
  <c r="AJ48" i="79"/>
  <c r="AI48" i="79"/>
  <c r="AH48" i="79"/>
  <c r="AG48" i="79"/>
  <c r="AF48" i="79"/>
  <c r="AE48" i="79"/>
  <c r="AD48" i="79"/>
  <c r="AC48" i="79"/>
  <c r="AB48" i="79"/>
  <c r="AA48" i="79"/>
  <c r="Z48" i="79"/>
  <c r="Y48" i="79"/>
  <c r="AL45" i="79"/>
  <c r="AK45" i="79"/>
  <c r="AJ45" i="79"/>
  <c r="AI45" i="79"/>
  <c r="AH45" i="79"/>
  <c r="AG45" i="79"/>
  <c r="AF45" i="79"/>
  <c r="AE45" i="79"/>
  <c r="AD45" i="79"/>
  <c r="AC45" i="79"/>
  <c r="AB45" i="79"/>
  <c r="AA45" i="79"/>
  <c r="Z45" i="79"/>
  <c r="Y45" i="79"/>
  <c r="AL42" i="79"/>
  <c r="AK42" i="79"/>
  <c r="AJ42" i="79"/>
  <c r="AI42" i="79"/>
  <c r="AH42" i="79"/>
  <c r="AG42" i="79"/>
  <c r="AF42" i="79"/>
  <c r="AE42" i="79"/>
  <c r="AD42" i="79"/>
  <c r="AC42" i="79"/>
  <c r="AB42" i="79"/>
  <c r="AA42" i="79"/>
  <c r="Z42" i="79"/>
  <c r="Y42" i="79"/>
  <c r="AL39" i="79"/>
  <c r="AK39" i="79"/>
  <c r="AJ39" i="79"/>
  <c r="AI39" i="79"/>
  <c r="AH39" i="79"/>
  <c r="AG39" i="79"/>
  <c r="AF39" i="79"/>
  <c r="AE39" i="79"/>
  <c r="AD39" i="79"/>
  <c r="AC39" i="79"/>
  <c r="AB39" i="79"/>
  <c r="AA39" i="79"/>
  <c r="Z39" i="79"/>
  <c r="N134" i="79"/>
  <c r="N131" i="79"/>
  <c r="N119" i="79"/>
  <c r="N67" i="79"/>
  <c r="AL495" i="46"/>
  <c r="AK495" i="46"/>
  <c r="AJ495" i="46"/>
  <c r="AI495" i="46"/>
  <c r="AH495" i="46"/>
  <c r="AG495" i="46"/>
  <c r="AF495" i="46"/>
  <c r="AE495" i="46"/>
  <c r="AD495" i="46"/>
  <c r="AC495" i="46"/>
  <c r="AB495" i="46"/>
  <c r="AA495" i="46"/>
  <c r="Z495" i="46"/>
  <c r="Y495" i="46"/>
  <c r="AL492" i="46"/>
  <c r="AK492" i="46"/>
  <c r="AJ492" i="46"/>
  <c r="AI492" i="46"/>
  <c r="AH492" i="46"/>
  <c r="AG492" i="46"/>
  <c r="AF492" i="46"/>
  <c r="AE492" i="46"/>
  <c r="AD492" i="46"/>
  <c r="AC492" i="46"/>
  <c r="AB492" i="46"/>
  <c r="AA492" i="46"/>
  <c r="Z492" i="46"/>
  <c r="Y492" i="46"/>
  <c r="AL489" i="46"/>
  <c r="AK489" i="46"/>
  <c r="AJ489" i="46"/>
  <c r="AI489" i="46"/>
  <c r="AH489" i="46"/>
  <c r="AG489" i="46"/>
  <c r="AF489" i="46"/>
  <c r="AE489" i="46"/>
  <c r="AD489" i="46"/>
  <c r="AC489" i="46"/>
  <c r="AB489" i="46"/>
  <c r="AA489" i="46"/>
  <c r="Z489" i="46"/>
  <c r="Y489" i="46"/>
  <c r="AL478" i="46"/>
  <c r="AK478" i="46"/>
  <c r="AJ478" i="46"/>
  <c r="AI478" i="46"/>
  <c r="AH478" i="46"/>
  <c r="AG478" i="46"/>
  <c r="AF478" i="46"/>
  <c r="AE478" i="46"/>
  <c r="AD478" i="46"/>
  <c r="AC478" i="46"/>
  <c r="AB478" i="46"/>
  <c r="AA478" i="46"/>
  <c r="Z478" i="46"/>
  <c r="Y478" i="46"/>
  <c r="AL474" i="46"/>
  <c r="AK474" i="46"/>
  <c r="AJ474" i="46"/>
  <c r="AI474" i="46"/>
  <c r="AH474" i="46"/>
  <c r="AG474" i="46"/>
  <c r="AF474" i="46"/>
  <c r="AE474" i="46"/>
  <c r="AD474" i="46"/>
  <c r="AC474" i="46"/>
  <c r="AB474" i="46"/>
  <c r="AA474" i="46"/>
  <c r="Z474" i="46"/>
  <c r="Y474" i="46"/>
  <c r="AL471" i="46"/>
  <c r="AK471" i="46"/>
  <c r="AJ471" i="46"/>
  <c r="AI471" i="46"/>
  <c r="AH471" i="46"/>
  <c r="AG471" i="46"/>
  <c r="AF471" i="46"/>
  <c r="AE471" i="46"/>
  <c r="AD471" i="46"/>
  <c r="AC471" i="46"/>
  <c r="AB471" i="46"/>
  <c r="AA471" i="46"/>
  <c r="Z471" i="46"/>
  <c r="Y471" i="46"/>
  <c r="AL468" i="46"/>
  <c r="AK468" i="46"/>
  <c r="AJ468" i="46"/>
  <c r="AI468" i="46"/>
  <c r="AH468" i="46"/>
  <c r="AG468" i="46"/>
  <c r="AF468" i="46"/>
  <c r="AE468" i="46"/>
  <c r="AD468" i="46"/>
  <c r="AC468" i="46"/>
  <c r="AB468" i="46"/>
  <c r="AA468" i="46"/>
  <c r="Z468" i="46"/>
  <c r="Y468" i="46"/>
  <c r="AL465" i="46"/>
  <c r="AK465" i="46"/>
  <c r="AJ465" i="46"/>
  <c r="AI465" i="46"/>
  <c r="AH465" i="46"/>
  <c r="AG465" i="46"/>
  <c r="AF465" i="46"/>
  <c r="AE465" i="46"/>
  <c r="AD465" i="46"/>
  <c r="AC465" i="46"/>
  <c r="AB465" i="46"/>
  <c r="AA465" i="46"/>
  <c r="Z465" i="46"/>
  <c r="Y465" i="46"/>
  <c r="AL462" i="46"/>
  <c r="AK462" i="46"/>
  <c r="AJ462" i="46"/>
  <c r="AI462" i="46"/>
  <c r="AH462" i="46"/>
  <c r="AG462" i="46"/>
  <c r="AF462" i="46"/>
  <c r="AE462" i="46"/>
  <c r="AD462" i="46"/>
  <c r="AC462" i="46"/>
  <c r="AB462" i="46"/>
  <c r="AA462" i="46"/>
  <c r="Z462" i="46"/>
  <c r="Y462" i="46"/>
  <c r="AL458" i="46"/>
  <c r="AK458" i="46"/>
  <c r="AJ458" i="46"/>
  <c r="AI458" i="46"/>
  <c r="AH458" i="46"/>
  <c r="AG458" i="46"/>
  <c r="AF458" i="46"/>
  <c r="AE458" i="46"/>
  <c r="AD458" i="46"/>
  <c r="AC458" i="46"/>
  <c r="AB458" i="46"/>
  <c r="AA458" i="46"/>
  <c r="Z458" i="46"/>
  <c r="Y458" i="46"/>
  <c r="AL449" i="46"/>
  <c r="AK449" i="46"/>
  <c r="AJ449" i="46"/>
  <c r="AI449" i="46"/>
  <c r="AH449" i="46"/>
  <c r="AG449" i="46"/>
  <c r="AF449" i="46"/>
  <c r="AE449" i="46"/>
  <c r="AD449" i="46"/>
  <c r="AC449" i="46"/>
  <c r="AB449" i="46"/>
  <c r="AA449" i="46"/>
  <c r="Z449" i="46"/>
  <c r="Y449" i="46"/>
  <c r="AL446" i="46"/>
  <c r="AK446" i="46"/>
  <c r="AJ446" i="46"/>
  <c r="AI446" i="46"/>
  <c r="AH446" i="46"/>
  <c r="AG446" i="46"/>
  <c r="AF446" i="46"/>
  <c r="AE446" i="46"/>
  <c r="AD446" i="46"/>
  <c r="AC446" i="46"/>
  <c r="AB446" i="46"/>
  <c r="AA446" i="46"/>
  <c r="Z446" i="46"/>
  <c r="Y446" i="46"/>
  <c r="AL443" i="46"/>
  <c r="AK443" i="46"/>
  <c r="AJ443" i="46"/>
  <c r="AI443" i="46"/>
  <c r="AH443" i="46"/>
  <c r="AG443" i="46"/>
  <c r="AF443" i="46"/>
  <c r="AE443" i="46"/>
  <c r="AD443" i="46"/>
  <c r="AC443" i="46"/>
  <c r="AB443" i="46"/>
  <c r="AA443" i="46"/>
  <c r="Z443" i="46"/>
  <c r="Y443" i="46"/>
  <c r="AL440" i="46"/>
  <c r="AK440" i="46"/>
  <c r="AJ440" i="46"/>
  <c r="AI440" i="46"/>
  <c r="AH440" i="46"/>
  <c r="AG440" i="46"/>
  <c r="AF440" i="46"/>
  <c r="AE440" i="46"/>
  <c r="AD440" i="46"/>
  <c r="AC440" i="46"/>
  <c r="AB440" i="46"/>
  <c r="AA440" i="46"/>
  <c r="Z440" i="46"/>
  <c r="Y440" i="46"/>
  <c r="AL437" i="46"/>
  <c r="AK437" i="46"/>
  <c r="AJ437" i="46"/>
  <c r="AI437" i="46"/>
  <c r="AH437" i="46"/>
  <c r="AG437" i="46"/>
  <c r="AF437" i="46"/>
  <c r="AE437" i="46"/>
  <c r="AD437" i="46"/>
  <c r="AC437" i="46"/>
  <c r="AB437" i="46"/>
  <c r="AA437" i="46"/>
  <c r="Z437" i="46"/>
  <c r="Y437" i="46"/>
  <c r="AL433" i="46"/>
  <c r="AK433" i="46"/>
  <c r="AJ433" i="46"/>
  <c r="AI433" i="46"/>
  <c r="AH433" i="46"/>
  <c r="AG433" i="46"/>
  <c r="AF433" i="46"/>
  <c r="AE433" i="46"/>
  <c r="AD433" i="46"/>
  <c r="AC433" i="46"/>
  <c r="AB433" i="46"/>
  <c r="AA433" i="46"/>
  <c r="Z433" i="46"/>
  <c r="Y433" i="46"/>
  <c r="AL427" i="46"/>
  <c r="AK427" i="46"/>
  <c r="AJ427" i="46"/>
  <c r="AI427" i="46"/>
  <c r="AH427" i="46"/>
  <c r="AG427" i="46"/>
  <c r="AF427" i="46"/>
  <c r="AE427" i="46"/>
  <c r="AD427" i="46"/>
  <c r="AC427" i="46"/>
  <c r="AB427" i="46"/>
  <c r="AA427" i="46"/>
  <c r="Z427" i="46"/>
  <c r="Y427" i="46"/>
  <c r="AL424" i="46"/>
  <c r="AK424" i="46"/>
  <c r="AJ424" i="46"/>
  <c r="AI424" i="46"/>
  <c r="AH424" i="46"/>
  <c r="AG424" i="46"/>
  <c r="AF424" i="46"/>
  <c r="AE424" i="46"/>
  <c r="AD424" i="46"/>
  <c r="AC424" i="46"/>
  <c r="AB424" i="46"/>
  <c r="AA424" i="46"/>
  <c r="Z424" i="46"/>
  <c r="Y424" i="46"/>
  <c r="AL421" i="46"/>
  <c r="AK421" i="46"/>
  <c r="AJ421" i="46"/>
  <c r="AI421" i="46"/>
  <c r="AH421" i="46"/>
  <c r="AG421" i="46"/>
  <c r="AF421" i="46"/>
  <c r="AE421" i="46"/>
  <c r="AD421" i="46"/>
  <c r="AC421" i="46"/>
  <c r="AB421" i="46"/>
  <c r="AA421" i="46"/>
  <c r="Z421" i="46"/>
  <c r="Y421" i="46"/>
  <c r="AL418" i="46"/>
  <c r="AK418" i="46"/>
  <c r="AJ418" i="46"/>
  <c r="AI418" i="46"/>
  <c r="AH418" i="46"/>
  <c r="AG418" i="46"/>
  <c r="AF418" i="46"/>
  <c r="AE418" i="46"/>
  <c r="AD418" i="46"/>
  <c r="AC418" i="46"/>
  <c r="AB418" i="46"/>
  <c r="AA418" i="46"/>
  <c r="Z418" i="46"/>
  <c r="Y418" i="46"/>
  <c r="AL415" i="46"/>
  <c r="AK415" i="46"/>
  <c r="AJ415" i="46"/>
  <c r="AI415" i="46"/>
  <c r="AH415" i="46"/>
  <c r="AG415" i="46"/>
  <c r="AF415" i="46"/>
  <c r="AE415" i="46"/>
  <c r="AD415" i="46"/>
  <c r="AC415" i="46"/>
  <c r="AB415" i="46"/>
  <c r="AA415" i="46"/>
  <c r="Z415" i="46"/>
  <c r="Y415" i="46"/>
  <c r="AL412" i="46"/>
  <c r="AK412" i="46"/>
  <c r="AJ412" i="46"/>
  <c r="AI412" i="46"/>
  <c r="AH412" i="46"/>
  <c r="AG412" i="46"/>
  <c r="AF412" i="46"/>
  <c r="AE412" i="46"/>
  <c r="AD412" i="46"/>
  <c r="AC412" i="46"/>
  <c r="AB412" i="46"/>
  <c r="AA412" i="46"/>
  <c r="Z412" i="46"/>
  <c r="Y412" i="46"/>
  <c r="AL409" i="46"/>
  <c r="AK409" i="46"/>
  <c r="AJ409" i="46"/>
  <c r="AI409" i="46"/>
  <c r="AH409" i="46"/>
  <c r="AG409" i="46"/>
  <c r="AF409" i="46"/>
  <c r="AE409" i="46"/>
  <c r="AD409" i="46"/>
  <c r="AC409" i="46"/>
  <c r="AB409" i="46"/>
  <c r="AA409" i="46"/>
  <c r="Z409" i="46"/>
  <c r="Y409" i="46"/>
  <c r="AL366" i="46"/>
  <c r="AK366" i="46"/>
  <c r="AJ366" i="46"/>
  <c r="AI366" i="46"/>
  <c r="AH366" i="46"/>
  <c r="AG366" i="46"/>
  <c r="AF366" i="46"/>
  <c r="AE366" i="46"/>
  <c r="AD366" i="46"/>
  <c r="AC366" i="46"/>
  <c r="AB366" i="46"/>
  <c r="AA366" i="46"/>
  <c r="Z366" i="46"/>
  <c r="AL363" i="46"/>
  <c r="AK363" i="46"/>
  <c r="AJ363" i="46"/>
  <c r="AI363" i="46"/>
  <c r="AH363" i="46"/>
  <c r="AG363" i="46"/>
  <c r="AF363" i="46"/>
  <c r="AE363" i="46"/>
  <c r="AD363" i="46"/>
  <c r="AC363" i="46"/>
  <c r="AB363" i="46"/>
  <c r="AA363" i="46"/>
  <c r="Z363" i="46"/>
  <c r="AL360" i="46"/>
  <c r="AK360" i="46"/>
  <c r="AJ360" i="46"/>
  <c r="AI360" i="46"/>
  <c r="AH360" i="46"/>
  <c r="AG360" i="46"/>
  <c r="AF360" i="46"/>
  <c r="AE360" i="46"/>
  <c r="AD360" i="46"/>
  <c r="AC360" i="46"/>
  <c r="AB360" i="46"/>
  <c r="AA360" i="46"/>
  <c r="Z360" i="46"/>
  <c r="Y360" i="46"/>
  <c r="AL349" i="46"/>
  <c r="AK349" i="46"/>
  <c r="AJ349" i="46"/>
  <c r="AI349" i="46"/>
  <c r="AH349" i="46"/>
  <c r="AG349" i="46"/>
  <c r="AF349" i="46"/>
  <c r="AE349" i="46"/>
  <c r="AD349" i="46"/>
  <c r="AC349" i="46"/>
  <c r="AB349" i="46"/>
  <c r="AA349" i="46"/>
  <c r="Z349" i="46"/>
  <c r="Y349" i="46"/>
  <c r="AL345" i="46"/>
  <c r="AK345" i="46"/>
  <c r="AJ345" i="46"/>
  <c r="AI345" i="46"/>
  <c r="AH345" i="46"/>
  <c r="AG345" i="46"/>
  <c r="AF345" i="46"/>
  <c r="AE345" i="46"/>
  <c r="AD345" i="46"/>
  <c r="AC345" i="46"/>
  <c r="AB345" i="46"/>
  <c r="AA345" i="46"/>
  <c r="Z345" i="46"/>
  <c r="Y345" i="46"/>
  <c r="AL342" i="46"/>
  <c r="AK342" i="46"/>
  <c r="AJ342" i="46"/>
  <c r="AI342" i="46"/>
  <c r="AH342" i="46"/>
  <c r="AG342" i="46"/>
  <c r="AF342" i="46"/>
  <c r="AE342" i="46"/>
  <c r="AD342" i="46"/>
  <c r="AC342" i="46"/>
  <c r="AB342" i="46"/>
  <c r="AA342" i="46"/>
  <c r="Z342" i="46"/>
  <c r="Y342" i="46"/>
  <c r="AL339" i="46"/>
  <c r="AK339" i="46"/>
  <c r="AJ339" i="46"/>
  <c r="AI339" i="46"/>
  <c r="AH339" i="46"/>
  <c r="AG339" i="46"/>
  <c r="AF339" i="46"/>
  <c r="AE339" i="46"/>
  <c r="AD339" i="46"/>
  <c r="AC339" i="46"/>
  <c r="AB339" i="46"/>
  <c r="AA339" i="46"/>
  <c r="Z339" i="46"/>
  <c r="Y339" i="46"/>
  <c r="AL336" i="46"/>
  <c r="AK336" i="46"/>
  <c r="AJ336" i="46"/>
  <c r="AI336" i="46"/>
  <c r="AH336" i="46"/>
  <c r="AG336" i="46"/>
  <c r="AF336" i="46"/>
  <c r="AE336" i="46"/>
  <c r="AD336" i="46"/>
  <c r="AC336" i="46"/>
  <c r="AB336" i="46"/>
  <c r="AA336" i="46"/>
  <c r="Z336" i="46"/>
  <c r="Y336" i="46"/>
  <c r="AL333" i="46"/>
  <c r="AK333" i="46"/>
  <c r="AJ333" i="46"/>
  <c r="AI333" i="46"/>
  <c r="AH333" i="46"/>
  <c r="AG333" i="46"/>
  <c r="AF333" i="46"/>
  <c r="AE333" i="46"/>
  <c r="AD333" i="46"/>
  <c r="AC333" i="46"/>
  <c r="AB333" i="46"/>
  <c r="AA333" i="46"/>
  <c r="Z333" i="46"/>
  <c r="Y333" i="46"/>
  <c r="AL329" i="46"/>
  <c r="AK329" i="46"/>
  <c r="AJ329" i="46"/>
  <c r="AI329" i="46"/>
  <c r="AH329" i="46"/>
  <c r="AG329" i="46"/>
  <c r="AF329" i="46"/>
  <c r="AE329" i="46"/>
  <c r="AD329" i="46"/>
  <c r="AC329" i="46"/>
  <c r="AB329" i="46"/>
  <c r="AA329" i="46"/>
  <c r="Z329" i="46"/>
  <c r="Y329" i="46"/>
  <c r="AL320" i="46"/>
  <c r="AK320" i="46"/>
  <c r="AJ320" i="46"/>
  <c r="AI320" i="46"/>
  <c r="AH320" i="46"/>
  <c r="AG320" i="46"/>
  <c r="AF320" i="46"/>
  <c r="AE320" i="46"/>
  <c r="AD320" i="46"/>
  <c r="AC320" i="46"/>
  <c r="AB320" i="46"/>
  <c r="AA320" i="46"/>
  <c r="Z320" i="46"/>
  <c r="Y320" i="46"/>
  <c r="AL317" i="46"/>
  <c r="AK317" i="46"/>
  <c r="AJ317" i="46"/>
  <c r="AI317" i="46"/>
  <c r="AH317" i="46"/>
  <c r="AG317" i="46"/>
  <c r="AF317" i="46"/>
  <c r="AE317" i="46"/>
  <c r="AD317" i="46"/>
  <c r="AC317" i="46"/>
  <c r="AB317" i="46"/>
  <c r="AA317" i="46"/>
  <c r="Z317" i="46"/>
  <c r="Y317" i="46"/>
  <c r="AL314" i="46"/>
  <c r="AK314" i="46"/>
  <c r="AJ314" i="46"/>
  <c r="AI314" i="46"/>
  <c r="AH314" i="46"/>
  <c r="AG314" i="46"/>
  <c r="AF314" i="46"/>
  <c r="AE314" i="46"/>
  <c r="AD314" i="46"/>
  <c r="AC314" i="46"/>
  <c r="AB314" i="46"/>
  <c r="AA314" i="46"/>
  <c r="Z314" i="46"/>
  <c r="Y314" i="46"/>
  <c r="AL311" i="46"/>
  <c r="AK311" i="46"/>
  <c r="AJ311" i="46"/>
  <c r="AI311" i="46"/>
  <c r="AH311" i="46"/>
  <c r="AG311" i="46"/>
  <c r="AF311" i="46"/>
  <c r="AE311" i="46"/>
  <c r="AD311" i="46"/>
  <c r="AC311" i="46"/>
  <c r="AB311" i="46"/>
  <c r="AA311" i="46"/>
  <c r="Z311" i="46"/>
  <c r="Y311" i="46"/>
  <c r="AL308" i="46"/>
  <c r="AK308" i="46"/>
  <c r="AJ308" i="46"/>
  <c r="AI308" i="46"/>
  <c r="AH308" i="46"/>
  <c r="AG308" i="46"/>
  <c r="AF308" i="46"/>
  <c r="AE308" i="46"/>
  <c r="AD308" i="46"/>
  <c r="AC308" i="46"/>
  <c r="AB308" i="46"/>
  <c r="AA308" i="46"/>
  <c r="Z308" i="46"/>
  <c r="Y308" i="46"/>
  <c r="AL304" i="46"/>
  <c r="AK304" i="46"/>
  <c r="AJ304" i="46"/>
  <c r="AI304" i="46"/>
  <c r="AH304" i="46"/>
  <c r="AG304" i="46"/>
  <c r="AF304" i="46"/>
  <c r="AE304" i="46"/>
  <c r="AD304" i="46"/>
  <c r="AC304" i="46"/>
  <c r="AB304" i="46"/>
  <c r="AA304" i="46"/>
  <c r="Z304" i="46"/>
  <c r="Y304" i="46"/>
  <c r="AL298" i="46"/>
  <c r="AK298" i="46"/>
  <c r="AJ298" i="46"/>
  <c r="AI298" i="46"/>
  <c r="AH298" i="46"/>
  <c r="AG298" i="46"/>
  <c r="AF298" i="46"/>
  <c r="AE298" i="46"/>
  <c r="AD298" i="46"/>
  <c r="AC298" i="46"/>
  <c r="AB298" i="46"/>
  <c r="AA298" i="46"/>
  <c r="Z298" i="46"/>
  <c r="Y298" i="46"/>
  <c r="AL295" i="46"/>
  <c r="AK295" i="46"/>
  <c r="AJ295" i="46"/>
  <c r="AI295" i="46"/>
  <c r="AH295" i="46"/>
  <c r="AG295" i="46"/>
  <c r="AF295" i="46"/>
  <c r="AE295" i="46"/>
  <c r="AD295" i="46"/>
  <c r="AC295" i="46"/>
  <c r="AB295" i="46"/>
  <c r="AA295" i="46"/>
  <c r="Z295" i="46"/>
  <c r="Y295" i="46"/>
  <c r="AL292" i="46"/>
  <c r="AK292" i="46"/>
  <c r="AJ292" i="46"/>
  <c r="AI292" i="46"/>
  <c r="AH292" i="46"/>
  <c r="AG292" i="46"/>
  <c r="AF292" i="46"/>
  <c r="AE292" i="46"/>
  <c r="AD292" i="46"/>
  <c r="AC292" i="46"/>
  <c r="AB292" i="46"/>
  <c r="AA292" i="46"/>
  <c r="Z292" i="46"/>
  <c r="Y292" i="46"/>
  <c r="AL289" i="46"/>
  <c r="AK289" i="46"/>
  <c r="AJ289" i="46"/>
  <c r="AI289" i="46"/>
  <c r="AH289" i="46"/>
  <c r="AG289" i="46"/>
  <c r="AF289" i="46"/>
  <c r="AE289" i="46"/>
  <c r="AD289" i="46"/>
  <c r="AC289" i="46"/>
  <c r="AB289" i="46"/>
  <c r="AA289" i="46"/>
  <c r="Z289" i="46"/>
  <c r="Y289" i="46"/>
  <c r="AL286" i="46"/>
  <c r="AK286" i="46"/>
  <c r="AJ286" i="46"/>
  <c r="AI286" i="46"/>
  <c r="AH286" i="46"/>
  <c r="AG286" i="46"/>
  <c r="AF286" i="46"/>
  <c r="AE286" i="46"/>
  <c r="AD286" i="46"/>
  <c r="AC286" i="46"/>
  <c r="AB286" i="46"/>
  <c r="AA286" i="46"/>
  <c r="Z286" i="46"/>
  <c r="Y286" i="46"/>
  <c r="AL283" i="46"/>
  <c r="AK283" i="46"/>
  <c r="AJ283" i="46"/>
  <c r="AI283" i="46"/>
  <c r="AH283" i="46"/>
  <c r="AG283" i="46"/>
  <c r="AF283" i="46"/>
  <c r="AE283" i="46"/>
  <c r="AD283" i="46"/>
  <c r="AC283" i="46"/>
  <c r="AB283" i="46"/>
  <c r="AA283" i="46"/>
  <c r="Z283" i="46"/>
  <c r="Y283" i="46"/>
  <c r="AL280" i="46"/>
  <c r="AK280" i="46"/>
  <c r="AJ280" i="46"/>
  <c r="AI280" i="46"/>
  <c r="AH280" i="46"/>
  <c r="AG280" i="46"/>
  <c r="AF280" i="46"/>
  <c r="AE280" i="46"/>
  <c r="AD280" i="46"/>
  <c r="AC280" i="46"/>
  <c r="AB280" i="46"/>
  <c r="AA280" i="46"/>
  <c r="Z280" i="46"/>
  <c r="Y280" i="46"/>
  <c r="Y396" i="46" s="1"/>
  <c r="AL237" i="46"/>
  <c r="AK237" i="46"/>
  <c r="AJ237" i="46"/>
  <c r="AI237" i="46"/>
  <c r="AH237" i="46"/>
  <c r="AG237" i="46"/>
  <c r="AF237" i="46"/>
  <c r="AE237" i="46"/>
  <c r="AD237" i="46"/>
  <c r="AC237" i="46"/>
  <c r="AB237" i="46"/>
  <c r="AA237" i="46"/>
  <c r="Z237" i="46"/>
  <c r="AL234" i="46"/>
  <c r="AK234" i="46"/>
  <c r="AJ234" i="46"/>
  <c r="AI234" i="46"/>
  <c r="AH234" i="46"/>
  <c r="AG234" i="46"/>
  <c r="AF234" i="46"/>
  <c r="AE234" i="46"/>
  <c r="AD234" i="46"/>
  <c r="AC234" i="46"/>
  <c r="AB234" i="46"/>
  <c r="AA234" i="46"/>
  <c r="Z234" i="46"/>
  <c r="Y234" i="46"/>
  <c r="AL231" i="46"/>
  <c r="AK231" i="46"/>
  <c r="AJ231" i="46"/>
  <c r="AI231" i="46"/>
  <c r="AH231" i="46"/>
  <c r="AG231" i="46"/>
  <c r="AF231" i="46"/>
  <c r="AE231" i="46"/>
  <c r="AD231" i="46"/>
  <c r="AC231" i="46"/>
  <c r="AB231" i="46"/>
  <c r="AA231" i="46"/>
  <c r="Z231" i="46"/>
  <c r="Y231" i="46"/>
  <c r="AL220" i="46"/>
  <c r="AK220" i="46"/>
  <c r="AJ220" i="46"/>
  <c r="AI220" i="46"/>
  <c r="AH220" i="46"/>
  <c r="AG220" i="46"/>
  <c r="AF220" i="46"/>
  <c r="AE220" i="46"/>
  <c r="AD220" i="46"/>
  <c r="AC220" i="46"/>
  <c r="AB220" i="46"/>
  <c r="AA220" i="46"/>
  <c r="Z220" i="46"/>
  <c r="Y220" i="46"/>
  <c r="AL216" i="46"/>
  <c r="AK216" i="46"/>
  <c r="AJ216" i="46"/>
  <c r="AI216" i="46"/>
  <c r="AH216" i="46"/>
  <c r="AG216" i="46"/>
  <c r="AF216" i="46"/>
  <c r="AE216" i="46"/>
  <c r="AD216" i="46"/>
  <c r="AC216" i="46"/>
  <c r="AB216" i="46"/>
  <c r="AA216" i="46"/>
  <c r="Z216" i="46"/>
  <c r="Y216" i="46"/>
  <c r="AL213" i="46"/>
  <c r="AK213" i="46"/>
  <c r="AJ213" i="46"/>
  <c r="AI213" i="46"/>
  <c r="AH213" i="46"/>
  <c r="AG213" i="46"/>
  <c r="AF213" i="46"/>
  <c r="AE213" i="46"/>
  <c r="AD213" i="46"/>
  <c r="AC213" i="46"/>
  <c r="AB213" i="46"/>
  <c r="AA213" i="46"/>
  <c r="Z213" i="46"/>
  <c r="Y213" i="46"/>
  <c r="AL210" i="46"/>
  <c r="AK210" i="46"/>
  <c r="AJ210" i="46"/>
  <c r="AI210" i="46"/>
  <c r="AH210" i="46"/>
  <c r="AG210" i="46"/>
  <c r="AF210" i="46"/>
  <c r="AE210" i="46"/>
  <c r="AD210" i="46"/>
  <c r="AC210" i="46"/>
  <c r="AB210" i="46"/>
  <c r="AA210" i="46"/>
  <c r="Z210" i="46"/>
  <c r="Y210" i="46"/>
  <c r="AL207" i="46"/>
  <c r="AK207" i="46"/>
  <c r="AJ207" i="46"/>
  <c r="AI207" i="46"/>
  <c r="AH207" i="46"/>
  <c r="AG207" i="46"/>
  <c r="AF207" i="46"/>
  <c r="AE207" i="46"/>
  <c r="AD207" i="46"/>
  <c r="AC207" i="46"/>
  <c r="AB207" i="46"/>
  <c r="AA207" i="46"/>
  <c r="Z207" i="46"/>
  <c r="Y207" i="46"/>
  <c r="AL204" i="46"/>
  <c r="AK204" i="46"/>
  <c r="AJ204" i="46"/>
  <c r="AI204" i="46"/>
  <c r="AH204" i="46"/>
  <c r="AG204" i="46"/>
  <c r="AF204" i="46"/>
  <c r="AE204" i="46"/>
  <c r="AD204" i="46"/>
  <c r="AC204" i="46"/>
  <c r="AB204" i="46"/>
  <c r="AA204" i="46"/>
  <c r="Z204" i="46"/>
  <c r="Y204" i="46"/>
  <c r="AL200" i="46"/>
  <c r="AK200" i="46"/>
  <c r="AJ200" i="46"/>
  <c r="AI200" i="46"/>
  <c r="AH200" i="46"/>
  <c r="AG200" i="46"/>
  <c r="AF200" i="46"/>
  <c r="AE200" i="46"/>
  <c r="AD200" i="46"/>
  <c r="AC200" i="46"/>
  <c r="AB200" i="46"/>
  <c r="AA200" i="46"/>
  <c r="Z200" i="46"/>
  <c r="Y200" i="46"/>
  <c r="AL191" i="46"/>
  <c r="AK191" i="46"/>
  <c r="AJ191" i="46"/>
  <c r="AI191" i="46"/>
  <c r="AH191" i="46"/>
  <c r="AG191" i="46"/>
  <c r="AF191" i="46"/>
  <c r="AE191" i="46"/>
  <c r="AD191" i="46"/>
  <c r="AC191" i="46"/>
  <c r="AB191" i="46"/>
  <c r="AA191" i="46"/>
  <c r="Z191" i="46"/>
  <c r="Y191" i="46"/>
  <c r="AL188" i="46"/>
  <c r="AK188" i="46"/>
  <c r="AJ188" i="46"/>
  <c r="AI188" i="46"/>
  <c r="AH188" i="46"/>
  <c r="AG188" i="46"/>
  <c r="AF188" i="46"/>
  <c r="AE188" i="46"/>
  <c r="AD188" i="46"/>
  <c r="AC188" i="46"/>
  <c r="AB188" i="46"/>
  <c r="AA188" i="46"/>
  <c r="Z188" i="46"/>
  <c r="Y188" i="46"/>
  <c r="AL185" i="46"/>
  <c r="AK185" i="46"/>
  <c r="AJ185" i="46"/>
  <c r="AI185" i="46"/>
  <c r="AH185" i="46"/>
  <c r="AG185" i="46"/>
  <c r="AF185" i="46"/>
  <c r="AE185" i="46"/>
  <c r="AD185" i="46"/>
  <c r="AC185" i="46"/>
  <c r="AB185" i="46"/>
  <c r="AA185" i="46"/>
  <c r="Z185" i="46"/>
  <c r="Y185" i="46"/>
  <c r="AL182" i="46"/>
  <c r="AK182" i="46"/>
  <c r="AJ182" i="46"/>
  <c r="AI182" i="46"/>
  <c r="AH182" i="46"/>
  <c r="AG182" i="46"/>
  <c r="AF182" i="46"/>
  <c r="AE182" i="46"/>
  <c r="AD182" i="46"/>
  <c r="AC182" i="46"/>
  <c r="AB182" i="46"/>
  <c r="AA182" i="46"/>
  <c r="Z182" i="46"/>
  <c r="Y182" i="46"/>
  <c r="AL179" i="46"/>
  <c r="AK179" i="46"/>
  <c r="AJ179" i="46"/>
  <c r="AI179" i="46"/>
  <c r="AH179" i="46"/>
  <c r="AG179" i="46"/>
  <c r="AF179" i="46"/>
  <c r="AE179" i="46"/>
  <c r="AD179" i="46"/>
  <c r="AC179" i="46"/>
  <c r="AB179" i="46"/>
  <c r="AA179" i="46"/>
  <c r="Z179" i="46"/>
  <c r="Y179" i="46"/>
  <c r="AL175" i="46"/>
  <c r="AK175" i="46"/>
  <c r="AJ175" i="46"/>
  <c r="AI175" i="46"/>
  <c r="AH175" i="46"/>
  <c r="AG175" i="46"/>
  <c r="AF175" i="46"/>
  <c r="AE175" i="46"/>
  <c r="AD175" i="46"/>
  <c r="AC175" i="46"/>
  <c r="AB175" i="46"/>
  <c r="AA175" i="46"/>
  <c r="Z175" i="46"/>
  <c r="Y175" i="46"/>
  <c r="AL169" i="46"/>
  <c r="AK169" i="46"/>
  <c r="AJ169" i="46"/>
  <c r="AI169" i="46"/>
  <c r="AH169" i="46"/>
  <c r="AG169" i="46"/>
  <c r="AF169" i="46"/>
  <c r="AE169" i="46"/>
  <c r="AD169" i="46"/>
  <c r="AC169" i="46"/>
  <c r="AB169" i="46"/>
  <c r="AA169" i="46"/>
  <c r="Z169" i="46"/>
  <c r="Y169" i="46"/>
  <c r="AL166" i="46"/>
  <c r="AK166" i="46"/>
  <c r="AJ166" i="46"/>
  <c r="AI166" i="46"/>
  <c r="AH166" i="46"/>
  <c r="AG166" i="46"/>
  <c r="AF166" i="46"/>
  <c r="AE166" i="46"/>
  <c r="AD166" i="46"/>
  <c r="AC166" i="46"/>
  <c r="AB166" i="46"/>
  <c r="AA166" i="46"/>
  <c r="Z166" i="46"/>
  <c r="Y166" i="46"/>
  <c r="AL163" i="46"/>
  <c r="AK163" i="46"/>
  <c r="AJ163" i="46"/>
  <c r="AI163" i="46"/>
  <c r="AH163" i="46"/>
  <c r="AG163" i="46"/>
  <c r="AF163" i="46"/>
  <c r="AE163" i="46"/>
  <c r="AD163" i="46"/>
  <c r="AC163" i="46"/>
  <c r="AB163" i="46"/>
  <c r="AA163" i="46"/>
  <c r="Z163" i="46"/>
  <c r="Y163" i="46"/>
  <c r="AL160" i="46"/>
  <c r="AK160" i="46"/>
  <c r="AJ160" i="46"/>
  <c r="AI160" i="46"/>
  <c r="AH160" i="46"/>
  <c r="AG160" i="46"/>
  <c r="AF160" i="46"/>
  <c r="AE160" i="46"/>
  <c r="AD160" i="46"/>
  <c r="AC160" i="46"/>
  <c r="AB160" i="46"/>
  <c r="AA160" i="46"/>
  <c r="Z160" i="46"/>
  <c r="Y160" i="46"/>
  <c r="AL157" i="46"/>
  <c r="AK157" i="46"/>
  <c r="AJ157" i="46"/>
  <c r="AI157" i="46"/>
  <c r="AH157" i="46"/>
  <c r="AG157" i="46"/>
  <c r="AF157" i="46"/>
  <c r="AE157" i="46"/>
  <c r="AD157" i="46"/>
  <c r="AC157" i="46"/>
  <c r="AB157" i="46"/>
  <c r="AA157" i="46"/>
  <c r="Z157" i="46"/>
  <c r="Y157" i="46"/>
  <c r="AL154" i="46"/>
  <c r="AK154" i="46"/>
  <c r="AJ154" i="46"/>
  <c r="AI154" i="46"/>
  <c r="AH154" i="46"/>
  <c r="AG154" i="46"/>
  <c r="AF154" i="46"/>
  <c r="AE154" i="46"/>
  <c r="AD154" i="46"/>
  <c r="AC154" i="46"/>
  <c r="AB154" i="46"/>
  <c r="AA154" i="46"/>
  <c r="Z154" i="46"/>
  <c r="Y154" i="46"/>
  <c r="AL151" i="46"/>
  <c r="AK151" i="46"/>
  <c r="AJ151" i="46"/>
  <c r="AI151" i="46"/>
  <c r="AH151" i="46"/>
  <c r="AG151" i="46"/>
  <c r="AF151" i="46"/>
  <c r="AE151" i="46"/>
  <c r="AD151" i="46"/>
  <c r="AC151" i="46"/>
  <c r="AB151" i="46"/>
  <c r="AA151" i="46"/>
  <c r="Z151" i="46"/>
  <c r="Y151" i="46"/>
  <c r="AK109" i="46"/>
  <c r="AJ109" i="46"/>
  <c r="AI109" i="46"/>
  <c r="AH109" i="46"/>
  <c r="AG109" i="46"/>
  <c r="AF109" i="46"/>
  <c r="AE109" i="46"/>
  <c r="AD109" i="46"/>
  <c r="AC109" i="46"/>
  <c r="AB109" i="46"/>
  <c r="AA109" i="46"/>
  <c r="Z109" i="46"/>
  <c r="AL106" i="46"/>
  <c r="AK106" i="46"/>
  <c r="AJ106" i="46"/>
  <c r="AI106" i="46"/>
  <c r="AH106" i="46"/>
  <c r="AG106" i="46"/>
  <c r="AF106" i="46"/>
  <c r="AE106" i="46"/>
  <c r="AD106" i="46"/>
  <c r="AC106" i="46"/>
  <c r="Z106" i="46"/>
  <c r="AL103" i="46"/>
  <c r="AK103" i="46"/>
  <c r="AJ103" i="46"/>
  <c r="AI103" i="46"/>
  <c r="AH103" i="46"/>
  <c r="AG103" i="46"/>
  <c r="AF103" i="46"/>
  <c r="AE103" i="46"/>
  <c r="AD103" i="46"/>
  <c r="AC103" i="46"/>
  <c r="AB103" i="46"/>
  <c r="AA103" i="46"/>
  <c r="Z103" i="46"/>
  <c r="Y103" i="46"/>
  <c r="AL92" i="46"/>
  <c r="AK92" i="46"/>
  <c r="AJ92" i="46"/>
  <c r="AI92" i="46"/>
  <c r="AH92" i="46"/>
  <c r="AG92" i="46"/>
  <c r="AF92" i="46"/>
  <c r="AE92" i="46"/>
  <c r="AD92" i="46"/>
  <c r="AC92" i="46"/>
  <c r="AB92" i="46"/>
  <c r="AA92" i="46"/>
  <c r="Z92" i="46"/>
  <c r="Y92" i="46"/>
  <c r="AL88" i="46"/>
  <c r="AK88" i="46"/>
  <c r="AJ88" i="46"/>
  <c r="AI88" i="46"/>
  <c r="AH88" i="46"/>
  <c r="AG88" i="46"/>
  <c r="AF88" i="46"/>
  <c r="AE88" i="46"/>
  <c r="AD88" i="46"/>
  <c r="AC88" i="46"/>
  <c r="AB88" i="46"/>
  <c r="AA88" i="46"/>
  <c r="Z88" i="46"/>
  <c r="Y88" i="46"/>
  <c r="AL85" i="46"/>
  <c r="AK85" i="46"/>
  <c r="AJ85" i="46"/>
  <c r="AI85" i="46"/>
  <c r="AH85" i="46"/>
  <c r="AG85" i="46"/>
  <c r="AF85" i="46"/>
  <c r="AE85" i="46"/>
  <c r="AD85" i="46"/>
  <c r="AC85" i="46"/>
  <c r="AB85" i="46"/>
  <c r="AA85" i="46"/>
  <c r="Z85" i="46"/>
  <c r="Y85" i="46"/>
  <c r="AL82" i="46"/>
  <c r="AK82" i="46"/>
  <c r="AJ82" i="46"/>
  <c r="AI82" i="46"/>
  <c r="AH82" i="46"/>
  <c r="AG82" i="46"/>
  <c r="AF82" i="46"/>
  <c r="AE82" i="46"/>
  <c r="AD82" i="46"/>
  <c r="AC82" i="46"/>
  <c r="AB82" i="46"/>
  <c r="AA82" i="46"/>
  <c r="Z82" i="46"/>
  <c r="Y82" i="46"/>
  <c r="AL79" i="46"/>
  <c r="AK79" i="46"/>
  <c r="AJ79" i="46"/>
  <c r="AI79" i="46"/>
  <c r="AH79" i="46"/>
  <c r="AG79" i="46"/>
  <c r="AF79" i="46"/>
  <c r="AE79" i="46"/>
  <c r="AD79" i="46"/>
  <c r="AC79" i="46"/>
  <c r="AB79" i="46"/>
  <c r="AA79" i="46"/>
  <c r="Z79" i="46"/>
  <c r="Y79" i="46"/>
  <c r="AL76" i="46"/>
  <c r="AK76" i="46"/>
  <c r="AJ76" i="46"/>
  <c r="AI76" i="46"/>
  <c r="AH76" i="46"/>
  <c r="AG76" i="46"/>
  <c r="AF76" i="46"/>
  <c r="AE76" i="46"/>
  <c r="AD76" i="46"/>
  <c r="AC76" i="46"/>
  <c r="AB76" i="46"/>
  <c r="AA76" i="46"/>
  <c r="Z76" i="46"/>
  <c r="Y76" i="46"/>
  <c r="AL72" i="46"/>
  <c r="AK72" i="46"/>
  <c r="AJ72" i="46"/>
  <c r="AI72" i="46"/>
  <c r="AH72" i="46"/>
  <c r="AG72" i="46"/>
  <c r="AF72" i="46"/>
  <c r="AE72" i="46"/>
  <c r="AD72" i="46"/>
  <c r="AC72" i="46"/>
  <c r="AB72" i="46"/>
  <c r="AA72" i="46"/>
  <c r="Z72" i="46"/>
  <c r="Y72" i="46"/>
  <c r="AL66" i="46"/>
  <c r="AK66" i="46"/>
  <c r="AJ66" i="46"/>
  <c r="AI66" i="46"/>
  <c r="AH66" i="46"/>
  <c r="AG66" i="46"/>
  <c r="AF66" i="46"/>
  <c r="AE66" i="46"/>
  <c r="AD66" i="46"/>
  <c r="AC66" i="46"/>
  <c r="AB66" i="46"/>
  <c r="AA66" i="46"/>
  <c r="Z66" i="46"/>
  <c r="Y66" i="46"/>
  <c r="AL63" i="46"/>
  <c r="AK63" i="46"/>
  <c r="AJ63" i="46"/>
  <c r="AI63" i="46"/>
  <c r="AH63" i="46"/>
  <c r="AG63" i="46"/>
  <c r="AF63" i="46"/>
  <c r="AE63" i="46"/>
  <c r="AD63" i="46"/>
  <c r="AC63" i="46"/>
  <c r="AB63" i="46"/>
  <c r="AA63" i="46"/>
  <c r="Z63" i="46"/>
  <c r="Y63" i="46"/>
  <c r="AL60" i="46"/>
  <c r="AK60" i="46"/>
  <c r="AJ60" i="46"/>
  <c r="AI60" i="46"/>
  <c r="AH60" i="46"/>
  <c r="AG60" i="46"/>
  <c r="AF60" i="46"/>
  <c r="AE60" i="46"/>
  <c r="AD60" i="46"/>
  <c r="AC60" i="46"/>
  <c r="AB60" i="46"/>
  <c r="AA60" i="46"/>
  <c r="Z60" i="46"/>
  <c r="Y60" i="46"/>
  <c r="AL57" i="46"/>
  <c r="AK57" i="46"/>
  <c r="AJ57" i="46"/>
  <c r="AI57" i="46"/>
  <c r="AH57" i="46"/>
  <c r="AG57" i="46"/>
  <c r="AF57" i="46"/>
  <c r="AE57" i="46"/>
  <c r="AD57" i="46"/>
  <c r="AC57" i="46"/>
  <c r="AB57" i="46"/>
  <c r="AA57" i="46"/>
  <c r="Z57" i="46"/>
  <c r="Y57" i="46"/>
  <c r="AL54" i="46"/>
  <c r="AK54" i="46"/>
  <c r="AJ54" i="46"/>
  <c r="AI54" i="46"/>
  <c r="AH54" i="46"/>
  <c r="AG54" i="46"/>
  <c r="AF54" i="46"/>
  <c r="AE54" i="46"/>
  <c r="AD54" i="46"/>
  <c r="AC54" i="46"/>
  <c r="AB54" i="46"/>
  <c r="AA54" i="46"/>
  <c r="Z54" i="46"/>
  <c r="Y54" i="46"/>
  <c r="AL51" i="46"/>
  <c r="AK51" i="46"/>
  <c r="AJ51" i="46"/>
  <c r="AI51" i="46"/>
  <c r="AH51" i="46"/>
  <c r="AG51" i="46"/>
  <c r="AF51" i="46"/>
  <c r="AE51" i="46"/>
  <c r="AD51" i="46"/>
  <c r="AC51" i="46"/>
  <c r="AB51" i="46"/>
  <c r="AA51" i="46"/>
  <c r="Z51" i="46"/>
  <c r="Y51" i="46"/>
  <c r="AL47" i="46"/>
  <c r="AK47" i="46"/>
  <c r="AJ47" i="46"/>
  <c r="AI47" i="46"/>
  <c r="AH47" i="46"/>
  <c r="AG47" i="46"/>
  <c r="AF47" i="46"/>
  <c r="AE47" i="46"/>
  <c r="AD47" i="46"/>
  <c r="AC47" i="46"/>
  <c r="AB47" i="46"/>
  <c r="AA47" i="46"/>
  <c r="Z47" i="46"/>
  <c r="Y47" i="46"/>
  <c r="AL41" i="46"/>
  <c r="AK41" i="46"/>
  <c r="AJ41" i="46"/>
  <c r="AI41" i="46"/>
  <c r="AH41" i="46"/>
  <c r="AG41" i="46"/>
  <c r="AF41" i="46"/>
  <c r="AE41" i="46"/>
  <c r="AD41" i="46"/>
  <c r="AC41" i="46"/>
  <c r="AB41" i="46"/>
  <c r="AA41" i="46"/>
  <c r="Z41" i="46"/>
  <c r="Y41" i="46"/>
  <c r="AL38" i="46"/>
  <c r="AK38" i="46"/>
  <c r="AJ38" i="46"/>
  <c r="AI38" i="46"/>
  <c r="AH38" i="46"/>
  <c r="AG38" i="46"/>
  <c r="AF38" i="46"/>
  <c r="AE38" i="46"/>
  <c r="AD38" i="46"/>
  <c r="AC38" i="46"/>
  <c r="AB38" i="46"/>
  <c r="AA38" i="46"/>
  <c r="Z38" i="46"/>
  <c r="Y38" i="46"/>
  <c r="AL35" i="46"/>
  <c r="AK35" i="46"/>
  <c r="AJ35" i="46"/>
  <c r="AI35" i="46"/>
  <c r="AH35" i="46"/>
  <c r="AG35" i="46"/>
  <c r="AF35" i="46"/>
  <c r="AE35" i="46"/>
  <c r="AD35" i="46"/>
  <c r="AC35" i="46"/>
  <c r="AB35" i="46"/>
  <c r="AA35" i="46"/>
  <c r="Z35" i="46"/>
  <c r="Y35" i="46"/>
  <c r="AL32" i="46"/>
  <c r="AK32" i="46"/>
  <c r="AJ32" i="46"/>
  <c r="AI32" i="46"/>
  <c r="AH32" i="46"/>
  <c r="AG32" i="46"/>
  <c r="AF32" i="46"/>
  <c r="AE32" i="46"/>
  <c r="AD32" i="46"/>
  <c r="AC32" i="46"/>
  <c r="AB32" i="46"/>
  <c r="AA32" i="46"/>
  <c r="Z32" i="46"/>
  <c r="Y32" i="46"/>
  <c r="AL29" i="46"/>
  <c r="AK29" i="46"/>
  <c r="AJ29" i="46"/>
  <c r="AI29" i="46"/>
  <c r="AH29" i="46"/>
  <c r="AG29" i="46"/>
  <c r="AF29" i="46"/>
  <c r="AE29" i="46"/>
  <c r="AD29" i="46"/>
  <c r="AC29" i="46"/>
  <c r="AB29" i="46"/>
  <c r="AA29" i="46"/>
  <c r="Z29" i="46"/>
  <c r="Y29" i="46"/>
  <c r="Y23" i="46"/>
  <c r="AL26" i="46"/>
  <c r="AK26" i="46"/>
  <c r="AJ26" i="46"/>
  <c r="AI26" i="46"/>
  <c r="AH26" i="46"/>
  <c r="AG26" i="46"/>
  <c r="AF26" i="46"/>
  <c r="AE26" i="46"/>
  <c r="AD26" i="46"/>
  <c r="AC26" i="46"/>
  <c r="AB26" i="46"/>
  <c r="AA26" i="46"/>
  <c r="Z26" i="46"/>
  <c r="Y26" i="46"/>
  <c r="AA384" i="46" l="1"/>
  <c r="Z384" i="46"/>
  <c r="Y760" i="79"/>
  <c r="Y944" i="79"/>
  <c r="Y268" i="46"/>
  <c r="Y526" i="46"/>
  <c r="Y395" i="46"/>
  <c r="Y135" i="46"/>
  <c r="E3" i="80"/>
  <c r="E2" i="80"/>
  <c r="P52" i="43" l="1"/>
  <c r="O52" i="43"/>
  <c r="N52" i="43"/>
  <c r="M52" i="43"/>
  <c r="L52" i="43"/>
  <c r="K52" i="43"/>
  <c r="J52" i="43"/>
  <c r="I52" i="43"/>
  <c r="H52" i="43"/>
  <c r="G52" i="43"/>
  <c r="F52" i="43"/>
  <c r="E52" i="43"/>
  <c r="D52" i="43"/>
  <c r="Z23" i="46" l="1"/>
  <c r="AA23" i="46"/>
  <c r="AB23" i="46"/>
  <c r="AC23" i="46"/>
  <c r="AD23" i="46"/>
  <c r="AE23" i="46"/>
  <c r="AF23" i="46"/>
  <c r="AG23" i="46"/>
  <c r="AH23" i="46"/>
  <c r="AI23" i="46"/>
  <c r="AJ23" i="46"/>
  <c r="AK23" i="46"/>
  <c r="AL23" i="46"/>
  <c r="E22" i="45"/>
  <c r="E36" i="45"/>
  <c r="N51" i="46"/>
  <c r="Z138" i="46" l="1"/>
  <c r="Z140" i="46"/>
  <c r="Z142" i="46"/>
  <c r="Z139" i="46"/>
  <c r="Z141" i="46"/>
  <c r="Z143" i="46"/>
  <c r="Y761" i="79"/>
  <c r="Y578" i="79"/>
  <c r="Y576" i="79"/>
  <c r="Y577" i="79"/>
  <c r="Y392" i="79"/>
  <c r="Y395" i="79"/>
  <c r="Y394" i="79"/>
  <c r="Y393" i="79"/>
  <c r="Z394" i="79"/>
  <c r="Z392" i="79"/>
  <c r="Z393" i="79"/>
  <c r="Y531" i="46"/>
  <c r="Z529" i="46"/>
  <c r="Z531" i="46"/>
  <c r="Z530" i="46"/>
  <c r="Z526" i="46"/>
  <c r="Z528" i="46"/>
  <c r="Z527" i="46"/>
  <c r="Y527" i="46"/>
  <c r="Y528" i="46"/>
  <c r="Y530" i="46"/>
  <c r="Y529" i="46"/>
  <c r="Z396" i="46"/>
  <c r="Z398" i="46"/>
  <c r="Z397" i="46"/>
  <c r="Z399" i="46"/>
  <c r="Z395" i="46"/>
  <c r="Z401" i="46"/>
  <c r="Z400" i="46"/>
  <c r="Y266" i="46"/>
  <c r="Y272" i="46"/>
  <c r="Y271" i="46"/>
  <c r="Y269" i="46"/>
  <c r="Y267" i="46"/>
  <c r="Y270" i="46"/>
  <c r="Z270" i="46"/>
  <c r="Z268" i="46"/>
  <c r="Z265" i="46"/>
  <c r="Z271" i="46"/>
  <c r="Z269" i="46"/>
  <c r="Z267" i="46"/>
  <c r="Z266" i="46"/>
  <c r="Z272" i="46"/>
  <c r="Z135" i="46"/>
  <c r="Z137" i="46"/>
  <c r="Z136" i="46"/>
  <c r="AM950" i="79" l="1"/>
  <c r="AM767" i="79"/>
  <c r="AM584" i="79"/>
  <c r="AM401" i="79"/>
  <c r="AM218" i="79"/>
  <c r="AM35" i="79"/>
  <c r="AM406" i="46"/>
  <c r="AM277" i="46"/>
  <c r="AM148" i="46"/>
  <c r="AM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3" i="43"/>
  <c r="P123" i="45" s="1"/>
  <c r="P53" i="43"/>
  <c r="O123" i="45" s="1"/>
  <c r="O53" i="43"/>
  <c r="N123" i="45" s="1"/>
  <c r="N53" i="43"/>
  <c r="N43" i="44" s="1"/>
  <c r="M53" i="43"/>
  <c r="M14" i="44" s="1"/>
  <c r="M18" i="44" s="1"/>
  <c r="L53" i="43"/>
  <c r="L29" i="44" s="1"/>
  <c r="L33" i="44" s="1"/>
  <c r="K53" i="43"/>
  <c r="K29" i="44" s="1"/>
  <c r="K33" i="44" s="1"/>
  <c r="Q13" i="44"/>
  <c r="P42" i="44"/>
  <c r="O42" i="44"/>
  <c r="N42" i="44"/>
  <c r="L122" i="45"/>
  <c r="L28" i="44"/>
  <c r="K42" i="44"/>
  <c r="C88" i="45" l="1"/>
  <c r="AI21" i="46"/>
  <c r="M123" i="45"/>
  <c r="AG21" i="46"/>
  <c r="Q14" i="44"/>
  <c r="Q18" i="44" s="1"/>
  <c r="Q29" i="44"/>
  <c r="Q33" i="44" s="1"/>
  <c r="Q43" i="44"/>
  <c r="C109" i="45" s="1"/>
  <c r="AJ21" i="46"/>
  <c r="AJ149" i="46"/>
  <c r="AF149" i="46"/>
  <c r="AJ278" i="46"/>
  <c r="AF278" i="46"/>
  <c r="AJ407" i="46"/>
  <c r="AF407" i="46"/>
  <c r="AJ36" i="79"/>
  <c r="AJ208" i="79" s="1"/>
  <c r="AF36" i="79"/>
  <c r="AJ219" i="79"/>
  <c r="AF219" i="79"/>
  <c r="AJ402" i="79"/>
  <c r="AF402" i="79"/>
  <c r="AJ585" i="79"/>
  <c r="AF585" i="79"/>
  <c r="AJ768" i="79"/>
  <c r="AF768" i="79"/>
  <c r="AJ951" i="79"/>
  <c r="AF951" i="79"/>
  <c r="K14" i="44"/>
  <c r="K18" i="44" s="1"/>
  <c r="O14" i="44"/>
  <c r="O18" i="44" s="1"/>
  <c r="O29" i="44"/>
  <c r="O33" i="44" s="1"/>
  <c r="O43" i="44"/>
  <c r="C95" i="45" s="1"/>
  <c r="AF21" i="46"/>
  <c r="AI149" i="46"/>
  <c r="AI278" i="46"/>
  <c r="AI407" i="46"/>
  <c r="AI36" i="79"/>
  <c r="AI219" i="79"/>
  <c r="AI402" i="79"/>
  <c r="AI585" i="79"/>
  <c r="AI768" i="79"/>
  <c r="AI951" i="79"/>
  <c r="M43" i="44"/>
  <c r="AL21" i="46"/>
  <c r="AL149" i="46"/>
  <c r="AH149" i="46"/>
  <c r="AL278" i="46"/>
  <c r="AH278" i="46"/>
  <c r="AL407" i="46"/>
  <c r="AH407" i="46"/>
  <c r="AL36" i="79"/>
  <c r="AH36" i="79"/>
  <c r="AL219" i="79"/>
  <c r="AH219" i="79"/>
  <c r="AL402" i="79"/>
  <c r="AH402" i="79"/>
  <c r="AL585" i="79"/>
  <c r="AH585" i="79"/>
  <c r="AL768" i="79"/>
  <c r="AH768" i="79"/>
  <c r="AL951" i="79"/>
  <c r="AH951" i="79"/>
  <c r="N29" i="44"/>
  <c r="N33" i="44" s="1"/>
  <c r="K43" i="44"/>
  <c r="K53" i="44" s="1"/>
  <c r="AH21" i="46"/>
  <c r="AK21" i="46"/>
  <c r="AK149" i="46"/>
  <c r="AG149" i="46"/>
  <c r="AK278" i="46"/>
  <c r="AG278" i="46"/>
  <c r="AK407" i="46"/>
  <c r="AG407" i="46"/>
  <c r="AK36" i="79"/>
  <c r="AG36" i="79"/>
  <c r="AK219" i="79"/>
  <c r="AG219" i="79"/>
  <c r="AK402" i="79"/>
  <c r="AG402" i="79"/>
  <c r="AK585" i="79"/>
  <c r="AG585" i="79"/>
  <c r="AK768" i="79"/>
  <c r="AG768" i="79"/>
  <c r="AK951" i="79"/>
  <c r="AK1110" i="79" s="1"/>
  <c r="AG951" i="79"/>
  <c r="K122" i="45"/>
  <c r="AK401" i="79"/>
  <c r="AJ20" i="46"/>
  <c r="AG584" i="79"/>
  <c r="AG148" i="46"/>
  <c r="AK406" i="46"/>
  <c r="AF767" i="79"/>
  <c r="AG35" i="79"/>
  <c r="L13" i="44"/>
  <c r="P13" i="44"/>
  <c r="S14" i="47"/>
  <c r="AF148" i="46"/>
  <c r="AK277" i="46"/>
  <c r="AG406" i="46"/>
  <c r="AF35" i="79"/>
  <c r="AI401" i="79"/>
  <c r="AK767" i="79"/>
  <c r="AJ950" i="79"/>
  <c r="N28" i="44"/>
  <c r="Q14" i="47"/>
  <c r="AI20" i="46"/>
  <c r="AK148" i="46"/>
  <c r="AI277" i="46"/>
  <c r="AK35" i="79"/>
  <c r="AJ218" i="79"/>
  <c r="AG401" i="79"/>
  <c r="AJ767" i="79"/>
  <c r="AF950" i="79"/>
  <c r="O122" i="45"/>
  <c r="U14" i="47"/>
  <c r="AG20" i="46"/>
  <c r="AK20" i="46"/>
  <c r="AJ148" i="46"/>
  <c r="AG277" i="46"/>
  <c r="AJ35" i="79"/>
  <c r="AF218" i="79"/>
  <c r="AK584" i="79"/>
  <c r="AG767" i="79"/>
  <c r="V14" i="47"/>
  <c r="AL406" i="46"/>
  <c r="AH406" i="46"/>
  <c r="AL584" i="79"/>
  <c r="AH584" i="79"/>
  <c r="N13" i="44"/>
  <c r="M122" i="45"/>
  <c r="M28" i="44"/>
  <c r="Q42" i="44"/>
  <c r="R14" i="47"/>
  <c r="AH20" i="46"/>
  <c r="AL277" i="46"/>
  <c r="AH277" i="46"/>
  <c r="AI218" i="79"/>
  <c r="AL401" i="79"/>
  <c r="AH401" i="79"/>
  <c r="AI950" i="79"/>
  <c r="Q28" i="44"/>
  <c r="M42" i="44"/>
  <c r="AI148" i="46"/>
  <c r="AJ406" i="46"/>
  <c r="AF406" i="46"/>
  <c r="AI35" i="79"/>
  <c r="AL218" i="79"/>
  <c r="AH218" i="79"/>
  <c r="AJ584" i="79"/>
  <c r="AF584" i="79"/>
  <c r="AI767" i="79"/>
  <c r="AL950" i="79"/>
  <c r="AH950" i="79"/>
  <c r="T14" i="47"/>
  <c r="P14" i="47"/>
  <c r="AF20" i="46"/>
  <c r="AL20" i="46"/>
  <c r="AL148" i="46"/>
  <c r="AH148" i="46"/>
  <c r="AJ277" i="46"/>
  <c r="AF277" i="46"/>
  <c r="AI406" i="46"/>
  <c r="AL35" i="79"/>
  <c r="AH35" i="79"/>
  <c r="AK218" i="79"/>
  <c r="AG218" i="79"/>
  <c r="AJ401" i="79"/>
  <c r="AF401" i="79"/>
  <c r="AI584" i="79"/>
  <c r="AL767" i="79"/>
  <c r="AH767" i="79"/>
  <c r="AK950" i="79"/>
  <c r="AG950" i="79"/>
  <c r="K13" i="44"/>
  <c r="L123" i="45"/>
  <c r="N122" i="45"/>
  <c r="J122" i="45"/>
  <c r="M29" i="44"/>
  <c r="M33" i="44" s="1"/>
  <c r="O13" i="44"/>
  <c r="P28" i="44"/>
  <c r="N14" i="44"/>
  <c r="N18" i="44" s="1"/>
  <c r="M13" i="44"/>
  <c r="J123" i="45"/>
  <c r="P122" i="45"/>
  <c r="K28" i="44"/>
  <c r="L14" i="44"/>
  <c r="L18" i="44" s="1"/>
  <c r="P14" i="44"/>
  <c r="P18" i="44" s="1"/>
  <c r="P29" i="44"/>
  <c r="P33" i="44" s="1"/>
  <c r="P43" i="44"/>
  <c r="C102" i="45" s="1"/>
  <c r="L43" i="44"/>
  <c r="L53" i="44" s="1"/>
  <c r="L42" i="44"/>
  <c r="K123" i="45"/>
  <c r="O28" i="44"/>
  <c r="H130" i="47"/>
  <c r="H131" i="47"/>
  <c r="H129" i="47"/>
  <c r="AL531" i="46" l="1"/>
  <c r="AL529" i="46"/>
  <c r="P53" i="44"/>
  <c r="O53" i="44"/>
  <c r="M53" i="44"/>
  <c r="N53" i="44"/>
  <c r="AK138" i="46"/>
  <c r="AK141" i="46"/>
  <c r="AK140" i="46"/>
  <c r="AK143" i="46"/>
  <c r="AK142" i="46"/>
  <c r="AK139" i="46"/>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K944" i="79"/>
  <c r="AK927" i="79"/>
  <c r="AK578" i="79"/>
  <c r="AK577" i="79"/>
  <c r="AK561" i="79"/>
  <c r="AK576" i="79"/>
  <c r="AK212" i="79"/>
  <c r="AK211" i="79"/>
  <c r="AK195" i="79"/>
  <c r="AK210" i="79"/>
  <c r="AK209" i="79"/>
  <c r="AK208" i="79"/>
  <c r="AK761" i="79"/>
  <c r="AK744" i="79"/>
  <c r="AK760" i="79"/>
  <c r="AK393" i="79"/>
  <c r="AK395" i="79"/>
  <c r="AK394" i="79"/>
  <c r="AK378" i="79"/>
  <c r="AK392" i="79"/>
  <c r="AK528" i="46"/>
  <c r="AK527" i="46"/>
  <c r="AK530" i="46"/>
  <c r="AK526" i="46"/>
  <c r="AK529" i="46"/>
  <c r="AK531" i="46"/>
  <c r="AK399" i="46"/>
  <c r="AK400" i="46"/>
  <c r="AK401" i="46"/>
  <c r="AK398" i="46"/>
  <c r="AK397" i="46"/>
  <c r="AK396" i="46"/>
  <c r="AK395" i="46"/>
  <c r="AK266" i="46"/>
  <c r="AK271" i="46"/>
  <c r="AK270" i="46"/>
  <c r="AK269" i="46"/>
  <c r="AK268" i="46"/>
  <c r="AK267" i="46"/>
  <c r="AK272" i="46"/>
  <c r="AK265" i="46"/>
  <c r="H85" i="47"/>
  <c r="H86" i="47"/>
  <c r="H82" i="47"/>
  <c r="H83" i="47"/>
  <c r="H84" i="47"/>
  <c r="H81" i="47"/>
  <c r="H79" i="47"/>
  <c r="H80" i="47"/>
  <c r="H76" i="47"/>
  <c r="H77" i="47"/>
  <c r="E64" i="45" l="1"/>
  <c r="F64" i="45"/>
  <c r="G64" i="45"/>
  <c r="H64" i="45"/>
  <c r="I64" i="45"/>
  <c r="J64" i="45"/>
  <c r="L64" i="45"/>
  <c r="M64" i="45"/>
  <c r="N64" i="45"/>
  <c r="E57" i="45"/>
  <c r="F57" i="45"/>
  <c r="G57" i="45"/>
  <c r="H57" i="45"/>
  <c r="I57" i="45"/>
  <c r="J57" i="45"/>
  <c r="L57" i="45"/>
  <c r="M57" i="45"/>
  <c r="N57" i="45"/>
  <c r="E50" i="45"/>
  <c r="F50" i="45"/>
  <c r="G50" i="45"/>
  <c r="H50" i="45"/>
  <c r="I50" i="45"/>
  <c r="J50" i="45"/>
  <c r="L50" i="45"/>
  <c r="M50" i="45"/>
  <c r="N50" i="45"/>
  <c r="E43" i="45"/>
  <c r="F43" i="45"/>
  <c r="G43" i="45"/>
  <c r="H43" i="45"/>
  <c r="I43" i="45"/>
  <c r="J43" i="45"/>
  <c r="L43" i="45"/>
  <c r="M43" i="45"/>
  <c r="N43" i="45"/>
  <c r="N36" i="45"/>
  <c r="F36" i="45"/>
  <c r="G36" i="45"/>
  <c r="H36" i="45"/>
  <c r="I36" i="45"/>
  <c r="J36" i="45"/>
  <c r="L36" i="45"/>
  <c r="M36" i="45"/>
  <c r="E29" i="45"/>
  <c r="F29" i="45"/>
  <c r="G29" i="45"/>
  <c r="H29" i="45"/>
  <c r="I29" i="45"/>
  <c r="J29" i="45"/>
  <c r="L29" i="45"/>
  <c r="M29" i="45"/>
  <c r="N29" i="45"/>
  <c r="H22" i="45"/>
  <c r="I22" i="45"/>
  <c r="J22" i="45"/>
  <c r="L22" i="45"/>
  <c r="M22" i="45"/>
  <c r="N22" i="45"/>
  <c r="D64" i="45"/>
  <c r="D57" i="45"/>
  <c r="D50" i="45"/>
  <c r="D43" i="45"/>
  <c r="D36" i="45"/>
  <c r="D29" i="45"/>
  <c r="D1110" i="79"/>
  <c r="D927" i="79"/>
  <c r="D744" i="79"/>
  <c r="D561" i="79"/>
  <c r="AL378" i="79" l="1"/>
  <c r="AL393" i="79"/>
  <c r="AL392" i="79"/>
  <c r="AL394" i="79"/>
  <c r="AL395" i="79"/>
  <c r="AL577" i="79"/>
  <c r="AL576" i="79"/>
  <c r="AL578" i="79"/>
  <c r="AL561" i="79"/>
  <c r="AL744" i="79"/>
  <c r="AL760" i="79"/>
  <c r="AL761" i="79"/>
  <c r="AL944" i="79"/>
  <c r="AL927" i="79"/>
  <c r="AL1110" i="79"/>
  <c r="AH944" i="79"/>
  <c r="AI944" i="79"/>
  <c r="AF944" i="79"/>
  <c r="AJ944" i="79"/>
  <c r="AG944" i="79"/>
  <c r="AF760" i="79"/>
  <c r="AJ760" i="79"/>
  <c r="AG761" i="79"/>
  <c r="AG760" i="79"/>
  <c r="AI761" i="79"/>
  <c r="AI760" i="79"/>
  <c r="AF761" i="79"/>
  <c r="AJ761" i="79"/>
  <c r="AH761" i="79"/>
  <c r="AH760" i="79"/>
  <c r="AH927" i="79"/>
  <c r="AJ927" i="79"/>
  <c r="AG927" i="79"/>
  <c r="AF927" i="79"/>
  <c r="AI927" i="79"/>
  <c r="AJ1110" i="79"/>
  <c r="AF1110" i="79"/>
  <c r="AG1110" i="79"/>
  <c r="AI1110" i="79"/>
  <c r="AH1110" i="79"/>
  <c r="AJ744" i="79"/>
  <c r="AF744" i="79"/>
  <c r="AG744" i="79"/>
  <c r="AI744" i="79"/>
  <c r="AH744" i="79"/>
  <c r="AH576" i="79"/>
  <c r="AI577" i="79"/>
  <c r="AF578" i="79"/>
  <c r="AJ578" i="79"/>
  <c r="AJ561" i="79"/>
  <c r="AF561" i="79"/>
  <c r="AJ577" i="79"/>
  <c r="AG578" i="79"/>
  <c r="AJ576" i="79"/>
  <c r="AG577" i="79"/>
  <c r="AH561" i="79"/>
  <c r="AG576" i="79"/>
  <c r="AH577" i="79"/>
  <c r="AI578" i="79"/>
  <c r="AG561" i="79"/>
  <c r="AI576" i="79"/>
  <c r="AF577" i="79"/>
  <c r="AI561" i="79"/>
  <c r="AF576" i="79"/>
  <c r="AH578" i="79"/>
  <c r="AI395" i="79"/>
  <c r="AH394" i="79"/>
  <c r="AG393" i="79"/>
  <c r="AI392" i="79"/>
  <c r="AJ394" i="79"/>
  <c r="AI393" i="79"/>
  <c r="AG392" i="79"/>
  <c r="AH395" i="79"/>
  <c r="AG394" i="79"/>
  <c r="AJ393" i="79"/>
  <c r="AH392" i="79"/>
  <c r="AF395" i="79"/>
  <c r="AJ395" i="79"/>
  <c r="AI394" i="79"/>
  <c r="AH393" i="79"/>
  <c r="AF392" i="79"/>
  <c r="AJ392" i="79"/>
  <c r="AG395" i="79"/>
  <c r="AF394" i="79"/>
  <c r="AF393" i="79"/>
  <c r="AI378" i="79"/>
  <c r="AH378" i="79"/>
  <c r="AJ378" i="79"/>
  <c r="AF378" i="79"/>
  <c r="AG378" i="79"/>
  <c r="Z944" i="79"/>
  <c r="Z761" i="79"/>
  <c r="Z760" i="79"/>
  <c r="Z395" i="79"/>
  <c r="Z577" i="79"/>
  <c r="Z578" i="79"/>
  <c r="Y39" i="79" l="1"/>
  <c r="B60" i="45"/>
  <c r="B53" i="45"/>
  <c r="B46" i="45"/>
  <c r="B39" i="45"/>
  <c r="B32" i="45"/>
  <c r="B25" i="45"/>
  <c r="B18" i="45"/>
  <c r="Y208" i="79" l="1"/>
  <c r="AL212" i="79"/>
  <c r="AL195" i="79"/>
  <c r="AL209" i="79"/>
  <c r="AL210" i="79"/>
  <c r="AL208" i="79"/>
  <c r="AL211" i="79"/>
  <c r="AI212" i="79"/>
  <c r="AI211" i="79"/>
  <c r="AI210" i="79"/>
  <c r="AI209" i="79"/>
  <c r="AI208" i="79"/>
  <c r="AJ195" i="79"/>
  <c r="AF195" i="79"/>
  <c r="AH211" i="79"/>
  <c r="AH209" i="79"/>
  <c r="AG211" i="79"/>
  <c r="AG209" i="79"/>
  <c r="AH195" i="79"/>
  <c r="AJ212" i="79"/>
  <c r="AF212" i="79"/>
  <c r="AJ211" i="79"/>
  <c r="AF211" i="79"/>
  <c r="AJ210" i="79"/>
  <c r="AF210" i="79"/>
  <c r="AJ209" i="79"/>
  <c r="AF209" i="79"/>
  <c r="AF208" i="79"/>
  <c r="AG195" i="79"/>
  <c r="AH212" i="79"/>
  <c r="AH210" i="79"/>
  <c r="AH208" i="79"/>
  <c r="AI195" i="79"/>
  <c r="AG212" i="79"/>
  <c r="AG210" i="79"/>
  <c r="AG208" i="79"/>
  <c r="Z208" i="79"/>
  <c r="Z212" i="79"/>
  <c r="Z211" i="79"/>
  <c r="Z210" i="79"/>
  <c r="Z209" i="79"/>
  <c r="Y209" i="79"/>
  <c r="Y210" i="79"/>
  <c r="Y211" i="79"/>
  <c r="Y212" i="79"/>
  <c r="D513" i="46"/>
  <c r="O384" i="46"/>
  <c r="D384" i="46"/>
  <c r="Y401" i="46"/>
  <c r="J53" i="43"/>
  <c r="J29" i="44" s="1"/>
  <c r="J33" i="44" s="1"/>
  <c r="I53" i="43"/>
  <c r="I29" i="44" s="1"/>
  <c r="I33" i="44" s="1"/>
  <c r="H53" i="43"/>
  <c r="H29" i="44" s="1"/>
  <c r="H33" i="44" s="1"/>
  <c r="G53" i="43"/>
  <c r="F53" i="43"/>
  <c r="E53" i="43"/>
  <c r="E29" i="44" s="1"/>
  <c r="E33" i="44" s="1"/>
  <c r="D53" i="43"/>
  <c r="Y21" i="46" s="1"/>
  <c r="O255" i="46"/>
  <c r="D255" i="46"/>
  <c r="J28" i="44"/>
  <c r="I28" i="44"/>
  <c r="H28" i="44"/>
  <c r="G28" i="44"/>
  <c r="F28" i="44"/>
  <c r="E28" i="44"/>
  <c r="D28" i="44"/>
  <c r="AL268" i="46" l="1"/>
  <c r="AL272" i="46"/>
  <c r="AL265" i="46"/>
  <c r="AL266" i="46"/>
  <c r="AL271" i="46"/>
  <c r="AL267" i="46"/>
  <c r="AL269" i="46"/>
  <c r="AL270" i="46"/>
  <c r="AL396" i="46"/>
  <c r="AL398" i="46"/>
  <c r="AL401" i="46"/>
  <c r="AL397" i="46"/>
  <c r="AL400" i="46"/>
  <c r="AL395" i="46"/>
  <c r="AL399" i="46"/>
  <c r="AL530" i="46"/>
  <c r="AL526" i="46"/>
  <c r="AL528" i="46"/>
  <c r="AL527" i="46"/>
  <c r="AJ529" i="46"/>
  <c r="AH528" i="46"/>
  <c r="AH531" i="46"/>
  <c r="AG529" i="46"/>
  <c r="AI530" i="46"/>
  <c r="AI527" i="46"/>
  <c r="AF528" i="46"/>
  <c r="AJ530" i="46"/>
  <c r="AG527" i="46"/>
  <c r="AG530" i="46"/>
  <c r="AF531" i="46"/>
  <c r="AJ526" i="46"/>
  <c r="AH526" i="46"/>
  <c r="AF527" i="46"/>
  <c r="AF529" i="46"/>
  <c r="AJ531" i="46"/>
  <c r="AJ528" i="46"/>
  <c r="AH527" i="46"/>
  <c r="AG528" i="46"/>
  <c r="AG531" i="46"/>
  <c r="AI526" i="46"/>
  <c r="AI529" i="46"/>
  <c r="AF530" i="46"/>
  <c r="AJ527" i="46"/>
  <c r="AH530" i="46"/>
  <c r="AI528" i="46"/>
  <c r="AF526" i="46"/>
  <c r="AH529" i="46"/>
  <c r="AG526" i="46"/>
  <c r="AI531" i="46"/>
  <c r="AF395" i="46"/>
  <c r="AH395" i="46"/>
  <c r="AG399" i="46"/>
  <c r="AG397" i="46"/>
  <c r="AF399" i="46"/>
  <c r="AJ399" i="46"/>
  <c r="AI399" i="46"/>
  <c r="AH399" i="46"/>
  <c r="AG396" i="46"/>
  <c r="AJ400" i="46"/>
  <c r="AI398" i="46"/>
  <c r="AI395" i="46"/>
  <c r="AF401" i="46"/>
  <c r="AJ397" i="46"/>
  <c r="AI396" i="46"/>
  <c r="AH397" i="46"/>
  <c r="AG398" i="46"/>
  <c r="AF398" i="46"/>
  <c r="AF396" i="46"/>
  <c r="AJ398" i="46"/>
  <c r="AJ396" i="46"/>
  <c r="AI397" i="46"/>
  <c r="AI401" i="46"/>
  <c r="AH400" i="46"/>
  <c r="AJ395" i="46"/>
  <c r="AG400" i="46"/>
  <c r="AF400" i="46"/>
  <c r="AH396" i="46"/>
  <c r="AH398" i="46"/>
  <c r="AG401" i="46"/>
  <c r="AF397" i="46"/>
  <c r="AJ401" i="46"/>
  <c r="AI400" i="46"/>
  <c r="AH401" i="46"/>
  <c r="AG395" i="46"/>
  <c r="Y399" i="46"/>
  <c r="Y398" i="46"/>
  <c r="Y397" i="46"/>
  <c r="Y400" i="46"/>
  <c r="AI272" i="46"/>
  <c r="AF272" i="46"/>
  <c r="AF271" i="46"/>
  <c r="AJ271" i="46"/>
  <c r="AH270" i="46"/>
  <c r="AF269" i="46"/>
  <c r="AJ269" i="46"/>
  <c r="AH268" i="46"/>
  <c r="AF267" i="46"/>
  <c r="AJ267" i="46"/>
  <c r="AG266" i="46"/>
  <c r="AF270" i="46"/>
  <c r="AH269" i="46"/>
  <c r="AF268" i="46"/>
  <c r="AH267" i="46"/>
  <c r="AJ265" i="46"/>
  <c r="AF265" i="46"/>
  <c r="AI271" i="46"/>
  <c r="AF266" i="46"/>
  <c r="AG265" i="46"/>
  <c r="AI265" i="46"/>
  <c r="AG272" i="46"/>
  <c r="AG271" i="46"/>
  <c r="AI270" i="46"/>
  <c r="AG269" i="46"/>
  <c r="AI268" i="46"/>
  <c r="AG267" i="46"/>
  <c r="AH266" i="46"/>
  <c r="AH265" i="46"/>
  <c r="AH272" i="46"/>
  <c r="AH271" i="46"/>
  <c r="AJ270" i="46"/>
  <c r="AJ268" i="46"/>
  <c r="AI266" i="46"/>
  <c r="AJ272" i="46"/>
  <c r="AG270" i="46"/>
  <c r="AI269" i="46"/>
  <c r="AG268" i="46"/>
  <c r="AI267" i="46"/>
  <c r="AJ266" i="46"/>
  <c r="AK255" i="46"/>
  <c r="AL255" i="46"/>
  <c r="AK384" i="46"/>
  <c r="AL384" i="46"/>
  <c r="AJ384" i="46"/>
  <c r="AK513" i="46"/>
  <c r="AL513" i="46"/>
  <c r="AJ513" i="46"/>
  <c r="AI384" i="46"/>
  <c r="AG384" i="46"/>
  <c r="AF384" i="46"/>
  <c r="AH384" i="46"/>
  <c r="AF513" i="46"/>
  <c r="AG513" i="46"/>
  <c r="AH513" i="46"/>
  <c r="AI513" i="46"/>
  <c r="AJ255" i="46"/>
  <c r="AH255" i="46"/>
  <c r="AF255" i="46"/>
  <c r="AI255" i="46"/>
  <c r="AG255" i="46"/>
  <c r="F29" i="44"/>
  <c r="F33" i="44" s="1"/>
  <c r="AA21" i="46"/>
  <c r="AA127" i="46" s="1"/>
  <c r="D29" i="44"/>
  <c r="D33" i="44" s="1"/>
  <c r="AA407" i="46"/>
  <c r="AB278" i="46"/>
  <c r="G29" i="44"/>
  <c r="G33" i="44" s="1"/>
  <c r="Z277" i="46"/>
  <c r="E13" i="44"/>
  <c r="Z401" i="79"/>
  <c r="Z767" i="79"/>
  <c r="Z218" i="79"/>
  <c r="Z950" i="79"/>
  <c r="Z584" i="79"/>
  <c r="Z35" i="79"/>
  <c r="D123" i="45"/>
  <c r="E14" i="44"/>
  <c r="E18" i="44" s="1"/>
  <c r="Z585" i="79"/>
  <c r="Z744" i="79" s="1"/>
  <c r="Z219" i="79"/>
  <c r="Z378" i="79" s="1"/>
  <c r="Z402" i="79"/>
  <c r="Z561" i="79" s="1"/>
  <c r="Z768" i="79"/>
  <c r="Z927" i="79" s="1"/>
  <c r="Z951" i="79"/>
  <c r="Z1110" i="79" s="1"/>
  <c r="Z36" i="79"/>
  <c r="Z195" i="79" s="1"/>
  <c r="AE406" i="46"/>
  <c r="J13" i="44"/>
  <c r="AE950" i="79"/>
  <c r="AE401" i="79"/>
  <c r="AE767" i="79"/>
  <c r="AE584" i="79"/>
  <c r="AE218" i="79"/>
  <c r="AE35" i="79"/>
  <c r="J43" i="44"/>
  <c r="J53" i="44" s="1"/>
  <c r="J14" i="44"/>
  <c r="J18" i="44" s="1"/>
  <c r="AE402" i="79"/>
  <c r="AE585" i="79"/>
  <c r="AE951" i="79"/>
  <c r="AE1110" i="79" s="1"/>
  <c r="AE768" i="79"/>
  <c r="AE219" i="79"/>
  <c r="AE36" i="79"/>
  <c r="Y277" i="46"/>
  <c r="D13" i="44"/>
  <c r="Y767" i="79"/>
  <c r="Y584" i="79"/>
  <c r="Y218" i="79"/>
  <c r="Y950" i="79"/>
  <c r="Y401" i="79"/>
  <c r="Y35" i="79"/>
  <c r="AC148" i="46"/>
  <c r="H13" i="44"/>
  <c r="AC767" i="79"/>
  <c r="AC950" i="79"/>
  <c r="AC401" i="79"/>
  <c r="AC584" i="79"/>
  <c r="AC218" i="79"/>
  <c r="AC35" i="79"/>
  <c r="Y407" i="46"/>
  <c r="Y513" i="46" s="1"/>
  <c r="D14" i="44"/>
  <c r="D18" i="44" s="1"/>
  <c r="D46" i="44" s="1"/>
  <c r="Y385" i="46" s="1"/>
  <c r="Y951" i="79"/>
  <c r="Y1110" i="79" s="1"/>
  <c r="Y402" i="79"/>
  <c r="Y561" i="79" s="1"/>
  <c r="Y768" i="79"/>
  <c r="Y927" i="79" s="1"/>
  <c r="Y585" i="79"/>
  <c r="Y744" i="79" s="1"/>
  <c r="Y219" i="79"/>
  <c r="Y378" i="79" s="1"/>
  <c r="Y36" i="79"/>
  <c r="Y195" i="79" s="1"/>
  <c r="AC278" i="46"/>
  <c r="AC395" i="46" s="1"/>
  <c r="H14" i="44"/>
  <c r="H18" i="44" s="1"/>
  <c r="H50" i="44" s="1"/>
  <c r="AC768" i="79"/>
  <c r="AC944" i="79" s="1"/>
  <c r="AC585" i="79"/>
  <c r="AC219" i="79"/>
  <c r="AC951" i="79"/>
  <c r="AC1110" i="79" s="1"/>
  <c r="AC402" i="79"/>
  <c r="AC36" i="79"/>
  <c r="AD148" i="46"/>
  <c r="I13" i="44"/>
  <c r="AD401" i="79"/>
  <c r="AD584" i="79"/>
  <c r="AD950" i="79"/>
  <c r="AD767" i="79"/>
  <c r="AD218" i="79"/>
  <c r="AD35" i="79"/>
  <c r="H123" i="45"/>
  <c r="I14" i="44"/>
  <c r="I18" i="44" s="1"/>
  <c r="AD768" i="79"/>
  <c r="AD944" i="79" s="1"/>
  <c r="AD951" i="79"/>
  <c r="AD1110" i="79" s="1"/>
  <c r="AD402" i="79"/>
  <c r="AD576" i="79" s="1"/>
  <c r="AD585" i="79"/>
  <c r="AD219" i="79"/>
  <c r="AD392" i="79" s="1"/>
  <c r="AD36" i="79"/>
  <c r="AA406" i="46"/>
  <c r="F13" i="44"/>
  <c r="AA950" i="79"/>
  <c r="AA767" i="79"/>
  <c r="AA584" i="79"/>
  <c r="AA218" i="79"/>
  <c r="AA401" i="79"/>
  <c r="AA35" i="79"/>
  <c r="F43" i="44"/>
  <c r="F53" i="44" s="1"/>
  <c r="F14" i="44"/>
  <c r="F18" i="44" s="1"/>
  <c r="F50" i="44" s="1"/>
  <c r="AA402" i="79"/>
  <c r="AA576" i="79" s="1"/>
  <c r="AA768" i="79"/>
  <c r="AA219" i="79"/>
  <c r="AA951" i="79"/>
  <c r="AA1110" i="79" s="1"/>
  <c r="AA585" i="79"/>
  <c r="AA36" i="79"/>
  <c r="AA208" i="79" s="1"/>
  <c r="AB406" i="46"/>
  <c r="G13" i="44"/>
  <c r="AB767" i="79"/>
  <c r="AB584" i="79"/>
  <c r="AB218" i="79"/>
  <c r="AB950" i="79"/>
  <c r="AB401" i="79"/>
  <c r="AB35" i="79"/>
  <c r="AB407" i="46"/>
  <c r="G14" i="44"/>
  <c r="G18" i="44" s="1"/>
  <c r="G50" i="44" s="1"/>
  <c r="AB951" i="79"/>
  <c r="AB1110" i="79" s="1"/>
  <c r="AB768" i="79"/>
  <c r="AB585" i="79"/>
  <c r="AB219" i="79"/>
  <c r="AB402" i="79"/>
  <c r="AB576" i="79" s="1"/>
  <c r="AB36" i="79"/>
  <c r="AB21" i="46"/>
  <c r="AB135" i="46" s="1"/>
  <c r="Y278" i="46"/>
  <c r="Y384" i="46" s="1"/>
  <c r="AE149" i="46"/>
  <c r="AE255" i="46" s="1"/>
  <c r="AB148" i="46"/>
  <c r="G123" i="45"/>
  <c r="AA149" i="46"/>
  <c r="AA255" i="46" s="1"/>
  <c r="AE407" i="46"/>
  <c r="I43" i="44"/>
  <c r="I53" i="44" s="1"/>
  <c r="E43" i="44"/>
  <c r="E53" i="44" s="1"/>
  <c r="Z406" i="46"/>
  <c r="AE148" i="46"/>
  <c r="AA148" i="46"/>
  <c r="H43" i="44"/>
  <c r="H53" i="44" s="1"/>
  <c r="C123" i="45"/>
  <c r="F123" i="45"/>
  <c r="AE21" i="46"/>
  <c r="AD149" i="46"/>
  <c r="Z149" i="46"/>
  <c r="Z255" i="46" s="1"/>
  <c r="AE278" i="46"/>
  <c r="AA278" i="46"/>
  <c r="AC277" i="46"/>
  <c r="AD407" i="46"/>
  <c r="Z407" i="46"/>
  <c r="Z513" i="46" s="1"/>
  <c r="AC406" i="46"/>
  <c r="AD277" i="46"/>
  <c r="AD406" i="46"/>
  <c r="Z148" i="46"/>
  <c r="D43" i="44"/>
  <c r="G43" i="44"/>
  <c r="G53" i="44" s="1"/>
  <c r="I123" i="45"/>
  <c r="E123" i="45"/>
  <c r="AD21" i="46"/>
  <c r="Z21" i="46"/>
  <c r="Z127" i="46" s="1"/>
  <c r="AC149" i="46"/>
  <c r="AC255" i="46" s="1"/>
  <c r="AD278" i="46"/>
  <c r="Z278" i="46"/>
  <c r="AB277" i="46"/>
  <c r="Y406" i="46"/>
  <c r="AC407" i="46"/>
  <c r="Y148" i="46"/>
  <c r="AC21" i="46"/>
  <c r="Y149" i="46"/>
  <c r="Y255" i="46" s="1"/>
  <c r="AB149" i="46"/>
  <c r="AB255" i="46" s="1"/>
  <c r="AE277" i="46"/>
  <c r="AA277" i="46"/>
  <c r="E50" i="44" l="1"/>
  <c r="E46" i="44"/>
  <c r="D50" i="44"/>
  <c r="AC578" i="79"/>
  <c r="AC577" i="79"/>
  <c r="AC576" i="79"/>
  <c r="D53" i="44"/>
  <c r="AD212" i="79"/>
  <c r="AD208" i="79"/>
  <c r="AD211" i="79"/>
  <c r="AD210" i="79"/>
  <c r="AD209" i="79"/>
  <c r="AD127" i="46"/>
  <c r="AD138" i="46"/>
  <c r="AD141" i="46"/>
  <c r="AD140" i="46"/>
  <c r="AD143" i="46"/>
  <c r="AD142" i="46"/>
  <c r="AD139"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52" i="44"/>
  <c r="D48" i="44"/>
  <c r="D51" i="44"/>
  <c r="D47" i="44"/>
  <c r="D49" i="44"/>
  <c r="I52" i="44"/>
  <c r="I48" i="44"/>
  <c r="I51" i="44"/>
  <c r="I47" i="44"/>
  <c r="I49" i="44"/>
  <c r="J45" i="44"/>
  <c r="J44" i="44"/>
  <c r="D44" i="44"/>
  <c r="D45" i="44"/>
  <c r="G45" i="44"/>
  <c r="G44" i="44"/>
  <c r="H45" i="44"/>
  <c r="H44" i="44"/>
  <c r="E45" i="44"/>
  <c r="F45" i="44"/>
  <c r="F44" i="44"/>
  <c r="I44" i="44"/>
  <c r="I45" i="44"/>
  <c r="AB392" i="79"/>
  <c r="AB394" i="79"/>
  <c r="AB378" i="79"/>
  <c r="AB393" i="79"/>
  <c r="AB395" i="79"/>
  <c r="AB760" i="79"/>
  <c r="AB761" i="79"/>
  <c r="AB744" i="79"/>
  <c r="AD577" i="79"/>
  <c r="AD561" i="79"/>
  <c r="AD578" i="79"/>
  <c r="AC392" i="79"/>
  <c r="AC394" i="79"/>
  <c r="AC378" i="79"/>
  <c r="AC393" i="79"/>
  <c r="AC395" i="79"/>
  <c r="AB577" i="79"/>
  <c r="AB578" i="79"/>
  <c r="AB561" i="79"/>
  <c r="AA760" i="79"/>
  <c r="AA744" i="79"/>
  <c r="AA761" i="79"/>
  <c r="AA578" i="79"/>
  <c r="AA577" i="79"/>
  <c r="AA561" i="79"/>
  <c r="AD393" i="79"/>
  <c r="AD395" i="79"/>
  <c r="AD394" i="79"/>
  <c r="AD378" i="79"/>
  <c r="AD927" i="79"/>
  <c r="AC561" i="79"/>
  <c r="AC927" i="79"/>
  <c r="AE392" i="79"/>
  <c r="AE378" i="79"/>
  <c r="AE394" i="79"/>
  <c r="AE393" i="79"/>
  <c r="AE395" i="79"/>
  <c r="AE561" i="79"/>
  <c r="AE578" i="79"/>
  <c r="AE577" i="79"/>
  <c r="AE576" i="79"/>
  <c r="AD761" i="79"/>
  <c r="AD744" i="79"/>
  <c r="AD760" i="79"/>
  <c r="AE944" i="79"/>
  <c r="AE927" i="79"/>
  <c r="AA395" i="79"/>
  <c r="AA378" i="79"/>
  <c r="AA394" i="79"/>
  <c r="AA392" i="79"/>
  <c r="AA393" i="79"/>
  <c r="AB211" i="79"/>
  <c r="AB195" i="79"/>
  <c r="AB212" i="79"/>
  <c r="AB208" i="79"/>
  <c r="AB210" i="79"/>
  <c r="AB209" i="79"/>
  <c r="AB927" i="79"/>
  <c r="AB944" i="79"/>
  <c r="AA210" i="79"/>
  <c r="AA195" i="79"/>
  <c r="AA209" i="79"/>
  <c r="AA211" i="79"/>
  <c r="AA212" i="79"/>
  <c r="AA927" i="79"/>
  <c r="AA944" i="79"/>
  <c r="AD195" i="79"/>
  <c r="AC209" i="79"/>
  <c r="AC212" i="79"/>
  <c r="AC208" i="79"/>
  <c r="AC210" i="79"/>
  <c r="AC195" i="79"/>
  <c r="AC211" i="79"/>
  <c r="AC761" i="79"/>
  <c r="AC744" i="79"/>
  <c r="AC760" i="79"/>
  <c r="AE211" i="79"/>
  <c r="AE195" i="79"/>
  <c r="AE208" i="79"/>
  <c r="AE209" i="79"/>
  <c r="AE210" i="79"/>
  <c r="AE212" i="79"/>
  <c r="AE760" i="79"/>
  <c r="AE761" i="79"/>
  <c r="AE744" i="79"/>
  <c r="AD513" i="46"/>
  <c r="AD529" i="46"/>
  <c r="AD528" i="46"/>
  <c r="AD527" i="46"/>
  <c r="AD530" i="46"/>
  <c r="AD526" i="46"/>
  <c r="AD531" i="46"/>
  <c r="AA513" i="46"/>
  <c r="AA530" i="46"/>
  <c r="AA526" i="46"/>
  <c r="AA531" i="46"/>
  <c r="AA527" i="46"/>
  <c r="AA529" i="46"/>
  <c r="AA528" i="46"/>
  <c r="AB513" i="46"/>
  <c r="AB531" i="46"/>
  <c r="AB527" i="46"/>
  <c r="AB526" i="46"/>
  <c r="AB528" i="46"/>
  <c r="AB530" i="46"/>
  <c r="AB529" i="46"/>
  <c r="AC513" i="46"/>
  <c r="AC528" i="46"/>
  <c r="AC527" i="46"/>
  <c r="AC526" i="46"/>
  <c r="AC529" i="46"/>
  <c r="AC531" i="46"/>
  <c r="AC530" i="46"/>
  <c r="AE513" i="46"/>
  <c r="AE530" i="46"/>
  <c r="AE526" i="46"/>
  <c r="AE531" i="46"/>
  <c r="AE527" i="46"/>
  <c r="AE529" i="46"/>
  <c r="AE528" i="46"/>
  <c r="AB396" i="46"/>
  <c r="AB397" i="46"/>
  <c r="AA400" i="46"/>
  <c r="AA397" i="46"/>
  <c r="AA399" i="46"/>
  <c r="AA398" i="46"/>
  <c r="AA396" i="46"/>
  <c r="AA401" i="46"/>
  <c r="AD396" i="46"/>
  <c r="AD401" i="46"/>
  <c r="AD400" i="46"/>
  <c r="AD399" i="46"/>
  <c r="AD398" i="46"/>
  <c r="AD397" i="46"/>
  <c r="AE400" i="46"/>
  <c r="AE397" i="46"/>
  <c r="AE399" i="46"/>
  <c r="AE398" i="46"/>
  <c r="AE396" i="46"/>
  <c r="AE401" i="46"/>
  <c r="AB401" i="46"/>
  <c r="AB398" i="46"/>
  <c r="AB399" i="46"/>
  <c r="AB400" i="46"/>
  <c r="AC399" i="46"/>
  <c r="AC400" i="46"/>
  <c r="AC401" i="46"/>
  <c r="AC398" i="46"/>
  <c r="AC397" i="46"/>
  <c r="AC396" i="46"/>
  <c r="AD384" i="46"/>
  <c r="AD395" i="46"/>
  <c r="AB384" i="46"/>
  <c r="AB395" i="46"/>
  <c r="AA395" i="46"/>
  <c r="AE271" i="46"/>
  <c r="AE384" i="46"/>
  <c r="AE395" i="46"/>
  <c r="AC384" i="46"/>
  <c r="AE265" i="46"/>
  <c r="AE266" i="46"/>
  <c r="AE270" i="46"/>
  <c r="AA269" i="46"/>
  <c r="AA272" i="46"/>
  <c r="AC269" i="46"/>
  <c r="AC268" i="46"/>
  <c r="AA271" i="46"/>
  <c r="AD255" i="46"/>
  <c r="AD268" i="46"/>
  <c r="AD266" i="46"/>
  <c r="AD265" i="46"/>
  <c r="AD269" i="46"/>
  <c r="AD271" i="46"/>
  <c r="AD272" i="46"/>
  <c r="AD267" i="46"/>
  <c r="AD270" i="46"/>
  <c r="AC265" i="46"/>
  <c r="AA267" i="46"/>
  <c r="AB265" i="46"/>
  <c r="AB268" i="46"/>
  <c r="AE268" i="46"/>
  <c r="AC271" i="46"/>
  <c r="AE269" i="46"/>
  <c r="AE272" i="46"/>
  <c r="AB267" i="46"/>
  <c r="AB269" i="46"/>
  <c r="AB271" i="46"/>
  <c r="AA268" i="46"/>
  <c r="AC270" i="46"/>
  <c r="AC266" i="46"/>
  <c r="AB266" i="46"/>
  <c r="AA266" i="46"/>
  <c r="AB270" i="46"/>
  <c r="AA265" i="46"/>
  <c r="AC267" i="46"/>
  <c r="AA270" i="46"/>
  <c r="AC272" i="46"/>
  <c r="AE267" i="46"/>
  <c r="AB272" i="46"/>
  <c r="AD136" i="46"/>
  <c r="AD135" i="46"/>
  <c r="AD137" i="46"/>
  <c r="D127" i="46"/>
  <c r="D122" i="45" l="1"/>
  <c r="E122" i="45"/>
  <c r="F122" i="45"/>
  <c r="G122" i="45"/>
  <c r="H122" i="45"/>
  <c r="I122" i="45"/>
  <c r="C122" i="45"/>
  <c r="O17" i="45" l="1"/>
  <c r="N17" i="45"/>
  <c r="N23" i="45" s="1"/>
  <c r="M17" i="45"/>
  <c r="M23" i="45" s="1"/>
  <c r="L17" i="45"/>
  <c r="L23" i="45" s="1"/>
  <c r="N60" i="46"/>
  <c r="N57" i="46"/>
  <c r="Y138" i="46" l="1"/>
  <c r="Y140" i="46"/>
  <c r="Y142" i="46"/>
  <c r="Y139" i="46"/>
  <c r="Y141" i="46"/>
  <c r="Y143" i="46"/>
  <c r="AC138" i="46"/>
  <c r="AI139" i="46"/>
  <c r="AE141" i="46"/>
  <c r="AA143" i="46"/>
  <c r="AL138" i="46"/>
  <c r="AH140" i="46"/>
  <c r="AJ141" i="46"/>
  <c r="AF143" i="46"/>
  <c r="AI138" i="46"/>
  <c r="AE140" i="46"/>
  <c r="AA142" i="46"/>
  <c r="AG143" i="46"/>
  <c r="AH139" i="46"/>
  <c r="AJ140" i="46"/>
  <c r="AF142" i="46"/>
  <c r="AG138" i="46"/>
  <c r="AC140" i="46"/>
  <c r="AI141" i="46"/>
  <c r="AE143" i="46"/>
  <c r="AB139" i="46"/>
  <c r="AL140" i="46"/>
  <c r="AH142" i="46"/>
  <c r="AJ143" i="46"/>
  <c r="AC139" i="46"/>
  <c r="AI140" i="46"/>
  <c r="AE142" i="46"/>
  <c r="AB138" i="46"/>
  <c r="AL139" i="46"/>
  <c r="AH141" i="46"/>
  <c r="AJ142" i="46"/>
  <c r="AA139" i="46"/>
  <c r="AG140" i="46"/>
  <c r="AC142" i="46"/>
  <c r="AI143" i="46"/>
  <c r="AF139" i="46"/>
  <c r="AB141" i="46"/>
  <c r="AL142" i="46"/>
  <c r="AA138" i="46"/>
  <c r="AG139" i="46"/>
  <c r="AC141" i="46"/>
  <c r="AI142" i="46"/>
  <c r="AF138" i="46"/>
  <c r="AB140" i="46"/>
  <c r="AL141" i="46"/>
  <c r="AH143" i="46"/>
  <c r="AE139" i="46"/>
  <c r="AA141" i="46"/>
  <c r="AG142" i="46"/>
  <c r="AH138" i="46"/>
  <c r="AJ139" i="46"/>
  <c r="AF141" i="46"/>
  <c r="AB143" i="46"/>
  <c r="AE138" i="46"/>
  <c r="AA140" i="46"/>
  <c r="AG141" i="46"/>
  <c r="AC143" i="46"/>
  <c r="AJ138" i="46"/>
  <c r="AF140" i="46"/>
  <c r="AB142" i="46"/>
  <c r="AL143" i="46"/>
  <c r="Y127" i="46"/>
  <c r="AG135" i="46"/>
  <c r="Y136" i="46"/>
  <c r="AL135" i="46"/>
  <c r="AL136" i="46"/>
  <c r="AL137" i="46"/>
  <c r="AL127" i="46"/>
  <c r="AJ127" i="46"/>
  <c r="AE127" i="46"/>
  <c r="AG127" i="46"/>
  <c r="AF127" i="46"/>
  <c r="AC127" i="46"/>
  <c r="AB127" i="46"/>
  <c r="AH127" i="46"/>
  <c r="AI127" i="46"/>
  <c r="AK127" i="46"/>
  <c r="Y137" i="46"/>
  <c r="AH135" i="46"/>
  <c r="AF137" i="46"/>
  <c r="AC136" i="46"/>
  <c r="AI136" i="46"/>
  <c r="AA136" i="46"/>
  <c r="AE135" i="46"/>
  <c r="AJ136" i="46"/>
  <c r="AB136" i="46"/>
  <c r="AI137" i="46"/>
  <c r="AA137" i="46"/>
  <c r="AE136" i="46"/>
  <c r="AJ137" i="46"/>
  <c r="AE137" i="46"/>
  <c r="AG137" i="46"/>
  <c r="AK136" i="46"/>
  <c r="AH137" i="46"/>
  <c r="AK137" i="46"/>
  <c r="AC137" i="46"/>
  <c r="AF136" i="46"/>
  <c r="AF135" i="46"/>
  <c r="AI135" i="46"/>
  <c r="AA135" i="46"/>
  <c r="AG136" i="46"/>
  <c r="AB137" i="46"/>
  <c r="AK135" i="46"/>
  <c r="AC135" i="46"/>
  <c r="AH136" i="46"/>
  <c r="AJ135" i="46"/>
  <c r="M93" i="45"/>
  <c r="M132" i="45" s="1"/>
  <c r="M114" i="45"/>
  <c r="P132" i="45" s="1"/>
  <c r="M107" i="45"/>
  <c r="O132" i="45" s="1"/>
  <c r="M86" i="45"/>
  <c r="M100" i="45"/>
  <c r="N132" i="45" s="1"/>
  <c r="M79" i="45"/>
  <c r="M72" i="45"/>
  <c r="L93" i="45"/>
  <c r="M131" i="45" s="1"/>
  <c r="L107" i="45"/>
  <c r="O131" i="45" s="1"/>
  <c r="L86" i="45"/>
  <c r="L114" i="45"/>
  <c r="P131" i="45" s="1"/>
  <c r="L100" i="45"/>
  <c r="N131" i="45" s="1"/>
  <c r="L79" i="45"/>
  <c r="L72" i="45"/>
  <c r="N86" i="45"/>
  <c r="N114" i="45"/>
  <c r="P133" i="45" s="1"/>
  <c r="N107" i="45"/>
  <c r="O133" i="45" s="1"/>
  <c r="N79" i="45"/>
  <c r="N93" i="45"/>
  <c r="M133" i="45" s="1"/>
  <c r="N100" i="45"/>
  <c r="N133" i="45" s="1"/>
  <c r="N72" i="45"/>
  <c r="L65" i="45"/>
  <c r="L51" i="45"/>
  <c r="L30" i="45"/>
  <c r="L58" i="45"/>
  <c r="L37" i="45"/>
  <c r="L44" i="45"/>
  <c r="M44" i="45"/>
  <c r="M58" i="45"/>
  <c r="M51" i="45"/>
  <c r="M37" i="45"/>
  <c r="M65" i="45"/>
  <c r="M30" i="45"/>
  <c r="N58" i="45"/>
  <c r="N65" i="45"/>
  <c r="N51" i="45"/>
  <c r="G133" i="45" s="1"/>
  <c r="N44" i="45"/>
  <c r="N37" i="45"/>
  <c r="N30" i="45"/>
  <c r="H132" i="45" l="1"/>
  <c r="D133" i="45"/>
  <c r="E132" i="45"/>
  <c r="G131" i="45"/>
  <c r="L133" i="45"/>
  <c r="J132" i="45"/>
  <c r="E133" i="45"/>
  <c r="G132" i="45"/>
  <c r="I131" i="45"/>
  <c r="J131" i="45"/>
  <c r="K132" i="45"/>
  <c r="F133" i="45"/>
  <c r="K131" i="45"/>
  <c r="I133" i="45"/>
  <c r="H133" i="45"/>
  <c r="E131" i="45"/>
  <c r="K133" i="45"/>
  <c r="L131" i="45"/>
  <c r="J133" i="45"/>
  <c r="F132" i="45"/>
  <c r="L132" i="45"/>
  <c r="H131" i="45"/>
  <c r="F131" i="45"/>
  <c r="D132" i="45"/>
  <c r="I132" i="45"/>
  <c r="D131"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l="1"/>
  <c r="H121" i="47"/>
  <c r="H122" i="47"/>
  <c r="H123" i="47"/>
  <c r="H124" i="47"/>
  <c r="H125" i="47"/>
  <c r="H126" i="47"/>
  <c r="H127" i="47"/>
  <c r="H128" i="47"/>
  <c r="H135" i="47"/>
  <c r="H136" i="47"/>
  <c r="H137" i="47"/>
  <c r="H138" i="47"/>
  <c r="H140" i="47"/>
  <c r="H141" i="47"/>
  <c r="H142" i="47"/>
  <c r="H144" i="47"/>
  <c r="H145" i="47"/>
  <c r="H146" i="47"/>
  <c r="H150" i="47"/>
  <c r="H151" i="47"/>
  <c r="H152" i="47"/>
  <c r="H153" i="47"/>
  <c r="H154" i="47"/>
  <c r="H155" i="47"/>
  <c r="H156" i="47"/>
  <c r="H157" i="47"/>
  <c r="H158" i="47"/>
  <c r="H159" i="47"/>
  <c r="H160" i="47"/>
  <c r="H161" i="47"/>
  <c r="D17" i="45"/>
  <c r="H115" i="47" l="1"/>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K17" i="45" l="1"/>
  <c r="J17" i="45"/>
  <c r="I17" i="45"/>
  <c r="I65" i="45" s="1"/>
  <c r="H17" i="45"/>
  <c r="H23" i="45" s="1"/>
  <c r="C127" i="45" s="1"/>
  <c r="G17" i="45"/>
  <c r="G23" i="45" s="1"/>
  <c r="F17" i="45"/>
  <c r="F23" i="45" s="1"/>
  <c r="E17" i="45"/>
  <c r="K58" i="45" l="1"/>
  <c r="K30" i="45"/>
  <c r="K44" i="45"/>
  <c r="K51" i="45"/>
  <c r="K37" i="45"/>
  <c r="K23" i="45"/>
  <c r="C130" i="45" s="1"/>
  <c r="J30" i="45"/>
  <c r="J23" i="45"/>
  <c r="C129" i="45" s="1"/>
  <c r="Y381" i="79" s="1"/>
  <c r="Y382" i="79" s="1"/>
  <c r="E30" i="45"/>
  <c r="D124" i="45" s="1"/>
  <c r="E23" i="45"/>
  <c r="C124" i="45" s="1"/>
  <c r="I128" i="45"/>
  <c r="E86" i="45"/>
  <c r="E100" i="45"/>
  <c r="N124" i="45" s="1"/>
  <c r="E72" i="45"/>
  <c r="E107" i="45"/>
  <c r="O124" i="45" s="1"/>
  <c r="E114" i="45"/>
  <c r="P124" i="45" s="1"/>
  <c r="E79" i="45"/>
  <c r="E93" i="45"/>
  <c r="M124" i="45" s="1"/>
  <c r="E65" i="45"/>
  <c r="I124" i="45" s="1"/>
  <c r="G65" i="45"/>
  <c r="I126" i="45" s="1"/>
  <c r="G100" i="45"/>
  <c r="N126" i="45" s="1"/>
  <c r="G86" i="45"/>
  <c r="L126" i="45" s="1"/>
  <c r="G114" i="45"/>
  <c r="P126" i="45" s="1"/>
  <c r="G107" i="45"/>
  <c r="O126" i="45" s="1"/>
  <c r="G79" i="45"/>
  <c r="G93" i="45"/>
  <c r="M126" i="45" s="1"/>
  <c r="G72" i="45"/>
  <c r="H93" i="45"/>
  <c r="H79" i="45"/>
  <c r="H86" i="45"/>
  <c r="H107" i="45"/>
  <c r="O127" i="45" s="1"/>
  <c r="H114" i="45"/>
  <c r="P127" i="45" s="1"/>
  <c r="H100" i="45"/>
  <c r="H72" i="45"/>
  <c r="I93" i="45"/>
  <c r="M128" i="45" s="1"/>
  <c r="I86" i="45"/>
  <c r="I72" i="45"/>
  <c r="I100" i="45"/>
  <c r="N128" i="45" s="1"/>
  <c r="I114" i="45"/>
  <c r="P128" i="45" s="1"/>
  <c r="I107" i="45"/>
  <c r="O128" i="45" s="1"/>
  <c r="I79" i="45"/>
  <c r="F58" i="45"/>
  <c r="H125" i="45" s="1"/>
  <c r="F107" i="45"/>
  <c r="O125" i="45" s="1"/>
  <c r="F86" i="45"/>
  <c r="F100" i="45"/>
  <c r="N125" i="45" s="1"/>
  <c r="F72" i="45"/>
  <c r="F93" i="45"/>
  <c r="M125" i="45" s="1"/>
  <c r="F114" i="45"/>
  <c r="P125" i="45" s="1"/>
  <c r="F79" i="45"/>
  <c r="J86" i="45"/>
  <c r="J114" i="45"/>
  <c r="P129" i="45" s="1"/>
  <c r="J93" i="45"/>
  <c r="M129" i="45" s="1"/>
  <c r="J100" i="45"/>
  <c r="N129" i="45" s="1"/>
  <c r="J72" i="45"/>
  <c r="J107" i="45"/>
  <c r="O129" i="45" s="1"/>
  <c r="J79" i="45"/>
  <c r="K100" i="45"/>
  <c r="K114" i="45"/>
  <c r="P130" i="45" s="1"/>
  <c r="K72" i="45"/>
  <c r="K93" i="45"/>
  <c r="K86" i="45"/>
  <c r="K79" i="45"/>
  <c r="K107" i="45"/>
  <c r="O130" i="45" s="1"/>
  <c r="J65" i="45"/>
  <c r="K65" i="45"/>
  <c r="E58" i="45"/>
  <c r="H124" i="45" s="1"/>
  <c r="F65" i="45"/>
  <c r="I125" i="45" s="1"/>
  <c r="C125" i="45"/>
  <c r="H37" i="45"/>
  <c r="E127" i="45" s="1"/>
  <c r="H65" i="45"/>
  <c r="I127" i="45" s="1"/>
  <c r="H30" i="45"/>
  <c r="D127" i="45" s="1"/>
  <c r="I23" i="45"/>
  <c r="C128" i="45" s="1"/>
  <c r="G58" i="45"/>
  <c r="H126" i="45" s="1"/>
  <c r="G51" i="45"/>
  <c r="G126" i="45" s="1"/>
  <c r="G44" i="45"/>
  <c r="F126" i="45" s="1"/>
  <c r="G37" i="45"/>
  <c r="E126" i="45" s="1"/>
  <c r="H58" i="45"/>
  <c r="H127" i="45" s="1"/>
  <c r="H44" i="45"/>
  <c r="F127" i="45" s="1"/>
  <c r="H51" i="45"/>
  <c r="G127" i="45" s="1"/>
  <c r="E51" i="45"/>
  <c r="G124" i="45" s="1"/>
  <c r="E37" i="45"/>
  <c r="E124" i="45" s="1"/>
  <c r="E44" i="45"/>
  <c r="F124" i="45" s="1"/>
  <c r="I58" i="45"/>
  <c r="I44" i="45"/>
  <c r="I37" i="45"/>
  <c r="I51" i="45"/>
  <c r="F51" i="45"/>
  <c r="G125" i="45" s="1"/>
  <c r="F44" i="45"/>
  <c r="F125" i="45" s="1"/>
  <c r="F37" i="45"/>
  <c r="E125" i="45" s="1"/>
  <c r="J58" i="45"/>
  <c r="J44" i="45"/>
  <c r="J37" i="45"/>
  <c r="J51" i="45"/>
  <c r="I30" i="45"/>
  <c r="F30" i="45"/>
  <c r="D125" i="45" s="1"/>
  <c r="C126" i="45"/>
  <c r="G30" i="45"/>
  <c r="D126" i="45" s="1"/>
  <c r="Y20" i="46"/>
  <c r="W14" i="47"/>
  <c r="J14" i="47"/>
  <c r="K14" i="47"/>
  <c r="L14" i="47"/>
  <c r="M14" i="47"/>
  <c r="N14" i="47"/>
  <c r="O14" i="47"/>
  <c r="I14" i="47"/>
  <c r="AE20" i="46"/>
  <c r="AA20" i="46"/>
  <c r="AB20" i="46"/>
  <c r="AC20" i="46"/>
  <c r="AD20" i="46"/>
  <c r="Z20" i="46"/>
  <c r="C60" i="45"/>
  <c r="C53" i="45"/>
  <c r="C46" i="45"/>
  <c r="C39" i="45"/>
  <c r="C25" i="45"/>
  <c r="C32" i="45"/>
  <c r="C18" i="45"/>
  <c r="E42" i="44"/>
  <c r="F42" i="44"/>
  <c r="G42" i="44"/>
  <c r="H42" i="44"/>
  <c r="I42" i="44"/>
  <c r="J42" i="44"/>
  <c r="D42" i="44"/>
  <c r="Y256" i="46" s="1"/>
  <c r="G130" i="45" l="1"/>
  <c r="C131" i="45"/>
  <c r="Y747" i="79" s="1"/>
  <c r="Y755" i="79" s="1"/>
  <c r="L129" i="45"/>
  <c r="AF516" i="46"/>
  <c r="J127" i="45"/>
  <c r="H130" i="45"/>
  <c r="C133" i="45"/>
  <c r="Y1113" i="79" s="1"/>
  <c r="N130" i="45"/>
  <c r="AG258" i="46"/>
  <c r="AG259" i="46" s="1"/>
  <c r="K125" i="45"/>
  <c r="K128" i="45"/>
  <c r="AJ516" i="46"/>
  <c r="AJ520" i="46" s="1"/>
  <c r="N127" i="45"/>
  <c r="K126" i="45"/>
  <c r="AG387" i="46" s="1"/>
  <c r="G129" i="45"/>
  <c r="E129" i="45"/>
  <c r="AA381" i="79" s="1"/>
  <c r="AA382" i="79" s="1"/>
  <c r="J125" i="45"/>
  <c r="AF258" i="46" s="1"/>
  <c r="Y258" i="46"/>
  <c r="Y259" i="46" s="1"/>
  <c r="F128" i="45"/>
  <c r="E130" i="45"/>
  <c r="L130" i="45"/>
  <c r="J128" i="45"/>
  <c r="K127" i="45"/>
  <c r="AG516" i="46" s="1"/>
  <c r="AG520" i="46" s="1"/>
  <c r="J124" i="45"/>
  <c r="AF130" i="46" s="1"/>
  <c r="AF131" i="46" s="1"/>
  <c r="K54" i="43" s="1"/>
  <c r="I129" i="45"/>
  <c r="K124" i="45"/>
  <c r="AG130" i="46" s="1"/>
  <c r="AG131" i="46" s="1"/>
  <c r="L54" i="43" s="1"/>
  <c r="G128" i="45"/>
  <c r="E128" i="45"/>
  <c r="D129" i="45"/>
  <c r="H128" i="45"/>
  <c r="F130" i="45"/>
  <c r="C132" i="45"/>
  <c r="M130" i="45"/>
  <c r="L125" i="45"/>
  <c r="AH258" i="46" s="1"/>
  <c r="L128" i="45"/>
  <c r="AI516" i="46"/>
  <c r="M127" i="45"/>
  <c r="K129" i="45"/>
  <c r="K130" i="45"/>
  <c r="J129" i="45"/>
  <c r="AH516" i="46"/>
  <c r="L127" i="45"/>
  <c r="AI387" i="46"/>
  <c r="AI389" i="46" s="1"/>
  <c r="F129" i="45"/>
  <c r="H129" i="45"/>
  <c r="D130" i="45"/>
  <c r="I130" i="45"/>
  <c r="J130" i="45"/>
  <c r="J126" i="45"/>
  <c r="AF387" i="46" s="1"/>
  <c r="AH130" i="46"/>
  <c r="AH131" i="46" s="1"/>
  <c r="M54" i="43" s="1"/>
  <c r="L124" i="45"/>
  <c r="D128" i="45"/>
  <c r="Y198" i="79"/>
  <c r="AI130" i="46"/>
  <c r="AI131" i="46" s="1"/>
  <c r="N54" i="43" s="1"/>
  <c r="AJ130" i="46"/>
  <c r="AJ131" i="46" s="1"/>
  <c r="O54" i="43" s="1"/>
  <c r="AJ387" i="46"/>
  <c r="AJ389" i="46" s="1"/>
  <c r="AI258" i="46"/>
  <c r="AI260" i="46" s="1"/>
  <c r="AJ258" i="46"/>
  <c r="AJ260" i="46" s="1"/>
  <c r="Y128" i="46"/>
  <c r="AL387" i="46"/>
  <c r="AL389" i="46" s="1"/>
  <c r="AL258" i="46"/>
  <c r="AK258" i="46"/>
  <c r="AK516" i="46"/>
  <c r="AK520" i="46" s="1"/>
  <c r="AL516" i="46"/>
  <c r="AL520" i="46" s="1"/>
  <c r="AL130" i="46"/>
  <c r="AL131" i="46" s="1"/>
  <c r="Q54" i="43" s="1"/>
  <c r="AK130" i="46"/>
  <c r="AK131" i="46" s="1"/>
  <c r="P54" i="43" s="1"/>
  <c r="AJ745" i="79"/>
  <c r="AG745" i="79"/>
  <c r="AG379" i="79"/>
  <c r="AK928" i="79"/>
  <c r="AF745" i="79"/>
  <c r="AH562" i="79"/>
  <c r="AL196" i="79"/>
  <c r="AG514" i="46"/>
  <c r="AI928" i="79"/>
  <c r="AJ928" i="79"/>
  <c r="AF379" i="79"/>
  <c r="AL562" i="79"/>
  <c r="AF928" i="79"/>
  <c r="AJ379" i="79"/>
  <c r="AH1111" i="79"/>
  <c r="AI1111" i="79"/>
  <c r="AK514" i="46"/>
  <c r="AI196" i="79"/>
  <c r="AK379" i="79"/>
  <c r="AF514" i="46"/>
  <c r="AF562" i="79"/>
  <c r="AL379" i="79"/>
  <c r="AL745" i="79"/>
  <c r="AJ562" i="79"/>
  <c r="AJ514" i="46"/>
  <c r="AK196" i="79"/>
  <c r="AG196" i="79"/>
  <c r="AG1111" i="79"/>
  <c r="AG562" i="79"/>
  <c r="AH514" i="46"/>
  <c r="AK1111" i="79"/>
  <c r="AH196" i="79"/>
  <c r="AH928" i="79"/>
  <c r="AJ1111" i="79"/>
  <c r="AF196" i="79"/>
  <c r="AF1111" i="79"/>
  <c r="AL928" i="79"/>
  <c r="AI379" i="79"/>
  <c r="AL514" i="46"/>
  <c r="AK745" i="79"/>
  <c r="AH379" i="79"/>
  <c r="AJ196" i="79"/>
  <c r="AL1111" i="79"/>
  <c r="AH745" i="79"/>
  <c r="AI514" i="46"/>
  <c r="AK562" i="79"/>
  <c r="AI562" i="79"/>
  <c r="AI745" i="79"/>
  <c r="AG928" i="79"/>
  <c r="Y514" i="46"/>
  <c r="AB514" i="46"/>
  <c r="AE1111" i="79"/>
  <c r="AD379" i="79"/>
  <c r="AC562" i="79"/>
  <c r="Y1111" i="79"/>
  <c r="Y562" i="79"/>
  <c r="AC514" i="46"/>
  <c r="AB928" i="79"/>
  <c r="AA1111" i="79"/>
  <c r="AD196" i="79"/>
  <c r="Y196" i="79"/>
  <c r="AE745" i="79"/>
  <c r="AA514" i="46"/>
  <c r="AE514" i="46"/>
  <c r="AC379" i="79"/>
  <c r="AB745" i="79"/>
  <c r="AC1111" i="79"/>
  <c r="AE379" i="79"/>
  <c r="Z928" i="79"/>
  <c r="AD514" i="46"/>
  <c r="AA562" i="79"/>
  <c r="AD1111" i="79"/>
  <c r="AE928" i="79"/>
  <c r="AB379" i="79"/>
  <c r="AB1111" i="79"/>
  <c r="AA745" i="79"/>
  <c r="AD562" i="79"/>
  <c r="Y745" i="79"/>
  <c r="AE562" i="79"/>
  <c r="Z745" i="79"/>
  <c r="Z514" i="46"/>
  <c r="AC928" i="79"/>
  <c r="AB562" i="79"/>
  <c r="Y379" i="79"/>
  <c r="Z379" i="79"/>
  <c r="AA196" i="79"/>
  <c r="AD928" i="79"/>
  <c r="AC196" i="79"/>
  <c r="Y928" i="79"/>
  <c r="AE196" i="79"/>
  <c r="AD745" i="79"/>
  <c r="AA379" i="79"/>
  <c r="AA928" i="79"/>
  <c r="AB196" i="79"/>
  <c r="AC745" i="79"/>
  <c r="Z562" i="79"/>
  <c r="Z196" i="79"/>
  <c r="Z1111" i="79"/>
  <c r="Y516" i="46"/>
  <c r="AD516" i="46"/>
  <c r="AD520" i="46" s="1"/>
  <c r="AD130" i="46"/>
  <c r="AD131" i="46" s="1"/>
  <c r="AD387" i="46"/>
  <c r="AD258" i="46"/>
  <c r="AD260" i="46" s="1"/>
  <c r="AC130" i="46"/>
  <c r="AC516" i="46"/>
  <c r="AC520" i="46" s="1"/>
  <c r="AC387" i="46"/>
  <c r="AC389" i="46" s="1"/>
  <c r="AC258" i="46"/>
  <c r="AC259" i="46" s="1"/>
  <c r="AB387" i="46"/>
  <c r="AB389" i="46" s="1"/>
  <c r="AB258" i="46"/>
  <c r="AB260" i="46" s="1"/>
  <c r="AB130" i="46"/>
  <c r="AB516" i="46"/>
  <c r="AB520" i="46" s="1"/>
  <c r="AE387" i="46"/>
  <c r="AE389" i="46" s="1"/>
  <c r="AE258" i="46"/>
  <c r="AE259" i="46" s="1"/>
  <c r="AE516" i="46"/>
  <c r="AE520" i="46" s="1"/>
  <c r="AE130" i="46"/>
  <c r="AE131" i="46" s="1"/>
  <c r="Y130" i="46"/>
  <c r="Y387" i="46"/>
  <c r="Y392" i="46" s="1"/>
  <c r="Z516" i="46"/>
  <c r="Z520" i="46" s="1"/>
  <c r="Z130" i="46"/>
  <c r="Z387" i="46"/>
  <c r="Z389" i="46" s="1"/>
  <c r="Z258" i="46"/>
  <c r="AA387" i="46"/>
  <c r="AA258" i="46"/>
  <c r="AA259" i="46" s="1"/>
  <c r="AA516" i="46"/>
  <c r="AA520" i="46" s="1"/>
  <c r="AA130" i="46"/>
  <c r="AA385" i="46"/>
  <c r="AE385" i="46"/>
  <c r="AA256" i="46"/>
  <c r="AE256" i="46"/>
  <c r="AA128" i="46"/>
  <c r="AE128" i="46"/>
  <c r="AB385" i="46"/>
  <c r="AF385" i="46"/>
  <c r="AB256" i="46"/>
  <c r="AF256" i="46"/>
  <c r="AB128" i="46"/>
  <c r="AF128" i="46"/>
  <c r="AC385" i="46"/>
  <c r="AC256" i="46"/>
  <c r="AC128" i="46"/>
  <c r="Z385" i="46"/>
  <c r="AD385" i="46"/>
  <c r="Z256" i="46"/>
  <c r="AD256" i="46"/>
  <c r="Z128" i="46"/>
  <c r="AD128" i="46"/>
  <c r="AH385" i="46"/>
  <c r="AL256" i="46"/>
  <c r="AL385" i="46"/>
  <c r="AK385" i="46"/>
  <c r="AJ385" i="46"/>
  <c r="AG256" i="46"/>
  <c r="AK256" i="46"/>
  <c r="AI128" i="46"/>
  <c r="AJ128" i="46"/>
  <c r="AG128" i="46"/>
  <c r="AH256" i="46"/>
  <c r="AI256" i="46"/>
  <c r="AL128" i="46"/>
  <c r="AG385" i="46"/>
  <c r="AI385" i="46"/>
  <c r="AH128" i="46"/>
  <c r="AJ256" i="46"/>
  <c r="AK128" i="46"/>
  <c r="Y205" i="79" l="1"/>
  <c r="Y199" i="79"/>
  <c r="Y201" i="79"/>
  <c r="AK564" i="79"/>
  <c r="AK567" i="79" s="1"/>
  <c r="AE198" i="79"/>
  <c r="AE202" i="79" s="1"/>
  <c r="Y522" i="46"/>
  <c r="D64" i="43" s="1"/>
  <c r="AD522" i="46"/>
  <c r="I64" i="43" s="1"/>
  <c r="Y1117" i="79"/>
  <c r="Y1123" i="79"/>
  <c r="AI517" i="46"/>
  <c r="AI520" i="46"/>
  <c r="AF518" i="46"/>
  <c r="AF520" i="46"/>
  <c r="Y518" i="46"/>
  <c r="Y517" i="46"/>
  <c r="Y519" i="46"/>
  <c r="Y520" i="46"/>
  <c r="AA522" i="46"/>
  <c r="F64" i="43" s="1"/>
  <c r="AH518" i="46"/>
  <c r="AH520" i="46"/>
  <c r="AJ564" i="79"/>
  <c r="AA198" i="79"/>
  <c r="AB198" i="79"/>
  <c r="AJ381" i="79"/>
  <c r="AJ384" i="79" s="1"/>
  <c r="AH564" i="79"/>
  <c r="AH568" i="79" s="1"/>
  <c r="AL381" i="79"/>
  <c r="AL387" i="79" s="1"/>
  <c r="AC198" i="79"/>
  <c r="AC201" i="79" s="1"/>
  <c r="AK381" i="79"/>
  <c r="AK385" i="79" s="1"/>
  <c r="AF381" i="79"/>
  <c r="AF384" i="79" s="1"/>
  <c r="AI564" i="79"/>
  <c r="AI573" i="79" s="1"/>
  <c r="N73" i="43" s="1"/>
  <c r="AL564" i="79"/>
  <c r="AL568" i="79" s="1"/>
  <c r="AE564" i="79"/>
  <c r="AE567" i="79" s="1"/>
  <c r="AG564" i="79"/>
  <c r="AG567" i="79" s="1"/>
  <c r="AG381" i="79"/>
  <c r="AG389" i="79" s="1"/>
  <c r="L70" i="43" s="1"/>
  <c r="AD381" i="79"/>
  <c r="AD385" i="79" s="1"/>
  <c r="AB564" i="79"/>
  <c r="Z198" i="79"/>
  <c r="AB381" i="79"/>
  <c r="AB384" i="79" s="1"/>
  <c r="Z381" i="79"/>
  <c r="Z384" i="79" s="1"/>
  <c r="AC381" i="79"/>
  <c r="AC385" i="79" s="1"/>
  <c r="AD930" i="79"/>
  <c r="AH930" i="79"/>
  <c r="AH941" i="79" s="1"/>
  <c r="M79" i="43" s="1"/>
  <c r="AJ930" i="79"/>
  <c r="AJ941" i="79" s="1"/>
  <c r="O79" i="43" s="1"/>
  <c r="AI930" i="79"/>
  <c r="AI941" i="79" s="1"/>
  <c r="N79" i="43" s="1"/>
  <c r="Z930" i="79"/>
  <c r="Z941" i="79" s="1"/>
  <c r="E79" i="43" s="1"/>
  <c r="AK930" i="79"/>
  <c r="AK941" i="79" s="1"/>
  <c r="P79" i="43" s="1"/>
  <c r="AL930" i="79"/>
  <c r="AE930" i="79"/>
  <c r="AE941" i="79" s="1"/>
  <c r="J79" i="43" s="1"/>
  <c r="AF930" i="79"/>
  <c r="AC930" i="79"/>
  <c r="AC941" i="79" s="1"/>
  <c r="H79" i="43" s="1"/>
  <c r="AA930" i="79"/>
  <c r="AA941" i="79" s="1"/>
  <c r="F79" i="43" s="1"/>
  <c r="AB930" i="79"/>
  <c r="AB941" i="79" s="1"/>
  <c r="G79" i="43" s="1"/>
  <c r="AG930" i="79"/>
  <c r="AG941" i="79" s="1"/>
  <c r="L79" i="43" s="1"/>
  <c r="Y1120" i="79"/>
  <c r="Z564" i="79"/>
  <c r="Y930" i="79"/>
  <c r="Y932" i="79" s="1"/>
  <c r="AA564" i="79"/>
  <c r="AA571" i="79" s="1"/>
  <c r="Y564" i="79"/>
  <c r="AJ1113" i="79"/>
  <c r="AJ1125" i="79" s="1"/>
  <c r="O82" i="43" s="1"/>
  <c r="AI1113" i="79"/>
  <c r="AL1113" i="79"/>
  <c r="AL1125" i="79" s="1"/>
  <c r="Q82" i="43" s="1"/>
  <c r="AG1113" i="79"/>
  <c r="AK1113" i="79"/>
  <c r="AK1125" i="79" s="1"/>
  <c r="P82" i="43" s="1"/>
  <c r="AH1113" i="79"/>
  <c r="AH1125" i="79" s="1"/>
  <c r="M82" i="43" s="1"/>
  <c r="AF1113" i="79"/>
  <c r="AC1113" i="79"/>
  <c r="AC1125" i="79" s="1"/>
  <c r="H82" i="43" s="1"/>
  <c r="AE1113" i="79"/>
  <c r="AE1125" i="79" s="1"/>
  <c r="J82" i="43" s="1"/>
  <c r="AB1113" i="79"/>
  <c r="AB1125" i="79" s="1"/>
  <c r="G82" i="43" s="1"/>
  <c r="AD1113" i="79"/>
  <c r="AD1125" i="79" s="1"/>
  <c r="I82" i="43" s="1"/>
  <c r="Z1113" i="79"/>
  <c r="Z1123" i="79" s="1"/>
  <c r="AA1113" i="79"/>
  <c r="AC564" i="79"/>
  <c r="AC570" i="79" s="1"/>
  <c r="AD198" i="79"/>
  <c r="AD201" i="79" s="1"/>
  <c r="AE381" i="79"/>
  <c r="AE384" i="79" s="1"/>
  <c r="AD564" i="79"/>
  <c r="AL747" i="79"/>
  <c r="AL757" i="79" s="1"/>
  <c r="Q76" i="43" s="1"/>
  <c r="AE747" i="79"/>
  <c r="AE757" i="79" s="1"/>
  <c r="J76" i="43" s="1"/>
  <c r="AI747" i="79"/>
  <c r="AG747" i="79"/>
  <c r="AF747" i="79"/>
  <c r="AF757" i="79" s="1"/>
  <c r="K76" i="43" s="1"/>
  <c r="Z747" i="79"/>
  <c r="Z757" i="79" s="1"/>
  <c r="E76" i="43" s="1"/>
  <c r="AD747" i="79"/>
  <c r="AC747" i="79"/>
  <c r="AC757" i="79" s="1"/>
  <c r="H76" i="43" s="1"/>
  <c r="AJ747" i="79"/>
  <c r="AJ757" i="79" s="1"/>
  <c r="O76" i="43" s="1"/>
  <c r="AH747" i="79"/>
  <c r="AH757" i="79" s="1"/>
  <c r="M76" i="43" s="1"/>
  <c r="AA747" i="79"/>
  <c r="AA757" i="79" s="1"/>
  <c r="F76" i="43" s="1"/>
  <c r="AB747" i="79"/>
  <c r="AB757" i="79" s="1"/>
  <c r="G76" i="43" s="1"/>
  <c r="AK747" i="79"/>
  <c r="AE200" i="79"/>
  <c r="AH132" i="46"/>
  <c r="M55" i="43" s="1"/>
  <c r="R26" i="47" s="1"/>
  <c r="AG198" i="79"/>
  <c r="AG202" i="79" s="1"/>
  <c r="AF564" i="79"/>
  <c r="AF568" i="79" s="1"/>
  <c r="Y389" i="79"/>
  <c r="AF198" i="79"/>
  <c r="AF201" i="79" s="1"/>
  <c r="AH381" i="79"/>
  <c r="AH389" i="79" s="1"/>
  <c r="M70" i="43" s="1"/>
  <c r="AH519" i="46"/>
  <c r="AG262" i="46"/>
  <c r="L58" i="43" s="1"/>
  <c r="AI518" i="46"/>
  <c r="AH517" i="46"/>
  <c r="AG260" i="46"/>
  <c r="AG261" i="46" s="1"/>
  <c r="L57" i="43" s="1"/>
  <c r="AI519" i="46"/>
  <c r="AI522" i="46"/>
  <c r="N64" i="43" s="1"/>
  <c r="AH522" i="46"/>
  <c r="M64" i="43" s="1"/>
  <c r="Y1118" i="79"/>
  <c r="AG389" i="46"/>
  <c r="AG390" i="46"/>
  <c r="AG388" i="46"/>
  <c r="Y1115" i="79"/>
  <c r="AI198" i="79"/>
  <c r="AI199" i="79" s="1"/>
  <c r="AJ198" i="79"/>
  <c r="AJ203" i="79" s="1"/>
  <c r="AK198" i="79"/>
  <c r="AK201" i="79" s="1"/>
  <c r="AL198" i="79"/>
  <c r="AL203" i="79" s="1"/>
  <c r="AH198" i="79"/>
  <c r="AH205" i="79" s="1"/>
  <c r="M67" i="43" s="1"/>
  <c r="AA383" i="79"/>
  <c r="AA386" i="79"/>
  <c r="AA387" i="79"/>
  <c r="AA385" i="79"/>
  <c r="AA384" i="79"/>
  <c r="AF132" i="46"/>
  <c r="K55" i="43" s="1"/>
  <c r="P20" i="47" s="1"/>
  <c r="AJ522" i="46"/>
  <c r="O64" i="43" s="1"/>
  <c r="Y754" i="79"/>
  <c r="Y753" i="79"/>
  <c r="Y748" i="79"/>
  <c r="Y752" i="79"/>
  <c r="Y750" i="79"/>
  <c r="Y749" i="79"/>
  <c r="Y751" i="79"/>
  <c r="AF260" i="46"/>
  <c r="AF259" i="46"/>
  <c r="AJ517" i="46"/>
  <c r="AJ519" i="46"/>
  <c r="AJ518" i="46"/>
  <c r="Y1121" i="79"/>
  <c r="Y1119" i="79"/>
  <c r="Y1114" i="79"/>
  <c r="Y1116" i="79"/>
  <c r="Y1122" i="79"/>
  <c r="AF389" i="46"/>
  <c r="AF390" i="46"/>
  <c r="AF388" i="46"/>
  <c r="AH260" i="46"/>
  <c r="AH259" i="46"/>
  <c r="AG519" i="46"/>
  <c r="AG517" i="46"/>
  <c r="AG518" i="46"/>
  <c r="AF262" i="46"/>
  <c r="K58" i="43" s="1"/>
  <c r="Y1125" i="79"/>
  <c r="AF517" i="46"/>
  <c r="AK387" i="46"/>
  <c r="AK389" i="46" s="1"/>
  <c r="AH262" i="46"/>
  <c r="M58" i="43" s="1"/>
  <c r="AH387" i="46"/>
  <c r="AH392" i="46" s="1"/>
  <c r="M61" i="43" s="1"/>
  <c r="AG132" i="46"/>
  <c r="L55" i="43" s="1"/>
  <c r="Q15" i="47" s="1"/>
  <c r="AA389" i="79"/>
  <c r="F70" i="43" s="1"/>
  <c r="AF522" i="46"/>
  <c r="K64" i="43" s="1"/>
  <c r="AF519" i="46"/>
  <c r="AI381" i="79"/>
  <c r="AI383" i="79" s="1"/>
  <c r="AG522" i="46"/>
  <c r="L64" i="43" s="1"/>
  <c r="Y757" i="79"/>
  <c r="AJ390" i="46"/>
  <c r="AI390" i="46"/>
  <c r="Y202" i="79"/>
  <c r="Y200" i="79"/>
  <c r="AJ388" i="46"/>
  <c r="AI132" i="46"/>
  <c r="N55" i="43" s="1"/>
  <c r="S23" i="47" s="1"/>
  <c r="AJ132" i="46"/>
  <c r="O55" i="43" s="1"/>
  <c r="T18" i="47" s="1"/>
  <c r="AI388" i="46"/>
  <c r="AI259" i="46"/>
  <c r="AI261" i="46" s="1"/>
  <c r="N57" i="43" s="1"/>
  <c r="AI262" i="46"/>
  <c r="N58" i="43" s="1"/>
  <c r="AJ262" i="46"/>
  <c r="O58" i="43" s="1"/>
  <c r="AJ259" i="46"/>
  <c r="AJ261" i="46" s="1"/>
  <c r="O57" i="43" s="1"/>
  <c r="AA388" i="46"/>
  <c r="AA389" i="46"/>
  <c r="AC519" i="46"/>
  <c r="AC518" i="46"/>
  <c r="AK518" i="46"/>
  <c r="AK519" i="46"/>
  <c r="AE519" i="46"/>
  <c r="AE518" i="46"/>
  <c r="Z518" i="46"/>
  <c r="Z519" i="46"/>
  <c r="AB518" i="46"/>
  <c r="AB519" i="46"/>
  <c r="AA518" i="46"/>
  <c r="AA519" i="46"/>
  <c r="Y388" i="46"/>
  <c r="Y389" i="46"/>
  <c r="AD388" i="46"/>
  <c r="AD389" i="46"/>
  <c r="AD519" i="46"/>
  <c r="AD518" i="46"/>
  <c r="AL518" i="46"/>
  <c r="AL519" i="46"/>
  <c r="AL132" i="46"/>
  <c r="Q55" i="43" s="1"/>
  <c r="AK132" i="46"/>
  <c r="P55" i="43" s="1"/>
  <c r="U17" i="47" s="1"/>
  <c r="AK262" i="46"/>
  <c r="P58" i="43" s="1"/>
  <c r="AL262" i="46"/>
  <c r="Q58" i="43" s="1"/>
  <c r="AL522" i="46"/>
  <c r="Q64" i="43" s="1"/>
  <c r="AK517" i="46"/>
  <c r="AL390" i="46"/>
  <c r="AL388" i="46"/>
  <c r="AK522" i="46"/>
  <c r="P64" i="43" s="1"/>
  <c r="AK260" i="46"/>
  <c r="AK259" i="46"/>
  <c r="AL517" i="46"/>
  <c r="AL260" i="46"/>
  <c r="AL259" i="46"/>
  <c r="Y260" i="46"/>
  <c r="AC262" i="46"/>
  <c r="H58" i="43" s="1"/>
  <c r="AC390" i="46"/>
  <c r="AD390" i="46"/>
  <c r="Z517" i="46"/>
  <c r="Z522" i="46"/>
  <c r="E64" i="43" s="1"/>
  <c r="AD517" i="46"/>
  <c r="AB522" i="46"/>
  <c r="G64" i="43" s="1"/>
  <c r="AB517" i="46"/>
  <c r="AA517" i="46"/>
  <c r="AE522" i="46"/>
  <c r="J64" i="43" s="1"/>
  <c r="AE517" i="46"/>
  <c r="AC522" i="46"/>
  <c r="H64" i="43" s="1"/>
  <c r="AC517" i="46"/>
  <c r="AB259" i="46"/>
  <c r="AB261" i="46" s="1"/>
  <c r="G57" i="43" s="1"/>
  <c r="AE260" i="46"/>
  <c r="AE261" i="46" s="1"/>
  <c r="J57" i="43" s="1"/>
  <c r="AB390" i="46"/>
  <c r="AE262" i="46"/>
  <c r="J58" i="43" s="1"/>
  <c r="AD262" i="46"/>
  <c r="I58" i="43" s="1"/>
  <c r="AB388" i="46"/>
  <c r="AD259" i="46"/>
  <c r="AD261" i="46" s="1"/>
  <c r="I57" i="43" s="1"/>
  <c r="AD392" i="46"/>
  <c r="I61" i="43" s="1"/>
  <c r="AA390" i="46"/>
  <c r="AC388" i="46"/>
  <c r="AC260" i="46"/>
  <c r="AC261" i="46" s="1"/>
  <c r="H57" i="43" s="1"/>
  <c r="AC392" i="46"/>
  <c r="H61" i="43" s="1"/>
  <c r="AA392" i="46"/>
  <c r="F61" i="43" s="1"/>
  <c r="AB392" i="46"/>
  <c r="G61" i="43" s="1"/>
  <c r="AB262" i="46"/>
  <c r="G58" i="43" s="1"/>
  <c r="AA260" i="46"/>
  <c r="AA261" i="46" s="1"/>
  <c r="F57" i="43" s="1"/>
  <c r="AA262" i="46"/>
  <c r="F58" i="43" s="1"/>
  <c r="Y262" i="46"/>
  <c r="AF392" i="46"/>
  <c r="K61" i="43" s="1"/>
  <c r="AG392" i="46"/>
  <c r="L61" i="43" s="1"/>
  <c r="AJ392" i="46"/>
  <c r="O61" i="43" s="1"/>
  <c r="AI392" i="46"/>
  <c r="N61" i="43" s="1"/>
  <c r="AL392" i="46"/>
  <c r="Q61" i="43" s="1"/>
  <c r="AD132" i="46"/>
  <c r="I55" i="43" s="1"/>
  <c r="AA132" i="46"/>
  <c r="F55" i="43" s="1"/>
  <c r="AB132" i="46"/>
  <c r="G55" i="43" s="1"/>
  <c r="AC132" i="46"/>
  <c r="H55" i="43" s="1"/>
  <c r="AE132" i="46"/>
  <c r="J55" i="43" s="1"/>
  <c r="AE392" i="46"/>
  <c r="J61" i="43" s="1"/>
  <c r="AE390" i="46"/>
  <c r="AE388" i="46"/>
  <c r="Y132" i="46"/>
  <c r="Y131" i="46"/>
  <c r="Y390" i="46"/>
  <c r="Y203" i="79"/>
  <c r="Z262" i="46"/>
  <c r="E58" i="43" s="1"/>
  <c r="Z260" i="46"/>
  <c r="Z259" i="46"/>
  <c r="Z392" i="46"/>
  <c r="E61" i="43" s="1"/>
  <c r="Z390" i="46"/>
  <c r="Z388" i="46"/>
  <c r="AC131" i="46"/>
  <c r="H54" i="43" s="1"/>
  <c r="AA131" i="46"/>
  <c r="F54" i="43" s="1"/>
  <c r="AB131" i="46"/>
  <c r="G54" i="43" s="1"/>
  <c r="Z131" i="46"/>
  <c r="Z132" i="46"/>
  <c r="E55" i="43" s="1"/>
  <c r="I54" i="43"/>
  <c r="Y204" i="79" l="1"/>
  <c r="AK571" i="79"/>
  <c r="AK566" i="79"/>
  <c r="AK569" i="79"/>
  <c r="AK568" i="79"/>
  <c r="AK570" i="79"/>
  <c r="AK573" i="79"/>
  <c r="P73" i="43" s="1"/>
  <c r="AK565" i="79"/>
  <c r="AE205" i="79"/>
  <c r="J67" i="43" s="1"/>
  <c r="AE203" i="79"/>
  <c r="AE199" i="79"/>
  <c r="AE201" i="79"/>
  <c r="AB570" i="79"/>
  <c r="AB569" i="79"/>
  <c r="AB201" i="79"/>
  <c r="AB202" i="79"/>
  <c r="AA199" i="79"/>
  <c r="AA202" i="79"/>
  <c r="AA203" i="79"/>
  <c r="AD569" i="79"/>
  <c r="AD573" i="79"/>
  <c r="I73" i="43" s="1"/>
  <c r="Z202" i="79"/>
  <c r="Z203" i="79"/>
  <c r="AJ570" i="79"/>
  <c r="AJ573" i="79"/>
  <c r="O73" i="43" s="1"/>
  <c r="AM522" i="46"/>
  <c r="F104" i="43" s="1"/>
  <c r="Y567" i="79"/>
  <c r="Y570" i="79"/>
  <c r="Y571" i="79"/>
  <c r="Z568" i="79"/>
  <c r="Z570" i="79"/>
  <c r="Y521" i="46"/>
  <c r="V21" i="47"/>
  <c r="AM259" i="46"/>
  <c r="Z1125" i="79"/>
  <c r="E82" i="43" s="1"/>
  <c r="D70" i="43"/>
  <c r="AM131" i="46"/>
  <c r="C93" i="43" s="1"/>
  <c r="AM262" i="46"/>
  <c r="D104" i="43" s="1"/>
  <c r="AM518" i="46"/>
  <c r="D76" i="43"/>
  <c r="AM132" i="46"/>
  <c r="C104" i="43" s="1"/>
  <c r="AM520" i="46"/>
  <c r="AM260" i="46"/>
  <c r="AM519" i="46"/>
  <c r="D67" i="43"/>
  <c r="AM517" i="46"/>
  <c r="AD568" i="79"/>
  <c r="AH569" i="79"/>
  <c r="AL569" i="79"/>
  <c r="AD565" i="79"/>
  <c r="AI569" i="79"/>
  <c r="R18" i="47"/>
  <c r="R17" i="47"/>
  <c r="R20" i="47"/>
  <c r="R21" i="47"/>
  <c r="R16" i="47"/>
  <c r="AE389" i="79"/>
  <c r="J70" i="43" s="1"/>
  <c r="R22" i="47"/>
  <c r="AB200" i="79"/>
  <c r="AD383" i="79"/>
  <c r="AC202" i="79"/>
  <c r="AG570" i="79"/>
  <c r="AA566" i="79"/>
  <c r="AG569" i="79"/>
  <c r="AH565" i="79"/>
  <c r="AA568" i="79"/>
  <c r="AL566" i="79"/>
  <c r="AC205" i="79"/>
  <c r="H67" i="43" s="1"/>
  <c r="Z386" i="79"/>
  <c r="AC200" i="79"/>
  <c r="AD382" i="79"/>
  <c r="AB203" i="79"/>
  <c r="AD384" i="79"/>
  <c r="AL573" i="79"/>
  <c r="Q73" i="43" s="1"/>
  <c r="AL565" i="79"/>
  <c r="AB205" i="79"/>
  <c r="G67" i="43" s="1"/>
  <c r="AD389" i="79"/>
  <c r="I70" i="43" s="1"/>
  <c r="Z383" i="79"/>
  <c r="AL567" i="79"/>
  <c r="Z387" i="79"/>
  <c r="AB199" i="79"/>
  <c r="AB385" i="79"/>
  <c r="AK203" i="79"/>
  <c r="AA200" i="79"/>
  <c r="AA205" i="79"/>
  <c r="F67" i="43" s="1"/>
  <c r="AE385" i="79"/>
  <c r="AB387" i="79"/>
  <c r="AB386" i="79"/>
  <c r="AB389" i="79"/>
  <c r="G70" i="43" s="1"/>
  <c r="AI567" i="79"/>
  <c r="AI570" i="79"/>
  <c r="AK202" i="79"/>
  <c r="AI566" i="79"/>
  <c r="R19" i="47"/>
  <c r="R24" i="47"/>
  <c r="R25" i="47"/>
  <c r="R23" i="47"/>
  <c r="R15" i="47"/>
  <c r="AG573" i="79"/>
  <c r="L73" i="43" s="1"/>
  <c r="AB383" i="79"/>
  <c r="AA565" i="79"/>
  <c r="AG571" i="79"/>
  <c r="AA201" i="79"/>
  <c r="AI565" i="79"/>
  <c r="AH566" i="79"/>
  <c r="AB382" i="79"/>
  <c r="AA567" i="79"/>
  <c r="AG566" i="79"/>
  <c r="AH573" i="79"/>
  <c r="M73" i="43" s="1"/>
  <c r="AA573" i="79"/>
  <c r="F73" i="43" s="1"/>
  <c r="AA570" i="79"/>
  <c r="AG565" i="79"/>
  <c r="AA569" i="79"/>
  <c r="AG568" i="79"/>
  <c r="AD386" i="79"/>
  <c r="AG200" i="79"/>
  <c r="AK390" i="46"/>
  <c r="AB567" i="79"/>
  <c r="AJ382" i="79"/>
  <c r="AL201" i="79"/>
  <c r="AK389" i="79"/>
  <c r="P70" i="43" s="1"/>
  <c r="AG383" i="79"/>
  <c r="AL202" i="79"/>
  <c r="AK383" i="79"/>
  <c r="AL386" i="79"/>
  <c r="AG384" i="79"/>
  <c r="AE566" i="79"/>
  <c r="AK382" i="79"/>
  <c r="Y935" i="79"/>
  <c r="AL384" i="79"/>
  <c r="AB571" i="79"/>
  <c r="AH386" i="79"/>
  <c r="AI382" i="79"/>
  <c r="AH387" i="79"/>
  <c r="AG205" i="79"/>
  <c r="L67" i="43" s="1"/>
  <c r="AD200" i="79"/>
  <c r="AH382" i="79"/>
  <c r="Y384" i="79"/>
  <c r="AG387" i="79"/>
  <c r="Y386" i="79"/>
  <c r="AK387" i="79"/>
  <c r="AL389" i="79"/>
  <c r="Q70" i="43" s="1"/>
  <c r="AJ387" i="79"/>
  <c r="AF573" i="79"/>
  <c r="K73" i="43" s="1"/>
  <c r="AG386" i="79"/>
  <c r="AL385" i="79"/>
  <c r="AJ383" i="79"/>
  <c r="AB573" i="79"/>
  <c r="G73" i="43" s="1"/>
  <c r="AG199" i="79"/>
  <c r="AC568" i="79"/>
  <c r="AF386" i="79"/>
  <c r="Y941" i="79"/>
  <c r="Q19" i="47"/>
  <c r="AC566" i="79"/>
  <c r="Q24" i="47"/>
  <c r="AD205" i="79"/>
  <c r="I67" i="43" s="1"/>
  <c r="AD203" i="79"/>
  <c r="AG203" i="79"/>
  <c r="Y937" i="79"/>
  <c r="AI521" i="46"/>
  <c r="N63" i="43" s="1"/>
  <c r="AG201" i="79"/>
  <c r="AH521" i="46"/>
  <c r="M63" i="43" s="1"/>
  <c r="Q26" i="47"/>
  <c r="AK205" i="79"/>
  <c r="P67" i="43" s="1"/>
  <c r="AF200" i="79"/>
  <c r="Y933" i="79"/>
  <c r="AJ571" i="79"/>
  <c r="AF383" i="79"/>
  <c r="AK384" i="79"/>
  <c r="AL383" i="79"/>
  <c r="AG385" i="79"/>
  <c r="AC567" i="79"/>
  <c r="AJ566" i="79"/>
  <c r="AF387" i="79"/>
  <c r="AH385" i="79"/>
  <c r="AF569" i="79"/>
  <c r="AJ567" i="79"/>
  <c r="AJ568" i="79"/>
  <c r="AF571" i="79"/>
  <c r="AK386" i="79"/>
  <c r="AJ386" i="79"/>
  <c r="Z199" i="79"/>
  <c r="AG382" i="79"/>
  <c r="AH384" i="79"/>
  <c r="AB568" i="79"/>
  <c r="AH383" i="79"/>
  <c r="AF570" i="79"/>
  <c r="Z201" i="79"/>
  <c r="AF566" i="79"/>
  <c r="AL382" i="79"/>
  <c r="AJ389" i="79"/>
  <c r="O70" i="43" s="1"/>
  <c r="Z200" i="79"/>
  <c r="AB566" i="79"/>
  <c r="AJ565" i="79"/>
  <c r="AF565" i="79"/>
  <c r="Y931" i="79"/>
  <c r="AJ385" i="79"/>
  <c r="Y566" i="79"/>
  <c r="AB565" i="79"/>
  <c r="AJ569" i="79"/>
  <c r="AF567" i="79"/>
  <c r="AD570" i="79"/>
  <c r="Y938" i="79"/>
  <c r="AC383" i="79"/>
  <c r="AE565" i="79"/>
  <c r="AF202" i="79"/>
  <c r="Q31" i="47"/>
  <c r="AE573" i="79"/>
  <c r="J73" i="43" s="1"/>
  <c r="Q17" i="47"/>
  <c r="AK200" i="79"/>
  <c r="AL571" i="79"/>
  <c r="Z389" i="79"/>
  <c r="E70" i="43" s="1"/>
  <c r="Z385" i="79"/>
  <c r="AC565" i="79"/>
  <c r="AC199" i="79"/>
  <c r="AC387" i="79"/>
  <c r="AF382" i="79"/>
  <c r="AE570" i="79"/>
  <c r="AD566" i="79"/>
  <c r="AC389" i="79"/>
  <c r="H70" i="43" s="1"/>
  <c r="AI571" i="79"/>
  <c r="AI568" i="79"/>
  <c r="AC386" i="79"/>
  <c r="Z205" i="79"/>
  <c r="E67" i="43" s="1"/>
  <c r="Q21" i="47"/>
  <c r="AL570" i="79"/>
  <c r="AC573" i="79"/>
  <c r="H73" i="43" s="1"/>
  <c r="Y565" i="79"/>
  <c r="Z382" i="79"/>
  <c r="AC203" i="79"/>
  <c r="AC382" i="79"/>
  <c r="AF385" i="79"/>
  <c r="AD567" i="79"/>
  <c r="Y939" i="79"/>
  <c r="AK199" i="79"/>
  <c r="AF389" i="79"/>
  <c r="K70" i="43" s="1"/>
  <c r="AG521" i="46"/>
  <c r="L63" i="43" s="1"/>
  <c r="AF261" i="46"/>
  <c r="K57" i="43" s="1"/>
  <c r="P39" i="47" s="1"/>
  <c r="AC569" i="79"/>
  <c r="AE571" i="79"/>
  <c r="AD387" i="79"/>
  <c r="AC384" i="79"/>
  <c r="AE568" i="79"/>
  <c r="AC571" i="79"/>
  <c r="AE569" i="79"/>
  <c r="AD571" i="79"/>
  <c r="Y573" i="79"/>
  <c r="D73" i="43" s="1"/>
  <c r="AH571" i="79"/>
  <c r="AH570" i="79"/>
  <c r="AH567" i="79"/>
  <c r="AA1120" i="79"/>
  <c r="AA1119" i="79"/>
  <c r="AA1117" i="79"/>
  <c r="AA1115" i="79"/>
  <c r="AA1122" i="79"/>
  <c r="AA1114" i="79"/>
  <c r="AA1121" i="79"/>
  <c r="AA1123" i="79"/>
  <c r="AA1118" i="79"/>
  <c r="AA1116" i="79"/>
  <c r="AI387" i="79"/>
  <c r="Z565" i="79"/>
  <c r="Z567" i="79"/>
  <c r="Z573" i="79"/>
  <c r="E73" i="43" s="1"/>
  <c r="Z751" i="79"/>
  <c r="Z754" i="79"/>
  <c r="Z750" i="79"/>
  <c r="Z748" i="79"/>
  <c r="Z753" i="79"/>
  <c r="Z749" i="79"/>
  <c r="Z755" i="79"/>
  <c r="Z752" i="79"/>
  <c r="Z1120" i="79"/>
  <c r="Z1115" i="79"/>
  <c r="Z1116" i="79"/>
  <c r="Z1119" i="79"/>
  <c r="Z1114" i="79"/>
  <c r="Z1118" i="79"/>
  <c r="Z1117" i="79"/>
  <c r="Z1121" i="79"/>
  <c r="Z1122" i="79"/>
  <c r="AG1123" i="79"/>
  <c r="AG1114" i="79"/>
  <c r="AG1116" i="79"/>
  <c r="AG1122" i="79"/>
  <c r="AG1119" i="79"/>
  <c r="AG1120" i="79"/>
  <c r="AG1121" i="79"/>
  <c r="AG1115" i="79"/>
  <c r="AG1118" i="79"/>
  <c r="AG1117" i="79"/>
  <c r="AF934" i="79"/>
  <c r="AF931" i="79"/>
  <c r="AF935" i="79"/>
  <c r="AF936" i="79"/>
  <c r="AF938" i="79"/>
  <c r="AF933" i="79"/>
  <c r="AF939" i="79"/>
  <c r="AF937" i="79"/>
  <c r="AF932" i="79"/>
  <c r="AD933" i="79"/>
  <c r="AD938" i="79"/>
  <c r="AD935" i="79"/>
  <c r="AD932" i="79"/>
  <c r="AD937" i="79"/>
  <c r="AD931" i="79"/>
  <c r="AD936" i="79"/>
  <c r="AD939" i="79"/>
  <c r="AD934" i="79"/>
  <c r="AK392" i="46"/>
  <c r="P61" i="43" s="1"/>
  <c r="AK388" i="46"/>
  <c r="AL205" i="79"/>
  <c r="Q67" i="43" s="1"/>
  <c r="AE386" i="79"/>
  <c r="AK753" i="79"/>
  <c r="AK754" i="79"/>
  <c r="AK748" i="79"/>
  <c r="AK752" i="79"/>
  <c r="AK751" i="79"/>
  <c r="AK755" i="79"/>
  <c r="AK749" i="79"/>
  <c r="AK750" i="79"/>
  <c r="AF748" i="79"/>
  <c r="AF752" i="79"/>
  <c r="AF755" i="79"/>
  <c r="AF749" i="79"/>
  <c r="AF753" i="79"/>
  <c r="AF754" i="79"/>
  <c r="AF750" i="79"/>
  <c r="AF751" i="79"/>
  <c r="AD1120" i="79"/>
  <c r="AD1118" i="79"/>
  <c r="AD1122" i="79"/>
  <c r="AD1114" i="79"/>
  <c r="AD1121" i="79"/>
  <c r="AD1117" i="79"/>
  <c r="AD1119" i="79"/>
  <c r="AD1123" i="79"/>
  <c r="AD1116" i="79"/>
  <c r="AD1115" i="79"/>
  <c r="AL1114" i="79"/>
  <c r="AL1122" i="79"/>
  <c r="AL1117" i="79"/>
  <c r="AL1123" i="79"/>
  <c r="AL1121" i="79"/>
  <c r="AL1115" i="79"/>
  <c r="AL1120" i="79"/>
  <c r="AL1116" i="79"/>
  <c r="AL1118" i="79"/>
  <c r="AL1119" i="79"/>
  <c r="AE937" i="79"/>
  <c r="AE939" i="79"/>
  <c r="AE933" i="79"/>
  <c r="AE935" i="79"/>
  <c r="AE934" i="79"/>
  <c r="AE938" i="79"/>
  <c r="AE931" i="79"/>
  <c r="AE936" i="79"/>
  <c r="AE932" i="79"/>
  <c r="AC935" i="79"/>
  <c r="AC932" i="79"/>
  <c r="AC934" i="79"/>
  <c r="AC931" i="79"/>
  <c r="AC937" i="79"/>
  <c r="AC933" i="79"/>
  <c r="AC938" i="79"/>
  <c r="AC936" i="79"/>
  <c r="AC939" i="79"/>
  <c r="Z569" i="79"/>
  <c r="AB751" i="79"/>
  <c r="AB753" i="79"/>
  <c r="AB755" i="79"/>
  <c r="AB750" i="79"/>
  <c r="AB748" i="79"/>
  <c r="AB749" i="79"/>
  <c r="AB752" i="79"/>
  <c r="AB754" i="79"/>
  <c r="AG755" i="79"/>
  <c r="AG753" i="79"/>
  <c r="AG752" i="79"/>
  <c r="AG754" i="79"/>
  <c r="AG748" i="79"/>
  <c r="AG750" i="79"/>
  <c r="AG749" i="79"/>
  <c r="AG751" i="79"/>
  <c r="AE383" i="79"/>
  <c r="AE387" i="79"/>
  <c r="AB1121" i="79"/>
  <c r="AB1115" i="79"/>
  <c r="AB1116" i="79"/>
  <c r="AB1122" i="79"/>
  <c r="AB1117" i="79"/>
  <c r="AB1123" i="79"/>
  <c r="AB1120" i="79"/>
  <c r="AB1118" i="79"/>
  <c r="AB1119" i="79"/>
  <c r="AB1114" i="79"/>
  <c r="AI1123" i="79"/>
  <c r="AI1119" i="79"/>
  <c r="AI1118" i="79"/>
  <c r="AI1117" i="79"/>
  <c r="AI1116" i="79"/>
  <c r="AI1120" i="79"/>
  <c r="AI1121" i="79"/>
  <c r="AI1114" i="79"/>
  <c r="AI1115" i="79"/>
  <c r="AI1122" i="79"/>
  <c r="AL931" i="79"/>
  <c r="AL932" i="79"/>
  <c r="AL939" i="79"/>
  <c r="AL933" i="79"/>
  <c r="AL936" i="79"/>
  <c r="AL937" i="79"/>
  <c r="AL938" i="79"/>
  <c r="AL934" i="79"/>
  <c r="AL935" i="79"/>
  <c r="AI384" i="79"/>
  <c r="AF205" i="79"/>
  <c r="K67" i="43" s="1"/>
  <c r="AA749" i="79"/>
  <c r="AA751" i="79"/>
  <c r="AA750" i="79"/>
  <c r="AA748" i="79"/>
  <c r="AA754" i="79"/>
  <c r="AA755" i="79"/>
  <c r="AA753" i="79"/>
  <c r="AA752" i="79"/>
  <c r="AI754" i="79"/>
  <c r="AI752" i="79"/>
  <c r="AI755" i="79"/>
  <c r="AI748" i="79"/>
  <c r="AI753" i="79"/>
  <c r="AI750" i="79"/>
  <c r="AI751" i="79"/>
  <c r="AI749" i="79"/>
  <c r="AD202" i="79"/>
  <c r="AD199" i="79"/>
  <c r="AF941" i="79"/>
  <c r="K79" i="43" s="1"/>
  <c r="AE1115" i="79"/>
  <c r="AE1117" i="79"/>
  <c r="AE1122" i="79"/>
  <c r="AE1121" i="79"/>
  <c r="AE1120" i="79"/>
  <c r="AE1116" i="79"/>
  <c r="AE1114" i="79"/>
  <c r="AE1119" i="79"/>
  <c r="AE1123" i="79"/>
  <c r="AE1118" i="79"/>
  <c r="AJ1121" i="79"/>
  <c r="AJ1122" i="79"/>
  <c r="AJ1116" i="79"/>
  <c r="AJ1118" i="79"/>
  <c r="AJ1115" i="79"/>
  <c r="AJ1120" i="79"/>
  <c r="AJ1114" i="79"/>
  <c r="AJ1123" i="79"/>
  <c r="AJ1117" i="79"/>
  <c r="AJ1119" i="79"/>
  <c r="AK938" i="79"/>
  <c r="AK931" i="79"/>
  <c r="AK933" i="79"/>
  <c r="AK937" i="79"/>
  <c r="AK939" i="79"/>
  <c r="AK936" i="79"/>
  <c r="AK934" i="79"/>
  <c r="AK935" i="79"/>
  <c r="AK932" i="79"/>
  <c r="AD750" i="79"/>
  <c r="AD752" i="79"/>
  <c r="AD751" i="79"/>
  <c r="AD755" i="79"/>
  <c r="AD754" i="79"/>
  <c r="AD753" i="79"/>
  <c r="AD748" i="79"/>
  <c r="AD749" i="79"/>
  <c r="AK1119" i="79"/>
  <c r="AK1123" i="79"/>
  <c r="AK1118" i="79"/>
  <c r="AK1114" i="79"/>
  <c r="AK1120" i="79"/>
  <c r="AK1116" i="79"/>
  <c r="AK1122" i="79"/>
  <c r="AK1117" i="79"/>
  <c r="AK1121" i="79"/>
  <c r="AK1115" i="79"/>
  <c r="AI386" i="79"/>
  <c r="AH749" i="79"/>
  <c r="AH755" i="79"/>
  <c r="AH754" i="79"/>
  <c r="AH748" i="79"/>
  <c r="AH751" i="79"/>
  <c r="AH750" i="79"/>
  <c r="AH753" i="79"/>
  <c r="AH752" i="79"/>
  <c r="AL941" i="79"/>
  <c r="Q79" i="43" s="1"/>
  <c r="Y568" i="79"/>
  <c r="Y569" i="79"/>
  <c r="Z937" i="79"/>
  <c r="Z931" i="79"/>
  <c r="Z938" i="79"/>
  <c r="Z933" i="79"/>
  <c r="Z939" i="79"/>
  <c r="Z936" i="79"/>
  <c r="Z934" i="79"/>
  <c r="Z935" i="79"/>
  <c r="Z932" i="79"/>
  <c r="AI389" i="79"/>
  <c r="N70" i="43" s="1"/>
  <c r="AF203" i="79"/>
  <c r="Z566" i="79"/>
  <c r="Y385" i="79"/>
  <c r="Y387" i="79"/>
  <c r="AJ753" i="79"/>
  <c r="AJ754" i="79"/>
  <c r="AJ755" i="79"/>
  <c r="AJ749" i="79"/>
  <c r="AJ748" i="79"/>
  <c r="AJ751" i="79"/>
  <c r="AJ752" i="79"/>
  <c r="AJ750" i="79"/>
  <c r="AL748" i="79"/>
  <c r="AL749" i="79"/>
  <c r="AL754" i="79"/>
  <c r="AL755" i="79"/>
  <c r="AL751" i="79"/>
  <c r="AL752" i="79"/>
  <c r="AL753" i="79"/>
  <c r="AL750" i="79"/>
  <c r="AG1125" i="79"/>
  <c r="L82" i="43" s="1"/>
  <c r="AK757" i="79"/>
  <c r="P76" i="43" s="1"/>
  <c r="AF1116" i="79"/>
  <c r="AF1121" i="79"/>
  <c r="AF1120" i="79"/>
  <c r="AF1118" i="79"/>
  <c r="AF1123" i="79"/>
  <c r="AF1115" i="79"/>
  <c r="AF1119" i="79"/>
  <c r="AF1114" i="79"/>
  <c r="AF1117" i="79"/>
  <c r="AF1122" i="79"/>
  <c r="AB931" i="79"/>
  <c r="AB938" i="79"/>
  <c r="AB933" i="79"/>
  <c r="AB937" i="79"/>
  <c r="AB936" i="79"/>
  <c r="AB939" i="79"/>
  <c r="AB935" i="79"/>
  <c r="AB934" i="79"/>
  <c r="AB932" i="79"/>
  <c r="AI934" i="79"/>
  <c r="AI937" i="79"/>
  <c r="AI935" i="79"/>
  <c r="AI938" i="79"/>
  <c r="AI932" i="79"/>
  <c r="AI936" i="79"/>
  <c r="AI939" i="79"/>
  <c r="AI931" i="79"/>
  <c r="AI933" i="79"/>
  <c r="AG757" i="79"/>
  <c r="L76" i="43" s="1"/>
  <c r="AE755" i="79"/>
  <c r="AE752" i="79"/>
  <c r="AE748" i="79"/>
  <c r="AE753" i="79"/>
  <c r="AE754" i="79"/>
  <c r="AE751" i="79"/>
  <c r="AE749" i="79"/>
  <c r="AE750" i="79"/>
  <c r="AC1114" i="79"/>
  <c r="AC1118" i="79"/>
  <c r="AC1115" i="79"/>
  <c r="AC1122" i="79"/>
  <c r="AC1123" i="79"/>
  <c r="AC1120" i="79"/>
  <c r="AC1117" i="79"/>
  <c r="AC1116" i="79"/>
  <c r="AC1119" i="79"/>
  <c r="AC1121" i="79"/>
  <c r="AG933" i="79"/>
  <c r="AG936" i="79"/>
  <c r="AG934" i="79"/>
  <c r="AG938" i="79"/>
  <c r="AG935" i="79"/>
  <c r="AG931" i="79"/>
  <c r="AG939" i="79"/>
  <c r="AG932" i="79"/>
  <c r="AG937" i="79"/>
  <c r="AD941" i="79"/>
  <c r="I79" i="43" s="1"/>
  <c r="AI385" i="79"/>
  <c r="AF199" i="79"/>
  <c r="AE382" i="79"/>
  <c r="Z571" i="79"/>
  <c r="Y383" i="79"/>
  <c r="AA1125" i="79"/>
  <c r="F82" i="43" s="1"/>
  <c r="AD757" i="79"/>
  <c r="I76" i="43" s="1"/>
  <c r="AC753" i="79"/>
  <c r="AC751" i="79"/>
  <c r="AC750" i="79"/>
  <c r="AC752" i="79"/>
  <c r="AC754" i="79"/>
  <c r="AC755" i="79"/>
  <c r="AC748" i="79"/>
  <c r="AC749" i="79"/>
  <c r="AI1125" i="79"/>
  <c r="N82" i="43" s="1"/>
  <c r="AF1125" i="79"/>
  <c r="K82" i="43" s="1"/>
  <c r="AH1123" i="79"/>
  <c r="AH1121" i="79"/>
  <c r="AH1122" i="79"/>
  <c r="AH1114" i="79"/>
  <c r="AH1120" i="79"/>
  <c r="AH1118" i="79"/>
  <c r="AH1116" i="79"/>
  <c r="AH1117" i="79"/>
  <c r="AH1115" i="79"/>
  <c r="AH1119" i="79"/>
  <c r="Y936" i="79"/>
  <c r="Y934" i="79"/>
  <c r="AA935" i="79"/>
  <c r="AA939" i="79"/>
  <c r="AA934" i="79"/>
  <c r="AA933" i="79"/>
  <c r="AA937" i="79"/>
  <c r="AA931" i="79"/>
  <c r="AA936" i="79"/>
  <c r="AA932" i="79"/>
  <c r="AA938" i="79"/>
  <c r="AJ934" i="79"/>
  <c r="AJ935" i="79"/>
  <c r="AJ932" i="79"/>
  <c r="AJ937" i="79"/>
  <c r="AJ933" i="79"/>
  <c r="AJ931" i="79"/>
  <c r="AJ938" i="79"/>
  <c r="AJ936" i="79"/>
  <c r="AJ939" i="79"/>
  <c r="AI757" i="79"/>
  <c r="N76" i="43" s="1"/>
  <c r="AH935" i="79"/>
  <c r="AH933" i="79"/>
  <c r="AH932" i="79"/>
  <c r="AH936" i="79"/>
  <c r="AH937" i="79"/>
  <c r="AH931" i="79"/>
  <c r="AH938" i="79"/>
  <c r="AH939" i="79"/>
  <c r="AH934" i="79"/>
  <c r="P15" i="47"/>
  <c r="AI205" i="79"/>
  <c r="N67" i="43" s="1"/>
  <c r="AF391" i="46"/>
  <c r="K60" i="43" s="1"/>
  <c r="AJ521" i="46"/>
  <c r="O63" i="43" s="1"/>
  <c r="AF521" i="46"/>
  <c r="K63" i="43" s="1"/>
  <c r="AH261" i="46"/>
  <c r="M57" i="43" s="1"/>
  <c r="R30" i="47" s="1"/>
  <c r="AA388" i="79"/>
  <c r="F69" i="43" s="1"/>
  <c r="AG391" i="46"/>
  <c r="L60" i="43" s="1"/>
  <c r="D82" i="43"/>
  <c r="Y1124" i="79"/>
  <c r="D81" i="43" s="1"/>
  <c r="P17" i="47"/>
  <c r="P18" i="47"/>
  <c r="AJ202" i="79"/>
  <c r="AI200" i="79"/>
  <c r="P21" i="47"/>
  <c r="P24" i="47"/>
  <c r="Q22" i="47"/>
  <c r="Q25" i="47"/>
  <c r="AL200" i="79"/>
  <c r="AI202" i="79"/>
  <c r="AH389" i="46"/>
  <c r="E94" i="43" s="1"/>
  <c r="AH390" i="46"/>
  <c r="AH388" i="46"/>
  <c r="P19" i="47"/>
  <c r="AJ200" i="79"/>
  <c r="P22" i="47"/>
  <c r="Q23" i="47"/>
  <c r="AI203" i="79"/>
  <c r="P16" i="47"/>
  <c r="P25" i="47"/>
  <c r="P23" i="47"/>
  <c r="Q18" i="47"/>
  <c r="Q16" i="47"/>
  <c r="AL199" i="79"/>
  <c r="AJ199" i="79"/>
  <c r="AJ201" i="79"/>
  <c r="Y756" i="79"/>
  <c r="D75" i="43" s="1"/>
  <c r="AI201" i="79"/>
  <c r="P26" i="47"/>
  <c r="Q20" i="47"/>
  <c r="AJ205" i="79"/>
  <c r="O67" i="43" s="1"/>
  <c r="AH203" i="79"/>
  <c r="AH201" i="79"/>
  <c r="AH199" i="79"/>
  <c r="AH200" i="79"/>
  <c r="AH202" i="79"/>
  <c r="R64" i="43"/>
  <c r="AI391" i="46"/>
  <c r="N60" i="43" s="1"/>
  <c r="S56" i="47" s="1"/>
  <c r="T24" i="47"/>
  <c r="T17" i="47"/>
  <c r="T19" i="47"/>
  <c r="T16" i="47"/>
  <c r="T22" i="47"/>
  <c r="S20" i="47"/>
  <c r="T21" i="47"/>
  <c r="T15" i="47"/>
  <c r="AJ391" i="46"/>
  <c r="O60" i="43" s="1"/>
  <c r="S24" i="47"/>
  <c r="T26" i="47"/>
  <c r="T20" i="47"/>
  <c r="T23" i="47"/>
  <c r="T25" i="47"/>
  <c r="S26" i="47"/>
  <c r="S17" i="47"/>
  <c r="S19" i="47"/>
  <c r="S21" i="47"/>
  <c r="S18" i="47"/>
  <c r="S15" i="47"/>
  <c r="S25" i="47"/>
  <c r="S16" i="47"/>
  <c r="S22" i="47"/>
  <c r="S32" i="47"/>
  <c r="T33" i="47"/>
  <c r="V18" i="47"/>
  <c r="V16" i="47"/>
  <c r="V20" i="47"/>
  <c r="V23" i="47"/>
  <c r="V25" i="47"/>
  <c r="V15" i="47"/>
  <c r="F94" i="43"/>
  <c r="V26" i="47"/>
  <c r="V24" i="47"/>
  <c r="V19" i="47"/>
  <c r="V17" i="47"/>
  <c r="V22" i="47"/>
  <c r="D93" i="43"/>
  <c r="Y261" i="46"/>
  <c r="D57" i="43" s="1"/>
  <c r="D94" i="43"/>
  <c r="F93" i="43"/>
  <c r="D58" i="43"/>
  <c r="R58" i="43" s="1"/>
  <c r="U20" i="47"/>
  <c r="U22" i="47"/>
  <c r="U23" i="47"/>
  <c r="U16" i="47"/>
  <c r="U15" i="47"/>
  <c r="U24" i="47"/>
  <c r="U25" i="47"/>
  <c r="U18" i="47"/>
  <c r="U26" i="47"/>
  <c r="U19" i="47"/>
  <c r="U21" i="47"/>
  <c r="Q34" i="47"/>
  <c r="Q40" i="47"/>
  <c r="Q41" i="47"/>
  <c r="Q36" i="47"/>
  <c r="Q30" i="47"/>
  <c r="Q35" i="47"/>
  <c r="Q37" i="47"/>
  <c r="Q38" i="47"/>
  <c r="Q39" i="47"/>
  <c r="Q33" i="47"/>
  <c r="Q32" i="47"/>
  <c r="S41" i="47"/>
  <c r="S39" i="47"/>
  <c r="S40" i="47"/>
  <c r="S30" i="47"/>
  <c r="S31" i="47"/>
  <c r="S36" i="47"/>
  <c r="S34" i="47"/>
  <c r="T40" i="47"/>
  <c r="T31" i="47"/>
  <c r="S33" i="47"/>
  <c r="S37" i="47"/>
  <c r="S38" i="47"/>
  <c r="S35" i="47"/>
  <c r="AK521" i="46"/>
  <c r="P63" i="43" s="1"/>
  <c r="T37" i="47"/>
  <c r="T36" i="47"/>
  <c r="AL261" i="46"/>
  <c r="Q57" i="43" s="1"/>
  <c r="V39" i="47" s="1"/>
  <c r="AK261" i="46"/>
  <c r="P57" i="43" s="1"/>
  <c r="T32" i="47"/>
  <c r="T35" i="47"/>
  <c r="T38" i="47"/>
  <c r="T39" i="47"/>
  <c r="T41" i="47"/>
  <c r="T30" i="47"/>
  <c r="AL391" i="46"/>
  <c r="Q60" i="43" s="1"/>
  <c r="T34" i="47"/>
  <c r="AA391" i="46"/>
  <c r="F60" i="43" s="1"/>
  <c r="K45" i="47" s="1"/>
  <c r="AL521" i="46"/>
  <c r="Q63" i="43" s="1"/>
  <c r="AC391" i="46"/>
  <c r="H60" i="43" s="1"/>
  <c r="M45" i="47" s="1"/>
  <c r="AE521" i="46"/>
  <c r="J63" i="43" s="1"/>
  <c r="AD391" i="46"/>
  <c r="I60" i="43" s="1"/>
  <c r="N51" i="47" s="1"/>
  <c r="AB521" i="46"/>
  <c r="G63" i="43" s="1"/>
  <c r="AD521" i="46"/>
  <c r="I63" i="43" s="1"/>
  <c r="AA521" i="46"/>
  <c r="F63" i="43" s="1"/>
  <c r="AC521" i="46"/>
  <c r="H63" i="43" s="1"/>
  <c r="Z521" i="46"/>
  <c r="E63" i="43" s="1"/>
  <c r="AB391" i="46"/>
  <c r="G60" i="43" s="1"/>
  <c r="D61" i="43"/>
  <c r="N37" i="47"/>
  <c r="K34" i="47"/>
  <c r="L15" i="47"/>
  <c r="L19" i="47"/>
  <c r="L26" i="47"/>
  <c r="K31" i="47"/>
  <c r="L18" i="47"/>
  <c r="K18" i="47"/>
  <c r="M26" i="47"/>
  <c r="L41" i="47"/>
  <c r="M36" i="47"/>
  <c r="M15" i="47"/>
  <c r="L24" i="47"/>
  <c r="N24" i="47"/>
  <c r="M22" i="47"/>
  <c r="L33" i="47"/>
  <c r="M23" i="47"/>
  <c r="K40" i="47"/>
  <c r="L25" i="47"/>
  <c r="L37" i="47"/>
  <c r="M24" i="47"/>
  <c r="L38" i="47"/>
  <c r="L36" i="47"/>
  <c r="M19" i="47"/>
  <c r="K24" i="47"/>
  <c r="M32" i="47"/>
  <c r="N19" i="47"/>
  <c r="N31" i="47"/>
  <c r="M35" i="47"/>
  <c r="M37" i="47"/>
  <c r="K17" i="47"/>
  <c r="K19" i="47"/>
  <c r="K41" i="47"/>
  <c r="K30" i="47"/>
  <c r="N16" i="47"/>
  <c r="N22" i="47"/>
  <c r="N34" i="47"/>
  <c r="N33" i="47"/>
  <c r="N35" i="47"/>
  <c r="N20" i="47"/>
  <c r="N26" i="47"/>
  <c r="N15" i="47"/>
  <c r="N38" i="47"/>
  <c r="N32" i="47"/>
  <c r="N41" i="47"/>
  <c r="N36" i="47"/>
  <c r="N39" i="47"/>
  <c r="N23" i="47"/>
  <c r="N25" i="47"/>
  <c r="N17" i="47"/>
  <c r="N30" i="47"/>
  <c r="N40" i="47"/>
  <c r="M34" i="47"/>
  <c r="K37" i="47"/>
  <c r="K25" i="47"/>
  <c r="K26" i="47"/>
  <c r="K15" i="47"/>
  <c r="K36" i="47"/>
  <c r="K39" i="47"/>
  <c r="K38" i="47"/>
  <c r="K32" i="47"/>
  <c r="K21" i="47"/>
  <c r="K23" i="47"/>
  <c r="K16" i="47"/>
  <c r="K22" i="47"/>
  <c r="K20" i="47"/>
  <c r="K33" i="47"/>
  <c r="K35" i="47"/>
  <c r="N21" i="47"/>
  <c r="N18" i="47"/>
  <c r="M17" i="47"/>
  <c r="M18" i="47"/>
  <c r="M21" i="47"/>
  <c r="M40" i="47"/>
  <c r="M30" i="47"/>
  <c r="M41" i="47"/>
  <c r="M33" i="47"/>
  <c r="L16" i="47"/>
  <c r="L23" i="47"/>
  <c r="L21" i="47"/>
  <c r="L34" i="47"/>
  <c r="L40" i="47"/>
  <c r="M16" i="47"/>
  <c r="M25" i="47"/>
  <c r="M20" i="47"/>
  <c r="M38" i="47"/>
  <c r="M31" i="47"/>
  <c r="M39" i="47"/>
  <c r="L17" i="47"/>
  <c r="L20" i="47"/>
  <c r="L22" i="47"/>
  <c r="L30" i="47"/>
  <c r="L39" i="47"/>
  <c r="L31" i="47"/>
  <c r="L32" i="47"/>
  <c r="L35" i="47"/>
  <c r="AE391" i="46"/>
  <c r="J60" i="43" s="1"/>
  <c r="Z391" i="46"/>
  <c r="E60" i="43" s="1"/>
  <c r="Z261" i="46"/>
  <c r="Y391" i="46"/>
  <c r="J54" i="43"/>
  <c r="D54" i="43"/>
  <c r="D55" i="43"/>
  <c r="E54" i="43"/>
  <c r="Y388" i="79" l="1"/>
  <c r="D69" i="43" s="1"/>
  <c r="AE204" i="79"/>
  <c r="J66" i="43" s="1"/>
  <c r="O80" i="47" s="1"/>
  <c r="AK572" i="79"/>
  <c r="P72" i="43" s="1"/>
  <c r="AM205" i="79"/>
  <c r="G104" i="43" s="1"/>
  <c r="AD572" i="79"/>
  <c r="I72" i="43" s="1"/>
  <c r="AJ572" i="79"/>
  <c r="O72" i="43" s="1"/>
  <c r="AM521" i="46"/>
  <c r="AM523" i="46" s="1"/>
  <c r="U31" i="47"/>
  <c r="R55" i="43"/>
  <c r="AM383" i="79"/>
  <c r="AM261" i="46"/>
  <c r="AM263" i="46" s="1"/>
  <c r="AM388" i="46"/>
  <c r="AM567" i="79"/>
  <c r="AM390" i="46"/>
  <c r="AM200" i="79"/>
  <c r="AM199" i="79"/>
  <c r="AM1115" i="79"/>
  <c r="AM1116" i="79"/>
  <c r="AM750" i="79"/>
  <c r="AM1118" i="79"/>
  <c r="AM754" i="79"/>
  <c r="AM749" i="79"/>
  <c r="AM1114" i="79"/>
  <c r="AM748" i="79"/>
  <c r="AM932" i="79"/>
  <c r="AM1122" i="79"/>
  <c r="AM1120" i="79"/>
  <c r="AM201" i="79"/>
  <c r="AM389" i="46"/>
  <c r="AM133" i="46"/>
  <c r="AM1117" i="79"/>
  <c r="AM1119" i="79"/>
  <c r="AM934" i="79"/>
  <c r="AM382" i="79"/>
  <c r="AM571" i="79"/>
  <c r="AM753" i="79"/>
  <c r="AM1123" i="79"/>
  <c r="AM751" i="79"/>
  <c r="AM1121" i="79"/>
  <c r="AM752" i="79"/>
  <c r="AM202" i="79"/>
  <c r="AM203" i="79"/>
  <c r="AM384" i="79"/>
  <c r="AM566" i="79"/>
  <c r="D79" i="43"/>
  <c r="R79" i="43" s="1"/>
  <c r="AM941" i="79"/>
  <c r="K104" i="43" s="1"/>
  <c r="AM935" i="79"/>
  <c r="AM387" i="79"/>
  <c r="AM568" i="79"/>
  <c r="R73" i="43"/>
  <c r="AM573" i="79"/>
  <c r="I104" i="43" s="1"/>
  <c r="AM392" i="46"/>
  <c r="E104" i="43" s="1"/>
  <c r="AM565" i="79"/>
  <c r="AM937" i="79"/>
  <c r="AM389" i="79"/>
  <c r="H104" i="43" s="1"/>
  <c r="AM569" i="79"/>
  <c r="AK391" i="46"/>
  <c r="P60" i="43" s="1"/>
  <c r="U47" i="47" s="1"/>
  <c r="AM386" i="79"/>
  <c r="AM385" i="79"/>
  <c r="AM570" i="79"/>
  <c r="AM931" i="79"/>
  <c r="AM933" i="79"/>
  <c r="AM1125" i="79"/>
  <c r="L104" i="43" s="1"/>
  <c r="AM936" i="79"/>
  <c r="AM755" i="79"/>
  <c r="AM939" i="79"/>
  <c r="AM938" i="79"/>
  <c r="AM757" i="79"/>
  <c r="J104" i="43" s="1"/>
  <c r="D103" i="43"/>
  <c r="C103" i="43"/>
  <c r="AB204" i="79"/>
  <c r="G66" i="43" s="1"/>
  <c r="L81" i="47" s="1"/>
  <c r="AL572" i="79"/>
  <c r="Q72" i="43" s="1"/>
  <c r="E95" i="43"/>
  <c r="Z388" i="79"/>
  <c r="E69" i="43" s="1"/>
  <c r="AA204" i="79"/>
  <c r="F66" i="43" s="1"/>
  <c r="AG572" i="79"/>
  <c r="L72" i="43" s="1"/>
  <c r="AB388" i="79"/>
  <c r="G69" i="43" s="1"/>
  <c r="AA572" i="79"/>
  <c r="F72" i="43" s="1"/>
  <c r="R27" i="47"/>
  <c r="R29" i="47" s="1"/>
  <c r="P30" i="47"/>
  <c r="P37" i="47"/>
  <c r="P33" i="47"/>
  <c r="P56" i="47"/>
  <c r="P32" i="47"/>
  <c r="AG388" i="79"/>
  <c r="L69" i="43" s="1"/>
  <c r="AH388" i="79"/>
  <c r="M69" i="43" s="1"/>
  <c r="AB572" i="79"/>
  <c r="G72" i="43" s="1"/>
  <c r="AI572" i="79"/>
  <c r="N72" i="43" s="1"/>
  <c r="AJ388" i="79"/>
  <c r="O69" i="43" s="1"/>
  <c r="AL388" i="79"/>
  <c r="Q69" i="43" s="1"/>
  <c r="H97" i="43"/>
  <c r="P48" i="47"/>
  <c r="AD204" i="79"/>
  <c r="I66" i="43" s="1"/>
  <c r="K95" i="43"/>
  <c r="AF388" i="79"/>
  <c r="K69" i="43" s="1"/>
  <c r="P54" i="47"/>
  <c r="AF572" i="79"/>
  <c r="K72" i="43" s="1"/>
  <c r="AF204" i="79"/>
  <c r="K66" i="43" s="1"/>
  <c r="AK388" i="79"/>
  <c r="P69" i="43" s="1"/>
  <c r="AG204" i="79"/>
  <c r="L66" i="43" s="1"/>
  <c r="P34" i="47"/>
  <c r="P40" i="47"/>
  <c r="AK204" i="79"/>
  <c r="P66" i="43" s="1"/>
  <c r="Z204" i="79"/>
  <c r="E66" i="43" s="1"/>
  <c r="Y940" i="79"/>
  <c r="D78" i="43" s="1"/>
  <c r="H94" i="43"/>
  <c r="H96" i="43"/>
  <c r="AI204" i="79"/>
  <c r="N66" i="43" s="1"/>
  <c r="AE572" i="79"/>
  <c r="J72" i="43" s="1"/>
  <c r="P51" i="47"/>
  <c r="K94" i="43"/>
  <c r="AH572" i="79"/>
  <c r="M72" i="43" s="1"/>
  <c r="AC388" i="79"/>
  <c r="H69" i="43" s="1"/>
  <c r="I99" i="43"/>
  <c r="H93" i="43"/>
  <c r="H98" i="43"/>
  <c r="P55" i="47"/>
  <c r="AI1124" i="79"/>
  <c r="N81" i="43" s="1"/>
  <c r="AB1124" i="79"/>
  <c r="G81" i="43" s="1"/>
  <c r="J99" i="43"/>
  <c r="I95" i="43"/>
  <c r="P50" i="47"/>
  <c r="K101" i="43"/>
  <c r="R76" i="43"/>
  <c r="J98" i="43"/>
  <c r="R70" i="43"/>
  <c r="AC204" i="79"/>
  <c r="H66" i="43" s="1"/>
  <c r="AC572" i="79"/>
  <c r="H72" i="43" s="1"/>
  <c r="K97" i="43"/>
  <c r="L100" i="43"/>
  <c r="J97" i="43"/>
  <c r="P47" i="47"/>
  <c r="P35" i="47"/>
  <c r="P38" i="47"/>
  <c r="AD388" i="79"/>
  <c r="I69" i="43" s="1"/>
  <c r="AD1124" i="79"/>
  <c r="I81" i="43" s="1"/>
  <c r="AF940" i="79"/>
  <c r="K78" i="43" s="1"/>
  <c r="I93" i="43"/>
  <c r="P53" i="47"/>
  <c r="P36" i="47"/>
  <c r="P31" i="47"/>
  <c r="H95" i="43"/>
  <c r="AG940" i="79"/>
  <c r="L78" i="43" s="1"/>
  <c r="AI388" i="79"/>
  <c r="N69" i="43" s="1"/>
  <c r="I98" i="43"/>
  <c r="L94" i="43"/>
  <c r="R61" i="43"/>
  <c r="P46" i="47"/>
  <c r="P52" i="47"/>
  <c r="P41" i="47"/>
  <c r="J96" i="43"/>
  <c r="L95" i="43"/>
  <c r="K93" i="43"/>
  <c r="P45" i="47"/>
  <c r="P49" i="47"/>
  <c r="L102" i="43"/>
  <c r="M102" i="43" s="1"/>
  <c r="I94" i="43"/>
  <c r="AE388" i="79"/>
  <c r="J69" i="43" s="1"/>
  <c r="Z572" i="79"/>
  <c r="E72" i="43" s="1"/>
  <c r="AH940" i="79"/>
  <c r="M78" i="43" s="1"/>
  <c r="K99" i="43"/>
  <c r="AD756" i="79"/>
  <c r="I75" i="43" s="1"/>
  <c r="J93" i="43"/>
  <c r="AE940" i="79"/>
  <c r="J78" i="43" s="1"/>
  <c r="AL1124" i="79"/>
  <c r="Q81" i="43" s="1"/>
  <c r="AK756" i="79"/>
  <c r="P75" i="43" s="1"/>
  <c r="L93" i="43"/>
  <c r="Z1124" i="79"/>
  <c r="E81" i="43" s="1"/>
  <c r="G97" i="43"/>
  <c r="AH1124" i="79"/>
  <c r="M81" i="43" s="1"/>
  <c r="AF1124" i="79"/>
  <c r="K81" i="43" s="1"/>
  <c r="AC940" i="79"/>
  <c r="H78" i="43" s="1"/>
  <c r="AG1124" i="79"/>
  <c r="L81" i="43" s="1"/>
  <c r="L98" i="43"/>
  <c r="Z756" i="79"/>
  <c r="E75" i="43" s="1"/>
  <c r="J94" i="43"/>
  <c r="L97" i="43"/>
  <c r="AL756" i="79"/>
  <c r="Q75" i="43" s="1"/>
  <c r="AF756" i="79"/>
  <c r="K75" i="43" s="1"/>
  <c r="AD940" i="79"/>
  <c r="I78" i="43" s="1"/>
  <c r="J95" i="43"/>
  <c r="I96" i="43"/>
  <c r="Y572" i="79"/>
  <c r="D72" i="43" s="1"/>
  <c r="AC756" i="79"/>
  <c r="H75" i="43" s="1"/>
  <c r="K100" i="43"/>
  <c r="AK1124" i="79"/>
  <c r="P81" i="43" s="1"/>
  <c r="AJ1124" i="79"/>
  <c r="O81" i="43" s="1"/>
  <c r="AI756" i="79"/>
  <c r="N75" i="43" s="1"/>
  <c r="AA756" i="79"/>
  <c r="F75" i="43" s="1"/>
  <c r="I97" i="43"/>
  <c r="K96" i="43"/>
  <c r="L99" i="43"/>
  <c r="R82" i="43"/>
  <c r="AJ940" i="79"/>
  <c r="O78" i="43" s="1"/>
  <c r="K98" i="43"/>
  <c r="AE1124" i="79"/>
  <c r="J81" i="43" s="1"/>
  <c r="AE756" i="79"/>
  <c r="J75" i="43" s="1"/>
  <c r="Z940" i="79"/>
  <c r="E78" i="43" s="1"/>
  <c r="AL940" i="79"/>
  <c r="Q78" i="43" s="1"/>
  <c r="L101" i="43"/>
  <c r="AA940" i="79"/>
  <c r="F78" i="43" s="1"/>
  <c r="AC1124" i="79"/>
  <c r="H81" i="43" s="1"/>
  <c r="AI940" i="79"/>
  <c r="N78" i="43" s="1"/>
  <c r="AB940" i="79"/>
  <c r="G78" i="43" s="1"/>
  <c r="AJ756" i="79"/>
  <c r="O75" i="43" s="1"/>
  <c r="AH756" i="79"/>
  <c r="M75" i="43" s="1"/>
  <c r="AK940" i="79"/>
  <c r="P78" i="43" s="1"/>
  <c r="AG756" i="79"/>
  <c r="L75" i="43" s="1"/>
  <c r="AB756" i="79"/>
  <c r="G75" i="43" s="1"/>
  <c r="L96" i="43"/>
  <c r="J100" i="43"/>
  <c r="AA1124" i="79"/>
  <c r="F81" i="43" s="1"/>
  <c r="AH391" i="46"/>
  <c r="M60" i="43" s="1"/>
  <c r="R68" i="47" s="1"/>
  <c r="T63" i="47"/>
  <c r="S60" i="47"/>
  <c r="Q61" i="47"/>
  <c r="P62" i="47"/>
  <c r="P66" i="47"/>
  <c r="P69" i="47"/>
  <c r="P67" i="47"/>
  <c r="P61" i="47"/>
  <c r="R31" i="47"/>
  <c r="P71" i="47"/>
  <c r="P70" i="47"/>
  <c r="R34" i="47"/>
  <c r="P68" i="47"/>
  <c r="P64" i="47"/>
  <c r="R38" i="47"/>
  <c r="T47" i="47"/>
  <c r="R37" i="47"/>
  <c r="P60" i="47"/>
  <c r="P63" i="47"/>
  <c r="R39" i="47"/>
  <c r="P65" i="47"/>
  <c r="AJ204" i="79"/>
  <c r="O66" i="43" s="1"/>
  <c r="T75" i="47" s="1"/>
  <c r="Q27" i="47"/>
  <c r="Q29" i="47" s="1"/>
  <c r="Q42" i="47" s="1"/>
  <c r="Q44" i="47" s="1"/>
  <c r="P27" i="47"/>
  <c r="P29" i="47" s="1"/>
  <c r="Q60" i="47"/>
  <c r="Q67" i="47"/>
  <c r="Q69" i="47"/>
  <c r="Q50" i="47"/>
  <c r="R40" i="47"/>
  <c r="Q71" i="47"/>
  <c r="R41" i="47"/>
  <c r="R33" i="47"/>
  <c r="AL204" i="79"/>
  <c r="Q66" i="43" s="1"/>
  <c r="Q47" i="47"/>
  <c r="Q52" i="47"/>
  <c r="R35" i="47"/>
  <c r="R32" i="47"/>
  <c r="R36" i="47"/>
  <c r="E93" i="43"/>
  <c r="Q65" i="47"/>
  <c r="Q45" i="47"/>
  <c r="Q62" i="47"/>
  <c r="G94" i="43"/>
  <c r="Q54" i="47"/>
  <c r="Q48" i="47"/>
  <c r="Q70" i="47"/>
  <c r="Q64" i="47"/>
  <c r="Q63" i="47"/>
  <c r="Q66" i="47"/>
  <c r="Q56" i="47"/>
  <c r="Q49" i="47"/>
  <c r="Q53" i="47"/>
  <c r="Q55" i="47"/>
  <c r="G95" i="43"/>
  <c r="Q51" i="47"/>
  <c r="Q68" i="47"/>
  <c r="Q46" i="47"/>
  <c r="R67" i="43"/>
  <c r="S48" i="47"/>
  <c r="G96" i="43"/>
  <c r="AH204" i="79"/>
  <c r="M66" i="43" s="1"/>
  <c r="G93" i="43"/>
  <c r="S49" i="47"/>
  <c r="S71" i="47"/>
  <c r="S55" i="47"/>
  <c r="S50" i="47"/>
  <c r="S63" i="47"/>
  <c r="T71" i="47"/>
  <c r="T61" i="47"/>
  <c r="T66" i="47"/>
  <c r="S68" i="47"/>
  <c r="S46" i="47"/>
  <c r="S67" i="47"/>
  <c r="S66" i="47"/>
  <c r="S69" i="47"/>
  <c r="S45" i="47"/>
  <c r="S70" i="47"/>
  <c r="S64" i="47"/>
  <c r="S52" i="47"/>
  <c r="S65" i="47"/>
  <c r="S62" i="47"/>
  <c r="S61" i="47"/>
  <c r="S51" i="47"/>
  <c r="S54" i="47"/>
  <c r="S47" i="47"/>
  <c r="S53" i="47"/>
  <c r="T60" i="47"/>
  <c r="T54" i="47"/>
  <c r="T52" i="47"/>
  <c r="T56" i="47"/>
  <c r="T48" i="47"/>
  <c r="T27" i="47"/>
  <c r="T29" i="47" s="1"/>
  <c r="T42" i="47" s="1"/>
  <c r="T44" i="47" s="1"/>
  <c r="T53" i="47"/>
  <c r="T45" i="47"/>
  <c r="T62" i="47"/>
  <c r="T69" i="47"/>
  <c r="T70" i="47"/>
  <c r="T64" i="47"/>
  <c r="T55" i="47"/>
  <c r="S27" i="47"/>
  <c r="S29" i="47" s="1"/>
  <c r="S42" i="47" s="1"/>
  <c r="S44" i="47" s="1"/>
  <c r="T68" i="47"/>
  <c r="T46" i="47"/>
  <c r="T51" i="47"/>
  <c r="T65" i="47"/>
  <c r="T67" i="47"/>
  <c r="T49" i="47"/>
  <c r="T50" i="47"/>
  <c r="V27" i="47"/>
  <c r="V29" i="47" s="1"/>
  <c r="F96" i="43"/>
  <c r="F95" i="43"/>
  <c r="D63" i="43"/>
  <c r="U27" i="47"/>
  <c r="U29" i="47" s="1"/>
  <c r="V30" i="47"/>
  <c r="V31" i="47"/>
  <c r="V33" i="47"/>
  <c r="V37" i="47"/>
  <c r="V34" i="47"/>
  <c r="V46" i="47"/>
  <c r="V38" i="47"/>
  <c r="V50" i="47"/>
  <c r="V71"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R54" i="43"/>
  <c r="M47" i="47"/>
  <c r="M49" i="47"/>
  <c r="V60" i="47"/>
  <c r="V67" i="47"/>
  <c r="V65" i="47"/>
  <c r="V66" i="47"/>
  <c r="M54" i="47"/>
  <c r="M55" i="47"/>
  <c r="M51" i="47"/>
  <c r="V70" i="47"/>
  <c r="V63" i="47"/>
  <c r="V64" i="47"/>
  <c r="V68" i="47"/>
  <c r="V69" i="47"/>
  <c r="V62" i="47"/>
  <c r="V61" i="47"/>
  <c r="D66"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0" i="43"/>
  <c r="J21" i="47"/>
  <c r="J23" i="47"/>
  <c r="J15" i="47"/>
  <c r="J18" i="47"/>
  <c r="O66" i="47"/>
  <c r="O39" i="47"/>
  <c r="O22" i="47"/>
  <c r="O67" i="47"/>
  <c r="O38" i="47"/>
  <c r="J19" i="47"/>
  <c r="O45" i="47"/>
  <c r="O16" i="47"/>
  <c r="O46" i="47"/>
  <c r="O48" i="47"/>
  <c r="O62" i="47"/>
  <c r="O19" i="47"/>
  <c r="O64" i="47"/>
  <c r="O23" i="47"/>
  <c r="O60" i="47"/>
  <c r="O41" i="47"/>
  <c r="O52" i="47"/>
  <c r="O17" i="47"/>
  <c r="O40" i="47"/>
  <c r="O61" i="47"/>
  <c r="O35" i="47"/>
  <c r="O50" i="47"/>
  <c r="O49" i="47"/>
  <c r="J16" i="47"/>
  <c r="O20" i="47"/>
  <c r="O68" i="47"/>
  <c r="O32" i="47"/>
  <c r="I30" i="47"/>
  <c r="I15" i="47"/>
  <c r="J24" i="47"/>
  <c r="J20" i="47"/>
  <c r="J26" i="47"/>
  <c r="O25" i="47"/>
  <c r="O18" i="47"/>
  <c r="O24" i="47"/>
  <c r="O63" i="47"/>
  <c r="O54" i="47"/>
  <c r="O33" i="47"/>
  <c r="O31" i="47"/>
  <c r="O36" i="47"/>
  <c r="O37" i="47"/>
  <c r="O69" i="47"/>
  <c r="O30" i="47"/>
  <c r="O70" i="47"/>
  <c r="J17" i="47"/>
  <c r="J25" i="47"/>
  <c r="J22" i="47"/>
  <c r="O15" i="47"/>
  <c r="O26" i="47"/>
  <c r="O21" i="47"/>
  <c r="O71" i="47"/>
  <c r="O34"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7" i="43"/>
  <c r="K27" i="47"/>
  <c r="O76" i="47" l="1"/>
  <c r="O82" i="47"/>
  <c r="O79" i="47"/>
  <c r="O77" i="47"/>
  <c r="O78" i="47"/>
  <c r="O85" i="47"/>
  <c r="O84" i="47"/>
  <c r="O75" i="47"/>
  <c r="O83" i="47"/>
  <c r="O86" i="47"/>
  <c r="O81" i="47"/>
  <c r="O98" i="47"/>
  <c r="U83" i="47"/>
  <c r="H20" i="43"/>
  <c r="E29" i="43"/>
  <c r="Q82" i="47"/>
  <c r="P83" i="47"/>
  <c r="R63" i="43"/>
  <c r="AM391" i="46"/>
  <c r="AM393" i="46" s="1"/>
  <c r="U63" i="47"/>
  <c r="U71" i="47"/>
  <c r="AM204" i="79"/>
  <c r="AM206" i="79" s="1"/>
  <c r="AM1124" i="79"/>
  <c r="AM1126" i="79" s="1"/>
  <c r="U48" i="47"/>
  <c r="U50" i="47"/>
  <c r="AM756" i="79"/>
  <c r="AM758" i="79" s="1"/>
  <c r="U61" i="47"/>
  <c r="U65" i="47"/>
  <c r="U49" i="47"/>
  <c r="U56" i="47"/>
  <c r="U68" i="47"/>
  <c r="U70" i="47"/>
  <c r="U45" i="47"/>
  <c r="U46" i="47"/>
  <c r="U60" i="47"/>
  <c r="U66" i="47"/>
  <c r="U69" i="47"/>
  <c r="U52" i="47"/>
  <c r="AM572" i="79"/>
  <c r="AM574" i="79" s="1"/>
  <c r="AM388" i="79"/>
  <c r="AM390" i="79" s="1"/>
  <c r="U62" i="47"/>
  <c r="U64" i="47"/>
  <c r="U54" i="47"/>
  <c r="U55" i="47"/>
  <c r="U67" i="47"/>
  <c r="U53" i="47"/>
  <c r="U51" i="47"/>
  <c r="AM940" i="79"/>
  <c r="AM942" i="79" s="1"/>
  <c r="W15" i="47"/>
  <c r="M82" i="47"/>
  <c r="N84" i="47"/>
  <c r="M104" i="43"/>
  <c r="L103" i="43"/>
  <c r="F103" i="43"/>
  <c r="H103" i="43"/>
  <c r="M95" i="43"/>
  <c r="M94" i="43"/>
  <c r="L85" i="47"/>
  <c r="M99" i="43"/>
  <c r="L77" i="47"/>
  <c r="W26" i="47"/>
  <c r="L82" i="47"/>
  <c r="L86" i="47"/>
  <c r="L75" i="47"/>
  <c r="M100" i="43"/>
  <c r="L98" i="47"/>
  <c r="I103" i="43"/>
  <c r="L79" i="47"/>
  <c r="G103" i="43"/>
  <c r="J103" i="43"/>
  <c r="L83" i="47"/>
  <c r="L78" i="47"/>
  <c r="K103" i="43"/>
  <c r="L76" i="47"/>
  <c r="M97" i="43"/>
  <c r="L80" i="47"/>
  <c r="E103" i="43"/>
  <c r="M101" i="43"/>
  <c r="M93" i="43"/>
  <c r="L84" i="47"/>
  <c r="W18" i="47"/>
  <c r="M96" i="43"/>
  <c r="M98"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N152" i="47"/>
  <c r="M92" i="47"/>
  <c r="U94" i="47"/>
  <c r="U82" i="47"/>
  <c r="Q98" i="47"/>
  <c r="Q90" i="47"/>
  <c r="Q75" i="47"/>
  <c r="Q78" i="47"/>
  <c r="Q91" i="47"/>
  <c r="Q120" i="47"/>
  <c r="Q115" i="47"/>
  <c r="P120" i="47"/>
  <c r="U108" i="47"/>
  <c r="P114" i="47"/>
  <c r="P76" i="47"/>
  <c r="N153" i="47"/>
  <c r="N92" i="47"/>
  <c r="N111" i="47"/>
  <c r="N107" i="47"/>
  <c r="U112" i="47"/>
  <c r="P90" i="47"/>
  <c r="P108" i="47"/>
  <c r="P110" i="47"/>
  <c r="P92" i="47"/>
  <c r="P113" i="47"/>
  <c r="P77" i="47"/>
  <c r="U101" i="47"/>
  <c r="U115" i="47"/>
  <c r="M98" i="47"/>
  <c r="U100" i="47"/>
  <c r="L156" i="47"/>
  <c r="L129" i="47"/>
  <c r="L124" i="47"/>
  <c r="U99" i="47"/>
  <c r="U111" i="47"/>
  <c r="P97" i="47"/>
  <c r="P93" i="47"/>
  <c r="P105" i="47"/>
  <c r="P85" i="47"/>
  <c r="P91" i="47"/>
  <c r="P79" i="47"/>
  <c r="L131" i="47"/>
  <c r="U109" i="47"/>
  <c r="P112" i="47"/>
  <c r="P107" i="47"/>
  <c r="P96" i="47"/>
  <c r="P86" i="47"/>
  <c r="O114" i="47"/>
  <c r="R72" i="43"/>
  <c r="S95" i="47"/>
  <c r="U95" i="47"/>
  <c r="N155" i="47"/>
  <c r="U97" i="47"/>
  <c r="P94" i="47"/>
  <c r="P99" i="47"/>
  <c r="U90" i="47"/>
  <c r="U105" i="47"/>
  <c r="U106" i="47"/>
  <c r="U91" i="47"/>
  <c r="P116" i="47"/>
  <c r="P130" i="47"/>
  <c r="P111" i="47"/>
  <c r="P98" i="47"/>
  <c r="P81" i="47"/>
  <c r="P78" i="47"/>
  <c r="P82" i="47"/>
  <c r="U161" i="47"/>
  <c r="S77" i="47"/>
  <c r="O116" i="47"/>
  <c r="O97" i="47"/>
  <c r="S98" i="47"/>
  <c r="S84" i="47"/>
  <c r="S92" i="47"/>
  <c r="Q130" i="47"/>
  <c r="Q157" i="47"/>
  <c r="M116" i="47"/>
  <c r="O113" i="47"/>
  <c r="O107" i="47"/>
  <c r="O141" i="47"/>
  <c r="O91" i="47"/>
  <c r="O128" i="47"/>
  <c r="O93" i="47"/>
  <c r="O108" i="47"/>
  <c r="M111" i="47"/>
  <c r="U114" i="47"/>
  <c r="U85" i="47"/>
  <c r="U80" i="47"/>
  <c r="U93" i="47"/>
  <c r="U86" i="47"/>
  <c r="U92" i="47"/>
  <c r="S76" i="47"/>
  <c r="S152" i="47"/>
  <c r="S107" i="47"/>
  <c r="S93" i="47"/>
  <c r="S75" i="47"/>
  <c r="R70" i="47"/>
  <c r="P140" i="47"/>
  <c r="Q124" i="47"/>
  <c r="Q123" i="47"/>
  <c r="Q135" i="47"/>
  <c r="Q121" i="47"/>
  <c r="S82" i="47"/>
  <c r="O111" i="47"/>
  <c r="O110" i="47"/>
  <c r="S160" i="47"/>
  <c r="S131" i="47"/>
  <c r="S83" i="47"/>
  <c r="S114" i="47"/>
  <c r="Q136" i="47"/>
  <c r="U96" i="47"/>
  <c r="U110" i="47"/>
  <c r="U113" i="47"/>
  <c r="U107" i="47"/>
  <c r="U98" i="47"/>
  <c r="S100" i="47"/>
  <c r="S78" i="47"/>
  <c r="S101" i="47"/>
  <c r="S153" i="47"/>
  <c r="Q129" i="47"/>
  <c r="Q122" i="47"/>
  <c r="O100" i="47"/>
  <c r="O109" i="47"/>
  <c r="O112" i="47"/>
  <c r="O137" i="47"/>
  <c r="S122" i="47"/>
  <c r="S125" i="47"/>
  <c r="O135" i="47"/>
  <c r="O120" i="47"/>
  <c r="O96" i="47"/>
  <c r="O124" i="47"/>
  <c r="O126" i="47"/>
  <c r="U77" i="47"/>
  <c r="U81" i="47"/>
  <c r="U79" i="47"/>
  <c r="S109" i="47"/>
  <c r="S108" i="47"/>
  <c r="S116" i="47"/>
  <c r="S161" i="47"/>
  <c r="E35" i="43"/>
  <c r="R69" i="43"/>
  <c r="P160" i="47"/>
  <c r="U125" i="47"/>
  <c r="N141" i="47"/>
  <c r="S79" i="47"/>
  <c r="O105" i="47"/>
  <c r="O115" i="47"/>
  <c r="O106" i="47"/>
  <c r="S85" i="47"/>
  <c r="S86" i="47"/>
  <c r="Q126" i="47"/>
  <c r="O95" i="47"/>
  <c r="O90" i="47"/>
  <c r="O122" i="47"/>
  <c r="O127" i="47"/>
  <c r="U76" i="47"/>
  <c r="U116" i="47"/>
  <c r="S113" i="47"/>
  <c r="S80" i="47"/>
  <c r="S81" i="47"/>
  <c r="Q128" i="47"/>
  <c r="M86" i="47"/>
  <c r="M93" i="47"/>
  <c r="M112" i="47"/>
  <c r="M78" i="47"/>
  <c r="U146" i="47"/>
  <c r="Q152" i="47"/>
  <c r="N116" i="47"/>
  <c r="M75" i="47"/>
  <c r="M80" i="47"/>
  <c r="M113" i="47"/>
  <c r="M100" i="47"/>
  <c r="P42" i="47"/>
  <c r="P44" i="47" s="1"/>
  <c r="P57" i="47" s="1"/>
  <c r="P59" i="47" s="1"/>
  <c r="P72" i="47" s="1"/>
  <c r="P74" i="47" s="1"/>
  <c r="M122" i="47"/>
  <c r="Q141" i="47"/>
  <c r="Q145" i="47"/>
  <c r="Q139" i="47"/>
  <c r="Q142" i="47"/>
  <c r="Q143" i="47"/>
  <c r="M95" i="47"/>
  <c r="M110" i="47"/>
  <c r="M107" i="47"/>
  <c r="M96" i="47"/>
  <c r="M114" i="47"/>
  <c r="M76" i="47"/>
  <c r="M97" i="47"/>
  <c r="M85" i="47"/>
  <c r="Q144" i="47"/>
  <c r="M79" i="47"/>
  <c r="M84" i="47"/>
  <c r="M94" i="47"/>
  <c r="M90" i="47"/>
  <c r="N110" i="47"/>
  <c r="M108" i="47"/>
  <c r="U158" i="47"/>
  <c r="U122" i="47"/>
  <c r="Q161" i="47"/>
  <c r="S126" i="47"/>
  <c r="N114" i="47"/>
  <c r="M105" i="47"/>
  <c r="M91" i="47"/>
  <c r="M109" i="47"/>
  <c r="M99" i="47"/>
  <c r="M81" i="47"/>
  <c r="Q150" i="47"/>
  <c r="M154" i="47"/>
  <c r="L136" i="47"/>
  <c r="M83" i="47"/>
  <c r="M115" i="47"/>
  <c r="M101" i="47"/>
  <c r="M77" i="47"/>
  <c r="M106" i="47"/>
  <c r="U156" i="47"/>
  <c r="Q151" i="47"/>
  <c r="M150" i="47"/>
  <c r="U121" i="47"/>
  <c r="U151" i="47"/>
  <c r="J107" i="47"/>
  <c r="L127" i="47"/>
  <c r="N122" i="47"/>
  <c r="N91" i="47"/>
  <c r="N99" i="47"/>
  <c r="N106" i="47"/>
  <c r="U142" i="47"/>
  <c r="U144" i="47"/>
  <c r="U153" i="47"/>
  <c r="S111" i="47"/>
  <c r="S94" i="47"/>
  <c r="S135" i="47"/>
  <c r="S97" i="47"/>
  <c r="Q138" i="47"/>
  <c r="P125" i="47"/>
  <c r="Q146" i="47"/>
  <c r="U123" i="47"/>
  <c r="U150" i="47"/>
  <c r="U140" i="47"/>
  <c r="L123" i="47"/>
  <c r="N98" i="47"/>
  <c r="N100" i="47"/>
  <c r="N109" i="47"/>
  <c r="N112" i="47"/>
  <c r="M124" i="47"/>
  <c r="E41" i="43"/>
  <c r="U124" i="47"/>
  <c r="S91" i="47"/>
  <c r="S156" i="47"/>
  <c r="S120" i="47"/>
  <c r="S96" i="47"/>
  <c r="E39" i="43"/>
  <c r="V155" i="47"/>
  <c r="O160" i="47"/>
  <c r="U120" i="47"/>
  <c r="U131" i="47"/>
  <c r="N135" i="47"/>
  <c r="O150" i="47"/>
  <c r="L128" i="47"/>
  <c r="N115" i="47"/>
  <c r="N105" i="47"/>
  <c r="N136" i="47"/>
  <c r="M135" i="47"/>
  <c r="N94" i="47"/>
  <c r="N137" i="47"/>
  <c r="N96" i="47"/>
  <c r="U138" i="47"/>
  <c r="U130" i="47"/>
  <c r="S110" i="47"/>
  <c r="S154" i="47"/>
  <c r="S106" i="47"/>
  <c r="S139" i="47"/>
  <c r="S99" i="47"/>
  <c r="S112" i="47"/>
  <c r="Q137" i="47"/>
  <c r="Q140" i="47"/>
  <c r="L142" i="47"/>
  <c r="R78" i="43"/>
  <c r="R75" i="43"/>
  <c r="Q153" i="47"/>
  <c r="R81" i="43"/>
  <c r="O155" i="47"/>
  <c r="U154" i="47"/>
  <c r="U126" i="47"/>
  <c r="P155" i="47"/>
  <c r="O157" i="47"/>
  <c r="L121" i="47"/>
  <c r="L125" i="47"/>
  <c r="L151" i="47"/>
  <c r="N108" i="47"/>
  <c r="N144" i="47"/>
  <c r="U128" i="47"/>
  <c r="U127" i="47"/>
  <c r="U129" i="47"/>
  <c r="U159" i="47"/>
  <c r="S115" i="47"/>
  <c r="S90" i="47"/>
  <c r="S105" i="47"/>
  <c r="E36" i="43"/>
  <c r="P150" i="47"/>
  <c r="S155" i="47"/>
  <c r="S151" i="47"/>
  <c r="L161" i="47"/>
  <c r="R64" i="47"/>
  <c r="P144" i="47"/>
  <c r="P153" i="47"/>
  <c r="R53" i="47"/>
  <c r="O123" i="47"/>
  <c r="L140" i="47"/>
  <c r="N157" i="47"/>
  <c r="M136" i="47"/>
  <c r="N156" i="47"/>
  <c r="S142" i="47"/>
  <c r="R52" i="47"/>
  <c r="R51" i="47"/>
  <c r="P146" i="47"/>
  <c r="P129" i="47"/>
  <c r="P161" i="47"/>
  <c r="R62" i="47"/>
  <c r="O145" i="47"/>
  <c r="O131" i="47"/>
  <c r="O161" i="47"/>
  <c r="O151" i="47"/>
  <c r="O121" i="47"/>
  <c r="O139" i="47"/>
  <c r="L155" i="47"/>
  <c r="L160" i="47"/>
  <c r="L158" i="47"/>
  <c r="L135" i="47"/>
  <c r="N151" i="47"/>
  <c r="N140" i="47"/>
  <c r="N121" i="47"/>
  <c r="E34" i="43"/>
  <c r="M126" i="47"/>
  <c r="M156" i="47"/>
  <c r="M155" i="47"/>
  <c r="M151" i="47"/>
  <c r="M127" i="47"/>
  <c r="N131" i="47"/>
  <c r="U145" i="47"/>
  <c r="S128" i="47"/>
  <c r="S123" i="47"/>
  <c r="S141" i="47"/>
  <c r="R71" i="47"/>
  <c r="R67" i="47"/>
  <c r="R48" i="47"/>
  <c r="R61" i="47"/>
  <c r="P135" i="47"/>
  <c r="P142" i="47"/>
  <c r="E37" i="43"/>
  <c r="R60" i="47"/>
  <c r="P152" i="47"/>
  <c r="R45" i="47"/>
  <c r="L137" i="47"/>
  <c r="L154" i="47"/>
  <c r="M143" i="47"/>
  <c r="O140" i="47"/>
  <c r="L144" i="47"/>
  <c r="E32" i="43"/>
  <c r="L157" i="47"/>
  <c r="L145" i="47"/>
  <c r="N138" i="47"/>
  <c r="M130" i="47"/>
  <c r="M131" i="47"/>
  <c r="S144" i="47"/>
  <c r="R54" i="47"/>
  <c r="R46" i="47"/>
  <c r="P156" i="47"/>
  <c r="R66" i="47"/>
  <c r="P128" i="47"/>
  <c r="O159" i="47"/>
  <c r="O138" i="47"/>
  <c r="O143" i="47"/>
  <c r="O142" i="47"/>
  <c r="O146" i="47"/>
  <c r="L146" i="47"/>
  <c r="L159" i="47"/>
  <c r="N143" i="47"/>
  <c r="N139" i="47"/>
  <c r="N129" i="47"/>
  <c r="N158" i="47"/>
  <c r="N159" i="47"/>
  <c r="M120" i="47"/>
  <c r="M121" i="47"/>
  <c r="M123" i="47"/>
  <c r="M159" i="47"/>
  <c r="M146" i="47"/>
  <c r="M145" i="47"/>
  <c r="N130" i="47"/>
  <c r="N142" i="47"/>
  <c r="N128" i="47"/>
  <c r="U136" i="47"/>
  <c r="U160" i="47"/>
  <c r="U141" i="47"/>
  <c r="S146" i="47"/>
  <c r="S145" i="47"/>
  <c r="S130" i="47"/>
  <c r="S138" i="47"/>
  <c r="S127" i="47"/>
  <c r="S121" i="47"/>
  <c r="R56" i="47"/>
  <c r="R47" i="47"/>
  <c r="R122" i="47"/>
  <c r="P137" i="47"/>
  <c r="P139" i="47"/>
  <c r="P154" i="47"/>
  <c r="Q154" i="47"/>
  <c r="Q158" i="47"/>
  <c r="R60" i="43"/>
  <c r="M139" i="47"/>
  <c r="O144" i="47"/>
  <c r="O152" i="47"/>
  <c r="L150" i="47"/>
  <c r="N160" i="47"/>
  <c r="M144" i="47"/>
  <c r="M138" i="47"/>
  <c r="M141" i="47"/>
  <c r="M129" i="47"/>
  <c r="N127" i="47"/>
  <c r="M160" i="47"/>
  <c r="S143" i="47"/>
  <c r="S136" i="47"/>
  <c r="R50" i="47"/>
  <c r="P143" i="47"/>
  <c r="P124" i="47"/>
  <c r="P151" i="47"/>
  <c r="R65" i="47"/>
  <c r="O154" i="47"/>
  <c r="O130" i="47"/>
  <c r="O153" i="47"/>
  <c r="O129" i="47"/>
  <c r="L141" i="47"/>
  <c r="L153" i="47"/>
  <c r="L138" i="47"/>
  <c r="L143" i="47"/>
  <c r="N124" i="47"/>
  <c r="N120" i="47"/>
  <c r="M142" i="47"/>
  <c r="M137" i="47"/>
  <c r="M158" i="47"/>
  <c r="N123" i="47"/>
  <c r="M152" i="47"/>
  <c r="N125" i="47"/>
  <c r="U143" i="47"/>
  <c r="U157" i="47"/>
  <c r="U155" i="47"/>
  <c r="U152" i="47"/>
  <c r="U135" i="47"/>
  <c r="U137" i="47"/>
  <c r="U139" i="47"/>
  <c r="S150" i="47"/>
  <c r="S140" i="47"/>
  <c r="S124" i="47"/>
  <c r="S157" i="47"/>
  <c r="S129" i="47"/>
  <c r="R63" i="47"/>
  <c r="Q155" i="47"/>
  <c r="P145" i="47"/>
  <c r="Q159" i="47"/>
  <c r="P136" i="47"/>
  <c r="P158" i="47"/>
  <c r="P157" i="47"/>
  <c r="Q156" i="47"/>
  <c r="L139" i="47"/>
  <c r="P159" i="47"/>
  <c r="P131" i="47"/>
  <c r="O125" i="47"/>
  <c r="O136" i="47"/>
  <c r="N145" i="47"/>
  <c r="N150" i="47"/>
  <c r="M161" i="47"/>
  <c r="M125" i="47"/>
  <c r="E33" i="43"/>
  <c r="M128" i="47"/>
  <c r="M157" i="47"/>
  <c r="P126" i="47"/>
  <c r="P121" i="47"/>
  <c r="O158" i="47"/>
  <c r="O156" i="47"/>
  <c r="L152" i="47"/>
  <c r="N126" i="47"/>
  <c r="N161" i="47"/>
  <c r="N154" i="47"/>
  <c r="N146" i="47"/>
  <c r="M153" i="47"/>
  <c r="M140" i="47"/>
  <c r="S159" i="47"/>
  <c r="S158" i="47"/>
  <c r="S137" i="47"/>
  <c r="R69" i="47"/>
  <c r="Q160" i="47"/>
  <c r="P123" i="47"/>
  <c r="P122" i="47"/>
  <c r="P141" i="47"/>
  <c r="P127" i="47"/>
  <c r="P138" i="47"/>
  <c r="T95" i="47"/>
  <c r="V137" i="47"/>
  <c r="V97" i="47"/>
  <c r="V138" i="47"/>
  <c r="V161" i="47"/>
  <c r="V96" i="47"/>
  <c r="V140" i="47"/>
  <c r="T135" i="47"/>
  <c r="V106" i="47"/>
  <c r="V135" i="47"/>
  <c r="V127" i="47"/>
  <c r="V160" i="47"/>
  <c r="V120" i="47"/>
  <c r="V124" i="47"/>
  <c r="T110" i="47"/>
  <c r="T106" i="47"/>
  <c r="T92" i="47"/>
  <c r="V128" i="47"/>
  <c r="V129" i="47"/>
  <c r="V84" i="47"/>
  <c r="V154" i="47"/>
  <c r="T137" i="47"/>
  <c r="T128" i="47"/>
  <c r="T96" i="47"/>
  <c r="T154" i="47"/>
  <c r="T130" i="47"/>
  <c r="T80" i="47"/>
  <c r="T140" i="47"/>
  <c r="T125" i="47"/>
  <c r="T82" i="47"/>
  <c r="V92" i="47"/>
  <c r="V130" i="47"/>
  <c r="V75" i="47"/>
  <c r="V78" i="47"/>
  <c r="T159" i="47"/>
  <c r="T146" i="47"/>
  <c r="T120" i="47"/>
  <c r="T115" i="47"/>
  <c r="T86" i="47"/>
  <c r="T123" i="47"/>
  <c r="T112" i="47"/>
  <c r="T105" i="47"/>
  <c r="V108" i="47"/>
  <c r="V121" i="47"/>
  <c r="V159" i="47"/>
  <c r="V93" i="47"/>
  <c r="T127" i="47"/>
  <c r="T109" i="47"/>
  <c r="T121" i="47"/>
  <c r="T139" i="47"/>
  <c r="T116" i="47"/>
  <c r="T122" i="47"/>
  <c r="T101" i="47"/>
  <c r="V125" i="47"/>
  <c r="V158" i="47"/>
  <c r="V94" i="47"/>
  <c r="T144" i="47"/>
  <c r="T150" i="47"/>
  <c r="T141" i="47"/>
  <c r="T114" i="47"/>
  <c r="R84" i="47"/>
  <c r="V82" i="47"/>
  <c r="V152" i="47"/>
  <c r="V116" i="47"/>
  <c r="V99" i="47"/>
  <c r="V142" i="47"/>
  <c r="V146" i="47"/>
  <c r="V101" i="47"/>
  <c r="V143" i="47"/>
  <c r="V85" i="47"/>
  <c r="T153" i="47"/>
  <c r="T145" i="47"/>
  <c r="T152" i="47"/>
  <c r="T158" i="47"/>
  <c r="T126" i="47"/>
  <c r="T129" i="47"/>
  <c r="T90" i="47"/>
  <c r="T77" i="47"/>
  <c r="R127" i="47"/>
  <c r="V141" i="47"/>
  <c r="V98" i="47"/>
  <c r="E42" i="43"/>
  <c r="V150" i="47"/>
  <c r="V105" i="47"/>
  <c r="V126" i="47"/>
  <c r="V90" i="47"/>
  <c r="V156" i="47"/>
  <c r="V111" i="47"/>
  <c r="V76" i="47"/>
  <c r="V100" i="47"/>
  <c r="T161" i="47"/>
  <c r="T143" i="47"/>
  <c r="T94" i="47"/>
  <c r="T108" i="47"/>
  <c r="T138" i="47"/>
  <c r="T142" i="47"/>
  <c r="T99" i="47"/>
  <c r="T76" i="47"/>
  <c r="T79" i="47"/>
  <c r="T81" i="47"/>
  <c r="R157" i="47"/>
  <c r="V122" i="47"/>
  <c r="V151" i="47"/>
  <c r="V109" i="47"/>
  <c r="V123" i="47"/>
  <c r="V157" i="47"/>
  <c r="V81" i="47"/>
  <c r="V110" i="47"/>
  <c r="V145" i="47"/>
  <c r="V131" i="47"/>
  <c r="V77" i="47"/>
  <c r="V144" i="47"/>
  <c r="V95" i="47"/>
  <c r="V112" i="47"/>
  <c r="T98" i="47"/>
  <c r="T91" i="47"/>
  <c r="T156" i="47"/>
  <c r="T107" i="47"/>
  <c r="T113" i="47"/>
  <c r="E40" i="43"/>
  <c r="T111" i="47"/>
  <c r="T160" i="47"/>
  <c r="T78" i="47"/>
  <c r="T100" i="47"/>
  <c r="T83" i="47"/>
  <c r="R158" i="47"/>
  <c r="R42" i="47"/>
  <c r="R44" i="47" s="1"/>
  <c r="R140" i="47"/>
  <c r="V113" i="47"/>
  <c r="V107" i="47"/>
  <c r="V79" i="47"/>
  <c r="V136" i="47"/>
  <c r="V80" i="47"/>
  <c r="V86" i="47"/>
  <c r="V115" i="47"/>
  <c r="V83" i="47"/>
  <c r="V91" i="47"/>
  <c r="V114" i="47"/>
  <c r="V139" i="47"/>
  <c r="V153" i="47"/>
  <c r="T136" i="47"/>
  <c r="T93" i="47"/>
  <c r="T155" i="47"/>
  <c r="T131" i="47"/>
  <c r="T97" i="47"/>
  <c r="T157" i="47"/>
  <c r="T151" i="47"/>
  <c r="T85" i="47"/>
  <c r="T84" i="47"/>
  <c r="T124" i="47"/>
  <c r="R81" i="47"/>
  <c r="R112" i="47"/>
  <c r="R123" i="47"/>
  <c r="R78" i="47"/>
  <c r="R109" i="47"/>
  <c r="R150" i="47"/>
  <c r="R94" i="47"/>
  <c r="R106" i="47"/>
  <c r="R128" i="47"/>
  <c r="R99" i="47"/>
  <c r="R125" i="47"/>
  <c r="R75" i="47"/>
  <c r="R154" i="47"/>
  <c r="R107" i="47"/>
  <c r="R80" i="47"/>
  <c r="R86" i="47"/>
  <c r="R113" i="47"/>
  <c r="R83" i="47"/>
  <c r="R138" i="47"/>
  <c r="R110" i="47"/>
  <c r="R136" i="47"/>
  <c r="R95" i="47"/>
  <c r="R121" i="47"/>
  <c r="R152" i="47"/>
  <c r="R142" i="47"/>
  <c r="R111" i="47"/>
  <c r="E38" i="43"/>
  <c r="R66" i="43"/>
  <c r="R153" i="47"/>
  <c r="R141" i="47"/>
  <c r="R120" i="47"/>
  <c r="R100" i="47"/>
  <c r="R115" i="47"/>
  <c r="R155" i="47"/>
  <c r="R90" i="47"/>
  <c r="R108" i="47"/>
  <c r="R93" i="47"/>
  <c r="R101" i="47"/>
  <c r="R82" i="47"/>
  <c r="R146" i="47"/>
  <c r="R144" i="47"/>
  <c r="R91" i="47"/>
  <c r="R85" i="47"/>
  <c r="R97" i="47"/>
  <c r="R139" i="47"/>
  <c r="R135" i="47"/>
  <c r="Q57" i="47"/>
  <c r="Q59" i="47" s="1"/>
  <c r="Q72" i="47" s="1"/>
  <c r="Q74" i="47" s="1"/>
  <c r="R129" i="47"/>
  <c r="R92" i="47"/>
  <c r="R156" i="47"/>
  <c r="R124" i="47"/>
  <c r="R98" i="47"/>
  <c r="R145" i="47"/>
  <c r="R159" i="47"/>
  <c r="R137" i="47"/>
  <c r="R116" i="47"/>
  <c r="R161" i="47"/>
  <c r="R160" i="47"/>
  <c r="R151" i="47"/>
  <c r="R126" i="47"/>
  <c r="R130" i="47"/>
  <c r="R143" i="47"/>
  <c r="R96" i="47"/>
  <c r="R79" i="47"/>
  <c r="R131" i="47"/>
  <c r="R105" i="47"/>
  <c r="R76" i="47"/>
  <c r="R114" i="47"/>
  <c r="R77" i="47"/>
  <c r="W17" i="47"/>
  <c r="S57" i="47"/>
  <c r="S59" i="47" s="1"/>
  <c r="S72" i="47" s="1"/>
  <c r="S74" i="47" s="1"/>
  <c r="T57" i="47"/>
  <c r="T59" i="47" s="1"/>
  <c r="T72" i="47" s="1"/>
  <c r="T74" i="47" s="1"/>
  <c r="W25" i="47"/>
  <c r="V42" i="47"/>
  <c r="V44" i="47" s="1"/>
  <c r="V57" i="47" s="1"/>
  <c r="V59" i="47" s="1"/>
  <c r="V72" i="47" s="1"/>
  <c r="V74" i="47" s="1"/>
  <c r="U42" i="47"/>
  <c r="U44" i="47" s="1"/>
  <c r="W20" i="47"/>
  <c r="W22" i="47"/>
  <c r="W24" i="47"/>
  <c r="R57" i="43"/>
  <c r="W19" i="47"/>
  <c r="W21" i="47"/>
  <c r="W16" i="47"/>
  <c r="W23" i="47"/>
  <c r="I137" i="47"/>
  <c r="K92" i="47"/>
  <c r="K158" i="47"/>
  <c r="K153" i="47"/>
  <c r="K154" i="47"/>
  <c r="K63" i="47"/>
  <c r="K112" i="47"/>
  <c r="K128" i="47"/>
  <c r="K130" i="47"/>
  <c r="K116" i="47"/>
  <c r="K151" i="47"/>
  <c r="K95" i="47"/>
  <c r="K105" i="47"/>
  <c r="K131" i="47"/>
  <c r="K115" i="47"/>
  <c r="K101" i="47"/>
  <c r="K96" i="47"/>
  <c r="K155" i="47"/>
  <c r="K143" i="47"/>
  <c r="K142" i="47"/>
  <c r="K94" i="47"/>
  <c r="K65" i="47"/>
  <c r="K81" i="47"/>
  <c r="K76" i="47"/>
  <c r="K85" i="47"/>
  <c r="E31" i="43"/>
  <c r="K77" i="47"/>
  <c r="K114" i="47"/>
  <c r="K64" i="47"/>
  <c r="K109" i="47"/>
  <c r="K100" i="47"/>
  <c r="K129" i="47"/>
  <c r="K84" i="47"/>
  <c r="K107" i="47"/>
  <c r="K137" i="47"/>
  <c r="K121" i="47"/>
  <c r="K156" i="47"/>
  <c r="K124" i="47"/>
  <c r="K111" i="47"/>
  <c r="K122" i="47"/>
  <c r="K69" i="47"/>
  <c r="K78" i="47"/>
  <c r="K86" i="47"/>
  <c r="K83" i="47"/>
  <c r="K68" i="47"/>
  <c r="K79" i="47"/>
  <c r="K120" i="47"/>
  <c r="K93" i="47"/>
  <c r="K99" i="47"/>
  <c r="K106" i="47"/>
  <c r="K90" i="47"/>
  <c r="K136" i="47"/>
  <c r="K139" i="47"/>
  <c r="K113" i="47"/>
  <c r="K97" i="47"/>
  <c r="K159" i="47"/>
  <c r="K125" i="47"/>
  <c r="K140" i="47"/>
  <c r="K62" i="47"/>
  <c r="K98" i="47"/>
  <c r="K91" i="47"/>
  <c r="K145" i="47"/>
  <c r="K60" i="47"/>
  <c r="K141" i="47"/>
  <c r="K108" i="47"/>
  <c r="K126" i="47"/>
  <c r="K110" i="47"/>
  <c r="K80" i="47"/>
  <c r="K71" i="47"/>
  <c r="K138" i="47"/>
  <c r="K157" i="47"/>
  <c r="K123" i="47"/>
  <c r="K160" i="47"/>
  <c r="K135" i="47"/>
  <c r="K146" i="47"/>
  <c r="K75" i="47"/>
  <c r="K70" i="47"/>
  <c r="K67" i="47"/>
  <c r="K61" i="47"/>
  <c r="K82" i="47"/>
  <c r="K161" i="47"/>
  <c r="K152" i="47"/>
  <c r="K150" i="47"/>
  <c r="K127" i="47"/>
  <c r="K144" i="47"/>
  <c r="K66" i="47"/>
  <c r="I154" i="47"/>
  <c r="I71" i="47"/>
  <c r="I125" i="47"/>
  <c r="I126" i="47"/>
  <c r="I155" i="47"/>
  <c r="I68" i="47"/>
  <c r="I60" i="47"/>
  <c r="I70" i="47"/>
  <c r="I109" i="47"/>
  <c r="I131" i="47"/>
  <c r="I75" i="47"/>
  <c r="I83" i="47"/>
  <c r="I66" i="47"/>
  <c r="I54" i="47"/>
  <c r="I63" i="47"/>
  <c r="I95" i="47"/>
  <c r="I115" i="47"/>
  <c r="I158" i="47"/>
  <c r="I157" i="47"/>
  <c r="I141" i="47"/>
  <c r="I61" i="47"/>
  <c r="I47" i="47"/>
  <c r="I107" i="47"/>
  <c r="I105" i="47"/>
  <c r="I135" i="47"/>
  <c r="I152" i="47"/>
  <c r="I85" i="47"/>
  <c r="I82" i="47"/>
  <c r="I77" i="47"/>
  <c r="I65" i="47"/>
  <c r="I80" i="47"/>
  <c r="I48" i="47"/>
  <c r="I79" i="47"/>
  <c r="I62" i="47"/>
  <c r="I94" i="47"/>
  <c r="I146" i="47"/>
  <c r="I99" i="47"/>
  <c r="I97" i="47"/>
  <c r="I138" i="47"/>
  <c r="I129" i="47"/>
  <c r="I112" i="47"/>
  <c r="I160" i="47"/>
  <c r="I76" i="47"/>
  <c r="I56" i="47"/>
  <c r="I69" i="47"/>
  <c r="I53" i="47"/>
  <c r="I55" i="47"/>
  <c r="I46" i="47"/>
  <c r="I51" i="47"/>
  <c r="I90" i="47"/>
  <c r="I151" i="47"/>
  <c r="I121" i="47"/>
  <c r="I128" i="47"/>
  <c r="I106" i="47"/>
  <c r="I96" i="47"/>
  <c r="I136" i="47"/>
  <c r="I123" i="47"/>
  <c r="I86" i="47"/>
  <c r="I113" i="47"/>
  <c r="I91" i="47"/>
  <c r="I98" i="47"/>
  <c r="I144" i="47"/>
  <c r="I159" i="47"/>
  <c r="I140" i="47"/>
  <c r="I93" i="47"/>
  <c r="I130" i="47"/>
  <c r="I150" i="47"/>
  <c r="I92" i="47"/>
  <c r="I124" i="47"/>
  <c r="I161" i="47"/>
  <c r="I108" i="47"/>
  <c r="I145" i="47"/>
  <c r="I156" i="47"/>
  <c r="I84" i="47"/>
  <c r="I49" i="47"/>
  <c r="I67" i="47"/>
  <c r="I50" i="47"/>
  <c r="I81" i="47"/>
  <c r="I64" i="47"/>
  <c r="I52" i="47"/>
  <c r="I45" i="47"/>
  <c r="I78" i="47"/>
  <c r="I139" i="47"/>
  <c r="I122" i="47"/>
  <c r="I120" i="47"/>
  <c r="I153" i="47"/>
  <c r="I114" i="47"/>
  <c r="I101" i="47"/>
  <c r="I111" i="47"/>
  <c r="I143" i="47"/>
  <c r="I100" i="47"/>
  <c r="I110" i="47"/>
  <c r="I142" i="47"/>
  <c r="I116" i="47"/>
  <c r="I127" i="47"/>
  <c r="E30" i="43"/>
  <c r="J121" i="47"/>
  <c r="J145" i="47"/>
  <c r="J143" i="47"/>
  <c r="J144" i="47"/>
  <c r="J93" i="47"/>
  <c r="J97" i="47"/>
  <c r="J110" i="47"/>
  <c r="J92" i="47"/>
  <c r="J140" i="47"/>
  <c r="J95" i="47"/>
  <c r="J123" i="47"/>
  <c r="J99" i="47"/>
  <c r="J142" i="47"/>
  <c r="J113" i="47"/>
  <c r="J96" i="47"/>
  <c r="J124" i="47"/>
  <c r="J154" i="47"/>
  <c r="J122" i="47"/>
  <c r="J158" i="47"/>
  <c r="J136" i="47"/>
  <c r="J112" i="47"/>
  <c r="J156" i="47"/>
  <c r="J116" i="47"/>
  <c r="J111" i="47"/>
  <c r="J126" i="47"/>
  <c r="J114" i="47"/>
  <c r="J76" i="47"/>
  <c r="J115" i="47"/>
  <c r="J125" i="47"/>
  <c r="J131" i="47"/>
  <c r="J157" i="47"/>
  <c r="J94" i="47"/>
  <c r="J106" i="47"/>
  <c r="J137" i="47"/>
  <c r="J108" i="47"/>
  <c r="J146" i="47"/>
  <c r="J129" i="47"/>
  <c r="J130" i="47"/>
  <c r="J109" i="47"/>
  <c r="J150" i="47"/>
  <c r="J91" i="47"/>
  <c r="J90" i="47"/>
  <c r="J100" i="47"/>
  <c r="J151" i="47"/>
  <c r="J138" i="47"/>
  <c r="J159" i="47"/>
  <c r="J105" i="47"/>
  <c r="J141" i="47"/>
  <c r="J135" i="47"/>
  <c r="J160" i="47"/>
  <c r="J101" i="47"/>
  <c r="J153" i="47"/>
  <c r="J161" i="47"/>
  <c r="J155" i="47"/>
  <c r="J139" i="47"/>
  <c r="J98" i="47"/>
  <c r="J120" i="47"/>
  <c r="J127" i="47"/>
  <c r="J128" i="47"/>
  <c r="J152" i="47"/>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H19" i="43" l="1"/>
  <c r="U57" i="47"/>
  <c r="U59" i="47" s="1"/>
  <c r="U72" i="47" s="1"/>
  <c r="U74" i="47" s="1"/>
  <c r="U87" i="47" s="1"/>
  <c r="U89" i="47" s="1"/>
  <c r="U102" i="47" s="1"/>
  <c r="M103" i="43"/>
  <c r="W27" i="47"/>
  <c r="C105" i="43" s="1"/>
  <c r="Q87" i="47"/>
  <c r="Q89" i="47" s="1"/>
  <c r="Q102" i="47" s="1"/>
  <c r="P87" i="47"/>
  <c r="P89" i="47" s="1"/>
  <c r="P102" i="47" s="1"/>
  <c r="S87" i="47"/>
  <c r="S89" i="47" s="1"/>
  <c r="S102" i="47" s="1"/>
  <c r="R57" i="47"/>
  <c r="R59" i="47" s="1"/>
  <c r="R72" i="47" s="1"/>
  <c r="R74" i="47" s="1"/>
  <c r="R87" i="47" s="1"/>
  <c r="R89" i="47" s="1"/>
  <c r="R102" i="47" s="1"/>
  <c r="V87" i="47"/>
  <c r="V89" i="47" s="1"/>
  <c r="V102" i="47" s="1"/>
  <c r="T87" i="47"/>
  <c r="T89" i="47" s="1"/>
  <c r="T102" i="47" s="1"/>
  <c r="W161" i="47"/>
  <c r="E43" i="43"/>
  <c r="W64" i="47"/>
  <c r="W55" i="47"/>
  <c r="W46" i="47"/>
  <c r="W48" i="47"/>
  <c r="W66" i="47"/>
  <c r="W126" i="47"/>
  <c r="W94" i="47"/>
  <c r="W129" i="47"/>
  <c r="W138" i="47"/>
  <c r="W110" i="47"/>
  <c r="W122" i="47"/>
  <c r="W91" i="47"/>
  <c r="W121" i="47"/>
  <c r="W146" i="47"/>
  <c r="W82" i="47"/>
  <c r="W145" i="47"/>
  <c r="W140" i="47"/>
  <c r="W136" i="47"/>
  <c r="W135" i="47"/>
  <c r="W115" i="47"/>
  <c r="W107" i="47"/>
  <c r="W150" i="47"/>
  <c r="W151" i="47"/>
  <c r="W155" i="47"/>
  <c r="W154" i="47"/>
  <c r="W92" i="47"/>
  <c r="W56" i="47"/>
  <c r="W61" i="47"/>
  <c r="W127" i="47"/>
  <c r="W114" i="47"/>
  <c r="W108" i="47"/>
  <c r="W159" i="47"/>
  <c r="W76" i="47"/>
  <c r="W85" i="47"/>
  <c r="W141" i="47"/>
  <c r="W83" i="47"/>
  <c r="W142" i="47"/>
  <c r="W111" i="47"/>
  <c r="W120" i="47"/>
  <c r="W45" i="47"/>
  <c r="W50" i="47"/>
  <c r="W156" i="47"/>
  <c r="W124" i="47"/>
  <c r="W93" i="47"/>
  <c r="W98" i="47"/>
  <c r="W123" i="47"/>
  <c r="W128" i="47"/>
  <c r="W51" i="47"/>
  <c r="W69" i="47"/>
  <c r="W112" i="47"/>
  <c r="W99" i="47"/>
  <c r="W79" i="47"/>
  <c r="W77" i="47"/>
  <c r="W152" i="47"/>
  <c r="W47" i="47"/>
  <c r="W158" i="47"/>
  <c r="W54" i="47"/>
  <c r="W131" i="47"/>
  <c r="W68" i="47"/>
  <c r="W71" i="47"/>
  <c r="W137" i="47"/>
  <c r="W101" i="47"/>
  <c r="W52" i="47"/>
  <c r="W67" i="47"/>
  <c r="W109" i="47"/>
  <c r="W100" i="47"/>
  <c r="W139" i="47"/>
  <c r="W49" i="47"/>
  <c r="W113" i="47"/>
  <c r="W96" i="47"/>
  <c r="W80" i="47"/>
  <c r="W105" i="47"/>
  <c r="W95" i="47"/>
  <c r="W70" i="47"/>
  <c r="W116" i="47"/>
  <c r="W143" i="47"/>
  <c r="W153" i="47"/>
  <c r="W78" i="47"/>
  <c r="W81" i="47"/>
  <c r="W84" i="47"/>
  <c r="W130" i="47"/>
  <c r="W144" i="47"/>
  <c r="W86" i="47"/>
  <c r="W106" i="47"/>
  <c r="W90" i="47"/>
  <c r="W53" i="47"/>
  <c r="W160" i="47"/>
  <c r="W97" i="47"/>
  <c r="W62" i="47"/>
  <c r="W65" i="47"/>
  <c r="W157"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V104" i="47" l="1"/>
  <c r="V117" i="47" s="1"/>
  <c r="V119" i="47" s="1"/>
  <c r="V132" i="47" s="1"/>
  <c r="V134" i="47" s="1"/>
  <c r="V147" i="47" s="1"/>
  <c r="V149" i="47" s="1"/>
  <c r="V162" i="47" s="1"/>
  <c r="Q84" i="43" s="1"/>
  <c r="Q85" i="43" s="1"/>
  <c r="P104" i="47"/>
  <c r="P117" i="47" s="1"/>
  <c r="P119" i="47" s="1"/>
  <c r="P132" i="47" s="1"/>
  <c r="P134" i="47" s="1"/>
  <c r="P147" i="47" s="1"/>
  <c r="P149" i="47" s="1"/>
  <c r="P162" i="47" s="1"/>
  <c r="K84" i="43" s="1"/>
  <c r="K85" i="43" s="1"/>
  <c r="R104" i="47"/>
  <c r="R117" i="47" s="1"/>
  <c r="R119" i="47" s="1"/>
  <c r="R132" i="47" s="1"/>
  <c r="R134" i="47" s="1"/>
  <c r="R147" i="47" s="1"/>
  <c r="R149" i="47" s="1"/>
  <c r="R162" i="47" s="1"/>
  <c r="M84" i="43" s="1"/>
  <c r="M85" i="43" s="1"/>
  <c r="Q104" i="47"/>
  <c r="Q117" i="47" s="1"/>
  <c r="Q119" i="47" s="1"/>
  <c r="Q132" i="47" s="1"/>
  <c r="Q134" i="47" s="1"/>
  <c r="Q147" i="47" s="1"/>
  <c r="Q149" i="47" s="1"/>
  <c r="Q162" i="47" s="1"/>
  <c r="L84" i="43" s="1"/>
  <c r="L85" i="43" s="1"/>
  <c r="S104" i="47"/>
  <c r="S117" i="47" s="1"/>
  <c r="S119" i="47" s="1"/>
  <c r="S132" i="47" s="1"/>
  <c r="S134" i="47" s="1"/>
  <c r="S147" i="47" s="1"/>
  <c r="S149" i="47" s="1"/>
  <c r="S162" i="47" s="1"/>
  <c r="N84" i="43" s="1"/>
  <c r="N85" i="43" s="1"/>
  <c r="T104" i="47"/>
  <c r="T117" i="47" s="1"/>
  <c r="T119" i="47" s="1"/>
  <c r="T132" i="47" s="1"/>
  <c r="T134" i="47" s="1"/>
  <c r="T147" i="47" s="1"/>
  <c r="T149" i="47" s="1"/>
  <c r="T162" i="47" s="1"/>
  <c r="O84" i="43" s="1"/>
  <c r="O85" i="43" s="1"/>
  <c r="U104" i="47"/>
  <c r="U117" i="47" s="1"/>
  <c r="U119" i="47" s="1"/>
  <c r="U132" i="47" s="1"/>
  <c r="U134" i="47" s="1"/>
  <c r="U147" i="47" s="1"/>
  <c r="U149" i="47" s="1"/>
  <c r="U162" i="47" s="1"/>
  <c r="P84" i="43" s="1"/>
  <c r="P85" i="43" s="1"/>
  <c r="W29" i="47"/>
  <c r="C106" i="43"/>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F38" i="43" l="1"/>
  <c r="G38" i="43" s="1"/>
  <c r="F36" i="43"/>
  <c r="G36" i="43" s="1"/>
  <c r="F42" i="43"/>
  <c r="G42" i="43" s="1"/>
  <c r="F41" i="43"/>
  <c r="G41" i="43" s="1"/>
  <c r="F39" i="43"/>
  <c r="G39" i="43" s="1"/>
  <c r="O104" i="47"/>
  <c r="O117" i="47" s="1"/>
  <c r="O119" i="47" s="1"/>
  <c r="O132" i="47" s="1"/>
  <c r="O134" i="47" s="1"/>
  <c r="O147" i="47" s="1"/>
  <c r="O149" i="47" s="1"/>
  <c r="O162" i="47" s="1"/>
  <c r="J84" i="43" s="1"/>
  <c r="J85" i="43" s="1"/>
  <c r="J104" i="47"/>
  <c r="J117" i="47" s="1"/>
  <c r="J119" i="47" s="1"/>
  <c r="J132" i="47" s="1"/>
  <c r="J134" i="47" s="1"/>
  <c r="J147" i="47" s="1"/>
  <c r="J149" i="47" s="1"/>
  <c r="J162" i="47" s="1"/>
  <c r="E84" i="43" s="1"/>
  <c r="E85" i="43" s="1"/>
  <c r="F40" i="43"/>
  <c r="G40" i="43" s="1"/>
  <c r="F37" i="43"/>
  <c r="G37" i="43" s="1"/>
  <c r="M104" i="47"/>
  <c r="M117" i="47" s="1"/>
  <c r="M119" i="47" s="1"/>
  <c r="M132" i="47" s="1"/>
  <c r="M134" i="47" s="1"/>
  <c r="M147" i="47" s="1"/>
  <c r="M149" i="47" s="1"/>
  <c r="M162" i="47" s="1"/>
  <c r="H84" i="43" s="1"/>
  <c r="H85" i="43" s="1"/>
  <c r="N104" i="47"/>
  <c r="N117" i="47" s="1"/>
  <c r="N119" i="47" s="1"/>
  <c r="N132" i="47" s="1"/>
  <c r="N134" i="47" s="1"/>
  <c r="N147" i="47" s="1"/>
  <c r="N149" i="47" s="1"/>
  <c r="N162" i="47" s="1"/>
  <c r="I84" i="43" s="1"/>
  <c r="I85" i="43" s="1"/>
  <c r="L72" i="47"/>
  <c r="L74" i="47" s="1"/>
  <c r="L87" i="47" s="1"/>
  <c r="L89" i="47" s="1"/>
  <c r="L102" i="47" s="1"/>
  <c r="F33" i="43" l="1"/>
  <c r="G33" i="43" s="1"/>
  <c r="F30" i="43"/>
  <c r="G30" i="43" s="1"/>
  <c r="F34" i="43"/>
  <c r="G34" i="43" s="1"/>
  <c r="L104" i="47"/>
  <c r="L117" i="47" s="1"/>
  <c r="L119" i="47" s="1"/>
  <c r="L132" i="47" s="1"/>
  <c r="L134" i="47" s="1"/>
  <c r="L147" i="47" s="1"/>
  <c r="L149" i="47" s="1"/>
  <c r="L162" i="47" s="1"/>
  <c r="G84" i="43" s="1"/>
  <c r="G85" i="43" s="1"/>
  <c r="I104" i="47"/>
  <c r="I117" i="47" s="1"/>
  <c r="I119" i="47" s="1"/>
  <c r="I132" i="47" s="1"/>
  <c r="I134" i="47" s="1"/>
  <c r="I147" i="47" s="1"/>
  <c r="I149" i="47" s="1"/>
  <c r="I162" i="47" s="1"/>
  <c r="D84" i="43" s="1"/>
  <c r="D85" i="43" s="1"/>
  <c r="F35" i="43"/>
  <c r="G35" i="43" s="1"/>
  <c r="F32" i="43" l="1"/>
  <c r="G32" i="43" s="1"/>
  <c r="W42" i="47"/>
  <c r="D105" i="43" s="1"/>
  <c r="K42" i="47"/>
  <c r="F29" i="43" l="1"/>
  <c r="G29" i="43" s="1"/>
  <c r="D106" i="43"/>
  <c r="K44" i="47"/>
  <c r="K57" i="47" s="1"/>
  <c r="K59" i="47" s="1"/>
  <c r="W44" i="47"/>
  <c r="W57" i="47" s="1"/>
  <c r="W59" i="47" l="1"/>
  <c r="W72" i="47" s="1"/>
  <c r="E105" i="43"/>
  <c r="K72" i="47"/>
  <c r="K74" i="47" s="1"/>
  <c r="K87" i="47" s="1"/>
  <c r="K89" i="47" s="1"/>
  <c r="K102" i="47" s="1"/>
  <c r="K104" i="47" l="1"/>
  <c r="K117" i="47" s="1"/>
  <c r="K119" i="47" s="1"/>
  <c r="K132" i="47" s="1"/>
  <c r="K134" i="47" s="1"/>
  <c r="K147" i="47" s="1"/>
  <c r="K149" i="47" s="1"/>
  <c r="K162" i="47" s="1"/>
  <c r="F84" i="43" s="1"/>
  <c r="F85" i="43" s="1"/>
  <c r="W74" i="47"/>
  <c r="W87" i="47" s="1"/>
  <c r="F105" i="43"/>
  <c r="F106" i="43" s="1"/>
  <c r="E106" i="43"/>
  <c r="R84" i="43" l="1"/>
  <c r="R85" i="43" s="1"/>
  <c r="F31" i="43"/>
  <c r="F43" i="43" s="1"/>
  <c r="W89" i="47"/>
  <c r="W102" i="47" s="1"/>
  <c r="G105" i="43"/>
  <c r="H21" i="43" l="1"/>
  <c r="H22" i="43" s="1"/>
  <c r="L14" i="43" s="1"/>
  <c r="G31" i="43"/>
  <c r="G43" i="43" s="1"/>
  <c r="G106" i="43"/>
  <c r="W104" i="47"/>
  <c r="W117" i="47" s="1"/>
  <c r="H105" i="43"/>
  <c r="H106" i="43" s="1"/>
  <c r="W119" i="47" l="1"/>
  <c r="W132" i="47" s="1"/>
  <c r="I105" i="43"/>
  <c r="I106" i="43" s="1"/>
  <c r="W134" i="47" l="1"/>
  <c r="W147" i="47" s="1"/>
  <c r="J105" i="43"/>
  <c r="J106" i="43" l="1"/>
  <c r="K105" i="43"/>
  <c r="K106" i="43" s="1"/>
  <c r="W149" i="47"/>
  <c r="W162" i="47" s="1"/>
  <c r="L105" i="43" s="1"/>
  <c r="L106" i="43" s="1"/>
  <c r="M105" i="43" l="1"/>
  <c r="M106" i="43" s="1"/>
</calcChain>
</file>

<file path=xl/comments1.xml><?xml version="1.0" encoding="utf-8"?>
<comments xmlns="http://schemas.openxmlformats.org/spreadsheetml/2006/main">
  <authors>
    <author>Keith Ritchie</author>
  </authors>
  <commentList>
    <comment ref="H105" authorId="0" shapeId="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<sst xmlns="http://schemas.openxmlformats.org/spreadsheetml/2006/main" count="4115" uniqueCount="802">
  <si>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</si>
  <si>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</si>
  <si>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</si>
  <si>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</si>
  <si>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</si>
  <si>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</si>
  <si>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</si>
  <si>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</si>
  <si>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</si>
  <si>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</si>
  <si>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</si>
  <si>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</si>
  <si>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</si>
  <si>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</si>
  <si>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</si>
  <si>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</si>
  <si>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</si>
  <si>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</si>
  <si>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</si>
  <si>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</si>
  <si>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</si>
  <si>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</si>
  <si>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</si>
  <si>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</si>
  <si>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</si>
  <si>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</si>
  <si>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</si>
  <si>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</si>
  <si>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</si>
  <si>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</si>
  <si>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</si>
  <si>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</si>
  <si>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</si>
  <si>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</si>
  <si>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</si>
  <si>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</si>
  <si>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</si>
  <si>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</si>
  <si>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</si>
  <si>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</si>
  <si>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</si>
  <si>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</si>
  <si>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</si>
  <si>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</si>
  <si>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</si>
  <si>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</si>
  <si>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</si>
  <si>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</si>
  <si>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</si>
  <si>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</si>
  <si>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</si>
  <si>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</si>
  <si>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</si>
  <si>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</si>
  <si>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</si>
  <si>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</si>
  <si>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</si>
  <si>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</si>
  <si>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</si>
  <si>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</si>
  <si>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</si>
  <si>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</si>
  <si>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</si>
  <si>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</si>
  <si>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</si>
  <si>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</si>
  <si>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</si>
  <si>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</si>
  <si>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</si>
  <si>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</si>
  <si>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</si>
  <si>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</si>
  <si>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</si>
  <si>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</si>
  <si>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</si>
  <si>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</si>
  <si>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</si>
  <si>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</si>
  <si>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</si>
  <si>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</si>
  <si>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</si>
  <si>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</si>
  <si>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</si>
  <si>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</si>
  <si>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</si>
  <si>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</si>
  <si>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</si>
  <si>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</si>
  <si>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</si>
  <si>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</si>
  <si>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</si>
  <si>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</si>
  <si>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</si>
  <si>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</si>
  <si>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</si>
  <si>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</si>
  <si>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</si>
  <si>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</si>
  <si>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</si>
  <si>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</si>
  <si>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</si>
  <si>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</si>
  <si>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</si>
  <si>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</si>
  <si>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</si>
  <si>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</si>
  <si>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</si>
  <si>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</si>
  <si>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</si>
  <si>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</si>
  <si>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</si>
  <si>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</si>
  <si>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</si>
  <si>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</si>
  <si>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</si>
  <si>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</si>
  <si>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</si>
  <si>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</si>
  <si>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</si>
  <si>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</si>
  <si>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</si>
  <si>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</si>
  <si>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</si>
  <si>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</si>
  <si>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</si>
  <si>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</si>
  <si>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</si>
  <si>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</si>
  <si>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</si>
  <si>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</si>
  <si>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</si>
  <si>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</si>
  <si>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</si>
  <si>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</si>
  <si>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</si>
  <si>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</si>
  <si>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</si>
  <si>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</si>
  <si>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</si>
  <si>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</si>
  <si>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</si>
  <si>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</si>
  <si>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</si>
  <si>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</si>
  <si>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</si>
  <si>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</si>
  <si>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</si>
  <si>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</si>
  <si>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</si>
  <si>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</si>
  <si>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</si>
  <si>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</si>
  <si>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</si>
  <si>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</si>
  <si>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</si>
  <si>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</si>
  <si>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</si>
  <si>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</si>
  <si>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</si>
  <si>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</si>
  <si>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</si>
  <si>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</si>
  <si>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</si>
  <si>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</si>
  <si>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</si>
  <si>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</si>
  <si>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</si>
  <si>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</si>
  <si>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</si>
  <si>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</si>
  <si>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</si>
  <si>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</si>
  <si>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</si>
  <si>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</si>
  <si>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</si>
  <si>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</si>
  <si>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</si>
  <si>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</si>
  <si>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</si>
  <si>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</si>
  <si>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</si>
  <si>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</si>
  <si>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</si>
  <si>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</si>
  <si>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</si>
  <si>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</si>
  <si>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</si>
  <si>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</si>
  <si>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</si>
  <si>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</si>
  <si>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</si>
  <si>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</si>
  <si>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</si>
  <si>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</si>
  <si>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</si>
  <si>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</si>
  <si>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</si>
  <si>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</si>
  <si>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</si>
  <si>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</si>
  <si>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</si>
  <si>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</si>
  <si>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</si>
  <si>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</si>
  <si>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</si>
  <si>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</si>
  <si>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</si>
  <si>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</si>
  <si>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</si>
  <si>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</si>
  <si>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</si>
  <si>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</si>
  <si>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</si>
  <si>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</si>
  <si>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</si>
  <si>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</si>
  <si>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</si>
  <si>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</si>
  <si>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</si>
  <si>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</si>
  <si>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</si>
  <si>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</si>
  <si>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</si>
  <si>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</si>
  <si>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</si>
  <si>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</si>
  <si>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</si>
  <si>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</si>
  <si>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</si>
  <si>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</si>
  <si>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</si>
  <si>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</si>
  <si>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</si>
  <si>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</si>
  <si>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</si>
  <si>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</si>
  <si>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</si>
  <si>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</si>
  <si>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</si>
  <si>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</si>
  <si>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</si>
  <si>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</si>
  <si>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</si>
  <si>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</si>
  <si>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</si>
  <si>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</si>
  <si>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</si>
  <si>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</si>
  <si>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</si>
  <si>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</si>
  <si>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</si>
  <si>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</si>
  <si>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</si>
  <si>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</si>
  <si>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</si>
  <si>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</si>
  <si>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</si>
  <si>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</si>
  <si>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</si>
  <si>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</si>
  <si>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</si>
  <si>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</si>
  <si>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</si>
  <si>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</si>
  <si>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</si>
  <si>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</si>
  <si>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</si>
  <si>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</si>
  <si>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</si>
  <si>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</si>
  <si>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</si>
  <si>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</si>
  <si>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</si>
  <si>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</si>
  <si>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</si>
  <si>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</si>
  <si>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</si>
  <si>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</si>
  <si>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</si>
  <si>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</si>
  <si>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</si>
  <si>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</si>
  <si>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</si>
  <si>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</si>
  <si>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</si>
  <si>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</si>
  <si>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</si>
  <si>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</si>
  <si>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</si>
  <si>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</si>
  <si>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</si>
  <si>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</si>
  <si>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</si>
  <si>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</si>
  <si>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</si>
  <si>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</si>
  <si>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</si>
  <si>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</si>
  <si>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</si>
  <si>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</si>
  <si>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</si>
  <si>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</si>
  <si>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</si>
  <si>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</si>
  <si>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</si>
  <si>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</si>
  <si>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</si>
  <si>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</si>
  <si>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</si>
  <si>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</si>
  <si>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</si>
  <si>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</si>
  <si>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</si>
  <si>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</si>
  <si>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</si>
  <si>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</si>
  <si>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</si>
  <si>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</si>
  <si>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</si>
  <si>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</si>
  <si>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</si>
  <si>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</si>
  <si>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</si>
  <si>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</si>
  <si>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</si>
  <si>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</si>
  <si>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</si>
  <si>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</si>
  <si>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</si>
  <si>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</si>
  <si>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</si>
  <si>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</si>
  <si>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</si>
  <si>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</si>
  <si>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</si>
  <si>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</si>
  <si>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</si>
  <si>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</si>
  <si>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</si>
  <si>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</si>
  <si>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</si>
  <si>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</si>
  <si>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</si>
  <si>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</si>
  <si>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</si>
  <si>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</si>
  <si>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</si>
  <si>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</si>
  <si>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</si>
  <si>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</si>
  <si>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</si>
  <si>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</si>
  <si>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</si>
  <si>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</si>
  <si>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</si>
  <si>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</si>
  <si>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</si>
  <si>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</si>
  <si>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</si>
  <si>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</si>
  <si>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</si>
  <si>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</si>
  <si>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</si>
  <si>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</si>
  <si>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</si>
  <si>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</si>
  <si>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</si>
  <si>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</si>
  <si>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</si>
  <si>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</si>
  <si>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</si>
  <si>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</si>
  <si>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</si>
  <si>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</si>
  <si>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</si>
  <si>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</si>
  <si>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</si>
  <si>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</si>
  <si>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</si>
  <si>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</si>
  <si>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</si>
  <si>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</si>
  <si>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</si>
  <si>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</si>
  <si>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</si>
  <si>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</si>
  <si>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</si>
  <si>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</si>
  <si>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</si>
  <si>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</si>
  <si>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</si>
  <si>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</si>
  <si>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</si>
  <si>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</si>
  <si>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</si>
  <si>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</si>
  <si>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</si>
  <si>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</si>
  <si>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</si>
  <si>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</si>
  <si>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</si>
  <si>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</si>
  <si>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</si>
  <si>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</si>
  <si>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</si>
  <si>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</si>
  <si>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</si>
  <si>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</si>
  <si>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</si>
  <si>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</si>
  <si>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</si>
  <si>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</si>
  <si>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</si>
  <si>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</si>
  <si>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</si>
  <si>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</si>
  <si>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</si>
  <si>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</si>
  <si>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</si>
  <si>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</si>
  <si>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</si>
  <si>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</si>
  <si>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</si>
  <si>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</si>
  <si>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</si>
  <si>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</si>
  <si>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</si>
  <si>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</si>
  <si>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</si>
  <si>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</si>
  <si>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</si>
  <si>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</si>
  <si>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</si>
  <si>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</si>
  <si>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</si>
  <si>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</si>
  <si>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</si>
  <si>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</si>
  <si>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</si>
  <si>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</si>
  <si>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</si>
  <si>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</si>
  <si>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</si>
  <si>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</si>
  <si>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</si>
  <si>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</si>
  <si>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</si>
  <si>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</si>
  <si>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</si>
  <si>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</si>
  <si>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</si>
  <si>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</si>
  <si>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</si>
  <si>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</si>
  <si>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</si>
  <si>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</si>
  <si>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</si>
  <si>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</si>
  <si>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</si>
  <si>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</si>
  <si>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</si>
  <si>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</si>
  <si>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</si>
  <si>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</si>
  <si>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</si>
  <si>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</si>
  <si>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</si>
  <si>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</si>
  <si>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</si>
  <si>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</si>
  <si>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</si>
  <si>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</si>
  <si>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</si>
  <si>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</si>
  <si>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</si>
  <si>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</si>
  <si>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</si>
  <si>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</si>
  <si>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</si>
  <si>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</si>
  <si>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</si>
  <si>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</si>
  <si>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</si>
  <si>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</si>
  <si>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</si>
  <si>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</si>
  <si>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</si>
  <si>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</si>
  <si>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</si>
  <si>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</si>
  <si>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</si>
  <si>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</si>
  <si>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</si>
  <si>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</si>
  <si>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</si>
  <si>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</si>
  <si>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</si>
  <si>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</si>
  <si>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</si>
  <si>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</si>
  <si>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</si>
  <si>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</si>
  <si>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</si>
  <si>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</si>
  <si>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</si>
  <si>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</si>
  <si>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</si>
  <si>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</si>
  <si>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</si>
  <si>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</si>
  <si>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</si>
  <si>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</si>
  <si>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</si>
  <si>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</si>
  <si>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</si>
  <si>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</si>
  <si>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</si>
  <si>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</si>
  <si>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</si>
  <si>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</si>
  <si>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</si>
  <si>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</si>
  <si>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</si>
  <si>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</si>
  <si>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</si>
  <si>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</si>
  <si>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</si>
  <si>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</si>
  <si>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</si>
  <si>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</si>
  <si>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</si>
  <si>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</si>
  <si>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</si>
  <si>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</si>
  <si>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</si>
  <si>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</si>
  <si>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</si>
  <si>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</si>
  <si>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</si>
  <si>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</si>
  <si>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</si>
  <si>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</si>
  <si>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</si>
  <si>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</si>
  <si>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</si>
  <si>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</si>
  <si>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</si>
  <si>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</si>
  <si>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</si>
  <si>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</si>
  <si>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</si>
  <si>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</si>
  <si>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</si>
  <si>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</si>
  <si>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</si>
  <si>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</si>
  <si>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</si>
  <si>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</si>
  <si>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</si>
  <si>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</si>
  <si>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</si>
  <si>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t xml:space="preserve">Please provide the LRAMVA threshold approved in the last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</si>
  <si>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 xml:space="preserve">Please provide the LRAMVA threshold approved in the cost of service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</si>
  <si>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</si>
  <si>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</si>
  <si>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</si>
  <si>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</si>
  <si>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EB-2013-XXXX</t>
  </si>
  <si>
    <t>EB-2016-XXXX</t>
  </si>
  <si>
    <t>EB-2017-XXXX</t>
  </si>
  <si>
    <t>EB-2018-XXXX</t>
  </si>
  <si>
    <t>EB-2019-XXXX</t>
  </si>
  <si>
    <t>EB-2020-XXXX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</si>
  <si>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</si>
  <si>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</si>
  <si>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</si>
  <si>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</si>
  <si>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</si>
  <si>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</si>
  <si>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</si>
  <si>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</si>
  <si>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</si>
  <si>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</si>
  <si>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</si>
  <si>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</si>
  <si>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</si>
  <si>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</si>
  <si>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</si>
  <si>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</si>
  <si>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</si>
  <si>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</si>
  <si>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</si>
  <si>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</si>
  <si>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</si>
  <si>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</si>
  <si>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</si>
  <si>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Table 7.  2011-2020 Verified Program Results and Persistence into Future Years</t>
  </si>
  <si>
    <t>#2</t>
  </si>
  <si>
    <t>#3</t>
  </si>
  <si>
    <t>#4</t>
  </si>
  <si>
    <t>Step:</t>
  </si>
  <si>
    <t>#1</t>
  </si>
  <si>
    <t>3-a.  Rate Class Allocations</t>
  </si>
  <si>
    <t>8.  Streetlighting</t>
  </si>
  <si>
    <r>
      <rPr>
        <b/>
        <sz val="11"/>
        <rFont val="Arial"/>
        <family val="2"/>
      </rPr>
      <t>Tables 1-a and 1-b</t>
    </r>
    <r>
      <rPr>
        <sz val="11"/>
        <rFont val="Arial"/>
        <family val="2"/>
      </rPr>
      <t xml:space="preserve"> provide a summary of the LRAMVA balances and carrying charges associated with the LRAMVA disposition. The balances are populated from entries into other tabs throughout this work form.</t>
    </r>
  </si>
  <si>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</si>
  <si>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</si>
  <si>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</si>
  <si>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Tables 5-a, 5-b, 5-c and 5-d</t>
    </r>
    <r>
      <rPr>
        <sz val="11"/>
        <rFont val="Arial"/>
        <family val="2"/>
      </rPr>
      <t xml:space="preserve"> include the template 2015-2020 LRAMVA work forms.</t>
    </r>
  </si>
  <si>
    <r>
      <rPr>
        <b/>
        <sz val="11"/>
        <rFont val="Arial"/>
        <family val="2"/>
      </rPr>
      <t>Table 6-b</t>
    </r>
    <r>
      <rPr>
        <sz val="11"/>
        <rFont val="Arial"/>
        <family val="2"/>
      </rPr>
      <t xml:space="preserve"> includes the variance on carrying charges related to the LRAMVA disposition.</t>
    </r>
  </si>
  <si>
    <t>A blank spreadsheet is provided to allow LDCs to populate distributor specific rate class percentages to allocate actual CDM savings to different customer classes.</t>
  </si>
  <si>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</si>
  <si>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</si>
  <si>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</si>
  <si>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</si>
  <si>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</si>
  <si>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</si>
  <si>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</si>
  <si>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</si>
  <si>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</si>
  <si>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</si>
  <si>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</si>
  <si>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</si>
  <si>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</si>
  <si>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</si>
  <si>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</si>
  <si>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</si>
  <si>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</si>
  <si>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</si>
  <si>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</si>
  <si>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</si>
  <si>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</si>
  <si>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</si>
  <si>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</si>
  <si>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o Provide documentation or analysis on how rate class allocations were determined by customer class and program each year, inserted in Tab 3-a</t>
  </si>
  <si>
    <t>Note:  LDC to make note of the years removed from this table, whose distribution rates are not part of the LRAMVA disposition</t>
  </si>
  <si>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</si>
  <si>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NOTE: The Net Verified Peak Demand Savings table and Net Verified Energy Savings table below are in the reverse order to the accompanying tables in Tab 4 and Tab 5. The tables below match those provided by the IESO.</t>
  </si>
  <si>
    <t xml:space="preserve">LDCs must clearly show how it has allocated actual CDM savings to applicable rate classes, including supporting documentation and rationale for its proposal.  This should be shown by customer class and program each year.  </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</si>
  <si>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</si>
  <si>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</si>
  <si>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t>The LRAMVA work form was created in a generic manner for use by all LDCs.  There are some elements that are not applicable at this time (i.e., 2017, 2018, 2019 and 2020 related components) but have been included in an effort to avoid major updates in the future.  Distributors should follow the checklist, which is referenced in this tab of the work form and listed below:</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</si>
  <si>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</si>
  <si>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</si>
  <si>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</si>
  <si>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</si>
  <si>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</si>
  <si>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</si>
  <si>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</si>
  <si>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</si>
  <si>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Distributors are required to report any past approved LRAMVA amounts along with the current LRAMVA amount requested for approval.  There are separate tables indicating new lost revenues and carrying charges amounts by year and the totals for rate rider calculations.</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</si>
  <si>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</si>
  <si>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</si>
  <si>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</si>
  <si>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</si>
  <si>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</si>
  <si>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</si>
  <si>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Tab</t>
    </r>
    <r>
      <rPr>
        <sz val="8"/>
        <color theme="1"/>
        <rFont val="Calibri"/>
        <family val="2"/>
        <scheme val="minor"/>
      </rPr>
      <t> </t>
    </r>
    <r>
      <rPr>
        <b/>
        <sz val="12"/>
        <color theme="1"/>
        <rFont val="Arial"/>
        <family val="2"/>
      </rPr>
      <t xml:space="preserve"> 3-a.  Rate Class Allocations </t>
    </r>
  </si>
  <si>
    <t>A tab is provided to allow LDCs to include documentation or analysis on how rate class allocations for actual CDM savings were determined by customer class and program each year. The rate class allocations would support the LRAMVA rate class allocation figures used in Tabs 4 and 5.</t>
  </si>
  <si>
    <r>
      <t>T</t>
    </r>
    <r>
      <rPr>
        <b/>
        <sz val="12"/>
        <rFont val="Arial"/>
        <family val="2"/>
      </rPr>
      <t>abs 4 and 5 (2</t>
    </r>
    <r>
      <rPr>
        <b/>
        <sz val="12"/>
        <color theme="1"/>
        <rFont val="Arial"/>
        <family val="2"/>
      </rPr>
      <t>011-2020)</t>
    </r>
  </si>
  <si>
    <t>Distributors should complete the lost revenue calculation for 2011-2014 program years and 2015-2020 program years, as applicable, by undertaking the following:</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</si>
  <si>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</si>
  <si>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</si>
  <si>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</si>
  <si>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</si>
  <si>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t>
  </si>
  <si>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</si>
  <si>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</si>
  <si>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</si>
  <si>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</si>
  <si>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2015-2020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</si>
  <si>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</si>
  <si>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</si>
  <si>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</si>
  <si>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</si>
  <si>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</si>
  <si>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</si>
  <si>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</si>
  <si>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</si>
  <si>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r>
      <rPr>
        <b/>
        <sz val="14"/>
        <rFont val="Arial"/>
        <family val="2"/>
      </rPr>
      <t>General Note on the LRAMVA Model</t>
    </r>
    <r>
      <rPr>
        <sz val="12"/>
        <rFont val="Arial"/>
        <family val="2"/>
      </rPr>
      <t xml:space="preserve">
The LRAMVA work form has been created in a generic manner that should allow for use by all LDCs.  There are some elements that are not applicable at this time (i.e., 2018, 2019 and 2020 related components).  These have been included (but hidden in the work form) in an effort to avoid major updates in the future.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each year.    Please contact the IESO for any reports that may be required to complete this LRAMVA work form.
The LRAMVA work form is unlocked to enable LDCs to tailor it to their own unique circumstances. 
</t>
    </r>
  </si>
  <si>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</si>
  <si>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</si>
  <si>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</si>
  <si>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</si>
  <si>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</si>
  <si>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</si>
  <si>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</si>
  <si>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t>LDCs are expected to include projected carrying charges amounts in row 84 of Table 1-b below.  LDCs should also check accuracy of the years included in the LRAMVA balance in row 85.</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</si>
  <si>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</si>
  <si>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Oakville Hydro Electricity Distribution Inc.</t>
  </si>
  <si>
    <t>KW</t>
  </si>
  <si>
    <t>GS&gt;1000 kW</t>
  </si>
  <si>
    <t>Tier 1</t>
  </si>
  <si>
    <t>Consumer</t>
  </si>
  <si>
    <t>EE</t>
  </si>
  <si>
    <t>DR</t>
  </si>
  <si>
    <t>Business</t>
  </si>
  <si>
    <t>Demand Response 3 (part of the Industrial program schedule)</t>
  </si>
  <si>
    <t>Commercial &amp; Institutional</t>
  </si>
  <si>
    <t>Industrial</t>
  </si>
  <si>
    <t>Pre-2011 Programs Completed in 2011</t>
  </si>
  <si>
    <t>C&amp;I</t>
  </si>
  <si>
    <t>Non-Tier 1</t>
  </si>
  <si>
    <t>Residential and Small Commercial Demand Response</t>
  </si>
  <si>
    <t>Tier 1 - 2011 Adjustment</t>
  </si>
  <si>
    <t>Energy Audit Funding</t>
  </si>
  <si>
    <t>DR-3</t>
  </si>
  <si>
    <t>peaksaverPLUS</t>
  </si>
  <si>
    <t>peaksaverPLUS (IHD)</t>
  </si>
  <si>
    <t>Small Business Lighting</t>
  </si>
  <si>
    <t>Annual Coupons</t>
  </si>
  <si>
    <t>Bi-Annual Retailer Events</t>
  </si>
  <si>
    <t>HVAC</t>
  </si>
  <si>
    <t>Non-LDC</t>
  </si>
  <si>
    <t>Commercial</t>
  </si>
  <si>
    <t>Home Assistance</t>
  </si>
  <si>
    <t>PSUI</t>
  </si>
  <si>
    <t>Time-of-Use Savings</t>
  </si>
  <si>
    <t>non-Tier 1</t>
  </si>
  <si>
    <t xml:space="preserve">Demand Response 3 </t>
  </si>
  <si>
    <t>Commercial Demand Response</t>
  </si>
  <si>
    <t>Save on Energy Heating &amp; Cooling Program</t>
  </si>
  <si>
    <t>Save on Energy Retrofit Program - P4P</t>
  </si>
  <si>
    <t>Save on Energy Process &amp; Systems Upgrades Program - P4P</t>
  </si>
  <si>
    <t>Adaptive Thermostat Local Program</t>
  </si>
  <si>
    <t>Business Refrigeration Incentives Local Program</t>
  </si>
  <si>
    <t>Conservation on the Coast Home Assistance Local Program</t>
  </si>
  <si>
    <t>Conservation on the Coast Small Business Lighting Local Program</t>
  </si>
  <si>
    <t>First Nations Conservation Local Program</t>
  </si>
  <si>
    <t>High Efficiency Agriculturual Pumping Local Program</t>
  </si>
  <si>
    <t>Instant Savings Local Program</t>
  </si>
  <si>
    <t>OPsaver Local Program</t>
  </si>
  <si>
    <t>PUMPsaver Local Program</t>
  </si>
  <si>
    <t>THESL Swimming Pool Efficiency Local Program</t>
  </si>
  <si>
    <t>Air Source Heat Pump for Residential Water Heating Pilot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</si>
  <si>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</si>
  <si>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</si>
  <si>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</si>
  <si>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</si>
  <si>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</si>
  <si>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</si>
  <si>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</si>
  <si>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</si>
  <si>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HONI HP Pilot Program</t>
  </si>
  <si>
    <t>P4P for Class B Office Pilot Program</t>
  </si>
  <si>
    <t>Performance Based Conservation Pilot Program</t>
  </si>
  <si>
    <t>Re-Invest Pilot Program</t>
  </si>
  <si>
    <t>Residential Direct Install Pilot Program</t>
  </si>
  <si>
    <t>Residential Direct Mail Pilot Program</t>
  </si>
  <si>
    <t>Residential Ductless Heat Pump Pilot Program</t>
  </si>
  <si>
    <t>Residential Install Pilot Program</t>
  </si>
  <si>
    <t>Social Benchmarking Pilot Program</t>
  </si>
  <si>
    <t>Solar Powered Attic Ventilation Pilot Program</t>
  </si>
  <si>
    <t>Truckload Event Pilot Program</t>
  </si>
  <si>
    <t>Save on Energy Retrofit Program Enabled Savings</t>
  </si>
  <si>
    <t>Save on Energy High Performance New Construction Program Enabled Savings</t>
  </si>
  <si>
    <t>Save on Energy Process &amp; Systems Upgrades Program Enabled Savings</t>
  </si>
  <si>
    <t>Proposed Program or Pilot</t>
  </si>
  <si>
    <t>Unassigned Target</t>
  </si>
  <si>
    <t>EnerNOC Conservation Fund Pilot Program</t>
  </si>
  <si>
    <t>Home Depot Home Appliance Market Uplift Conservation Fund Pilot Program</t>
  </si>
  <si>
    <t>Loblaw P4P Conservation Fund Pilot Program</t>
  </si>
  <si>
    <t>Ontario Clean Water Agency P4P Conservation Fund Pilot Program</t>
  </si>
  <si>
    <t>Social Benchmarking Conservation Fund Pilot Program</t>
  </si>
  <si>
    <t>Strategic Energy Group Conservation Fund Pilot Program</t>
  </si>
  <si>
    <t>Oakville Hydro Electricity Distribution Inc. - Home Appliance Market Uplift Conservation Fund Pilot Program</t>
  </si>
  <si>
    <t>Oakville Hydro Electricity Distribution Inc. - Truckload Event Pilot Program</t>
  </si>
  <si>
    <t>EB-2013-0159</t>
  </si>
  <si>
    <t>2014 COS Application</t>
  </si>
  <si>
    <t>EB-2018-0059</t>
  </si>
  <si>
    <t>2019 IRM Application</t>
  </si>
  <si>
    <t>EB-2015-0094</t>
  </si>
  <si>
    <t>EB-2014-0102</t>
  </si>
  <si>
    <t>EB-2012-0154</t>
  </si>
  <si>
    <t>2013-2015</t>
  </si>
  <si>
    <t>P229 - BT238</t>
  </si>
  <si>
    <t>Update 2015 and 2016 results adjustment based on 2017 Savings Persistence Report</t>
  </si>
  <si>
    <t>C46</t>
  </si>
  <si>
    <t xml:space="preserve">Update interest rate for Q4 2018 </t>
  </si>
  <si>
    <t>Update 2016 distribution rates</t>
  </si>
  <si>
    <t>J18/J25/J32/J39/J46</t>
  </si>
  <si>
    <t>B363</t>
  </si>
  <si>
    <t>Replace "Direct Install - Hydronic" with  "Home Appliance Market Uplift Conservation Fund Pilot Program"</t>
  </si>
  <si>
    <t>B366</t>
  </si>
  <si>
    <t>Replace "Direct Install - RTU Controls" with "Truckload Event Pilot Program"</t>
  </si>
  <si>
    <t>Not in the list of programs</t>
  </si>
  <si>
    <t>Per IRR Staff Question #17</t>
  </si>
  <si>
    <t>2017 verified results not available at time of original filing</t>
  </si>
  <si>
    <t>Had been missed in original filing</t>
  </si>
  <si>
    <t>E288-X288/E291-X291/E297-X297/E301-X301</t>
  </si>
  <si>
    <t xml:space="preserve">Add 2016 Net Verified Annual Peak Demand Savings and Energy Savings </t>
  </si>
  <si>
    <t>For 2015-2016, allocations are based on net results reported by IESO in the projects spreadsheet</t>
  </si>
  <si>
    <t>Allocations of actual CDM savings to applicable rate classes are shown on Tab 4 and 5. Allocations are based on project specific information where available.</t>
  </si>
  <si>
    <t>2014 Settlement Agreement, p. 38, Table 21</t>
  </si>
  <si>
    <t xml:space="preserve">Adjustment was recorded in the reporting year instead of implementation year in original filling </t>
  </si>
  <si>
    <t>Row29/32/35/51/54/179/157/234/286/289/308/320/349/363</t>
  </si>
  <si>
    <t>Update 2011/2012/2013 adjustment</t>
  </si>
  <si>
    <t>2011-2014 LRAM</t>
  </si>
  <si>
    <t>Add 2011 to 2012 persistance</t>
  </si>
  <si>
    <t>Staff question 16</t>
  </si>
  <si>
    <t>For 2011-2014, allocations were estimated based on internal program tracking</t>
  </si>
  <si>
    <t>2010 Cost of Service Application - No adjustment to load forecast for CDM</t>
  </si>
</sst>
</file>

<file path=xl/styles.xml><?xml version="1.0" encoding="utf-8"?>
<styleSheet xmlns="http://schemas.openxmlformats.org/spreadsheetml/2006/main" xmlns:mc="http://schemas.openxmlformats.org/markup-compatibility/2006" xmlns:x14ac="http://schemas.microsoft.com/office/spreadsheetml/2009/9/ac" mc:Ignorable="x14ac">
  <numFmts count="129">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0.000"/>
  </numFmts>
  <fonts count="242">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sz val="11"/>
      <color theme="1"/>
      <name val="Calibri"/>
      <family val="2"/>
    </font>
  </fonts>
  <fills count="9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s>
  <cellStyleXfs count="9772">
    <xf numFmtId="0" fontId="0"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5" applyNumberFormat="0" applyAlignment="0" applyProtection="0"/>
    <xf numFmtId="0" fontId="18" fillId="22" borderId="16"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7" applyNumberFormat="0" applyFill="0" applyAlignment="0" applyProtection="0"/>
    <xf numFmtId="0" fontId="23" fillId="0" borderId="18" applyNumberFormat="0" applyFill="0" applyAlignment="0" applyProtection="0"/>
    <xf numFmtId="0" fontId="24" fillId="0" borderId="19" applyNumberFormat="0" applyFill="0" applyAlignment="0" applyProtection="0"/>
    <xf numFmtId="0" fontId="24" fillId="0" borderId="0" applyNumberFormat="0" applyFill="0" applyBorder="0" applyAlignment="0" applyProtection="0"/>
    <xf numFmtId="0" fontId="25" fillId="8" borderId="15" applyNumberFormat="0" applyAlignment="0" applyProtection="0"/>
    <xf numFmtId="0" fontId="26" fillId="0" borderId="20"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1" applyNumberFormat="0" applyFont="0" applyAlignment="0" applyProtection="0"/>
    <xf numFmtId="0" fontId="12" fillId="24" borderId="21" applyNumberFormat="0" applyFont="0" applyAlignment="0" applyProtection="0"/>
    <xf numFmtId="0" fontId="28" fillId="21" borderId="22"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3" applyNumberFormat="0" applyFill="0" applyAlignment="0" applyProtection="0"/>
    <xf numFmtId="0" fontId="31" fillId="0" borderId="0" applyNumberFormat="0" applyFill="0" applyBorder="0" applyAlignment="0" applyProtection="0"/>
    <xf numFmtId="0" fontId="17" fillId="21" borderId="24" applyNumberFormat="0" applyAlignment="0" applyProtection="0"/>
    <xf numFmtId="0" fontId="25" fillId="8" borderId="24" applyNumberFormat="0" applyAlignment="0" applyProtection="0"/>
    <xf numFmtId="0" fontId="12" fillId="24" borderId="25" applyNumberFormat="0" applyFont="0" applyAlignment="0" applyProtection="0"/>
    <xf numFmtId="0" fontId="12" fillId="24" borderId="25" applyNumberFormat="0" applyFont="0" applyAlignment="0" applyProtection="0"/>
    <xf numFmtId="0" fontId="28" fillId="21" borderId="26" applyNumberFormat="0" applyAlignment="0" applyProtection="0"/>
    <xf numFmtId="0" fontId="30" fillId="0" borderId="27" applyNumberFormat="0" applyFill="0" applyAlignment="0" applyProtection="0"/>
    <xf numFmtId="16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168"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9" applyNumberFormat="0">
      <alignment horizontal="centerContinuous" vertical="center" wrapText="1"/>
    </xf>
    <xf numFmtId="0" fontId="12" fillId="61" borderId="29" applyNumberFormat="0">
      <alignment horizontal="left" vertical="center"/>
    </xf>
    <xf numFmtId="170"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164" fontId="83" fillId="0" borderId="0" applyFont="0" applyFill="0" applyBorder="0" applyAlignment="0" applyProtection="0"/>
    <xf numFmtId="166"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10">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67" fontId="87" fillId="0" borderId="0" applyFont="0"/>
    <xf numFmtId="167" fontId="87" fillId="0" borderId="65" applyFont="0"/>
    <xf numFmtId="168" fontId="87" fillId="0" borderId="0" applyFont="0"/>
    <xf numFmtId="204" fontId="88" fillId="0" borderId="10">
      <alignment horizontal="right"/>
    </xf>
    <xf numFmtId="204" fontId="88" fillId="0" borderId="10" applyFill="0">
      <alignment horizontal="right"/>
    </xf>
    <xf numFmtId="3" fontId="12" fillId="0" borderId="10" applyFill="0">
      <alignment horizontal="right"/>
    </xf>
    <xf numFmtId="205" fontId="88" fillId="0" borderId="10" applyFill="0">
      <alignment horizontal="right"/>
    </xf>
    <xf numFmtId="206" fontId="11" fillId="62" borderId="66">
      <alignment horizontal="center" vertical="center"/>
    </xf>
    <xf numFmtId="0" fontId="12" fillId="0" borderId="0"/>
    <xf numFmtId="182" fontId="89" fillId="0" borderId="0"/>
    <xf numFmtId="0" fontId="12" fillId="0" borderId="0"/>
    <xf numFmtId="207" fontId="12" fillId="0" borderId="10">
      <alignment horizontal="right"/>
      <protection locked="0"/>
    </xf>
    <xf numFmtId="165" fontId="88" fillId="0" borderId="10" applyNumberFormat="0" applyFont="0" applyBorder="0" applyProtection="0">
      <alignment horizontal="right"/>
    </xf>
    <xf numFmtId="208" fontId="90" fillId="63" borderId="67"/>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1"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8" applyNumberFormat="0" applyFont="0" applyFill="0" applyAlignment="0" applyProtection="0"/>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11" applyNumberFormat="0" applyFont="0" applyFill="0" applyAlignment="0" applyProtection="0"/>
    <xf numFmtId="0" fontId="83" fillId="0" borderId="12" applyNumberFormat="0" applyFont="0" applyFill="0" applyAlignment="0" applyProtection="0"/>
    <xf numFmtId="0" fontId="83" fillId="0" borderId="44"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70" fillId="33" borderId="59" applyNumberFormat="0" applyAlignment="0" applyProtection="0"/>
    <xf numFmtId="0" fontId="70" fillId="33" borderId="59" applyNumberFormat="0" applyAlignment="0" applyProtection="0"/>
    <xf numFmtId="182" fontId="98" fillId="66" borderId="0" applyNumberFormat="0" applyFont="0" applyBorder="0" applyAlignment="0">
      <alignment horizontal="left"/>
    </xf>
    <xf numFmtId="0" fontId="26" fillId="0" borderId="20" applyNumberFormat="0" applyFill="0" applyAlignment="0" applyProtection="0"/>
    <xf numFmtId="213" fontId="12" fillId="0" borderId="0" applyFont="0" applyFill="0" applyBorder="0" applyProtection="0">
      <alignment horizontal="center" vertical="center"/>
    </xf>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72" fillId="34" borderId="62" applyNumberFormat="0" applyAlignment="0" applyProtection="0"/>
    <xf numFmtId="0" fontId="72" fillId="34" borderId="62"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8"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168"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18" fontId="10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30"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166" fontId="113" fillId="0" borderId="70">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4"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2"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2" fontId="1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23" fontId="80" fillId="0" borderId="0" applyFont="0" applyFill="0" applyBorder="0" applyProtection="0">
      <alignment horizontal="right"/>
    </xf>
    <xf numFmtId="224" fontId="108" fillId="0" borderId="71"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2" applyNumberFormat="0" applyFill="0">
      <alignment horizontal="right"/>
    </xf>
    <xf numFmtId="227" fontId="78" fillId="0" borderId="72" applyNumberFormat="0" applyFill="0">
      <alignment horizontal="right"/>
    </xf>
    <xf numFmtId="1" fontId="115" fillId="0" borderId="0"/>
    <xf numFmtId="228" fontId="98" fillId="0" borderId="0" applyFont="0" applyFill="0" applyBorder="0" applyProtection="0">
      <alignment horizontal="right"/>
    </xf>
    <xf numFmtId="229" fontId="81" fillId="65" borderId="9"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167" fontId="116" fillId="0" borderId="0"/>
    <xf numFmtId="0" fontId="108" fillId="0" borderId="0"/>
    <xf numFmtId="168" fontId="12" fillId="0" borderId="0" applyFont="0" applyFill="0" applyBorder="0" applyAlignment="0" applyProtection="0"/>
    <xf numFmtId="170" fontId="12" fillId="0" borderId="0" applyFont="0" applyFill="0" applyBorder="0" applyAlignment="0" applyProtection="0"/>
    <xf numFmtId="0" fontId="117" fillId="0" borderId="0">
      <protection locked="0"/>
    </xf>
    <xf numFmtId="0" fontId="12" fillId="0" borderId="0"/>
    <xf numFmtId="167" fontId="80" fillId="0" borderId="0"/>
    <xf numFmtId="171" fontId="12" fillId="0" borderId="73" applyNumberFormat="0" applyFont="0" applyFill="0" applyAlignment="0" applyProtection="0"/>
    <xf numFmtId="171" fontId="12" fillId="0" borderId="73" applyNumberFormat="0" applyFont="0" applyFill="0" applyAlignment="0" applyProtection="0"/>
    <xf numFmtId="171" fontId="12" fillId="0" borderId="73" applyNumberFormat="0" applyFont="0" applyFill="0" applyAlignment="0" applyProtection="0"/>
    <xf numFmtId="167"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9"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1">
      <alignment horizontal="left"/>
    </xf>
    <xf numFmtId="1" fontId="121" fillId="69" borderId="43"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4"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4" applyNumberFormat="0" applyAlignment="0" applyProtection="0">
      <alignment horizontal="left" vertical="center"/>
    </xf>
    <xf numFmtId="0" fontId="47" fillId="0" borderId="33">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6"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7"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8" applyNumberFormat="0" applyFill="0" applyAlignment="0" applyProtection="0"/>
    <xf numFmtId="0" fontId="64" fillId="0" borderId="58"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5" applyNumberFormat="0" applyFill="0" applyBorder="0" applyAlignment="0" applyProtection="0">
      <alignment horizontal="left"/>
    </xf>
    <xf numFmtId="238" fontId="87" fillId="0" borderId="76">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8">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4" applyNumberFormat="0" applyBorder="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68" fillId="32" borderId="59"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7"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8"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9">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71" fillId="0" borderId="61" applyNumberFormat="0" applyFill="0" applyAlignment="0" applyProtection="0"/>
    <xf numFmtId="0" fontId="71" fillId="0" borderId="61"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168"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80"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4"/>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3"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69" fillId="33" borderId="60" applyNumberFormat="0" applyAlignment="0" applyProtection="0"/>
    <xf numFmtId="0" fontId="69" fillId="33" borderId="60"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4"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8">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1">
      <alignment vertical="center"/>
    </xf>
    <xf numFmtId="270" fontId="12" fillId="0" borderId="0" applyFill="0" applyBorder="0">
      <alignment horizontal="right"/>
      <protection hidden="1"/>
    </xf>
    <xf numFmtId="0" fontId="177" fillId="67" borderId="34">
      <alignment horizontal="center" vertical="center" wrapText="1"/>
      <protection hidden="1"/>
    </xf>
    <xf numFmtId="0" fontId="101" fillId="80" borderId="82"/>
    <xf numFmtId="0" fontId="80" fillId="81" borderId="0" applyNumberFormat="0" applyFont="0" applyBorder="0" applyAlignment="0" applyProtection="0"/>
    <xf numFmtId="167" fontId="178" fillId="0" borderId="0" applyFill="0" applyBorder="0" applyAlignment="0" applyProtection="0"/>
    <xf numFmtId="168" fontId="179" fillId="0" borderId="0"/>
    <xf numFmtId="0" fontId="108" fillId="0" borderId="0"/>
    <xf numFmtId="0" fontId="180" fillId="0" borderId="0">
      <alignment horizontal="right"/>
    </xf>
    <xf numFmtId="0" fontId="115" fillId="0" borderId="0">
      <alignment horizontal="left"/>
    </xf>
    <xf numFmtId="237" fontId="181" fillId="0" borderId="76"/>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168"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4" applyNumberFormat="0" applyProtection="0">
      <alignment horizontal="center" vertical="center"/>
    </xf>
    <xf numFmtId="0" fontId="80" fillId="0" borderId="0">
      <alignment vertical="top"/>
    </xf>
    <xf numFmtId="0" fontId="11" fillId="81" borderId="34" applyNumberFormat="0" applyProtection="0">
      <alignment horizontal="center" vertical="center" wrapText="1"/>
    </xf>
    <xf numFmtId="0" fontId="11" fillId="81" borderId="34" applyNumberFormat="0" applyProtection="0">
      <alignment horizontal="center" vertical="center"/>
    </xf>
    <xf numFmtId="0" fontId="11" fillId="81" borderId="34" applyNumberFormat="0" applyProtection="0">
      <alignment horizontal="center" vertical="center" wrapText="1"/>
    </xf>
    <xf numFmtId="0" fontId="184" fillId="0" borderId="0" applyNumberFormat="0" applyFill="0" applyBorder="0" applyAlignment="0" applyProtection="0"/>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4" applyNumberFormat="0" applyProtection="0">
      <alignment horizontal="center" vertical="center" wrapText="1"/>
    </xf>
    <xf numFmtId="0" fontId="12" fillId="25" borderId="34" applyNumberFormat="0" applyProtection="0">
      <alignment horizontal="left" vertical="center" wrapText="1"/>
    </xf>
    <xf numFmtId="0" fontId="80" fillId="0" borderId="0">
      <alignment vertical="top"/>
    </xf>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170"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69"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3"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3" applyNumberFormat="0" applyAlignment="0">
      <alignment vertical="center"/>
    </xf>
    <xf numFmtId="241" fontId="194" fillId="86" borderId="84" applyNumberFormat="0" applyBorder="0" applyAlignment="0" applyProtection="0">
      <alignment vertical="center"/>
    </xf>
    <xf numFmtId="241" fontId="12" fillId="25" borderId="83"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203" fillId="0" borderId="64" applyNumberFormat="0" applyFill="0" applyAlignment="0" applyProtection="0"/>
    <xf numFmtId="39" fontId="12" fillId="0" borderId="65">
      <protection locked="0"/>
    </xf>
    <xf numFmtId="165" fontId="193" fillId="0" borderId="65" applyFill="0" applyAlignment="0" applyProtection="0"/>
    <xf numFmtId="171" fontId="85" fillId="0" borderId="85"/>
    <xf numFmtId="0" fontId="204" fillId="0" borderId="0">
      <alignment horizontal="fill"/>
    </xf>
    <xf numFmtId="278" fontId="173" fillId="70" borderId="11" applyBorder="0">
      <alignment horizontal="right" vertical="center"/>
      <protection locked="0"/>
    </xf>
    <xf numFmtId="167" fontId="12" fillId="0" borderId="0" applyFont="0" applyFill="0" applyBorder="0" applyAlignment="0" applyProtection="0"/>
    <xf numFmtId="27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43"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8">
      <alignment horizontal="right"/>
    </xf>
    <xf numFmtId="204" fontId="88" fillId="0" borderId="88">
      <alignment horizontal="right"/>
    </xf>
    <xf numFmtId="204" fontId="88" fillId="0" borderId="88" applyFill="0">
      <alignment horizontal="right"/>
    </xf>
    <xf numFmtId="3" fontId="12" fillId="0" borderId="88" applyFill="0">
      <alignment horizontal="right"/>
    </xf>
    <xf numFmtId="205" fontId="88" fillId="0" borderId="88" applyFill="0">
      <alignment horizontal="right"/>
    </xf>
    <xf numFmtId="207" fontId="12" fillId="0" borderId="88">
      <alignment horizontal="right"/>
      <protection locked="0"/>
    </xf>
    <xf numFmtId="165" fontId="88" fillId="0" borderId="88" applyNumberFormat="0" applyFont="0" applyBorder="0" applyProtection="0">
      <alignment horizontal="right"/>
    </xf>
    <xf numFmtId="1" fontId="94" fillId="64" borderId="89" applyNumberFormat="0" applyBorder="0" applyAlignment="0">
      <alignment horizontal="center" vertical="top" wrapText="1"/>
      <protection hidden="1"/>
    </xf>
    <xf numFmtId="0" fontId="97" fillId="0" borderId="86" applyNumberFormat="0" applyFill="0" applyAlignment="0" applyProtection="0"/>
    <xf numFmtId="0" fontId="83" fillId="0" borderId="86" applyNumberFormat="0" applyFont="0" applyFill="0" applyAlignment="0" applyProtection="0"/>
    <xf numFmtId="0" fontId="83" fillId="0" borderId="89" applyNumberFormat="0" applyFont="0" applyFill="0" applyAlignment="0" applyProtection="0"/>
    <xf numFmtId="229" fontId="81" fillId="65" borderId="87" applyFont="0" applyFill="0" applyBorder="0" applyAlignment="0" applyProtection="0"/>
    <xf numFmtId="231" fontId="85" fillId="0" borderId="86" applyFont="0" applyFill="0" applyBorder="0" applyAlignment="0" applyProtection="0"/>
    <xf numFmtId="235" fontId="101" fillId="68" borderId="89">
      <alignment horizontal="left"/>
    </xf>
    <xf numFmtId="2" fontId="149" fillId="0" borderId="86"/>
    <xf numFmtId="14" fontId="85" fillId="0" borderId="86"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6" applyBorder="0" applyProtection="0">
      <alignment horizontal="right" vertical="center"/>
    </xf>
    <xf numFmtId="43" fontId="6" fillId="0" borderId="0" applyFont="0" applyFill="0" applyBorder="0" applyAlignment="0" applyProtection="0"/>
    <xf numFmtId="0" fontId="189" fillId="83" borderId="86" applyBorder="0" applyProtection="0">
      <alignment horizontal="centerContinuous" vertical="center"/>
    </xf>
    <xf numFmtId="49" fontId="79" fillId="0" borderId="86">
      <alignment vertical="center"/>
    </xf>
    <xf numFmtId="278" fontId="173" fillId="70" borderId="89" applyBorder="0">
      <alignment horizontal="right" vertical="center"/>
      <protection locked="0"/>
    </xf>
    <xf numFmtId="283" fontId="79" fillId="0" borderId="86">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2">
      <alignment horizontal="left" vertical="center" wrapText="1"/>
    </xf>
    <xf numFmtId="166" fontId="113" fillId="0" borderId="91">
      <protection locked="0"/>
    </xf>
    <xf numFmtId="208" fontId="90" fillId="63" borderId="9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3" applyNumberFormat="0" applyBorder="0" applyAlignment="0" applyProtection="0">
      <alignment vertical="center"/>
    </xf>
    <xf numFmtId="171" fontId="85" fillId="0" borderId="94"/>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5" applyNumberFormat="0" applyAlignment="0" applyProtection="0"/>
    <xf numFmtId="0" fontId="24" fillId="0" borderId="126" applyNumberFormat="0" applyFill="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5" borderId="110" applyNumberFormat="0" applyProtection="0">
      <alignment horizontal="left" vertical="center"/>
    </xf>
    <xf numFmtId="0" fontId="12" fillId="25" borderId="110" applyNumberFormat="0" applyProtection="0">
      <alignment horizontal="left" vertical="center"/>
    </xf>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cellStyleXfs>
  <cellXfs count="843">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8"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7"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5"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9"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80" fontId="45"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5" xfId="70" applyNumberFormat="1" applyFont="1" applyFill="1" applyBorder="1" applyAlignment="1" applyProtection="1">
      <alignment horizontal="center"/>
      <protection locked="0"/>
    </xf>
    <xf numFmtId="0" fontId="5" fillId="2" borderId="0" xfId="0" applyFont="1" applyFill="1" applyBorder="1"/>
    <xf numFmtId="180"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80" fontId="45" fillId="2" borderId="89"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left"/>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8" fontId="51" fillId="28" borderId="28" xfId="40" applyNumberFormat="1" applyFont="1" applyFill="1" applyBorder="1" applyAlignment="1">
      <alignment horizontal="left" vertical="center"/>
    </xf>
    <xf numFmtId="178" fontId="51" fillId="2" borderId="28"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5"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6"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8" fontId="51" fillId="90" borderId="28"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6" xfId="70" applyNumberFormat="1" applyFont="1" applyFill="1" applyBorder="1" applyAlignment="1" applyProtection="1">
      <alignment horizontal="center" vertical="center"/>
      <protection locked="0"/>
    </xf>
    <xf numFmtId="0" fontId="54" fillId="2" borderId="117"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8" fontId="212" fillId="28" borderId="28" xfId="40" applyNumberFormat="1" applyFont="1" applyFill="1" applyBorder="1" applyAlignment="1">
      <alignment horizontal="left" vertical="center"/>
    </xf>
    <xf numFmtId="0" fontId="48" fillId="2" borderId="12" xfId="0" applyFont="1" applyFill="1" applyBorder="1" applyAlignment="1">
      <alignment horizontal="left" vertical="center" wrapText="1"/>
    </xf>
    <xf numFmtId="178" fontId="212" fillId="90" borderId="28" xfId="40" applyNumberFormat="1" applyFont="1" applyFill="1" applyBorder="1" applyAlignment="1">
      <alignment horizontal="left" vertical="center"/>
    </xf>
    <xf numFmtId="178" fontId="212" fillId="2" borderId="28" xfId="40" applyNumberFormat="1" applyFont="1" applyFill="1" applyBorder="1" applyAlignment="1">
      <alignment horizontal="left" vertical="center"/>
    </xf>
    <xf numFmtId="0" fontId="50" fillId="2" borderId="0" xfId="0" applyFont="1" applyFill="1" applyAlignment="1">
      <alignment horizontal="center"/>
    </xf>
    <xf numFmtId="287" fontId="216" fillId="2" borderId="28" xfId="70" applyNumberFormat="1" applyFont="1" applyFill="1" applyBorder="1" applyAlignment="1">
      <alignment horizontal="left" vertical="center"/>
    </xf>
    <xf numFmtId="169" fontId="212" fillId="28" borderId="28" xfId="70" applyFont="1" applyFill="1" applyBorder="1" applyAlignment="1">
      <alignment horizontal="left" vertical="center"/>
    </xf>
    <xf numFmtId="174" fontId="213" fillId="26" borderId="118" xfId="6" applyNumberFormat="1" applyFont="1" applyFill="1" applyBorder="1" applyAlignment="1">
      <alignment horizontal="center" vertical="center" wrapText="1"/>
    </xf>
    <xf numFmtId="174" fontId="213" fillId="26" borderId="103" xfId="6" applyNumberFormat="1" applyFont="1" applyFill="1" applyBorder="1" applyAlignment="1">
      <alignment horizontal="center" vertical="center" wrapText="1"/>
    </xf>
    <xf numFmtId="174" fontId="213" fillId="26" borderId="110" xfId="6" applyNumberFormat="1" applyFont="1" applyFill="1" applyBorder="1" applyAlignment="1">
      <alignment horizontal="center" vertical="center" wrapText="1"/>
    </xf>
    <xf numFmtId="0" fontId="217" fillId="2" borderId="0" xfId="0" applyFont="1" applyFill="1"/>
    <xf numFmtId="0" fontId="217" fillId="2" borderId="9" xfId="0" applyFont="1" applyFill="1" applyBorder="1"/>
    <xf numFmtId="175" fontId="91" fillId="2" borderId="13" xfId="0" applyNumberFormat="1" applyFont="1" applyFill="1" applyBorder="1" applyAlignment="1">
      <alignment horizontal="center"/>
    </xf>
    <xf numFmtId="175" fontId="91" fillId="2" borderId="119"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38" xfId="0" applyNumberFormat="1" applyFont="1" applyFill="1" applyBorder="1" applyAlignment="1">
      <alignment horizontal="center"/>
    </xf>
    <xf numFmtId="175" fontId="91" fillId="2" borderId="9"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9" xfId="0" applyNumberFormat="1" applyFont="1" applyFill="1" applyBorder="1" applyAlignment="1">
      <alignment horizontal="center"/>
    </xf>
    <xf numFmtId="8" fontId="218" fillId="2" borderId="0" xfId="0" applyNumberFormat="1" applyFont="1" applyFill="1" applyBorder="1" applyAlignment="1">
      <alignment horizontal="center"/>
    </xf>
    <xf numFmtId="0" fontId="219" fillId="2" borderId="0" xfId="0" applyFont="1" applyFill="1" applyBorder="1"/>
    <xf numFmtId="8" fontId="219" fillId="2" borderId="0" xfId="0" applyNumberFormat="1" applyFont="1" applyFill="1" applyBorder="1" applyAlignment="1">
      <alignment horizontal="center"/>
    </xf>
    <xf numFmtId="175" fontId="91" fillId="2" borderId="95" xfId="0" applyNumberFormat="1" applyFont="1" applyFill="1" applyBorder="1" applyAlignment="1">
      <alignment horizontal="center"/>
    </xf>
    <xf numFmtId="175" fontId="91" fillId="2" borderId="103" xfId="0" applyNumberFormat="1" applyFont="1" applyFill="1" applyBorder="1" applyAlignment="1">
      <alignment horizontal="center"/>
    </xf>
    <xf numFmtId="8" fontId="91" fillId="2" borderId="96" xfId="0" applyNumberFormat="1" applyFont="1" applyFill="1" applyBorder="1" applyAlignment="1">
      <alignment horizontal="center"/>
    </xf>
    <xf numFmtId="8" fontId="91" fillId="2" borderId="97" xfId="0" applyNumberFormat="1" applyFont="1" applyFill="1" applyBorder="1" applyAlignment="1">
      <alignment horizontal="center"/>
    </xf>
    <xf numFmtId="8" fontId="13" fillId="2" borderId="0" xfId="0" applyNumberFormat="1" applyFont="1" applyFill="1" applyBorder="1" applyAlignment="1">
      <alignment horizontal="center"/>
    </xf>
    <xf numFmtId="177" fontId="13" fillId="2" borderId="0" xfId="0" applyNumberFormat="1" applyFont="1" applyFill="1"/>
    <xf numFmtId="175" fontId="91" fillId="2" borderId="89" xfId="0" applyNumberFormat="1" applyFont="1" applyFill="1" applyBorder="1" applyAlignment="1">
      <alignment horizontal="center"/>
    </xf>
    <xf numFmtId="175" fontId="91" fillId="2" borderId="0" xfId="0" applyNumberFormat="1" applyFont="1" applyFill="1" applyBorder="1" applyAlignment="1">
      <alignment horizontal="center"/>
    </xf>
    <xf numFmtId="8" fontId="91" fillId="2" borderId="0" xfId="0" applyNumberFormat="1" applyFont="1" applyFill="1" applyBorder="1" applyAlignment="1">
      <alignment horizontal="center"/>
    </xf>
    <xf numFmtId="8" fontId="91" fillId="2" borderId="12" xfId="0" applyNumberFormat="1" applyFont="1" applyFill="1" applyBorder="1" applyAlignment="1">
      <alignment horizontal="center"/>
    </xf>
    <xf numFmtId="8" fontId="13" fillId="2" borderId="0" xfId="0" applyNumberFormat="1" applyFont="1" applyFill="1"/>
    <xf numFmtId="8" fontId="217" fillId="2" borderId="0" xfId="0" applyNumberFormat="1" applyFont="1" applyFill="1" applyBorder="1" applyAlignment="1">
      <alignment horizontal="center"/>
    </xf>
    <xf numFmtId="8" fontId="91" fillId="28" borderId="35" xfId="0" applyNumberFormat="1" applyFont="1" applyFill="1" applyBorder="1" applyAlignment="1">
      <alignment horizontal="center"/>
    </xf>
    <xf numFmtId="8" fontId="91" fillId="28" borderId="120" xfId="0" applyNumberFormat="1" applyFont="1" applyFill="1" applyBorder="1" applyAlignment="1">
      <alignment horizontal="center"/>
    </xf>
    <xf numFmtId="8" fontId="91" fillId="28" borderId="45" xfId="0" applyNumberFormat="1" applyFont="1" applyFill="1" applyBorder="1" applyAlignment="1">
      <alignment horizontal="center"/>
    </xf>
    <xf numFmtId="0" fontId="13" fillId="2" borderId="0" xfId="0" applyFont="1" applyFill="1" applyBorder="1"/>
    <xf numFmtId="8" fontId="48" fillId="2" borderId="0"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4" fontId="91" fillId="88" borderId="0" xfId="0" applyNumberFormat="1" applyFont="1" applyFill="1" applyBorder="1" applyAlignment="1">
      <alignment horizontal="center" vertical="center" wrapText="1"/>
    </xf>
    <xf numFmtId="0" fontId="48" fillId="0" borderId="34" xfId="0" applyNumberFormat="1" applyFont="1" applyBorder="1" applyAlignment="1">
      <alignment horizontal="center"/>
    </xf>
    <xf numFmtId="0" fontId="48" fillId="0" borderId="1" xfId="0" applyNumberFormat="1" applyFont="1" applyBorder="1" applyAlignment="1">
      <alignment horizontal="center"/>
    </xf>
    <xf numFmtId="0" fontId="48" fillId="2" borderId="133" xfId="0" applyFont="1" applyFill="1" applyBorder="1" applyAlignment="1">
      <alignment vertical="center"/>
    </xf>
    <xf numFmtId="0" fontId="13" fillId="2" borderId="0" xfId="0" applyFont="1" applyFill="1" applyAlignment="1">
      <alignment horizontal="left"/>
    </xf>
    <xf numFmtId="0" fontId="48" fillId="2" borderId="0" xfId="0" applyFont="1" applyFill="1" applyBorder="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3" xfId="70" applyNumberFormat="1" applyFont="1" applyFill="1" applyBorder="1" applyAlignment="1">
      <alignment horizontal="left" vertical="center"/>
    </xf>
    <xf numFmtId="178" fontId="212" fillId="28" borderId="89" xfId="40" applyNumberFormat="1" applyFont="1" applyFill="1" applyBorder="1" applyAlignment="1">
      <alignment vertical="center"/>
    </xf>
    <xf numFmtId="3" fontId="48" fillId="2" borderId="34" xfId="0" applyNumberFormat="1" applyFont="1" applyFill="1" applyBorder="1" applyAlignment="1">
      <alignment horizontal="center"/>
    </xf>
    <xf numFmtId="0" fontId="41" fillId="0" borderId="110" xfId="0" applyNumberFormat="1" applyFont="1" applyBorder="1" applyAlignment="1">
      <alignment horizontal="center"/>
    </xf>
    <xf numFmtId="0" fontId="13" fillId="2" borderId="110" xfId="0" applyFont="1" applyFill="1" applyBorder="1" applyAlignment="1">
      <alignment horizontal="center"/>
    </xf>
    <xf numFmtId="174"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169" fontId="48" fillId="2" borderId="0" xfId="70" applyFont="1" applyFill="1"/>
    <xf numFmtId="0" fontId="44" fillId="2" borderId="0" xfId="0" applyFont="1" applyFill="1"/>
    <xf numFmtId="0" fontId="48" fillId="2" borderId="110" xfId="0" applyFont="1" applyFill="1" applyBorder="1" applyAlignment="1">
      <alignment horizontal="center"/>
    </xf>
    <xf numFmtId="169" fontId="44" fillId="2" borderId="0" xfId="70" applyFont="1" applyFill="1"/>
    <xf numFmtId="175" fontId="3" fillId="2" borderId="0" xfId="0" applyNumberFormat="1" applyFont="1" applyFill="1"/>
    <xf numFmtId="174" fontId="52" fillId="26" borderId="49" xfId="6" applyNumberFormat="1" applyFont="1" applyFill="1" applyBorder="1" applyAlignment="1">
      <alignment horizontal="center" vertical="center" wrapText="1"/>
    </xf>
    <xf numFmtId="174" fontId="52" fillId="26" borderId="34" xfId="6" applyNumberFormat="1" applyFont="1" applyFill="1" applyBorder="1" applyAlignment="1">
      <alignment horizontal="center" vertical="center" wrapText="1"/>
    </xf>
    <xf numFmtId="174" fontId="52" fillId="2" borderId="0" xfId="6" applyNumberFormat="1" applyFont="1" applyFill="1" applyBorder="1" applyAlignment="1">
      <alignment horizontal="center" vertical="center" wrapText="1"/>
    </xf>
    <xf numFmtId="174" fontId="52" fillId="26" borderId="13" xfId="6" applyNumberFormat="1" applyFont="1" applyFill="1" applyBorder="1" applyAlignment="1">
      <alignment horizontal="center" vertical="center" wrapText="1"/>
    </xf>
    <xf numFmtId="10" fontId="41" fillId="2" borderId="13"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8" xfId="0" applyNumberFormat="1" applyFont="1" applyFill="1" applyBorder="1" applyAlignment="1">
      <alignment horizontal="center"/>
    </xf>
    <xf numFmtId="1" fontId="41" fillId="0" borderId="8" xfId="0" applyNumberFormat="1" applyFont="1" applyFill="1" applyBorder="1" applyAlignment="1">
      <alignment horizontal="center"/>
    </xf>
    <xf numFmtId="0" fontId="41" fillId="0" borderId="8" xfId="0" applyFont="1" applyFill="1" applyBorder="1" applyAlignment="1">
      <alignment horizontal="center"/>
    </xf>
    <xf numFmtId="10" fontId="45" fillId="0" borderId="8" xfId="0" applyNumberFormat="1" applyFont="1" applyFill="1" applyBorder="1" applyAlignment="1">
      <alignment horizontal="center"/>
    </xf>
    <xf numFmtId="173" fontId="45" fillId="0" borderId="7" xfId="70" applyNumberFormat="1" applyFont="1" applyFill="1" applyBorder="1"/>
    <xf numFmtId="173" fontId="45" fillId="0" borderId="8" xfId="70" applyNumberFormat="1" applyFont="1" applyFill="1" applyBorder="1"/>
    <xf numFmtId="10" fontId="41" fillId="2" borderId="7" xfId="0" applyNumberFormat="1" applyFont="1" applyFill="1" applyBorder="1" applyAlignment="1" applyProtection="1">
      <alignment horizontal="center"/>
      <protection locked="0"/>
    </xf>
    <xf numFmtId="17" fontId="41" fillId="2" borderId="8" xfId="0" applyNumberFormat="1" applyFont="1" applyFill="1" applyBorder="1" applyAlignment="1">
      <alignment horizontal="center"/>
    </xf>
    <xf numFmtId="0" fontId="41" fillId="2" borderId="8" xfId="0" applyFont="1" applyFill="1" applyBorder="1" applyAlignment="1">
      <alignment horizontal="center"/>
    </xf>
    <xf numFmtId="17" fontId="42" fillId="2" borderId="14" xfId="0" applyNumberFormat="1" applyFont="1" applyFill="1" applyBorder="1"/>
    <xf numFmtId="0" fontId="42" fillId="2" borderId="14" xfId="0" applyFont="1" applyFill="1" applyBorder="1"/>
    <xf numFmtId="10" fontId="8" fillId="2" borderId="14" xfId="0" applyNumberFormat="1" applyFont="1" applyFill="1" applyBorder="1"/>
    <xf numFmtId="173" fontId="42" fillId="2" borderId="14" xfId="0" applyNumberFormat="1" applyFont="1" applyFill="1" applyBorder="1"/>
    <xf numFmtId="17" fontId="41" fillId="28" borderId="7" xfId="0" applyNumberFormat="1" applyFont="1" applyFill="1" applyBorder="1"/>
    <xf numFmtId="0" fontId="41" fillId="28" borderId="7" xfId="0" applyFont="1" applyFill="1" applyBorder="1"/>
    <xf numFmtId="10" fontId="45" fillId="28" borderId="7" xfId="0" applyNumberFormat="1" applyFont="1" applyFill="1" applyBorder="1"/>
    <xf numFmtId="173" fontId="41" fillId="28" borderId="7" xfId="0" applyNumberFormat="1" applyFont="1" applyFill="1" applyBorder="1" applyProtection="1">
      <protection locked="0"/>
    </xf>
    <xf numFmtId="173" fontId="45" fillId="28" borderId="7" xfId="70" applyNumberFormat="1" applyFont="1" applyFill="1" applyBorder="1" applyProtection="1"/>
    <xf numFmtId="17" fontId="49" fillId="2" borderId="7" xfId="0" applyNumberFormat="1" applyFont="1" applyFill="1" applyBorder="1"/>
    <xf numFmtId="0" fontId="49" fillId="2" borderId="7" xfId="0" applyFont="1" applyFill="1" applyBorder="1"/>
    <xf numFmtId="10" fontId="8" fillId="2" borderId="7" xfId="0" applyNumberFormat="1" applyFont="1" applyFill="1" applyBorder="1"/>
    <xf numFmtId="173" fontId="49" fillId="2" borderId="7" xfId="0" applyNumberFormat="1" applyFont="1" applyFill="1" applyBorder="1"/>
    <xf numFmtId="10" fontId="45" fillId="2" borderId="8" xfId="0" applyNumberFormat="1" applyFont="1" applyFill="1" applyBorder="1" applyAlignment="1">
      <alignment horizontal="center"/>
    </xf>
    <xf numFmtId="173" fontId="45" fillId="2" borderId="7" xfId="70" applyNumberFormat="1" applyFont="1" applyFill="1" applyBorder="1"/>
    <xf numFmtId="173" fontId="45" fillId="2" borderId="8" xfId="70" applyNumberFormat="1" applyFont="1" applyFill="1" applyBorder="1"/>
    <xf numFmtId="10" fontId="45" fillId="2" borderId="8" xfId="0" quotePrefix="1" applyNumberFormat="1" applyFont="1" applyFill="1" applyBorder="1" applyAlignment="1">
      <alignment horizontal="center"/>
    </xf>
    <xf numFmtId="10" fontId="41" fillId="28" borderId="7" xfId="0" applyNumberFormat="1" applyFont="1" applyFill="1" applyBorder="1" applyAlignment="1" applyProtection="1">
      <alignment horizontal="center"/>
      <protection locked="0"/>
    </xf>
    <xf numFmtId="17" fontId="8" fillId="2" borderId="14" xfId="0" applyNumberFormat="1" applyFont="1" applyFill="1" applyBorder="1"/>
    <xf numFmtId="10" fontId="41" fillId="2" borderId="48" xfId="0" applyNumberFormat="1" applyFont="1" applyFill="1" applyBorder="1" applyAlignment="1" applyProtection="1">
      <alignment horizontal="center"/>
      <protection locked="0"/>
    </xf>
    <xf numFmtId="10" fontId="41" fillId="28" borderId="48"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8" xfId="0" applyNumberFormat="1" applyFont="1" applyFill="1" applyBorder="1" applyAlignment="1">
      <alignment horizontal="center"/>
    </xf>
    <xf numFmtId="0" fontId="222" fillId="2" borderId="0" xfId="0" applyFont="1" applyFill="1" applyAlignment="1">
      <alignment vertical="center"/>
    </xf>
    <xf numFmtId="287" fontId="216" fillId="2" borderId="124" xfId="70" applyNumberFormat="1" applyFont="1" applyFill="1" applyBorder="1" applyAlignment="1">
      <alignment horizontal="left" vertical="center"/>
    </xf>
    <xf numFmtId="174" fontId="213" fillId="27" borderId="110" xfId="0" applyNumberFormat="1" applyFont="1" applyFill="1" applyBorder="1" applyAlignment="1">
      <alignment horizontal="center" vertical="center" wrapText="1"/>
    </xf>
    <xf numFmtId="174" fontId="52" fillId="27" borderId="110" xfId="0" applyNumberFormat="1" applyFont="1" applyFill="1" applyBorder="1" applyAlignment="1">
      <alignment horizontal="center" vertical="center" wrapText="1"/>
    </xf>
    <xf numFmtId="0" fontId="217" fillId="2" borderId="122" xfId="0" applyFont="1" applyFill="1" applyBorder="1" applyAlignment="1">
      <alignment vertical="top"/>
    </xf>
    <xf numFmtId="0" fontId="13" fillId="2" borderId="138" xfId="0" applyFont="1" applyFill="1" applyBorder="1" applyAlignment="1">
      <alignment vertical="top"/>
    </xf>
    <xf numFmtId="0" fontId="13" fillId="2" borderId="134"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217" fillId="2" borderId="110"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8" fontId="212" fillId="28" borderId="28"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8" fontId="212" fillId="2" borderId="28" xfId="40" applyNumberFormat="1" applyFont="1" applyFill="1" applyBorder="1" applyAlignment="1" applyProtection="1">
      <alignment horizontal="left" vertical="center"/>
      <protection locked="0"/>
    </xf>
    <xf numFmtId="178" fontId="51" fillId="2" borderId="28"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4"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46" xfId="0" applyNumberFormat="1" applyFont="1" applyFill="1" applyBorder="1" applyAlignment="1" applyProtection="1">
      <alignment horizontal="center" vertical="center" wrapText="1"/>
      <protection locked="0"/>
    </xf>
    <xf numFmtId="0" fontId="52" fillId="26" borderId="135" xfId="0" applyNumberFormat="1" applyFont="1" applyFill="1" applyBorder="1" applyAlignment="1" applyProtection="1">
      <alignment horizontal="center" vertical="center" wrapText="1"/>
      <protection locked="0"/>
    </xf>
    <xf numFmtId="3" fontId="227" fillId="2" borderId="89"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2"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9" xfId="0" applyNumberFormat="1" applyFont="1" applyFill="1" applyBorder="1" applyAlignment="1" applyProtection="1">
      <alignment vertical="center"/>
      <protection locked="0"/>
    </xf>
    <xf numFmtId="3" fontId="45" fillId="28" borderId="35" xfId="0" applyNumberFormat="1" applyFont="1" applyFill="1" applyBorder="1" applyAlignment="1" applyProtection="1">
      <alignment horizontal="center" vertical="center"/>
      <protection locked="0"/>
    </xf>
    <xf numFmtId="9" fontId="41" fillId="28" borderId="12" xfId="72" applyFont="1" applyFill="1" applyBorder="1" applyAlignment="1" applyProtection="1">
      <alignment horizontal="center" vertical="center"/>
      <protection locked="0"/>
    </xf>
    <xf numFmtId="0" fontId="34" fillId="2" borderId="12" xfId="0" applyFont="1" applyFill="1" applyBorder="1" applyAlignment="1" applyProtection="1">
      <alignment horizontal="center" vertical="center"/>
      <protection locked="0"/>
    </xf>
    <xf numFmtId="3" fontId="47" fillId="2" borderId="89"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2"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2" xfId="0" applyNumberFormat="1" applyFont="1" applyFill="1" applyBorder="1" applyAlignment="1" applyProtection="1">
      <alignment horizontal="center" vertical="center"/>
      <protection locked="0"/>
    </xf>
    <xf numFmtId="3" fontId="221" fillId="2" borderId="89"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9" xfId="0" applyNumberFormat="1" applyFont="1" applyFill="1" applyBorder="1" applyAlignment="1" applyProtection="1">
      <alignment vertical="top"/>
      <protection locked="0"/>
    </xf>
    <xf numFmtId="9" fontId="34" fillId="2" borderId="12"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2" xfId="72" applyFont="1" applyFill="1" applyBorder="1" applyAlignment="1" applyProtection="1">
      <alignment horizontal="center" vertical="center"/>
      <protection locked="0"/>
    </xf>
    <xf numFmtId="0" fontId="91" fillId="2" borderId="89" xfId="0" applyNumberFormat="1" applyFont="1" applyFill="1" applyBorder="1" applyAlignment="1" applyProtection="1">
      <alignment vertical="top" wrapText="1"/>
      <protection locked="0"/>
    </xf>
    <xf numFmtId="3" fontId="91" fillId="2" borderId="89"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2"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9"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9" xfId="0" applyNumberFormat="1" applyFont="1" applyFill="1" applyBorder="1" applyAlignment="1" applyProtection="1">
      <alignment horizontal="left" vertical="center" wrapText="1"/>
      <protection locked="0"/>
    </xf>
    <xf numFmtId="3" fontId="91" fillId="2" borderId="89" xfId="0" applyNumberFormat="1"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center" vertical="center"/>
      <protection locked="0"/>
    </xf>
    <xf numFmtId="3" fontId="91" fillId="2" borderId="89"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1" xfId="0" applyNumberFormat="1" applyFont="1" applyFill="1" applyBorder="1" applyAlignment="1" applyProtection="1">
      <alignment horizontal="left" vertical="center"/>
      <protection locked="0"/>
    </xf>
    <xf numFmtId="3" fontId="42" fillId="2" borderId="35" xfId="0" applyNumberFormat="1" applyFont="1" applyFill="1" applyBorder="1" applyAlignment="1" applyProtection="1">
      <alignment horizontal="center" vertical="center"/>
      <protection locked="0"/>
    </xf>
    <xf numFmtId="3" fontId="42" fillId="2" borderId="40" xfId="0" applyNumberFormat="1" applyFont="1" applyFill="1" applyBorder="1" applyAlignment="1" applyProtection="1">
      <alignment horizontal="center" vertical="center"/>
      <protection locked="0"/>
    </xf>
    <xf numFmtId="3" fontId="42" fillId="2" borderId="42"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5"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2"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6" fontId="45" fillId="2" borderId="0" xfId="0" applyNumberFormat="1" applyFont="1" applyFill="1" applyBorder="1" applyAlignment="1" applyProtection="1">
      <alignment horizontal="center" vertical="center"/>
      <protection locked="0"/>
    </xf>
    <xf numFmtId="175" fontId="45" fillId="2" borderId="12"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Border="1" applyAlignment="1" applyProtection="1">
      <alignment horizontal="center" vertical="center"/>
      <protection locked="0"/>
    </xf>
    <xf numFmtId="169" fontId="8" fillId="2" borderId="12" xfId="70"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Border="1" applyAlignment="1" applyProtection="1">
      <alignment horizontal="center" vertical="center"/>
      <protection locked="0"/>
    </xf>
    <xf numFmtId="175" fontId="8" fillId="2" borderId="12"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9"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41" fillId="2" borderId="6"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169" fontId="45" fillId="2" borderId="12"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9"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2"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3" xfId="0" applyNumberFormat="1" applyFont="1" applyFill="1" applyBorder="1" applyAlignment="1" applyProtection="1">
      <alignment horizontal="left" vertical="center"/>
      <protection locked="0"/>
    </xf>
    <xf numFmtId="3" fontId="42" fillId="2" borderId="53" xfId="0" applyNumberFormat="1" applyFont="1" applyFill="1" applyBorder="1" applyAlignment="1" applyProtection="1">
      <alignment horizontal="center" vertical="center"/>
      <protection locked="0"/>
    </xf>
    <xf numFmtId="3" fontId="42" fillId="2" borderId="114" xfId="0" applyNumberFormat="1" applyFont="1" applyFill="1" applyBorder="1" applyAlignment="1" applyProtection="1">
      <alignment horizontal="center" vertical="center"/>
      <protection locked="0"/>
    </xf>
    <xf numFmtId="3" fontId="91" fillId="2" borderId="95" xfId="0" applyNumberFormat="1" applyFont="1" applyFill="1" applyBorder="1" applyAlignment="1" applyProtection="1">
      <alignment horizontal="left" vertical="center"/>
      <protection locked="0"/>
    </xf>
    <xf numFmtId="3" fontId="8" fillId="2" borderId="103" xfId="0" applyNumberFormat="1" applyFont="1" applyFill="1" applyBorder="1" applyAlignment="1" applyProtection="1">
      <alignment horizontal="left" vertical="center"/>
      <protection locked="0"/>
    </xf>
    <xf numFmtId="3" fontId="207" fillId="2" borderId="103" xfId="0" applyNumberFormat="1" applyFont="1" applyFill="1" applyBorder="1" applyAlignment="1" applyProtection="1">
      <alignment horizontal="left" vertical="center"/>
      <protection locked="0"/>
    </xf>
    <xf numFmtId="3" fontId="42" fillId="2" borderId="103" xfId="0" applyNumberFormat="1" applyFont="1" applyFill="1" applyBorder="1" applyAlignment="1" applyProtection="1">
      <alignment horizontal="center" vertical="center"/>
      <protection locked="0"/>
    </xf>
    <xf numFmtId="0" fontId="43" fillId="2" borderId="103" xfId="0" applyFont="1" applyFill="1" applyBorder="1" applyProtection="1">
      <protection locked="0"/>
    </xf>
    <xf numFmtId="3" fontId="8" fillId="2" borderId="103" xfId="0" applyNumberFormat="1" applyFont="1" applyFill="1" applyBorder="1" applyAlignment="1" applyProtection="1">
      <alignment horizontal="center" vertical="center"/>
      <protection locked="0"/>
    </xf>
    <xf numFmtId="3" fontId="8" fillId="2" borderId="97" xfId="0" applyNumberFormat="1" applyFont="1" applyFill="1" applyBorder="1" applyAlignment="1" applyProtection="1">
      <alignment horizontal="center" vertical="center"/>
      <protection locked="0"/>
    </xf>
    <xf numFmtId="173" fontId="45" fillId="2" borderId="12" xfId="0" applyNumberFormat="1" applyFont="1" applyFill="1" applyBorder="1" applyAlignment="1" applyProtection="1">
      <alignment horizontal="center" vertical="center"/>
      <protection locked="0"/>
    </xf>
    <xf numFmtId="0" fontId="45" fillId="2" borderId="86" xfId="0" applyNumberFormat="1" applyFont="1" applyFill="1" applyBorder="1" applyAlignment="1" applyProtection="1">
      <alignment horizontal="left" vertical="center"/>
      <protection locked="0"/>
    </xf>
    <xf numFmtId="3" fontId="42" fillId="2" borderId="86" xfId="0" applyNumberFormat="1" applyFont="1" applyFill="1" applyBorder="1" applyAlignment="1" applyProtection="1">
      <alignment horizontal="center" vertical="center"/>
      <protection locked="0"/>
    </xf>
    <xf numFmtId="0" fontId="34" fillId="2" borderId="86" xfId="0" applyFont="1" applyFill="1" applyBorder="1" applyProtection="1">
      <protection locked="0"/>
    </xf>
    <xf numFmtId="3" fontId="58" fillId="2" borderId="86" xfId="0" applyNumberFormat="1" applyFont="1" applyFill="1" applyBorder="1" applyAlignment="1" applyProtection="1">
      <alignment horizontal="left" vertical="center"/>
      <protection locked="0"/>
    </xf>
    <xf numFmtId="3" fontId="45" fillId="2" borderId="86" xfId="0" applyNumberFormat="1" applyFont="1" applyFill="1" applyBorder="1" applyAlignment="1" applyProtection="1">
      <alignment vertical="center"/>
      <protection locked="0"/>
    </xf>
    <xf numFmtId="173" fontId="8" fillId="2" borderId="12" xfId="70" applyNumberFormat="1" applyFont="1" applyFill="1" applyBorder="1" applyAlignment="1" applyProtection="1">
      <alignment horizontal="center" vertical="center"/>
      <protection locked="0"/>
    </xf>
    <xf numFmtId="175" fontId="8" fillId="2" borderId="12"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5"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6" xfId="0" applyNumberFormat="1" applyFont="1" applyFill="1" applyBorder="1" applyAlignment="1" applyProtection="1">
      <alignment horizontal="left" vertical="center"/>
      <protection locked="0"/>
    </xf>
    <xf numFmtId="3" fontId="207" fillId="2" borderId="96" xfId="0" applyNumberFormat="1" applyFont="1" applyFill="1" applyBorder="1" applyAlignment="1" applyProtection="1">
      <alignment horizontal="left" vertical="center"/>
      <protection locked="0"/>
    </xf>
    <xf numFmtId="3" fontId="42" fillId="2" borderId="96" xfId="0" applyNumberFormat="1" applyFont="1" applyFill="1" applyBorder="1" applyAlignment="1" applyProtection="1">
      <alignment horizontal="center" vertical="center"/>
      <protection locked="0"/>
    </xf>
    <xf numFmtId="0" fontId="43" fillId="2" borderId="96" xfId="0" applyFont="1" applyFill="1" applyBorder="1" applyProtection="1">
      <protection locked="0"/>
    </xf>
    <xf numFmtId="3" fontId="8" fillId="2" borderId="96" xfId="0" applyNumberFormat="1" applyFont="1" applyFill="1" applyBorder="1" applyAlignment="1" applyProtection="1">
      <alignment horizontal="center" vertical="center"/>
      <protection locked="0"/>
    </xf>
    <xf numFmtId="3" fontId="91" fillId="2" borderId="109"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9" xfId="0" applyFont="1" applyFill="1" applyBorder="1" applyAlignment="1" applyProtection="1">
      <alignment horizontal="left" vertical="center"/>
      <protection locked="0"/>
    </xf>
    <xf numFmtId="0" fontId="48" fillId="89" borderId="109" xfId="0" applyFont="1" applyFill="1" applyBorder="1" applyAlignment="1" applyProtection="1">
      <alignment horizontal="left" vertical="center"/>
      <protection locked="0"/>
    </xf>
    <xf numFmtId="173" fontId="45" fillId="2" borderId="12" xfId="71" applyNumberFormat="1" applyFont="1" applyFill="1" applyBorder="1" applyAlignment="1" applyProtection="1">
      <alignment horizontal="center" vertical="center"/>
      <protection locked="0"/>
    </xf>
    <xf numFmtId="3" fontId="42" fillId="2" borderId="117"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5" fillId="2" borderId="12"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4" xfId="0" applyNumberFormat="1" applyFont="1" applyFill="1" applyBorder="1" applyAlignment="1" applyProtection="1">
      <alignment horizontal="center"/>
      <protection locked="0"/>
    </xf>
    <xf numFmtId="3" fontId="48" fillId="28" borderId="34" xfId="0" applyNumberFormat="1" applyFont="1" applyFill="1" applyBorder="1" applyAlignment="1" applyProtection="1">
      <alignment horizontal="center"/>
      <protection locked="0"/>
    </xf>
    <xf numFmtId="0" fontId="41" fillId="28" borderId="110"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8" fontId="212" fillId="90" borderId="28"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4" xfId="0" applyNumberFormat="1" applyFont="1" applyBorder="1" applyAlignment="1" applyProtection="1">
      <alignment horizontal="center"/>
      <protection locked="0"/>
    </xf>
    <xf numFmtId="38" fontId="48" fillId="28" borderId="34"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10" xfId="0" applyFont="1" applyFill="1" applyBorder="1" applyAlignment="1" applyProtection="1">
      <alignment horizontal="center" vertical="center" wrapText="1"/>
      <protection locked="0"/>
    </xf>
    <xf numFmtId="0" fontId="8" fillId="28" borderId="110"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left" vertical="center" wrapText="1"/>
      <protection locked="0"/>
    </xf>
    <xf numFmtId="0" fontId="45" fillId="2" borderId="40" xfId="0" applyFont="1" applyFill="1" applyBorder="1" applyAlignment="1" applyProtection="1">
      <alignment horizontal="center" vertical="center" wrapText="1"/>
      <protection locked="0"/>
    </xf>
    <xf numFmtId="0" fontId="45" fillId="2" borderId="42"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8" borderId="35" xfId="0" applyFont="1" applyFill="1" applyBorder="1" applyAlignment="1" applyProtection="1">
      <alignment horizontal="center" vertical="center" wrapText="1"/>
      <protection locked="0"/>
    </xf>
    <xf numFmtId="0" fontId="54" fillId="28" borderId="45" xfId="0" applyFont="1" applyFill="1" applyBorder="1" applyAlignment="1" applyProtection="1">
      <alignment horizontal="center" vertical="center" wrapText="1"/>
      <protection locked="0"/>
    </xf>
    <xf numFmtId="0" fontId="54" fillId="2" borderId="136"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9" xfId="0" applyFont="1" applyFill="1" applyBorder="1" applyAlignment="1" applyProtection="1">
      <alignment horizontal="left" vertical="center" wrapText="1"/>
      <protection locked="0"/>
    </xf>
    <xf numFmtId="43" fontId="8" fillId="2" borderId="0" xfId="71" applyFont="1" applyFill="1" applyBorder="1" applyAlignment="1" applyProtection="1">
      <alignment vertical="center"/>
      <protection locked="0"/>
    </xf>
    <xf numFmtId="43"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0" fontId="4" fillId="2" borderId="12" xfId="0" applyFont="1" applyFill="1" applyBorder="1" applyProtection="1">
      <protection locked="0"/>
    </xf>
    <xf numFmtId="43"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7" fillId="2" borderId="12" xfId="0" applyFont="1" applyFill="1" applyBorder="1" applyProtection="1">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9" xfId="0" applyFont="1" applyFill="1" applyBorder="1" applyAlignment="1" applyProtection="1">
      <alignment horizontal="left" vertical="center" wrapText="1"/>
      <protection locked="0"/>
    </xf>
    <xf numFmtId="0" fontId="5" fillId="2" borderId="12" xfId="0" applyFont="1" applyFill="1" applyBorder="1" applyProtection="1">
      <protection locked="0"/>
    </xf>
    <xf numFmtId="0" fontId="5" fillId="2" borderId="0" xfId="0" applyFont="1" applyFill="1" applyBorder="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8" xfId="0" applyNumberFormat="1" applyFont="1" applyFill="1" applyBorder="1" applyAlignment="1" applyProtection="1">
      <alignment horizontal="center"/>
      <protection locked="0"/>
    </xf>
    <xf numFmtId="1" fontId="45" fillId="2" borderId="39" xfId="0" applyNumberFormat="1" applyFont="1" applyFill="1" applyBorder="1" applyAlignment="1" applyProtection="1">
      <alignment horizontal="center"/>
      <protection locked="0"/>
    </xf>
    <xf numFmtId="1" fontId="45" fillId="2" borderId="54"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2"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9" xfId="0" applyNumberFormat="1" applyFont="1" applyFill="1" applyBorder="1" applyAlignment="1" applyProtection="1">
      <alignment vertical="center"/>
      <protection locked="0"/>
    </xf>
    <xf numFmtId="3" fontId="231" fillId="0" borderId="89" xfId="0" applyNumberFormat="1" applyFont="1" applyFill="1" applyBorder="1" applyAlignment="1" applyProtection="1">
      <alignment vertical="center" wrapText="1"/>
      <protection locked="0"/>
    </xf>
    <xf numFmtId="0" fontId="91" fillId="2" borderId="89" xfId="0" applyFont="1" applyFill="1" applyBorder="1" applyAlignment="1" applyProtection="1">
      <alignment vertical="top" wrapText="1"/>
      <protection locked="0"/>
    </xf>
    <xf numFmtId="3" fontId="91" fillId="2" borderId="118"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2"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10" xfId="0" applyFont="1" applyFill="1" applyBorder="1" applyAlignment="1" applyProtection="1">
      <alignment horizontal="center"/>
      <protection locked="0"/>
    </xf>
    <xf numFmtId="175" fontId="91" fillId="2" borderId="37"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8" borderId="139" xfId="0" applyFont="1" applyFill="1" applyBorder="1" applyAlignment="1">
      <alignment horizontal="left" vertical="center"/>
    </xf>
    <xf numFmtId="0" fontId="212" fillId="28" borderId="123"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10" xfId="0" applyFont="1" applyFill="1" applyBorder="1" applyAlignment="1" applyProtection="1">
      <alignment horizontal="left" vertical="center"/>
      <protection locked="0"/>
    </xf>
    <xf numFmtId="169" fontId="41" fillId="2" borderId="110" xfId="0" applyNumberFormat="1" applyFont="1" applyFill="1" applyBorder="1"/>
    <xf numFmtId="169" fontId="41" fillId="2" borderId="134" xfId="70" applyFont="1" applyFill="1" applyBorder="1"/>
    <xf numFmtId="169" fontId="41" fillId="2" borderId="110" xfId="70" applyFont="1" applyFill="1" applyBorder="1"/>
    <xf numFmtId="169" fontId="41" fillId="2" borderId="122" xfId="70" applyFont="1" applyFill="1" applyBorder="1"/>
    <xf numFmtId="169" fontId="41" fillId="2" borderId="137" xfId="70" applyFont="1" applyFill="1" applyBorder="1"/>
    <xf numFmtId="169" fontId="41" fillId="2" borderId="0" xfId="70" applyFont="1" applyFill="1"/>
    <xf numFmtId="0" fontId="47" fillId="88" borderId="95" xfId="0" applyNumberFormat="1" applyFont="1" applyFill="1" applyBorder="1" applyAlignment="1">
      <alignment horizontal="center" vertical="center" wrapText="1"/>
    </xf>
    <xf numFmtId="174" fontId="47" fillId="88" borderId="110"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4" fontId="47" fillId="88" borderId="95"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8" fontId="212" fillId="92" borderId="28" xfId="40" applyNumberFormat="1" applyFont="1" applyFill="1" applyBorder="1" applyAlignment="1">
      <alignment horizontal="left" vertical="center"/>
    </xf>
    <xf numFmtId="0" fontId="48" fillId="92" borderId="0" xfId="0" applyFont="1" applyFill="1" applyBorder="1" applyAlignment="1">
      <alignment horizontal="left" vertical="center"/>
    </xf>
    <xf numFmtId="174" fontId="47" fillId="88" borderId="110" xfId="0" applyNumberFormat="1" applyFont="1" applyFill="1" applyBorder="1" applyAlignment="1">
      <alignment horizontal="left" vertical="center" wrapText="1"/>
    </xf>
    <xf numFmtId="174" fontId="47" fillId="88" borderId="95" xfId="0" applyNumberFormat="1" applyFont="1" applyFill="1" applyBorder="1" applyAlignment="1">
      <alignment horizontal="left" vertical="center" wrapText="1"/>
    </xf>
    <xf numFmtId="0" fontId="13" fillId="92" borderId="0" xfId="0" applyFont="1" applyFill="1" applyBorder="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2" xfId="0" applyNumberFormat="1" applyFont="1" applyFill="1" applyBorder="1" applyAlignment="1">
      <alignment horizontal="center" vertical="center"/>
    </xf>
    <xf numFmtId="3" fontId="91" fillId="2" borderId="138" xfId="0" applyNumberFormat="1" applyFont="1" applyFill="1" applyBorder="1" applyAlignment="1">
      <alignment horizontal="center" vertical="center"/>
    </xf>
    <xf numFmtId="3" fontId="91" fillId="2" borderId="134" xfId="0" applyNumberFormat="1" applyFont="1" applyFill="1" applyBorder="1" applyAlignment="1">
      <alignment horizontal="center" vertical="center"/>
    </xf>
    <xf numFmtId="174" fontId="45" fillId="88" borderId="122" xfId="0" applyNumberFormat="1" applyFont="1" applyFill="1" applyBorder="1" applyAlignment="1">
      <alignment horizontal="center" vertical="center" wrapText="1"/>
    </xf>
    <xf numFmtId="174" fontId="45" fillId="88" borderId="138" xfId="0" applyNumberFormat="1" applyFont="1" applyFill="1" applyBorder="1" applyAlignment="1">
      <alignment horizontal="center" vertical="center" wrapText="1"/>
    </xf>
    <xf numFmtId="174" fontId="45" fillId="88" borderId="134" xfId="0" applyNumberFormat="1" applyFont="1" applyFill="1" applyBorder="1" applyAlignment="1">
      <alignment horizontal="center" vertical="center" wrapText="1"/>
    </xf>
    <xf numFmtId="174" fontId="91" fillId="88" borderId="122" xfId="0" applyNumberFormat="1" applyFont="1" applyFill="1" applyBorder="1" applyAlignment="1">
      <alignment horizontal="center" vertical="center" wrapText="1"/>
    </xf>
    <xf numFmtId="0" fontId="219" fillId="2" borderId="138" xfId="0" applyFont="1" applyFill="1" applyBorder="1"/>
    <xf numFmtId="174" fontId="91" fillId="88" borderId="138" xfId="0" applyNumberFormat="1" applyFont="1" applyFill="1" applyBorder="1" applyAlignment="1">
      <alignment horizontal="center" vertical="center" wrapText="1"/>
    </xf>
    <xf numFmtId="174" fontId="91" fillId="88" borderId="134" xfId="0" applyNumberFormat="1" applyFont="1" applyFill="1" applyBorder="1" applyAlignment="1">
      <alignment horizontal="center" vertical="center" wrapText="1"/>
    </xf>
    <xf numFmtId="3" fontId="45" fillId="2" borderId="122" xfId="0" applyNumberFormat="1" applyFont="1" applyFill="1" applyBorder="1" applyAlignment="1">
      <alignment horizontal="center" vertical="center"/>
    </xf>
    <xf numFmtId="3" fontId="45" fillId="2" borderId="138" xfId="0" applyNumberFormat="1" applyFont="1" applyFill="1" applyBorder="1" applyAlignment="1">
      <alignment horizontal="center" vertical="center"/>
    </xf>
    <xf numFmtId="3" fontId="45" fillId="2" borderId="134"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1" fontId="7" fillId="28" borderId="0" xfId="0" applyNumberFormat="1" applyFont="1" applyFill="1" applyAlignment="1">
      <alignment vertical="center"/>
    </xf>
    <xf numFmtId="0" fontId="7" fillId="28" borderId="0" xfId="0" applyFont="1" applyFill="1"/>
    <xf numFmtId="180"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8" fillId="2" borderId="3" xfId="0" applyFont="1" applyFill="1" applyBorder="1" applyAlignment="1" applyProtection="1">
      <alignment horizontal="left" vertical="center" wrapText="1"/>
      <protection locked="0"/>
    </xf>
    <xf numFmtId="0" fontId="0" fillId="92" borderId="0" xfId="0" applyFill="1"/>
    <xf numFmtId="0" fontId="91" fillId="2" borderId="0" xfId="0" applyFont="1" applyFill="1" applyBorder="1" applyAlignment="1" applyProtection="1">
      <alignment vertical="center" wrapText="1"/>
      <protection locked="0"/>
    </xf>
    <xf numFmtId="0" fontId="0" fillId="28" borderId="110" xfId="0" applyFill="1" applyBorder="1"/>
    <xf numFmtId="0" fontId="0" fillId="2" borderId="110" xfId="0" applyFill="1" applyBorder="1" applyAlignment="1">
      <alignment horizontal="center"/>
    </xf>
    <xf numFmtId="0" fontId="44" fillId="2" borderId="0" xfId="0" applyFont="1" applyFill="1" applyAlignment="1">
      <alignment horizontal="center"/>
    </xf>
    <xf numFmtId="178" fontId="212" fillId="92" borderId="140" xfId="40" applyNumberFormat="1" applyFont="1" applyFill="1" applyBorder="1" applyAlignment="1">
      <alignment vertical="center"/>
    </xf>
    <xf numFmtId="0" fontId="236" fillId="2" borderId="88"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91" fillId="2" borderId="0" xfId="0" applyFont="1" applyFill="1" applyBorder="1" applyAlignment="1">
      <alignment vertical="center" wrapText="1"/>
    </xf>
    <xf numFmtId="0" fontId="236" fillId="2" borderId="49" xfId="73" applyFont="1" applyFill="1" applyBorder="1" applyAlignment="1">
      <alignment vertical="center"/>
    </xf>
    <xf numFmtId="0" fontId="213" fillId="26" borderId="110" xfId="0" applyFont="1" applyFill="1" applyBorder="1" applyAlignment="1">
      <alignment horizontal="center"/>
    </xf>
    <xf numFmtId="0" fontId="219" fillId="2" borderId="0" xfId="0" applyFont="1" applyFill="1" applyAlignment="1" applyProtection="1">
      <protection locked="0"/>
    </xf>
    <xf numFmtId="8" fontId="91" fillId="2" borderId="35" xfId="0" applyNumberFormat="1" applyFont="1" applyFill="1" applyBorder="1" applyAlignment="1">
      <alignment horizontal="center"/>
    </xf>
    <xf numFmtId="8" fontId="236" fillId="2" borderId="54" xfId="73" applyNumberFormat="1" applyFont="1" applyFill="1" applyBorder="1" applyAlignment="1">
      <alignment horizontal="center" vertical="center"/>
    </xf>
    <xf numFmtId="175" fontId="47" fillId="2" borderId="110" xfId="0" applyNumberFormat="1" applyFont="1" applyFill="1" applyBorder="1" applyAlignment="1">
      <alignment horizontal="center"/>
    </xf>
    <xf numFmtId="175" fontId="47" fillId="2" borderId="34" xfId="0" applyNumberFormat="1" applyFont="1" applyFill="1" applyBorder="1" applyAlignment="1">
      <alignment horizontal="center"/>
    </xf>
    <xf numFmtId="8" fontId="91" fillId="2" borderId="108" xfId="0" applyNumberFormat="1" applyFont="1" applyFill="1" applyBorder="1" applyAlignment="1">
      <alignment horizontal="center"/>
    </xf>
    <xf numFmtId="3" fontId="41" fillId="2" borderId="34" xfId="0" applyNumberFormat="1" applyFont="1" applyFill="1" applyBorder="1" applyAlignment="1" applyProtection="1">
      <alignment horizontal="center"/>
      <protection locked="0"/>
    </xf>
    <xf numFmtId="0" fontId="236" fillId="0" borderId="88" xfId="73" applyFont="1" applyBorder="1" applyAlignment="1">
      <alignment vertical="center"/>
    </xf>
    <xf numFmtId="173" fontId="45" fillId="2" borderId="12" xfId="70" applyNumberFormat="1" applyFont="1" applyFill="1" applyBorder="1" applyAlignment="1" applyProtection="1">
      <alignment horizontal="center" vertical="center"/>
      <protection locked="0"/>
    </xf>
    <xf numFmtId="0" fontId="0" fillId="2" borderId="89" xfId="0" applyFill="1" applyBorder="1" applyProtection="1">
      <protection locked="0"/>
    </xf>
    <xf numFmtId="0" fontId="34" fillId="2" borderId="89"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0" fillId="2" borderId="0" xfId="0" applyFont="1" applyFill="1" applyBorder="1" applyAlignment="1">
      <alignment vertical="top"/>
    </xf>
    <xf numFmtId="0" fontId="13" fillId="2" borderId="110" xfId="0" applyFont="1" applyFill="1" applyBorder="1" applyAlignment="1">
      <alignment vertical="top"/>
    </xf>
    <xf numFmtId="0" fontId="0" fillId="90" borderId="0" xfId="0" applyFill="1"/>
    <xf numFmtId="0" fontId="217" fillId="2" borderId="110" xfId="0" applyFont="1" applyFill="1" applyBorder="1" applyAlignment="1">
      <alignment vertical="top" wrapText="1"/>
    </xf>
    <xf numFmtId="173" fontId="91" fillId="28" borderId="13" xfId="0" applyNumberFormat="1" applyFont="1" applyFill="1" applyBorder="1" applyAlignment="1">
      <alignment horizontal="center"/>
    </xf>
    <xf numFmtId="173" fontId="91" fillId="28" borderId="34" xfId="0" applyNumberFormat="1" applyFont="1" applyFill="1" applyBorder="1" applyAlignment="1">
      <alignment horizontal="center"/>
    </xf>
    <xf numFmtId="0" fontId="217" fillId="2" borderId="97" xfId="0" applyFont="1" applyFill="1" applyBorder="1" applyAlignment="1">
      <alignment vertical="top" wrapText="1"/>
    </xf>
    <xf numFmtId="0" fontId="0" fillId="90" borderId="110" xfId="0" applyFill="1" applyBorder="1"/>
    <xf numFmtId="0" fontId="13" fillId="2" borderId="0" xfId="0" applyFont="1" applyFill="1" applyAlignment="1">
      <alignment horizontal="center" vertical="center"/>
    </xf>
    <xf numFmtId="0" fontId="13" fillId="2" borderId="0" xfId="0" applyFont="1" applyFill="1" applyBorder="1" applyAlignment="1">
      <alignment vertical="center"/>
    </xf>
    <xf numFmtId="175" fontId="47" fillId="2" borderId="13" xfId="0" applyNumberFormat="1" applyFont="1" applyFill="1" applyBorder="1" applyAlignment="1">
      <alignment horizontal="left" vertical="center"/>
    </xf>
    <xf numFmtId="175" fontId="91" fillId="2" borderId="7" xfId="0" quotePrefix="1" applyNumberFormat="1" applyFont="1" applyFill="1" applyBorder="1" applyAlignment="1">
      <alignment horizontal="left" vertical="center"/>
    </xf>
    <xf numFmtId="175" fontId="221" fillId="2" borderId="7" xfId="0" applyNumberFormat="1" applyFont="1" applyFill="1" applyBorder="1" applyAlignment="1">
      <alignment horizontal="left" vertical="center"/>
    </xf>
    <xf numFmtId="175" fontId="47" fillId="2" borderId="7" xfId="0" applyNumberFormat="1" applyFont="1" applyFill="1" applyBorder="1" applyAlignment="1">
      <alignment horizontal="left" vertical="center"/>
    </xf>
    <xf numFmtId="175" fontId="47" fillId="2" borderId="7" xfId="0" quotePrefix="1" applyNumberFormat="1" applyFont="1" applyFill="1" applyBorder="1" applyAlignment="1">
      <alignment horizontal="left" vertical="center"/>
    </xf>
    <xf numFmtId="175" fontId="47" fillId="2" borderId="48" xfId="0" quotePrefix="1" applyNumberFormat="1" applyFont="1" applyFill="1" applyBorder="1" applyAlignment="1">
      <alignment horizontal="left" vertical="center"/>
    </xf>
    <xf numFmtId="0" fontId="91" fillId="2" borderId="119" xfId="0" applyNumberFormat="1" applyFont="1" applyFill="1" applyBorder="1" applyAlignment="1">
      <alignment horizontal="left" vertical="center"/>
    </xf>
    <xf numFmtId="0" fontId="91" fillId="2" borderId="142" xfId="0" applyNumberFormat="1" applyFont="1" applyFill="1" applyBorder="1" applyAlignment="1">
      <alignment horizontal="left" vertical="center"/>
    </xf>
    <xf numFmtId="0" fontId="91" fillId="2" borderId="55" xfId="0" applyNumberFormat="1" applyFont="1" applyFill="1" applyBorder="1" applyAlignment="1">
      <alignment horizontal="left" vertical="center"/>
    </xf>
    <xf numFmtId="0" fontId="48" fillId="2" borderId="13" xfId="0" applyFont="1" applyFill="1" applyBorder="1" applyAlignment="1">
      <alignment horizontal="left" vertical="center"/>
    </xf>
    <xf numFmtId="0" fontId="48" fillId="2" borderId="7" xfId="0" applyFont="1" applyFill="1" applyBorder="1" applyAlignment="1">
      <alignment horizontal="left" vertical="center"/>
    </xf>
    <xf numFmtId="0" fontId="91" fillId="2" borderId="7" xfId="0" applyNumberFormat="1" applyFont="1" applyFill="1" applyBorder="1" applyAlignment="1">
      <alignment horizontal="left" vertical="center"/>
    </xf>
    <xf numFmtId="0" fontId="13" fillId="2" borderId="48" xfId="0" applyFont="1" applyFill="1" applyBorder="1" applyAlignment="1">
      <alignment vertical="center"/>
    </xf>
    <xf numFmtId="175" fontId="91" fillId="2" borderId="119" xfId="0" applyNumberFormat="1" applyFont="1" applyFill="1" applyBorder="1" applyAlignment="1">
      <alignment horizontal="left" vertical="center" wrapText="1"/>
    </xf>
    <xf numFmtId="175" fontId="91" fillId="2" borderId="142" xfId="0" applyNumberFormat="1" applyFont="1" applyFill="1" applyBorder="1" applyAlignment="1">
      <alignment horizontal="left" vertical="center" wrapText="1"/>
    </xf>
    <xf numFmtId="175" fontId="91" fillId="2" borderId="142" xfId="0" applyNumberFormat="1" applyFont="1" applyFill="1" applyBorder="1" applyAlignment="1">
      <alignment horizontal="left" vertical="center"/>
    </xf>
    <xf numFmtId="175" fontId="91" fillId="2" borderId="142" xfId="0" applyNumberFormat="1" applyFont="1" applyFill="1" applyBorder="1" applyAlignment="1">
      <alignment horizontal="center" vertical="center"/>
    </xf>
    <xf numFmtId="175" fontId="91" fillId="2" borderId="55" xfId="0" applyNumberFormat="1" applyFont="1" applyFill="1" applyBorder="1" applyAlignment="1">
      <alignment horizontal="center" vertical="center"/>
    </xf>
    <xf numFmtId="0" fontId="13" fillId="2" borderId="7" xfId="0" applyFont="1" applyFill="1" applyBorder="1" applyAlignment="1">
      <alignment vertical="center"/>
    </xf>
    <xf numFmtId="0" fontId="48" fillId="92" borderId="0" xfId="0" applyFont="1" applyFill="1" applyAlignment="1">
      <alignment vertical="center"/>
    </xf>
    <xf numFmtId="0" fontId="0" fillId="92" borderId="0" xfId="0" applyFill="1" applyAlignment="1">
      <alignment vertical="center"/>
    </xf>
    <xf numFmtId="0" fontId="0" fillId="2" borderId="0" xfId="0" applyFill="1" applyAlignment="1">
      <alignment vertical="center"/>
    </xf>
    <xf numFmtId="0" fontId="237" fillId="2" borderId="0" xfId="0" applyFont="1" applyFill="1" applyBorder="1"/>
    <xf numFmtId="0" fontId="237" fillId="2" borderId="0" xfId="0" applyFont="1" applyFill="1"/>
    <xf numFmtId="0" fontId="45" fillId="2" borderId="49" xfId="0" applyFont="1" applyFill="1" applyBorder="1" applyAlignment="1">
      <alignment vertical="center" wrapText="1"/>
    </xf>
    <xf numFmtId="0" fontId="45" fillId="2" borderId="88" xfId="0" applyFont="1" applyFill="1" applyBorder="1" applyAlignment="1">
      <alignment vertical="center" wrapText="1"/>
    </xf>
    <xf numFmtId="0" fontId="45" fillId="2" borderId="10" xfId="0" applyFont="1" applyFill="1" applyBorder="1" applyAlignment="1">
      <alignment vertical="center"/>
    </xf>
    <xf numFmtId="0" fontId="45" fillId="2" borderId="88" xfId="0" applyFont="1" applyFill="1" applyBorder="1" applyAlignment="1">
      <alignment vertical="center"/>
    </xf>
    <xf numFmtId="0" fontId="45" fillId="2" borderId="10" xfId="0" applyFont="1" applyFill="1" applyBorder="1" applyAlignment="1">
      <alignment vertical="center" wrapText="1"/>
    </xf>
    <xf numFmtId="0" fontId="236" fillId="2" borderId="9" xfId="73" applyFont="1" applyFill="1" applyBorder="1" applyAlignment="1">
      <alignment vertical="center"/>
    </xf>
    <xf numFmtId="0" fontId="45" fillId="2" borderId="9" xfId="0" applyFont="1" applyFill="1" applyBorder="1" applyAlignment="1">
      <alignment vertical="top" wrapText="1"/>
    </xf>
    <xf numFmtId="0" fontId="237" fillId="2" borderId="0" xfId="0" applyFont="1" applyFill="1" applyAlignment="1">
      <alignment horizontal="left"/>
    </xf>
    <xf numFmtId="8" fontId="91" fillId="2" borderId="116" xfId="0" applyNumberFormat="1" applyFont="1" applyFill="1" applyBorder="1" applyAlignment="1">
      <alignment horizontal="center"/>
    </xf>
    <xf numFmtId="8" fontId="91" fillId="2" borderId="117" xfId="0" applyNumberFormat="1" applyFont="1" applyFill="1" applyBorder="1" applyAlignment="1">
      <alignment horizontal="center"/>
    </xf>
    <xf numFmtId="172" fontId="45" fillId="2" borderId="137" xfId="0" applyNumberFormat="1" applyFont="1" applyFill="1" applyBorder="1" applyAlignment="1" applyProtection="1">
      <alignment horizontal="center"/>
    </xf>
    <xf numFmtId="288" fontId="41" fillId="2" borderId="103" xfId="0" applyNumberFormat="1" applyFont="1" applyFill="1" applyBorder="1" applyAlignment="1" applyProtection="1">
      <alignment horizontal="center"/>
    </xf>
    <xf numFmtId="288" fontId="45" fillId="2" borderId="137" xfId="0" applyNumberFormat="1" applyFont="1" applyFill="1" applyBorder="1" applyAlignment="1" applyProtection="1">
      <alignment horizontal="center"/>
    </xf>
    <xf numFmtId="172" fontId="45" fillId="2" borderId="107" xfId="0" applyNumberFormat="1" applyFont="1" applyFill="1" applyBorder="1" applyAlignment="1" applyProtection="1">
      <alignment horizontal="center"/>
    </xf>
    <xf numFmtId="288" fontId="41" fillId="2" borderId="37" xfId="0" applyNumberFormat="1" applyFont="1" applyFill="1" applyBorder="1" applyAlignment="1" applyProtection="1">
      <alignment horizontal="center"/>
    </xf>
    <xf numFmtId="288" fontId="45" fillId="2" borderId="107" xfId="0" applyNumberFormat="1" applyFont="1" applyFill="1" applyBorder="1" applyAlignment="1" applyProtection="1">
      <alignment horizontal="center"/>
    </xf>
    <xf numFmtId="172" fontId="45" fillId="2" borderId="48" xfId="0" applyNumberFormat="1" applyFont="1" applyFill="1" applyBorder="1" applyAlignment="1" applyProtection="1">
      <alignment horizontal="center"/>
    </xf>
    <xf numFmtId="288" fontId="41" fillId="2" borderId="55" xfId="0" applyNumberFormat="1" applyFont="1" applyFill="1" applyBorder="1" applyAlignment="1" applyProtection="1">
      <alignment horizontal="center"/>
    </xf>
    <xf numFmtId="288" fontId="45" fillId="2" borderId="48" xfId="0" applyNumberFormat="1" applyFont="1" applyFill="1" applyBorder="1" applyAlignment="1" applyProtection="1">
      <alignment horizontal="center"/>
    </xf>
    <xf numFmtId="3" fontId="0" fillId="28" borderId="3" xfId="0" applyNumberFormat="1" applyFont="1" applyFill="1" applyBorder="1" applyAlignment="1">
      <alignment vertical="top"/>
    </xf>
    <xf numFmtId="0" fontId="0" fillId="2" borderId="0" xfId="0" applyFill="1" applyAlignment="1">
      <alignment wrapText="1"/>
    </xf>
    <xf numFmtId="0" fontId="52" fillId="26" borderId="49" xfId="0" applyFont="1" applyFill="1" applyBorder="1" applyAlignment="1">
      <alignment horizontal="center" vertical="center" wrapText="1"/>
    </xf>
    <xf numFmtId="0" fontId="44" fillId="2" borderId="118" xfId="0" applyFont="1" applyFill="1" applyBorder="1" applyAlignment="1">
      <alignment wrapText="1"/>
    </xf>
    <xf numFmtId="0" fontId="48" fillId="2" borderId="89" xfId="0" applyFont="1" applyFill="1" applyBorder="1" applyAlignment="1">
      <alignment wrapText="1"/>
    </xf>
    <xf numFmtId="0" fontId="91" fillId="2" borderId="0" xfId="0" applyFont="1" applyFill="1" applyBorder="1" applyAlignment="1"/>
    <xf numFmtId="0" fontId="0" fillId="2" borderId="0" xfId="0" applyFill="1" applyBorder="1" applyAlignment="1"/>
    <xf numFmtId="0" fontId="0" fillId="2" borderId="12" xfId="0" applyFill="1" applyBorder="1" applyAlignment="1"/>
    <xf numFmtId="0" fontId="48" fillId="2" borderId="109" xfId="0" applyFont="1" applyFill="1" applyBorder="1" applyAlignment="1">
      <alignment wrapText="1"/>
    </xf>
    <xf numFmtId="0" fontId="91" fillId="2" borderId="5" xfId="0" applyFont="1" applyFill="1" applyBorder="1" applyAlignment="1"/>
    <xf numFmtId="0" fontId="0" fillId="2" borderId="5" xfId="0" applyFill="1" applyBorder="1" applyAlignment="1"/>
    <xf numFmtId="0" fontId="0" fillId="2" borderId="112" xfId="0" applyFill="1" applyBorder="1" applyAlignment="1"/>
    <xf numFmtId="0" fontId="44" fillId="2" borderId="122" xfId="0" applyFont="1" applyFill="1" applyBorder="1" applyAlignment="1">
      <alignment wrapText="1"/>
    </xf>
    <xf numFmtId="0" fontId="0" fillId="2" borderId="118" xfId="0" applyFill="1" applyBorder="1" applyAlignment="1">
      <alignment wrapText="1"/>
    </xf>
    <xf numFmtId="0" fontId="0" fillId="2" borderId="103" xfId="0" applyFill="1" applyBorder="1" applyAlignment="1"/>
    <xf numFmtId="0" fontId="0" fillId="2" borderId="97" xfId="0" applyFill="1" applyBorder="1" applyAlignment="1"/>
    <xf numFmtId="0" fontId="44" fillId="2" borderId="89" xfId="0" applyFont="1" applyFill="1" applyBorder="1" applyAlignment="1">
      <alignment wrapText="1"/>
    </xf>
    <xf numFmtId="0" fontId="48" fillId="2" borderId="0" xfId="0" applyFont="1" applyFill="1" applyBorder="1" applyAlignment="1"/>
    <xf numFmtId="0" fontId="0" fillId="2" borderId="109" xfId="0" applyFill="1" applyBorder="1" applyAlignment="1">
      <alignment wrapText="1"/>
    </xf>
    <xf numFmtId="0" fontId="48" fillId="2" borderId="103" xfId="0" applyFont="1" applyFill="1" applyBorder="1" applyAlignment="1">
      <alignment vertical="center"/>
    </xf>
    <xf numFmtId="0" fontId="238" fillId="2" borderId="118" xfId="0" applyFont="1" applyFill="1" applyBorder="1" applyAlignment="1">
      <alignment vertical="center" wrapText="1"/>
    </xf>
    <xf numFmtId="0" fontId="0" fillId="2" borderId="89" xfId="0" applyFill="1" applyBorder="1" applyAlignment="1">
      <alignment wrapText="1"/>
    </xf>
    <xf numFmtId="0" fontId="7" fillId="2" borderId="0" xfId="0" applyFont="1" applyFill="1" applyBorder="1" applyAlignment="1"/>
    <xf numFmtId="0" fontId="238" fillId="2" borderId="109" xfId="0" applyFont="1" applyFill="1" applyBorder="1" applyAlignment="1">
      <alignment vertical="center" wrapText="1"/>
    </xf>
    <xf numFmtId="0" fontId="48" fillId="2" borderId="138" xfId="0" applyFont="1" applyFill="1" applyBorder="1" applyAlignment="1"/>
    <xf numFmtId="0" fontId="0" fillId="2" borderId="138" xfId="0" applyFill="1" applyBorder="1" applyAlignment="1"/>
    <xf numFmtId="0" fontId="0" fillId="2" borderId="134" xfId="0" applyFill="1" applyBorder="1" applyAlignment="1"/>
    <xf numFmtId="10" fontId="41" fillId="0" borderId="7" xfId="0" applyNumberFormat="1" applyFont="1" applyFill="1" applyBorder="1" applyAlignment="1" applyProtection="1">
      <alignment horizontal="center"/>
      <protection locked="0"/>
    </xf>
    <xf numFmtId="0" fontId="222" fillId="2" borderId="0" xfId="0" applyFont="1" applyFill="1" applyBorder="1" applyAlignment="1">
      <alignment horizontal="left" vertical="center"/>
    </xf>
    <xf numFmtId="169" fontId="212" fillId="2" borderId="0" xfId="70" applyFont="1" applyFill="1" applyBorder="1" applyAlignment="1">
      <alignment horizontal="left" vertical="center"/>
    </xf>
    <xf numFmtId="181" fontId="212" fillId="28" borderId="123" xfId="71" applyNumberFormat="1" applyFont="1" applyFill="1" applyBorder="1" applyAlignment="1">
      <alignment horizontal="left" vertical="center"/>
    </xf>
    <xf numFmtId="0" fontId="13" fillId="2" borderId="0" xfId="0" applyFont="1" applyFill="1" applyBorder="1" applyAlignment="1"/>
    <xf numFmtId="0" fontId="48" fillId="2" borderId="0" xfId="0" applyFont="1" applyFill="1" applyBorder="1" applyAlignment="1">
      <alignment horizontal="center"/>
    </xf>
    <xf numFmtId="0" fontId="48" fillId="2" borderId="0" xfId="0" applyFont="1" applyFill="1" applyBorder="1" applyAlignment="1">
      <alignment horizontal="left" wrapText="1"/>
    </xf>
    <xf numFmtId="181" fontId="212" fillId="2" borderId="0" xfId="71" applyNumberFormat="1" applyFont="1" applyFill="1" applyBorder="1" applyAlignment="1">
      <alignment horizontal="left" vertical="center"/>
    </xf>
    <xf numFmtId="0" fontId="48" fillId="2" borderId="0" xfId="0" applyFont="1" applyFill="1" applyBorder="1" applyAlignment="1">
      <alignment wrapText="1"/>
    </xf>
    <xf numFmtId="0" fontId="91" fillId="2" borderId="0" xfId="0" applyFont="1" applyFill="1" applyBorder="1" applyAlignment="1">
      <alignment horizontal="left" vertical="center"/>
    </xf>
    <xf numFmtId="0" fontId="241" fillId="0" borderId="110" xfId="0" applyFont="1" applyFill="1" applyBorder="1"/>
    <xf numFmtId="0" fontId="241" fillId="0" borderId="110" xfId="0" applyFont="1" applyFill="1" applyBorder="1" applyAlignment="1">
      <alignment horizontal="center"/>
    </xf>
    <xf numFmtId="0" fontId="0" fillId="0" borderId="110" xfId="0" applyFont="1" applyFill="1" applyBorder="1" applyAlignment="1">
      <alignment vertical="top"/>
    </xf>
    <xf numFmtId="0" fontId="0" fillId="93" borderId="0" xfId="0" applyFill="1"/>
    <xf numFmtId="0" fontId="0" fillId="93" borderId="0" xfId="0" applyFont="1" applyFill="1" applyBorder="1" applyAlignment="1">
      <alignment vertical="top"/>
    </xf>
    <xf numFmtId="3" fontId="0" fillId="93" borderId="3" xfId="0" applyNumberFormat="1" applyFont="1" applyFill="1" applyBorder="1" applyAlignment="1">
      <alignment vertical="top"/>
    </xf>
    <xf numFmtId="0" fontId="13" fillId="93" borderId="0" xfId="0" applyFont="1" applyFill="1" applyBorder="1"/>
    <xf numFmtId="0" fontId="91" fillId="93" borderId="89" xfId="0" applyFont="1" applyFill="1" applyBorder="1" applyAlignment="1" applyProtection="1">
      <alignment vertical="top" wrapText="1"/>
      <protection locked="0"/>
    </xf>
    <xf numFmtId="0" fontId="0" fillId="0" borderId="0" xfId="0" applyFill="1"/>
    <xf numFmtId="0" fontId="0" fillId="0" borderId="110" xfId="0" applyFont="1" applyFill="1" applyBorder="1"/>
    <xf numFmtId="0" fontId="0" fillId="0" borderId="110" xfId="0" applyFill="1" applyBorder="1"/>
    <xf numFmtId="0" fontId="0" fillId="0" borderId="0" xfId="0" applyFont="1" applyFill="1" applyBorder="1" applyAlignment="1">
      <alignment vertical="top"/>
    </xf>
    <xf numFmtId="3" fontId="0" fillId="0" borderId="3" xfId="0" applyNumberFormat="1" applyFont="1" applyFill="1" applyBorder="1" applyAlignment="1">
      <alignment vertical="top"/>
    </xf>
    <xf numFmtId="0" fontId="0" fillId="0" borderId="0" xfId="0" applyFill="1" applyBorder="1"/>
    <xf numFmtId="0" fontId="0" fillId="94" borderId="0" xfId="0" applyFill="1"/>
    <xf numFmtId="0" fontId="222" fillId="0" borderId="0" xfId="0" applyFont="1" applyFill="1" applyBorder="1" applyAlignment="1">
      <alignment vertical="top"/>
    </xf>
    <xf numFmtId="0" fontId="237" fillId="0" borderId="0" xfId="0" applyFont="1" applyFill="1" applyBorder="1"/>
    <xf numFmtId="0" fontId="217" fillId="0" borderId="0" xfId="0" applyFont="1" applyFill="1" applyBorder="1" applyAlignment="1">
      <alignment horizontal="left" vertical="top" wrapText="1"/>
    </xf>
    <xf numFmtId="0" fontId="13" fillId="0" borderId="0" xfId="0" applyFont="1" applyFill="1" applyBorder="1" applyAlignment="1">
      <alignment horizontal="left" vertical="top" wrapText="1"/>
    </xf>
    <xf numFmtId="0" fontId="0" fillId="0" borderId="137" xfId="0" applyFont="1" applyFill="1" applyBorder="1" applyAlignment="1">
      <alignment vertical="top"/>
    </xf>
    <xf numFmtId="0" fontId="0" fillId="90" borderId="137" xfId="0" applyFill="1" applyBorder="1"/>
    <xf numFmtId="3" fontId="0" fillId="28" borderId="113" xfId="0" applyNumberFormat="1" applyFont="1" applyFill="1" applyBorder="1" applyAlignment="1">
      <alignment vertical="top"/>
    </xf>
    <xf numFmtId="0" fontId="0" fillId="2" borderId="143" xfId="0" applyFill="1" applyBorder="1"/>
    <xf numFmtId="0" fontId="0" fillId="2" borderId="144" xfId="0" applyFill="1" applyBorder="1"/>
    <xf numFmtId="0" fontId="0" fillId="2" borderId="145" xfId="0" applyFill="1" applyBorder="1"/>
    <xf numFmtId="0" fontId="0" fillId="0" borderId="34" xfId="0" applyFont="1" applyFill="1" applyBorder="1" applyAlignment="1">
      <alignment vertical="top"/>
    </xf>
    <xf numFmtId="3" fontId="0" fillId="0" borderId="113" xfId="0" applyNumberFormat="1" applyFont="1" applyFill="1" applyBorder="1" applyAlignment="1">
      <alignment vertical="top"/>
    </xf>
    <xf numFmtId="9" fontId="41" fillId="28" borderId="0" xfId="72" applyNumberFormat="1" applyFont="1" applyFill="1" applyBorder="1" applyAlignment="1" applyProtection="1">
      <alignment horizontal="center" vertical="center"/>
      <protection locked="0"/>
    </xf>
    <xf numFmtId="0" fontId="0" fillId="0" borderId="0" xfId="0" applyFont="1" applyFill="1"/>
    <xf numFmtId="0" fontId="44" fillId="0" borderId="0" xfId="0" applyFont="1" applyFill="1" applyBorder="1" applyAlignment="1">
      <alignment horizontal="left"/>
    </xf>
    <xf numFmtId="178" fontId="212" fillId="0" borderId="28" xfId="40" applyNumberFormat="1" applyFont="1" applyFill="1" applyBorder="1" applyAlignment="1">
      <alignment horizontal="left" vertical="center"/>
    </xf>
    <xf numFmtId="0" fontId="13" fillId="0" borderId="0" xfId="0" applyFont="1" applyFill="1"/>
    <xf numFmtId="0" fontId="223" fillId="0" borderId="0" xfId="0" applyFont="1" applyFill="1" applyAlignment="1">
      <alignment horizontal="center" wrapText="1"/>
    </xf>
    <xf numFmtId="0" fontId="224" fillId="0" borderId="0" xfId="0" applyFont="1" applyFill="1" applyAlignment="1">
      <alignment horizontal="center" wrapText="1"/>
    </xf>
    <xf numFmtId="178" fontId="212" fillId="0" borderId="140" xfId="40" applyNumberFormat="1" applyFont="1" applyFill="1" applyBorder="1" applyAlignment="1">
      <alignment horizontal="left" vertical="center"/>
    </xf>
    <xf numFmtId="0" fontId="48" fillId="0" borderId="0" xfId="0" applyFont="1" applyFill="1"/>
    <xf numFmtId="178" fontId="212" fillId="0" borderId="140" xfId="40" applyNumberFormat="1" applyFont="1" applyFill="1" applyBorder="1" applyAlignment="1">
      <alignment vertical="center"/>
    </xf>
    <xf numFmtId="0" fontId="47" fillId="0" borderId="0" xfId="0" applyFont="1" applyFill="1" applyBorder="1" applyAlignment="1">
      <alignment horizontal="left" vertical="center"/>
    </xf>
    <xf numFmtId="0" fontId="48" fillId="0" borderId="0" xfId="0" applyFont="1" applyFill="1" applyAlignment="1"/>
    <xf numFmtId="0" fontId="38" fillId="0" borderId="0" xfId="73" applyFill="1"/>
    <xf numFmtId="0" fontId="57" fillId="0" borderId="0" xfId="0" applyFont="1" applyFill="1" applyBorder="1" applyAlignment="1">
      <alignment horizontal="left" vertical="top"/>
    </xf>
    <xf numFmtId="0" fontId="44" fillId="0" borderId="0" xfId="0" applyFont="1" applyFill="1"/>
    <xf numFmtId="0" fontId="44" fillId="0" borderId="0" xfId="0" applyFont="1" applyFill="1" applyAlignment="1">
      <alignment vertical="top"/>
    </xf>
    <xf numFmtId="0" fontId="0" fillId="0" borderId="0" xfId="0" applyFill="1" applyAlignment="1">
      <alignment horizontal="left"/>
    </xf>
    <xf numFmtId="0" fontId="237" fillId="0" borderId="0" xfId="0" applyFont="1" applyFill="1"/>
    <xf numFmtId="0" fontId="237" fillId="0" borderId="0" xfId="0" applyFont="1" applyFill="1" applyAlignment="1"/>
    <xf numFmtId="0" fontId="237" fillId="0" borderId="0" xfId="0" applyFont="1" applyFill="1" applyAlignment="1">
      <alignment horizontal="left"/>
    </xf>
    <xf numFmtId="0" fontId="13" fillId="0" borderId="0" xfId="0" applyFont="1" applyFill="1" applyAlignment="1">
      <alignment vertical="top"/>
    </xf>
    <xf numFmtId="0" fontId="217" fillId="0" borderId="110" xfId="0" applyFont="1" applyFill="1" applyBorder="1" applyAlignment="1">
      <alignment horizontal="left" vertical="top" wrapText="1"/>
    </xf>
    <xf numFmtId="0" fontId="13" fillId="0" borderId="110" xfId="0" applyFont="1" applyFill="1" applyBorder="1" applyAlignment="1">
      <alignment horizontal="left" vertical="top" wrapText="1"/>
    </xf>
    <xf numFmtId="0" fontId="7" fillId="0" borderId="110" xfId="0" applyFont="1" applyFill="1" applyBorder="1" applyAlignment="1">
      <alignment vertical="center"/>
    </xf>
    <xf numFmtId="0" fontId="0" fillId="0" borderId="110" xfId="0" applyFont="1" applyFill="1" applyBorder="1" applyAlignment="1">
      <alignment horizontal="left"/>
    </xf>
    <xf numFmtId="289" fontId="7" fillId="0" borderId="110" xfId="0" applyNumberFormat="1" applyFont="1" applyFill="1" applyBorder="1" applyAlignment="1">
      <alignment vertical="center"/>
    </xf>
    <xf numFmtId="0" fontId="0" fillId="0" borderId="110" xfId="0" applyFont="1" applyFill="1" applyBorder="1" applyAlignment="1">
      <alignment horizontal="center"/>
    </xf>
    <xf numFmtId="0" fontId="0" fillId="0" borderId="122" xfId="0" applyFill="1" applyBorder="1"/>
    <xf numFmtId="3" fontId="0" fillId="0" borderId="108" xfId="0" applyNumberFormat="1" applyFont="1" applyFill="1" applyBorder="1" applyAlignment="1">
      <alignment vertical="top"/>
    </xf>
    <xf numFmtId="0" fontId="0" fillId="0" borderId="137" xfId="0" applyFill="1" applyBorder="1"/>
    <xf numFmtId="3" fontId="48" fillId="28" borderId="110" xfId="0" applyNumberFormat="1" applyFont="1" applyFill="1" applyBorder="1" applyAlignment="1" applyProtection="1">
      <alignment horizontal="center"/>
      <protection locked="0"/>
    </xf>
    <xf numFmtId="0" fontId="13" fillId="0" borderId="0" xfId="0" applyFont="1" applyFill="1" applyBorder="1" applyAlignment="1">
      <alignment vertical="top"/>
    </xf>
    <xf numFmtId="0" fontId="46" fillId="2" borderId="0" xfId="0" applyFont="1" applyFill="1" applyBorder="1" applyAlignment="1">
      <alignment horizontal="center" vertical="center"/>
    </xf>
    <xf numFmtId="0" fontId="239" fillId="2" borderId="0" xfId="0" applyFont="1" applyFill="1" applyBorder="1" applyAlignment="1">
      <alignment wrapText="1"/>
    </xf>
    <xf numFmtId="0" fontId="239" fillId="2" borderId="12" xfId="0" applyFont="1" applyFill="1" applyBorder="1" applyAlignment="1">
      <alignment wrapText="1"/>
    </xf>
    <xf numFmtId="0" fontId="91" fillId="2" borderId="0" xfId="0" applyFont="1" applyFill="1" applyBorder="1" applyAlignment="1">
      <alignment wrapText="1"/>
    </xf>
    <xf numFmtId="0" fontId="91" fillId="2" borderId="12" xfId="0" applyFont="1" applyFill="1" applyBorder="1" applyAlignment="1">
      <alignment wrapText="1"/>
    </xf>
    <xf numFmtId="0" fontId="48" fillId="2" borderId="103" xfId="0" applyFont="1" applyFill="1" applyBorder="1" applyAlignment="1">
      <alignment wrapText="1"/>
    </xf>
    <xf numFmtId="0" fontId="48" fillId="2" borderId="97" xfId="0" applyFont="1" applyFill="1" applyBorder="1" applyAlignment="1">
      <alignment wrapText="1"/>
    </xf>
    <xf numFmtId="0" fontId="52" fillId="26" borderId="89" xfId="0" applyFont="1" applyFill="1" applyBorder="1" applyAlignment="1">
      <alignment horizontal="center" vertical="center"/>
    </xf>
    <xf numFmtId="0" fontId="52" fillId="26" borderId="0" xfId="0" applyFont="1" applyFill="1" applyBorder="1" applyAlignment="1">
      <alignment horizontal="center" vertical="center"/>
    </xf>
    <xf numFmtId="0" fontId="91" fillId="2" borderId="103" xfId="0" applyFont="1" applyFill="1" applyBorder="1" applyAlignment="1">
      <alignment wrapText="1"/>
    </xf>
    <xf numFmtId="0" fontId="91" fillId="2" borderId="97" xfId="0" applyFont="1" applyFill="1" applyBorder="1" applyAlignment="1">
      <alignment wrapText="1"/>
    </xf>
    <xf numFmtId="0" fontId="48" fillId="2" borderId="138" xfId="0" applyFont="1" applyFill="1" applyBorder="1" applyAlignment="1">
      <alignment wrapText="1"/>
    </xf>
    <xf numFmtId="0" fontId="48" fillId="2" borderId="134" xfId="0" applyFont="1" applyFill="1" applyBorder="1" applyAlignment="1">
      <alignment wrapText="1"/>
    </xf>
    <xf numFmtId="0" fontId="48" fillId="2" borderId="138" xfId="0" applyFont="1" applyFill="1" applyBorder="1" applyAlignment="1">
      <alignment vertical="center" wrapText="1"/>
    </xf>
    <xf numFmtId="0" fontId="48" fillId="2" borderId="134" xfId="0" applyFont="1" applyFill="1" applyBorder="1" applyAlignment="1">
      <alignment vertical="center" wrapText="1"/>
    </xf>
    <xf numFmtId="0" fontId="230" fillId="2" borderId="0" xfId="0" applyFont="1" applyFill="1" applyAlignment="1">
      <alignment horizontal="left"/>
    </xf>
    <xf numFmtId="0" fontId="91" fillId="2" borderId="118" xfId="0" applyFont="1" applyFill="1" applyBorder="1" applyAlignment="1">
      <alignment horizontal="center" wrapText="1"/>
    </xf>
    <xf numFmtId="0" fontId="91" fillId="2" borderId="103" xfId="0" applyFont="1" applyFill="1" applyBorder="1" applyAlignment="1">
      <alignment horizontal="center" wrapText="1"/>
    </xf>
    <xf numFmtId="0" fontId="91" fillId="2" borderId="97" xfId="0" applyFont="1" applyFill="1" applyBorder="1" applyAlignment="1">
      <alignment horizontal="center" wrapText="1"/>
    </xf>
    <xf numFmtId="0" fontId="91" fillId="2" borderId="89" xfId="0" applyFont="1" applyFill="1" applyBorder="1" applyAlignment="1">
      <alignment horizontal="center" wrapText="1"/>
    </xf>
    <xf numFmtId="0" fontId="91" fillId="2" borderId="0" xfId="0" applyFont="1" applyFill="1" applyBorder="1" applyAlignment="1">
      <alignment horizontal="center" wrapText="1"/>
    </xf>
    <xf numFmtId="0" fontId="91" fillId="2" borderId="12" xfId="0" applyFont="1" applyFill="1" applyBorder="1" applyAlignment="1">
      <alignment horizontal="center" wrapText="1"/>
    </xf>
    <xf numFmtId="0" fontId="91" fillId="2" borderId="109" xfId="0" applyFont="1" applyFill="1" applyBorder="1" applyAlignment="1">
      <alignment horizontal="center" wrapText="1"/>
    </xf>
    <xf numFmtId="0" fontId="91" fillId="2" borderId="5" xfId="0" applyFont="1" applyFill="1" applyBorder="1" applyAlignment="1">
      <alignment horizontal="center" wrapText="1"/>
    </xf>
    <xf numFmtId="0" fontId="91" fillId="2" borderId="112" xfId="0" applyFont="1" applyFill="1" applyBorder="1" applyAlignment="1">
      <alignment horizontal="center" wrapText="1"/>
    </xf>
    <xf numFmtId="175" fontId="91" fillId="28" borderId="122" xfId="0" applyNumberFormat="1" applyFont="1" applyFill="1" applyBorder="1" applyAlignment="1">
      <alignment horizontal="left"/>
    </xf>
    <xf numFmtId="175" fontId="91" fillId="28" borderId="134" xfId="0" applyNumberFormat="1" applyFont="1" applyFill="1" applyBorder="1" applyAlignment="1">
      <alignment horizontal="left"/>
    </xf>
    <xf numFmtId="0" fontId="91" fillId="92" borderId="0" xfId="0" applyFont="1" applyFill="1" applyBorder="1" applyAlignment="1">
      <alignment horizontal="left" vertical="center" wrapText="1"/>
    </xf>
    <xf numFmtId="175" fontId="47" fillId="2" borderId="122" xfId="0" applyNumberFormat="1" applyFont="1" applyFill="1" applyBorder="1" applyAlignment="1">
      <alignment horizontal="left"/>
    </xf>
    <xf numFmtId="175" fontId="47" fillId="2" borderId="134" xfId="0" applyNumberFormat="1" applyFont="1" applyFill="1" applyBorder="1" applyAlignment="1">
      <alignment horizontal="left"/>
    </xf>
    <xf numFmtId="174" fontId="213" fillId="26" borderId="122" xfId="6" applyNumberFormat="1" applyFont="1" applyFill="1" applyBorder="1" applyAlignment="1">
      <alignment horizontal="center" vertical="center" wrapText="1"/>
    </xf>
    <xf numFmtId="174" fontId="213" fillId="26" borderId="134" xfId="6" applyNumberFormat="1" applyFont="1" applyFill="1" applyBorder="1" applyAlignment="1">
      <alignment horizontal="center" vertical="center" wrapText="1"/>
    </xf>
    <xf numFmtId="0" fontId="0" fillId="28" borderId="122" xfId="0" applyFill="1" applyBorder="1" applyAlignment="1">
      <alignment horizontal="left" wrapText="1"/>
    </xf>
    <xf numFmtId="0" fontId="0" fillId="28" borderId="134" xfId="0" applyFill="1" applyBorder="1" applyAlignment="1">
      <alignment horizontal="left" wrapText="1"/>
    </xf>
    <xf numFmtId="0" fontId="0" fillId="28" borderId="122" xfId="0" applyFill="1" applyBorder="1" applyAlignment="1">
      <alignment horizontal="left"/>
    </xf>
    <xf numFmtId="0" fontId="0" fillId="28" borderId="134" xfId="0" applyFill="1" applyBorder="1" applyAlignment="1">
      <alignment horizontal="left"/>
    </xf>
    <xf numFmtId="0" fontId="213" fillId="26" borderId="122" xfId="0" applyFont="1" applyFill="1" applyBorder="1" applyAlignment="1">
      <alignment horizontal="center"/>
    </xf>
    <xf numFmtId="0" fontId="213" fillId="26" borderId="134" xfId="0" applyFont="1" applyFill="1" applyBorder="1" applyAlignment="1">
      <alignment horizontal="center"/>
    </xf>
    <xf numFmtId="0" fontId="212" fillId="92" borderId="0" xfId="40" applyNumberFormat="1" applyFont="1" applyFill="1" applyBorder="1" applyAlignment="1" applyProtection="1">
      <alignment horizontal="left" vertical="center" wrapText="1"/>
      <protection locked="0"/>
    </xf>
    <xf numFmtId="0" fontId="45" fillId="2" borderId="53" xfId="0" applyFont="1" applyFill="1" applyBorder="1" applyAlignment="1" applyProtection="1">
      <alignment horizontal="center" vertical="center" wrapText="1"/>
      <protection locked="0"/>
    </xf>
    <xf numFmtId="0" fontId="45" fillId="2" borderId="102" xfId="0" applyFont="1" applyFill="1" applyBorder="1" applyAlignment="1" applyProtection="1">
      <alignment horizontal="center" vertical="center" wrapText="1"/>
      <protection locked="0"/>
    </xf>
    <xf numFmtId="0" fontId="45" fillId="2" borderId="36" xfId="0" applyFont="1" applyFill="1" applyBorder="1" applyAlignment="1" applyProtection="1">
      <alignment horizontal="center" vertical="center" wrapText="1"/>
      <protection locked="0"/>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44" fillId="2" borderId="0" xfId="0" applyFont="1" applyFill="1" applyBorder="1" applyAlignment="1">
      <alignment horizontal="left" vertical="top"/>
    </xf>
    <xf numFmtId="0" fontId="45" fillId="2" borderId="111" xfId="0" applyFont="1" applyFill="1" applyBorder="1" applyAlignment="1" applyProtection="1">
      <alignment horizontal="center" vertical="center" wrapText="1"/>
      <protection locked="0"/>
    </xf>
    <xf numFmtId="0" fontId="45" fillId="2" borderId="121" xfId="0" applyFont="1" applyFill="1" applyBorder="1" applyAlignment="1" applyProtection="1">
      <alignment horizontal="center" vertical="center" wrapText="1"/>
      <protection locked="0"/>
    </xf>
    <xf numFmtId="178" fontId="212" fillId="92" borderId="140" xfId="40" applyNumberFormat="1" applyFont="1" applyFill="1" applyBorder="1" applyAlignment="1">
      <alignment horizontal="left" vertical="center"/>
    </xf>
    <xf numFmtId="178" fontId="212" fillId="92" borderId="141" xfId="40" applyNumberFormat="1" applyFont="1" applyFill="1" applyBorder="1" applyAlignment="1">
      <alignment horizontal="left" vertical="center"/>
    </xf>
    <xf numFmtId="0" fontId="48" fillId="92" borderId="0" xfId="0" applyFont="1" applyFill="1" applyAlignment="1">
      <alignment horizontal="left" vertical="center" wrapText="1"/>
    </xf>
    <xf numFmtId="0" fontId="44" fillId="2" borderId="0" xfId="0" applyFont="1" applyFill="1" applyBorder="1" applyAlignment="1" applyProtection="1">
      <alignment horizontal="left" vertical="top"/>
      <protection locked="0"/>
    </xf>
    <xf numFmtId="0" fontId="91" fillId="92" borderId="0" xfId="0" applyFont="1" applyFill="1" applyBorder="1" applyAlignment="1" applyProtection="1">
      <alignment horizontal="left"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52" xfId="0" applyNumberFormat="1"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47" xfId="0"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01" xfId="0" applyNumberFormat="1" applyFont="1" applyFill="1" applyBorder="1" applyAlignment="1" applyProtection="1">
      <alignment horizontal="center" vertical="center" wrapText="1"/>
      <protection locked="0"/>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32" xfId="0" applyNumberFormat="1" applyFont="1" applyFill="1" applyBorder="1" applyAlignment="1" applyProtection="1">
      <alignment horizontal="center" vertical="center" wrapText="1"/>
      <protection locked="0"/>
    </xf>
    <xf numFmtId="0" fontId="52" fillId="26" borderId="106" xfId="0" applyNumberFormat="1" applyFont="1" applyFill="1" applyBorder="1" applyAlignment="1" applyProtection="1">
      <alignment horizontal="center" vertical="center" wrapText="1"/>
      <protection locked="0"/>
    </xf>
    <xf numFmtId="0" fontId="52" fillId="26" borderId="50" xfId="0" applyNumberFormat="1" applyFont="1" applyFill="1" applyBorder="1" applyAlignment="1" applyProtection="1">
      <alignment horizontal="center" vertical="center" wrapText="1"/>
      <protection locked="0"/>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37" fillId="0" borderId="5" xfId="0" applyFont="1" applyFill="1" applyBorder="1" applyAlignment="1">
      <alignment horizontal="left"/>
    </xf>
  </cellXfs>
  <cellStyles count="9772">
    <cellStyle name="-" xfId="702"/>
    <cellStyle name=" 3]_x000d__x000a_Zoomed=1_x000d__x000a_Row=0_x000d__x000a_Column=0_x000d__x000a_Height=300_x000d__x000a_Width=300_x000d__x000a_FontName=細明體_x000d__x000a_FontStyle=0_x000d__x000a_FontSize=9_x000d__x000a_PrtFontName=Co" xfId="670"/>
    <cellStyle name="$" xfId="713"/>
    <cellStyle name="$ &amp; ¢" xfId="714"/>
    <cellStyle name="%" xfId="708"/>
    <cellStyle name="%.00" xfId="709"/>
    <cellStyle name="(Heading)" xfId="704"/>
    <cellStyle name="(Lefting)" xfId="705"/>
    <cellStyle name="(z*¯_x000f_°(”,¯?À(¢,¯?Ð(°,¯?à(Â,¯?ð(Ô,¯?" xfId="706"/>
    <cellStyle name="******************************************" xfId="707"/>
    <cellStyle name="_CNMD_Valuation Model_20081212_v2" xfId="671"/>
    <cellStyle name="_Comma" xfId="672"/>
    <cellStyle name="_Comps 4" xfId="673"/>
    <cellStyle name="_Cont Analysis" xfId="674"/>
    <cellStyle name="_Currency" xfId="675"/>
    <cellStyle name="_Currency_Analysis" xfId="676"/>
    <cellStyle name="_Currency_Smartportfolio model" xfId="677"/>
    <cellStyle name="_Currency_Smartportfolio model_DB-merged files" xfId="678"/>
    <cellStyle name="_CurrencySpace" xfId="679"/>
    <cellStyle name="_Gamma Valuation - 8" xfId="680"/>
    <cellStyle name="_ITRN" xfId="681"/>
    <cellStyle name="-_Merger Model 17 Nov 04" xfId="703"/>
    <cellStyle name="_Merger Model_KN&amp;Fzio_v2.30 - Street" xfId="682"/>
    <cellStyle name="_Multiple" xfId="683"/>
    <cellStyle name="_Multiple_Analysis" xfId="684"/>
    <cellStyle name="_Multiple_Analysis_DB-merged files" xfId="685"/>
    <cellStyle name="_Multiple_Smartportfolio model" xfId="686"/>
    <cellStyle name="_Multiple_Smartportfolio model_DB-merged files" xfId="687"/>
    <cellStyle name="_MultipleSpace" xfId="688"/>
    <cellStyle name="_MultipleSpace_Analysis" xfId="689"/>
    <cellStyle name="_MultipleSpace_csc" xfId="690"/>
    <cellStyle name="_MultipleSpace_Smartportfolio model" xfId="691"/>
    <cellStyle name="_MultipleSpace_Smartportfolio model_DB-merged files" xfId="692"/>
    <cellStyle name="_Percent" xfId="693"/>
    <cellStyle name="_Percent_Analysis" xfId="694"/>
    <cellStyle name="_Percent_Smartportfolio model" xfId="695"/>
    <cellStyle name="_Percent_Smartportfolio model_DB-merged files" xfId="696"/>
    <cellStyle name="_PercentSpace" xfId="697"/>
    <cellStyle name="_PercentSpace_Analysis" xfId="698"/>
    <cellStyle name="_PercentSpace_Smartportfolio model" xfId="699"/>
    <cellStyle name="_Sepracor Riders_Clean" xfId="700"/>
    <cellStyle name="_SIAL_Model_5.22.09 v71" xfId="701"/>
    <cellStyle name="£ BP" xfId="715"/>
    <cellStyle name="¥ JY" xfId="716"/>
    <cellStyle name="&lt;9#_x000f_¾Èƒé1ƒÃ_x0002_;M_x0014_}$‹E_x0010_‹_x0004_ˆ…Àt_x001b_Pÿ_x0015_ x¦" xfId="710"/>
    <cellStyle name="=C:\WINNT\SYSTEM32\COMMAND.COM" xfId="711"/>
    <cellStyle name="=C:\WINNT35\SYSTEM32\COMMAND.COM" xfId="712"/>
    <cellStyle name="0752-93035" xfId="717"/>
    <cellStyle name="1,comma" xfId="718"/>
    <cellStyle name="10Q" xfId="719"/>
    <cellStyle name="20 % - Accent1" xfId="720"/>
    <cellStyle name="20 % - Accent2" xfId="721"/>
    <cellStyle name="20 % - Accent3" xfId="722"/>
    <cellStyle name="20 % - Accent4" xfId="723"/>
    <cellStyle name="20 % - Accent5" xfId="724"/>
    <cellStyle name="20 % - Accent6" xfId="725"/>
    <cellStyle name="20% - Accent1 2" xfId="11"/>
    <cellStyle name="20% - Accent1 2 10" xfId="726"/>
    <cellStyle name="20% - Accent1 2 2" xfId="727"/>
    <cellStyle name="20% - Accent1 2 2 2" xfId="728"/>
    <cellStyle name="20% - Accent1 2 2 3" xfId="729"/>
    <cellStyle name="20% - Accent1 2 3" xfId="730"/>
    <cellStyle name="20% - Accent1 2 3 2" xfId="731"/>
    <cellStyle name="20% - Accent1 2 4" xfId="732"/>
    <cellStyle name="20% - Accent1 2 5" xfId="733"/>
    <cellStyle name="20% - Accent1 2 6" xfId="734"/>
    <cellStyle name="20% - Accent1 2 7" xfId="735"/>
    <cellStyle name="20% - Accent1 2 8" xfId="736"/>
    <cellStyle name="20% - Accent1 2 9" xfId="737"/>
    <cellStyle name="20% - Accent1 3" xfId="738"/>
    <cellStyle name="20% - Accent1 3 2" xfId="739"/>
    <cellStyle name="20% - Accent1 3 2 2" xfId="740"/>
    <cellStyle name="20% - Accent1 3 2 2 2" xfId="741"/>
    <cellStyle name="20% - Accent1 3 2 2 2 2" xfId="742"/>
    <cellStyle name="20% - Accent1 3 2 2 3" xfId="743"/>
    <cellStyle name="20% - Accent1 3 2 3" xfId="744"/>
    <cellStyle name="20% - Accent1 3 2 3 2" xfId="745"/>
    <cellStyle name="20% - Accent1 3 2 4" xfId="746"/>
    <cellStyle name="20% - Accent1 3 3" xfId="747"/>
    <cellStyle name="20% - Accent1 3 3 2" xfId="748"/>
    <cellStyle name="20% - Accent1 3 3 2 2" xfId="749"/>
    <cellStyle name="20% - Accent1 3 3 2 2 2" xfId="750"/>
    <cellStyle name="20% - Accent1 3 3 2 3" xfId="751"/>
    <cellStyle name="20% - Accent1 3 3 3" xfId="752"/>
    <cellStyle name="20% - Accent1 3 3 3 2" xfId="753"/>
    <cellStyle name="20% - Accent1 3 3 4" xfId="754"/>
    <cellStyle name="20% - Accent1 3 4" xfId="755"/>
    <cellStyle name="20% - Accent1 3 4 2" xfId="756"/>
    <cellStyle name="20% - Accent1 3 4 2 2" xfId="757"/>
    <cellStyle name="20% - Accent1 3 4 3" xfId="758"/>
    <cellStyle name="20% - Accent1 3 5" xfId="759"/>
    <cellStyle name="20% - Accent1 3 5 2" xfId="760"/>
    <cellStyle name="20% - Accent1 3 6" xfId="761"/>
    <cellStyle name="20% - Accent1 4" xfId="762"/>
    <cellStyle name="20% - Accent1 5" xfId="763"/>
    <cellStyle name="20% - Accent1 6" xfId="764"/>
    <cellStyle name="20% - Accent1 7" xfId="765"/>
    <cellStyle name="20% - Accent1 8" xfId="766"/>
    <cellStyle name="20% - Accent1 9" xfId="767"/>
    <cellStyle name="20% - Accent2 2" xfId="12"/>
    <cellStyle name="20% - Accent2 2 10" xfId="768"/>
    <cellStyle name="20% - Accent2 2 2" xfId="769"/>
    <cellStyle name="20% - Accent2 2 2 2" xfId="770"/>
    <cellStyle name="20% - Accent2 2 2 3" xfId="771"/>
    <cellStyle name="20% - Accent2 2 3" xfId="772"/>
    <cellStyle name="20% - Accent2 2 3 2" xfId="773"/>
    <cellStyle name="20% - Accent2 2 4" xfId="774"/>
    <cellStyle name="20% - Accent2 2 5" xfId="775"/>
    <cellStyle name="20% - Accent2 2 6" xfId="776"/>
    <cellStyle name="20% - Accent2 2 7" xfId="777"/>
    <cellStyle name="20% - Accent2 2 8" xfId="778"/>
    <cellStyle name="20% - Accent2 2 9" xfId="779"/>
    <cellStyle name="20% - Accent2 3" xfId="780"/>
    <cellStyle name="20% - Accent2 3 2" xfId="781"/>
    <cellStyle name="20% - Accent2 3 2 2" xfId="782"/>
    <cellStyle name="20% - Accent2 3 2 2 2" xfId="783"/>
    <cellStyle name="20% - Accent2 3 2 2 2 2" xfId="784"/>
    <cellStyle name="20% - Accent2 3 2 2 3" xfId="785"/>
    <cellStyle name="20% - Accent2 3 2 3" xfId="786"/>
    <cellStyle name="20% - Accent2 3 2 3 2" xfId="787"/>
    <cellStyle name="20% - Accent2 3 2 4" xfId="788"/>
    <cellStyle name="20% - Accent2 3 3" xfId="789"/>
    <cellStyle name="20% - Accent2 3 3 2" xfId="790"/>
    <cellStyle name="20% - Accent2 3 3 2 2" xfId="791"/>
    <cellStyle name="20% - Accent2 3 3 2 2 2" xfId="792"/>
    <cellStyle name="20% - Accent2 3 3 2 3" xfId="793"/>
    <cellStyle name="20% - Accent2 3 3 3" xfId="794"/>
    <cellStyle name="20% - Accent2 3 3 3 2" xfId="795"/>
    <cellStyle name="20% - Accent2 3 3 4" xfId="796"/>
    <cellStyle name="20% - Accent2 3 4" xfId="797"/>
    <cellStyle name="20% - Accent2 3 4 2" xfId="798"/>
    <cellStyle name="20% - Accent2 3 4 2 2" xfId="799"/>
    <cellStyle name="20% - Accent2 3 4 3" xfId="800"/>
    <cellStyle name="20% - Accent2 3 5" xfId="801"/>
    <cellStyle name="20% - Accent2 3 5 2" xfId="802"/>
    <cellStyle name="20% - Accent2 3 6" xfId="803"/>
    <cellStyle name="20% - Accent2 4" xfId="804"/>
    <cellStyle name="20% - Accent2 5" xfId="805"/>
    <cellStyle name="20% - Accent2 6" xfId="806"/>
    <cellStyle name="20% - Accent2 7" xfId="807"/>
    <cellStyle name="20% - Accent2 8" xfId="808"/>
    <cellStyle name="20% - Accent2 9" xfId="809"/>
    <cellStyle name="20% - Accent3 2" xfId="13"/>
    <cellStyle name="20% - Accent3 2 10" xfId="810"/>
    <cellStyle name="20% - Accent3 2 2" xfId="811"/>
    <cellStyle name="20% - Accent3 2 2 2" xfId="812"/>
    <cellStyle name="20% - Accent3 2 2 3" xfId="813"/>
    <cellStyle name="20% - Accent3 2 3" xfId="814"/>
    <cellStyle name="20% - Accent3 2 3 2" xfId="815"/>
    <cellStyle name="20% - Accent3 2 4" xfId="816"/>
    <cellStyle name="20% - Accent3 2 5" xfId="817"/>
    <cellStyle name="20% - Accent3 2 6" xfId="818"/>
    <cellStyle name="20% - Accent3 2 7" xfId="819"/>
    <cellStyle name="20% - Accent3 2 8" xfId="820"/>
    <cellStyle name="20% - Accent3 2 9" xfId="821"/>
    <cellStyle name="20% - Accent3 3" xfId="822"/>
    <cellStyle name="20% - Accent3 3 2" xfId="823"/>
    <cellStyle name="20% - Accent3 3 2 2" xfId="824"/>
    <cellStyle name="20% - Accent3 3 2 2 2" xfId="825"/>
    <cellStyle name="20% - Accent3 3 2 2 2 2" xfId="826"/>
    <cellStyle name="20% - Accent3 3 2 2 3" xfId="827"/>
    <cellStyle name="20% - Accent3 3 2 3" xfId="828"/>
    <cellStyle name="20% - Accent3 3 2 3 2" xfId="829"/>
    <cellStyle name="20% - Accent3 3 2 4" xfId="830"/>
    <cellStyle name="20% - Accent3 3 3" xfId="831"/>
    <cellStyle name="20% - Accent3 3 3 2" xfId="832"/>
    <cellStyle name="20% - Accent3 3 3 2 2" xfId="833"/>
    <cellStyle name="20% - Accent3 3 3 2 2 2" xfId="834"/>
    <cellStyle name="20% - Accent3 3 3 2 3" xfId="835"/>
    <cellStyle name="20% - Accent3 3 3 3" xfId="836"/>
    <cellStyle name="20% - Accent3 3 3 3 2" xfId="837"/>
    <cellStyle name="20% - Accent3 3 3 4" xfId="838"/>
    <cellStyle name="20% - Accent3 3 4" xfId="839"/>
    <cellStyle name="20% - Accent3 3 4 2" xfId="840"/>
    <cellStyle name="20% - Accent3 3 4 2 2" xfId="841"/>
    <cellStyle name="20% - Accent3 3 4 3" xfId="842"/>
    <cellStyle name="20% - Accent3 3 5" xfId="843"/>
    <cellStyle name="20% - Accent3 3 5 2" xfId="844"/>
    <cellStyle name="20% - Accent3 3 6" xfId="845"/>
    <cellStyle name="20% - Accent3 4" xfId="846"/>
    <cellStyle name="20% - Accent3 5" xfId="847"/>
    <cellStyle name="20% - Accent3 6" xfId="848"/>
    <cellStyle name="20% - Accent3 7" xfId="849"/>
    <cellStyle name="20% - Accent3 8" xfId="850"/>
    <cellStyle name="20% - Accent3 9" xfId="851"/>
    <cellStyle name="20% - Accent4 2" xfId="14"/>
    <cellStyle name="20% - Accent4 2 10" xfId="852"/>
    <cellStyle name="20% - Accent4 2 2" xfId="853"/>
    <cellStyle name="20% - Accent4 2 2 2" xfId="854"/>
    <cellStyle name="20% - Accent4 2 2 3" xfId="855"/>
    <cellStyle name="20% - Accent4 2 3" xfId="856"/>
    <cellStyle name="20% - Accent4 2 3 2" xfId="857"/>
    <cellStyle name="20% - Accent4 2 4" xfId="858"/>
    <cellStyle name="20% - Accent4 2 5" xfId="859"/>
    <cellStyle name="20% - Accent4 2 6" xfId="860"/>
    <cellStyle name="20% - Accent4 2 7" xfId="861"/>
    <cellStyle name="20% - Accent4 2 8" xfId="862"/>
    <cellStyle name="20% - Accent4 2 9" xfId="863"/>
    <cellStyle name="20% - Accent4 3" xfId="864"/>
    <cellStyle name="20% - Accent4 3 2" xfId="865"/>
    <cellStyle name="20% - Accent4 3 2 2" xfId="866"/>
    <cellStyle name="20% - Accent4 3 2 2 2" xfId="867"/>
    <cellStyle name="20% - Accent4 3 2 2 2 2" xfId="868"/>
    <cellStyle name="20% - Accent4 3 2 2 3" xfId="869"/>
    <cellStyle name="20% - Accent4 3 2 3" xfId="870"/>
    <cellStyle name="20% - Accent4 3 2 3 2" xfId="871"/>
    <cellStyle name="20% - Accent4 3 2 4" xfId="872"/>
    <cellStyle name="20% - Accent4 3 3" xfId="873"/>
    <cellStyle name="20% - Accent4 3 3 2" xfId="874"/>
    <cellStyle name="20% - Accent4 3 3 2 2" xfId="875"/>
    <cellStyle name="20% - Accent4 3 3 2 2 2" xfId="876"/>
    <cellStyle name="20% - Accent4 3 3 2 3" xfId="877"/>
    <cellStyle name="20% - Accent4 3 3 3" xfId="878"/>
    <cellStyle name="20% - Accent4 3 3 3 2" xfId="879"/>
    <cellStyle name="20% - Accent4 3 3 4" xfId="880"/>
    <cellStyle name="20% - Accent4 3 4" xfId="881"/>
    <cellStyle name="20% - Accent4 3 4 2" xfId="882"/>
    <cellStyle name="20% - Accent4 3 4 2 2" xfId="883"/>
    <cellStyle name="20% - Accent4 3 4 3" xfId="884"/>
    <cellStyle name="20% - Accent4 3 5" xfId="885"/>
    <cellStyle name="20% - Accent4 3 5 2" xfId="886"/>
    <cellStyle name="20% - Accent4 3 6" xfId="887"/>
    <cellStyle name="20% - Accent4 4" xfId="888"/>
    <cellStyle name="20% - Accent4 5" xfId="889"/>
    <cellStyle name="20% - Accent4 6" xfId="890"/>
    <cellStyle name="20% - Accent4 7" xfId="891"/>
    <cellStyle name="20% - Accent4 8" xfId="892"/>
    <cellStyle name="20% - Accent4 9" xfId="893"/>
    <cellStyle name="20% - Accent5 2" xfId="15"/>
    <cellStyle name="20% - Accent5 2 10" xfId="894"/>
    <cellStyle name="20% - Accent5 2 2" xfId="895"/>
    <cellStyle name="20% - Accent5 2 2 2" xfId="896"/>
    <cellStyle name="20% - Accent5 2 2 3" xfId="897"/>
    <cellStyle name="20% - Accent5 2 3" xfId="898"/>
    <cellStyle name="20% - Accent5 2 3 2" xfId="899"/>
    <cellStyle name="20% - Accent5 2 4" xfId="900"/>
    <cellStyle name="20% - Accent5 2 5" xfId="901"/>
    <cellStyle name="20% - Accent5 2 6" xfId="902"/>
    <cellStyle name="20% - Accent5 2 7" xfId="903"/>
    <cellStyle name="20% - Accent5 2 8" xfId="904"/>
    <cellStyle name="20% - Accent5 2 9" xfId="905"/>
    <cellStyle name="20% - Accent5 3" xfId="906"/>
    <cellStyle name="20% - Accent5 3 2" xfId="907"/>
    <cellStyle name="20% - Accent5 3 2 2" xfId="908"/>
    <cellStyle name="20% - Accent5 3 2 2 2" xfId="909"/>
    <cellStyle name="20% - Accent5 3 2 2 2 2" xfId="910"/>
    <cellStyle name="20% - Accent5 3 2 2 3" xfId="911"/>
    <cellStyle name="20% - Accent5 3 2 3" xfId="912"/>
    <cellStyle name="20% - Accent5 3 2 3 2" xfId="913"/>
    <cellStyle name="20% - Accent5 3 2 4" xfId="914"/>
    <cellStyle name="20% - Accent5 3 3" xfId="915"/>
    <cellStyle name="20% - Accent5 3 3 2" xfId="916"/>
    <cellStyle name="20% - Accent5 3 3 2 2" xfId="917"/>
    <cellStyle name="20% - Accent5 3 3 2 2 2" xfId="918"/>
    <cellStyle name="20% - Accent5 3 3 2 3" xfId="919"/>
    <cellStyle name="20% - Accent5 3 3 3" xfId="920"/>
    <cellStyle name="20% - Accent5 3 3 3 2" xfId="921"/>
    <cellStyle name="20% - Accent5 3 3 4" xfId="922"/>
    <cellStyle name="20% - Accent5 3 4" xfId="923"/>
    <cellStyle name="20% - Accent5 3 4 2" xfId="924"/>
    <cellStyle name="20% - Accent5 3 4 2 2" xfId="925"/>
    <cellStyle name="20% - Accent5 3 4 3" xfId="926"/>
    <cellStyle name="20% - Accent5 3 5" xfId="927"/>
    <cellStyle name="20% - Accent5 3 5 2" xfId="928"/>
    <cellStyle name="20% - Accent5 3 6" xfId="929"/>
    <cellStyle name="20% - Accent5 4" xfId="930"/>
    <cellStyle name="20% - Accent5 5" xfId="931"/>
    <cellStyle name="20% - Accent5 6" xfId="932"/>
    <cellStyle name="20% - Accent5 7" xfId="933"/>
    <cellStyle name="20% - Accent5 8" xfId="934"/>
    <cellStyle name="20% - Accent5 9" xfId="935"/>
    <cellStyle name="20% - Accent6 2" xfId="16"/>
    <cellStyle name="20% - Accent6 2 10" xfId="936"/>
    <cellStyle name="20% - Accent6 2 2" xfId="937"/>
    <cellStyle name="20% - Accent6 2 2 2" xfId="938"/>
    <cellStyle name="20% - Accent6 2 2 3" xfId="939"/>
    <cellStyle name="20% - Accent6 2 3" xfId="940"/>
    <cellStyle name="20% - Accent6 2 3 2" xfId="941"/>
    <cellStyle name="20% - Accent6 2 4" xfId="942"/>
    <cellStyle name="20% - Accent6 2 5" xfId="943"/>
    <cellStyle name="20% - Accent6 2 6" xfId="944"/>
    <cellStyle name="20% - Accent6 2 7" xfId="945"/>
    <cellStyle name="20% - Accent6 2 8" xfId="946"/>
    <cellStyle name="20% - Accent6 2 9" xfId="947"/>
    <cellStyle name="20% - Accent6 3" xfId="948"/>
    <cellStyle name="20% - Accent6 3 2" xfId="949"/>
    <cellStyle name="20% - Accent6 3 2 2" xfId="950"/>
    <cellStyle name="20% - Accent6 3 2 2 2" xfId="951"/>
    <cellStyle name="20% - Accent6 3 2 2 2 2" xfId="952"/>
    <cellStyle name="20% - Accent6 3 2 2 3" xfId="953"/>
    <cellStyle name="20% - Accent6 3 2 3" xfId="954"/>
    <cellStyle name="20% - Accent6 3 2 3 2" xfId="955"/>
    <cellStyle name="20% - Accent6 3 2 4" xfId="956"/>
    <cellStyle name="20% - Accent6 3 3" xfId="957"/>
    <cellStyle name="20% - Accent6 3 3 2" xfId="958"/>
    <cellStyle name="20% - Accent6 3 3 2 2" xfId="959"/>
    <cellStyle name="20% - Accent6 3 3 2 2 2" xfId="960"/>
    <cellStyle name="20% - Accent6 3 3 2 3" xfId="961"/>
    <cellStyle name="20% - Accent6 3 3 3" xfId="962"/>
    <cellStyle name="20% - Accent6 3 3 3 2" xfId="963"/>
    <cellStyle name="20% - Accent6 3 3 4" xfId="964"/>
    <cellStyle name="20% - Accent6 3 4" xfId="965"/>
    <cellStyle name="20% - Accent6 3 4 2" xfId="966"/>
    <cellStyle name="20% - Accent6 3 4 2 2" xfId="967"/>
    <cellStyle name="20% - Accent6 3 4 3" xfId="968"/>
    <cellStyle name="20% - Accent6 3 5" xfId="969"/>
    <cellStyle name="20% - Accent6 3 5 2" xfId="970"/>
    <cellStyle name="20% - Accent6 3 6" xfId="971"/>
    <cellStyle name="20% - Accent6 4" xfId="972"/>
    <cellStyle name="20% - Accent6 5" xfId="973"/>
    <cellStyle name="20% - Accent6 6" xfId="974"/>
    <cellStyle name="20% - Accent6 7" xfId="975"/>
    <cellStyle name="20% - Accent6 8" xfId="976"/>
    <cellStyle name="20% - Accent6 9" xfId="977"/>
    <cellStyle name="40 % - Accent1" xfId="978"/>
    <cellStyle name="40 % - Accent2" xfId="979"/>
    <cellStyle name="40 % - Accent3" xfId="980"/>
    <cellStyle name="40 % - Accent4" xfId="981"/>
    <cellStyle name="40 % - Accent5" xfId="982"/>
    <cellStyle name="40 % - Accent6" xfId="983"/>
    <cellStyle name="40% - Accent1 2" xfId="17"/>
    <cellStyle name="40% - Accent1 2 10" xfId="984"/>
    <cellStyle name="40% - Accent1 2 2" xfId="985"/>
    <cellStyle name="40% - Accent1 2 2 2" xfId="986"/>
    <cellStyle name="40% - Accent1 2 2 3" xfId="987"/>
    <cellStyle name="40% - Accent1 2 3" xfId="988"/>
    <cellStyle name="40% - Accent1 2 3 2" xfId="989"/>
    <cellStyle name="40% - Accent1 2 4" xfId="990"/>
    <cellStyle name="40% - Accent1 2 5" xfId="991"/>
    <cellStyle name="40% - Accent1 2 6" xfId="992"/>
    <cellStyle name="40% - Accent1 2 7" xfId="993"/>
    <cellStyle name="40% - Accent1 2 8" xfId="994"/>
    <cellStyle name="40% - Accent1 2 9" xfId="995"/>
    <cellStyle name="40% - Accent1 3" xfId="996"/>
    <cellStyle name="40% - Accent1 3 2" xfId="997"/>
    <cellStyle name="40% - Accent1 3 2 2" xfId="998"/>
    <cellStyle name="40% - Accent1 3 2 2 2" xfId="999"/>
    <cellStyle name="40% - Accent1 3 2 2 2 2" xfId="1000"/>
    <cellStyle name="40% - Accent1 3 2 2 3" xfId="1001"/>
    <cellStyle name="40% - Accent1 3 2 3" xfId="1002"/>
    <cellStyle name="40% - Accent1 3 2 3 2" xfId="1003"/>
    <cellStyle name="40% - Accent1 3 2 4" xfId="1004"/>
    <cellStyle name="40% - Accent1 3 3" xfId="1005"/>
    <cellStyle name="40% - Accent1 3 3 2" xfId="1006"/>
    <cellStyle name="40% - Accent1 3 3 2 2" xfId="1007"/>
    <cellStyle name="40% - Accent1 3 3 2 2 2" xfId="1008"/>
    <cellStyle name="40% - Accent1 3 3 2 3" xfId="1009"/>
    <cellStyle name="40% - Accent1 3 3 3" xfId="1010"/>
    <cellStyle name="40% - Accent1 3 3 3 2" xfId="1011"/>
    <cellStyle name="40% - Accent1 3 3 4" xfId="1012"/>
    <cellStyle name="40% - Accent1 3 4" xfId="1013"/>
    <cellStyle name="40% - Accent1 3 4 2" xfId="1014"/>
    <cellStyle name="40% - Accent1 3 4 2 2" xfId="1015"/>
    <cellStyle name="40% - Accent1 3 4 3" xfId="1016"/>
    <cellStyle name="40% - Accent1 3 5" xfId="1017"/>
    <cellStyle name="40% - Accent1 3 5 2" xfId="1018"/>
    <cellStyle name="40% - Accent1 3 6" xfId="1019"/>
    <cellStyle name="40% - Accent1 4" xfId="1020"/>
    <cellStyle name="40% - Accent1 5" xfId="1021"/>
    <cellStyle name="40% - Accent1 6" xfId="1022"/>
    <cellStyle name="40% - Accent1 7" xfId="1023"/>
    <cellStyle name="40% - Accent1 8" xfId="1024"/>
    <cellStyle name="40% - Accent1 9" xfId="1025"/>
    <cellStyle name="40% - Accent2 2" xfId="18"/>
    <cellStyle name="40% - Accent2 2 10" xfId="1026"/>
    <cellStyle name="40% - Accent2 2 2" xfId="1027"/>
    <cellStyle name="40% - Accent2 2 2 2" xfId="1028"/>
    <cellStyle name="40% - Accent2 2 2 3" xfId="1029"/>
    <cellStyle name="40% - Accent2 2 3" xfId="1030"/>
    <cellStyle name="40% - Accent2 2 3 2" xfId="1031"/>
    <cellStyle name="40% - Accent2 2 4" xfId="1032"/>
    <cellStyle name="40% - Accent2 2 5" xfId="1033"/>
    <cellStyle name="40% - Accent2 2 6" xfId="1034"/>
    <cellStyle name="40% - Accent2 2 7" xfId="1035"/>
    <cellStyle name="40% - Accent2 2 8" xfId="1036"/>
    <cellStyle name="40% - Accent2 2 9" xfId="1037"/>
    <cellStyle name="40% - Accent2 3" xfId="1038"/>
    <cellStyle name="40% - Accent2 3 2" xfId="1039"/>
    <cellStyle name="40% - Accent2 3 2 2" xfId="1040"/>
    <cellStyle name="40% - Accent2 3 2 2 2" xfId="1041"/>
    <cellStyle name="40% - Accent2 3 2 2 2 2" xfId="1042"/>
    <cellStyle name="40% - Accent2 3 2 2 3" xfId="1043"/>
    <cellStyle name="40% - Accent2 3 2 3" xfId="1044"/>
    <cellStyle name="40% - Accent2 3 2 3 2" xfId="1045"/>
    <cellStyle name="40% - Accent2 3 2 4" xfId="1046"/>
    <cellStyle name="40% - Accent2 3 3" xfId="1047"/>
    <cellStyle name="40% - Accent2 3 3 2" xfId="1048"/>
    <cellStyle name="40% - Accent2 3 3 2 2" xfId="1049"/>
    <cellStyle name="40% - Accent2 3 3 2 2 2" xfId="1050"/>
    <cellStyle name="40% - Accent2 3 3 2 3" xfId="1051"/>
    <cellStyle name="40% - Accent2 3 3 3" xfId="1052"/>
    <cellStyle name="40% - Accent2 3 3 3 2" xfId="1053"/>
    <cellStyle name="40% - Accent2 3 3 4" xfId="1054"/>
    <cellStyle name="40% - Accent2 3 4" xfId="1055"/>
    <cellStyle name="40% - Accent2 3 4 2" xfId="1056"/>
    <cellStyle name="40% - Accent2 3 4 2 2" xfId="1057"/>
    <cellStyle name="40% - Accent2 3 4 3" xfId="1058"/>
    <cellStyle name="40% - Accent2 3 5" xfId="1059"/>
    <cellStyle name="40% - Accent2 3 5 2" xfId="1060"/>
    <cellStyle name="40% - Accent2 3 6" xfId="1061"/>
    <cellStyle name="40% - Accent2 4" xfId="1062"/>
    <cellStyle name="40% - Accent2 5" xfId="1063"/>
    <cellStyle name="40% - Accent2 6" xfId="1064"/>
    <cellStyle name="40% - Accent2 7" xfId="1065"/>
    <cellStyle name="40% - Accent2 8" xfId="1066"/>
    <cellStyle name="40% - Accent2 9" xfId="1067"/>
    <cellStyle name="40% - Accent3 2" xfId="19"/>
    <cellStyle name="40% - Accent3 2 10" xfId="1068"/>
    <cellStyle name="40% - Accent3 2 2" xfId="1069"/>
    <cellStyle name="40% - Accent3 2 2 2" xfId="1070"/>
    <cellStyle name="40% - Accent3 2 2 3" xfId="1071"/>
    <cellStyle name="40% - Accent3 2 3" xfId="1072"/>
    <cellStyle name="40% - Accent3 2 3 2" xfId="1073"/>
    <cellStyle name="40% - Accent3 2 4" xfId="1074"/>
    <cellStyle name="40% - Accent3 2 5" xfId="1075"/>
    <cellStyle name="40% - Accent3 2 6" xfId="1076"/>
    <cellStyle name="40% - Accent3 2 7" xfId="1077"/>
    <cellStyle name="40% - Accent3 2 8" xfId="1078"/>
    <cellStyle name="40% - Accent3 2 9" xfId="1079"/>
    <cellStyle name="40% - Accent3 3" xfId="1080"/>
    <cellStyle name="40% - Accent3 3 2" xfId="1081"/>
    <cellStyle name="40% - Accent3 3 2 2" xfId="1082"/>
    <cellStyle name="40% - Accent3 3 2 2 2" xfId="1083"/>
    <cellStyle name="40% - Accent3 3 2 2 2 2" xfId="1084"/>
    <cellStyle name="40% - Accent3 3 2 2 3" xfId="1085"/>
    <cellStyle name="40% - Accent3 3 2 3" xfId="1086"/>
    <cellStyle name="40% - Accent3 3 2 3 2" xfId="1087"/>
    <cellStyle name="40% - Accent3 3 2 4" xfId="1088"/>
    <cellStyle name="40% - Accent3 3 3" xfId="1089"/>
    <cellStyle name="40% - Accent3 3 3 2" xfId="1090"/>
    <cellStyle name="40% - Accent3 3 3 2 2" xfId="1091"/>
    <cellStyle name="40% - Accent3 3 3 2 2 2" xfId="1092"/>
    <cellStyle name="40% - Accent3 3 3 2 3" xfId="1093"/>
    <cellStyle name="40% - Accent3 3 3 3" xfId="1094"/>
    <cellStyle name="40% - Accent3 3 3 3 2" xfId="1095"/>
    <cellStyle name="40% - Accent3 3 3 4" xfId="1096"/>
    <cellStyle name="40% - Accent3 3 4" xfId="1097"/>
    <cellStyle name="40% - Accent3 3 4 2" xfId="1098"/>
    <cellStyle name="40% - Accent3 3 4 2 2" xfId="1099"/>
    <cellStyle name="40% - Accent3 3 4 3" xfId="1100"/>
    <cellStyle name="40% - Accent3 3 5" xfId="1101"/>
    <cellStyle name="40% - Accent3 3 5 2" xfId="1102"/>
    <cellStyle name="40% - Accent3 3 6" xfId="1103"/>
    <cellStyle name="40% - Accent3 4" xfId="1104"/>
    <cellStyle name="40% - Accent3 5" xfId="1105"/>
    <cellStyle name="40% - Accent3 6" xfId="1106"/>
    <cellStyle name="40% - Accent3 7" xfId="1107"/>
    <cellStyle name="40% - Accent3 8" xfId="1108"/>
    <cellStyle name="40% - Accent3 9" xfId="1109"/>
    <cellStyle name="40% - Accent4 2" xfId="20"/>
    <cellStyle name="40% - Accent4 2 10" xfId="1110"/>
    <cellStyle name="40% - Accent4 2 2" xfId="1111"/>
    <cellStyle name="40% - Accent4 2 2 2" xfId="1112"/>
    <cellStyle name="40% - Accent4 2 2 3" xfId="1113"/>
    <cellStyle name="40% - Accent4 2 3" xfId="1114"/>
    <cellStyle name="40% - Accent4 2 3 2" xfId="1115"/>
    <cellStyle name="40% - Accent4 2 4" xfId="1116"/>
    <cellStyle name="40% - Accent4 2 5" xfId="1117"/>
    <cellStyle name="40% - Accent4 2 6" xfId="1118"/>
    <cellStyle name="40% - Accent4 2 7" xfId="1119"/>
    <cellStyle name="40% - Accent4 2 8" xfId="1120"/>
    <cellStyle name="40% - Accent4 2 9" xfId="1121"/>
    <cellStyle name="40% - Accent4 3" xfId="1122"/>
    <cellStyle name="40% - Accent4 3 2" xfId="1123"/>
    <cellStyle name="40% - Accent4 3 2 2" xfId="1124"/>
    <cellStyle name="40% - Accent4 3 2 2 2" xfId="1125"/>
    <cellStyle name="40% - Accent4 3 2 2 2 2" xfId="1126"/>
    <cellStyle name="40% - Accent4 3 2 2 3" xfId="1127"/>
    <cellStyle name="40% - Accent4 3 2 3" xfId="1128"/>
    <cellStyle name="40% - Accent4 3 2 3 2" xfId="1129"/>
    <cellStyle name="40% - Accent4 3 2 4" xfId="1130"/>
    <cellStyle name="40% - Accent4 3 3" xfId="1131"/>
    <cellStyle name="40% - Accent4 3 3 2" xfId="1132"/>
    <cellStyle name="40% - Accent4 3 3 2 2" xfId="1133"/>
    <cellStyle name="40% - Accent4 3 3 2 2 2" xfId="1134"/>
    <cellStyle name="40% - Accent4 3 3 2 3" xfId="1135"/>
    <cellStyle name="40% - Accent4 3 3 3" xfId="1136"/>
    <cellStyle name="40% - Accent4 3 3 3 2" xfId="1137"/>
    <cellStyle name="40% - Accent4 3 3 4" xfId="1138"/>
    <cellStyle name="40% - Accent4 3 4" xfId="1139"/>
    <cellStyle name="40% - Accent4 3 4 2" xfId="1140"/>
    <cellStyle name="40% - Accent4 3 4 2 2" xfId="1141"/>
    <cellStyle name="40% - Accent4 3 4 3" xfId="1142"/>
    <cellStyle name="40% - Accent4 3 5" xfId="1143"/>
    <cellStyle name="40% - Accent4 3 5 2" xfId="1144"/>
    <cellStyle name="40% - Accent4 3 6" xfId="1145"/>
    <cellStyle name="40% - Accent4 4" xfId="1146"/>
    <cellStyle name="40% - Accent4 5" xfId="1147"/>
    <cellStyle name="40% - Accent4 6" xfId="1148"/>
    <cellStyle name="40% - Accent4 7" xfId="1149"/>
    <cellStyle name="40% - Accent4 8" xfId="1150"/>
    <cellStyle name="40% - Accent4 9" xfId="1151"/>
    <cellStyle name="40% - Accent5 2" xfId="21"/>
    <cellStyle name="40% - Accent5 2 10" xfId="1152"/>
    <cellStyle name="40% - Accent5 2 2" xfId="1153"/>
    <cellStyle name="40% - Accent5 2 2 2" xfId="1154"/>
    <cellStyle name="40% - Accent5 2 2 3" xfId="1155"/>
    <cellStyle name="40% - Accent5 2 3" xfId="1156"/>
    <cellStyle name="40% - Accent5 2 3 2" xfId="1157"/>
    <cellStyle name="40% - Accent5 2 4" xfId="1158"/>
    <cellStyle name="40% - Accent5 2 5" xfId="1159"/>
    <cellStyle name="40% - Accent5 2 6" xfId="1160"/>
    <cellStyle name="40% - Accent5 2 7" xfId="1161"/>
    <cellStyle name="40% - Accent5 2 8" xfId="1162"/>
    <cellStyle name="40% - Accent5 2 9" xfId="1163"/>
    <cellStyle name="40% - Accent5 3" xfId="1164"/>
    <cellStyle name="40% - Accent5 3 2" xfId="1165"/>
    <cellStyle name="40% - Accent5 3 2 2" xfId="1166"/>
    <cellStyle name="40% - Accent5 3 2 2 2" xfId="1167"/>
    <cellStyle name="40% - Accent5 3 2 2 2 2" xfId="1168"/>
    <cellStyle name="40% - Accent5 3 2 2 3" xfId="1169"/>
    <cellStyle name="40% - Accent5 3 2 3" xfId="1170"/>
    <cellStyle name="40% - Accent5 3 2 3 2" xfId="1171"/>
    <cellStyle name="40% - Accent5 3 2 4" xfId="1172"/>
    <cellStyle name="40% - Accent5 3 3" xfId="1173"/>
    <cellStyle name="40% - Accent5 3 3 2" xfId="1174"/>
    <cellStyle name="40% - Accent5 3 3 2 2" xfId="1175"/>
    <cellStyle name="40% - Accent5 3 3 2 2 2" xfId="1176"/>
    <cellStyle name="40% - Accent5 3 3 2 3" xfId="1177"/>
    <cellStyle name="40% - Accent5 3 3 3" xfId="1178"/>
    <cellStyle name="40% - Accent5 3 3 3 2" xfId="1179"/>
    <cellStyle name="40% - Accent5 3 3 4" xfId="1180"/>
    <cellStyle name="40% - Accent5 3 4" xfId="1181"/>
    <cellStyle name="40% - Accent5 3 4 2" xfId="1182"/>
    <cellStyle name="40% - Accent5 3 4 2 2" xfId="1183"/>
    <cellStyle name="40% - Accent5 3 4 3" xfId="1184"/>
    <cellStyle name="40% - Accent5 3 5" xfId="1185"/>
    <cellStyle name="40% - Accent5 3 5 2" xfId="1186"/>
    <cellStyle name="40% - Accent5 3 6" xfId="1187"/>
    <cellStyle name="40% - Accent5 4" xfId="1188"/>
    <cellStyle name="40% - Accent5 5" xfId="1189"/>
    <cellStyle name="40% - Accent5 6" xfId="1190"/>
    <cellStyle name="40% - Accent5 7" xfId="1191"/>
    <cellStyle name="40% - Accent5 8" xfId="1192"/>
    <cellStyle name="40% - Accent5 9" xfId="1193"/>
    <cellStyle name="40% - Accent6 2" xfId="22"/>
    <cellStyle name="40% - Accent6 2 10" xfId="1194"/>
    <cellStyle name="40% - Accent6 2 2" xfId="1195"/>
    <cellStyle name="40% - Accent6 2 2 2" xfId="1196"/>
    <cellStyle name="40% - Accent6 2 2 3" xfId="1197"/>
    <cellStyle name="40% - Accent6 2 3" xfId="1198"/>
    <cellStyle name="40% - Accent6 2 3 2" xfId="1199"/>
    <cellStyle name="40% - Accent6 2 4" xfId="1200"/>
    <cellStyle name="40% - Accent6 2 5" xfId="1201"/>
    <cellStyle name="40% - Accent6 2 6" xfId="1202"/>
    <cellStyle name="40% - Accent6 2 7" xfId="1203"/>
    <cellStyle name="40% - Accent6 2 8" xfId="1204"/>
    <cellStyle name="40% - Accent6 2 9" xfId="1205"/>
    <cellStyle name="40% - Accent6 3" xfId="1206"/>
    <cellStyle name="40% - Accent6 3 2" xfId="1207"/>
    <cellStyle name="40% - Accent6 3 2 2" xfId="1208"/>
    <cellStyle name="40% - Accent6 3 2 2 2" xfId="1209"/>
    <cellStyle name="40% - Accent6 3 2 2 2 2" xfId="1210"/>
    <cellStyle name="40% - Accent6 3 2 2 3" xfId="1211"/>
    <cellStyle name="40% - Accent6 3 2 3" xfId="1212"/>
    <cellStyle name="40% - Accent6 3 2 3 2" xfId="1213"/>
    <cellStyle name="40% - Accent6 3 2 4" xfId="1214"/>
    <cellStyle name="40% - Accent6 3 3" xfId="1215"/>
    <cellStyle name="40% - Accent6 3 3 2" xfId="1216"/>
    <cellStyle name="40% - Accent6 3 3 2 2" xfId="1217"/>
    <cellStyle name="40% - Accent6 3 3 2 2 2" xfId="1218"/>
    <cellStyle name="40% - Accent6 3 3 2 3" xfId="1219"/>
    <cellStyle name="40% - Accent6 3 3 3" xfId="1220"/>
    <cellStyle name="40% - Accent6 3 3 3 2" xfId="1221"/>
    <cellStyle name="40% - Accent6 3 3 4" xfId="1222"/>
    <cellStyle name="40% - Accent6 3 4" xfId="1223"/>
    <cellStyle name="40% - Accent6 3 4 2" xfId="1224"/>
    <cellStyle name="40% - Accent6 3 4 2 2" xfId="1225"/>
    <cellStyle name="40% - Accent6 3 4 3" xfId="1226"/>
    <cellStyle name="40% - Accent6 3 5" xfId="1227"/>
    <cellStyle name="40% - Accent6 3 5 2" xfId="1228"/>
    <cellStyle name="40% - Accent6 3 6" xfId="1229"/>
    <cellStyle name="40% - Accent6 4" xfId="1230"/>
    <cellStyle name="40% - Accent6 5" xfId="1231"/>
    <cellStyle name="40% - Accent6 6" xfId="1232"/>
    <cellStyle name="40% - Accent6 7" xfId="1233"/>
    <cellStyle name="40% - Accent6 8" xfId="1234"/>
    <cellStyle name="40% - Accent6 9" xfId="1235"/>
    <cellStyle name="60 % - Accent1" xfId="1236"/>
    <cellStyle name="60 % - Accent2" xfId="1237"/>
    <cellStyle name="60 % - Accent3" xfId="1238"/>
    <cellStyle name="60 % - Accent4" xfId="1239"/>
    <cellStyle name="60 % - Accent5" xfId="1240"/>
    <cellStyle name="60 % - Accent6" xfId="1241"/>
    <cellStyle name="60% - Accent1 2" xfId="23"/>
    <cellStyle name="60% - Accent1 2 2" xfId="1242"/>
    <cellStyle name="60% - Accent1 2 3" xfId="1243"/>
    <cellStyle name="60% - Accent1 2 4" xfId="1244"/>
    <cellStyle name="60% - Accent1 2 5" xfId="1245"/>
    <cellStyle name="60% - Accent1 2 6" xfId="1246"/>
    <cellStyle name="60% - Accent1 2 7" xfId="1247"/>
    <cellStyle name="60% - Accent1 2 8" xfId="1248"/>
    <cellStyle name="60% - Accent1 2 9" xfId="1249"/>
    <cellStyle name="60% - Accent1 3" xfId="1250"/>
    <cellStyle name="60% - Accent2 2" xfId="24"/>
    <cellStyle name="60% - Accent2 2 2" xfId="1251"/>
    <cellStyle name="60% - Accent2 2 3" xfId="1252"/>
    <cellStyle name="60% - Accent2 2 4" xfId="1253"/>
    <cellStyle name="60% - Accent2 2 5" xfId="1254"/>
    <cellStyle name="60% - Accent2 2 6" xfId="1255"/>
    <cellStyle name="60% - Accent2 2 7" xfId="1256"/>
    <cellStyle name="60% - Accent2 2 8" xfId="1257"/>
    <cellStyle name="60% - Accent2 2 9" xfId="1258"/>
    <cellStyle name="60% - Accent2 3" xfId="1259"/>
    <cellStyle name="60% - Accent3 2" xfId="25"/>
    <cellStyle name="60% - Accent3 2 2" xfId="1260"/>
    <cellStyle name="60% - Accent3 2 3" xfId="1261"/>
    <cellStyle name="60% - Accent3 2 4" xfId="1262"/>
    <cellStyle name="60% - Accent3 2 5" xfId="1263"/>
    <cellStyle name="60% - Accent3 2 6" xfId="1264"/>
    <cellStyle name="60% - Accent3 2 7" xfId="1265"/>
    <cellStyle name="60% - Accent3 2 8" xfId="1266"/>
    <cellStyle name="60% - Accent3 2 9" xfId="1267"/>
    <cellStyle name="60% - Accent3 3" xfId="1268"/>
    <cellStyle name="60% - Accent4 2" xfId="26"/>
    <cellStyle name="60% - Accent4 2 2" xfId="1269"/>
    <cellStyle name="60% - Accent4 2 3" xfId="1270"/>
    <cellStyle name="60% - Accent4 2 4" xfId="1271"/>
    <cellStyle name="60% - Accent4 2 5" xfId="1272"/>
    <cellStyle name="60% - Accent4 2 6" xfId="1273"/>
    <cellStyle name="60% - Accent4 2 7" xfId="1274"/>
    <cellStyle name="60% - Accent4 2 8" xfId="1275"/>
    <cellStyle name="60% - Accent4 2 9" xfId="1276"/>
    <cellStyle name="60% - Accent4 3" xfId="1277"/>
    <cellStyle name="60% - Accent5 2" xfId="27"/>
    <cellStyle name="60% - Accent5 2 2" xfId="1278"/>
    <cellStyle name="60% - Accent5 2 3" xfId="1279"/>
    <cellStyle name="60% - Accent5 2 4" xfId="1280"/>
    <cellStyle name="60% - Accent5 2 5" xfId="1281"/>
    <cellStyle name="60% - Accent5 2 6" xfId="1282"/>
    <cellStyle name="60% - Accent5 2 7" xfId="1283"/>
    <cellStyle name="60% - Accent5 2 8" xfId="1284"/>
    <cellStyle name="60% - Accent5 2 9" xfId="1285"/>
    <cellStyle name="60% - Accent5 3" xfId="1286"/>
    <cellStyle name="60% - Accent6 2" xfId="28"/>
    <cellStyle name="60% - Accent6 2 2" xfId="1287"/>
    <cellStyle name="60% - Accent6 2 3" xfId="1288"/>
    <cellStyle name="60% - Accent6 2 4" xfId="1289"/>
    <cellStyle name="60% - Accent6 2 5" xfId="1290"/>
    <cellStyle name="60% - Accent6 2 6" xfId="1291"/>
    <cellStyle name="60% - Accent6 2 7" xfId="1292"/>
    <cellStyle name="60% - Accent6 2 8" xfId="1293"/>
    <cellStyle name="60% - Accent6 2 9" xfId="1294"/>
    <cellStyle name="60% - Accent6 3" xfId="1295"/>
    <cellStyle name="A%" xfId="1296"/>
    <cellStyle name="A% 2" xfId="5685"/>
    <cellStyle name="Accent1 2" xfId="29"/>
    <cellStyle name="Accent1 2 2" xfId="1297"/>
    <cellStyle name="Accent1 2 3" xfId="1298"/>
    <cellStyle name="Accent1 2 4" xfId="1299"/>
    <cellStyle name="Accent1 2 5" xfId="1300"/>
    <cellStyle name="Accent1 2 6" xfId="1301"/>
    <cellStyle name="Accent1 2 7" xfId="1302"/>
    <cellStyle name="Accent1 2 8" xfId="1303"/>
    <cellStyle name="Accent1 2 9" xfId="1304"/>
    <cellStyle name="Accent1 3" xfId="1305"/>
    <cellStyle name="Accent2 2" xfId="30"/>
    <cellStyle name="Accent2 2 2" xfId="1306"/>
    <cellStyle name="Accent2 2 3" xfId="1307"/>
    <cellStyle name="Accent2 2 4" xfId="1308"/>
    <cellStyle name="Accent2 2 5" xfId="1309"/>
    <cellStyle name="Accent2 2 6" xfId="1310"/>
    <cellStyle name="Accent2 2 7" xfId="1311"/>
    <cellStyle name="Accent2 2 8" xfId="1312"/>
    <cellStyle name="Accent2 2 9" xfId="1313"/>
    <cellStyle name="Accent2 3" xfId="1314"/>
    <cellStyle name="Accent3 2" xfId="31"/>
    <cellStyle name="Accent3 2 2" xfId="1315"/>
    <cellStyle name="Accent3 2 3" xfId="1316"/>
    <cellStyle name="Accent3 2 4" xfId="1317"/>
    <cellStyle name="Accent3 2 5" xfId="1318"/>
    <cellStyle name="Accent3 2 6" xfId="1319"/>
    <cellStyle name="Accent3 2 7" xfId="1320"/>
    <cellStyle name="Accent3 2 8" xfId="1321"/>
    <cellStyle name="Accent3 2 9" xfId="1322"/>
    <cellStyle name="Accent3 3" xfId="1323"/>
    <cellStyle name="Accent4 2" xfId="32"/>
    <cellStyle name="Accent4 2 2" xfId="1324"/>
    <cellStyle name="Accent4 2 3" xfId="1325"/>
    <cellStyle name="Accent4 2 4" xfId="1326"/>
    <cellStyle name="Accent4 2 5" xfId="1327"/>
    <cellStyle name="Accent4 2 6" xfId="1328"/>
    <cellStyle name="Accent4 2 7" xfId="1329"/>
    <cellStyle name="Accent4 2 8" xfId="1330"/>
    <cellStyle name="Accent4 2 9" xfId="1331"/>
    <cellStyle name="Accent4 3" xfId="1332"/>
    <cellStyle name="Accent5 2" xfId="33"/>
    <cellStyle name="Accent5 2 2" xfId="1333"/>
    <cellStyle name="Accent5 2 3" xfId="1334"/>
    <cellStyle name="Accent5 2 4" xfId="1335"/>
    <cellStyle name="Accent5 2 5" xfId="1336"/>
    <cellStyle name="Accent5 2 6" xfId="1337"/>
    <cellStyle name="Accent5 2 7" xfId="1338"/>
    <cellStyle name="Accent5 2 8" xfId="1339"/>
    <cellStyle name="Accent5 2 9" xfId="1340"/>
    <cellStyle name="Accent5 3" xfId="1341"/>
    <cellStyle name="Accent6 2" xfId="34"/>
    <cellStyle name="Accent6 2 2" xfId="1342"/>
    <cellStyle name="Accent6 2 3" xfId="1343"/>
    <cellStyle name="Accent6 2 4" xfId="1344"/>
    <cellStyle name="Accent6 2 5" xfId="1345"/>
    <cellStyle name="Accent6 2 6" xfId="1346"/>
    <cellStyle name="Accent6 2 7" xfId="1347"/>
    <cellStyle name="Accent6 2 8" xfId="1348"/>
    <cellStyle name="Accent6 2 9" xfId="1349"/>
    <cellStyle name="Accent6 3" xfId="1350"/>
    <cellStyle name="Accounting w/$" xfId="1351"/>
    <cellStyle name="Accounting w/$ Total" xfId="1352"/>
    <cellStyle name="Accounting w/o $" xfId="1353"/>
    <cellStyle name="Acinput" xfId="1354"/>
    <cellStyle name="Acinput 2" xfId="5686"/>
    <cellStyle name="Acinput,," xfId="1355"/>
    <cellStyle name="Acinput,, 2" xfId="5687"/>
    <cellStyle name="Acoutput" xfId="1356"/>
    <cellStyle name="Acoutput 2" xfId="5688"/>
    <cellStyle name="Acoutput,," xfId="1357"/>
    <cellStyle name="Acoutput,, 2" xfId="5689"/>
    <cellStyle name="Actual Date" xfId="1358"/>
    <cellStyle name="AFE" xfId="1359"/>
    <cellStyle name="al" xfId="1360"/>
    <cellStyle name="Amount_EQU_RIGH.XLS_Equity market_Preferred Securities " xfId="1361"/>
    <cellStyle name="Apershare" xfId="1362"/>
    <cellStyle name="Apershare 2" xfId="5690"/>
    <cellStyle name="Aprice" xfId="1363"/>
    <cellStyle name="Aprice 2" xfId="5691"/>
    <cellStyle name="ar" xfId="1364"/>
    <cellStyle name="ar 2" xfId="6863"/>
    <cellStyle name="Arial 10" xfId="1365"/>
    <cellStyle name="Arial 12" xfId="1366"/>
    <cellStyle name="Availability" xfId="1367"/>
    <cellStyle name="Avertissement" xfId="1368"/>
    <cellStyle name="Bad 2" xfId="35"/>
    <cellStyle name="Bad 2 2" xfId="1369"/>
    <cellStyle name="Bad 2 3" xfId="1370"/>
    <cellStyle name="Bad 2 4" xfId="1371"/>
    <cellStyle name="Bad 2 5" xfId="1372"/>
    <cellStyle name="Bad 2 6" xfId="1373"/>
    <cellStyle name="Bad 2 7" xfId="1374"/>
    <cellStyle name="Bad 2 8" xfId="1375"/>
    <cellStyle name="Bad 2 9" xfId="1376"/>
    <cellStyle name="Bad 3" xfId="1377"/>
    <cellStyle name="Band 2" xfId="1378"/>
    <cellStyle name="Band 2 2" xfId="5692"/>
    <cellStyle name="Blank" xfId="1379"/>
    <cellStyle name="Blue" xfId="1380"/>
    <cellStyle name="Bold/Border" xfId="1381"/>
    <cellStyle name="Bold/Border 2" xfId="5693"/>
    <cellStyle name="Border Heavy" xfId="1382"/>
    <cellStyle name="Border Thin" xfId="1383"/>
    <cellStyle name="Border, Bottom" xfId="1384"/>
    <cellStyle name="Border, Bottom 2" xfId="5694"/>
    <cellStyle name="Border, Left" xfId="1385"/>
    <cellStyle name="Border, Left 2" xfId="5695"/>
    <cellStyle name="Border, Right" xfId="1386"/>
    <cellStyle name="Border, Top" xfId="1387"/>
    <cellStyle name="British Pound" xfId="1388"/>
    <cellStyle name="BritPound" xfId="1389"/>
    <cellStyle name="Bullet" xfId="1390"/>
    <cellStyle name="Calc Currency (0)" xfId="1391"/>
    <cellStyle name="Calc Currency (2)" xfId="1392"/>
    <cellStyle name="Calc Percent (0)" xfId="1393"/>
    <cellStyle name="Calc Percent (1)" xfId="1394"/>
    <cellStyle name="Calc Percent (2)" xfId="1395"/>
    <cellStyle name="Calc Units (0)" xfId="1396"/>
    <cellStyle name="Calc Units (1)" xfId="1397"/>
    <cellStyle name="Calc Units (2)" xfId="1398"/>
    <cellStyle name="Calcul" xfId="1399"/>
    <cellStyle name="Calculation 2" xfId="36"/>
    <cellStyle name="Calculation 2 10" xfId="9745"/>
    <cellStyle name="Calculation 2 2" xfId="64"/>
    <cellStyle name="Calculation 2 2 2" xfId="84"/>
    <cellStyle name="Calculation 2 2 2 2" xfId="9766"/>
    <cellStyle name="Calculation 2 2 3" xfId="9752"/>
    <cellStyle name="Calculation 2 3" xfId="78"/>
    <cellStyle name="Calculation 2 3 2" xfId="9760"/>
    <cellStyle name="Calculation 2 4" xfId="1400"/>
    <cellStyle name="Calculation 2 5" xfId="1401"/>
    <cellStyle name="Calculation 2 6" xfId="1402"/>
    <cellStyle name="Calculation 2 7" xfId="1403"/>
    <cellStyle name="Calculation 2 8" xfId="1404"/>
    <cellStyle name="Calculation 2 9" xfId="1405"/>
    <cellStyle name="Calculation 3" xfId="1406"/>
    <cellStyle name="Case" xfId="1407"/>
    <cellStyle name="Cellule liée" xfId="1408"/>
    <cellStyle name="Check" xfId="1409"/>
    <cellStyle name="Check Cell 2" xfId="37"/>
    <cellStyle name="Check Cell 2 2" xfId="1410"/>
    <cellStyle name="Check Cell 2 3" xfId="1411"/>
    <cellStyle name="Check Cell 2 4" xfId="1412"/>
    <cellStyle name="Check Cell 2 5" xfId="1413"/>
    <cellStyle name="Check Cell 2 6" xfId="1414"/>
    <cellStyle name="Check Cell 2 7" xfId="1415"/>
    <cellStyle name="Check Cell 2 8" xfId="1416"/>
    <cellStyle name="Check Cell 2 9" xfId="1417"/>
    <cellStyle name="Check Cell 3" xfId="1418"/>
    <cellStyle name="Chiffre" xfId="1419"/>
    <cellStyle name="Colhead_left" xfId="1420"/>
    <cellStyle name="ColHeading" xfId="1421"/>
    <cellStyle name="Column Title" xfId="1422"/>
    <cellStyle name="ColumnHeadings" xfId="1423"/>
    <cellStyle name="ColumnHeadings2" xfId="1424"/>
    <cellStyle name="Comma" xfId="71" builtinId="3"/>
    <cellStyle name="Comma  - Style1" xfId="1425"/>
    <cellStyle name="Comma  - Style2" xfId="1426"/>
    <cellStyle name="Comma  - Style3" xfId="1427"/>
    <cellStyle name="Comma  - Style4" xfId="1428"/>
    <cellStyle name="Comma  - Style5" xfId="1429"/>
    <cellStyle name="Comma  - Style6" xfId="1430"/>
    <cellStyle name="Comma  - Style7" xfId="1431"/>
    <cellStyle name="Comma  - Style8" xfId="1432"/>
    <cellStyle name="Comma ," xfId="1433"/>
    <cellStyle name="Comma [00]" xfId="1434"/>
    <cellStyle name="Comma [1]" xfId="1435"/>
    <cellStyle name="Comma [2]" xfId="1436"/>
    <cellStyle name="Comma [3]" xfId="1437"/>
    <cellStyle name="Comma 0" xfId="1438"/>
    <cellStyle name="Comma 0*" xfId="1439"/>
    <cellStyle name="Comma 10" xfId="1440"/>
    <cellStyle name="Comma 10 2" xfId="1441"/>
    <cellStyle name="Comma 10 3" xfId="1442"/>
    <cellStyle name="Comma 10 4" xfId="1443"/>
    <cellStyle name="Comma 10 5" xfId="1444"/>
    <cellStyle name="Comma 11" xfId="1445"/>
    <cellStyle name="Comma 12" xfId="1446"/>
    <cellStyle name="Comma 13" xfId="132"/>
    <cellStyle name="Comma 14" xfId="6210"/>
    <cellStyle name="Comma 15" xfId="6262"/>
    <cellStyle name="Comma 16" xfId="6264"/>
    <cellStyle name="Comma 17" xfId="6263"/>
    <cellStyle name="Comma 2" xfId="1"/>
    <cellStyle name="Comma 2 10" xfId="1447"/>
    <cellStyle name="Comma 2 11" xfId="1448"/>
    <cellStyle name="Comma 2 11 2" xfId="1449"/>
    <cellStyle name="Comma 2 11 2 2" xfId="1450"/>
    <cellStyle name="Comma 2 11 3" xfId="1451"/>
    <cellStyle name="Comma 2 12" xfId="1452"/>
    <cellStyle name="Comma 2 12 2" xfId="1453"/>
    <cellStyle name="Comma 2 13" xfId="1454"/>
    <cellStyle name="Comma 2 14" xfId="1455"/>
    <cellStyle name="Comma 2 15" xfId="1456"/>
    <cellStyle name="Comma 2 16" xfId="1457"/>
    <cellStyle name="Comma 2 17" xfId="1458"/>
    <cellStyle name="Comma 2 18" xfId="1459"/>
    <cellStyle name="Comma 2 19" xfId="1460"/>
    <cellStyle name="Comma 2 2" xfId="2"/>
    <cellStyle name="Comma 2 2 10" xfId="1461"/>
    <cellStyle name="Comma 2 2 11" xfId="1462"/>
    <cellStyle name="Comma 2 2 2" xfId="1463"/>
    <cellStyle name="Comma 2 2 2 2" xfId="1464"/>
    <cellStyle name="Comma 2 2 3" xfId="1465"/>
    <cellStyle name="Comma 2 2 4" xfId="1466"/>
    <cellStyle name="Comma 2 2 5" xfId="1467"/>
    <cellStyle name="Comma 2 2 6" xfId="1468"/>
    <cellStyle name="Comma 2 2 7" xfId="1469"/>
    <cellStyle name="Comma 2 2 8" xfId="1470"/>
    <cellStyle name="Comma 2 2 9" xfId="1471"/>
    <cellStyle name="Comma 2 3" xfId="39"/>
    <cellStyle name="Comma 2 3 2" xfId="1472"/>
    <cellStyle name="Comma 2 3 3" xfId="1473"/>
    <cellStyle name="Comma 2 3 4" xfId="1474"/>
    <cellStyle name="Comma 2 3 5" xfId="1475"/>
    <cellStyle name="Comma 2 3 6" xfId="1476"/>
    <cellStyle name="Comma 2 3 7" xfId="1477"/>
    <cellStyle name="Comma 2 3 8" xfId="1478"/>
    <cellStyle name="Comma 2 4" xfId="1479"/>
    <cellStyle name="Comma 2 4 2" xfId="1480"/>
    <cellStyle name="Comma 2 4 3" xfId="1481"/>
    <cellStyle name="Comma 2 5" xfId="1482"/>
    <cellStyle name="Comma 2 5 2" xfId="1483"/>
    <cellStyle name="Comma 2 5 2 2" xfId="1484"/>
    <cellStyle name="Comma 2 5 2 2 2" xfId="1485"/>
    <cellStyle name="Comma 2 5 2 2 2 2" xfId="1486"/>
    <cellStyle name="Comma 2 5 2 2 3" xfId="1487"/>
    <cellStyle name="Comma 2 5 2 3" xfId="1488"/>
    <cellStyle name="Comma 2 5 2 3 2" xfId="1489"/>
    <cellStyle name="Comma 2 5 2 4" xfId="1490"/>
    <cellStyle name="Comma 2 5 3" xfId="1491"/>
    <cellStyle name="Comma 2 5 3 2" xfId="1492"/>
    <cellStyle name="Comma 2 5 3 2 2" xfId="1493"/>
    <cellStyle name="Comma 2 5 3 2 2 2" xfId="1494"/>
    <cellStyle name="Comma 2 5 3 2 3" xfId="1495"/>
    <cellStyle name="Comma 2 5 3 3" xfId="1496"/>
    <cellStyle name="Comma 2 5 3 3 2" xfId="1497"/>
    <cellStyle name="Comma 2 5 3 4" xfId="1498"/>
    <cellStyle name="Comma 2 5 4" xfId="1499"/>
    <cellStyle name="Comma 2 5 4 2" xfId="1500"/>
    <cellStyle name="Comma 2 5 4 2 2" xfId="1501"/>
    <cellStyle name="Comma 2 5 4 3" xfId="1502"/>
    <cellStyle name="Comma 2 5 5" xfId="1503"/>
    <cellStyle name="Comma 2 5 5 2" xfId="1504"/>
    <cellStyle name="Comma 2 5 6" xfId="1505"/>
    <cellStyle name="Comma 2 6" xfId="1506"/>
    <cellStyle name="Comma 2 6 2" xfId="1507"/>
    <cellStyle name="Comma 2 6 2 2" xfId="1508"/>
    <cellStyle name="Comma 2 6 2 2 2" xfId="1509"/>
    <cellStyle name="Comma 2 6 2 3" xfId="1510"/>
    <cellStyle name="Comma 2 6 3" xfId="1511"/>
    <cellStyle name="Comma 2 6 3 2" xfId="1512"/>
    <cellStyle name="Comma 2 6 4" xfId="1513"/>
    <cellStyle name="Comma 2 7" xfId="1514"/>
    <cellStyle name="Comma 2 7 2" xfId="1515"/>
    <cellStyle name="Comma 2 7 2 2" xfId="1516"/>
    <cellStyle name="Comma 2 7 2 2 2" xfId="1517"/>
    <cellStyle name="Comma 2 7 2 3" xfId="1518"/>
    <cellStyle name="Comma 2 7 3" xfId="1519"/>
    <cellStyle name="Comma 2 7 3 2" xfId="1520"/>
    <cellStyle name="Comma 2 7 4" xfId="1521"/>
    <cellStyle name="Comma 2 8" xfId="1522"/>
    <cellStyle name="Comma 2 9" xfId="1523"/>
    <cellStyle name="Comma 2 9 2" xfId="1524"/>
    <cellStyle name="Comma 2 9 2 2" xfId="1525"/>
    <cellStyle name="Comma 2 9 3" xfId="1526"/>
    <cellStyle name="Comma 2*" xfId="1527"/>
    <cellStyle name="Comma 3" xfId="3"/>
    <cellStyle name="Comma 3 2" xfId="40"/>
    <cellStyle name="Comma 3 2 2" xfId="1528"/>
    <cellStyle name="Comma 3 3" xfId="1529"/>
    <cellStyle name="Comma 3 3 2" xfId="1530"/>
    <cellStyle name="Comma 3 3 2 2" xfId="1531"/>
    <cellStyle name="Comma 3 3 3" xfId="1532"/>
    <cellStyle name="Comma 3 3 4" xfId="1533"/>
    <cellStyle name="Comma 3 4" xfId="1534"/>
    <cellStyle name="Comma 3 4 2" xfId="1535"/>
    <cellStyle name="Comma 3 4 3" xfId="1536"/>
    <cellStyle name="Comma 3 5" xfId="1537"/>
    <cellStyle name="Comma 3 6" xfId="1538"/>
    <cellStyle name="Comma 3 7" xfId="1539"/>
    <cellStyle name="Comma 3 8" xfId="1540"/>
    <cellStyle name="Comma 3 9" xfId="1541"/>
    <cellStyle name="Comma 4" xfId="38"/>
    <cellStyle name="Comma 4 10" xfId="1542"/>
    <cellStyle name="Comma 4 11" xfId="1543"/>
    <cellStyle name="Comma 4 12" xfId="1544"/>
    <cellStyle name="Comma 4 13" xfId="1545"/>
    <cellStyle name="Comma 4 14" xfId="1546"/>
    <cellStyle name="Comma 4 2" xfId="1547"/>
    <cellStyle name="Comma 4 2 2" xfId="1548"/>
    <cellStyle name="Comma 4 2 2 2" xfId="1549"/>
    <cellStyle name="Comma 4 2 2 2 2" xfId="1550"/>
    <cellStyle name="Comma 4 2 2 3" xfId="1551"/>
    <cellStyle name="Comma 4 2 3" xfId="1552"/>
    <cellStyle name="Comma 4 2 3 2" xfId="1553"/>
    <cellStyle name="Comma 4 2 4" xfId="1554"/>
    <cellStyle name="Comma 4 2 5" xfId="1555"/>
    <cellStyle name="Comma 4 3" xfId="1556"/>
    <cellStyle name="Comma 4 3 2" xfId="1557"/>
    <cellStyle name="Comma 4 3 2 2" xfId="1558"/>
    <cellStyle name="Comma 4 3 2 2 2" xfId="1559"/>
    <cellStyle name="Comma 4 3 2 3" xfId="1560"/>
    <cellStyle name="Comma 4 3 3" xfId="1561"/>
    <cellStyle name="Comma 4 3 3 2" xfId="1562"/>
    <cellStyle name="Comma 4 3 4" xfId="1563"/>
    <cellStyle name="Comma 4 4" xfId="1564"/>
    <cellStyle name="Comma 4 4 2" xfId="1565"/>
    <cellStyle name="Comma 4 4 2 2" xfId="1566"/>
    <cellStyle name="Comma 4 4 2 2 2" xfId="1567"/>
    <cellStyle name="Comma 4 4 2 3" xfId="1568"/>
    <cellStyle name="Comma 4 4 3" xfId="1569"/>
    <cellStyle name="Comma 4 4 3 2" xfId="1570"/>
    <cellStyle name="Comma 4 4 4" xfId="1571"/>
    <cellStyle name="Comma 4 5" xfId="1572"/>
    <cellStyle name="Comma 4 5 2" xfId="1573"/>
    <cellStyle name="Comma 4 5 2 2" xfId="1574"/>
    <cellStyle name="Comma 4 5 3" xfId="1575"/>
    <cellStyle name="Comma 4 6" xfId="1576"/>
    <cellStyle name="Comma 4 6 2" xfId="1577"/>
    <cellStyle name="Comma 4 6 2 2" xfId="1578"/>
    <cellStyle name="Comma 4 6 3" xfId="1579"/>
    <cellStyle name="Comma 4 7" xfId="1580"/>
    <cellStyle name="Comma 4 7 2" xfId="1581"/>
    <cellStyle name="Comma 4 8" xfId="1582"/>
    <cellStyle name="Comma 4 9" xfId="1583"/>
    <cellStyle name="Comma 5" xfId="90"/>
    <cellStyle name="Comma 5 10" xfId="1584"/>
    <cellStyle name="Comma 5 11" xfId="1585"/>
    <cellStyle name="Comma 5 12" xfId="1586"/>
    <cellStyle name="Comma 5 2" xfId="1587"/>
    <cellStyle name="Comma 5 2 2" xfId="1588"/>
    <cellStyle name="Comma 5 2 2 2" xfId="1589"/>
    <cellStyle name="Comma 5 2 2 2 2" xfId="1590"/>
    <cellStyle name="Comma 5 2 2 3" xfId="1591"/>
    <cellStyle name="Comma 5 2 3" xfId="1592"/>
    <cellStyle name="Comma 5 2 3 2" xfId="1593"/>
    <cellStyle name="Comma 5 2 4" xfId="1594"/>
    <cellStyle name="Comma 5 3" xfId="1595"/>
    <cellStyle name="Comma 5 3 2" xfId="1596"/>
    <cellStyle name="Comma 5 3 2 2" xfId="1597"/>
    <cellStyle name="Comma 5 3 2 2 2" xfId="1598"/>
    <cellStyle name="Comma 5 3 2 3" xfId="1599"/>
    <cellStyle name="Comma 5 3 3" xfId="1600"/>
    <cellStyle name="Comma 5 3 3 2" xfId="1601"/>
    <cellStyle name="Comma 5 3 4" xfId="1602"/>
    <cellStyle name="Comma 5 4" xfId="1603"/>
    <cellStyle name="Comma 5 4 2" xfId="1604"/>
    <cellStyle name="Comma 5 4 2 2" xfId="1605"/>
    <cellStyle name="Comma 5 4 3" xfId="1606"/>
    <cellStyle name="Comma 5 5" xfId="1607"/>
    <cellStyle name="Comma 5 5 2" xfId="1608"/>
    <cellStyle name="Comma 5 5 2 2" xfId="1609"/>
    <cellStyle name="Comma 5 5 3" xfId="1610"/>
    <cellStyle name="Comma 5 6" xfId="1611"/>
    <cellStyle name="Comma 5 6 2" xfId="1612"/>
    <cellStyle name="Comma 5 7" xfId="1613"/>
    <cellStyle name="Comma 5 8" xfId="1614"/>
    <cellStyle name="Comma 5 9" xfId="1615"/>
    <cellStyle name="Comma 6" xfId="111"/>
    <cellStyle name="Comma 6 2" xfId="1616"/>
    <cellStyle name="Comma 6 3" xfId="1617"/>
    <cellStyle name="Comma 6 4" xfId="1618"/>
    <cellStyle name="Comma 6 5" xfId="1619"/>
    <cellStyle name="Comma 6 6" xfId="1620"/>
    <cellStyle name="Comma 6 7" xfId="622"/>
    <cellStyle name="Comma 7" xfId="1621"/>
    <cellStyle name="Comma 7 2" xfId="1622"/>
    <cellStyle name="Comma 7 2 2" xfId="1623"/>
    <cellStyle name="Comma 7 2 2 2" xfId="1624"/>
    <cellStyle name="Comma 7 2 3" xfId="1625"/>
    <cellStyle name="Comma 7 3" xfId="1626"/>
    <cellStyle name="Comma 7 3 2" xfId="1627"/>
    <cellStyle name="Comma 7 4" xfId="1628"/>
    <cellStyle name="Comma 7 5" xfId="1629"/>
    <cellStyle name="Comma 7 6" xfId="1630"/>
    <cellStyle name="Comma 7 7" xfId="1631"/>
    <cellStyle name="Comma 7 8" xfId="1632"/>
    <cellStyle name="Comma 8" xfId="1633"/>
    <cellStyle name="Comma 8 2" xfId="1634"/>
    <cellStyle name="Comma 8 2 2" xfId="1635"/>
    <cellStyle name="Comma 8 3" xfId="1636"/>
    <cellStyle name="Comma 8 4" xfId="1637"/>
    <cellStyle name="Comma 8 5" xfId="1638"/>
    <cellStyle name="Comma 8 6" xfId="1639"/>
    <cellStyle name="Comma 8 7" xfId="1640"/>
    <cellStyle name="Comma 9" xfId="1641"/>
    <cellStyle name="Comma 9 2" xfId="1642"/>
    <cellStyle name="Comma 9 3" xfId="1643"/>
    <cellStyle name="Comma 9 4" xfId="1644"/>
    <cellStyle name="Comma 9 5" xfId="1645"/>
    <cellStyle name="Comma0" xfId="1646"/>
    <cellStyle name="Comma2 (0)" xfId="1647"/>
    <cellStyle name="Comment" xfId="1648"/>
    <cellStyle name="Commentaire" xfId="1649"/>
    <cellStyle name="Company" xfId="1650"/>
    <cellStyle name="CurRatio" xfId="1651"/>
    <cellStyle name="Currency" xfId="70" builtinId="4"/>
    <cellStyle name="Currency--" xfId="2173"/>
    <cellStyle name="Currency [00]" xfId="1652"/>
    <cellStyle name="Currency [1]" xfId="1653"/>
    <cellStyle name="Currency [2]" xfId="1654"/>
    <cellStyle name="Currency [2] 2" xfId="6862"/>
    <cellStyle name="Currency [3]" xfId="1655"/>
    <cellStyle name="Currency 0" xfId="1656"/>
    <cellStyle name="Currency 10" xfId="1657"/>
    <cellStyle name="Currency 10 2" xfId="1658"/>
    <cellStyle name="Currency 10 2 2" xfId="1659"/>
    <cellStyle name="Currency 10 2 2 2" xfId="1660"/>
    <cellStyle name="Currency 10 2 2 2 2" xfId="1661"/>
    <cellStyle name="Currency 10 2 2 3" xfId="1662"/>
    <cellStyle name="Currency 10 2 3" xfId="1663"/>
    <cellStyle name="Currency 10 2 3 2" xfId="1664"/>
    <cellStyle name="Currency 10 2 4" xfId="1665"/>
    <cellStyle name="Currency 10 3" xfId="1666"/>
    <cellStyle name="Currency 10 3 2" xfId="1667"/>
    <cellStyle name="Currency 10 3 2 2" xfId="1668"/>
    <cellStyle name="Currency 10 3 2 2 2" xfId="1669"/>
    <cellStyle name="Currency 10 3 2 3" xfId="1670"/>
    <cellStyle name="Currency 10 3 3" xfId="1671"/>
    <cellStyle name="Currency 10 3 3 2" xfId="1672"/>
    <cellStyle name="Currency 10 3 4" xfId="1673"/>
    <cellStyle name="Currency 10 4" xfId="1674"/>
    <cellStyle name="Currency 10 4 2" xfId="1675"/>
    <cellStyle name="Currency 10 4 2 2" xfId="1676"/>
    <cellStyle name="Currency 10 4 3" xfId="1677"/>
    <cellStyle name="Currency 10 5" xfId="1678"/>
    <cellStyle name="Currency 10 5 2" xfId="1679"/>
    <cellStyle name="Currency 10 6" xfId="1680"/>
    <cellStyle name="Currency 11" xfId="1681"/>
    <cellStyle name="Currency 11 2" xfId="1682"/>
    <cellStyle name="Currency 11 2 2" xfId="1683"/>
    <cellStyle name="Currency 11 2 2 2" xfId="1684"/>
    <cellStyle name="Currency 11 2 2 2 2" xfId="1685"/>
    <cellStyle name="Currency 11 2 2 3" xfId="1686"/>
    <cellStyle name="Currency 11 2 3" xfId="1687"/>
    <cellStyle name="Currency 11 2 3 2" xfId="1688"/>
    <cellStyle name="Currency 11 2 4" xfId="1689"/>
    <cellStyle name="Currency 11 3" xfId="1690"/>
    <cellStyle name="Currency 11 3 2" xfId="1691"/>
    <cellStyle name="Currency 11 3 2 2" xfId="1692"/>
    <cellStyle name="Currency 11 3 2 2 2" xfId="1693"/>
    <cellStyle name="Currency 11 3 2 3" xfId="1694"/>
    <cellStyle name="Currency 11 3 3" xfId="1695"/>
    <cellStyle name="Currency 11 3 3 2" xfId="1696"/>
    <cellStyle name="Currency 11 3 4" xfId="1697"/>
    <cellStyle name="Currency 11 4" xfId="1698"/>
    <cellStyle name="Currency 11 4 2" xfId="1699"/>
    <cellStyle name="Currency 11 4 2 2" xfId="1700"/>
    <cellStyle name="Currency 11 4 3" xfId="1701"/>
    <cellStyle name="Currency 11 5" xfId="1702"/>
    <cellStyle name="Currency 11 5 2" xfId="1703"/>
    <cellStyle name="Currency 11 6" xfId="1704"/>
    <cellStyle name="Currency 12" xfId="1705"/>
    <cellStyle name="Currency 13" xfId="1706"/>
    <cellStyle name="Currency 14" xfId="1707"/>
    <cellStyle name="Currency 14 2" xfId="1708"/>
    <cellStyle name="Currency 14 2 2" xfId="1709"/>
    <cellStyle name="Currency 14 2 2 2" xfId="1710"/>
    <cellStyle name="Currency 14 2 2 2 2" xfId="1711"/>
    <cellStyle name="Currency 14 2 2 3" xfId="1712"/>
    <cellStyle name="Currency 14 2 3" xfId="1713"/>
    <cellStyle name="Currency 14 2 3 2" xfId="1714"/>
    <cellStyle name="Currency 14 2 4" xfId="1715"/>
    <cellStyle name="Currency 14 3" xfId="1716"/>
    <cellStyle name="Currency 14 3 2" xfId="1717"/>
    <cellStyle name="Currency 14 3 2 2" xfId="1718"/>
    <cellStyle name="Currency 14 3 2 2 2" xfId="1719"/>
    <cellStyle name="Currency 14 3 2 3" xfId="1720"/>
    <cellStyle name="Currency 14 3 3" xfId="1721"/>
    <cellStyle name="Currency 14 3 3 2" xfId="1722"/>
    <cellStyle name="Currency 14 3 4" xfId="1723"/>
    <cellStyle name="Currency 14 4" xfId="1724"/>
    <cellStyle name="Currency 14 4 2" xfId="1725"/>
    <cellStyle name="Currency 14 4 2 2" xfId="1726"/>
    <cellStyle name="Currency 14 4 2 2 2" xfId="1727"/>
    <cellStyle name="Currency 14 4 2 3" xfId="1728"/>
    <cellStyle name="Currency 14 4 3" xfId="1729"/>
    <cellStyle name="Currency 14 4 3 2" xfId="1730"/>
    <cellStyle name="Currency 14 4 4" xfId="1731"/>
    <cellStyle name="Currency 14 5" xfId="1732"/>
    <cellStyle name="Currency 14 5 2" xfId="1733"/>
    <cellStyle name="Currency 14 5 2 2" xfId="1734"/>
    <cellStyle name="Currency 14 5 3" xfId="1735"/>
    <cellStyle name="Currency 14 6" xfId="1736"/>
    <cellStyle name="Currency 14 6 2" xfId="1737"/>
    <cellStyle name="Currency 14 7" xfId="1738"/>
    <cellStyle name="Currency 15" xfId="1739"/>
    <cellStyle name="Currency 15 2" xfId="1740"/>
    <cellStyle name="Currency 15 2 2" xfId="1741"/>
    <cellStyle name="Currency 15 2 2 2" xfId="1742"/>
    <cellStyle name="Currency 15 2 3" xfId="1743"/>
    <cellStyle name="Currency 15 3" xfId="1744"/>
    <cellStyle name="Currency 15 3 2" xfId="1745"/>
    <cellStyle name="Currency 15 4" xfId="1746"/>
    <cellStyle name="Currency 16" xfId="1747"/>
    <cellStyle name="Currency 16 2" xfId="1748"/>
    <cellStyle name="Currency 17" xfId="1749"/>
    <cellStyle name="Currency 18" xfId="1750"/>
    <cellStyle name="Currency 19" xfId="1751"/>
    <cellStyle name="Currency 19 2" xfId="1752"/>
    <cellStyle name="Currency 19 2 2" xfId="1753"/>
    <cellStyle name="Currency 19 2 2 2" xfId="1754"/>
    <cellStyle name="Currency 19 2 2 2 2" xfId="1755"/>
    <cellStyle name="Currency 19 2 2 3" xfId="1756"/>
    <cellStyle name="Currency 19 2 3" xfId="1757"/>
    <cellStyle name="Currency 19 2 3 2" xfId="1758"/>
    <cellStyle name="Currency 19 2 4" xfId="1759"/>
    <cellStyle name="Currency 19 3" xfId="1760"/>
    <cellStyle name="Currency 19 3 2" xfId="1761"/>
    <cellStyle name="Currency 19 3 2 2" xfId="1762"/>
    <cellStyle name="Currency 19 3 2 2 2" xfId="1763"/>
    <cellStyle name="Currency 19 3 2 3" xfId="1764"/>
    <cellStyle name="Currency 19 3 3" xfId="1765"/>
    <cellStyle name="Currency 19 3 3 2" xfId="1766"/>
    <cellStyle name="Currency 19 3 4" xfId="1767"/>
    <cellStyle name="Currency 19 4" xfId="1768"/>
    <cellStyle name="Currency 19 4 2" xfId="1769"/>
    <cellStyle name="Currency 19 4 2 2" xfId="1770"/>
    <cellStyle name="Currency 19 4 3" xfId="1771"/>
    <cellStyle name="Currency 19 5" xfId="1772"/>
    <cellStyle name="Currency 19 5 2" xfId="1773"/>
    <cellStyle name="Currency 19 6" xfId="1774"/>
    <cellStyle name="Currency 2" xfId="4"/>
    <cellStyle name="Currency 2 10" xfId="1775"/>
    <cellStyle name="Currency 2 10 2" xfId="1776"/>
    <cellStyle name="Currency 2 10 2 2" xfId="1777"/>
    <cellStyle name="Currency 2 10 3" xfId="1778"/>
    <cellStyle name="Currency 2 11" xfId="1779"/>
    <cellStyle name="Currency 2 12" xfId="1780"/>
    <cellStyle name="Currency 2 13" xfId="1781"/>
    <cellStyle name="Currency 2 14" xfId="1782"/>
    <cellStyle name="Currency 2 15" xfId="1783"/>
    <cellStyle name="Currency 2 16" xfId="1784"/>
    <cellStyle name="Currency 2 17" xfId="1785"/>
    <cellStyle name="Currency 2 18" xfId="1786"/>
    <cellStyle name="Currency 2 2" xfId="1787"/>
    <cellStyle name="Currency 2 2 10" xfId="1788"/>
    <cellStyle name="Currency 2 2 11" xfId="1789"/>
    <cellStyle name="Currency 2 2 2" xfId="1790"/>
    <cellStyle name="Currency 2 2 3" xfId="1791"/>
    <cellStyle name="Currency 2 2 4" xfId="1792"/>
    <cellStyle name="Currency 2 2 5" xfId="1793"/>
    <cellStyle name="Currency 2 2 6" xfId="1794"/>
    <cellStyle name="Currency 2 2 7" xfId="1795"/>
    <cellStyle name="Currency 2 2 8" xfId="1796"/>
    <cellStyle name="Currency 2 2 9" xfId="1797"/>
    <cellStyle name="Currency 2 3" xfId="1798"/>
    <cellStyle name="Currency 2 3 2" xfId="1799"/>
    <cellStyle name="Currency 2 3 3" xfId="1800"/>
    <cellStyle name="Currency 2 3 4" xfId="1801"/>
    <cellStyle name="Currency 2 3 5" xfId="1802"/>
    <cellStyle name="Currency 2 4" xfId="1803"/>
    <cellStyle name="Currency 2 5" xfId="1804"/>
    <cellStyle name="Currency 2 6" xfId="1805"/>
    <cellStyle name="Currency 2 7" xfId="1806"/>
    <cellStyle name="Currency 2 8" xfId="1807"/>
    <cellStyle name="Currency 2 9" xfId="1808"/>
    <cellStyle name="Currency 2*" xfId="1810"/>
    <cellStyle name="Currency 2_CLdcfmodel" xfId="1809"/>
    <cellStyle name="Currency 20" xfId="1811"/>
    <cellStyle name="Currency 20 2" xfId="1812"/>
    <cellStyle name="Currency 20 2 2" xfId="1813"/>
    <cellStyle name="Currency 20 2 2 2" xfId="1814"/>
    <cellStyle name="Currency 20 2 2 2 2" xfId="1815"/>
    <cellStyle name="Currency 20 2 2 3" xfId="1816"/>
    <cellStyle name="Currency 20 2 3" xfId="1817"/>
    <cellStyle name="Currency 20 2 3 2" xfId="1818"/>
    <cellStyle name="Currency 20 2 4" xfId="1819"/>
    <cellStyle name="Currency 20 3" xfId="1820"/>
    <cellStyle name="Currency 20 3 2" xfId="1821"/>
    <cellStyle name="Currency 20 3 2 2" xfId="1822"/>
    <cellStyle name="Currency 20 3 2 2 2" xfId="1823"/>
    <cellStyle name="Currency 20 3 2 3" xfId="1824"/>
    <cellStyle name="Currency 20 3 3" xfId="1825"/>
    <cellStyle name="Currency 20 3 3 2" xfId="1826"/>
    <cellStyle name="Currency 20 3 4" xfId="1827"/>
    <cellStyle name="Currency 20 4" xfId="1828"/>
    <cellStyle name="Currency 20 4 2" xfId="1829"/>
    <cellStyle name="Currency 20 4 2 2" xfId="1830"/>
    <cellStyle name="Currency 20 4 3" xfId="1831"/>
    <cellStyle name="Currency 20 5" xfId="1832"/>
    <cellStyle name="Currency 20 5 2" xfId="1833"/>
    <cellStyle name="Currency 20 6" xfId="1834"/>
    <cellStyle name="Currency 21" xfId="1835"/>
    <cellStyle name="Currency 21 2" xfId="1836"/>
    <cellStyle name="Currency 21 2 2" xfId="1837"/>
    <cellStyle name="Currency 21 2 2 2" xfId="1838"/>
    <cellStyle name="Currency 21 2 2 2 2" xfId="1839"/>
    <cellStyle name="Currency 21 2 2 3" xfId="1840"/>
    <cellStyle name="Currency 21 2 3" xfId="1841"/>
    <cellStyle name="Currency 21 2 3 2" xfId="1842"/>
    <cellStyle name="Currency 21 2 4" xfId="1843"/>
    <cellStyle name="Currency 21 3" xfId="1844"/>
    <cellStyle name="Currency 21 3 2" xfId="1845"/>
    <cellStyle name="Currency 21 3 2 2" xfId="1846"/>
    <cellStyle name="Currency 21 3 2 2 2" xfId="1847"/>
    <cellStyle name="Currency 21 3 2 3" xfId="1848"/>
    <cellStyle name="Currency 21 3 3" xfId="1849"/>
    <cellStyle name="Currency 21 3 3 2" xfId="1850"/>
    <cellStyle name="Currency 21 3 4" xfId="1851"/>
    <cellStyle name="Currency 21 4" xfId="1852"/>
    <cellStyle name="Currency 21 4 2" xfId="1853"/>
    <cellStyle name="Currency 21 4 2 2" xfId="1854"/>
    <cellStyle name="Currency 21 4 3" xfId="1855"/>
    <cellStyle name="Currency 21 5" xfId="1856"/>
    <cellStyle name="Currency 21 5 2" xfId="1857"/>
    <cellStyle name="Currency 21 6" xfId="1858"/>
    <cellStyle name="Currency 22" xfId="1859"/>
    <cellStyle name="Currency 22 2" xfId="1860"/>
    <cellStyle name="Currency 22 2 2" xfId="1861"/>
    <cellStyle name="Currency 22 2 2 2" xfId="1862"/>
    <cellStyle name="Currency 22 2 2 2 2" xfId="1863"/>
    <cellStyle name="Currency 22 2 2 3" xfId="1864"/>
    <cellStyle name="Currency 22 2 3" xfId="1865"/>
    <cellStyle name="Currency 22 2 3 2" xfId="1866"/>
    <cellStyle name="Currency 22 2 4" xfId="1867"/>
    <cellStyle name="Currency 22 3" xfId="1868"/>
    <cellStyle name="Currency 22 3 2" xfId="1869"/>
    <cellStyle name="Currency 22 3 2 2" xfId="1870"/>
    <cellStyle name="Currency 22 3 2 2 2" xfId="1871"/>
    <cellStyle name="Currency 22 3 2 3" xfId="1872"/>
    <cellStyle name="Currency 22 3 3" xfId="1873"/>
    <cellStyle name="Currency 22 3 3 2" xfId="1874"/>
    <cellStyle name="Currency 22 3 4" xfId="1875"/>
    <cellStyle name="Currency 22 4" xfId="1876"/>
    <cellStyle name="Currency 22 4 2" xfId="1877"/>
    <cellStyle name="Currency 22 4 2 2" xfId="1878"/>
    <cellStyle name="Currency 22 4 3" xfId="1879"/>
    <cellStyle name="Currency 22 5" xfId="1880"/>
    <cellStyle name="Currency 22 5 2" xfId="1881"/>
    <cellStyle name="Currency 22 6" xfId="1882"/>
    <cellStyle name="Currency 23" xfId="1883"/>
    <cellStyle name="Currency 23 2" xfId="1884"/>
    <cellStyle name="Currency 23 2 2" xfId="1885"/>
    <cellStyle name="Currency 23 2 2 2" xfId="1886"/>
    <cellStyle name="Currency 23 2 2 2 2" xfId="1887"/>
    <cellStyle name="Currency 23 2 2 3" xfId="1888"/>
    <cellStyle name="Currency 23 2 3" xfId="1889"/>
    <cellStyle name="Currency 23 2 3 2" xfId="1890"/>
    <cellStyle name="Currency 23 2 4" xfId="1891"/>
    <cellStyle name="Currency 23 3" xfId="1892"/>
    <cellStyle name="Currency 23 3 2" xfId="1893"/>
    <cellStyle name="Currency 23 3 2 2" xfId="1894"/>
    <cellStyle name="Currency 23 3 2 2 2" xfId="1895"/>
    <cellStyle name="Currency 23 3 2 3" xfId="1896"/>
    <cellStyle name="Currency 23 3 3" xfId="1897"/>
    <cellStyle name="Currency 23 3 3 2" xfId="1898"/>
    <cellStyle name="Currency 23 3 4" xfId="1899"/>
    <cellStyle name="Currency 23 4" xfId="1900"/>
    <cellStyle name="Currency 23 4 2" xfId="1901"/>
    <cellStyle name="Currency 23 4 2 2" xfId="1902"/>
    <cellStyle name="Currency 23 4 3" xfId="1903"/>
    <cellStyle name="Currency 23 5" xfId="1904"/>
    <cellStyle name="Currency 23 5 2" xfId="1905"/>
    <cellStyle name="Currency 23 6" xfId="1906"/>
    <cellStyle name="Currency 24" xfId="1907"/>
    <cellStyle name="Currency 24 2" xfId="1908"/>
    <cellStyle name="Currency 24 2 2" xfId="1909"/>
    <cellStyle name="Currency 24 2 2 2" xfId="1910"/>
    <cellStyle name="Currency 24 2 2 2 2" xfId="1911"/>
    <cellStyle name="Currency 24 2 2 3" xfId="1912"/>
    <cellStyle name="Currency 24 2 3" xfId="1913"/>
    <cellStyle name="Currency 24 2 3 2" xfId="1914"/>
    <cellStyle name="Currency 24 2 4" xfId="1915"/>
    <cellStyle name="Currency 24 3" xfId="1916"/>
    <cellStyle name="Currency 24 3 2" xfId="1917"/>
    <cellStyle name="Currency 24 3 2 2" xfId="1918"/>
    <cellStyle name="Currency 24 3 2 2 2" xfId="1919"/>
    <cellStyle name="Currency 24 3 2 3" xfId="1920"/>
    <cellStyle name="Currency 24 3 3" xfId="1921"/>
    <cellStyle name="Currency 24 3 3 2" xfId="1922"/>
    <cellStyle name="Currency 24 3 4" xfId="1923"/>
    <cellStyle name="Currency 24 4" xfId="1924"/>
    <cellStyle name="Currency 24 4 2" xfId="1925"/>
    <cellStyle name="Currency 24 4 2 2" xfId="1926"/>
    <cellStyle name="Currency 24 4 3" xfId="1927"/>
    <cellStyle name="Currency 24 5" xfId="1928"/>
    <cellStyle name="Currency 24 5 2" xfId="1929"/>
    <cellStyle name="Currency 24 6" xfId="1930"/>
    <cellStyle name="Currency 25" xfId="1931"/>
    <cellStyle name="Currency 26" xfId="1932"/>
    <cellStyle name="Currency 26 2" xfId="1933"/>
    <cellStyle name="Currency 26 2 2" xfId="1934"/>
    <cellStyle name="Currency 26 2 2 2" xfId="1935"/>
    <cellStyle name="Currency 26 2 2 2 2" xfId="1936"/>
    <cellStyle name="Currency 26 2 2 3" xfId="1937"/>
    <cellStyle name="Currency 26 2 3" xfId="1938"/>
    <cellStyle name="Currency 26 2 3 2" xfId="1939"/>
    <cellStyle name="Currency 26 2 4" xfId="1940"/>
    <cellStyle name="Currency 26 3" xfId="1941"/>
    <cellStyle name="Currency 26 3 2" xfId="1942"/>
    <cellStyle name="Currency 26 3 2 2" xfId="1943"/>
    <cellStyle name="Currency 26 3 2 2 2" xfId="1944"/>
    <cellStyle name="Currency 26 3 2 3" xfId="1945"/>
    <cellStyle name="Currency 26 3 3" xfId="1946"/>
    <cellStyle name="Currency 26 3 3 2" xfId="1947"/>
    <cellStyle name="Currency 26 3 4" xfId="1948"/>
    <cellStyle name="Currency 26 4" xfId="1949"/>
    <cellStyle name="Currency 26 4 2" xfId="1950"/>
    <cellStyle name="Currency 26 4 2 2" xfId="1951"/>
    <cellStyle name="Currency 26 4 3" xfId="1952"/>
    <cellStyle name="Currency 26 5" xfId="1953"/>
    <cellStyle name="Currency 26 5 2" xfId="1954"/>
    <cellStyle name="Currency 26 6" xfId="1955"/>
    <cellStyle name="Currency 27" xfId="1956"/>
    <cellStyle name="Currency 27 2" xfId="1957"/>
    <cellStyle name="Currency 27 2 2" xfId="1958"/>
    <cellStyle name="Currency 27 2 2 2" xfId="1959"/>
    <cellStyle name="Currency 27 2 2 2 2" xfId="1960"/>
    <cellStyle name="Currency 27 2 2 3" xfId="1961"/>
    <cellStyle name="Currency 27 2 3" xfId="1962"/>
    <cellStyle name="Currency 27 2 3 2" xfId="1963"/>
    <cellStyle name="Currency 27 2 4" xfId="1964"/>
    <cellStyle name="Currency 27 3" xfId="1965"/>
    <cellStyle name="Currency 27 3 2" xfId="1966"/>
    <cellStyle name="Currency 27 3 2 2" xfId="1967"/>
    <cellStyle name="Currency 27 3 2 2 2" xfId="1968"/>
    <cellStyle name="Currency 27 3 2 3" xfId="1969"/>
    <cellStyle name="Currency 27 3 3" xfId="1970"/>
    <cellStyle name="Currency 27 3 3 2" xfId="1971"/>
    <cellStyle name="Currency 27 3 4" xfId="1972"/>
    <cellStyle name="Currency 27 4" xfId="1973"/>
    <cellStyle name="Currency 27 4 2" xfId="1974"/>
    <cellStyle name="Currency 27 4 2 2" xfId="1975"/>
    <cellStyle name="Currency 27 4 3" xfId="1976"/>
    <cellStyle name="Currency 27 5" xfId="1977"/>
    <cellStyle name="Currency 27 5 2" xfId="1978"/>
    <cellStyle name="Currency 27 6" xfId="1979"/>
    <cellStyle name="Currency 28" xfId="1980"/>
    <cellStyle name="Currency 28 2" xfId="1981"/>
    <cellStyle name="Currency 28 2 2" xfId="1982"/>
    <cellStyle name="Currency 28 2 2 2" xfId="1983"/>
    <cellStyle name="Currency 28 2 2 2 2" xfId="1984"/>
    <cellStyle name="Currency 28 2 2 3" xfId="1985"/>
    <cellStyle name="Currency 28 2 3" xfId="1986"/>
    <cellStyle name="Currency 28 2 3 2" xfId="1987"/>
    <cellStyle name="Currency 28 2 4" xfId="1988"/>
    <cellStyle name="Currency 28 3" xfId="1989"/>
    <cellStyle name="Currency 28 3 2" xfId="1990"/>
    <cellStyle name="Currency 28 3 2 2" xfId="1991"/>
    <cellStyle name="Currency 28 3 2 2 2" xfId="1992"/>
    <cellStyle name="Currency 28 3 2 3" xfId="1993"/>
    <cellStyle name="Currency 28 3 3" xfId="1994"/>
    <cellStyle name="Currency 28 3 3 2" xfId="1995"/>
    <cellStyle name="Currency 28 3 4" xfId="1996"/>
    <cellStyle name="Currency 28 4" xfId="1997"/>
    <cellStyle name="Currency 28 4 2" xfId="1998"/>
    <cellStyle name="Currency 28 4 2 2" xfId="1999"/>
    <cellStyle name="Currency 28 4 3" xfId="2000"/>
    <cellStyle name="Currency 28 5" xfId="2001"/>
    <cellStyle name="Currency 28 5 2" xfId="2002"/>
    <cellStyle name="Currency 28 6" xfId="2003"/>
    <cellStyle name="Currency 29" xfId="2004"/>
    <cellStyle name="Currency 29 2" xfId="2005"/>
    <cellStyle name="Currency 29 2 2" xfId="2006"/>
    <cellStyle name="Currency 29 2 2 2" xfId="2007"/>
    <cellStyle name="Currency 29 2 2 2 2" xfId="2008"/>
    <cellStyle name="Currency 29 2 2 3" xfId="2009"/>
    <cellStyle name="Currency 29 2 3" xfId="2010"/>
    <cellStyle name="Currency 29 2 3 2" xfId="2011"/>
    <cellStyle name="Currency 29 2 4" xfId="2012"/>
    <cellStyle name="Currency 29 3" xfId="2013"/>
    <cellStyle name="Currency 29 3 2" xfId="2014"/>
    <cellStyle name="Currency 29 3 2 2" xfId="2015"/>
    <cellStyle name="Currency 29 3 2 2 2" xfId="2016"/>
    <cellStyle name="Currency 29 3 2 3" xfId="2017"/>
    <cellStyle name="Currency 29 3 3" xfId="2018"/>
    <cellStyle name="Currency 29 3 3 2" xfId="2019"/>
    <cellStyle name="Currency 29 3 4" xfId="2020"/>
    <cellStyle name="Currency 29 4" xfId="2021"/>
    <cellStyle name="Currency 29 4 2" xfId="2022"/>
    <cellStyle name="Currency 29 4 2 2" xfId="2023"/>
    <cellStyle name="Currency 29 4 3" xfId="2024"/>
    <cellStyle name="Currency 29 5" xfId="2025"/>
    <cellStyle name="Currency 29 5 2" xfId="2026"/>
    <cellStyle name="Currency 29 6" xfId="2027"/>
    <cellStyle name="Currency 3" xfId="2028"/>
    <cellStyle name="Currency 3 2" xfId="2029"/>
    <cellStyle name="Currency 3 2 2" xfId="2030"/>
    <cellStyle name="Currency 3 2 2 2" xfId="2031"/>
    <cellStyle name="Currency 3 2 3" xfId="2032"/>
    <cellStyle name="Currency 3 2 4" xfId="2033"/>
    <cellStyle name="Currency 3 2 5" xfId="2034"/>
    <cellStyle name="Currency 3 3" xfId="2035"/>
    <cellStyle name="Currency 3 4" xfId="2036"/>
    <cellStyle name="Currency 3 5" xfId="2037"/>
    <cellStyle name="Currency 3 6" xfId="2038"/>
    <cellStyle name="Currency 4" xfId="2039"/>
    <cellStyle name="Currency 4 10" xfId="2040"/>
    <cellStyle name="Currency 4 2" xfId="2041"/>
    <cellStyle name="Currency 4 2 2" xfId="2042"/>
    <cellStyle name="Currency 4 2 2 2" xfId="2043"/>
    <cellStyle name="Currency 4 2 2 2 2" xfId="2044"/>
    <cellStyle name="Currency 4 2 2 3" xfId="2045"/>
    <cellStyle name="Currency 4 2 3" xfId="2046"/>
    <cellStyle name="Currency 4 2 3 2" xfId="2047"/>
    <cellStyle name="Currency 4 2 4" xfId="2048"/>
    <cellStyle name="Currency 4 3" xfId="2049"/>
    <cellStyle name="Currency 4 3 2" xfId="2050"/>
    <cellStyle name="Currency 4 3 2 2" xfId="2051"/>
    <cellStyle name="Currency 4 3 2 2 2" xfId="2052"/>
    <cellStyle name="Currency 4 3 2 3" xfId="2053"/>
    <cellStyle name="Currency 4 3 3" xfId="2054"/>
    <cellStyle name="Currency 4 3 3 2" xfId="2055"/>
    <cellStyle name="Currency 4 3 4" xfId="2056"/>
    <cellStyle name="Currency 4 4" xfId="2057"/>
    <cellStyle name="Currency 4 4 2" xfId="2058"/>
    <cellStyle name="Currency 4 4 2 2" xfId="2059"/>
    <cellStyle name="Currency 4 4 3" xfId="2060"/>
    <cellStyle name="Currency 4 5" xfId="2061"/>
    <cellStyle name="Currency 4 5 2" xfId="2062"/>
    <cellStyle name="Currency 4 5 2 2" xfId="2063"/>
    <cellStyle name="Currency 4 5 3" xfId="2064"/>
    <cellStyle name="Currency 4 6" xfId="2065"/>
    <cellStyle name="Currency 4 6 2" xfId="2066"/>
    <cellStyle name="Currency 4 6 2 2" xfId="2067"/>
    <cellStyle name="Currency 4 6 3" xfId="2068"/>
    <cellStyle name="Currency 4 7" xfId="2069"/>
    <cellStyle name="Currency 4 7 2" xfId="2070"/>
    <cellStyle name="Currency 4 8" xfId="2071"/>
    <cellStyle name="Currency 4 9" xfId="2072"/>
    <cellStyle name="Currency 5" xfId="2073"/>
    <cellStyle name="Currency 5 2" xfId="2074"/>
    <cellStyle name="Currency 5 2 2" xfId="2075"/>
    <cellStyle name="Currency 5 2 2 2" xfId="2076"/>
    <cellStyle name="Currency 5 2 2 2 2" xfId="2077"/>
    <cellStyle name="Currency 5 2 2 3" xfId="2078"/>
    <cellStyle name="Currency 5 2 3" xfId="2079"/>
    <cellStyle name="Currency 5 2 3 2" xfId="2080"/>
    <cellStyle name="Currency 5 2 4" xfId="2081"/>
    <cellStyle name="Currency 5 3" xfId="2082"/>
    <cellStyle name="Currency 5 3 2" xfId="2083"/>
    <cellStyle name="Currency 5 3 2 2" xfId="2084"/>
    <cellStyle name="Currency 5 3 2 2 2" xfId="2085"/>
    <cellStyle name="Currency 5 3 2 3" xfId="2086"/>
    <cellStyle name="Currency 5 3 3" xfId="2087"/>
    <cellStyle name="Currency 5 3 3 2" xfId="2088"/>
    <cellStyle name="Currency 5 3 4" xfId="2089"/>
    <cellStyle name="Currency 5 4" xfId="2090"/>
    <cellStyle name="Currency 5 4 2" xfId="2091"/>
    <cellStyle name="Currency 5 4 2 2" xfId="2092"/>
    <cellStyle name="Currency 5 4 3" xfId="2093"/>
    <cellStyle name="Currency 5 5" xfId="2094"/>
    <cellStyle name="Currency 5 5 2" xfId="2095"/>
    <cellStyle name="Currency 5 6" xfId="2096"/>
    <cellStyle name="Currency 6" xfId="2097"/>
    <cellStyle name="Currency 6 2" xfId="2098"/>
    <cellStyle name="Currency 6 2 2" xfId="2099"/>
    <cellStyle name="Currency 6 2 2 2" xfId="2100"/>
    <cellStyle name="Currency 6 2 2 2 2" xfId="2101"/>
    <cellStyle name="Currency 6 2 2 3" xfId="2102"/>
    <cellStyle name="Currency 6 2 3" xfId="2103"/>
    <cellStyle name="Currency 6 2 3 2" xfId="2104"/>
    <cellStyle name="Currency 6 2 4" xfId="2105"/>
    <cellStyle name="Currency 6 3" xfId="2106"/>
    <cellStyle name="Currency 6 3 2" xfId="2107"/>
    <cellStyle name="Currency 6 3 2 2" xfId="2108"/>
    <cellStyle name="Currency 6 3 2 2 2" xfId="2109"/>
    <cellStyle name="Currency 6 3 2 3" xfId="2110"/>
    <cellStyle name="Currency 6 3 3" xfId="2111"/>
    <cellStyle name="Currency 6 3 3 2" xfId="2112"/>
    <cellStyle name="Currency 6 3 4" xfId="2113"/>
    <cellStyle name="Currency 6 4" xfId="2114"/>
    <cellStyle name="Currency 6 4 2" xfId="2115"/>
    <cellStyle name="Currency 6 4 2 2" xfId="2116"/>
    <cellStyle name="Currency 6 4 3" xfId="2117"/>
    <cellStyle name="Currency 6 5" xfId="2118"/>
    <cellStyle name="Currency 6 5 2" xfId="2119"/>
    <cellStyle name="Currency 6 6" xfId="2120"/>
    <cellStyle name="Currency 7" xfId="2121"/>
    <cellStyle name="Currency 7 2" xfId="2122"/>
    <cellStyle name="Currency 8" xfId="2123"/>
    <cellStyle name="Currency 8 2" xfId="2124"/>
    <cellStyle name="Currency 8 2 2" xfId="2125"/>
    <cellStyle name="Currency 8 2 2 2" xfId="2126"/>
    <cellStyle name="Currency 8 2 2 2 2" xfId="2127"/>
    <cellStyle name="Currency 8 2 2 3" xfId="2128"/>
    <cellStyle name="Currency 8 2 3" xfId="2129"/>
    <cellStyle name="Currency 8 2 3 2" xfId="2130"/>
    <cellStyle name="Currency 8 2 4" xfId="2131"/>
    <cellStyle name="Currency 8 3" xfId="2132"/>
    <cellStyle name="Currency 8 3 2" xfId="2133"/>
    <cellStyle name="Currency 8 3 2 2" xfId="2134"/>
    <cellStyle name="Currency 8 3 2 2 2" xfId="2135"/>
    <cellStyle name="Currency 8 3 2 3" xfId="2136"/>
    <cellStyle name="Currency 8 3 3" xfId="2137"/>
    <cellStyle name="Currency 8 3 3 2" xfId="2138"/>
    <cellStyle name="Currency 8 3 4" xfId="2139"/>
    <cellStyle name="Currency 8 4" xfId="2140"/>
    <cellStyle name="Currency 8 4 2" xfId="2141"/>
    <cellStyle name="Currency 8 4 2 2" xfId="2142"/>
    <cellStyle name="Currency 8 4 3" xfId="2143"/>
    <cellStyle name="Currency 8 5" xfId="2144"/>
    <cellStyle name="Currency 8 5 2" xfId="2145"/>
    <cellStyle name="Currency 8 6" xfId="2146"/>
    <cellStyle name="Currency 8 7" xfId="2147"/>
    <cellStyle name="Currency 9" xfId="2148"/>
    <cellStyle name="Currency 9 2" xfId="2149"/>
    <cellStyle name="Currency 9 2 2" xfId="2150"/>
    <cellStyle name="Currency 9 2 2 2" xfId="2151"/>
    <cellStyle name="Currency 9 2 2 2 2" xfId="2152"/>
    <cellStyle name="Currency 9 2 2 3" xfId="2153"/>
    <cellStyle name="Currency 9 2 3" xfId="2154"/>
    <cellStyle name="Currency 9 2 3 2" xfId="2155"/>
    <cellStyle name="Currency 9 2 4" xfId="2156"/>
    <cellStyle name="Currency 9 3" xfId="2157"/>
    <cellStyle name="Currency 9 3 2" xfId="2158"/>
    <cellStyle name="Currency 9 3 2 2" xfId="2159"/>
    <cellStyle name="Currency 9 3 2 2 2" xfId="2160"/>
    <cellStyle name="Currency 9 3 2 3" xfId="2161"/>
    <cellStyle name="Currency 9 3 3" xfId="2162"/>
    <cellStyle name="Currency 9 3 3 2" xfId="2163"/>
    <cellStyle name="Currency 9 3 4" xfId="2164"/>
    <cellStyle name="Currency 9 4" xfId="2165"/>
    <cellStyle name="Currency 9 4 2" xfId="2166"/>
    <cellStyle name="Currency 9 4 2 2" xfId="2167"/>
    <cellStyle name="Currency 9 4 3" xfId="2168"/>
    <cellStyle name="Currency 9 5" xfId="2169"/>
    <cellStyle name="Currency 9 5 2" xfId="2170"/>
    <cellStyle name="Currency 9 6" xfId="2171"/>
    <cellStyle name="Currency Per Share" xfId="2172"/>
    <cellStyle name="Currency0" xfId="2174"/>
    <cellStyle name="Currency2" xfId="2175"/>
    <cellStyle name="CUS.Work.Area" xfId="2176"/>
    <cellStyle name="Dash" xfId="2177"/>
    <cellStyle name="Data" xfId="2178"/>
    <cellStyle name="Data 2" xfId="2179"/>
    <cellStyle name="Data 3" xfId="2180"/>
    <cellStyle name="Date" xfId="2181"/>
    <cellStyle name="Date [mm-dd-yyyy]" xfId="2183"/>
    <cellStyle name="Date [mm-dd-yyyy] 2" xfId="2184"/>
    <cellStyle name="Date [mm-d-yyyy]" xfId="2182"/>
    <cellStyle name="Date [mm-d-yyyy] 2" xfId="5696"/>
    <cellStyle name="Date [mmm-yyyy]" xfId="2185"/>
    <cellStyle name="Date [mmm-yyyy] 2" xfId="5697"/>
    <cellStyle name="Date Aligned" xfId="2186"/>
    <cellStyle name="Date Aligned*" xfId="2187"/>
    <cellStyle name="Date Short" xfId="2188"/>
    <cellStyle name="date_ Pies " xfId="2189"/>
    <cellStyle name="DblLineDollarAcct" xfId="2190"/>
    <cellStyle name="DblLinePercent" xfId="2191"/>
    <cellStyle name="Dezimal [0]_A17 - 31.03.1998" xfId="2192"/>
    <cellStyle name="Dezimal_A17 - 31.03.1998" xfId="2193"/>
    <cellStyle name="Dia" xfId="2194"/>
    <cellStyle name="Dollar_ Pies " xfId="2195"/>
    <cellStyle name="DollarAccounting" xfId="2196"/>
    <cellStyle name="Dotted Line" xfId="2197"/>
    <cellStyle name="Dotted Line 2" xfId="2198"/>
    <cellStyle name="Dotted Line 3" xfId="2199"/>
    <cellStyle name="Double Accounting" xfId="2200"/>
    <cellStyle name="Duizenden" xfId="2201"/>
    <cellStyle name="Encabez1" xfId="2202"/>
    <cellStyle name="Encabez2" xfId="2203"/>
    <cellStyle name="Enter Currency (0)" xfId="2204"/>
    <cellStyle name="Enter Currency (2)" xfId="2205"/>
    <cellStyle name="Enter Units (0)" xfId="2206"/>
    <cellStyle name="Enter Units (1)" xfId="2207"/>
    <cellStyle name="Enter Units (2)" xfId="2208"/>
    <cellStyle name="Entrée" xfId="2209"/>
    <cellStyle name="Euro" xfId="2210"/>
    <cellStyle name="Explanatory Text 2" xfId="41"/>
    <cellStyle name="Explanatory Text 2 2" xfId="2211"/>
    <cellStyle name="Explanatory Text 2 3" xfId="2212"/>
    <cellStyle name="Explanatory Text 2 4" xfId="2213"/>
    <cellStyle name="Explanatory Text 2 5" xfId="2214"/>
    <cellStyle name="Explanatory Text 2 6" xfId="2215"/>
    <cellStyle name="Explanatory Text 2 7" xfId="2216"/>
    <cellStyle name="Explanatory Text 2 8" xfId="2217"/>
    <cellStyle name="Explanatory Text 2 9" xfId="2218"/>
    <cellStyle name="Explanatory Text 3" xfId="2219"/>
    <cellStyle name="fact" xfId="2220"/>
    <cellStyle name="fact 2" xfId="5698"/>
    <cellStyle name="FieldName" xfId="2221"/>
    <cellStyle name="Fijo" xfId="2222"/>
    <cellStyle name="Financiero" xfId="2223"/>
    <cellStyle name="Fixed" xfId="2224"/>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cellStyle name="Footnote" xfId="2226"/>
    <cellStyle name="Good 2" xfId="42"/>
    <cellStyle name="Good 2 2" xfId="2227"/>
    <cellStyle name="Good 2 3" xfId="2228"/>
    <cellStyle name="Good 2 4" xfId="2229"/>
    <cellStyle name="Good 2 5" xfId="2230"/>
    <cellStyle name="Good 2 6" xfId="2231"/>
    <cellStyle name="Good 2 7" xfId="2232"/>
    <cellStyle name="Good 2 8" xfId="2233"/>
    <cellStyle name="Good 2 9" xfId="2234"/>
    <cellStyle name="Good 3" xfId="2235"/>
    <cellStyle name="Grey" xfId="2236"/>
    <cellStyle name="GWN Table Body" xfId="2237"/>
    <cellStyle name="GWN Table Header" xfId="2238"/>
    <cellStyle name="GWN Table Left Header" xfId="2239"/>
    <cellStyle name="GWN Table Note" xfId="2240"/>
    <cellStyle name="GWN Table Title" xfId="2241"/>
    <cellStyle name="hard no" xfId="2242"/>
    <cellStyle name="Hard Percent" xfId="2243"/>
    <cellStyle name="hardno" xfId="2244"/>
    <cellStyle name="Header" xfId="2245"/>
    <cellStyle name="Header1" xfId="2246"/>
    <cellStyle name="Header2" xfId="2247"/>
    <cellStyle name="Heading" xfId="2248"/>
    <cellStyle name="Heading 1 2" xfId="43"/>
    <cellStyle name="Heading 1 2 2" xfId="2249"/>
    <cellStyle name="Heading 1 2 3" xfId="2250"/>
    <cellStyle name="Heading 1 2 4" xfId="2251"/>
    <cellStyle name="Heading 1 2 5" xfId="2252"/>
    <cellStyle name="Heading 1 2 6" xfId="2253"/>
    <cellStyle name="Heading 1 3" xfId="2254"/>
    <cellStyle name="Heading 2 2" xfId="44"/>
    <cellStyle name="Heading 2 2 2" xfId="2255"/>
    <cellStyle name="Heading 2 2 3" xfId="2256"/>
    <cellStyle name="Heading 2 2 4" xfId="2257"/>
    <cellStyle name="Heading 2 2 5" xfId="2258"/>
    <cellStyle name="Heading 2 2 6" xfId="2259"/>
    <cellStyle name="Heading 2 3" xfId="2260"/>
    <cellStyle name="Heading 3 2" xfId="45"/>
    <cellStyle name="Heading 3 2 2" xfId="2261"/>
    <cellStyle name="Heading 3 2 3" xfId="2262"/>
    <cellStyle name="Heading 3 2 4" xfId="2263"/>
    <cellStyle name="Heading 3 2 5" xfId="2264"/>
    <cellStyle name="Heading 3 2 6" xfId="2265"/>
    <cellStyle name="Heading 3 2 7" xfId="2266"/>
    <cellStyle name="Heading 3 2 8" xfId="9746"/>
    <cellStyle name="Heading 3 3" xfId="2267"/>
    <cellStyle name="Heading 4 2" xfId="46"/>
    <cellStyle name="Heading 4 2 2" xfId="2268"/>
    <cellStyle name="Heading 4 3" xfId="2269"/>
    <cellStyle name="Heading2" xfId="2270"/>
    <cellStyle name="Heading3" xfId="2271"/>
    <cellStyle name="HeadingColumn" xfId="2272"/>
    <cellStyle name="HeadingS" xfId="2273"/>
    <cellStyle name="HeadingYear" xfId="2274"/>
    <cellStyle name="HeadlineStyle" xfId="2275"/>
    <cellStyle name="HeadlineStyleJustified" xfId="2276"/>
    <cellStyle name="Hed Side_Sheet1" xfId="2277"/>
    <cellStyle name="Hed Top" xfId="2278"/>
    <cellStyle name="Hyperlink" xfId="73" builtinId="8"/>
    <cellStyle name="Hyperlink 2" xfId="2279"/>
    <cellStyle name="Hyperlink 2 10" xfId="2280"/>
    <cellStyle name="Hyperlink 2 11" xfId="2281"/>
    <cellStyle name="Hyperlink 2 12" xfId="2282"/>
    <cellStyle name="Hyperlink 2 13" xfId="2283"/>
    <cellStyle name="Hyperlink 2 2" xfId="2284"/>
    <cellStyle name="Hyperlink 2 2 2" xfId="2285"/>
    <cellStyle name="Hyperlink 2 3" xfId="2286"/>
    <cellStyle name="Hyperlink 2 3 2" xfId="2287"/>
    <cellStyle name="Hyperlink 2 4" xfId="2288"/>
    <cellStyle name="Hyperlink 2 5" xfId="2289"/>
    <cellStyle name="Hyperlink 2 6" xfId="2290"/>
    <cellStyle name="Hyperlink 2 7" xfId="2291"/>
    <cellStyle name="Hyperlink 2 8" xfId="2292"/>
    <cellStyle name="Hyperlink 2 9" xfId="2293"/>
    <cellStyle name="Hyperlink 3" xfId="2294"/>
    <cellStyle name="Hyperlink 3 10" xfId="2295"/>
    <cellStyle name="Hyperlink 3 11" xfId="2296"/>
    <cellStyle name="Hyperlink 3 12" xfId="2297"/>
    <cellStyle name="Hyperlink 3 2" xfId="2298"/>
    <cellStyle name="Hyperlink 3 3" xfId="2299"/>
    <cellStyle name="Hyperlink 3 4" xfId="2300"/>
    <cellStyle name="Hyperlink 3 5" xfId="2301"/>
    <cellStyle name="Hyperlink 3 6" xfId="2302"/>
    <cellStyle name="Hyperlink 3 7" xfId="2303"/>
    <cellStyle name="Hyperlink 3 8" xfId="2304"/>
    <cellStyle name="Hyperlink 3 9" xfId="2305"/>
    <cellStyle name="Hyperlink 4" xfId="2306"/>
    <cellStyle name="Hyperlink 5" xfId="2307"/>
    <cellStyle name="InLink_Acquis_CapitalCost " xfId="2308"/>
    <cellStyle name="Input (1dp#)_ Pies " xfId="2309"/>
    <cellStyle name="Input [yellow]" xfId="2310"/>
    <cellStyle name="Input 2" xfId="47"/>
    <cellStyle name="Input 2 10" xfId="9747"/>
    <cellStyle name="Input 2 2" xfId="65"/>
    <cellStyle name="Input 2 2 2" xfId="85"/>
    <cellStyle name="Input 2 2 2 2" xfId="9767"/>
    <cellStyle name="Input 2 2 3" xfId="9753"/>
    <cellStyle name="Input 2 3" xfId="79"/>
    <cellStyle name="Input 2 3 2" xfId="9761"/>
    <cellStyle name="Input 2 4" xfId="2311"/>
    <cellStyle name="Input 2 5" xfId="2312"/>
    <cellStyle name="Input 2 6" xfId="2313"/>
    <cellStyle name="Input 2 7" xfId="2314"/>
    <cellStyle name="Input 2 8" xfId="2315"/>
    <cellStyle name="Input 2 9" xfId="2316"/>
    <cellStyle name="Input 3" xfId="2317"/>
    <cellStyle name="InputBlueFont" xfId="2318"/>
    <cellStyle name="InputGen" xfId="2319"/>
    <cellStyle name="InputKeepColour" xfId="2320"/>
    <cellStyle name="InputKeepPale" xfId="2321"/>
    <cellStyle name="InputVariColour" xfId="2322"/>
    <cellStyle name="Integer" xfId="2323"/>
    <cellStyle name="Invisible" xfId="2324"/>
    <cellStyle name="Item" xfId="2325"/>
    <cellStyle name="Items_Obligatory" xfId="2326"/>
    <cellStyle name="ItemTypeClass" xfId="2327"/>
    <cellStyle name="ItemTypeClass 2" xfId="6861"/>
    <cellStyle name="KP_Normal" xfId="2328"/>
    <cellStyle name="Lien hypertexte visité_index" xfId="2329"/>
    <cellStyle name="Lien hypertexte_index" xfId="2330"/>
    <cellStyle name="ligne_detail" xfId="2331"/>
    <cellStyle name="Line" xfId="2332"/>
    <cellStyle name="Line 2" xfId="5699"/>
    <cellStyle name="Link Currency (0)" xfId="2333"/>
    <cellStyle name="Link Currency (2)" xfId="2334"/>
    <cellStyle name="Link Units (0)" xfId="2335"/>
    <cellStyle name="Link Units (1)" xfId="2336"/>
    <cellStyle name="Link Units (2)" xfId="2337"/>
    <cellStyle name="Linked Cell 2" xfId="48"/>
    <cellStyle name="Linked Cell 2 2" xfId="2338"/>
    <cellStyle name="Linked Cell 2 3" xfId="2339"/>
    <cellStyle name="Linked Cell 2 4" xfId="2340"/>
    <cellStyle name="Linked Cell 2 5" xfId="2341"/>
    <cellStyle name="Linked Cell 2 6" xfId="2342"/>
    <cellStyle name="Linked Cell 2 7" xfId="2343"/>
    <cellStyle name="Linked Cell 2 8" xfId="2344"/>
    <cellStyle name="Linked Cell 2 9" xfId="2345"/>
    <cellStyle name="Linked Cell 3" xfId="2346"/>
    <cellStyle name="m/d/yy" xfId="2347"/>
    <cellStyle name="m/d/yy 2" xfId="5700"/>
    <cellStyle name="m1" xfId="2348"/>
    <cellStyle name="Major item" xfId="2349"/>
    <cellStyle name="Margin" xfId="2350"/>
    <cellStyle name="Migliaia (0)_Sheet1" xfId="2351"/>
    <cellStyle name="Migliaia_piv_polio" xfId="2352"/>
    <cellStyle name="Millares [0]_Asset Mgmt " xfId="2353"/>
    <cellStyle name="Millares_2AV_M_M " xfId="2354"/>
    <cellStyle name="Milliers [0]_CANADA1" xfId="2355"/>
    <cellStyle name="Milliers 2" xfId="2356"/>
    <cellStyle name="Milliers_CANADA1" xfId="2357"/>
    <cellStyle name="mm/dd/yy" xfId="2358"/>
    <cellStyle name="mod1" xfId="2359"/>
    <cellStyle name="modelo1" xfId="2360"/>
    <cellStyle name="Moneda [0]_2AV_M_M " xfId="2361"/>
    <cellStyle name="Moneda_2AV_M_M " xfId="2362"/>
    <cellStyle name="Monétaire [0]_CANADA1" xfId="2363"/>
    <cellStyle name="Monétaire 2" xfId="2364"/>
    <cellStyle name="Monétaire_CANADA1" xfId="2365"/>
    <cellStyle name="Monetario" xfId="2366"/>
    <cellStyle name="MonthYears" xfId="2367"/>
    <cellStyle name="Multiple" xfId="2368"/>
    <cellStyle name="Multiple (no x)" xfId="2369"/>
    <cellStyle name="Multiple (x)" xfId="2370"/>
    <cellStyle name="Multiple [0]" xfId="2371"/>
    <cellStyle name="Multiple [1]" xfId="2372"/>
    <cellStyle name="Multiple [2]" xfId="2373"/>
    <cellStyle name="Multiple [3]" xfId="2374"/>
    <cellStyle name="Multiple_1030171N" xfId="2375"/>
    <cellStyle name="neg0.0_CapitalCost " xfId="2376"/>
    <cellStyle name="Neutral 2" xfId="49"/>
    <cellStyle name="Neutral 2 2" xfId="2377"/>
    <cellStyle name="Neutral 2 3" xfId="2378"/>
    <cellStyle name="Neutral 2 4" xfId="2379"/>
    <cellStyle name="Neutral 2 5" xfId="2380"/>
    <cellStyle name="Neutral 2 6" xfId="2381"/>
    <cellStyle name="Neutral 2 7" xfId="2382"/>
    <cellStyle name="Neutral 2 8" xfId="2383"/>
    <cellStyle name="Neutral 2 9" xfId="2384"/>
    <cellStyle name="Neutral 3" xfId="2385"/>
    <cellStyle name="New" xfId="2386"/>
    <cellStyle name="Nil" xfId="2387"/>
    <cellStyle name="no dec" xfId="2388"/>
    <cellStyle name="No-definido" xfId="2389"/>
    <cellStyle name="Non_Input_Cell_Figures" xfId="2390"/>
    <cellStyle name="NonPrintingArea" xfId="2391"/>
    <cellStyle name="NORAYAS" xfId="2392"/>
    <cellStyle name="Normal" xfId="0" builtinId="0"/>
    <cellStyle name="Normal--" xfId="4541"/>
    <cellStyle name="Normal - Style1" xfId="2393"/>
    <cellStyle name="Normal [0]" xfId="2394"/>
    <cellStyle name="Normal [1]" xfId="2395"/>
    <cellStyle name="Normal [3]" xfId="2396"/>
    <cellStyle name="Normal [3] 2" xfId="2397"/>
    <cellStyle name="Normal [3] 3" xfId="2398"/>
    <cellStyle name="Normal 10" xfId="2399"/>
    <cellStyle name="Normal 10 2" xfId="2400"/>
    <cellStyle name="Normal 10 3" xfId="2401"/>
    <cellStyle name="Normal 10 4" xfId="2402"/>
    <cellStyle name="Normal 10 5" xfId="2403"/>
    <cellStyle name="Normal 10 6" xfId="2404"/>
    <cellStyle name="Normal 10 7" xfId="669"/>
    <cellStyle name="Normal 11" xfId="2405"/>
    <cellStyle name="Normal 11 2" xfId="2406"/>
    <cellStyle name="Normal 11 2 2" xfId="2407"/>
    <cellStyle name="Normal 11 3" xfId="2408"/>
    <cellStyle name="Normal 11 4" xfId="2409"/>
    <cellStyle name="Normal 11 5" xfId="2410"/>
    <cellStyle name="Normal 11 6" xfId="2411"/>
    <cellStyle name="Normal 11 7" xfId="2412"/>
    <cellStyle name="Normal 12" xfId="2413"/>
    <cellStyle name="Normal 12 2" xfId="2414"/>
    <cellStyle name="Normal 12 3" xfId="2415"/>
    <cellStyle name="Normal 12 4" xfId="2416"/>
    <cellStyle name="Normal 12 5" xfId="2417"/>
    <cellStyle name="Normal 13" xfId="2418"/>
    <cellStyle name="Normal 13 2" xfId="2419"/>
    <cellStyle name="Normal 13 3" xfId="2420"/>
    <cellStyle name="Normal 14" xfId="2421"/>
    <cellStyle name="Normal 14 2" xfId="2422"/>
    <cellStyle name="Normal 14 3" xfId="2423"/>
    <cellStyle name="Normal 15" xfId="2424"/>
    <cellStyle name="Normal 15 2" xfId="2425"/>
    <cellStyle name="Normal 15 2 2" xfId="2426"/>
    <cellStyle name="Normal 15 3" xfId="2427"/>
    <cellStyle name="Normal 15 4" xfId="2428"/>
    <cellStyle name="Normal 16" xfId="2429"/>
    <cellStyle name="Normal 16 2" xfId="2430"/>
    <cellStyle name="Normal 16 3" xfId="2431"/>
    <cellStyle name="Normal 17" xfId="2432"/>
    <cellStyle name="Normal 18" xfId="2433"/>
    <cellStyle name="Normal 18 2" xfId="2434"/>
    <cellStyle name="Normal 19" xfId="2435"/>
    <cellStyle name="Normal 2" xfId="5"/>
    <cellStyle name="Normal-- 2" xfId="4542"/>
    <cellStyle name="Normal 2 10" xfId="2436"/>
    <cellStyle name="Normal 2 10 2" xfId="2437"/>
    <cellStyle name="Normal 2 11" xfId="2438"/>
    <cellStyle name="Normal 2 11 2" xfId="2439"/>
    <cellStyle name="Normal 2 12" xfId="2440"/>
    <cellStyle name="Normal 2 12 2" xfId="2441"/>
    <cellStyle name="Normal 2 13" xfId="2442"/>
    <cellStyle name="Normal 2 13 2" xfId="2443"/>
    <cellStyle name="Normal 2 14" xfId="2444"/>
    <cellStyle name="Normal 2 14 2" xfId="2445"/>
    <cellStyle name="Normal 2 15" xfId="2446"/>
    <cellStyle name="Normal 2 15 2" xfId="2447"/>
    <cellStyle name="Normal 2 16" xfId="2448"/>
    <cellStyle name="Normal 2 16 2" xfId="2449"/>
    <cellStyle name="Normal 2 17" xfId="2450"/>
    <cellStyle name="Normal 2 17 2" xfId="2451"/>
    <cellStyle name="Normal 2 18" xfId="2452"/>
    <cellStyle name="Normal 2 18 2" xfId="2453"/>
    <cellStyle name="Normal 2 19" xfId="2454"/>
    <cellStyle name="Normal 2 19 2" xfId="2455"/>
    <cellStyle name="Normal 2 2" xfId="6"/>
    <cellStyle name="Normal 2 2 2" xfId="51"/>
    <cellStyle name="Normal 2 2 2 2" xfId="2456"/>
    <cellStyle name="Normal 2 2 2 2 2" xfId="2457"/>
    <cellStyle name="Normal 2 2 2 3" xfId="2458"/>
    <cellStyle name="Normal 2 2 2 4" xfId="2459"/>
    <cellStyle name="Normal 2 2 2 5" xfId="2460"/>
    <cellStyle name="Normal 2 2 2 6" xfId="2461"/>
    <cellStyle name="Normal 2 2 3" xfId="2462"/>
    <cellStyle name="Normal 2 2 4" xfId="2463"/>
    <cellStyle name="Normal 2 2 4 2" xfId="2464"/>
    <cellStyle name="Normal 2 2 4 3" xfId="2465"/>
    <cellStyle name="Normal 2 2 5" xfId="2466"/>
    <cellStyle name="Normal 2 2 6" xfId="2467"/>
    <cellStyle name="Normal 2 20" xfId="2468"/>
    <cellStyle name="Normal 2 20 2" xfId="2469"/>
    <cellStyle name="Normal 2 21" xfId="2470"/>
    <cellStyle name="Normal 2 21 2" xfId="2471"/>
    <cellStyle name="Normal 2 22" xfId="2472"/>
    <cellStyle name="Normal 2 22 2" xfId="2473"/>
    <cellStyle name="Normal 2 23" xfId="2474"/>
    <cellStyle name="Normal 2 23 2" xfId="2475"/>
    <cellStyle name="Normal 2 24" xfId="2476"/>
    <cellStyle name="Normal 2 24 2" xfId="2477"/>
    <cellStyle name="Normal 2 24 2 2" xfId="2478"/>
    <cellStyle name="Normal 2 24 3" xfId="2479"/>
    <cellStyle name="Normal 2 24 4" xfId="2480"/>
    <cellStyle name="Normal 2 25" xfId="2481"/>
    <cellStyle name="Normal 2 25 2" xfId="2482"/>
    <cellStyle name="Normal 2 26" xfId="2483"/>
    <cellStyle name="Normal 2 26 2" xfId="2484"/>
    <cellStyle name="Normal 2 27" xfId="2485"/>
    <cellStyle name="Normal 2 27 2" xfId="2486"/>
    <cellStyle name="Normal 2 28" xfId="2487"/>
    <cellStyle name="Normal 2 28 2" xfId="2488"/>
    <cellStyle name="Normal 2 29" xfId="2489"/>
    <cellStyle name="Normal 2 29 2" xfId="2490"/>
    <cellStyle name="Normal 2 3" xfId="50"/>
    <cellStyle name="Normal 2 3 2" xfId="2491"/>
    <cellStyle name="Normal 2 3 3" xfId="2492"/>
    <cellStyle name="Normal 2 30" xfId="2493"/>
    <cellStyle name="Normal 2 30 2" xfId="2494"/>
    <cellStyle name="Normal 2 31" xfId="2495"/>
    <cellStyle name="Normal 2 31 2" xfId="2496"/>
    <cellStyle name="Normal 2 32" xfId="2497"/>
    <cellStyle name="Normal 2 33" xfId="2498"/>
    <cellStyle name="Normal 2 34" xfId="2499"/>
    <cellStyle name="Normal 2 35" xfId="2500"/>
    <cellStyle name="Normal 2 36" xfId="2501"/>
    <cellStyle name="Normal 2 37" xfId="2502"/>
    <cellStyle name="Normal 2 38" xfId="2503"/>
    <cellStyle name="Normal 2 38 2" xfId="2504"/>
    <cellStyle name="Normal 2 39" xfId="2505"/>
    <cellStyle name="Normal 2 4" xfId="614"/>
    <cellStyle name="Normal 2 4 2" xfId="2506"/>
    <cellStyle name="Normal 2 4 3" xfId="2507"/>
    <cellStyle name="Normal 2 4 4" xfId="2508"/>
    <cellStyle name="Normal 2 40" xfId="2509"/>
    <cellStyle name="Normal 2 41" xfId="2510"/>
    <cellStyle name="Normal 2 42" xfId="2511"/>
    <cellStyle name="Normal 2 43" xfId="2512"/>
    <cellStyle name="Normal 2 44" xfId="2513"/>
    <cellStyle name="Normal 2 45" xfId="2514"/>
    <cellStyle name="Normal 2 46" xfId="2515"/>
    <cellStyle name="Normal 2 47" xfId="2516"/>
    <cellStyle name="Normal 2 48" xfId="5151"/>
    <cellStyle name="Normal 2 5" xfId="623"/>
    <cellStyle name="Normal 2 5 2" xfId="2517"/>
    <cellStyle name="Normal 2 5 3" xfId="2518"/>
    <cellStyle name="Normal 2 6" xfId="2519"/>
    <cellStyle name="Normal 2 6 2" xfId="2520"/>
    <cellStyle name="Normal 2 7" xfId="2521"/>
    <cellStyle name="Normal 2 7 2" xfId="2522"/>
    <cellStyle name="Normal 2 8" xfId="2523"/>
    <cellStyle name="Normal 2 8 2" xfId="2524"/>
    <cellStyle name="Normal 2 9" xfId="2525"/>
    <cellStyle name="Normal 2 9 2" xfId="2526"/>
    <cellStyle name="Normal 20" xfId="2527"/>
    <cellStyle name="Normal 21" xfId="2528"/>
    <cellStyle name="Normal 22" xfId="2529"/>
    <cellStyle name="Normal 23" xfId="2530"/>
    <cellStyle name="Normal 24" xfId="2531"/>
    <cellStyle name="Normal 25" xfId="2532"/>
    <cellStyle name="Normal 25 10" xfId="2533"/>
    <cellStyle name="Normal 25 100" xfId="2534"/>
    <cellStyle name="Normal 25 101" xfId="2535"/>
    <cellStyle name="Normal 25 102" xfId="2536"/>
    <cellStyle name="Normal 25 103" xfId="2537"/>
    <cellStyle name="Normal 25 104" xfId="2538"/>
    <cellStyle name="Normal 25 105" xfId="2539"/>
    <cellStyle name="Normal 25 106" xfId="2540"/>
    <cellStyle name="Normal 25 107" xfId="2541"/>
    <cellStyle name="Normal 25 108" xfId="2542"/>
    <cellStyle name="Normal 25 109" xfId="2543"/>
    <cellStyle name="Normal 25 11" xfId="2544"/>
    <cellStyle name="Normal 25 12" xfId="2545"/>
    <cellStyle name="Normal 25 13" xfId="2546"/>
    <cellStyle name="Normal 25 14" xfId="2547"/>
    <cellStyle name="Normal 25 15" xfId="2548"/>
    <cellStyle name="Normal 25 16" xfId="2549"/>
    <cellStyle name="Normal 25 17" xfId="2550"/>
    <cellStyle name="Normal 25 18" xfId="2551"/>
    <cellStyle name="Normal 25 19" xfId="2552"/>
    <cellStyle name="Normal 25 2" xfId="2553"/>
    <cellStyle name="Normal 25 20" xfId="2554"/>
    <cellStyle name="Normal 25 21" xfId="2555"/>
    <cellStyle name="Normal 25 22" xfId="2556"/>
    <cellStyle name="Normal 25 23" xfId="2557"/>
    <cellStyle name="Normal 25 24" xfId="2558"/>
    <cellStyle name="Normal 25 25" xfId="2559"/>
    <cellStyle name="Normal 25 26" xfId="2560"/>
    <cellStyle name="Normal 25 27" xfId="2561"/>
    <cellStyle name="Normal 25 28" xfId="2562"/>
    <cellStyle name="Normal 25 29" xfId="2563"/>
    <cellStyle name="Normal 25 3" xfId="2564"/>
    <cellStyle name="Normal 25 30" xfId="2565"/>
    <cellStyle name="Normal 25 31" xfId="2566"/>
    <cellStyle name="Normal 25 32" xfId="2567"/>
    <cellStyle name="Normal 25 33" xfId="2568"/>
    <cellStyle name="Normal 25 34" xfId="2569"/>
    <cellStyle name="Normal 25 35" xfId="2570"/>
    <cellStyle name="Normal 25 36" xfId="2571"/>
    <cellStyle name="Normal 25 37" xfId="2572"/>
    <cellStyle name="Normal 25 38" xfId="2573"/>
    <cellStyle name="Normal 25 39" xfId="2574"/>
    <cellStyle name="Normal 25 4" xfId="2575"/>
    <cellStyle name="Normal 25 40" xfId="2576"/>
    <cellStyle name="Normal 25 41" xfId="2577"/>
    <cellStyle name="Normal 25 42" xfId="2578"/>
    <cellStyle name="Normal 25 43" xfId="2579"/>
    <cellStyle name="Normal 25 44" xfId="2580"/>
    <cellStyle name="Normal 25 45" xfId="2581"/>
    <cellStyle name="Normal 25 46" xfId="2582"/>
    <cellStyle name="Normal 25 47" xfId="2583"/>
    <cellStyle name="Normal 25 48" xfId="2584"/>
    <cellStyle name="Normal 25 49" xfId="2585"/>
    <cellStyle name="Normal 25 5" xfId="2586"/>
    <cellStyle name="Normal 25 50" xfId="2587"/>
    <cellStyle name="Normal 25 51" xfId="2588"/>
    <cellStyle name="Normal 25 52" xfId="2589"/>
    <cellStyle name="Normal 25 53" xfId="2590"/>
    <cellStyle name="Normal 25 54" xfId="2591"/>
    <cellStyle name="Normal 25 55" xfId="2592"/>
    <cellStyle name="Normal 25 56" xfId="2593"/>
    <cellStyle name="Normal 25 57" xfId="2594"/>
    <cellStyle name="Normal 25 58" xfId="2595"/>
    <cellStyle name="Normal 25 59" xfId="2596"/>
    <cellStyle name="Normal 25 6" xfId="2597"/>
    <cellStyle name="Normal 25 60" xfId="2598"/>
    <cellStyle name="Normal 25 61" xfId="2599"/>
    <cellStyle name="Normal 25 62" xfId="2600"/>
    <cellStyle name="Normal 25 63" xfId="2601"/>
    <cellStyle name="Normal 25 64" xfId="2602"/>
    <cellStyle name="Normal 25 65" xfId="2603"/>
    <cellStyle name="Normal 25 66" xfId="2604"/>
    <cellStyle name="Normal 25 67" xfId="2605"/>
    <cellStyle name="Normal 25 68" xfId="2606"/>
    <cellStyle name="Normal 25 69" xfId="2607"/>
    <cellStyle name="Normal 25 7" xfId="2608"/>
    <cellStyle name="Normal 25 70" xfId="2609"/>
    <cellStyle name="Normal 25 71" xfId="2610"/>
    <cellStyle name="Normal 25 72" xfId="2611"/>
    <cellStyle name="Normal 25 73" xfId="2612"/>
    <cellStyle name="Normal 25 74" xfId="2613"/>
    <cellStyle name="Normal 25 75" xfId="2614"/>
    <cellStyle name="Normal 25 76" xfId="2615"/>
    <cellStyle name="Normal 25 77" xfId="2616"/>
    <cellStyle name="Normal 25 78" xfId="2617"/>
    <cellStyle name="Normal 25 79" xfId="2618"/>
    <cellStyle name="Normal 25 8" xfId="2619"/>
    <cellStyle name="Normal 25 80" xfId="2620"/>
    <cellStyle name="Normal 25 81" xfId="2621"/>
    <cellStyle name="Normal 25 82" xfId="2622"/>
    <cellStyle name="Normal 25 83" xfId="2623"/>
    <cellStyle name="Normal 25 84" xfId="2624"/>
    <cellStyle name="Normal 25 85" xfId="2625"/>
    <cellStyle name="Normal 25 86" xfId="2626"/>
    <cellStyle name="Normal 25 87" xfId="2627"/>
    <cellStyle name="Normal 25 88" xfId="2628"/>
    <cellStyle name="Normal 25 89" xfId="2629"/>
    <cellStyle name="Normal 25 9" xfId="2630"/>
    <cellStyle name="Normal 25 90" xfId="2631"/>
    <cellStyle name="Normal 25 91" xfId="2632"/>
    <cellStyle name="Normal 25 92" xfId="2633"/>
    <cellStyle name="Normal 25 93" xfId="2634"/>
    <cellStyle name="Normal 25 94" xfId="2635"/>
    <cellStyle name="Normal 25 95" xfId="2636"/>
    <cellStyle name="Normal 25 96" xfId="2637"/>
    <cellStyle name="Normal 25 97" xfId="2638"/>
    <cellStyle name="Normal 25 98" xfId="2639"/>
    <cellStyle name="Normal 25 99" xfId="2640"/>
    <cellStyle name="Normal 26" xfId="2641"/>
    <cellStyle name="Normal 26 10" xfId="2642"/>
    <cellStyle name="Normal 26 100" xfId="2643"/>
    <cellStyle name="Normal 26 101" xfId="2644"/>
    <cellStyle name="Normal 26 102" xfId="2645"/>
    <cellStyle name="Normal 26 103" xfId="2646"/>
    <cellStyle name="Normal 26 104" xfId="2647"/>
    <cellStyle name="Normal 26 105" xfId="2648"/>
    <cellStyle name="Normal 26 106" xfId="2649"/>
    <cellStyle name="Normal 26 107" xfId="2650"/>
    <cellStyle name="Normal 26 108" xfId="2651"/>
    <cellStyle name="Normal 26 109" xfId="2652"/>
    <cellStyle name="Normal 26 11" xfId="2653"/>
    <cellStyle name="Normal 26 12" xfId="2654"/>
    <cellStyle name="Normal 26 13" xfId="2655"/>
    <cellStyle name="Normal 26 14" xfId="2656"/>
    <cellStyle name="Normal 26 15" xfId="2657"/>
    <cellStyle name="Normal 26 16" xfId="2658"/>
    <cellStyle name="Normal 26 17" xfId="2659"/>
    <cellStyle name="Normal 26 18" xfId="2660"/>
    <cellStyle name="Normal 26 19" xfId="2661"/>
    <cellStyle name="Normal 26 2" xfId="2662"/>
    <cellStyle name="Normal 26 20" xfId="2663"/>
    <cellStyle name="Normal 26 21" xfId="2664"/>
    <cellStyle name="Normal 26 22" xfId="2665"/>
    <cellStyle name="Normal 26 23" xfId="2666"/>
    <cellStyle name="Normal 26 24" xfId="2667"/>
    <cellStyle name="Normal 26 25" xfId="2668"/>
    <cellStyle name="Normal 26 26" xfId="2669"/>
    <cellStyle name="Normal 26 27" xfId="2670"/>
    <cellStyle name="Normal 26 28" xfId="2671"/>
    <cellStyle name="Normal 26 29" xfId="2672"/>
    <cellStyle name="Normal 26 3" xfId="2673"/>
    <cellStyle name="Normal 26 30" xfId="2674"/>
    <cellStyle name="Normal 26 31" xfId="2675"/>
    <cellStyle name="Normal 26 32" xfId="2676"/>
    <cellStyle name="Normal 26 33" xfId="2677"/>
    <cellStyle name="Normal 26 34" xfId="2678"/>
    <cellStyle name="Normal 26 35" xfId="2679"/>
    <cellStyle name="Normal 26 36" xfId="2680"/>
    <cellStyle name="Normal 26 37" xfId="2681"/>
    <cellStyle name="Normal 26 38" xfId="2682"/>
    <cellStyle name="Normal 26 39" xfId="2683"/>
    <cellStyle name="Normal 26 4" xfId="2684"/>
    <cellStyle name="Normal 26 40" xfId="2685"/>
    <cellStyle name="Normal 26 41" xfId="2686"/>
    <cellStyle name="Normal 26 42" xfId="2687"/>
    <cellStyle name="Normal 26 43" xfId="2688"/>
    <cellStyle name="Normal 26 44" xfId="2689"/>
    <cellStyle name="Normal 26 45" xfId="2690"/>
    <cellStyle name="Normal 26 46" xfId="2691"/>
    <cellStyle name="Normal 26 47" xfId="2692"/>
    <cellStyle name="Normal 26 48" xfId="2693"/>
    <cellStyle name="Normal 26 49" xfId="2694"/>
    <cellStyle name="Normal 26 5" xfId="2695"/>
    <cellStyle name="Normal 26 50" xfId="2696"/>
    <cellStyle name="Normal 26 51" xfId="2697"/>
    <cellStyle name="Normal 26 52" xfId="2698"/>
    <cellStyle name="Normal 26 53" xfId="2699"/>
    <cellStyle name="Normal 26 54" xfId="2700"/>
    <cellStyle name="Normal 26 55" xfId="2701"/>
    <cellStyle name="Normal 26 56" xfId="2702"/>
    <cellStyle name="Normal 26 57" xfId="2703"/>
    <cellStyle name="Normal 26 58" xfId="2704"/>
    <cellStyle name="Normal 26 59" xfId="2705"/>
    <cellStyle name="Normal 26 6" xfId="2706"/>
    <cellStyle name="Normal 26 60" xfId="2707"/>
    <cellStyle name="Normal 26 61" xfId="2708"/>
    <cellStyle name="Normal 26 62" xfId="2709"/>
    <cellStyle name="Normal 26 63" xfId="2710"/>
    <cellStyle name="Normal 26 64" xfId="2711"/>
    <cellStyle name="Normal 26 65" xfId="2712"/>
    <cellStyle name="Normal 26 66" xfId="2713"/>
    <cellStyle name="Normal 26 67" xfId="2714"/>
    <cellStyle name="Normal 26 68" xfId="2715"/>
    <cellStyle name="Normal 26 69" xfId="2716"/>
    <cellStyle name="Normal 26 7" xfId="2717"/>
    <cellStyle name="Normal 26 70" xfId="2718"/>
    <cellStyle name="Normal 26 71" xfId="2719"/>
    <cellStyle name="Normal 26 72" xfId="2720"/>
    <cellStyle name="Normal 26 73" xfId="2721"/>
    <cellStyle name="Normal 26 74" xfId="2722"/>
    <cellStyle name="Normal 26 75" xfId="2723"/>
    <cellStyle name="Normal 26 76" xfId="2724"/>
    <cellStyle name="Normal 26 77" xfId="2725"/>
    <cellStyle name="Normal 26 78" xfId="2726"/>
    <cellStyle name="Normal 26 79" xfId="2727"/>
    <cellStyle name="Normal 26 8" xfId="2728"/>
    <cellStyle name="Normal 26 80" xfId="2729"/>
    <cellStyle name="Normal 26 81" xfId="2730"/>
    <cellStyle name="Normal 26 82" xfId="2731"/>
    <cellStyle name="Normal 26 83" xfId="2732"/>
    <cellStyle name="Normal 26 84" xfId="2733"/>
    <cellStyle name="Normal 26 85" xfId="2734"/>
    <cellStyle name="Normal 26 86" xfId="2735"/>
    <cellStyle name="Normal 26 87" xfId="2736"/>
    <cellStyle name="Normal 26 88" xfId="2737"/>
    <cellStyle name="Normal 26 89" xfId="2738"/>
    <cellStyle name="Normal 26 9" xfId="2739"/>
    <cellStyle name="Normal 26 90" xfId="2740"/>
    <cellStyle name="Normal 26 91" xfId="2741"/>
    <cellStyle name="Normal 26 92" xfId="2742"/>
    <cellStyle name="Normal 26 93" xfId="2743"/>
    <cellStyle name="Normal 26 94" xfId="2744"/>
    <cellStyle name="Normal 26 95" xfId="2745"/>
    <cellStyle name="Normal 26 96" xfId="2746"/>
    <cellStyle name="Normal 26 97" xfId="2747"/>
    <cellStyle name="Normal 26 98" xfId="2748"/>
    <cellStyle name="Normal 26 99" xfId="2749"/>
    <cellStyle name="Normal 27" xfId="2750"/>
    <cellStyle name="Normal 27 10" xfId="2751"/>
    <cellStyle name="Normal 27 100" xfId="2752"/>
    <cellStyle name="Normal 27 101" xfId="2753"/>
    <cellStyle name="Normal 27 102" xfId="2754"/>
    <cellStyle name="Normal 27 103" xfId="2755"/>
    <cellStyle name="Normal 27 104" xfId="2756"/>
    <cellStyle name="Normal 27 105" xfId="2757"/>
    <cellStyle name="Normal 27 106" xfId="2758"/>
    <cellStyle name="Normal 27 107" xfId="2759"/>
    <cellStyle name="Normal 27 108" xfId="2760"/>
    <cellStyle name="Normal 27 109" xfId="2761"/>
    <cellStyle name="Normal 27 11" xfId="2762"/>
    <cellStyle name="Normal 27 12" xfId="2763"/>
    <cellStyle name="Normal 27 13" xfId="2764"/>
    <cellStyle name="Normal 27 14" xfId="2765"/>
    <cellStyle name="Normal 27 15" xfId="2766"/>
    <cellStyle name="Normal 27 16" xfId="2767"/>
    <cellStyle name="Normal 27 17" xfId="2768"/>
    <cellStyle name="Normal 27 18" xfId="2769"/>
    <cellStyle name="Normal 27 19" xfId="2770"/>
    <cellStyle name="Normal 27 2" xfId="2771"/>
    <cellStyle name="Normal 27 20" xfId="2772"/>
    <cellStyle name="Normal 27 21" xfId="2773"/>
    <cellStyle name="Normal 27 22" xfId="2774"/>
    <cellStyle name="Normal 27 23" xfId="2775"/>
    <cellStyle name="Normal 27 24" xfId="2776"/>
    <cellStyle name="Normal 27 25" xfId="2777"/>
    <cellStyle name="Normal 27 26" xfId="2778"/>
    <cellStyle name="Normal 27 27" xfId="2779"/>
    <cellStyle name="Normal 27 28" xfId="2780"/>
    <cellStyle name="Normal 27 29" xfId="2781"/>
    <cellStyle name="Normal 27 3" xfId="2782"/>
    <cellStyle name="Normal 27 30" xfId="2783"/>
    <cellStyle name="Normal 27 31" xfId="2784"/>
    <cellStyle name="Normal 27 32" xfId="2785"/>
    <cellStyle name="Normal 27 33" xfId="2786"/>
    <cellStyle name="Normal 27 34" xfId="2787"/>
    <cellStyle name="Normal 27 35" xfId="2788"/>
    <cellStyle name="Normal 27 36" xfId="2789"/>
    <cellStyle name="Normal 27 37" xfId="2790"/>
    <cellStyle name="Normal 27 38" xfId="2791"/>
    <cellStyle name="Normal 27 39" xfId="2792"/>
    <cellStyle name="Normal 27 4" xfId="2793"/>
    <cellStyle name="Normal 27 40" xfId="2794"/>
    <cellStyle name="Normal 27 41" xfId="2795"/>
    <cellStyle name="Normal 27 42" xfId="2796"/>
    <cellStyle name="Normal 27 43" xfId="2797"/>
    <cellStyle name="Normal 27 44" xfId="2798"/>
    <cellStyle name="Normal 27 45" xfId="2799"/>
    <cellStyle name="Normal 27 46" xfId="2800"/>
    <cellStyle name="Normal 27 47" xfId="2801"/>
    <cellStyle name="Normal 27 48" xfId="2802"/>
    <cellStyle name="Normal 27 49" xfId="2803"/>
    <cellStyle name="Normal 27 5" xfId="2804"/>
    <cellStyle name="Normal 27 50" xfId="2805"/>
    <cellStyle name="Normal 27 51" xfId="2806"/>
    <cellStyle name="Normal 27 52" xfId="2807"/>
    <cellStyle name="Normal 27 53" xfId="2808"/>
    <cellStyle name="Normal 27 54" xfId="2809"/>
    <cellStyle name="Normal 27 55" xfId="2810"/>
    <cellStyle name="Normal 27 56" xfId="2811"/>
    <cellStyle name="Normal 27 57" xfId="2812"/>
    <cellStyle name="Normal 27 58" xfId="2813"/>
    <cellStyle name="Normal 27 59" xfId="2814"/>
    <cellStyle name="Normal 27 6" xfId="2815"/>
    <cellStyle name="Normal 27 60" xfId="2816"/>
    <cellStyle name="Normal 27 61" xfId="2817"/>
    <cellStyle name="Normal 27 62" xfId="2818"/>
    <cellStyle name="Normal 27 63" xfId="2819"/>
    <cellStyle name="Normal 27 64" xfId="2820"/>
    <cellStyle name="Normal 27 65" xfId="2821"/>
    <cellStyle name="Normal 27 66" xfId="2822"/>
    <cellStyle name="Normal 27 67" xfId="2823"/>
    <cellStyle name="Normal 27 68" xfId="2824"/>
    <cellStyle name="Normal 27 69" xfId="2825"/>
    <cellStyle name="Normal 27 7" xfId="2826"/>
    <cellStyle name="Normal 27 70" xfId="2827"/>
    <cellStyle name="Normal 27 71" xfId="2828"/>
    <cellStyle name="Normal 27 72" xfId="2829"/>
    <cellStyle name="Normal 27 73" xfId="2830"/>
    <cellStyle name="Normal 27 74" xfId="2831"/>
    <cellStyle name="Normal 27 75" xfId="2832"/>
    <cellStyle name="Normal 27 76" xfId="2833"/>
    <cellStyle name="Normal 27 77" xfId="2834"/>
    <cellStyle name="Normal 27 78" xfId="2835"/>
    <cellStyle name="Normal 27 79" xfId="2836"/>
    <cellStyle name="Normal 27 8" xfId="2837"/>
    <cellStyle name="Normal 27 80" xfId="2838"/>
    <cellStyle name="Normal 27 81" xfId="2839"/>
    <cellStyle name="Normal 27 82" xfId="2840"/>
    <cellStyle name="Normal 27 83" xfId="2841"/>
    <cellStyle name="Normal 27 84" xfId="2842"/>
    <cellStyle name="Normal 27 85" xfId="2843"/>
    <cellStyle name="Normal 27 86" xfId="2844"/>
    <cellStyle name="Normal 27 87" xfId="2845"/>
    <cellStyle name="Normal 27 88" xfId="2846"/>
    <cellStyle name="Normal 27 89" xfId="2847"/>
    <cellStyle name="Normal 27 9" xfId="2848"/>
    <cellStyle name="Normal 27 90" xfId="2849"/>
    <cellStyle name="Normal 27 91" xfId="2850"/>
    <cellStyle name="Normal 27 92" xfId="2851"/>
    <cellStyle name="Normal 27 93" xfId="2852"/>
    <cellStyle name="Normal 27 94" xfId="2853"/>
    <cellStyle name="Normal 27 95" xfId="2854"/>
    <cellStyle name="Normal 27 96" xfId="2855"/>
    <cellStyle name="Normal 27 97" xfId="2856"/>
    <cellStyle name="Normal 27 98" xfId="2857"/>
    <cellStyle name="Normal 27 99" xfId="2858"/>
    <cellStyle name="Normal 28" xfId="2859"/>
    <cellStyle name="Normal 28 10" xfId="2860"/>
    <cellStyle name="Normal 28 100" xfId="2861"/>
    <cellStyle name="Normal 28 101" xfId="2862"/>
    <cellStyle name="Normal 28 102" xfId="2863"/>
    <cellStyle name="Normal 28 103" xfId="2864"/>
    <cellStyle name="Normal 28 104" xfId="2865"/>
    <cellStyle name="Normal 28 105" xfId="2866"/>
    <cellStyle name="Normal 28 106" xfId="2867"/>
    <cellStyle name="Normal 28 107" xfId="2868"/>
    <cellStyle name="Normal 28 108" xfId="2869"/>
    <cellStyle name="Normal 28 109" xfId="2870"/>
    <cellStyle name="Normal 28 11" xfId="2871"/>
    <cellStyle name="Normal 28 12" xfId="2872"/>
    <cellStyle name="Normal 28 13" xfId="2873"/>
    <cellStyle name="Normal 28 14" xfId="2874"/>
    <cellStyle name="Normal 28 15" xfId="2875"/>
    <cellStyle name="Normal 28 16" xfId="2876"/>
    <cellStyle name="Normal 28 17" xfId="2877"/>
    <cellStyle name="Normal 28 18" xfId="2878"/>
    <cellStyle name="Normal 28 19" xfId="2879"/>
    <cellStyle name="Normal 28 2" xfId="2880"/>
    <cellStyle name="Normal 28 20" xfId="2881"/>
    <cellStyle name="Normal 28 21" xfId="2882"/>
    <cellStyle name="Normal 28 22" xfId="2883"/>
    <cellStyle name="Normal 28 23" xfId="2884"/>
    <cellStyle name="Normal 28 24" xfId="2885"/>
    <cellStyle name="Normal 28 25" xfId="2886"/>
    <cellStyle name="Normal 28 26" xfId="2887"/>
    <cellStyle name="Normal 28 27" xfId="2888"/>
    <cellStyle name="Normal 28 28" xfId="2889"/>
    <cellStyle name="Normal 28 29" xfId="2890"/>
    <cellStyle name="Normal 28 3" xfId="2891"/>
    <cellStyle name="Normal 28 30" xfId="2892"/>
    <cellStyle name="Normal 28 31" xfId="2893"/>
    <cellStyle name="Normal 28 32" xfId="2894"/>
    <cellStyle name="Normal 28 33" xfId="2895"/>
    <cellStyle name="Normal 28 34" xfId="2896"/>
    <cellStyle name="Normal 28 35" xfId="2897"/>
    <cellStyle name="Normal 28 36" xfId="2898"/>
    <cellStyle name="Normal 28 37" xfId="2899"/>
    <cellStyle name="Normal 28 38" xfId="2900"/>
    <cellStyle name="Normal 28 39" xfId="2901"/>
    <cellStyle name="Normal 28 4" xfId="2902"/>
    <cellStyle name="Normal 28 40" xfId="2903"/>
    <cellStyle name="Normal 28 41" xfId="2904"/>
    <cellStyle name="Normal 28 42" xfId="2905"/>
    <cellStyle name="Normal 28 43" xfId="2906"/>
    <cellStyle name="Normal 28 44" xfId="2907"/>
    <cellStyle name="Normal 28 45" xfId="2908"/>
    <cellStyle name="Normal 28 46" xfId="2909"/>
    <cellStyle name="Normal 28 47" xfId="2910"/>
    <cellStyle name="Normal 28 48" xfId="2911"/>
    <cellStyle name="Normal 28 49" xfId="2912"/>
    <cellStyle name="Normal 28 5" xfId="2913"/>
    <cellStyle name="Normal 28 50" xfId="2914"/>
    <cellStyle name="Normal 28 51" xfId="2915"/>
    <cellStyle name="Normal 28 52" xfId="2916"/>
    <cellStyle name="Normal 28 53" xfId="2917"/>
    <cellStyle name="Normal 28 54" xfId="2918"/>
    <cellStyle name="Normal 28 55" xfId="2919"/>
    <cellStyle name="Normal 28 56" xfId="2920"/>
    <cellStyle name="Normal 28 57" xfId="2921"/>
    <cellStyle name="Normal 28 58" xfId="2922"/>
    <cellStyle name="Normal 28 59" xfId="2923"/>
    <cellStyle name="Normal 28 6" xfId="2924"/>
    <cellStyle name="Normal 28 60" xfId="2925"/>
    <cellStyle name="Normal 28 61" xfId="2926"/>
    <cellStyle name="Normal 28 62" xfId="2927"/>
    <cellStyle name="Normal 28 63" xfId="2928"/>
    <cellStyle name="Normal 28 64" xfId="2929"/>
    <cellStyle name="Normal 28 65" xfId="2930"/>
    <cellStyle name="Normal 28 66" xfId="2931"/>
    <cellStyle name="Normal 28 67" xfId="2932"/>
    <cellStyle name="Normal 28 68" xfId="2933"/>
    <cellStyle name="Normal 28 69" xfId="2934"/>
    <cellStyle name="Normal 28 7" xfId="2935"/>
    <cellStyle name="Normal 28 70" xfId="2936"/>
    <cellStyle name="Normal 28 71" xfId="2937"/>
    <cellStyle name="Normal 28 72" xfId="2938"/>
    <cellStyle name="Normal 28 73" xfId="2939"/>
    <cellStyle name="Normal 28 74" xfId="2940"/>
    <cellStyle name="Normal 28 75" xfId="2941"/>
    <cellStyle name="Normal 28 76" xfId="2942"/>
    <cellStyle name="Normal 28 77" xfId="2943"/>
    <cellStyle name="Normal 28 78" xfId="2944"/>
    <cellStyle name="Normal 28 79" xfId="2945"/>
    <cellStyle name="Normal 28 8" xfId="2946"/>
    <cellStyle name="Normal 28 80" xfId="2947"/>
    <cellStyle name="Normal 28 81" xfId="2948"/>
    <cellStyle name="Normal 28 82" xfId="2949"/>
    <cellStyle name="Normal 28 83" xfId="2950"/>
    <cellStyle name="Normal 28 84" xfId="2951"/>
    <cellStyle name="Normal 28 85" xfId="2952"/>
    <cellStyle name="Normal 28 86" xfId="2953"/>
    <cellStyle name="Normal 28 87" xfId="2954"/>
    <cellStyle name="Normal 28 88" xfId="2955"/>
    <cellStyle name="Normal 28 89" xfId="2956"/>
    <cellStyle name="Normal 28 9" xfId="2957"/>
    <cellStyle name="Normal 28 90" xfId="2958"/>
    <cellStyle name="Normal 28 91" xfId="2959"/>
    <cellStyle name="Normal 28 92" xfId="2960"/>
    <cellStyle name="Normal 28 93" xfId="2961"/>
    <cellStyle name="Normal 28 94" xfId="2962"/>
    <cellStyle name="Normal 28 95" xfId="2963"/>
    <cellStyle name="Normal 28 96" xfId="2964"/>
    <cellStyle name="Normal 28 97" xfId="2965"/>
    <cellStyle name="Normal 28 98" xfId="2966"/>
    <cellStyle name="Normal 28 99" xfId="2967"/>
    <cellStyle name="Normal 29" xfId="2968"/>
    <cellStyle name="Normal 29 10" xfId="2969"/>
    <cellStyle name="Normal 29 100" xfId="2970"/>
    <cellStyle name="Normal 29 101" xfId="2971"/>
    <cellStyle name="Normal 29 102" xfId="2972"/>
    <cellStyle name="Normal 29 103" xfId="2973"/>
    <cellStyle name="Normal 29 104" xfId="2974"/>
    <cellStyle name="Normal 29 105" xfId="2975"/>
    <cellStyle name="Normal 29 106" xfId="2976"/>
    <cellStyle name="Normal 29 107" xfId="2977"/>
    <cellStyle name="Normal 29 108" xfId="2978"/>
    <cellStyle name="Normal 29 109" xfId="2979"/>
    <cellStyle name="Normal 29 11" xfId="2980"/>
    <cellStyle name="Normal 29 12" xfId="2981"/>
    <cellStyle name="Normal 29 13" xfId="2982"/>
    <cellStyle name="Normal 29 14" xfId="2983"/>
    <cellStyle name="Normal 29 15" xfId="2984"/>
    <cellStyle name="Normal 29 16" xfId="2985"/>
    <cellStyle name="Normal 29 17" xfId="2986"/>
    <cellStyle name="Normal 29 18" xfId="2987"/>
    <cellStyle name="Normal 29 19" xfId="2988"/>
    <cellStyle name="Normal 29 2" xfId="2989"/>
    <cellStyle name="Normal 29 20" xfId="2990"/>
    <cellStyle name="Normal 29 21" xfId="2991"/>
    <cellStyle name="Normal 29 22" xfId="2992"/>
    <cellStyle name="Normal 29 23" xfId="2993"/>
    <cellStyle name="Normal 29 24" xfId="2994"/>
    <cellStyle name="Normal 29 25" xfId="2995"/>
    <cellStyle name="Normal 29 26" xfId="2996"/>
    <cellStyle name="Normal 29 27" xfId="2997"/>
    <cellStyle name="Normal 29 28" xfId="2998"/>
    <cellStyle name="Normal 29 29" xfId="2999"/>
    <cellStyle name="Normal 29 3" xfId="3000"/>
    <cellStyle name="Normal 29 30" xfId="3001"/>
    <cellStyle name="Normal 29 31" xfId="3002"/>
    <cellStyle name="Normal 29 32" xfId="3003"/>
    <cellStyle name="Normal 29 33" xfId="3004"/>
    <cellStyle name="Normal 29 34" xfId="3005"/>
    <cellStyle name="Normal 29 35" xfId="3006"/>
    <cellStyle name="Normal 29 36" xfId="3007"/>
    <cellStyle name="Normal 29 37" xfId="3008"/>
    <cellStyle name="Normal 29 38" xfId="3009"/>
    <cellStyle name="Normal 29 39" xfId="3010"/>
    <cellStyle name="Normal 29 4" xfId="3011"/>
    <cellStyle name="Normal 29 40" xfId="3012"/>
    <cellStyle name="Normal 29 41" xfId="3013"/>
    <cellStyle name="Normal 29 42" xfId="3014"/>
    <cellStyle name="Normal 29 43" xfId="3015"/>
    <cellStyle name="Normal 29 44" xfId="3016"/>
    <cellStyle name="Normal 29 45" xfId="3017"/>
    <cellStyle name="Normal 29 46" xfId="3018"/>
    <cellStyle name="Normal 29 47" xfId="3019"/>
    <cellStyle name="Normal 29 48" xfId="3020"/>
    <cellStyle name="Normal 29 49" xfId="3021"/>
    <cellStyle name="Normal 29 5" xfId="3022"/>
    <cellStyle name="Normal 29 50" xfId="3023"/>
    <cellStyle name="Normal 29 51" xfId="3024"/>
    <cellStyle name="Normal 29 52" xfId="3025"/>
    <cellStyle name="Normal 29 53" xfId="3026"/>
    <cellStyle name="Normal 29 54" xfId="3027"/>
    <cellStyle name="Normal 29 55" xfId="3028"/>
    <cellStyle name="Normal 29 56" xfId="3029"/>
    <cellStyle name="Normal 29 57" xfId="3030"/>
    <cellStyle name="Normal 29 58" xfId="3031"/>
    <cellStyle name="Normal 29 59" xfId="3032"/>
    <cellStyle name="Normal 29 6" xfId="3033"/>
    <cellStyle name="Normal 29 60" xfId="3034"/>
    <cellStyle name="Normal 29 61" xfId="3035"/>
    <cellStyle name="Normal 29 62" xfId="3036"/>
    <cellStyle name="Normal 29 63" xfId="3037"/>
    <cellStyle name="Normal 29 64" xfId="3038"/>
    <cellStyle name="Normal 29 65" xfId="3039"/>
    <cellStyle name="Normal 29 66" xfId="3040"/>
    <cellStyle name="Normal 29 67" xfId="3041"/>
    <cellStyle name="Normal 29 68" xfId="3042"/>
    <cellStyle name="Normal 29 69" xfId="3043"/>
    <cellStyle name="Normal 29 7" xfId="3044"/>
    <cellStyle name="Normal 29 70" xfId="3045"/>
    <cellStyle name="Normal 29 71" xfId="3046"/>
    <cellStyle name="Normal 29 72" xfId="3047"/>
    <cellStyle name="Normal 29 73" xfId="3048"/>
    <cellStyle name="Normal 29 74" xfId="3049"/>
    <cellStyle name="Normal 29 75" xfId="3050"/>
    <cellStyle name="Normal 29 76" xfId="3051"/>
    <cellStyle name="Normal 29 77" xfId="3052"/>
    <cellStyle name="Normal 29 78" xfId="3053"/>
    <cellStyle name="Normal 29 79" xfId="3054"/>
    <cellStyle name="Normal 29 8" xfId="3055"/>
    <cellStyle name="Normal 29 80" xfId="3056"/>
    <cellStyle name="Normal 29 81" xfId="3057"/>
    <cellStyle name="Normal 29 82" xfId="3058"/>
    <cellStyle name="Normal 29 83" xfId="3059"/>
    <cellStyle name="Normal 29 84" xfId="3060"/>
    <cellStyle name="Normal 29 85" xfId="3061"/>
    <cellStyle name="Normal 29 86" xfId="3062"/>
    <cellStyle name="Normal 29 87" xfId="3063"/>
    <cellStyle name="Normal 29 88" xfId="3064"/>
    <cellStyle name="Normal 29 89" xfId="3065"/>
    <cellStyle name="Normal 29 9" xfId="3066"/>
    <cellStyle name="Normal 29 90" xfId="3067"/>
    <cellStyle name="Normal 29 91" xfId="3068"/>
    <cellStyle name="Normal 29 92" xfId="3069"/>
    <cellStyle name="Normal 29 93" xfId="3070"/>
    <cellStyle name="Normal 29 94" xfId="3071"/>
    <cellStyle name="Normal 29 95" xfId="3072"/>
    <cellStyle name="Normal 29 96" xfId="3073"/>
    <cellStyle name="Normal 29 97" xfId="3074"/>
    <cellStyle name="Normal 29 98" xfId="3075"/>
    <cellStyle name="Normal 29 99" xfId="3076"/>
    <cellStyle name="Normal 3" xfId="7"/>
    <cellStyle name="Normal-- 3" xfId="4543"/>
    <cellStyle name="Normal 3 10" xfId="3077"/>
    <cellStyle name="Normal 3 11" xfId="3078"/>
    <cellStyle name="Normal 3 12" xfId="3079"/>
    <cellStyle name="Normal 3 13" xfId="3080"/>
    <cellStyle name="Normal 3 14" xfId="3081"/>
    <cellStyle name="Normal 3 15" xfId="3082"/>
    <cellStyle name="Normal 3 16" xfId="3083"/>
    <cellStyle name="Normal 3 17" xfId="3084"/>
    <cellStyle name="Normal 3 18" xfId="3085"/>
    <cellStyle name="Normal 3 19" xfId="3086"/>
    <cellStyle name="Normal 3 2" xfId="52"/>
    <cellStyle name="Normal 3 2 2" xfId="3087"/>
    <cellStyle name="Normal 3 2 2 2" xfId="3088"/>
    <cellStyle name="Normal 3 2 3" xfId="3089"/>
    <cellStyle name="Normal 3 2 4" xfId="3090"/>
    <cellStyle name="Normal 3 20" xfId="3091"/>
    <cellStyle name="Normal 3 21" xfId="3092"/>
    <cellStyle name="Normal 3 22" xfId="3093"/>
    <cellStyle name="Normal 3 22 2" xfId="3094"/>
    <cellStyle name="Normal 3 22 2 2" xfId="3095"/>
    <cellStyle name="Normal 3 22 2 2 2" xfId="3096"/>
    <cellStyle name="Normal 3 22 2 3" xfId="3097"/>
    <cellStyle name="Normal 3 22 3" xfId="3098"/>
    <cellStyle name="Normal 3 22 3 2" xfId="3099"/>
    <cellStyle name="Normal 3 22 4" xfId="3100"/>
    <cellStyle name="Normal 3 23" xfId="3101"/>
    <cellStyle name="Normal 3 24" xfId="3102"/>
    <cellStyle name="Normal 3 24 2" xfId="3103"/>
    <cellStyle name="Normal 3 24 2 2" xfId="3104"/>
    <cellStyle name="Normal 3 24 3" xfId="3105"/>
    <cellStyle name="Normal 3 25" xfId="3106"/>
    <cellStyle name="Normal 3 26" xfId="3107"/>
    <cellStyle name="Normal 3 27" xfId="3108"/>
    <cellStyle name="Normal 3 28" xfId="3109"/>
    <cellStyle name="Normal 3 29" xfId="3110"/>
    <cellStyle name="Normal 3 3" xfId="3111"/>
    <cellStyle name="Normal 3 3 2" xfId="3112"/>
    <cellStyle name="Normal 3 3 3" xfId="3113"/>
    <cellStyle name="Normal 3 3 4" xfId="3114"/>
    <cellStyle name="Normal 3 30" xfId="3115"/>
    <cellStyle name="Normal 3 31" xfId="3116"/>
    <cellStyle name="Normal 3 32" xfId="3117"/>
    <cellStyle name="Normal 3 33" xfId="3118"/>
    <cellStyle name="Normal 3 34" xfId="3119"/>
    <cellStyle name="Normal 3 35" xfId="3120"/>
    <cellStyle name="Normal 3 36" xfId="3121"/>
    <cellStyle name="Normal 3 37" xfId="3122"/>
    <cellStyle name="Normal 3 38" xfId="3123"/>
    <cellStyle name="Normal 3 39" xfId="3124"/>
    <cellStyle name="Normal 3 39 2" xfId="3125"/>
    <cellStyle name="Normal 3 4" xfId="3126"/>
    <cellStyle name="Normal 3 4 2" xfId="3127"/>
    <cellStyle name="Normal 3 4 3" xfId="3128"/>
    <cellStyle name="Normal 3 40" xfId="3129"/>
    <cellStyle name="Normal 3 41" xfId="3130"/>
    <cellStyle name="Normal 3 42" xfId="3131"/>
    <cellStyle name="Normal 3 43" xfId="3132"/>
    <cellStyle name="Normal 3 44" xfId="3133"/>
    <cellStyle name="Normal 3 45" xfId="3134"/>
    <cellStyle name="Normal 3 46" xfId="3135"/>
    <cellStyle name="Normal 3 47" xfId="3136"/>
    <cellStyle name="Normal 3 48" xfId="3137"/>
    <cellStyle name="Normal 3 49" xfId="3138"/>
    <cellStyle name="Normal 3 5" xfId="3139"/>
    <cellStyle name="Normal 3 5 2" xfId="3140"/>
    <cellStyle name="Normal 3 50" xfId="3141"/>
    <cellStyle name="Normal 3 51" xfId="3142"/>
    <cellStyle name="Normal 3 52" xfId="3143"/>
    <cellStyle name="Normal 3 53" xfId="3144"/>
    <cellStyle name="Normal 3 6" xfId="3145"/>
    <cellStyle name="Normal 3 7" xfId="3146"/>
    <cellStyle name="Normal 3 8" xfId="3147"/>
    <cellStyle name="Normal 3 9" xfId="3148"/>
    <cellStyle name="Normal 30" xfId="3149"/>
    <cellStyle name="Normal 30 10" xfId="3150"/>
    <cellStyle name="Normal 30 100" xfId="3151"/>
    <cellStyle name="Normal 30 101" xfId="3152"/>
    <cellStyle name="Normal 30 102" xfId="3153"/>
    <cellStyle name="Normal 30 103" xfId="3154"/>
    <cellStyle name="Normal 30 104" xfId="3155"/>
    <cellStyle name="Normal 30 105" xfId="3156"/>
    <cellStyle name="Normal 30 106" xfId="3157"/>
    <cellStyle name="Normal 30 107" xfId="3158"/>
    <cellStyle name="Normal 30 108" xfId="3159"/>
    <cellStyle name="Normal 30 109" xfId="3160"/>
    <cellStyle name="Normal 30 11" xfId="3161"/>
    <cellStyle name="Normal 30 12" xfId="3162"/>
    <cellStyle name="Normal 30 13" xfId="3163"/>
    <cellStyle name="Normal 30 14" xfId="3164"/>
    <cellStyle name="Normal 30 15" xfId="3165"/>
    <cellStyle name="Normal 30 16" xfId="3166"/>
    <cellStyle name="Normal 30 17" xfId="3167"/>
    <cellStyle name="Normal 30 18" xfId="3168"/>
    <cellStyle name="Normal 30 19" xfId="3169"/>
    <cellStyle name="Normal 30 2" xfId="3170"/>
    <cellStyle name="Normal 30 20" xfId="3171"/>
    <cellStyle name="Normal 30 21" xfId="3172"/>
    <cellStyle name="Normal 30 22" xfId="3173"/>
    <cellStyle name="Normal 30 23" xfId="3174"/>
    <cellStyle name="Normal 30 24" xfId="3175"/>
    <cellStyle name="Normal 30 25" xfId="3176"/>
    <cellStyle name="Normal 30 26" xfId="3177"/>
    <cellStyle name="Normal 30 27" xfId="3178"/>
    <cellStyle name="Normal 30 28" xfId="3179"/>
    <cellStyle name="Normal 30 29" xfId="3180"/>
    <cellStyle name="Normal 30 3" xfId="3181"/>
    <cellStyle name="Normal 30 30" xfId="3182"/>
    <cellStyle name="Normal 30 31" xfId="3183"/>
    <cellStyle name="Normal 30 32" xfId="3184"/>
    <cellStyle name="Normal 30 33" xfId="3185"/>
    <cellStyle name="Normal 30 34" xfId="3186"/>
    <cellStyle name="Normal 30 35" xfId="3187"/>
    <cellStyle name="Normal 30 36" xfId="3188"/>
    <cellStyle name="Normal 30 37" xfId="3189"/>
    <cellStyle name="Normal 30 38" xfId="3190"/>
    <cellStyle name="Normal 30 39" xfId="3191"/>
    <cellStyle name="Normal 30 4" xfId="3192"/>
    <cellStyle name="Normal 30 40" xfId="3193"/>
    <cellStyle name="Normal 30 41" xfId="3194"/>
    <cellStyle name="Normal 30 42" xfId="3195"/>
    <cellStyle name="Normal 30 43" xfId="3196"/>
    <cellStyle name="Normal 30 44" xfId="3197"/>
    <cellStyle name="Normal 30 45" xfId="3198"/>
    <cellStyle name="Normal 30 46" xfId="3199"/>
    <cellStyle name="Normal 30 47" xfId="3200"/>
    <cellStyle name="Normal 30 48" xfId="3201"/>
    <cellStyle name="Normal 30 49" xfId="3202"/>
    <cellStyle name="Normal 30 5" xfId="3203"/>
    <cellStyle name="Normal 30 50" xfId="3204"/>
    <cellStyle name="Normal 30 51" xfId="3205"/>
    <cellStyle name="Normal 30 52" xfId="3206"/>
    <cellStyle name="Normal 30 53" xfId="3207"/>
    <cellStyle name="Normal 30 54" xfId="3208"/>
    <cellStyle name="Normal 30 55" xfId="3209"/>
    <cellStyle name="Normal 30 56" xfId="3210"/>
    <cellStyle name="Normal 30 57" xfId="3211"/>
    <cellStyle name="Normal 30 58" xfId="3212"/>
    <cellStyle name="Normal 30 59" xfId="3213"/>
    <cellStyle name="Normal 30 6" xfId="3214"/>
    <cellStyle name="Normal 30 60" xfId="3215"/>
    <cellStyle name="Normal 30 61" xfId="3216"/>
    <cellStyle name="Normal 30 62" xfId="3217"/>
    <cellStyle name="Normal 30 63" xfId="3218"/>
    <cellStyle name="Normal 30 64" xfId="3219"/>
    <cellStyle name="Normal 30 65" xfId="3220"/>
    <cellStyle name="Normal 30 66" xfId="3221"/>
    <cellStyle name="Normal 30 67" xfId="3222"/>
    <cellStyle name="Normal 30 68" xfId="3223"/>
    <cellStyle name="Normal 30 69" xfId="3224"/>
    <cellStyle name="Normal 30 7" xfId="3225"/>
    <cellStyle name="Normal 30 70" xfId="3226"/>
    <cellStyle name="Normal 30 71" xfId="3227"/>
    <cellStyle name="Normal 30 72" xfId="3228"/>
    <cellStyle name="Normal 30 73" xfId="3229"/>
    <cellStyle name="Normal 30 74" xfId="3230"/>
    <cellStyle name="Normal 30 75" xfId="3231"/>
    <cellStyle name="Normal 30 76" xfId="3232"/>
    <cellStyle name="Normal 30 77" xfId="3233"/>
    <cellStyle name="Normal 30 78" xfId="3234"/>
    <cellStyle name="Normal 30 79" xfId="3235"/>
    <cellStyle name="Normal 30 8" xfId="3236"/>
    <cellStyle name="Normal 30 80" xfId="3237"/>
    <cellStyle name="Normal 30 81" xfId="3238"/>
    <cellStyle name="Normal 30 82" xfId="3239"/>
    <cellStyle name="Normal 30 83" xfId="3240"/>
    <cellStyle name="Normal 30 84" xfId="3241"/>
    <cellStyle name="Normal 30 85" xfId="3242"/>
    <cellStyle name="Normal 30 86" xfId="3243"/>
    <cellStyle name="Normal 30 87" xfId="3244"/>
    <cellStyle name="Normal 30 88" xfId="3245"/>
    <cellStyle name="Normal 30 89" xfId="3246"/>
    <cellStyle name="Normal 30 9" xfId="3247"/>
    <cellStyle name="Normal 30 90" xfId="3248"/>
    <cellStyle name="Normal 30 91" xfId="3249"/>
    <cellStyle name="Normal 30 92" xfId="3250"/>
    <cellStyle name="Normal 30 93" xfId="3251"/>
    <cellStyle name="Normal 30 94" xfId="3252"/>
    <cellStyle name="Normal 30 95" xfId="3253"/>
    <cellStyle name="Normal 30 96" xfId="3254"/>
    <cellStyle name="Normal 30 97" xfId="3255"/>
    <cellStyle name="Normal 30 98" xfId="3256"/>
    <cellStyle name="Normal 30 99" xfId="3257"/>
    <cellStyle name="Normal 31" xfId="3258"/>
    <cellStyle name="Normal 31 10" xfId="3259"/>
    <cellStyle name="Normal 31 100" xfId="3260"/>
    <cellStyle name="Normal 31 101" xfId="3261"/>
    <cellStyle name="Normal 31 102" xfId="3262"/>
    <cellStyle name="Normal 31 103" xfId="3263"/>
    <cellStyle name="Normal 31 104" xfId="3264"/>
    <cellStyle name="Normal 31 105" xfId="3265"/>
    <cellStyle name="Normal 31 106" xfId="3266"/>
    <cellStyle name="Normal 31 107" xfId="3267"/>
    <cellStyle name="Normal 31 108" xfId="3268"/>
    <cellStyle name="Normal 31 109" xfId="3269"/>
    <cellStyle name="Normal 31 11" xfId="3270"/>
    <cellStyle name="Normal 31 12" xfId="3271"/>
    <cellStyle name="Normal 31 13" xfId="3272"/>
    <cellStyle name="Normal 31 14" xfId="3273"/>
    <cellStyle name="Normal 31 15" xfId="3274"/>
    <cellStyle name="Normal 31 16" xfId="3275"/>
    <cellStyle name="Normal 31 17" xfId="3276"/>
    <cellStyle name="Normal 31 18" xfId="3277"/>
    <cellStyle name="Normal 31 19" xfId="3278"/>
    <cellStyle name="Normal 31 2" xfId="3279"/>
    <cellStyle name="Normal 31 20" xfId="3280"/>
    <cellStyle name="Normal 31 21" xfId="3281"/>
    <cellStyle name="Normal 31 22" xfId="3282"/>
    <cellStyle name="Normal 31 23" xfId="3283"/>
    <cellStyle name="Normal 31 24" xfId="3284"/>
    <cellStyle name="Normal 31 25" xfId="3285"/>
    <cellStyle name="Normal 31 26" xfId="3286"/>
    <cellStyle name="Normal 31 27" xfId="3287"/>
    <cellStyle name="Normal 31 28" xfId="3288"/>
    <cellStyle name="Normal 31 29" xfId="3289"/>
    <cellStyle name="Normal 31 3" xfId="3290"/>
    <cellStyle name="Normal 31 30" xfId="3291"/>
    <cellStyle name="Normal 31 31" xfId="3292"/>
    <cellStyle name="Normal 31 32" xfId="3293"/>
    <cellStyle name="Normal 31 33" xfId="3294"/>
    <cellStyle name="Normal 31 34" xfId="3295"/>
    <cellStyle name="Normal 31 35" xfId="3296"/>
    <cellStyle name="Normal 31 36" xfId="3297"/>
    <cellStyle name="Normal 31 37" xfId="3298"/>
    <cellStyle name="Normal 31 38" xfId="3299"/>
    <cellStyle name="Normal 31 39" xfId="3300"/>
    <cellStyle name="Normal 31 4" xfId="3301"/>
    <cellStyle name="Normal 31 40" xfId="3302"/>
    <cellStyle name="Normal 31 41" xfId="3303"/>
    <cellStyle name="Normal 31 42" xfId="3304"/>
    <cellStyle name="Normal 31 43" xfId="3305"/>
    <cellStyle name="Normal 31 44" xfId="3306"/>
    <cellStyle name="Normal 31 45" xfId="3307"/>
    <cellStyle name="Normal 31 46" xfId="3308"/>
    <cellStyle name="Normal 31 47" xfId="3309"/>
    <cellStyle name="Normal 31 48" xfId="3310"/>
    <cellStyle name="Normal 31 49" xfId="3311"/>
    <cellStyle name="Normal 31 5" xfId="3312"/>
    <cellStyle name="Normal 31 50" xfId="3313"/>
    <cellStyle name="Normal 31 51" xfId="3314"/>
    <cellStyle name="Normal 31 52" xfId="3315"/>
    <cellStyle name="Normal 31 53" xfId="3316"/>
    <cellStyle name="Normal 31 54" xfId="3317"/>
    <cellStyle name="Normal 31 55" xfId="3318"/>
    <cellStyle name="Normal 31 56" xfId="3319"/>
    <cellStyle name="Normal 31 57" xfId="3320"/>
    <cellStyle name="Normal 31 58" xfId="3321"/>
    <cellStyle name="Normal 31 59" xfId="3322"/>
    <cellStyle name="Normal 31 6" xfId="3323"/>
    <cellStyle name="Normal 31 60" xfId="3324"/>
    <cellStyle name="Normal 31 61" xfId="3325"/>
    <cellStyle name="Normal 31 62" xfId="3326"/>
    <cellStyle name="Normal 31 63" xfId="3327"/>
    <cellStyle name="Normal 31 64" xfId="3328"/>
    <cellStyle name="Normal 31 65" xfId="3329"/>
    <cellStyle name="Normal 31 66" xfId="3330"/>
    <cellStyle name="Normal 31 67" xfId="3331"/>
    <cellStyle name="Normal 31 68" xfId="3332"/>
    <cellStyle name="Normal 31 69" xfId="3333"/>
    <cellStyle name="Normal 31 7" xfId="3334"/>
    <cellStyle name="Normal 31 70" xfId="3335"/>
    <cellStyle name="Normal 31 71" xfId="3336"/>
    <cellStyle name="Normal 31 72" xfId="3337"/>
    <cellStyle name="Normal 31 73" xfId="3338"/>
    <cellStyle name="Normal 31 74" xfId="3339"/>
    <cellStyle name="Normal 31 75" xfId="3340"/>
    <cellStyle name="Normal 31 76" xfId="3341"/>
    <cellStyle name="Normal 31 77" xfId="3342"/>
    <cellStyle name="Normal 31 78" xfId="3343"/>
    <cellStyle name="Normal 31 79" xfId="3344"/>
    <cellStyle name="Normal 31 8" xfId="3345"/>
    <cellStyle name="Normal 31 80" xfId="3346"/>
    <cellStyle name="Normal 31 81" xfId="3347"/>
    <cellStyle name="Normal 31 82" xfId="3348"/>
    <cellStyle name="Normal 31 83" xfId="3349"/>
    <cellStyle name="Normal 31 84" xfId="3350"/>
    <cellStyle name="Normal 31 85" xfId="3351"/>
    <cellStyle name="Normal 31 86" xfId="3352"/>
    <cellStyle name="Normal 31 87" xfId="3353"/>
    <cellStyle name="Normal 31 88" xfId="3354"/>
    <cellStyle name="Normal 31 89" xfId="3355"/>
    <cellStyle name="Normal 31 9" xfId="3356"/>
    <cellStyle name="Normal 31 90" xfId="3357"/>
    <cellStyle name="Normal 31 91" xfId="3358"/>
    <cellStyle name="Normal 31 92" xfId="3359"/>
    <cellStyle name="Normal 31 93" xfId="3360"/>
    <cellStyle name="Normal 31 94" xfId="3361"/>
    <cellStyle name="Normal 31 95" xfId="3362"/>
    <cellStyle name="Normal 31 96" xfId="3363"/>
    <cellStyle name="Normal 31 97" xfId="3364"/>
    <cellStyle name="Normal 31 98" xfId="3365"/>
    <cellStyle name="Normal 31 99" xfId="3366"/>
    <cellStyle name="Normal 32" xfId="3367"/>
    <cellStyle name="Normal 32 2" xfId="3368"/>
    <cellStyle name="Normal 33" xfId="3369"/>
    <cellStyle name="Normal 33 2" xfId="3370"/>
    <cellStyle name="Normal 34" xfId="3371"/>
    <cellStyle name="Normal 35" xfId="3372"/>
    <cellStyle name="Normal 35 10" xfId="3373"/>
    <cellStyle name="Normal 35 100" xfId="3374"/>
    <cellStyle name="Normal 35 101" xfId="3375"/>
    <cellStyle name="Normal 35 102" xfId="3376"/>
    <cellStyle name="Normal 35 103" xfId="3377"/>
    <cellStyle name="Normal 35 104" xfId="3378"/>
    <cellStyle name="Normal 35 105" xfId="3379"/>
    <cellStyle name="Normal 35 106" xfId="3380"/>
    <cellStyle name="Normal 35 107" xfId="3381"/>
    <cellStyle name="Normal 35 108" xfId="3382"/>
    <cellStyle name="Normal 35 109" xfId="3383"/>
    <cellStyle name="Normal 35 11" xfId="3384"/>
    <cellStyle name="Normal 35 12" xfId="3385"/>
    <cellStyle name="Normal 35 13" xfId="3386"/>
    <cellStyle name="Normal 35 14" xfId="3387"/>
    <cellStyle name="Normal 35 15" xfId="3388"/>
    <cellStyle name="Normal 35 16" xfId="3389"/>
    <cellStyle name="Normal 35 17" xfId="3390"/>
    <cellStyle name="Normal 35 18" xfId="3391"/>
    <cellStyle name="Normal 35 19" xfId="3392"/>
    <cellStyle name="Normal 35 2" xfId="3393"/>
    <cellStyle name="Normal 35 20" xfId="3394"/>
    <cellStyle name="Normal 35 21" xfId="3395"/>
    <cellStyle name="Normal 35 22" xfId="3396"/>
    <cellStyle name="Normal 35 23" xfId="3397"/>
    <cellStyle name="Normal 35 24" xfId="3398"/>
    <cellStyle name="Normal 35 25" xfId="3399"/>
    <cellStyle name="Normal 35 26" xfId="3400"/>
    <cellStyle name="Normal 35 27" xfId="3401"/>
    <cellStyle name="Normal 35 28" xfId="3402"/>
    <cellStyle name="Normal 35 29" xfId="3403"/>
    <cellStyle name="Normal 35 3" xfId="3404"/>
    <cellStyle name="Normal 35 30" xfId="3405"/>
    <cellStyle name="Normal 35 31" xfId="3406"/>
    <cellStyle name="Normal 35 32" xfId="3407"/>
    <cellStyle name="Normal 35 33" xfId="3408"/>
    <cellStyle name="Normal 35 34" xfId="3409"/>
    <cellStyle name="Normal 35 35" xfId="3410"/>
    <cellStyle name="Normal 35 36" xfId="3411"/>
    <cellStyle name="Normal 35 37" xfId="3412"/>
    <cellStyle name="Normal 35 38" xfId="3413"/>
    <cellStyle name="Normal 35 39" xfId="3414"/>
    <cellStyle name="Normal 35 4" xfId="3415"/>
    <cellStyle name="Normal 35 40" xfId="3416"/>
    <cellStyle name="Normal 35 41" xfId="3417"/>
    <cellStyle name="Normal 35 42" xfId="3418"/>
    <cellStyle name="Normal 35 43" xfId="3419"/>
    <cellStyle name="Normal 35 44" xfId="3420"/>
    <cellStyle name="Normal 35 45" xfId="3421"/>
    <cellStyle name="Normal 35 46" xfId="3422"/>
    <cellStyle name="Normal 35 47" xfId="3423"/>
    <cellStyle name="Normal 35 48" xfId="3424"/>
    <cellStyle name="Normal 35 49" xfId="3425"/>
    <cellStyle name="Normal 35 5" xfId="3426"/>
    <cellStyle name="Normal 35 50" xfId="3427"/>
    <cellStyle name="Normal 35 51" xfId="3428"/>
    <cellStyle name="Normal 35 52" xfId="3429"/>
    <cellStyle name="Normal 35 53" xfId="3430"/>
    <cellStyle name="Normal 35 54" xfId="3431"/>
    <cellStyle name="Normal 35 55" xfId="3432"/>
    <cellStyle name="Normal 35 56" xfId="3433"/>
    <cellStyle name="Normal 35 57" xfId="3434"/>
    <cellStyle name="Normal 35 58" xfId="3435"/>
    <cellStyle name="Normal 35 59" xfId="3436"/>
    <cellStyle name="Normal 35 6" xfId="3437"/>
    <cellStyle name="Normal 35 60" xfId="3438"/>
    <cellStyle name="Normal 35 61" xfId="3439"/>
    <cellStyle name="Normal 35 62" xfId="3440"/>
    <cellStyle name="Normal 35 63" xfId="3441"/>
    <cellStyle name="Normal 35 64" xfId="3442"/>
    <cellStyle name="Normal 35 65" xfId="3443"/>
    <cellStyle name="Normal 35 66" xfId="3444"/>
    <cellStyle name="Normal 35 67" xfId="3445"/>
    <cellStyle name="Normal 35 68" xfId="3446"/>
    <cellStyle name="Normal 35 69" xfId="3447"/>
    <cellStyle name="Normal 35 7" xfId="3448"/>
    <cellStyle name="Normal 35 70" xfId="3449"/>
    <cellStyle name="Normal 35 71" xfId="3450"/>
    <cellStyle name="Normal 35 72" xfId="3451"/>
    <cellStyle name="Normal 35 73" xfId="3452"/>
    <cellStyle name="Normal 35 74" xfId="3453"/>
    <cellStyle name="Normal 35 75" xfId="3454"/>
    <cellStyle name="Normal 35 76" xfId="3455"/>
    <cellStyle name="Normal 35 77" xfId="3456"/>
    <cellStyle name="Normal 35 78" xfId="3457"/>
    <cellStyle name="Normal 35 79" xfId="3458"/>
    <cellStyle name="Normal 35 8" xfId="3459"/>
    <cellStyle name="Normal 35 80" xfId="3460"/>
    <cellStyle name="Normal 35 81" xfId="3461"/>
    <cellStyle name="Normal 35 82" xfId="3462"/>
    <cellStyle name="Normal 35 83" xfId="3463"/>
    <cellStyle name="Normal 35 84" xfId="3464"/>
    <cellStyle name="Normal 35 85" xfId="3465"/>
    <cellStyle name="Normal 35 86" xfId="3466"/>
    <cellStyle name="Normal 35 87" xfId="3467"/>
    <cellStyle name="Normal 35 88" xfId="3468"/>
    <cellStyle name="Normal 35 89" xfId="3469"/>
    <cellStyle name="Normal 35 9" xfId="3470"/>
    <cellStyle name="Normal 35 90" xfId="3471"/>
    <cellStyle name="Normal 35 91" xfId="3472"/>
    <cellStyle name="Normal 35 92" xfId="3473"/>
    <cellStyle name="Normal 35 93" xfId="3474"/>
    <cellStyle name="Normal 35 94" xfId="3475"/>
    <cellStyle name="Normal 35 95" xfId="3476"/>
    <cellStyle name="Normal 35 96" xfId="3477"/>
    <cellStyle name="Normal 35 97" xfId="3478"/>
    <cellStyle name="Normal 35 98" xfId="3479"/>
    <cellStyle name="Normal 35 99" xfId="3480"/>
    <cellStyle name="Normal 36" xfId="3481"/>
    <cellStyle name="Normal 36 10" xfId="3482"/>
    <cellStyle name="Normal 36 100" xfId="3483"/>
    <cellStyle name="Normal 36 101" xfId="3484"/>
    <cellStyle name="Normal 36 102" xfId="3485"/>
    <cellStyle name="Normal 36 103" xfId="3486"/>
    <cellStyle name="Normal 36 104" xfId="3487"/>
    <cellStyle name="Normal 36 105" xfId="3488"/>
    <cellStyle name="Normal 36 106" xfId="3489"/>
    <cellStyle name="Normal 36 107" xfId="3490"/>
    <cellStyle name="Normal 36 108" xfId="3491"/>
    <cellStyle name="Normal 36 109" xfId="3492"/>
    <cellStyle name="Normal 36 11" xfId="3493"/>
    <cellStyle name="Normal 36 12" xfId="3494"/>
    <cellStyle name="Normal 36 13" xfId="3495"/>
    <cellStyle name="Normal 36 14" xfId="3496"/>
    <cellStyle name="Normal 36 15" xfId="3497"/>
    <cellStyle name="Normal 36 16" xfId="3498"/>
    <cellStyle name="Normal 36 17" xfId="3499"/>
    <cellStyle name="Normal 36 18" xfId="3500"/>
    <cellStyle name="Normal 36 19" xfId="3501"/>
    <cellStyle name="Normal 36 2" xfId="3502"/>
    <cellStyle name="Normal 36 20" xfId="3503"/>
    <cellStyle name="Normal 36 21" xfId="3504"/>
    <cellStyle name="Normal 36 22" xfId="3505"/>
    <cellStyle name="Normal 36 23" xfId="3506"/>
    <cellStyle name="Normal 36 24" xfId="3507"/>
    <cellStyle name="Normal 36 25" xfId="3508"/>
    <cellStyle name="Normal 36 26" xfId="3509"/>
    <cellStyle name="Normal 36 27" xfId="3510"/>
    <cellStyle name="Normal 36 28" xfId="3511"/>
    <cellStyle name="Normal 36 29" xfId="3512"/>
    <cellStyle name="Normal 36 3" xfId="3513"/>
    <cellStyle name="Normal 36 30" xfId="3514"/>
    <cellStyle name="Normal 36 31" xfId="3515"/>
    <cellStyle name="Normal 36 32" xfId="3516"/>
    <cellStyle name="Normal 36 33" xfId="3517"/>
    <cellStyle name="Normal 36 34" xfId="3518"/>
    <cellStyle name="Normal 36 35" xfId="3519"/>
    <cellStyle name="Normal 36 36" xfId="3520"/>
    <cellStyle name="Normal 36 37" xfId="3521"/>
    <cellStyle name="Normal 36 38" xfId="3522"/>
    <cellStyle name="Normal 36 39" xfId="3523"/>
    <cellStyle name="Normal 36 4" xfId="3524"/>
    <cellStyle name="Normal 36 40" xfId="3525"/>
    <cellStyle name="Normal 36 41" xfId="3526"/>
    <cellStyle name="Normal 36 42" xfId="3527"/>
    <cellStyle name="Normal 36 43" xfId="3528"/>
    <cellStyle name="Normal 36 44" xfId="3529"/>
    <cellStyle name="Normal 36 45" xfId="3530"/>
    <cellStyle name="Normal 36 46" xfId="3531"/>
    <cellStyle name="Normal 36 47" xfId="3532"/>
    <cellStyle name="Normal 36 48" xfId="3533"/>
    <cellStyle name="Normal 36 49" xfId="3534"/>
    <cellStyle name="Normal 36 5" xfId="3535"/>
    <cellStyle name="Normal 36 50" xfId="3536"/>
    <cellStyle name="Normal 36 51" xfId="3537"/>
    <cellStyle name="Normal 36 52" xfId="3538"/>
    <cellStyle name="Normal 36 53" xfId="3539"/>
    <cellStyle name="Normal 36 54" xfId="3540"/>
    <cellStyle name="Normal 36 55" xfId="3541"/>
    <cellStyle name="Normal 36 56" xfId="3542"/>
    <cellStyle name="Normal 36 57" xfId="3543"/>
    <cellStyle name="Normal 36 58" xfId="3544"/>
    <cellStyle name="Normal 36 59" xfId="3545"/>
    <cellStyle name="Normal 36 6" xfId="3546"/>
    <cellStyle name="Normal 36 60" xfId="3547"/>
    <cellStyle name="Normal 36 61" xfId="3548"/>
    <cellStyle name="Normal 36 62" xfId="3549"/>
    <cellStyle name="Normal 36 63" xfId="3550"/>
    <cellStyle name="Normal 36 64" xfId="3551"/>
    <cellStyle name="Normal 36 65" xfId="3552"/>
    <cellStyle name="Normal 36 66" xfId="3553"/>
    <cellStyle name="Normal 36 67" xfId="3554"/>
    <cellStyle name="Normal 36 68" xfId="3555"/>
    <cellStyle name="Normal 36 69" xfId="3556"/>
    <cellStyle name="Normal 36 7" xfId="3557"/>
    <cellStyle name="Normal 36 70" xfId="3558"/>
    <cellStyle name="Normal 36 71" xfId="3559"/>
    <cellStyle name="Normal 36 72" xfId="3560"/>
    <cellStyle name="Normal 36 73" xfId="3561"/>
    <cellStyle name="Normal 36 74" xfId="3562"/>
    <cellStyle name="Normal 36 75" xfId="3563"/>
    <cellStyle name="Normal 36 76" xfId="3564"/>
    <cellStyle name="Normal 36 77" xfId="3565"/>
    <cellStyle name="Normal 36 78" xfId="3566"/>
    <cellStyle name="Normal 36 79" xfId="3567"/>
    <cellStyle name="Normal 36 8" xfId="3568"/>
    <cellStyle name="Normal 36 80" xfId="3569"/>
    <cellStyle name="Normal 36 81" xfId="3570"/>
    <cellStyle name="Normal 36 82" xfId="3571"/>
    <cellStyle name="Normal 36 83" xfId="3572"/>
    <cellStyle name="Normal 36 84" xfId="3573"/>
    <cellStyle name="Normal 36 85" xfId="3574"/>
    <cellStyle name="Normal 36 86" xfId="3575"/>
    <cellStyle name="Normal 36 87" xfId="3576"/>
    <cellStyle name="Normal 36 88" xfId="3577"/>
    <cellStyle name="Normal 36 89" xfId="3578"/>
    <cellStyle name="Normal 36 9" xfId="3579"/>
    <cellStyle name="Normal 36 90" xfId="3580"/>
    <cellStyle name="Normal 36 91" xfId="3581"/>
    <cellStyle name="Normal 36 92" xfId="3582"/>
    <cellStyle name="Normal 36 93" xfId="3583"/>
    <cellStyle name="Normal 36 94" xfId="3584"/>
    <cellStyle name="Normal 36 95" xfId="3585"/>
    <cellStyle name="Normal 36 96" xfId="3586"/>
    <cellStyle name="Normal 36 97" xfId="3587"/>
    <cellStyle name="Normal 36 98" xfId="3588"/>
    <cellStyle name="Normal 36 99" xfId="3589"/>
    <cellStyle name="Normal 37" xfId="3590"/>
    <cellStyle name="Normal 38" xfId="3591"/>
    <cellStyle name="Normal 39" xfId="3592"/>
    <cellStyle name="Normal 4" xfId="53"/>
    <cellStyle name="Normal-- 4" xfId="4544"/>
    <cellStyle name="Normal 4 10" xfId="3593"/>
    <cellStyle name="Normal 4 10 2" xfId="3594"/>
    <cellStyle name="Normal 4 100" xfId="3595"/>
    <cellStyle name="Normal 4 101" xfId="3596"/>
    <cellStyle name="Normal 4 102" xfId="3597"/>
    <cellStyle name="Normal 4 103" xfId="3598"/>
    <cellStyle name="Normal 4 104" xfId="3599"/>
    <cellStyle name="Normal 4 105" xfId="3600"/>
    <cellStyle name="Normal 4 106" xfId="3601"/>
    <cellStyle name="Normal 4 107" xfId="3602"/>
    <cellStyle name="Normal 4 108" xfId="3603"/>
    <cellStyle name="Normal 4 109" xfId="3604"/>
    <cellStyle name="Normal 4 11" xfId="3605"/>
    <cellStyle name="Normal 4 11 2" xfId="3606"/>
    <cellStyle name="Normal 4 110" xfId="3607"/>
    <cellStyle name="Normal 4 111" xfId="3608"/>
    <cellStyle name="Normal 4 112" xfId="3609"/>
    <cellStyle name="Normal 4 113" xfId="3610"/>
    <cellStyle name="Normal 4 114" xfId="3611"/>
    <cellStyle name="Normal 4 115" xfId="3612"/>
    <cellStyle name="Normal 4 116" xfId="3613"/>
    <cellStyle name="Normal 4 117" xfId="3614"/>
    <cellStyle name="Normal 4 118" xfId="3615"/>
    <cellStyle name="Normal 4 119" xfId="3616"/>
    <cellStyle name="Normal 4 12" xfId="3617"/>
    <cellStyle name="Normal 4 12 2" xfId="3618"/>
    <cellStyle name="Normal 4 120" xfId="3619"/>
    <cellStyle name="Normal 4 13" xfId="3620"/>
    <cellStyle name="Normal 4 13 2" xfId="3621"/>
    <cellStyle name="Normal 4 14" xfId="3622"/>
    <cellStyle name="Normal 4 14 2" xfId="3623"/>
    <cellStyle name="Normal 4 15" xfId="3624"/>
    <cellStyle name="Normal 4 15 2" xfId="3625"/>
    <cellStyle name="Normal 4 16" xfId="3626"/>
    <cellStyle name="Normal 4 16 2" xfId="3627"/>
    <cellStyle name="Normal 4 17" xfId="3628"/>
    <cellStyle name="Normal 4 17 2" xfId="3629"/>
    <cellStyle name="Normal 4 18" xfId="3630"/>
    <cellStyle name="Normal 4 18 2" xfId="3631"/>
    <cellStyle name="Normal 4 19" xfId="3632"/>
    <cellStyle name="Normal 4 19 2" xfId="3633"/>
    <cellStyle name="Normal 4 2" xfId="3634"/>
    <cellStyle name="Normal 4 2 2" xfId="3635"/>
    <cellStyle name="Normal 4 2 3" xfId="3636"/>
    <cellStyle name="Normal 4 2 4" xfId="3637"/>
    <cellStyle name="Normal 4 2 5" xfId="3638"/>
    <cellStyle name="Normal 4 2 6" xfId="3639"/>
    <cellStyle name="Normal 4 2 7" xfId="3640"/>
    <cellStyle name="Normal 4 2 8" xfId="3641"/>
    <cellStyle name="Normal 4 2 9" xfId="3642"/>
    <cellStyle name="Normal 4 20" xfId="3643"/>
    <cellStyle name="Normal 4 20 2" xfId="3644"/>
    <cellStyle name="Normal 4 21" xfId="3645"/>
    <cellStyle name="Normal 4 21 2" xfId="3646"/>
    <cellStyle name="Normal 4 21 2 2" xfId="3647"/>
    <cellStyle name="Normal 4 21 2 2 2" xfId="3648"/>
    <cellStyle name="Normal 4 21 2 2 2 2" xfId="3649"/>
    <cellStyle name="Normal 4 21 2 2 3" xfId="3650"/>
    <cellStyle name="Normal 4 21 2 3" xfId="3651"/>
    <cellStyle name="Normal 4 21 2 3 2" xfId="3652"/>
    <cellStyle name="Normal 4 21 2 4" xfId="3653"/>
    <cellStyle name="Normal 4 21 3" xfId="3654"/>
    <cellStyle name="Normal 4 21 3 2" xfId="3655"/>
    <cellStyle name="Normal 4 21 3 2 2" xfId="3656"/>
    <cellStyle name="Normal 4 21 3 2 2 2" xfId="3657"/>
    <cellStyle name="Normal 4 21 3 2 3" xfId="3658"/>
    <cellStyle name="Normal 4 21 3 3" xfId="3659"/>
    <cellStyle name="Normal 4 21 3 3 2" xfId="3660"/>
    <cellStyle name="Normal 4 21 3 4" xfId="3661"/>
    <cellStyle name="Normal 4 21 4" xfId="3662"/>
    <cellStyle name="Normal 4 21 4 2" xfId="3663"/>
    <cellStyle name="Normal 4 21 4 2 2" xfId="3664"/>
    <cellStyle name="Normal 4 21 4 2 2 2" xfId="3665"/>
    <cellStyle name="Normal 4 21 4 2 3" xfId="3666"/>
    <cellStyle name="Normal 4 21 4 3" xfId="3667"/>
    <cellStyle name="Normal 4 21 4 3 2" xfId="3668"/>
    <cellStyle name="Normal 4 21 4 4" xfId="3669"/>
    <cellStyle name="Normal 4 21 5" xfId="3670"/>
    <cellStyle name="Normal 4 21 5 2" xfId="3671"/>
    <cellStyle name="Normal 4 21 5 2 2" xfId="3672"/>
    <cellStyle name="Normal 4 21 5 3" xfId="3673"/>
    <cellStyle name="Normal 4 21 6" xfId="3674"/>
    <cellStyle name="Normal 4 21 6 2" xfId="3675"/>
    <cellStyle name="Normal 4 21 7" xfId="3676"/>
    <cellStyle name="Normal 4 21 8" xfId="3677"/>
    <cellStyle name="Normal 4 22" xfId="3678"/>
    <cellStyle name="Normal 4 22 2" xfId="3679"/>
    <cellStyle name="Normal 4 22 2 2" xfId="3680"/>
    <cellStyle name="Normal 4 22 2 2 2" xfId="3681"/>
    <cellStyle name="Normal 4 22 2 3" xfId="3682"/>
    <cellStyle name="Normal 4 22 3" xfId="3683"/>
    <cellStyle name="Normal 4 22 3 2" xfId="3684"/>
    <cellStyle name="Normal 4 22 4" xfId="3685"/>
    <cellStyle name="Normal 4 22 5" xfId="3686"/>
    <cellStyle name="Normal 4 23" xfId="3687"/>
    <cellStyle name="Normal 4 23 2" xfId="3688"/>
    <cellStyle name="Normal 4 23 2 2" xfId="3689"/>
    <cellStyle name="Normal 4 23 2 2 2" xfId="3690"/>
    <cellStyle name="Normal 4 23 2 3" xfId="3691"/>
    <cellStyle name="Normal 4 23 3" xfId="3692"/>
    <cellStyle name="Normal 4 23 3 2" xfId="3693"/>
    <cellStyle name="Normal 4 23 4" xfId="3694"/>
    <cellStyle name="Normal 4 23 5" xfId="3695"/>
    <cellStyle name="Normal 4 24" xfId="3696"/>
    <cellStyle name="Normal 4 24 2" xfId="3697"/>
    <cellStyle name="Normal 4 24 2 2" xfId="3698"/>
    <cellStyle name="Normal 4 24 2 2 2" xfId="3699"/>
    <cellStyle name="Normal 4 24 2 3" xfId="3700"/>
    <cellStyle name="Normal 4 24 3" xfId="3701"/>
    <cellStyle name="Normal 4 24 3 2" xfId="3702"/>
    <cellStyle name="Normal 4 24 4" xfId="3703"/>
    <cellStyle name="Normal 4 24 5" xfId="3704"/>
    <cellStyle name="Normal 4 25" xfId="3705"/>
    <cellStyle name="Normal 4 25 2" xfId="3706"/>
    <cellStyle name="Normal 4 25 2 2" xfId="3707"/>
    <cellStyle name="Normal 4 25 3" xfId="3708"/>
    <cellStyle name="Normal 4 25 4" xfId="3709"/>
    <cellStyle name="Normal 4 26" xfId="3710"/>
    <cellStyle name="Normal 4 26 2" xfId="3711"/>
    <cellStyle name="Normal 4 27" xfId="3712"/>
    <cellStyle name="Normal 4 27 2" xfId="3713"/>
    <cellStyle name="Normal 4 27 2 2" xfId="3714"/>
    <cellStyle name="Normal 4 27 3" xfId="3715"/>
    <cellStyle name="Normal 4 27 4" xfId="3716"/>
    <cellStyle name="Normal 4 28" xfId="3717"/>
    <cellStyle name="Normal 4 28 2" xfId="3718"/>
    <cellStyle name="Normal 4 28 3" xfId="3719"/>
    <cellStyle name="Normal 4 29" xfId="3720"/>
    <cellStyle name="Normal 4 29 2" xfId="3721"/>
    <cellStyle name="Normal 4 3" xfId="3722"/>
    <cellStyle name="Normal 4 3 2" xfId="3723"/>
    <cellStyle name="Normal 4 3 2 2" xfId="3724"/>
    <cellStyle name="Normal 4 3 2 2 2" xfId="3725"/>
    <cellStyle name="Normal 4 3 2 3" xfId="3726"/>
    <cellStyle name="Normal 4 3 2 4" xfId="3727"/>
    <cellStyle name="Normal 4 3 3" xfId="3728"/>
    <cellStyle name="Normal 4 3 4" xfId="3729"/>
    <cellStyle name="Normal 4 30" xfId="3730"/>
    <cellStyle name="Normal 4 30 2" xfId="3731"/>
    <cellStyle name="Normal 4 31" xfId="3732"/>
    <cellStyle name="Normal 4 31 2" xfId="3733"/>
    <cellStyle name="Normal 4 32" xfId="3734"/>
    <cellStyle name="Normal 4 32 2" xfId="3735"/>
    <cellStyle name="Normal 4 33" xfId="3736"/>
    <cellStyle name="Normal 4 33 2" xfId="3737"/>
    <cellStyle name="Normal 4 34" xfId="3738"/>
    <cellStyle name="Normal 4 35" xfId="3739"/>
    <cellStyle name="Normal 4 36" xfId="3740"/>
    <cellStyle name="Normal 4 37" xfId="3741"/>
    <cellStyle name="Normal 4 38" xfId="3742"/>
    <cellStyle name="Normal 4 39" xfId="3743"/>
    <cellStyle name="Normal 4 4" xfId="3744"/>
    <cellStyle name="Normal 4 4 2" xfId="3745"/>
    <cellStyle name="Normal 4 4 3" xfId="3746"/>
    <cellStyle name="Normal 4 4 4" xfId="3747"/>
    <cellStyle name="Normal 4 40" xfId="3748"/>
    <cellStyle name="Normal 4 41" xfId="3749"/>
    <cellStyle name="Normal 4 42" xfId="3750"/>
    <cellStyle name="Normal 4 43" xfId="3751"/>
    <cellStyle name="Normal 4 44" xfId="3752"/>
    <cellStyle name="Normal 4 45" xfId="3753"/>
    <cellStyle name="Normal 4 46" xfId="3754"/>
    <cellStyle name="Normal 4 47" xfId="3755"/>
    <cellStyle name="Normal 4 48" xfId="3756"/>
    <cellStyle name="Normal 4 49" xfId="3757"/>
    <cellStyle name="Normal 4 5" xfId="3758"/>
    <cellStyle name="Normal 4 5 2" xfId="3759"/>
    <cellStyle name="Normal 4 50" xfId="3760"/>
    <cellStyle name="Normal 4 51" xfId="3761"/>
    <cellStyle name="Normal 4 52" xfId="3762"/>
    <cellStyle name="Normal 4 53" xfId="3763"/>
    <cellStyle name="Normal 4 54" xfId="3764"/>
    <cellStyle name="Normal 4 55" xfId="3765"/>
    <cellStyle name="Normal 4 56" xfId="3766"/>
    <cellStyle name="Normal 4 57" xfId="3767"/>
    <cellStyle name="Normal 4 58" xfId="3768"/>
    <cellStyle name="Normal 4 59" xfId="3769"/>
    <cellStyle name="Normal 4 6" xfId="3770"/>
    <cellStyle name="Normal 4 6 2" xfId="3771"/>
    <cellStyle name="Normal 4 60" xfId="3772"/>
    <cellStyle name="Normal 4 61" xfId="3773"/>
    <cellStyle name="Normal 4 62" xfId="3774"/>
    <cellStyle name="Normal 4 63" xfId="3775"/>
    <cellStyle name="Normal 4 64" xfId="3776"/>
    <cellStyle name="Normal 4 65" xfId="3777"/>
    <cellStyle name="Normal 4 66" xfId="3778"/>
    <cellStyle name="Normal 4 67" xfId="3779"/>
    <cellStyle name="Normal 4 68" xfId="3780"/>
    <cellStyle name="Normal 4 69" xfId="3781"/>
    <cellStyle name="Normal 4 7" xfId="3782"/>
    <cellStyle name="Normal 4 7 2" xfId="3783"/>
    <cellStyle name="Normal 4 70" xfId="3784"/>
    <cellStyle name="Normal 4 71" xfId="3785"/>
    <cellStyle name="Normal 4 72" xfId="3786"/>
    <cellStyle name="Normal 4 73" xfId="3787"/>
    <cellStyle name="Normal 4 74" xfId="3788"/>
    <cellStyle name="Normal 4 75" xfId="3789"/>
    <cellStyle name="Normal 4 76" xfId="3790"/>
    <cellStyle name="Normal 4 77" xfId="3791"/>
    <cellStyle name="Normal 4 78" xfId="3792"/>
    <cellStyle name="Normal 4 79" xfId="3793"/>
    <cellStyle name="Normal 4 8" xfId="3794"/>
    <cellStyle name="Normal 4 8 2" xfId="3795"/>
    <cellStyle name="Normal 4 80" xfId="3796"/>
    <cellStyle name="Normal 4 81" xfId="3797"/>
    <cellStyle name="Normal 4 82" xfId="3798"/>
    <cellStyle name="Normal 4 83" xfId="3799"/>
    <cellStyle name="Normal 4 84" xfId="3800"/>
    <cellStyle name="Normal 4 85" xfId="3801"/>
    <cellStyle name="Normal 4 86" xfId="3802"/>
    <cellStyle name="Normal 4 87" xfId="3803"/>
    <cellStyle name="Normal 4 88" xfId="3804"/>
    <cellStyle name="Normal 4 89" xfId="3805"/>
    <cellStyle name="Normal 4 9" xfId="3806"/>
    <cellStyle name="Normal 4 9 2" xfId="3807"/>
    <cellStyle name="Normal 4 90" xfId="3808"/>
    <cellStyle name="Normal 4 91" xfId="3809"/>
    <cellStyle name="Normal 4 92" xfId="3810"/>
    <cellStyle name="Normal 4 93" xfId="3811"/>
    <cellStyle name="Normal 4 94" xfId="3812"/>
    <cellStyle name="Normal 4 95" xfId="3813"/>
    <cellStyle name="Normal 4 96" xfId="3814"/>
    <cellStyle name="Normal 4 97" xfId="3815"/>
    <cellStyle name="Normal 4 98" xfId="3816"/>
    <cellStyle name="Normal 4 99" xfId="3817"/>
    <cellStyle name="Normal 40" xfId="3818"/>
    <cellStyle name="Normal 41" xfId="3819"/>
    <cellStyle name="Normal 42" xfId="3820"/>
    <cellStyle name="Normal 43" xfId="3821"/>
    <cellStyle name="Normal 44" xfId="3822"/>
    <cellStyle name="Normal 45" xfId="3823"/>
    <cellStyle name="Normal 46" xfId="3824"/>
    <cellStyle name="Normal 47" xfId="3825"/>
    <cellStyle name="Normal 47 10" xfId="3826"/>
    <cellStyle name="Normal 47 11" xfId="3827"/>
    <cellStyle name="Normal 47 11 2" xfId="3828"/>
    <cellStyle name="Normal 47 11 3" xfId="3829"/>
    <cellStyle name="Normal 47 11 4" xfId="3830"/>
    <cellStyle name="Normal 47 11 5" xfId="3831"/>
    <cellStyle name="Normal 47 11 6" xfId="3832"/>
    <cellStyle name="Normal 47 11 7" xfId="3833"/>
    <cellStyle name="Normal 47 11 8" xfId="3834"/>
    <cellStyle name="Normal 47 12" xfId="3835"/>
    <cellStyle name="Normal 47 13" xfId="3836"/>
    <cellStyle name="Normal 47 14" xfId="3837"/>
    <cellStyle name="Normal 47 15" xfId="3838"/>
    <cellStyle name="Normal 47 16" xfId="3839"/>
    <cellStyle name="Normal 47 17" xfId="3840"/>
    <cellStyle name="Normal 47 2" xfId="3841"/>
    <cellStyle name="Normal 47 3" xfId="3842"/>
    <cellStyle name="Normal 47 3 2" xfId="3843"/>
    <cellStyle name="Normal 47 3 3" xfId="3844"/>
    <cellStyle name="Normal 47 3 4" xfId="3845"/>
    <cellStyle name="Normal 47 3 5" xfId="3846"/>
    <cellStyle name="Normal 47 3 6" xfId="3847"/>
    <cellStyle name="Normal 47 3 7" xfId="3848"/>
    <cellStyle name="Normal 47 3 8" xfId="3849"/>
    <cellStyle name="Normal 47 4" xfId="3850"/>
    <cellStyle name="Normal 47 4 2" xfId="3851"/>
    <cellStyle name="Normal 47 4 3" xfId="3852"/>
    <cellStyle name="Normal 47 4 4" xfId="3853"/>
    <cellStyle name="Normal 47 4 5" xfId="3854"/>
    <cellStyle name="Normal 47 4 6" xfId="3855"/>
    <cellStyle name="Normal 47 4 7" xfId="3856"/>
    <cellStyle name="Normal 47 4 8" xfId="3857"/>
    <cellStyle name="Normal 47 5" xfId="3858"/>
    <cellStyle name="Normal 47 5 2" xfId="3859"/>
    <cellStyle name="Normal 47 5 3" xfId="3860"/>
    <cellStyle name="Normal 47 5 4" xfId="3861"/>
    <cellStyle name="Normal 47 5 5" xfId="3862"/>
    <cellStyle name="Normal 47 5 6" xfId="3863"/>
    <cellStyle name="Normal 47 5 7" xfId="3864"/>
    <cellStyle name="Normal 47 5 8" xfId="3865"/>
    <cellStyle name="Normal 47 6" xfId="3866"/>
    <cellStyle name="Normal 47 6 2" xfId="3867"/>
    <cellStyle name="Normal 47 6 3" xfId="3868"/>
    <cellStyle name="Normal 47 6 4" xfId="3869"/>
    <cellStyle name="Normal 47 6 5" xfId="3870"/>
    <cellStyle name="Normal 47 6 6" xfId="3871"/>
    <cellStyle name="Normal 47 6 7" xfId="3872"/>
    <cellStyle name="Normal 47 6 8" xfId="3873"/>
    <cellStyle name="Normal 47 7" xfId="3874"/>
    <cellStyle name="Normal 47 7 2" xfId="3875"/>
    <cellStyle name="Normal 47 7 3" xfId="3876"/>
    <cellStyle name="Normal 47 7 4" xfId="3877"/>
    <cellStyle name="Normal 47 7 5" xfId="3878"/>
    <cellStyle name="Normal 47 7 6" xfId="3879"/>
    <cellStyle name="Normal 47 7 7" xfId="3880"/>
    <cellStyle name="Normal 47 7 8" xfId="3881"/>
    <cellStyle name="Normal 47 8" xfId="3882"/>
    <cellStyle name="Normal 47 8 2" xfId="3883"/>
    <cellStyle name="Normal 47 8 3" xfId="3884"/>
    <cellStyle name="Normal 47 8 4" xfId="3885"/>
    <cellStyle name="Normal 47 8 5" xfId="3886"/>
    <cellStyle name="Normal 47 8 6" xfId="3887"/>
    <cellStyle name="Normal 47 8 7" xfId="3888"/>
    <cellStyle name="Normal 47 8 8" xfId="3889"/>
    <cellStyle name="Normal 47 9" xfId="3890"/>
    <cellStyle name="Normal 48" xfId="3891"/>
    <cellStyle name="Normal 49" xfId="3892"/>
    <cellStyle name="Normal 49 2" xfId="3893"/>
    <cellStyle name="Normal 49 2 2" xfId="3894"/>
    <cellStyle name="Normal 49 2 2 2" xfId="3895"/>
    <cellStyle name="Normal 49 2 2 2 2" xfId="3896"/>
    <cellStyle name="Normal 49 2 2 3" xfId="3897"/>
    <cellStyle name="Normal 49 2 3" xfId="3898"/>
    <cellStyle name="Normal 49 2 3 2" xfId="3899"/>
    <cellStyle name="Normal 49 2 4" xfId="3900"/>
    <cellStyle name="Normal 49 3" xfId="3901"/>
    <cellStyle name="Normal 49 3 2" xfId="3902"/>
    <cellStyle name="Normal 49 3 2 2" xfId="3903"/>
    <cellStyle name="Normal 49 3 2 2 2" xfId="3904"/>
    <cellStyle name="Normal 49 3 2 3" xfId="3905"/>
    <cellStyle name="Normal 49 3 3" xfId="3906"/>
    <cellStyle name="Normal 49 3 3 2" xfId="3907"/>
    <cellStyle name="Normal 49 3 4" xfId="3908"/>
    <cellStyle name="Normal 49 4" xfId="3909"/>
    <cellStyle name="Normal 49 4 2" xfId="3910"/>
    <cellStyle name="Normal 49 4 2 2" xfId="3911"/>
    <cellStyle name="Normal 49 4 2 2 2" xfId="3912"/>
    <cellStyle name="Normal 49 4 2 3" xfId="3913"/>
    <cellStyle name="Normal 49 4 3" xfId="3914"/>
    <cellStyle name="Normal 49 4 3 2" xfId="3915"/>
    <cellStyle name="Normal 49 4 4" xfId="3916"/>
    <cellStyle name="Normal 49 5" xfId="3917"/>
    <cellStyle name="Normal 49 5 2" xfId="3918"/>
    <cellStyle name="Normal 49 5 2 2" xfId="3919"/>
    <cellStyle name="Normal 49 5 3" xfId="3920"/>
    <cellStyle name="Normal 49 6" xfId="3921"/>
    <cellStyle name="Normal 49 6 2" xfId="3922"/>
    <cellStyle name="Normal 49 7" xfId="3923"/>
    <cellStyle name="Normal 49 8" xfId="3924"/>
    <cellStyle name="Normal 5" xfId="54"/>
    <cellStyle name="Normal-- 5" xfId="4545"/>
    <cellStyle name="Normal 5 10" xfId="3925"/>
    <cellStyle name="Normal 5 10 2" xfId="3926"/>
    <cellStyle name="Normal 5 100" xfId="3927"/>
    <cellStyle name="Normal 5 101" xfId="3928"/>
    <cellStyle name="Normal 5 102" xfId="3929"/>
    <cellStyle name="Normal 5 103" xfId="3930"/>
    <cellStyle name="Normal 5 104" xfId="3931"/>
    <cellStyle name="Normal 5 105" xfId="3932"/>
    <cellStyle name="Normal 5 106" xfId="3933"/>
    <cellStyle name="Normal 5 107" xfId="3934"/>
    <cellStyle name="Normal 5 108" xfId="3935"/>
    <cellStyle name="Normal 5 109" xfId="3936"/>
    <cellStyle name="Normal 5 11" xfId="3937"/>
    <cellStyle name="Normal 5 11 2" xfId="3938"/>
    <cellStyle name="Normal 5 110" xfId="3939"/>
    <cellStyle name="Normal 5 111" xfId="3940"/>
    <cellStyle name="Normal 5 112" xfId="3941"/>
    <cellStyle name="Normal 5 113" xfId="3942"/>
    <cellStyle name="Normal 5 12" xfId="3943"/>
    <cellStyle name="Normal 5 12 2" xfId="3944"/>
    <cellStyle name="Normal 5 13" xfId="3945"/>
    <cellStyle name="Normal 5 13 2" xfId="3946"/>
    <cellStyle name="Normal 5 14" xfId="3947"/>
    <cellStyle name="Normal 5 14 2" xfId="3948"/>
    <cellStyle name="Normal 5 15" xfId="3949"/>
    <cellStyle name="Normal 5 15 2" xfId="3950"/>
    <cellStyle name="Normal 5 16" xfId="3951"/>
    <cellStyle name="Normal 5 16 2" xfId="3952"/>
    <cellStyle name="Normal 5 17" xfId="3953"/>
    <cellStyle name="Normal 5 17 2" xfId="3954"/>
    <cellStyle name="Normal 5 18" xfId="3955"/>
    <cellStyle name="Normal 5 18 2" xfId="3956"/>
    <cellStyle name="Normal 5 19" xfId="3957"/>
    <cellStyle name="Normal 5 19 2" xfId="3958"/>
    <cellStyle name="Normal 5 2" xfId="74"/>
    <cellStyle name="Normal 5 2 2" xfId="3959"/>
    <cellStyle name="Normal 5 2 3" xfId="3960"/>
    <cellStyle name="Normal 5 2 4" xfId="3961"/>
    <cellStyle name="Normal 5 2 5" xfId="3962"/>
    <cellStyle name="Normal 5 20" xfId="3963"/>
    <cellStyle name="Normal 5 20 2" xfId="3964"/>
    <cellStyle name="Normal 5 21" xfId="3965"/>
    <cellStyle name="Normal 5 21 2" xfId="3966"/>
    <cellStyle name="Normal 5 22" xfId="3967"/>
    <cellStyle name="Normal 5 22 2" xfId="3968"/>
    <cellStyle name="Normal 5 22 2 2" xfId="3969"/>
    <cellStyle name="Normal 5 22 3" xfId="3970"/>
    <cellStyle name="Normal 5 22 4" xfId="3971"/>
    <cellStyle name="Normal 5 23" xfId="3972"/>
    <cellStyle name="Normal 5 23 2" xfId="3973"/>
    <cellStyle name="Normal 5 24" xfId="3974"/>
    <cellStyle name="Normal 5 24 2" xfId="3975"/>
    <cellStyle name="Normal 5 25" xfId="3976"/>
    <cellStyle name="Normal 5 25 2" xfId="3977"/>
    <cellStyle name="Normal 5 26" xfId="3978"/>
    <cellStyle name="Normal 5 26 2" xfId="3979"/>
    <cellStyle name="Normal 5 27" xfId="3980"/>
    <cellStyle name="Normal 5 27 2" xfId="3981"/>
    <cellStyle name="Normal 5 28" xfId="3982"/>
    <cellStyle name="Normal 5 28 2" xfId="3983"/>
    <cellStyle name="Normal 5 29" xfId="3984"/>
    <cellStyle name="Normal 5 29 2" xfId="3985"/>
    <cellStyle name="Normal 5 3" xfId="3986"/>
    <cellStyle name="Normal 5 3 2" xfId="3987"/>
    <cellStyle name="Normal 5 30" xfId="3988"/>
    <cellStyle name="Normal 5 30 2" xfId="3989"/>
    <cellStyle name="Normal 5 31" xfId="3990"/>
    <cellStyle name="Normal 5 31 2" xfId="3991"/>
    <cellStyle name="Normal 5 32" xfId="3992"/>
    <cellStyle name="Normal 5 32 2" xfId="3993"/>
    <cellStyle name="Normal 5 33" xfId="3994"/>
    <cellStyle name="Normal 5 33 2" xfId="3995"/>
    <cellStyle name="Normal 5 34" xfId="3996"/>
    <cellStyle name="Normal 5 34 2" xfId="3997"/>
    <cellStyle name="Normal 5 35" xfId="3998"/>
    <cellStyle name="Normal 5 35 2" xfId="3999"/>
    <cellStyle name="Normal 5 36" xfId="4000"/>
    <cellStyle name="Normal 5 36 2" xfId="4001"/>
    <cellStyle name="Normal 5 37" xfId="4002"/>
    <cellStyle name="Normal 5 37 2" xfId="4003"/>
    <cellStyle name="Normal 5 38" xfId="4004"/>
    <cellStyle name="Normal 5 39" xfId="4005"/>
    <cellStyle name="Normal 5 4" xfId="4006"/>
    <cellStyle name="Normal 5 4 2" xfId="4007"/>
    <cellStyle name="Normal 5 40" xfId="4008"/>
    <cellStyle name="Normal 5 41" xfId="4009"/>
    <cellStyle name="Normal 5 42" xfId="4010"/>
    <cellStyle name="Normal 5 43" xfId="4011"/>
    <cellStyle name="Normal 5 44" xfId="4012"/>
    <cellStyle name="Normal 5 45" xfId="4013"/>
    <cellStyle name="Normal 5 46" xfId="4014"/>
    <cellStyle name="Normal 5 47" xfId="4015"/>
    <cellStyle name="Normal 5 48" xfId="4016"/>
    <cellStyle name="Normal 5 49" xfId="4017"/>
    <cellStyle name="Normal 5 5" xfId="4018"/>
    <cellStyle name="Normal 5 5 2" xfId="4019"/>
    <cellStyle name="Normal 5 50" xfId="4020"/>
    <cellStyle name="Normal 5 51" xfId="4021"/>
    <cellStyle name="Normal 5 52" xfId="4022"/>
    <cellStyle name="Normal 5 53" xfId="4023"/>
    <cellStyle name="Normal 5 54" xfId="4024"/>
    <cellStyle name="Normal 5 55" xfId="4025"/>
    <cellStyle name="Normal 5 56" xfId="4026"/>
    <cellStyle name="Normal 5 57" xfId="4027"/>
    <cellStyle name="Normal 5 58" xfId="4028"/>
    <cellStyle name="Normal 5 59" xfId="4029"/>
    <cellStyle name="Normal 5 6" xfId="4030"/>
    <cellStyle name="Normal 5 6 2" xfId="4031"/>
    <cellStyle name="Normal 5 60" xfId="4032"/>
    <cellStyle name="Normal 5 61" xfId="4033"/>
    <cellStyle name="Normal 5 62" xfId="4034"/>
    <cellStyle name="Normal 5 63" xfId="4035"/>
    <cellStyle name="Normal 5 64" xfId="4036"/>
    <cellStyle name="Normal 5 65" xfId="4037"/>
    <cellStyle name="Normal 5 66" xfId="4038"/>
    <cellStyle name="Normal 5 67" xfId="4039"/>
    <cellStyle name="Normal 5 68" xfId="4040"/>
    <cellStyle name="Normal 5 69" xfId="4041"/>
    <cellStyle name="Normal 5 7" xfId="4042"/>
    <cellStyle name="Normal 5 7 2" xfId="4043"/>
    <cellStyle name="Normal 5 70" xfId="4044"/>
    <cellStyle name="Normal 5 71" xfId="4045"/>
    <cellStyle name="Normal 5 72" xfId="4046"/>
    <cellStyle name="Normal 5 73" xfId="4047"/>
    <cellStyle name="Normal 5 74" xfId="4048"/>
    <cellStyle name="Normal 5 75" xfId="4049"/>
    <cellStyle name="Normal 5 76" xfId="4050"/>
    <cellStyle name="Normal 5 77" xfId="4051"/>
    <cellStyle name="Normal 5 78" xfId="4052"/>
    <cellStyle name="Normal 5 79" xfId="4053"/>
    <cellStyle name="Normal 5 8" xfId="4054"/>
    <cellStyle name="Normal 5 8 2" xfId="4055"/>
    <cellStyle name="Normal 5 80" xfId="4056"/>
    <cellStyle name="Normal 5 81" xfId="4057"/>
    <cellStyle name="Normal 5 82" xfId="4058"/>
    <cellStyle name="Normal 5 83" xfId="4059"/>
    <cellStyle name="Normal 5 84" xfId="4060"/>
    <cellStyle name="Normal 5 85" xfId="4061"/>
    <cellStyle name="Normal 5 86" xfId="4062"/>
    <cellStyle name="Normal 5 87" xfId="4063"/>
    <cellStyle name="Normal 5 88" xfId="4064"/>
    <cellStyle name="Normal 5 89" xfId="4065"/>
    <cellStyle name="Normal 5 9" xfId="4066"/>
    <cellStyle name="Normal 5 9 2" xfId="4067"/>
    <cellStyle name="Normal 5 90" xfId="4068"/>
    <cellStyle name="Normal 5 91" xfId="4069"/>
    <cellStyle name="Normal 5 92" xfId="4070"/>
    <cellStyle name="Normal 5 93" xfId="4071"/>
    <cellStyle name="Normal 5 94" xfId="4072"/>
    <cellStyle name="Normal 5 95" xfId="4073"/>
    <cellStyle name="Normal 5 96" xfId="4074"/>
    <cellStyle name="Normal 5 97" xfId="4075"/>
    <cellStyle name="Normal 5 98" xfId="4076"/>
    <cellStyle name="Normal 5 99" xfId="4077"/>
    <cellStyle name="Normal 50" xfId="4078"/>
    <cellStyle name="Normal 50 2" xfId="4079"/>
    <cellStyle name="Normal 50 3" xfId="4080"/>
    <cellStyle name="Normal 50 4" xfId="4081"/>
    <cellStyle name="Normal 50 5" xfId="4082"/>
    <cellStyle name="Normal 50 6" xfId="4083"/>
    <cellStyle name="Normal 50 7" xfId="4084"/>
    <cellStyle name="Normal 50 8" xfId="4085"/>
    <cellStyle name="Normal 51" xfId="4086"/>
    <cellStyle name="Normal 51 2" xfId="4087"/>
    <cellStyle name="Normal 51 2 2" xfId="4088"/>
    <cellStyle name="Normal 51 2 2 2" xfId="4089"/>
    <cellStyle name="Normal 51 2 2 2 2" xfId="4090"/>
    <cellStyle name="Normal 51 2 2 3" xfId="4091"/>
    <cellStyle name="Normal 51 2 3" xfId="4092"/>
    <cellStyle name="Normal 51 2 3 2" xfId="4093"/>
    <cellStyle name="Normal 51 2 4" xfId="4094"/>
    <cellStyle name="Normal 51 3" xfId="4095"/>
    <cellStyle name="Normal 51 3 2" xfId="4096"/>
    <cellStyle name="Normal 51 3 2 2" xfId="4097"/>
    <cellStyle name="Normal 51 3 3" xfId="4098"/>
    <cellStyle name="Normal 51 4" xfId="4099"/>
    <cellStyle name="Normal 51 4 2" xfId="4100"/>
    <cellStyle name="Normal 51 5" xfId="4101"/>
    <cellStyle name="Normal 51 6" xfId="4102"/>
    <cellStyle name="Normal 51 7" xfId="4103"/>
    <cellStyle name="Normal 51 8" xfId="4104"/>
    <cellStyle name="Normal 52" xfId="4105"/>
    <cellStyle name="Normal 52 2" xfId="4106"/>
    <cellStyle name="Normal 52 2 2" xfId="4107"/>
    <cellStyle name="Normal 52 3" xfId="4108"/>
    <cellStyle name="Normal 52 4" xfId="4109"/>
    <cellStyle name="Normal 52 5" xfId="4110"/>
    <cellStyle name="Normal 52 6" xfId="4111"/>
    <cellStyle name="Normal 52 7" xfId="4112"/>
    <cellStyle name="Normal 52 8" xfId="4113"/>
    <cellStyle name="Normal 53" xfId="4114"/>
    <cellStyle name="Normal 53 2" xfId="4115"/>
    <cellStyle name="Normal 53 2 2" xfId="4116"/>
    <cellStyle name="Normal 53 2 2 2" xfId="4117"/>
    <cellStyle name="Normal 53 2 3" xfId="4118"/>
    <cellStyle name="Normal 53 3" xfId="4119"/>
    <cellStyle name="Normal 53 3 2" xfId="4120"/>
    <cellStyle name="Normal 53 4" xfId="4121"/>
    <cellStyle name="Normal 53 5" xfId="4122"/>
    <cellStyle name="Normal 53 6" xfId="4123"/>
    <cellStyle name="Normal 53 7" xfId="4124"/>
    <cellStyle name="Normal 53 8" xfId="4125"/>
    <cellStyle name="Normal 54" xfId="4126"/>
    <cellStyle name="Normal 54 2" xfId="4127"/>
    <cellStyle name="Normal 54 3" xfId="4128"/>
    <cellStyle name="Normal 54 4" xfId="4129"/>
    <cellStyle name="Normal 54 5" xfId="4130"/>
    <cellStyle name="Normal 54 6" xfId="4131"/>
    <cellStyle name="Normal 54 7" xfId="4132"/>
    <cellStyle name="Normal 54 8" xfId="4133"/>
    <cellStyle name="Normal 55" xfId="4134"/>
    <cellStyle name="Normal 55 2" xfId="4135"/>
    <cellStyle name="Normal 55 3" xfId="4136"/>
    <cellStyle name="Normal 55 4" xfId="4137"/>
    <cellStyle name="Normal 55 5" xfId="4138"/>
    <cellStyle name="Normal 55 6" xfId="4139"/>
    <cellStyle name="Normal 55 7" xfId="4140"/>
    <cellStyle name="Normal 55 8" xfId="4141"/>
    <cellStyle name="Normal 56" xfId="4142"/>
    <cellStyle name="Normal 56 2" xfId="4143"/>
    <cellStyle name="Normal 56 3" xfId="4144"/>
    <cellStyle name="Normal 56 4" xfId="4145"/>
    <cellStyle name="Normal 56 5" xfId="4146"/>
    <cellStyle name="Normal 56 6" xfId="4147"/>
    <cellStyle name="Normal 56 7" xfId="4148"/>
    <cellStyle name="Normal 56 8" xfId="4149"/>
    <cellStyle name="Normal 57" xfId="4150"/>
    <cellStyle name="Normal 57 2" xfId="4151"/>
    <cellStyle name="Normal 57 3" xfId="4152"/>
    <cellStyle name="Normal 57 4" xfId="4153"/>
    <cellStyle name="Normal 57 5" xfId="4154"/>
    <cellStyle name="Normal 57 6" xfId="4155"/>
    <cellStyle name="Normal 57 7" xfId="4156"/>
    <cellStyle name="Normal 57 8" xfId="4157"/>
    <cellStyle name="Normal 58" xfId="4158"/>
    <cellStyle name="Normal 58 2" xfId="4159"/>
    <cellStyle name="Normal 58 3" xfId="4160"/>
    <cellStyle name="Normal 58 4" xfId="4161"/>
    <cellStyle name="Normal 58 5" xfId="4162"/>
    <cellStyle name="Normal 58 6" xfId="4163"/>
    <cellStyle name="Normal 58 7" xfId="4164"/>
    <cellStyle name="Normal 58 8" xfId="4165"/>
    <cellStyle name="Normal 59" xfId="4166"/>
    <cellStyle name="Normal 59 2" xfId="4167"/>
    <cellStyle name="Normal 59 3" xfId="4168"/>
    <cellStyle name="Normal 59 4" xfId="4169"/>
    <cellStyle name="Normal 59 5" xfId="4170"/>
    <cellStyle name="Normal 59 6" xfId="4171"/>
    <cellStyle name="Normal 59 7" xfId="4172"/>
    <cellStyle name="Normal 59 8" xfId="4173"/>
    <cellStyle name="Normal 6" xfId="613"/>
    <cellStyle name="Normal-- 6" xfId="4546"/>
    <cellStyle name="Normal 6 10" xfId="4174"/>
    <cellStyle name="Normal 6 10 2" xfId="4175"/>
    <cellStyle name="Normal 6 100" xfId="4176"/>
    <cellStyle name="Normal 6 101" xfId="4177"/>
    <cellStyle name="Normal 6 102" xfId="4178"/>
    <cellStyle name="Normal 6 103" xfId="4179"/>
    <cellStyle name="Normal 6 104" xfId="4180"/>
    <cellStyle name="Normal 6 105" xfId="4181"/>
    <cellStyle name="Normal 6 106" xfId="4182"/>
    <cellStyle name="Normal 6 107" xfId="4183"/>
    <cellStyle name="Normal 6 108" xfId="4184"/>
    <cellStyle name="Normal 6 109" xfId="4185"/>
    <cellStyle name="Normal 6 11" xfId="4186"/>
    <cellStyle name="Normal 6 11 2" xfId="4187"/>
    <cellStyle name="Normal 6 110" xfId="4188"/>
    <cellStyle name="Normal 6 111" xfId="4189"/>
    <cellStyle name="Normal 6 112" xfId="4190"/>
    <cellStyle name="Normal 6 113" xfId="4191"/>
    <cellStyle name="Normal 6 114" xfId="4192"/>
    <cellStyle name="Normal 6 115" xfId="4193"/>
    <cellStyle name="Normal 6 116" xfId="4194"/>
    <cellStyle name="Normal 6 117" xfId="4195"/>
    <cellStyle name="Normal 6 12" xfId="4196"/>
    <cellStyle name="Normal 6 12 2" xfId="4197"/>
    <cellStyle name="Normal 6 13" xfId="4198"/>
    <cellStyle name="Normal 6 13 2" xfId="4199"/>
    <cellStyle name="Normal 6 14" xfId="4200"/>
    <cellStyle name="Normal 6 14 2" xfId="4201"/>
    <cellStyle name="Normal 6 15" xfId="4202"/>
    <cellStyle name="Normal 6 15 2" xfId="4203"/>
    <cellStyle name="Normal 6 16" xfId="4204"/>
    <cellStyle name="Normal 6 16 2" xfId="4205"/>
    <cellStyle name="Normal 6 17" xfId="4206"/>
    <cellStyle name="Normal 6 17 2" xfId="4207"/>
    <cellStyle name="Normal 6 18" xfId="4208"/>
    <cellStyle name="Normal 6 18 2" xfId="4209"/>
    <cellStyle name="Normal 6 19" xfId="4210"/>
    <cellStyle name="Normal 6 19 2" xfId="4211"/>
    <cellStyle name="Normal 6 2" xfId="4212"/>
    <cellStyle name="Normal 6 2 2" xfId="4213"/>
    <cellStyle name="Normal 6 2 3" xfId="4214"/>
    <cellStyle name="Normal 6 2 4" xfId="4215"/>
    <cellStyle name="Normal 6 2 5" xfId="4216"/>
    <cellStyle name="Normal 6 20" xfId="4217"/>
    <cellStyle name="Normal 6 20 2" xfId="4218"/>
    <cellStyle name="Normal 6 21" xfId="4219"/>
    <cellStyle name="Normal 6 21 2" xfId="4220"/>
    <cellStyle name="Normal 6 21 2 2" xfId="4221"/>
    <cellStyle name="Normal 6 21 3" xfId="4222"/>
    <cellStyle name="Normal 6 21 4" xfId="4223"/>
    <cellStyle name="Normal 6 22" xfId="4224"/>
    <cellStyle name="Normal 6 22 2" xfId="4225"/>
    <cellStyle name="Normal 6 22 2 2" xfId="4226"/>
    <cellStyle name="Normal 6 22 3" xfId="4227"/>
    <cellStyle name="Normal 6 22 4" xfId="4228"/>
    <cellStyle name="Normal 6 23" xfId="4229"/>
    <cellStyle name="Normal 6 23 2" xfId="4230"/>
    <cellStyle name="Normal 6 24" xfId="4231"/>
    <cellStyle name="Normal 6 24 2" xfId="4232"/>
    <cellStyle name="Normal 6 25" xfId="4233"/>
    <cellStyle name="Normal 6 25 2" xfId="4234"/>
    <cellStyle name="Normal 6 26" xfId="4235"/>
    <cellStyle name="Normal 6 26 2" xfId="4236"/>
    <cellStyle name="Normal 6 27" xfId="4237"/>
    <cellStyle name="Normal 6 27 2" xfId="4238"/>
    <cellStyle name="Normal 6 28" xfId="4239"/>
    <cellStyle name="Normal 6 28 2" xfId="4240"/>
    <cellStyle name="Normal 6 29" xfId="4241"/>
    <cellStyle name="Normal 6 29 2" xfId="4242"/>
    <cellStyle name="Normal 6 3" xfId="4243"/>
    <cellStyle name="Normal 6 3 2" xfId="4244"/>
    <cellStyle name="Normal 6 3 3" xfId="4245"/>
    <cellStyle name="Normal 6 3 4" xfId="4246"/>
    <cellStyle name="Normal 6 30" xfId="4247"/>
    <cellStyle name="Normal 6 31" xfId="4248"/>
    <cellStyle name="Normal 6 32" xfId="4249"/>
    <cellStyle name="Normal 6 33" xfId="4250"/>
    <cellStyle name="Normal 6 34" xfId="4251"/>
    <cellStyle name="Normal 6 35" xfId="4252"/>
    <cellStyle name="Normal 6 36" xfId="4253"/>
    <cellStyle name="Normal 6 37" xfId="4254"/>
    <cellStyle name="Normal 6 38" xfId="4255"/>
    <cellStyle name="Normal 6 39" xfId="4256"/>
    <cellStyle name="Normal 6 4" xfId="4257"/>
    <cellStyle name="Normal 6 4 2" xfId="4258"/>
    <cellStyle name="Normal 6 40" xfId="4259"/>
    <cellStyle name="Normal 6 41" xfId="4260"/>
    <cellStyle name="Normal 6 42" xfId="4261"/>
    <cellStyle name="Normal 6 43" xfId="4262"/>
    <cellStyle name="Normal 6 44" xfId="4263"/>
    <cellStyle name="Normal 6 45" xfId="4264"/>
    <cellStyle name="Normal 6 46" xfId="4265"/>
    <cellStyle name="Normal 6 47" xfId="4266"/>
    <cellStyle name="Normal 6 48" xfId="4267"/>
    <cellStyle name="Normal 6 49" xfId="4268"/>
    <cellStyle name="Normal 6 5" xfId="4269"/>
    <cellStyle name="Normal 6 5 2" xfId="4270"/>
    <cellStyle name="Normal 6 50" xfId="4271"/>
    <cellStyle name="Normal 6 51" xfId="4272"/>
    <cellStyle name="Normal 6 52" xfId="4273"/>
    <cellStyle name="Normal 6 53" xfId="4274"/>
    <cellStyle name="Normal 6 54" xfId="4275"/>
    <cellStyle name="Normal 6 55" xfId="4276"/>
    <cellStyle name="Normal 6 56" xfId="4277"/>
    <cellStyle name="Normal 6 57" xfId="4278"/>
    <cellStyle name="Normal 6 58" xfId="4279"/>
    <cellStyle name="Normal 6 59" xfId="4280"/>
    <cellStyle name="Normal 6 6" xfId="4281"/>
    <cellStyle name="Normal 6 6 2" xfId="4282"/>
    <cellStyle name="Normal 6 60" xfId="4283"/>
    <cellStyle name="Normal 6 61" xfId="4284"/>
    <cellStyle name="Normal 6 62" xfId="4285"/>
    <cellStyle name="Normal 6 63" xfId="4286"/>
    <cellStyle name="Normal 6 64" xfId="4287"/>
    <cellStyle name="Normal 6 65" xfId="4288"/>
    <cellStyle name="Normal 6 66" xfId="4289"/>
    <cellStyle name="Normal 6 67" xfId="4290"/>
    <cellStyle name="Normal 6 68" xfId="4291"/>
    <cellStyle name="Normal 6 69" xfId="4292"/>
    <cellStyle name="Normal 6 7" xfId="4293"/>
    <cellStyle name="Normal 6 7 2" xfId="4294"/>
    <cellStyle name="Normal 6 70" xfId="4295"/>
    <cellStyle name="Normal 6 71" xfId="4296"/>
    <cellStyle name="Normal 6 72" xfId="4297"/>
    <cellStyle name="Normal 6 73" xfId="4298"/>
    <cellStyle name="Normal 6 74" xfId="4299"/>
    <cellStyle name="Normal 6 75" xfId="4300"/>
    <cellStyle name="Normal 6 76" xfId="4301"/>
    <cellStyle name="Normal 6 77" xfId="4302"/>
    <cellStyle name="Normal 6 78" xfId="4303"/>
    <cellStyle name="Normal 6 79" xfId="4304"/>
    <cellStyle name="Normal 6 8" xfId="4305"/>
    <cellStyle name="Normal 6 8 2" xfId="4306"/>
    <cellStyle name="Normal 6 80" xfId="4307"/>
    <cellStyle name="Normal 6 81" xfId="4308"/>
    <cellStyle name="Normal 6 82" xfId="4309"/>
    <cellStyle name="Normal 6 83" xfId="4310"/>
    <cellStyle name="Normal 6 84" xfId="4311"/>
    <cellStyle name="Normal 6 85" xfId="4312"/>
    <cellStyle name="Normal 6 86" xfId="4313"/>
    <cellStyle name="Normal 6 87" xfId="4314"/>
    <cellStyle name="Normal 6 88" xfId="4315"/>
    <cellStyle name="Normal 6 89" xfId="4316"/>
    <cellStyle name="Normal 6 9" xfId="4317"/>
    <cellStyle name="Normal 6 9 2" xfId="4318"/>
    <cellStyle name="Normal 6 90" xfId="4319"/>
    <cellStyle name="Normal 6 91" xfId="4320"/>
    <cellStyle name="Normal 6 92" xfId="4321"/>
    <cellStyle name="Normal 6 93" xfId="4322"/>
    <cellStyle name="Normal 6 94" xfId="4323"/>
    <cellStyle name="Normal 6 95" xfId="4324"/>
    <cellStyle name="Normal 6 96" xfId="4325"/>
    <cellStyle name="Normal 6 97" xfId="4326"/>
    <cellStyle name="Normal 6 98" xfId="4327"/>
    <cellStyle name="Normal 6 99" xfId="4328"/>
    <cellStyle name="Normal 60 2" xfId="4329"/>
    <cellStyle name="Normal 60 3" xfId="4330"/>
    <cellStyle name="Normal 60 4" xfId="4331"/>
    <cellStyle name="Normal 60 5" xfId="4332"/>
    <cellStyle name="Normal 60 6" xfId="4333"/>
    <cellStyle name="Normal 60 7" xfId="4334"/>
    <cellStyle name="Normal 60 8" xfId="4335"/>
    <cellStyle name="Normal 61 2" xfId="4336"/>
    <cellStyle name="Normal 61 3" xfId="4337"/>
    <cellStyle name="Normal 61 4" xfId="4338"/>
    <cellStyle name="Normal 61 5" xfId="4339"/>
    <cellStyle name="Normal 61 6" xfId="4340"/>
    <cellStyle name="Normal 61 7" xfId="4341"/>
    <cellStyle name="Normal 61 8" xfId="4342"/>
    <cellStyle name="Normal 62 2" xfId="4343"/>
    <cellStyle name="Normal 62 3" xfId="4344"/>
    <cellStyle name="Normal 62 4" xfId="4345"/>
    <cellStyle name="Normal 62 5" xfId="4346"/>
    <cellStyle name="Normal 62 6" xfId="4347"/>
    <cellStyle name="Normal 62 7" xfId="4348"/>
    <cellStyle name="Normal 62 8" xfId="4349"/>
    <cellStyle name="Normal 63 2" xfId="4350"/>
    <cellStyle name="Normal 63 3" xfId="4351"/>
    <cellStyle name="Normal 63 4" xfId="4352"/>
    <cellStyle name="Normal 63 5" xfId="4353"/>
    <cellStyle name="Normal 63 6" xfId="4354"/>
    <cellStyle name="Normal 63 7" xfId="4355"/>
    <cellStyle name="Normal 63 8" xfId="4356"/>
    <cellStyle name="Normal 64 2" xfId="4357"/>
    <cellStyle name="Normal 64 3" xfId="4358"/>
    <cellStyle name="Normal 64 4" xfId="4359"/>
    <cellStyle name="Normal 64 5" xfId="4360"/>
    <cellStyle name="Normal 64 6" xfId="4361"/>
    <cellStyle name="Normal 64 7" xfId="4362"/>
    <cellStyle name="Normal 64 8" xfId="4363"/>
    <cellStyle name="Normal 65" xfId="4364"/>
    <cellStyle name="Normal 65 2" xfId="4365"/>
    <cellStyle name="Normal 65 3" xfId="4366"/>
    <cellStyle name="Normal 65 4" xfId="4367"/>
    <cellStyle name="Normal 65 5" xfId="4368"/>
    <cellStyle name="Normal 65 6" xfId="4369"/>
    <cellStyle name="Normal 65 7" xfId="4370"/>
    <cellStyle name="Normal 65 8" xfId="4371"/>
    <cellStyle name="Normal 67 2" xfId="4372"/>
    <cellStyle name="Normal 67 3" xfId="4373"/>
    <cellStyle name="Normal 67 4" xfId="4374"/>
    <cellStyle name="Normal 67 5" xfId="4375"/>
    <cellStyle name="Normal 67 6" xfId="4376"/>
    <cellStyle name="Normal 67 7" xfId="4377"/>
    <cellStyle name="Normal 67 8" xfId="4378"/>
    <cellStyle name="Normal 69 2" xfId="4379"/>
    <cellStyle name="Normal 69 3" xfId="4380"/>
    <cellStyle name="Normal 69 4" xfId="4381"/>
    <cellStyle name="Normal 69 5" xfId="4382"/>
    <cellStyle name="Normal 69 6" xfId="4383"/>
    <cellStyle name="Normal 69 7" xfId="4384"/>
    <cellStyle name="Normal 69 8" xfId="4385"/>
    <cellStyle name="Normal 7" xfId="4386"/>
    <cellStyle name="Normal-- 7" xfId="4547"/>
    <cellStyle name="Normal 7 10" xfId="4387"/>
    <cellStyle name="Normal 7 11" xfId="4388"/>
    <cellStyle name="Normal 7 12" xfId="4389"/>
    <cellStyle name="Normal 7 13" xfId="4390"/>
    <cellStyle name="Normal 7 14" xfId="4391"/>
    <cellStyle name="Normal 7 15" xfId="4392"/>
    <cellStyle name="Normal 7 16" xfId="4393"/>
    <cellStyle name="Normal 7 17" xfId="4394"/>
    <cellStyle name="Normal 7 18" xfId="4395"/>
    <cellStyle name="Normal 7 19" xfId="4396"/>
    <cellStyle name="Normal 7 2" xfId="4397"/>
    <cellStyle name="Normal 7 2 2" xfId="4398"/>
    <cellStyle name="Normal 7 2 3" xfId="4399"/>
    <cellStyle name="Normal 7 2 4" xfId="4400"/>
    <cellStyle name="Normal 7 20" xfId="4401"/>
    <cellStyle name="Normal 7 21" xfId="4402"/>
    <cellStyle name="Normal 7 22" xfId="4403"/>
    <cellStyle name="Normal 7 23" xfId="4404"/>
    <cellStyle name="Normal 7 24" xfId="4405"/>
    <cellStyle name="Normal 7 25" xfId="4406"/>
    <cellStyle name="Normal 7 26" xfId="4407"/>
    <cellStyle name="Normal 7 27" xfId="4408"/>
    <cellStyle name="Normal 7 28" xfId="4409"/>
    <cellStyle name="Normal 7 29" xfId="4410"/>
    <cellStyle name="Normal 7 3" xfId="4411"/>
    <cellStyle name="Normal 7 30" xfId="4412"/>
    <cellStyle name="Normal 7 31" xfId="4413"/>
    <cellStyle name="Normal 7 32" xfId="4414"/>
    <cellStyle name="Normal 7 33" xfId="4415"/>
    <cellStyle name="Normal 7 34" xfId="4416"/>
    <cellStyle name="Normal 7 35" xfId="4417"/>
    <cellStyle name="Normal 7 36" xfId="4418"/>
    <cellStyle name="Normal 7 37" xfId="4419"/>
    <cellStyle name="Normal 7 38" xfId="4420"/>
    <cellStyle name="Normal 7 4" xfId="4421"/>
    <cellStyle name="Normal 7 5" xfId="4422"/>
    <cellStyle name="Normal 7 6" xfId="4423"/>
    <cellStyle name="Normal 7 7" xfId="4424"/>
    <cellStyle name="Normal 7 8" xfId="4425"/>
    <cellStyle name="Normal 7 9" xfId="4426"/>
    <cellStyle name="Normal 70 2" xfId="4427"/>
    <cellStyle name="Normal 70 3" xfId="4428"/>
    <cellStyle name="Normal 70 4" xfId="4429"/>
    <cellStyle name="Normal 70 5" xfId="4430"/>
    <cellStyle name="Normal 70 6" xfId="4431"/>
    <cellStyle name="Normal 70 7" xfId="4432"/>
    <cellStyle name="Normal 70 8" xfId="4433"/>
    <cellStyle name="Normal 71 2" xfId="4434"/>
    <cellStyle name="Normal 71 3" xfId="4435"/>
    <cellStyle name="Normal 71 4" xfId="4436"/>
    <cellStyle name="Normal 71 5" xfId="4437"/>
    <cellStyle name="Normal 71 6" xfId="4438"/>
    <cellStyle name="Normal 71 7" xfId="4439"/>
    <cellStyle name="Normal 71 8" xfId="4440"/>
    <cellStyle name="Normal 72 2" xfId="4441"/>
    <cellStyle name="Normal 72 3" xfId="4442"/>
    <cellStyle name="Normal 72 4" xfId="4443"/>
    <cellStyle name="Normal 72 5" xfId="4444"/>
    <cellStyle name="Normal 72 6" xfId="4445"/>
    <cellStyle name="Normal 72 7" xfId="4446"/>
    <cellStyle name="Normal 72 8" xfId="4447"/>
    <cellStyle name="Normal 73 2" xfId="4448"/>
    <cellStyle name="Normal 73 3" xfId="4449"/>
    <cellStyle name="Normal 73 4" xfId="4450"/>
    <cellStyle name="Normal 73 5" xfId="4451"/>
    <cellStyle name="Normal 73 6" xfId="4452"/>
    <cellStyle name="Normal 73 7" xfId="4453"/>
    <cellStyle name="Normal 73 8" xfId="4454"/>
    <cellStyle name="Normal 74 2" xfId="4455"/>
    <cellStyle name="Normal 74 3" xfId="4456"/>
    <cellStyle name="Normal 74 4" xfId="4457"/>
    <cellStyle name="Normal 74 5" xfId="4458"/>
    <cellStyle name="Normal 74 6" xfId="4459"/>
    <cellStyle name="Normal 74 7" xfId="4460"/>
    <cellStyle name="Normal 74 8" xfId="4461"/>
    <cellStyle name="Normal 75 2" xfId="4462"/>
    <cellStyle name="Normal 75 3" xfId="4463"/>
    <cellStyle name="Normal 75 4" xfId="4464"/>
    <cellStyle name="Normal 75 5" xfId="4465"/>
    <cellStyle name="Normal 75 6" xfId="4466"/>
    <cellStyle name="Normal 75 7" xfId="4467"/>
    <cellStyle name="Normal 75 8" xfId="4468"/>
    <cellStyle name="Normal 76" xfId="4469"/>
    <cellStyle name="Normal 77" xfId="4470"/>
    <cellStyle name="Normal 8" xfId="4471"/>
    <cellStyle name="Normal-- 8" xfId="4548"/>
    <cellStyle name="Normal 8 10" xfId="4472"/>
    <cellStyle name="Normal 8 11" xfId="4473"/>
    <cellStyle name="Normal 8 12" xfId="4474"/>
    <cellStyle name="Normal 8 13" xfId="4475"/>
    <cellStyle name="Normal 8 14" xfId="4476"/>
    <cellStyle name="Normal 8 15" xfId="4477"/>
    <cellStyle name="Normal 8 16" xfId="4478"/>
    <cellStyle name="Normal 8 17" xfId="4479"/>
    <cellStyle name="Normal 8 18" xfId="4480"/>
    <cellStyle name="Normal 8 19" xfId="4481"/>
    <cellStyle name="Normal 8 2" xfId="4482"/>
    <cellStyle name="Normal 8 2 2" xfId="4483"/>
    <cellStyle name="Normal 8 2 3" xfId="4484"/>
    <cellStyle name="Normal 8 20" xfId="4485"/>
    <cellStyle name="Normal 8 21" xfId="4486"/>
    <cellStyle name="Normal 8 21 2" xfId="4487"/>
    <cellStyle name="Normal 8 21 2 2" xfId="4488"/>
    <cellStyle name="Normal 8 21 2 2 2" xfId="4489"/>
    <cellStyle name="Normal 8 21 2 3" xfId="4490"/>
    <cellStyle name="Normal 8 21 3" xfId="4491"/>
    <cellStyle name="Normal 8 21 3 2" xfId="4492"/>
    <cellStyle name="Normal 8 21 4" xfId="4493"/>
    <cellStyle name="Normal 8 22" xfId="4494"/>
    <cellStyle name="Normal 8 22 2" xfId="4495"/>
    <cellStyle name="Normal 8 22 2 2" xfId="4496"/>
    <cellStyle name="Normal 8 22 2 2 2" xfId="4497"/>
    <cellStyle name="Normal 8 22 2 3" xfId="4498"/>
    <cellStyle name="Normal 8 22 3" xfId="4499"/>
    <cellStyle name="Normal 8 22 3 2" xfId="4500"/>
    <cellStyle name="Normal 8 22 4" xfId="4501"/>
    <cellStyle name="Normal 8 23" xfId="4502"/>
    <cellStyle name="Normal 8 23 2" xfId="4503"/>
    <cellStyle name="Normal 8 23 2 2" xfId="4504"/>
    <cellStyle name="Normal 8 23 3" xfId="4505"/>
    <cellStyle name="Normal 8 24" xfId="4506"/>
    <cellStyle name="Normal 8 24 2" xfId="4507"/>
    <cellStyle name="Normal 8 25" xfId="4508"/>
    <cellStyle name="Normal 8 26" xfId="4509"/>
    <cellStyle name="Normal 8 27" xfId="4510"/>
    <cellStyle name="Normal 8 28" xfId="4511"/>
    <cellStyle name="Normal 8 29" xfId="4512"/>
    <cellStyle name="Normal 8 3" xfId="4513"/>
    <cellStyle name="Normal 8 3 2" xfId="4514"/>
    <cellStyle name="Normal 8 30" xfId="4515"/>
    <cellStyle name="Normal 8 31" xfId="4516"/>
    <cellStyle name="Normal 8 32" xfId="4517"/>
    <cellStyle name="Normal 8 33" xfId="4518"/>
    <cellStyle name="Normal 8 34" xfId="4519"/>
    <cellStyle name="Normal 8 35" xfId="4520"/>
    <cellStyle name="Normal 8 36" xfId="4521"/>
    <cellStyle name="Normal 8 37" xfId="4522"/>
    <cellStyle name="Normal 8 38" xfId="4523"/>
    <cellStyle name="Normal 8 39" xfId="4524"/>
    <cellStyle name="Normal 8 4" xfId="4525"/>
    <cellStyle name="Normal 8 40" xfId="4526"/>
    <cellStyle name="Normal 8 41" xfId="4527"/>
    <cellStyle name="Normal 8 42" xfId="4528"/>
    <cellStyle name="Normal 8 5" xfId="4529"/>
    <cellStyle name="Normal 8 6" xfId="4530"/>
    <cellStyle name="Normal 8 7" xfId="4531"/>
    <cellStyle name="Normal 8 8" xfId="4532"/>
    <cellStyle name="Normal 8 9" xfId="4533"/>
    <cellStyle name="Normal 9" xfId="4534"/>
    <cellStyle name="Normal 9 2" xfId="4535"/>
    <cellStyle name="Normal 9 2 2" xfId="4536"/>
    <cellStyle name="Normal 9 3" xfId="4537"/>
    <cellStyle name="Normal 9 4" xfId="4538"/>
    <cellStyle name="Normal 9 5" xfId="4539"/>
    <cellStyle name="Normal 9 6" xfId="4540"/>
    <cellStyle name="Normal2" xfId="4549"/>
    <cellStyle name="Normale_97.98.us" xfId="4550"/>
    <cellStyle name="NormalGB" xfId="4551"/>
    <cellStyle name="Normalx" xfId="4552"/>
    <cellStyle name="Note 2" xfId="56"/>
    <cellStyle name="Note 2 10" xfId="4553"/>
    <cellStyle name="Note 2 11" xfId="4554"/>
    <cellStyle name="Note 2 12" xfId="9749"/>
    <cellStyle name="Note 2 2" xfId="67"/>
    <cellStyle name="Note 2 2 2" xfId="87"/>
    <cellStyle name="Note 2 2 2 2" xfId="4555"/>
    <cellStyle name="Note 2 2 2 3" xfId="4556"/>
    <cellStyle name="Note 2 2 2 4" xfId="9769"/>
    <cellStyle name="Note 2 2 3" xfId="4557"/>
    <cellStyle name="Note 2 2 4" xfId="4558"/>
    <cellStyle name="Note 2 2 5" xfId="9755"/>
    <cellStyle name="Note 2 3" xfId="81"/>
    <cellStyle name="Note 2 3 2" xfId="4559"/>
    <cellStyle name="Note 2 3 3" xfId="9763"/>
    <cellStyle name="Note 2 4" xfId="4560"/>
    <cellStyle name="Note 2 5" xfId="4561"/>
    <cellStyle name="Note 2 6" xfId="4562"/>
    <cellStyle name="Note 2 7" xfId="4563"/>
    <cellStyle name="Note 2 8" xfId="4564"/>
    <cellStyle name="Note 2 9" xfId="4565"/>
    <cellStyle name="Note 3" xfId="55"/>
    <cellStyle name="Note 3 2" xfId="66"/>
    <cellStyle name="Note 3 2 2" xfId="86"/>
    <cellStyle name="Note 3 2 2 2" xfId="9768"/>
    <cellStyle name="Note 3 2 3" xfId="9754"/>
    <cellStyle name="Note 3 3" xfId="80"/>
    <cellStyle name="Note 3 3 2" xfId="9762"/>
    <cellStyle name="Note 3 4" xfId="9748"/>
    <cellStyle name="Note 4" xfId="4566"/>
    <cellStyle name="Note 4 2" xfId="4567"/>
    <cellStyle name="Note 5" xfId="4568"/>
    <cellStyle name="Note 5 2" xfId="4569"/>
    <cellStyle name="Note 6" xfId="4570"/>
    <cellStyle name="Note 6 2" xfId="4571"/>
    <cellStyle name="Note 7" xfId="4572"/>
    <cellStyle name="Note 7 2" xfId="4573"/>
    <cellStyle name="Note 8" xfId="4574"/>
    <cellStyle name="Note 8 2" xfId="4575"/>
    <cellStyle name="Note 8 2 2" xfId="4576"/>
    <cellStyle name="Note 8 2 2 2" xfId="4577"/>
    <cellStyle name="Note 8 2 2 2 2" xfId="4578"/>
    <cellStyle name="Note 8 2 2 3" xfId="4579"/>
    <cellStyle name="Note 8 2 3" xfId="4580"/>
    <cellStyle name="Note 8 2 3 2" xfId="4581"/>
    <cellStyle name="Note 8 2 4" xfId="4582"/>
    <cellStyle name="Note 8 3" xfId="4583"/>
    <cellStyle name="Note 8 3 2" xfId="4584"/>
    <cellStyle name="Note 8 3 2 2" xfId="4585"/>
    <cellStyle name="Note 8 3 2 2 2" xfId="4586"/>
    <cellStyle name="Note 8 3 2 3" xfId="4587"/>
    <cellStyle name="Note 8 3 3" xfId="4588"/>
    <cellStyle name="Note 8 3 3 2" xfId="4589"/>
    <cellStyle name="Note 8 3 4" xfId="4590"/>
    <cellStyle name="Note 8 4" xfId="4591"/>
    <cellStyle name="Note 8 4 2" xfId="4592"/>
    <cellStyle name="Note 8 4 2 2" xfId="4593"/>
    <cellStyle name="Note 8 4 3" xfId="4594"/>
    <cellStyle name="Note 8 5" xfId="4595"/>
    <cellStyle name="Note 8 5 2" xfId="4596"/>
    <cellStyle name="Note 8 6" xfId="4597"/>
    <cellStyle name="Nr 0 dec" xfId="4598"/>
    <cellStyle name="Nr 0 dec - Input" xfId="4599"/>
    <cellStyle name="Nr 0 dec - Subtotal" xfId="4600"/>
    <cellStyle name="Nr 0 dec_Data" xfId="4601"/>
    <cellStyle name="Nr 1 dec" xfId="4602"/>
    <cellStyle name="Nr 1 dec - Input" xfId="4603"/>
    <cellStyle name="Nr, 0 dec" xfId="4604"/>
    <cellStyle name="number" xfId="4605"/>
    <cellStyle name="Number, 1 dec" xfId="4606"/>
    <cellStyle name="Output (1dp#)" xfId="4607"/>
    <cellStyle name="Output (1dpx)_ Pies " xfId="4608"/>
    <cellStyle name="Output 2" xfId="57"/>
    <cellStyle name="Output 2 10" xfId="9750"/>
    <cellStyle name="Output 2 2" xfId="68"/>
    <cellStyle name="Output 2 2 2" xfId="88"/>
    <cellStyle name="Output 2 2 2 2" xfId="9770"/>
    <cellStyle name="Output 2 2 3" xfId="9756"/>
    <cellStyle name="Output 2 3" xfId="82"/>
    <cellStyle name="Output 2 3 2" xfId="9764"/>
    <cellStyle name="Output 2 4" xfId="4609"/>
    <cellStyle name="Output 2 5" xfId="4610"/>
    <cellStyle name="Output 2 6" xfId="4611"/>
    <cellStyle name="Output 2 7" xfId="4612"/>
    <cellStyle name="Output 2 8" xfId="4613"/>
    <cellStyle name="Output 2 9" xfId="4614"/>
    <cellStyle name="Output 3" xfId="4615"/>
    <cellStyle name="Page Heading" xfId="4616"/>
    <cellStyle name="Page Heading Large" xfId="4617"/>
    <cellStyle name="Page Heading Small" xfId="4618"/>
    <cellStyle name="Page Number" xfId="4619"/>
    <cellStyle name="pb_page_heading_LS" xfId="4620"/>
    <cellStyle name="Per aandeel" xfId="4621"/>
    <cellStyle name="Percent" xfId="72" builtinId="5"/>
    <cellStyle name="Percent (1)" xfId="4622"/>
    <cellStyle name="Percent [0]" xfId="4623"/>
    <cellStyle name="Percent [00]" xfId="4624"/>
    <cellStyle name="Percent [1]" xfId="4625"/>
    <cellStyle name="Percent [2]" xfId="4626"/>
    <cellStyle name="Percent [2] 2" xfId="4627"/>
    <cellStyle name="Percent [2] 3" xfId="4628"/>
    <cellStyle name="Percent 1 dec" xfId="4629"/>
    <cellStyle name="Percent 1 dec - Input" xfId="4630"/>
    <cellStyle name="Percent 1 dec_Data" xfId="4631"/>
    <cellStyle name="Percent 10" xfId="4632"/>
    <cellStyle name="Percent 2" xfId="8"/>
    <cellStyle name="Percent 2 10" xfId="4633"/>
    <cellStyle name="Percent 2 10 2" xfId="4634"/>
    <cellStyle name="Percent 2 10 2 2" xfId="4635"/>
    <cellStyle name="Percent 2 10 3" xfId="4636"/>
    <cellStyle name="Percent 2 11" xfId="4637"/>
    <cellStyle name="Percent 2 12" xfId="4638"/>
    <cellStyle name="Percent 2 12 2" xfId="4639"/>
    <cellStyle name="Percent 2 12 2 2" xfId="4640"/>
    <cellStyle name="Percent 2 12 3" xfId="4641"/>
    <cellStyle name="Percent 2 13" xfId="4642"/>
    <cellStyle name="Percent 2 13 2" xfId="4643"/>
    <cellStyle name="Percent 2 14" xfId="4644"/>
    <cellStyle name="Percent 2 15" xfId="4645"/>
    <cellStyle name="Percent 2 16" xfId="4646"/>
    <cellStyle name="Percent 2 17" xfId="4647"/>
    <cellStyle name="Percent 2 18" xfId="4648"/>
    <cellStyle name="Percent 2 19" xfId="4649"/>
    <cellStyle name="Percent 2 2" xfId="9"/>
    <cellStyle name="Percent 2 2 2" xfId="4650"/>
    <cellStyle name="Percent 2 2 3" xfId="4651"/>
    <cellStyle name="Percent 2 2 4" xfId="4652"/>
    <cellStyle name="Percent 2 2 4 2" xfId="4653"/>
    <cellStyle name="Percent 2 2 4 2 2" xfId="4654"/>
    <cellStyle name="Percent 2 2 4 2 2 2" xfId="4655"/>
    <cellStyle name="Percent 2 2 4 2 3" xfId="4656"/>
    <cellStyle name="Percent 2 2 4 3" xfId="4657"/>
    <cellStyle name="Percent 2 2 4 3 2" xfId="4658"/>
    <cellStyle name="Percent 2 2 4 4" xfId="4659"/>
    <cellStyle name="Percent 2 2 5" xfId="4660"/>
    <cellStyle name="Percent 2 2 6" xfId="4661"/>
    <cellStyle name="Percent 2 3" xfId="10"/>
    <cellStyle name="Percent 2 4" xfId="4662"/>
    <cellStyle name="Percent 2 5" xfId="4663"/>
    <cellStyle name="Percent 2 5 2" xfId="4664"/>
    <cellStyle name="Percent 2 5 2 2" xfId="4665"/>
    <cellStyle name="Percent 2 5 2 2 2" xfId="4666"/>
    <cellStyle name="Percent 2 5 2 2 2 2" xfId="4667"/>
    <cellStyle name="Percent 2 5 2 2 3" xfId="4668"/>
    <cellStyle name="Percent 2 5 2 3" xfId="4669"/>
    <cellStyle name="Percent 2 5 2 3 2" xfId="4670"/>
    <cellStyle name="Percent 2 5 2 4" xfId="4671"/>
    <cellStyle name="Percent 2 5 3" xfId="4672"/>
    <cellStyle name="Percent 2 5 3 2" xfId="4673"/>
    <cellStyle name="Percent 2 5 3 2 2" xfId="4674"/>
    <cellStyle name="Percent 2 5 3 2 2 2" xfId="4675"/>
    <cellStyle name="Percent 2 5 3 2 3" xfId="4676"/>
    <cellStyle name="Percent 2 5 3 3" xfId="4677"/>
    <cellStyle name="Percent 2 5 3 3 2" xfId="4678"/>
    <cellStyle name="Percent 2 5 3 4" xfId="4679"/>
    <cellStyle name="Percent 2 5 4" xfId="4680"/>
    <cellStyle name="Percent 2 5 4 2" xfId="4681"/>
    <cellStyle name="Percent 2 5 4 2 2" xfId="4682"/>
    <cellStyle name="Percent 2 5 4 3" xfId="4683"/>
    <cellStyle name="Percent 2 5 5" xfId="4684"/>
    <cellStyle name="Percent 2 5 5 2" xfId="4685"/>
    <cellStyle name="Percent 2 5 6" xfId="4686"/>
    <cellStyle name="Percent 2 6" xfId="4687"/>
    <cellStyle name="Percent 2 6 2" xfId="4688"/>
    <cellStyle name="Percent 2 6 2 2" xfId="4689"/>
    <cellStyle name="Percent 2 6 2 2 2" xfId="4690"/>
    <cellStyle name="Percent 2 6 2 2 2 2" xfId="4691"/>
    <cellStyle name="Percent 2 6 2 2 3" xfId="4692"/>
    <cellStyle name="Percent 2 6 2 3" xfId="4693"/>
    <cellStyle name="Percent 2 6 2 3 2" xfId="4694"/>
    <cellStyle name="Percent 2 6 2 4" xfId="4695"/>
    <cellStyle name="Percent 2 6 3" xfId="4696"/>
    <cellStyle name="Percent 2 6 3 2" xfId="4697"/>
    <cellStyle name="Percent 2 6 3 2 2" xfId="4698"/>
    <cellStyle name="Percent 2 6 3 2 2 2" xfId="4699"/>
    <cellStyle name="Percent 2 6 3 2 3" xfId="4700"/>
    <cellStyle name="Percent 2 6 3 3" xfId="4701"/>
    <cellStyle name="Percent 2 6 3 3 2" xfId="4702"/>
    <cellStyle name="Percent 2 6 3 4" xfId="4703"/>
    <cellStyle name="Percent 2 6 4" xfId="4704"/>
    <cellStyle name="Percent 2 6 4 2" xfId="4705"/>
    <cellStyle name="Percent 2 6 4 2 2" xfId="4706"/>
    <cellStyle name="Percent 2 6 4 3" xfId="4707"/>
    <cellStyle name="Percent 2 6 5" xfId="4708"/>
    <cellStyle name="Percent 2 6 5 2" xfId="4709"/>
    <cellStyle name="Percent 2 6 6" xfId="4710"/>
    <cellStyle name="Percent 2 7" xfId="4711"/>
    <cellStyle name="Percent 2 7 2" xfId="4712"/>
    <cellStyle name="Percent 2 7 3" xfId="4713"/>
    <cellStyle name="Percent 2 7 4" xfId="4714"/>
    <cellStyle name="Percent 2 7 4 2" xfId="4715"/>
    <cellStyle name="Percent 2 7 4 2 2" xfId="4716"/>
    <cellStyle name="Percent 2 7 4 3" xfId="4717"/>
    <cellStyle name="Percent 2 7 5" xfId="4718"/>
    <cellStyle name="Percent 2 7 5 2" xfId="4719"/>
    <cellStyle name="Percent 2 7 6" xfId="4720"/>
    <cellStyle name="Percent 2 8" xfId="4721"/>
    <cellStyle name="Percent 2 8 2" xfId="4722"/>
    <cellStyle name="Percent 2 8 2 2" xfId="4723"/>
    <cellStyle name="Percent 2 8 2 2 2" xfId="4724"/>
    <cellStyle name="Percent 2 8 2 3" xfId="4725"/>
    <cellStyle name="Percent 2 8 3" xfId="4726"/>
    <cellStyle name="Percent 2 8 3 2" xfId="4727"/>
    <cellStyle name="Percent 2 8 4" xfId="4728"/>
    <cellStyle name="Percent 2 9" xfId="4729"/>
    <cellStyle name="Percent 3" xfId="58"/>
    <cellStyle name="Percent 3 2" xfId="75"/>
    <cellStyle name="Percent 3 2 2" xfId="4730"/>
    <cellStyle name="Percent 3 2 2 2" xfId="4731"/>
    <cellStyle name="Percent 3 2 3" xfId="4732"/>
    <cellStyle name="Percent 3 2 4" xfId="4733"/>
    <cellStyle name="Percent 3 3" xfId="4734"/>
    <cellStyle name="Percent 3 4" xfId="4735"/>
    <cellStyle name="Percent 4" xfId="4736"/>
    <cellStyle name="Percent 4 2" xfId="4737"/>
    <cellStyle name="Percent 4 2 2" xfId="4738"/>
    <cellStyle name="Percent 4 2 3" xfId="4739"/>
    <cellStyle name="Percent 4 3" xfId="4740"/>
    <cellStyle name="Percent 4 3 2" xfId="4741"/>
    <cellStyle name="Percent 4 3 2 2" xfId="4742"/>
    <cellStyle name="Percent 4 3 3" xfId="4743"/>
    <cellStyle name="Percent 4 4" xfId="4744"/>
    <cellStyle name="Percent 5" xfId="4745"/>
    <cellStyle name="Percent 5 2" xfId="4746"/>
    <cellStyle name="Percent 5 2 2" xfId="4747"/>
    <cellStyle name="Percent 5 2 2 2" xfId="4748"/>
    <cellStyle name="Percent 5 2 3" xfId="4749"/>
    <cellStyle name="Percent 6" xfId="4750"/>
    <cellStyle name="Percent 6 2" xfId="4751"/>
    <cellStyle name="Percent 6 2 2" xfId="4752"/>
    <cellStyle name="Percent 6 2 2 2" xfId="4753"/>
    <cellStyle name="Percent 6 2 3" xfId="4754"/>
    <cellStyle name="Percent 6 3" xfId="4755"/>
    <cellStyle name="Percent 6 3 2" xfId="4756"/>
    <cellStyle name="Percent 6 3 2 2" xfId="4757"/>
    <cellStyle name="Percent 6 3 3" xfId="4758"/>
    <cellStyle name="Percent 7" xfId="4759"/>
    <cellStyle name="Percent 7 2" xfId="4760"/>
    <cellStyle name="Percent 7 2 2" xfId="4761"/>
    <cellStyle name="Percent 7 2 2 2" xfId="4762"/>
    <cellStyle name="Percent 7 2 3" xfId="4763"/>
    <cellStyle name="Percent 7 3" xfId="4764"/>
    <cellStyle name="Percent 7 3 2" xfId="4765"/>
    <cellStyle name="Percent 7 4" xfId="4766"/>
    <cellStyle name="Percent 8" xfId="4767"/>
    <cellStyle name="Percent 9" xfId="4768"/>
    <cellStyle name="Percent Hard" xfId="4769"/>
    <cellStyle name="percentage" xfId="4770"/>
    <cellStyle name="PercentChange" xfId="4771"/>
    <cellStyle name="PLAN1" xfId="4772"/>
    <cellStyle name="Porcentaje" xfId="4773"/>
    <cellStyle name="Pourcentage_Profit &amp; Loss" xfId="4774"/>
    <cellStyle name="PrePop Currency (0)" xfId="4775"/>
    <cellStyle name="PrePop Currency (2)" xfId="4776"/>
    <cellStyle name="PrePop Units (0)" xfId="4777"/>
    <cellStyle name="PrePop Units (1)" xfId="4778"/>
    <cellStyle name="PrePop Units (2)" xfId="4779"/>
    <cellStyle name="Procenten" xfId="4780"/>
    <cellStyle name="Procenten estimate" xfId="4781"/>
    <cellStyle name="Procenten_EMI" xfId="4782"/>
    <cellStyle name="Profit figure" xfId="4783"/>
    <cellStyle name="Protected" xfId="4784"/>
    <cellStyle name="ProtectedDates" xfId="4785"/>
    <cellStyle name="PSChar" xfId="4786"/>
    <cellStyle name="PSDate" xfId="4787"/>
    <cellStyle name="PSDec" xfId="4788"/>
    <cellStyle name="PSHeading" xfId="4789"/>
    <cellStyle name="PSInt" xfId="4790"/>
    <cellStyle name="PSSpacer" xfId="4791"/>
    <cellStyle name="RatioX" xfId="4792"/>
    <cellStyle name="Red font" xfId="4793"/>
    <cellStyle name="ref" xfId="4794"/>
    <cellStyle name="Right" xfId="4795"/>
    <cellStyle name="Salomon Logo" xfId="4796"/>
    <cellStyle name="ScripFactor" xfId="4797"/>
    <cellStyle name="SectionHeading" xfId="4798"/>
    <cellStyle name="Shade" xfId="4799"/>
    <cellStyle name="Shaded" xfId="4800"/>
    <cellStyle name="Single Accounting" xfId="4801"/>
    <cellStyle name="SingleLineAcctgn" xfId="4802"/>
    <cellStyle name="SingleLinePercent" xfId="4803"/>
    <cellStyle name="Source Superscript" xfId="4804"/>
    <cellStyle name="Source Text" xfId="4805"/>
    <cellStyle name="ssp " xfId="4806"/>
    <cellStyle name="Standard" xfId="4807"/>
    <cellStyle name="Style 1" xfId="4808"/>
    <cellStyle name="Style 10" xfId="4809"/>
    <cellStyle name="Style 100" xfId="4810"/>
    <cellStyle name="Style 101" xfId="4811"/>
    <cellStyle name="Style 102" xfId="4812"/>
    <cellStyle name="Style 103" xfId="4813"/>
    <cellStyle name="Style 104" xfId="4814"/>
    <cellStyle name="Style 105" xfId="4815"/>
    <cellStyle name="Style 106" xfId="4816"/>
    <cellStyle name="Style 107" xfId="4817"/>
    <cellStyle name="Style 108" xfId="4818"/>
    <cellStyle name="Style 109" xfId="4819"/>
    <cellStyle name="Style 11" xfId="4820"/>
    <cellStyle name="Style 110" xfId="4821"/>
    <cellStyle name="Style 111" xfId="4822"/>
    <cellStyle name="Style 112" xfId="4823"/>
    <cellStyle name="Style 113" xfId="4824"/>
    <cellStyle name="Style 114" xfId="4825"/>
    <cellStyle name="Style 115" xfId="4826"/>
    <cellStyle name="Style 116" xfId="4827"/>
    <cellStyle name="Style 117" xfId="4828"/>
    <cellStyle name="Style 118" xfId="4829"/>
    <cellStyle name="Style 119" xfId="4830"/>
    <cellStyle name="Style 12" xfId="4831"/>
    <cellStyle name="Style 120" xfId="4832"/>
    <cellStyle name="Style 121" xfId="4833"/>
    <cellStyle name="Style 122" xfId="4834"/>
    <cellStyle name="Style 123" xfId="4835"/>
    <cellStyle name="Style 124" xfId="4836"/>
    <cellStyle name="Style 125" xfId="4837"/>
    <cellStyle name="Style 126" xfId="4838"/>
    <cellStyle name="Style 127" xfId="4839"/>
    <cellStyle name="Style 128" xfId="4840"/>
    <cellStyle name="Style 129" xfId="4841"/>
    <cellStyle name="Style 13" xfId="4842"/>
    <cellStyle name="Style 130" xfId="4843"/>
    <cellStyle name="Style 131" xfId="4844"/>
    <cellStyle name="Style 132" xfId="4845"/>
    <cellStyle name="Style 133" xfId="4846"/>
    <cellStyle name="Style 134" xfId="4847"/>
    <cellStyle name="Style 135" xfId="4848"/>
    <cellStyle name="Style 136" xfId="4849"/>
    <cellStyle name="Style 137" xfId="4850"/>
    <cellStyle name="Style 138" xfId="4851"/>
    <cellStyle name="Style 139" xfId="4852"/>
    <cellStyle name="Style 14" xfId="4853"/>
    <cellStyle name="Style 140" xfId="4854"/>
    <cellStyle name="Style 141" xfId="4855"/>
    <cellStyle name="Style 142" xfId="4856"/>
    <cellStyle name="Style 143" xfId="4857"/>
    <cellStyle name="Style 144" xfId="4858"/>
    <cellStyle name="Style 145" xfId="4859"/>
    <cellStyle name="Style 146" xfId="4860"/>
    <cellStyle name="Style 147" xfId="4861"/>
    <cellStyle name="Style 148" xfId="4862"/>
    <cellStyle name="Style 149" xfId="4863"/>
    <cellStyle name="Style 15" xfId="4864"/>
    <cellStyle name="Style 150" xfId="4865"/>
    <cellStyle name="Style 151" xfId="4866"/>
    <cellStyle name="Style 152" xfId="4867"/>
    <cellStyle name="Style 153" xfId="4868"/>
    <cellStyle name="Style 154" xfId="4869"/>
    <cellStyle name="Style 155" xfId="4870"/>
    <cellStyle name="Style 156" xfId="4871"/>
    <cellStyle name="Style 157" xfId="4872"/>
    <cellStyle name="Style 158" xfId="4873"/>
    <cellStyle name="Style 159" xfId="4874"/>
    <cellStyle name="Style 16" xfId="4875"/>
    <cellStyle name="Style 160" xfId="4876"/>
    <cellStyle name="Style 161" xfId="4877"/>
    <cellStyle name="Style 162" xfId="4878"/>
    <cellStyle name="Style 163" xfId="4879"/>
    <cellStyle name="Style 164" xfId="4880"/>
    <cellStyle name="Style 165" xfId="4881"/>
    <cellStyle name="Style 166" xfId="4882"/>
    <cellStyle name="Style 167" xfId="4883"/>
    <cellStyle name="Style 168" xfId="4884"/>
    <cellStyle name="Style 169" xfId="4885"/>
    <cellStyle name="Style 17" xfId="4886"/>
    <cellStyle name="Style 170" xfId="4887"/>
    <cellStyle name="Style 171" xfId="4888"/>
    <cellStyle name="Style 172" xfId="4889"/>
    <cellStyle name="Style 173" xfId="4890"/>
    <cellStyle name="Style 174" xfId="4891"/>
    <cellStyle name="Style 175" xfId="4892"/>
    <cellStyle name="Style 176" xfId="4893"/>
    <cellStyle name="Style 177" xfId="4894"/>
    <cellStyle name="Style 178" xfId="4895"/>
    <cellStyle name="Style 179" xfId="4896"/>
    <cellStyle name="Style 18" xfId="4897"/>
    <cellStyle name="Style 180" xfId="4898"/>
    <cellStyle name="Style 181" xfId="4899"/>
    <cellStyle name="Style 182" xfId="4900"/>
    <cellStyle name="Style 183" xfId="4901"/>
    <cellStyle name="Style 184" xfId="4902"/>
    <cellStyle name="Style 185" xfId="4903"/>
    <cellStyle name="Style 186" xfId="4904"/>
    <cellStyle name="Style 187" xfId="4905"/>
    <cellStyle name="Style 188" xfId="4906"/>
    <cellStyle name="Style 189" xfId="4907"/>
    <cellStyle name="Style 19" xfId="4908"/>
    <cellStyle name="Style 190" xfId="4909"/>
    <cellStyle name="Style 191" xfId="4910"/>
    <cellStyle name="Style 192" xfId="4911"/>
    <cellStyle name="Style 193" xfId="4912"/>
    <cellStyle name="Style 194" xfId="4913"/>
    <cellStyle name="Style 195" xfId="4914"/>
    <cellStyle name="Style 196" xfId="4915"/>
    <cellStyle name="Style 197" xfId="4916"/>
    <cellStyle name="Style 198" xfId="4917"/>
    <cellStyle name="Style 199" xfId="4918"/>
    <cellStyle name="Style 2" xfId="4919"/>
    <cellStyle name="Style 20" xfId="4920"/>
    <cellStyle name="Style 200" xfId="4921"/>
    <cellStyle name="Style 201" xfId="4922"/>
    <cellStyle name="Style 202" xfId="4923"/>
    <cellStyle name="Style 203" xfId="4924"/>
    <cellStyle name="Style 204" xfId="4925"/>
    <cellStyle name="Style 205" xfId="4926"/>
    <cellStyle name="Style 206" xfId="4927"/>
    <cellStyle name="Style 207" xfId="4928"/>
    <cellStyle name="Style 208" xfId="4929"/>
    <cellStyle name="Style 209" xfId="4930"/>
    <cellStyle name="Style 21" xfId="4931"/>
    <cellStyle name="Style 21 2" xfId="4932"/>
    <cellStyle name="Style 22" xfId="4933"/>
    <cellStyle name="Style 22 2" xfId="4934"/>
    <cellStyle name="Style 22 3" xfId="4935"/>
    <cellStyle name="Style 22 4" xfId="4936"/>
    <cellStyle name="Style 23" xfId="59"/>
    <cellStyle name="Style 23 2" xfId="60"/>
    <cellStyle name="Style 23 2 2" xfId="76"/>
    <cellStyle name="Style 23 2 2 2" xfId="121"/>
    <cellStyle name="Style 23 2 2 3" xfId="9758"/>
    <cellStyle name="Style 23 3" xfId="77"/>
    <cellStyle name="Style 23 3 2" xfId="120"/>
    <cellStyle name="Style 23 3 3" xfId="9759"/>
    <cellStyle name="Style 24" xfId="4937"/>
    <cellStyle name="Style 24 2" xfId="4938"/>
    <cellStyle name="Style 24 3" xfId="4939"/>
    <cellStyle name="Style 24 4" xfId="4940"/>
    <cellStyle name="Style 25" xfId="4941"/>
    <cellStyle name="Style 25 2" xfId="4942"/>
    <cellStyle name="Style 25 3" xfId="4943"/>
    <cellStyle name="Style 26" xfId="4944"/>
    <cellStyle name="Style 26 2" xfId="4945"/>
    <cellStyle name="Style 26 3" xfId="4946"/>
    <cellStyle name="Style 26 4" xfId="4947"/>
    <cellStyle name="Style 27" xfId="4948"/>
    <cellStyle name="Style 28" xfId="4949"/>
    <cellStyle name="Style 29" xfId="4950"/>
    <cellStyle name="Style 3" xfId="4951"/>
    <cellStyle name="Style 30" xfId="4952"/>
    <cellStyle name="Style 31" xfId="4953"/>
    <cellStyle name="Style 32" xfId="4954"/>
    <cellStyle name="Style 33" xfId="4955"/>
    <cellStyle name="Style 34" xfId="4956"/>
    <cellStyle name="Style 35" xfId="4957"/>
    <cellStyle name="Style 36" xfId="4958"/>
    <cellStyle name="Style 37" xfId="4959"/>
    <cellStyle name="Style 38" xfId="4960"/>
    <cellStyle name="Style 39" xfId="4961"/>
    <cellStyle name="Style 4" xfId="4962"/>
    <cellStyle name="Style 40" xfId="4963"/>
    <cellStyle name="Style 41" xfId="4964"/>
    <cellStyle name="Style 42" xfId="4965"/>
    <cellStyle name="Style 43" xfId="4966"/>
    <cellStyle name="Style 44" xfId="4967"/>
    <cellStyle name="Style 45" xfId="4968"/>
    <cellStyle name="Style 46" xfId="4969"/>
    <cellStyle name="Style 47" xfId="4970"/>
    <cellStyle name="Style 48" xfId="4971"/>
    <cellStyle name="Style 49" xfId="4972"/>
    <cellStyle name="Style 5" xfId="4973"/>
    <cellStyle name="Style 50" xfId="4974"/>
    <cellStyle name="Style 51" xfId="4975"/>
    <cellStyle name="Style 52" xfId="4976"/>
    <cellStyle name="Style 53" xfId="4977"/>
    <cellStyle name="Style 54" xfId="4978"/>
    <cellStyle name="Style 55" xfId="4979"/>
    <cellStyle name="Style 56" xfId="4980"/>
    <cellStyle name="Style 57" xfId="4981"/>
    <cellStyle name="Style 58" xfId="4982"/>
    <cellStyle name="Style 59" xfId="4983"/>
    <cellStyle name="Style 6" xfId="4984"/>
    <cellStyle name="Style 60" xfId="4985"/>
    <cellStyle name="Style 61" xfId="4986"/>
    <cellStyle name="Style 62" xfId="4987"/>
    <cellStyle name="Style 63" xfId="4988"/>
    <cellStyle name="Style 64" xfId="4989"/>
    <cellStyle name="Style 65" xfId="4990"/>
    <cellStyle name="Style 66" xfId="4991"/>
    <cellStyle name="Style 67" xfId="4992"/>
    <cellStyle name="Style 68" xfId="4993"/>
    <cellStyle name="Style 69" xfId="4994"/>
    <cellStyle name="Style 7" xfId="4995"/>
    <cellStyle name="Style 70" xfId="4996"/>
    <cellStyle name="Style 71" xfId="4997"/>
    <cellStyle name="Style 72" xfId="4998"/>
    <cellStyle name="Style 73" xfId="4999"/>
    <cellStyle name="Style 74" xfId="5000"/>
    <cellStyle name="Style 75" xfId="5001"/>
    <cellStyle name="Style 76" xfId="5002"/>
    <cellStyle name="Style 77" xfId="5003"/>
    <cellStyle name="Style 78" xfId="5004"/>
    <cellStyle name="Style 79" xfId="5005"/>
    <cellStyle name="Style 8" xfId="5006"/>
    <cellStyle name="Style 80" xfId="5007"/>
    <cellStyle name="Style 81" xfId="5008"/>
    <cellStyle name="Style 82" xfId="5009"/>
    <cellStyle name="Style 83" xfId="5010"/>
    <cellStyle name="Style 84" xfId="5011"/>
    <cellStyle name="Style 85" xfId="5012"/>
    <cellStyle name="Style 86" xfId="5013"/>
    <cellStyle name="Style 87" xfId="5014"/>
    <cellStyle name="Style 88" xfId="5015"/>
    <cellStyle name="Style 89" xfId="5016"/>
    <cellStyle name="Style 9" xfId="5017"/>
    <cellStyle name="Style 90" xfId="5018"/>
    <cellStyle name="Style 91" xfId="5019"/>
    <cellStyle name="Style 92" xfId="5020"/>
    <cellStyle name="Style 93" xfId="5021"/>
    <cellStyle name="Style 94" xfId="5022"/>
    <cellStyle name="Style 95" xfId="5023"/>
    <cellStyle name="Style 96" xfId="5024"/>
    <cellStyle name="Style 97" xfId="5025"/>
    <cellStyle name="Style 98" xfId="5026"/>
    <cellStyle name="Style 99" xfId="5027"/>
    <cellStyle name="STYLE1" xfId="5028"/>
    <cellStyle name="STYLE2" xfId="5029"/>
    <cellStyle name="STYLE3" xfId="5030"/>
    <cellStyle name="Subhead" xfId="5031"/>
    <cellStyle name="Subtotal_left" xfId="5032"/>
    <cellStyle name="SwitchCell" xfId="5033"/>
    <cellStyle name="t" xfId="5034"/>
    <cellStyle name="Table Col Head" xfId="5035"/>
    <cellStyle name="Table Head" xfId="5036"/>
    <cellStyle name="Table Head Aligned" xfId="5037"/>
    <cellStyle name="Table Head Aligned 2" xfId="6209"/>
    <cellStyle name="Table Head Blue" xfId="5038"/>
    <cellStyle name="Table Head Green" xfId="5039"/>
    <cellStyle name="Table Head Green 2" xfId="6211"/>
    <cellStyle name="Table Head_Val_Sum_Graph" xfId="5040"/>
    <cellStyle name="Table Sub Head" xfId="5041"/>
    <cellStyle name="Table Text" xfId="5042"/>
    <cellStyle name="Table Title" xfId="5043"/>
    <cellStyle name="Table Units" xfId="5044"/>
    <cellStyle name="Table_Header" xfId="5045"/>
    <cellStyle name="TableBorder" xfId="5046"/>
    <cellStyle name="TableColumnHeader" xfId="5047"/>
    <cellStyle name="TableColumnHeader 2" xfId="8566"/>
    <cellStyle name="TableHeading" xfId="5048"/>
    <cellStyle name="TableHighlight" xfId="5049"/>
    <cellStyle name="TableNote" xfId="5050"/>
    <cellStyle name="test a style" xfId="5051"/>
    <cellStyle name="test a style 2" xfId="6212"/>
    <cellStyle name="Text 1" xfId="5052"/>
    <cellStyle name="Text Head 1" xfId="5053"/>
    <cellStyle name="Text Indent A" xfId="5054"/>
    <cellStyle name="Text Indent B" xfId="5055"/>
    <cellStyle name="Text Indent C" xfId="5056"/>
    <cellStyle name="Text Wrap" xfId="5057"/>
    <cellStyle name="Time" xfId="5058"/>
    <cellStyle name="Times 10" xfId="5059"/>
    <cellStyle name="Times 12" xfId="5060"/>
    <cellStyle name="Times New Roman" xfId="5061"/>
    <cellStyle name="Title 2" xfId="61"/>
    <cellStyle name="Title 2 2" xfId="5062"/>
    <cellStyle name="Title 3" xfId="5063"/>
    <cellStyle name="title1" xfId="5065"/>
    <cellStyle name="title2" xfId="5066"/>
    <cellStyle name="Title-2" xfId="5064"/>
    <cellStyle name="Titles" xfId="5067"/>
    <cellStyle name="titre_col" xfId="5068"/>
    <cellStyle name="TOC" xfId="5069"/>
    <cellStyle name="Total 2" xfId="62"/>
    <cellStyle name="Total 2 10" xfId="5070"/>
    <cellStyle name="Total 2 11" xfId="9751"/>
    <cellStyle name="Total 2 2" xfId="69"/>
    <cellStyle name="Total 2 2 2" xfId="89"/>
    <cellStyle name="Total 2 2 2 2" xfId="9771"/>
    <cellStyle name="Total 2 2 3" xfId="9757"/>
    <cellStyle name="Total 2 3" xfId="83"/>
    <cellStyle name="Total 2 3 2" xfId="9765"/>
    <cellStyle name="Total 2 4" xfId="5071"/>
    <cellStyle name="Total 2 5" xfId="5072"/>
    <cellStyle name="Total 2 6" xfId="5073"/>
    <cellStyle name="Total 2 7" xfId="5074"/>
    <cellStyle name="Total 2 8" xfId="5075"/>
    <cellStyle name="Total 2 9" xfId="5076"/>
    <cellStyle name="Total 3" xfId="5077"/>
    <cellStyle name="Total Bold" xfId="5078"/>
    <cellStyle name="Totals" xfId="5079"/>
    <cellStyle name="Totals 2" xfId="8567"/>
    <cellStyle name="Underline_Single" xfId="5080"/>
    <cellStyle name="UnProtectedCalc" xfId="5081"/>
    <cellStyle name="UnProtectedCalc 2" xfId="6213"/>
    <cellStyle name="Valuta (0)_Sheet1" xfId="5082"/>
    <cellStyle name="Valuta_piv_polio" xfId="5083"/>
    <cellStyle name="Währung [0]_A17 - 31.03.1998" xfId="5084"/>
    <cellStyle name="Währung_A17 - 31.03.1998" xfId="5085"/>
    <cellStyle name="Warburg" xfId="5086"/>
    <cellStyle name="Warning Text 2" xfId="63"/>
    <cellStyle name="Warning Text 2 2" xfId="5087"/>
    <cellStyle name="Warning Text 2 3" xfId="5088"/>
    <cellStyle name="Warning Text 2 4" xfId="5089"/>
    <cellStyle name="Warning Text 2 5" xfId="5090"/>
    <cellStyle name="Warning Text 2 6" xfId="5091"/>
    <cellStyle name="Warning Text 2 7" xfId="5092"/>
    <cellStyle name="Warning Text 2 8" xfId="5093"/>
    <cellStyle name="Warning Text 2 9" xfId="5094"/>
    <cellStyle name="Warning Text 3" xfId="5095"/>
    <cellStyle name="wild guess" xfId="5096"/>
    <cellStyle name="Wildguess" xfId="5097"/>
    <cellStyle name="Year" xfId="5098"/>
    <cellStyle name="Year Estimate" xfId="5099"/>
    <cellStyle name="Year, Actual" xfId="5100"/>
    <cellStyle name="YearE_ Pies " xfId="5101"/>
    <cellStyle name="YearFormat" xfId="5102"/>
    <cellStyle name="YearFormat 2" xfId="6214"/>
    <cellStyle name="Yen" xfId="5103"/>
    <cellStyle name="YesNo" xfId="5104"/>
    <cellStyle name="쬞\?1@" xfId="5105"/>
    <cellStyle name="千位分隔 2" xfId="5106"/>
    <cellStyle name="常规 2" xfId="5107"/>
    <cellStyle name="標準_car_JP" xfId="5108"/>
  </cellStyles>
  <dxfs count="58">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20</xdr:row>
      <xdr:rowOff>11206</xdr:rowOff>
    </xdr:from>
    <xdr:to>
      <xdr:col>2</xdr:col>
      <xdr:colOff>7655859</xdr:colOff>
      <xdr:row>27</xdr:row>
      <xdr:rowOff>96931</xdr:rowOff>
    </xdr:to>
    <xdr:sp macro="" textlink="">
      <xdr:nvSpPr>
        <xdr:cNvPr id="2" name="Text Box 50"/>
        <xdr:cNvSpPr txBox="1">
          <a:spLocks noChangeArrowheads="1"/>
        </xdr:cNvSpPr>
      </xdr:nvSpPr>
      <xdr:spPr bwMode="auto">
        <a:xfrm>
          <a:off x="188259" y="6465794"/>
          <a:ext cx="10213041" cy="14192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xdr:cNvGrpSpPr/>
      </xdr:nvGrpSpPr>
      <xdr:grpSpPr>
        <a:xfrm>
          <a:off x="5041" y="0"/>
          <a:ext cx="11266843" cy="2363319"/>
          <a:chOff x="10997237" y="5479676"/>
          <a:chExt cx="8857420" cy="202214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xdr:cNvGrpSpPr/>
      </xdr:nvGrpSpPr>
      <xdr:grpSpPr>
        <a:xfrm>
          <a:off x="304801" y="134471"/>
          <a:ext cx="19815174" cy="2098123"/>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xdr:cNvGrpSpPr/>
      </xdr:nvGrpSpPr>
      <xdr:grpSpPr>
        <a:xfrm>
          <a:off x="0" y="0"/>
          <a:ext cx="19995727" cy="1985434"/>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1</xdr:row>
      <xdr:rowOff>101600</xdr:rowOff>
    </xdr:from>
    <xdr:to>
      <xdr:col>32</xdr:col>
      <xdr:colOff>381000</xdr:colOff>
      <xdr:row>11</xdr:row>
      <xdr:rowOff>74084</xdr:rowOff>
    </xdr:to>
    <xdr:grpSp>
      <xdr:nvGrpSpPr>
        <xdr:cNvPr id="2" name="Group 1"/>
        <xdr:cNvGrpSpPr/>
      </xdr:nvGrpSpPr>
      <xdr:grpSpPr>
        <a:xfrm>
          <a:off x="95250" y="285214"/>
          <a:ext cx="24743196" cy="1817810"/>
          <a:chOff x="10997237" y="5479675"/>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5"/>
            <a:ext cx="8857420" cy="1900278"/>
          </a:xfrm>
          <a:prstGeom prst="rect">
            <a:avLst/>
          </a:prstGeom>
          <a:ln>
            <a:noFill/>
          </a:ln>
          <a:effectLst>
            <a:softEdge rad="112500"/>
          </a:effectLst>
        </xdr:spPr>
      </xdr:pic>
      <xdr:sp macro="" textlink="">
        <xdr:nvSpPr>
          <xdr:cNvPr id="4" name="Rectangle 3"/>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23</xdr:col>
      <xdr:colOff>561975</xdr:colOff>
      <xdr:row>10</xdr:row>
      <xdr:rowOff>170391</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22</xdr:col>
      <xdr:colOff>311572</xdr:colOff>
      <xdr:row>10</xdr:row>
      <xdr:rowOff>158148</xdr:rowOff>
    </xdr:to>
    <xdr:sp macro="" textlink="">
      <xdr:nvSpPr>
        <xdr:cNvPr id="3" name="Rectangle 2"/>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371475</xdr:colOff>
      <xdr:row>8</xdr:row>
      <xdr:rowOff>47625</xdr:rowOff>
    </xdr:from>
    <xdr:to>
      <xdr:col>23</xdr:col>
      <xdr:colOff>249767</xdr:colOff>
      <xdr:row>9</xdr:row>
      <xdr:rowOff>104775</xdr:rowOff>
    </xdr:to>
    <xdr:sp macro="" textlink="">
      <xdr:nvSpPr>
        <xdr:cNvPr id="6" name="TextBox 5"/>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xdr:cNvGrpSpPr/>
      </xdr:nvGrpSpPr>
      <xdr:grpSpPr>
        <a:xfrm>
          <a:off x="297519" y="279812"/>
          <a:ext cx="16283602" cy="2198482"/>
          <a:chOff x="11012846"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xdr:cNvGrpSpPr/>
      </xdr:nvGrpSpPr>
      <xdr:grpSpPr>
        <a:xfrm>
          <a:off x="123825" y="76200"/>
          <a:ext cx="19859202" cy="1965960"/>
          <a:chOff x="10997237" y="5479676"/>
          <a:chExt cx="8857420" cy="190027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1208314</xdr:colOff>
      <xdr:row>0</xdr:row>
      <xdr:rowOff>1458686</xdr:rowOff>
    </xdr:from>
    <xdr:to>
      <xdr:col>5</xdr:col>
      <xdr:colOff>3058070</xdr:colOff>
      <xdr:row>0</xdr:row>
      <xdr:rowOff>1706336</xdr:rowOff>
    </xdr:to>
    <xdr:sp macro="" textlink="">
      <xdr:nvSpPr>
        <xdr:cNvPr id="10" name="TextBox 9"/>
        <xdr:cNvSpPr txBox="1"/>
      </xdr:nvSpPr>
      <xdr:spPr>
        <a:xfrm>
          <a:off x="17645743" y="1458686"/>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xdr:cNvGrpSpPr/>
      </xdr:nvGrpSpPr>
      <xdr:grpSpPr>
        <a:xfrm>
          <a:off x="135155" y="47006"/>
          <a:ext cx="19784429" cy="2333104"/>
          <a:chOff x="11005139" y="5482585"/>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53</xdr:row>
          <xdr:rowOff>28575</xdr:rowOff>
        </xdr:from>
        <xdr:to>
          <xdr:col>2</xdr:col>
          <xdr:colOff>1381125</xdr:colOff>
          <xdr:row>54</xdr:row>
          <xdr:rowOff>161925</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56</xdr:row>
          <xdr:rowOff>28575</xdr:rowOff>
        </xdr:from>
        <xdr:to>
          <xdr:col>2</xdr:col>
          <xdr:colOff>1381125</xdr:colOff>
          <xdr:row>57</xdr:row>
          <xdr:rowOff>161925</xdr:rowOff>
        </xdr:to>
        <xdr:sp macro="" textlink="">
          <xdr:nvSpPr>
            <xdr:cNvPr id="3100" name="Check Box 28"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59</xdr:row>
          <xdr:rowOff>28575</xdr:rowOff>
        </xdr:from>
        <xdr:to>
          <xdr:col>2</xdr:col>
          <xdr:colOff>1381125</xdr:colOff>
          <xdr:row>60</xdr:row>
          <xdr:rowOff>161925</xdr:rowOff>
        </xdr:to>
        <xdr:sp macro=""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62</xdr:row>
          <xdr:rowOff>28575</xdr:rowOff>
        </xdr:from>
        <xdr:to>
          <xdr:col>2</xdr:col>
          <xdr:colOff>1381125</xdr:colOff>
          <xdr:row>63</xdr:row>
          <xdr:rowOff>161925</xdr:rowOff>
        </xdr:to>
        <xdr:sp macro=""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65</xdr:row>
          <xdr:rowOff>28575</xdr:rowOff>
        </xdr:from>
        <xdr:to>
          <xdr:col>2</xdr:col>
          <xdr:colOff>1381125</xdr:colOff>
          <xdr:row>66</xdr:row>
          <xdr:rowOff>161925</xdr:rowOff>
        </xdr:to>
        <xdr:sp macro="" textlink="">
          <xdr:nvSpPr>
            <xdr:cNvPr id="3103" name="Check Box 31"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68</xdr:row>
          <xdr:rowOff>28575</xdr:rowOff>
        </xdr:from>
        <xdr:to>
          <xdr:col>2</xdr:col>
          <xdr:colOff>1381125</xdr:colOff>
          <xdr:row>69</xdr:row>
          <xdr:rowOff>161925</xdr:rowOff>
        </xdr:to>
        <xdr:sp macro="" textlink="">
          <xdr:nvSpPr>
            <xdr:cNvPr id="3104" name="Check Box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xdr:cNvGrpSpPr/>
      </xdr:nvGrpSpPr>
      <xdr:grpSpPr>
        <a:xfrm>
          <a:off x="238125" y="38100"/>
          <a:ext cx="15897225" cy="2190750"/>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xdr:cNvGrpSpPr/>
      </xdr:nvGrpSpPr>
      <xdr:grpSpPr>
        <a:xfrm>
          <a:off x="102950" y="0"/>
          <a:ext cx="19444467" cy="218258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xdr:cNvGrpSpPr/>
      </xdr:nvGrpSpPr>
      <xdr:grpSpPr>
        <a:xfrm>
          <a:off x="488012" y="281441"/>
          <a:ext cx="15269516" cy="1569583"/>
          <a:chOff x="11207347" y="5630816"/>
          <a:chExt cx="8999966" cy="1385141"/>
        </a:xfrm>
      </xdr:grpSpPr>
      <xdr:sp macro="" textlink="">
        <xdr:nvSpPr>
          <xdr:cNvPr id="5" name="Rectangle 4"/>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143160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xdr:cNvSpPr/>
      </xdr:nvSpPr>
      <xdr:spPr>
        <a:xfrm>
          <a:off x="828675" y="876300"/>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xdr:cNvSpPr txBox="1"/>
      </xdr:nvSpPr>
      <xdr:spPr>
        <a:xfrm>
          <a:off x="11934825" y="17240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xdr:cNvGrpSpPr/>
      </xdr:nvGrpSpPr>
      <xdr:grpSpPr>
        <a:xfrm>
          <a:off x="400314" y="216648"/>
          <a:ext cx="17841808" cy="2254544"/>
          <a:chOff x="11176383" y="5659979"/>
          <a:chExt cx="6311801" cy="1821373"/>
        </a:xfrm>
      </xdr:grpSpPr>
      <xdr:sp macro="" textlink="">
        <xdr:nvSpPr>
          <xdr:cNvPr id="4" name="Rectangle 3"/>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631203</xdr:colOff>
      <xdr:row>0</xdr:row>
      <xdr:rowOff>1678997</xdr:rowOff>
    </xdr:from>
    <xdr:to>
      <xdr:col>23</xdr:col>
      <xdr:colOff>397311</xdr:colOff>
      <xdr:row>0</xdr:row>
      <xdr:rowOff>2078443</xdr:rowOff>
    </xdr:to>
    <xdr:sp macro="" textlink="">
      <xdr:nvSpPr>
        <xdr:cNvPr id="7" name="TextBox 6"/>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9"/>
  <sheetViews>
    <sheetView workbookViewId="0"/>
  </sheetViews>
  <sheetFormatPr defaultColWidth="9.140625" defaultRowHeight="15"/>
  <cols>
    <col min="1" max="1" width="9.140625" style="9"/>
    <col min="2" max="2" width="32.140625" style="27" customWidth="1"/>
    <col min="3" max="3" width="114.42578125" style="9" customWidth="1"/>
    <col min="4" max="4" width="8.140625" style="9" customWidth="1"/>
    <col min="5" max="16384" width="9.140625" style="9"/>
  </cols>
  <sheetData>
    <row r="1" spans="1:3" ht="174" customHeight="1"/>
    <row r="3" spans="1:3" ht="20.25">
      <c r="B3" s="776" t="s">
        <v>174</v>
      </c>
      <c r="C3" s="776"/>
    </row>
    <row r="4" spans="1:3" ht="11.25" customHeight="1"/>
    <row r="5" spans="1:3" s="30" customFormat="1" ht="25.5" customHeight="1">
      <c r="B5" s="60" t="s">
        <v>419</v>
      </c>
      <c r="C5" s="60" t="s">
        <v>173</v>
      </c>
    </row>
    <row r="6" spans="1:3" s="176" customFormat="1" ht="48" customHeight="1">
      <c r="A6" s="241"/>
      <c r="B6" s="613" t="s">
        <v>170</v>
      </c>
      <c r="C6" s="661" t="s">
        <v>604</v>
      </c>
    </row>
    <row r="7" spans="1:3" s="176" customFormat="1" ht="21" customHeight="1">
      <c r="A7" s="241"/>
      <c r="B7" s="609" t="s">
        <v>551</v>
      </c>
      <c r="C7" s="662" t="s">
        <v>617</v>
      </c>
    </row>
    <row r="8" spans="1:3" s="176" customFormat="1" ht="32.25" customHeight="1">
      <c r="B8" s="609" t="s">
        <v>367</v>
      </c>
      <c r="C8" s="663" t="s">
        <v>605</v>
      </c>
    </row>
    <row r="9" spans="1:3" s="176" customFormat="1" ht="27.75" customHeight="1">
      <c r="B9" s="609" t="s">
        <v>169</v>
      </c>
      <c r="C9" s="663" t="s">
        <v>606</v>
      </c>
    </row>
    <row r="10" spans="1:3" s="176" customFormat="1" ht="33" customHeight="1">
      <c r="B10" s="609" t="s">
        <v>602</v>
      </c>
      <c r="C10" s="662" t="s">
        <v>610</v>
      </c>
    </row>
    <row r="11" spans="1:3" s="176" customFormat="1" ht="26.25" customHeight="1">
      <c r="B11" s="622" t="s">
        <v>368</v>
      </c>
      <c r="C11" s="665" t="s">
        <v>607</v>
      </c>
    </row>
    <row r="12" spans="1:3" s="176" customFormat="1" ht="39.75" customHeight="1">
      <c r="B12" s="609" t="s">
        <v>369</v>
      </c>
      <c r="C12" s="663" t="s">
        <v>608</v>
      </c>
    </row>
    <row r="13" spans="1:3" s="176" customFormat="1" ht="18" customHeight="1">
      <c r="B13" s="609" t="s">
        <v>370</v>
      </c>
      <c r="C13" s="663" t="s">
        <v>609</v>
      </c>
    </row>
    <row r="14" spans="1:3" s="176" customFormat="1" ht="13.5" customHeight="1">
      <c r="B14" s="609"/>
      <c r="C14" s="664"/>
    </row>
    <row r="15" spans="1:3" s="176" customFormat="1" ht="18" customHeight="1">
      <c r="B15" s="609" t="s">
        <v>675</v>
      </c>
      <c r="C15" s="662" t="s">
        <v>673</v>
      </c>
    </row>
    <row r="16" spans="1:3" s="176" customFormat="1" ht="8.25" customHeight="1">
      <c r="B16" s="609"/>
      <c r="C16" s="664"/>
    </row>
    <row r="17" spans="2:3" s="176" customFormat="1" ht="33" customHeight="1">
      <c r="B17" s="666" t="s">
        <v>603</v>
      </c>
      <c r="C17" s="667" t="s">
        <v>674</v>
      </c>
    </row>
    <row r="18" spans="2:3" s="103" customFormat="1" ht="15.75">
      <c r="B18" s="176"/>
    </row>
    <row r="19" spans="2:3" s="32" customFormat="1">
      <c r="B19" s="42"/>
    </row>
  </sheetData>
  <mergeCells count="1">
    <mergeCell ref="B3:C3"/>
  </mergeCells>
  <hyperlinks>
    <hyperlink ref="B6" location="'1.  LRAMVA Summary'!A1" display="1.  LRAMVA Summary"/>
    <hyperlink ref="B8" location="'2. LRAMVA Threshold'!Print_Area" display="2.  LRAMVA Threshold"/>
    <hyperlink ref="B9" location="'3.  Distribution Rates'!A1" display="3.  Distribution Rates"/>
    <hyperlink ref="B13" location="'6.  Carrying Charges'!Print_Area" display="6.  Carrying Charges"/>
    <hyperlink ref="B12" location="'5.  2015-2020 LRAM'!Print_Area" display="5.  2015-2020 LRAM"/>
    <hyperlink ref="B11" location="'4.  2011-2014 LRAM'!Print_Area" display="4.  2011-2014 LRAM"/>
    <hyperlink ref="B15" location="'7.  Persistence Report'!Print_Area" display="7.  Persistence Report"/>
    <hyperlink ref="B7" location="'1-a.  Summary of Changes'!A1" display="1-a.  Summary of Changes"/>
    <hyperlink ref="B10" location="'3-a.  Rate Class Allocations'!A1" display="3-a.  Rate Class Allocations"/>
    <hyperlink ref="B17" location="'8.  Streetlighting'!A1" display="8.  Streetlighting"/>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34"/>
  <sheetViews>
    <sheetView topLeftCell="A514" zoomScale="73" zoomScaleNormal="73" workbookViewId="0">
      <selection activeCell="Y277" sqref="Y277"/>
    </sheetView>
  </sheetViews>
  <sheetFormatPr defaultColWidth="9.140625" defaultRowHeight="14.25" outlineLevelRow="1" outlineLevelCol="1"/>
  <cols>
    <col min="1" max="1" width="4.5703125" style="507" customWidth="1"/>
    <col min="2" max="2" width="43.5703125" style="252" customWidth="1"/>
    <col min="3" max="3" width="14" style="252" customWidth="1"/>
    <col min="4" max="4" width="18.140625" style="251" customWidth="1"/>
    <col min="5" max="8" width="10.42578125" style="251" customWidth="1" outlineLevel="1"/>
    <col min="9" max="13" width="10.140625" style="251" bestFit="1" customWidth="1" outlineLevel="1"/>
    <col min="14" max="14" width="12.42578125" style="251" customWidth="1" outlineLevel="1"/>
    <col min="15" max="15" width="17.5703125" style="251" customWidth="1"/>
    <col min="16" max="23" width="9.42578125" style="251" customWidth="1" outlineLevel="1"/>
    <col min="24" max="24" width="5.5703125" style="251" bestFit="1" customWidth="1" outlineLevel="1"/>
    <col min="25" max="25" width="14.140625" style="253" customWidth="1"/>
    <col min="26" max="26" width="14.5703125" style="253" customWidth="1"/>
    <col min="27" max="27" width="16.85546875" style="253" customWidth="1"/>
    <col min="28" max="28" width="17.5703125" style="253" customWidth="1"/>
    <col min="29" max="35" width="14.5703125" style="253" customWidth="1"/>
    <col min="36" max="38" width="15" style="253" customWidth="1"/>
    <col min="39" max="39" width="14.42578125" style="254" customWidth="1"/>
    <col min="40" max="40" width="14.5703125" style="251" customWidth="1"/>
    <col min="41" max="41" width="14.85546875" style="251" customWidth="1"/>
    <col min="42" max="42" width="14" style="251" customWidth="1"/>
    <col min="43" max="43" width="9.5703125" style="251" customWidth="1"/>
    <col min="44" max="44" width="11.140625" style="251" customWidth="1"/>
    <col min="45" max="45" width="12.140625" style="251" customWidth="1"/>
    <col min="46" max="46" width="6.42578125" style="251" bestFit="1" customWidth="1"/>
    <col min="47" max="51" width="9.140625" style="251"/>
    <col min="52" max="52" width="6.42578125" style="251" bestFit="1" customWidth="1"/>
    <col min="53" max="16384" width="9.140625" style="251"/>
  </cols>
  <sheetData>
    <row r="1" spans="1:39" ht="164.25" customHeight="1"/>
    <row r="2" spans="1:39" ht="23.25" customHeight="1" thickBot="1"/>
    <row r="3" spans="1:39" ht="25.5" customHeight="1" thickBot="1">
      <c r="B3" s="826" t="s">
        <v>171</v>
      </c>
      <c r="C3" s="255" t="s">
        <v>175</v>
      </c>
      <c r="D3" s="505"/>
      <c r="E3" s="256"/>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8"/>
    </row>
    <row r="4" spans="1:39" ht="24" customHeight="1" thickBot="1">
      <c r="B4" s="826"/>
      <c r="C4" s="259" t="s">
        <v>172</v>
      </c>
      <c r="D4" s="260"/>
      <c r="E4" s="261"/>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58"/>
    </row>
    <row r="5" spans="1:39" ht="29.25" customHeight="1" thickBot="1">
      <c r="B5" s="563"/>
      <c r="C5" s="823" t="s">
        <v>550</v>
      </c>
      <c r="D5" s="824"/>
      <c r="E5" s="261"/>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8"/>
    </row>
    <row r="6" spans="1:39" ht="20.25" customHeight="1">
      <c r="B6" s="262"/>
      <c r="C6" s="263"/>
      <c r="D6" s="264"/>
      <c r="E6" s="264"/>
      <c r="F6" s="264"/>
      <c r="G6" s="264"/>
      <c r="H6" s="264"/>
      <c r="I6" s="264"/>
      <c r="J6" s="264"/>
      <c r="K6" s="264"/>
      <c r="L6" s="264"/>
      <c r="M6" s="264"/>
      <c r="N6" s="264"/>
      <c r="O6" s="264"/>
      <c r="P6" s="264"/>
      <c r="Q6" s="264"/>
      <c r="R6" s="264"/>
      <c r="S6" s="264"/>
      <c r="T6" s="264"/>
      <c r="U6" s="264"/>
      <c r="V6" s="264"/>
      <c r="W6" s="264"/>
      <c r="X6" s="264"/>
      <c r="Y6" s="265"/>
      <c r="Z6" s="265"/>
      <c r="AA6" s="265"/>
      <c r="AB6" s="265"/>
      <c r="AC6" s="265"/>
      <c r="AD6" s="265"/>
      <c r="AE6" s="265"/>
      <c r="AF6" s="266"/>
      <c r="AG6" s="266"/>
      <c r="AH6" s="266"/>
      <c r="AI6" s="266"/>
      <c r="AJ6" s="266"/>
      <c r="AK6" s="266"/>
      <c r="AL6" s="266"/>
      <c r="AM6" s="267"/>
    </row>
    <row r="7" spans="1:39" ht="70.5" customHeight="1">
      <c r="B7" s="826" t="s">
        <v>504</v>
      </c>
      <c r="C7" s="827" t="s">
        <v>636</v>
      </c>
      <c r="D7" s="827"/>
      <c r="E7" s="827"/>
      <c r="F7" s="827"/>
      <c r="G7" s="827"/>
      <c r="H7" s="827"/>
      <c r="I7" s="827"/>
      <c r="J7" s="827"/>
      <c r="K7" s="827"/>
      <c r="L7" s="827"/>
      <c r="M7" s="827"/>
      <c r="N7" s="827"/>
      <c r="O7" s="827"/>
      <c r="P7" s="827"/>
      <c r="Q7" s="827"/>
      <c r="R7" s="827"/>
      <c r="S7" s="827"/>
      <c r="T7" s="827"/>
      <c r="U7" s="827"/>
      <c r="V7" s="827"/>
      <c r="W7" s="827"/>
      <c r="X7" s="827"/>
      <c r="Y7" s="604"/>
      <c r="Z7" s="604"/>
      <c r="AA7" s="604"/>
      <c r="AB7" s="604"/>
      <c r="AC7" s="604"/>
      <c r="AD7" s="604"/>
      <c r="AE7" s="268"/>
      <c r="AF7" s="268"/>
      <c r="AG7" s="268"/>
      <c r="AH7" s="268"/>
      <c r="AI7" s="268"/>
      <c r="AJ7" s="268"/>
      <c r="AK7" s="268"/>
      <c r="AL7" s="268"/>
    </row>
    <row r="8" spans="1:39" s="269" customFormat="1" ht="58.5" customHeight="1">
      <c r="A8" s="507"/>
      <c r="B8" s="826"/>
      <c r="C8" s="827" t="s">
        <v>574</v>
      </c>
      <c r="D8" s="827"/>
      <c r="E8" s="827"/>
      <c r="F8" s="827"/>
      <c r="G8" s="827"/>
      <c r="H8" s="827"/>
      <c r="I8" s="827"/>
      <c r="J8" s="827"/>
      <c r="K8" s="827"/>
      <c r="L8" s="827"/>
      <c r="M8" s="827"/>
      <c r="N8" s="827"/>
      <c r="O8" s="827"/>
      <c r="P8" s="827"/>
      <c r="Q8" s="827"/>
      <c r="R8" s="827"/>
      <c r="S8" s="827"/>
      <c r="T8" s="827"/>
      <c r="U8" s="827"/>
      <c r="V8" s="827"/>
      <c r="W8" s="827"/>
      <c r="X8" s="827"/>
      <c r="Y8" s="604"/>
      <c r="Z8" s="604"/>
      <c r="AA8" s="604"/>
      <c r="AB8" s="604"/>
      <c r="AC8" s="604"/>
      <c r="AD8" s="604"/>
      <c r="AE8" s="270"/>
      <c r="AF8" s="253"/>
      <c r="AG8" s="253"/>
      <c r="AH8" s="253"/>
      <c r="AI8" s="253"/>
      <c r="AJ8" s="253"/>
      <c r="AK8" s="253"/>
      <c r="AL8" s="253"/>
      <c r="AM8" s="254"/>
    </row>
    <row r="9" spans="1:39" s="269" customFormat="1" ht="57.75" customHeight="1">
      <c r="A9" s="507"/>
      <c r="B9" s="271"/>
      <c r="C9" s="827" t="s">
        <v>573</v>
      </c>
      <c r="D9" s="827"/>
      <c r="E9" s="827"/>
      <c r="F9" s="827"/>
      <c r="G9" s="827"/>
      <c r="H9" s="827"/>
      <c r="I9" s="827"/>
      <c r="J9" s="827"/>
      <c r="K9" s="827"/>
      <c r="L9" s="827"/>
      <c r="M9" s="827"/>
      <c r="N9" s="827"/>
      <c r="O9" s="827"/>
      <c r="P9" s="827"/>
      <c r="Q9" s="827"/>
      <c r="R9" s="827"/>
      <c r="S9" s="827"/>
      <c r="T9" s="827"/>
      <c r="U9" s="827"/>
      <c r="V9" s="827"/>
      <c r="W9" s="827"/>
      <c r="X9" s="827"/>
      <c r="Y9" s="604"/>
      <c r="Z9" s="604"/>
      <c r="AA9" s="604"/>
      <c r="AB9" s="604"/>
      <c r="AC9" s="604"/>
      <c r="AD9" s="604"/>
      <c r="AE9" s="270"/>
      <c r="AF9" s="253"/>
      <c r="AG9" s="253"/>
      <c r="AH9" s="253"/>
      <c r="AI9" s="253"/>
      <c r="AJ9" s="253"/>
      <c r="AK9" s="253"/>
      <c r="AL9" s="253"/>
      <c r="AM9" s="254"/>
    </row>
    <row r="10" spans="1:39" ht="41.25" customHeight="1">
      <c r="B10" s="273"/>
      <c r="C10" s="827" t="s">
        <v>639</v>
      </c>
      <c r="D10" s="827"/>
      <c r="E10" s="827"/>
      <c r="F10" s="827"/>
      <c r="G10" s="827"/>
      <c r="H10" s="827"/>
      <c r="I10" s="827"/>
      <c r="J10" s="827"/>
      <c r="K10" s="827"/>
      <c r="L10" s="827"/>
      <c r="M10" s="827"/>
      <c r="N10" s="827"/>
      <c r="O10" s="827"/>
      <c r="P10" s="827"/>
      <c r="Q10" s="827"/>
      <c r="R10" s="827"/>
      <c r="S10" s="827"/>
      <c r="T10" s="827"/>
      <c r="U10" s="827"/>
      <c r="V10" s="827"/>
      <c r="W10" s="827"/>
      <c r="X10" s="827"/>
      <c r="Y10" s="604"/>
      <c r="Z10" s="604"/>
      <c r="AA10" s="604"/>
      <c r="AB10" s="604"/>
      <c r="AC10" s="604"/>
      <c r="AD10" s="604"/>
      <c r="AE10" s="270"/>
      <c r="AF10" s="274"/>
      <c r="AG10" s="274"/>
      <c r="AH10" s="274"/>
      <c r="AI10" s="274"/>
      <c r="AJ10" s="274"/>
      <c r="AK10" s="274"/>
      <c r="AL10" s="274"/>
    </row>
    <row r="11" spans="1:39" ht="53.25" customHeight="1">
      <c r="C11" s="827" t="s">
        <v>624</v>
      </c>
      <c r="D11" s="827"/>
      <c r="E11" s="827"/>
      <c r="F11" s="827"/>
      <c r="G11" s="827"/>
      <c r="H11" s="827"/>
      <c r="I11" s="827"/>
      <c r="J11" s="827"/>
      <c r="K11" s="827"/>
      <c r="L11" s="827"/>
      <c r="M11" s="827"/>
      <c r="N11" s="827"/>
      <c r="O11" s="827"/>
      <c r="P11" s="827"/>
      <c r="Q11" s="827"/>
      <c r="R11" s="827"/>
      <c r="S11" s="827"/>
      <c r="T11" s="827"/>
      <c r="U11" s="827"/>
      <c r="V11" s="827"/>
      <c r="W11" s="827"/>
      <c r="X11" s="827"/>
      <c r="Y11" s="604"/>
      <c r="Z11" s="604"/>
      <c r="AA11" s="604"/>
      <c r="AB11" s="604"/>
      <c r="AC11" s="604"/>
      <c r="AD11" s="604"/>
      <c r="AE11" s="270"/>
      <c r="AF11" s="274"/>
      <c r="AG11" s="274"/>
      <c r="AH11" s="274"/>
      <c r="AI11" s="274"/>
      <c r="AJ11" s="274"/>
      <c r="AK11" s="274"/>
      <c r="AL11" s="274"/>
      <c r="AM11" s="251"/>
    </row>
    <row r="12" spans="1:39" ht="20.25" customHeight="1">
      <c r="C12" s="272"/>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0"/>
      <c r="AF12" s="274"/>
      <c r="AG12" s="274"/>
      <c r="AH12" s="274"/>
      <c r="AI12" s="274"/>
      <c r="AJ12" s="274"/>
      <c r="AK12" s="274"/>
      <c r="AL12" s="274"/>
      <c r="AM12" s="251"/>
    </row>
    <row r="13" spans="1:39" ht="20.25" customHeight="1">
      <c r="B13" s="826" t="s">
        <v>526</v>
      </c>
      <c r="C13" s="589" t="s">
        <v>521</v>
      </c>
      <c r="D13" s="539"/>
      <c r="E13" s="539"/>
      <c r="F13" s="539"/>
      <c r="G13" s="539"/>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270"/>
      <c r="AF13" s="274"/>
      <c r="AG13" s="274"/>
      <c r="AH13" s="274"/>
      <c r="AI13" s="274"/>
      <c r="AJ13" s="274"/>
      <c r="AK13" s="274"/>
      <c r="AL13" s="274"/>
      <c r="AM13" s="251"/>
    </row>
    <row r="14" spans="1:39" ht="20.25" customHeight="1">
      <c r="B14" s="826"/>
      <c r="C14" s="589" t="s">
        <v>522</v>
      </c>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270"/>
      <c r="AF14" s="274"/>
      <c r="AG14" s="274"/>
      <c r="AH14" s="274"/>
      <c r="AI14" s="274"/>
      <c r="AJ14" s="274"/>
      <c r="AK14" s="274"/>
      <c r="AL14" s="274"/>
      <c r="AM14" s="251"/>
    </row>
    <row r="15" spans="1:39" ht="20.25" customHeight="1">
      <c r="C15" s="589" t="s">
        <v>523</v>
      </c>
      <c r="D15" s="53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270"/>
      <c r="AF15" s="274"/>
      <c r="AG15" s="274"/>
      <c r="AH15" s="274"/>
      <c r="AI15" s="274"/>
      <c r="AJ15" s="274"/>
      <c r="AK15" s="274"/>
      <c r="AL15" s="274"/>
      <c r="AM15" s="251"/>
    </row>
    <row r="16" spans="1:39" ht="20.25" customHeight="1">
      <c r="C16" s="589" t="s">
        <v>524</v>
      </c>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270"/>
      <c r="AF16" s="274"/>
      <c r="AG16" s="274"/>
      <c r="AH16" s="274"/>
      <c r="AI16" s="274"/>
      <c r="AJ16" s="274"/>
      <c r="AK16" s="274"/>
      <c r="AL16" s="274"/>
      <c r="AM16" s="251"/>
    </row>
    <row r="17" spans="1:39" ht="23.25" customHeight="1">
      <c r="B17" s="275"/>
      <c r="C17" s="276"/>
      <c r="D17" s="277"/>
      <c r="E17" s="277"/>
      <c r="F17" s="277"/>
      <c r="G17" s="277"/>
      <c r="H17" s="277"/>
      <c r="I17" s="277"/>
      <c r="J17" s="277"/>
      <c r="K17" s="277"/>
      <c r="L17" s="277"/>
      <c r="M17" s="277"/>
      <c r="N17" s="277"/>
      <c r="P17" s="277"/>
      <c r="Q17" s="277"/>
      <c r="R17" s="277"/>
      <c r="S17" s="277"/>
      <c r="T17" s="277"/>
      <c r="U17" s="277"/>
      <c r="V17" s="277"/>
      <c r="W17" s="277"/>
      <c r="X17" s="277"/>
      <c r="Y17" s="268"/>
    </row>
    <row r="18" spans="1:39" ht="15.75">
      <c r="B18" s="278" t="s">
        <v>241</v>
      </c>
      <c r="C18" s="279"/>
      <c r="E18" s="588"/>
      <c r="O18" s="279"/>
      <c r="Y18" s="268"/>
      <c r="Z18" s="265"/>
      <c r="AA18" s="265"/>
      <c r="AB18" s="265"/>
      <c r="AC18" s="265"/>
      <c r="AD18" s="265"/>
      <c r="AE18" s="265"/>
      <c r="AF18" s="265"/>
      <c r="AG18" s="265"/>
      <c r="AH18" s="265"/>
      <c r="AI18" s="265"/>
      <c r="AJ18" s="265"/>
      <c r="AK18" s="265"/>
      <c r="AL18" s="265"/>
      <c r="AM18" s="280"/>
    </row>
    <row r="19" spans="1:39" s="281" customFormat="1" ht="36" customHeight="1">
      <c r="A19" s="507"/>
      <c r="B19" s="828" t="s">
        <v>211</v>
      </c>
      <c r="C19" s="830" t="s">
        <v>33</v>
      </c>
      <c r="D19" s="282" t="s">
        <v>421</v>
      </c>
      <c r="E19" s="832" t="s">
        <v>209</v>
      </c>
      <c r="F19" s="833"/>
      <c r="G19" s="833"/>
      <c r="H19" s="833"/>
      <c r="I19" s="833"/>
      <c r="J19" s="833"/>
      <c r="K19" s="833"/>
      <c r="L19" s="833"/>
      <c r="M19" s="834"/>
      <c r="N19" s="838" t="s">
        <v>213</v>
      </c>
      <c r="O19" s="282" t="s">
        <v>422</v>
      </c>
      <c r="P19" s="832" t="s">
        <v>212</v>
      </c>
      <c r="Q19" s="833"/>
      <c r="R19" s="833"/>
      <c r="S19" s="833"/>
      <c r="T19" s="833"/>
      <c r="U19" s="833"/>
      <c r="V19" s="833"/>
      <c r="W19" s="833"/>
      <c r="X19" s="834"/>
      <c r="Y19" s="835" t="s">
        <v>243</v>
      </c>
      <c r="Z19" s="836"/>
      <c r="AA19" s="836"/>
      <c r="AB19" s="836"/>
      <c r="AC19" s="836"/>
      <c r="AD19" s="836"/>
      <c r="AE19" s="836"/>
      <c r="AF19" s="836"/>
      <c r="AG19" s="836"/>
      <c r="AH19" s="836"/>
      <c r="AI19" s="836"/>
      <c r="AJ19" s="836"/>
      <c r="AK19" s="836"/>
      <c r="AL19" s="836"/>
      <c r="AM19" s="837"/>
    </row>
    <row r="20" spans="1:39" s="281" customFormat="1" ht="59.25" customHeight="1">
      <c r="A20" s="507"/>
      <c r="B20" s="829"/>
      <c r="C20" s="831"/>
      <c r="D20" s="283">
        <v>2011</v>
      </c>
      <c r="E20" s="283">
        <v>2012</v>
      </c>
      <c r="F20" s="283">
        <v>2013</v>
      </c>
      <c r="G20" s="283">
        <v>2014</v>
      </c>
      <c r="H20" s="283">
        <v>2015</v>
      </c>
      <c r="I20" s="283">
        <v>2016</v>
      </c>
      <c r="J20" s="283">
        <v>2017</v>
      </c>
      <c r="K20" s="283">
        <v>2018</v>
      </c>
      <c r="L20" s="283">
        <v>2019</v>
      </c>
      <c r="M20" s="283">
        <v>2020</v>
      </c>
      <c r="N20" s="839"/>
      <c r="O20" s="283">
        <v>2011</v>
      </c>
      <c r="P20" s="283">
        <v>2012</v>
      </c>
      <c r="Q20" s="283">
        <v>2013</v>
      </c>
      <c r="R20" s="283">
        <v>2014</v>
      </c>
      <c r="S20" s="283">
        <v>2015</v>
      </c>
      <c r="T20" s="283">
        <v>2016</v>
      </c>
      <c r="U20" s="283">
        <v>2017</v>
      </c>
      <c r="V20" s="283">
        <v>2018</v>
      </c>
      <c r="W20" s="283">
        <v>2019</v>
      </c>
      <c r="X20" s="283">
        <v>2020</v>
      </c>
      <c r="Y20" s="283" t="str">
        <f>'1.  LRAMVA Summary'!D52</f>
        <v>Residential</v>
      </c>
      <c r="Z20" s="284" t="str">
        <f>'1.  LRAMVA Summary'!E52</f>
        <v>GS&lt;50 kW</v>
      </c>
      <c r="AA20" s="284" t="str">
        <f>'1.  LRAMVA Summary'!F52</f>
        <v>GS&gt;50 kW</v>
      </c>
      <c r="AB20" s="284" t="str">
        <f>'1.  LRAMVA Summary'!G52</f>
        <v>GS&gt;1000 kW</v>
      </c>
      <c r="AC20" s="284" t="str">
        <f>'1.  LRAMVA Summary'!H52</f>
        <v>Street Lighting</v>
      </c>
      <c r="AD20" s="284" t="str">
        <f>'1.  LRAMVA Summary'!I52</f>
        <v/>
      </c>
      <c r="AE20" s="284" t="str">
        <f>'1.  LRAMVA Summary'!J52</f>
        <v/>
      </c>
      <c r="AF20" s="284" t="str">
        <f>'1.  LRAMVA Summary'!K52</f>
        <v/>
      </c>
      <c r="AG20" s="284" t="str">
        <f>'1.  LRAMVA Summary'!L52</f>
        <v/>
      </c>
      <c r="AH20" s="284" t="str">
        <f>'1.  LRAMVA Summary'!M52</f>
        <v/>
      </c>
      <c r="AI20" s="284" t="str">
        <f>'1.  LRAMVA Summary'!N52</f>
        <v/>
      </c>
      <c r="AJ20" s="284" t="str">
        <f>'1.  LRAMVA Summary'!O52</f>
        <v/>
      </c>
      <c r="AK20" s="284" t="str">
        <f>'1.  LRAMVA Summary'!P52</f>
        <v/>
      </c>
      <c r="AL20" s="284" t="str">
        <f>'1.  LRAMVA Summary'!Q52</f>
        <v/>
      </c>
      <c r="AM20" s="285" t="str">
        <f>'1.  LRAMVA Summary'!R52</f>
        <v>Total</v>
      </c>
    </row>
    <row r="21" spans="1:39" s="291" customFormat="1" ht="15.75" customHeight="1">
      <c r="A21" s="508"/>
      <c r="B21" s="286" t="s">
        <v>0</v>
      </c>
      <c r="C21" s="287"/>
      <c r="D21" s="287"/>
      <c r="E21" s="287"/>
      <c r="F21" s="287"/>
      <c r="G21" s="287"/>
      <c r="H21" s="287"/>
      <c r="I21" s="287"/>
      <c r="J21" s="287"/>
      <c r="K21" s="287"/>
      <c r="L21" s="287"/>
      <c r="M21" s="287"/>
      <c r="N21" s="288"/>
      <c r="O21" s="287"/>
      <c r="P21" s="287"/>
      <c r="Q21" s="287"/>
      <c r="R21" s="287"/>
      <c r="S21" s="287"/>
      <c r="T21" s="287"/>
      <c r="U21" s="287"/>
      <c r="V21" s="287"/>
      <c r="W21" s="287"/>
      <c r="X21" s="287"/>
      <c r="Y21" s="289" t="str">
        <f>'1.  LRAMVA Summary'!D53</f>
        <v>kWh</v>
      </c>
      <c r="Z21" s="289" t="str">
        <f>'1.  LRAMVA Summary'!E53</f>
        <v>kWh</v>
      </c>
      <c r="AA21" s="289" t="str">
        <f>'1.  LRAMVA Summary'!F53</f>
        <v>KW</v>
      </c>
      <c r="AB21" s="289" t="str">
        <f>'1.  LRAMVA Summary'!G53</f>
        <v>KW</v>
      </c>
      <c r="AC21" s="289" t="str">
        <f>'1.  LRAMVA Summary'!H53</f>
        <v>KW</v>
      </c>
      <c r="AD21" s="289">
        <f>'1.  LRAMVA Summary'!I53</f>
        <v>0</v>
      </c>
      <c r="AE21" s="289">
        <f>'1.  LRAMVA Summary'!J53</f>
        <v>0</v>
      </c>
      <c r="AF21" s="289">
        <f>'1.  LRAMVA Summary'!K53</f>
        <v>0</v>
      </c>
      <c r="AG21" s="289">
        <f>'1.  LRAMVA Summary'!L53</f>
        <v>0</v>
      </c>
      <c r="AH21" s="289">
        <f>'1.  LRAMVA Summary'!M53</f>
        <v>0</v>
      </c>
      <c r="AI21" s="289">
        <f>'1.  LRAMVA Summary'!N53</f>
        <v>0</v>
      </c>
      <c r="AJ21" s="289">
        <f>'1.  LRAMVA Summary'!O53</f>
        <v>0</v>
      </c>
      <c r="AK21" s="289">
        <f>'1.  LRAMVA Summary'!P53</f>
        <v>0</v>
      </c>
      <c r="AL21" s="289">
        <f>'1.  LRAMVA Summary'!Q53</f>
        <v>0</v>
      </c>
      <c r="AM21" s="290"/>
    </row>
    <row r="22" spans="1:39" s="281" customFormat="1" ht="15" customHeight="1" outlineLevel="1">
      <c r="A22" s="507">
        <v>1</v>
      </c>
      <c r="B22" s="292" t="s">
        <v>1</v>
      </c>
      <c r="C22" s="289" t="s">
        <v>25</v>
      </c>
      <c r="D22" s="293">
        <f>+'7.  Persistence Report'!AQ28</f>
        <v>352333.26398137177</v>
      </c>
      <c r="E22" s="293">
        <f>+'7.  Persistence Report'!AR28</f>
        <v>352333.26398137177</v>
      </c>
      <c r="F22" s="293">
        <f>+'7.  Persistence Report'!AS28</f>
        <v>352333.26398137177</v>
      </c>
      <c r="G22" s="293">
        <f>+'7.  Persistence Report'!AT28</f>
        <v>352330.31193680776</v>
      </c>
      <c r="H22" s="293">
        <f>+'7.  Persistence Report'!AU28</f>
        <v>256115.77421025062</v>
      </c>
      <c r="I22" s="293">
        <f>+'7.  Persistence Report'!AV28</f>
        <v>0</v>
      </c>
      <c r="J22" s="293">
        <f>+'7.  Persistence Report'!AW28</f>
        <v>0</v>
      </c>
      <c r="K22" s="293">
        <f>+'7.  Persistence Report'!AX28</f>
        <v>0</v>
      </c>
      <c r="L22" s="293">
        <f>+'7.  Persistence Report'!AY28</f>
        <v>0</v>
      </c>
      <c r="M22" s="293">
        <f>+'7.  Persistence Report'!AZ28</f>
        <v>0</v>
      </c>
      <c r="N22" s="289"/>
      <c r="O22" s="293">
        <f>+'7.  Persistence Report'!L28</f>
        <v>47.304464954161247</v>
      </c>
      <c r="P22" s="293">
        <f>+'7.  Persistence Report'!M28</f>
        <v>47.304464954161247</v>
      </c>
      <c r="Q22" s="293">
        <f>+'7.  Persistence Report'!N28</f>
        <v>47.304464954161247</v>
      </c>
      <c r="R22" s="293">
        <f>+'7.  Persistence Report'!O28</f>
        <v>47.301163830345835</v>
      </c>
      <c r="S22" s="293">
        <f>+'7.  Persistence Report'!P28</f>
        <v>33.674031138195268</v>
      </c>
      <c r="T22" s="293">
        <f>+'7.  Persistence Report'!Q28</f>
        <v>0</v>
      </c>
      <c r="U22" s="293">
        <f>+'7.  Persistence Report'!R28</f>
        <v>0</v>
      </c>
      <c r="V22" s="293">
        <f>+'7.  Persistence Report'!S28</f>
        <v>0</v>
      </c>
      <c r="W22" s="293">
        <f>+'7.  Persistence Report'!T28</f>
        <v>0</v>
      </c>
      <c r="X22" s="293">
        <f>+'7.  Persistence Report'!U28</f>
        <v>0</v>
      </c>
      <c r="Y22" s="408">
        <v>1</v>
      </c>
      <c r="Z22" s="408"/>
      <c r="AA22" s="408"/>
      <c r="AB22" s="408"/>
      <c r="AC22" s="408"/>
      <c r="AD22" s="408"/>
      <c r="AE22" s="408"/>
      <c r="AF22" s="408"/>
      <c r="AG22" s="408"/>
      <c r="AH22" s="408"/>
      <c r="AI22" s="408"/>
      <c r="AJ22" s="408"/>
      <c r="AK22" s="408"/>
      <c r="AL22" s="408"/>
      <c r="AM22" s="294">
        <f>SUM(Y22:AL22)</f>
        <v>1</v>
      </c>
    </row>
    <row r="23" spans="1:39" s="281" customFormat="1" ht="15" outlineLevel="1">
      <c r="A23" s="507"/>
      <c r="B23" s="292" t="s">
        <v>214</v>
      </c>
      <c r="C23" s="289" t="s">
        <v>163</v>
      </c>
      <c r="D23" s="293"/>
      <c r="E23" s="293"/>
      <c r="F23" s="293"/>
      <c r="G23" s="293"/>
      <c r="H23" s="293"/>
      <c r="I23" s="293"/>
      <c r="J23" s="293"/>
      <c r="K23" s="293"/>
      <c r="L23" s="293"/>
      <c r="M23" s="293"/>
      <c r="N23" s="466"/>
      <c r="O23" s="293"/>
      <c r="P23" s="293"/>
      <c r="Q23" s="293"/>
      <c r="R23" s="293"/>
      <c r="S23" s="293"/>
      <c r="T23" s="293"/>
      <c r="U23" s="293"/>
      <c r="V23" s="293"/>
      <c r="W23" s="293"/>
      <c r="X23" s="293"/>
      <c r="Y23" s="409">
        <f>Y22</f>
        <v>1</v>
      </c>
      <c r="Z23" s="409">
        <f>Z22</f>
        <v>0</v>
      </c>
      <c r="AA23" s="409">
        <f t="shared" ref="AA23:AL23" si="0">AA22</f>
        <v>0</v>
      </c>
      <c r="AB23" s="409">
        <f t="shared" si="0"/>
        <v>0</v>
      </c>
      <c r="AC23" s="409">
        <f t="shared" si="0"/>
        <v>0</v>
      </c>
      <c r="AD23" s="409">
        <f t="shared" si="0"/>
        <v>0</v>
      </c>
      <c r="AE23" s="409">
        <f t="shared" si="0"/>
        <v>0</v>
      </c>
      <c r="AF23" s="409">
        <f t="shared" si="0"/>
        <v>0</v>
      </c>
      <c r="AG23" s="409">
        <f t="shared" si="0"/>
        <v>0</v>
      </c>
      <c r="AH23" s="409">
        <f t="shared" si="0"/>
        <v>0</v>
      </c>
      <c r="AI23" s="409">
        <f t="shared" si="0"/>
        <v>0</v>
      </c>
      <c r="AJ23" s="409">
        <f t="shared" si="0"/>
        <v>0</v>
      </c>
      <c r="AK23" s="409">
        <f t="shared" si="0"/>
        <v>0</v>
      </c>
      <c r="AL23" s="409">
        <f t="shared" si="0"/>
        <v>0</v>
      </c>
      <c r="AM23" s="295"/>
    </row>
    <row r="24" spans="1:39" s="301" customFormat="1" ht="15.75" outlineLevel="1">
      <c r="A24" s="509"/>
      <c r="B24" s="296"/>
      <c r="C24" s="297"/>
      <c r="D24" s="297"/>
      <c r="E24" s="297"/>
      <c r="F24" s="297"/>
      <c r="G24" s="297"/>
      <c r="H24" s="297"/>
      <c r="I24" s="297"/>
      <c r="J24" s="297"/>
      <c r="K24" s="297"/>
      <c r="L24" s="297"/>
      <c r="M24" s="297"/>
      <c r="O24" s="297"/>
      <c r="P24" s="297"/>
      <c r="Q24" s="297"/>
      <c r="R24" s="297"/>
      <c r="S24" s="297"/>
      <c r="T24" s="297"/>
      <c r="U24" s="297"/>
      <c r="V24" s="297"/>
      <c r="W24" s="297"/>
      <c r="X24" s="297"/>
      <c r="Y24" s="410"/>
      <c r="Z24" s="411"/>
      <c r="AA24" s="411"/>
      <c r="AB24" s="411"/>
      <c r="AC24" s="411"/>
      <c r="AD24" s="411"/>
      <c r="AE24" s="411"/>
      <c r="AF24" s="411"/>
      <c r="AG24" s="411"/>
      <c r="AH24" s="411"/>
      <c r="AI24" s="411"/>
      <c r="AJ24" s="411"/>
      <c r="AK24" s="411"/>
      <c r="AL24" s="411"/>
      <c r="AM24" s="300"/>
    </row>
    <row r="25" spans="1:39" s="281" customFormat="1" ht="15" outlineLevel="1">
      <c r="A25" s="507">
        <v>2</v>
      </c>
      <c r="B25" s="292" t="s">
        <v>2</v>
      </c>
      <c r="C25" s="289" t="s">
        <v>25</v>
      </c>
      <c r="D25" s="293">
        <f>+'7.  Persistence Report'!AQ27</f>
        <v>4163.2854911417835</v>
      </c>
      <c r="E25" s="293">
        <f>+'7.  Persistence Report'!AR27</f>
        <v>4163.2854911417835</v>
      </c>
      <c r="F25" s="293">
        <f>+'7.  Persistence Report'!AS27</f>
        <v>4163.2854911417835</v>
      </c>
      <c r="G25" s="293">
        <f>+'7.  Persistence Report'!AT27</f>
        <v>2422.271335401686</v>
      </c>
      <c r="H25" s="293">
        <f>+'7.  Persistence Report'!AU27</f>
        <v>0</v>
      </c>
      <c r="I25" s="293">
        <f>+'7.  Persistence Report'!AV27</f>
        <v>0</v>
      </c>
      <c r="J25" s="293">
        <f>+'7.  Persistence Report'!AW27</f>
        <v>0</v>
      </c>
      <c r="K25" s="293">
        <f>+'7.  Persistence Report'!AX27</f>
        <v>0</v>
      </c>
      <c r="L25" s="293">
        <f>+'7.  Persistence Report'!AY27</f>
        <v>0</v>
      </c>
      <c r="M25" s="293">
        <f>+'7.  Persistence Report'!AZ27</f>
        <v>0</v>
      </c>
      <c r="N25" s="289"/>
      <c r="O25" s="293">
        <f>+'7.  Persistence Report'!L27</f>
        <v>3.305378925880631</v>
      </c>
      <c r="P25" s="293">
        <f>+'7.  Persistence Report'!M27</f>
        <v>3.305378925880631</v>
      </c>
      <c r="Q25" s="293">
        <f>+'7.  Persistence Report'!N27</f>
        <v>3.305378925880631</v>
      </c>
      <c r="R25" s="293">
        <f>+'7.  Persistence Report'!O27</f>
        <v>1.3584898569769968</v>
      </c>
      <c r="S25" s="293">
        <f>+'7.  Persistence Report'!P27</f>
        <v>0</v>
      </c>
      <c r="T25" s="293">
        <f>+'7.  Persistence Report'!Q27</f>
        <v>0</v>
      </c>
      <c r="U25" s="293">
        <f>+'7.  Persistence Report'!R27</f>
        <v>0</v>
      </c>
      <c r="V25" s="293">
        <f>+'7.  Persistence Report'!S27</f>
        <v>0</v>
      </c>
      <c r="W25" s="293">
        <f>+'7.  Persistence Report'!T27</f>
        <v>0</v>
      </c>
      <c r="X25" s="293">
        <f>+'7.  Persistence Report'!U27</f>
        <v>0</v>
      </c>
      <c r="Y25" s="408">
        <v>1</v>
      </c>
      <c r="Z25" s="408"/>
      <c r="AA25" s="408"/>
      <c r="AB25" s="408"/>
      <c r="AC25" s="408"/>
      <c r="AD25" s="408"/>
      <c r="AE25" s="408"/>
      <c r="AF25" s="408"/>
      <c r="AG25" s="408"/>
      <c r="AH25" s="408"/>
      <c r="AI25" s="408"/>
      <c r="AJ25" s="408"/>
      <c r="AK25" s="408"/>
      <c r="AL25" s="408"/>
      <c r="AM25" s="294">
        <f>SUM(Y25:AL25)</f>
        <v>1</v>
      </c>
    </row>
    <row r="26" spans="1:39" s="281" customFormat="1" ht="15" outlineLevel="1">
      <c r="A26" s="507"/>
      <c r="B26" s="292" t="s">
        <v>214</v>
      </c>
      <c r="C26" s="289" t="s">
        <v>163</v>
      </c>
      <c r="D26" s="293"/>
      <c r="E26" s="293"/>
      <c r="F26" s="293"/>
      <c r="G26" s="293"/>
      <c r="H26" s="293"/>
      <c r="I26" s="293"/>
      <c r="J26" s="293"/>
      <c r="K26" s="293"/>
      <c r="L26" s="293"/>
      <c r="M26" s="293"/>
      <c r="N26" s="466"/>
      <c r="O26" s="293"/>
      <c r="P26" s="293"/>
      <c r="Q26" s="293"/>
      <c r="R26" s="293"/>
      <c r="S26" s="293"/>
      <c r="T26" s="293"/>
      <c r="U26" s="293"/>
      <c r="V26" s="293"/>
      <c r="W26" s="293"/>
      <c r="X26" s="293"/>
      <c r="Y26" s="409">
        <f>Y25</f>
        <v>1</v>
      </c>
      <c r="Z26" s="409">
        <f>Z25</f>
        <v>0</v>
      </c>
      <c r="AA26" s="409">
        <f t="shared" ref="AA26:AL26" si="1">AA25</f>
        <v>0</v>
      </c>
      <c r="AB26" s="409">
        <f t="shared" si="1"/>
        <v>0</v>
      </c>
      <c r="AC26" s="409">
        <f t="shared" si="1"/>
        <v>0</v>
      </c>
      <c r="AD26" s="409">
        <f t="shared" si="1"/>
        <v>0</v>
      </c>
      <c r="AE26" s="409">
        <f t="shared" si="1"/>
        <v>0</v>
      </c>
      <c r="AF26" s="409">
        <f t="shared" si="1"/>
        <v>0</v>
      </c>
      <c r="AG26" s="409">
        <f t="shared" si="1"/>
        <v>0</v>
      </c>
      <c r="AH26" s="409">
        <f t="shared" si="1"/>
        <v>0</v>
      </c>
      <c r="AI26" s="409">
        <f t="shared" si="1"/>
        <v>0</v>
      </c>
      <c r="AJ26" s="409">
        <f t="shared" si="1"/>
        <v>0</v>
      </c>
      <c r="AK26" s="409">
        <f t="shared" si="1"/>
        <v>0</v>
      </c>
      <c r="AL26" s="409">
        <f t="shared" si="1"/>
        <v>0</v>
      </c>
      <c r="AM26" s="295"/>
    </row>
    <row r="27" spans="1:39" s="301" customFormat="1" ht="15.75" outlineLevel="1">
      <c r="A27" s="509"/>
      <c r="B27" s="296"/>
      <c r="C27" s="297"/>
      <c r="D27" s="302"/>
      <c r="E27" s="302"/>
      <c r="F27" s="302"/>
      <c r="G27" s="302"/>
      <c r="H27" s="302"/>
      <c r="I27" s="302"/>
      <c r="J27" s="302"/>
      <c r="K27" s="302"/>
      <c r="L27" s="302"/>
      <c r="M27" s="302"/>
      <c r="O27" s="302"/>
      <c r="P27" s="302"/>
      <c r="Q27" s="302"/>
      <c r="R27" s="302"/>
      <c r="S27" s="302"/>
      <c r="T27" s="302"/>
      <c r="U27" s="302"/>
      <c r="V27" s="302"/>
      <c r="W27" s="302"/>
      <c r="X27" s="302"/>
      <c r="Y27" s="410"/>
      <c r="Z27" s="411"/>
      <c r="AA27" s="411"/>
      <c r="AB27" s="411"/>
      <c r="AC27" s="411"/>
      <c r="AD27" s="411"/>
      <c r="AE27" s="411"/>
      <c r="AF27" s="411"/>
      <c r="AG27" s="411"/>
      <c r="AH27" s="411"/>
      <c r="AI27" s="411"/>
      <c r="AJ27" s="411"/>
      <c r="AK27" s="411"/>
      <c r="AL27" s="411"/>
      <c r="AM27" s="300"/>
    </row>
    <row r="28" spans="1:39" s="281" customFormat="1" ht="15" outlineLevel="1">
      <c r="A28" s="507">
        <v>3</v>
      </c>
      <c r="B28" s="292" t="s">
        <v>3</v>
      </c>
      <c r="C28" s="289" t="s">
        <v>25</v>
      </c>
      <c r="D28" s="293">
        <f>+'7.  Persistence Report'!AQ31</f>
        <v>1241225.876340382</v>
      </c>
      <c r="E28" s="293">
        <f>+'7.  Persistence Report'!AR31</f>
        <v>1241225.876340382</v>
      </c>
      <c r="F28" s="293">
        <f>+'7.  Persistence Report'!AS31</f>
        <v>1241225.876340382</v>
      </c>
      <c r="G28" s="293">
        <f>+'7.  Persistence Report'!AT31</f>
        <v>1241225.876340382</v>
      </c>
      <c r="H28" s="293">
        <f>+'7.  Persistence Report'!AU31</f>
        <v>1241225.876340382</v>
      </c>
      <c r="I28" s="293">
        <f>+'7.  Persistence Report'!AV31</f>
        <v>1241225.876340382</v>
      </c>
      <c r="J28" s="293">
        <f>+'7.  Persistence Report'!AW31</f>
        <v>1241225.876340382</v>
      </c>
      <c r="K28" s="293">
        <f>+'7.  Persistence Report'!AX31</f>
        <v>1241225.876340382</v>
      </c>
      <c r="L28" s="293">
        <f>+'7.  Persistence Report'!AY31</f>
        <v>1241225.876340382</v>
      </c>
      <c r="M28" s="293">
        <f>+'7.  Persistence Report'!AZ31</f>
        <v>1241225.876340382</v>
      </c>
      <c r="N28" s="289"/>
      <c r="O28" s="293">
        <f>+'7.  Persistence Report'!L31</f>
        <v>696.66023420549345</v>
      </c>
      <c r="P28" s="293">
        <f>+'7.  Persistence Report'!M31</f>
        <v>696.66023420549345</v>
      </c>
      <c r="Q28" s="293">
        <f>+'7.  Persistence Report'!N31</f>
        <v>696.66023420549345</v>
      </c>
      <c r="R28" s="293">
        <f>+'7.  Persistence Report'!O31</f>
        <v>696.66023420549345</v>
      </c>
      <c r="S28" s="293">
        <f>+'7.  Persistence Report'!P31</f>
        <v>696.66023420549345</v>
      </c>
      <c r="T28" s="293">
        <f>+'7.  Persistence Report'!Q31</f>
        <v>696.66023420549345</v>
      </c>
      <c r="U28" s="293">
        <f>+'7.  Persistence Report'!R31</f>
        <v>696.66023420549345</v>
      </c>
      <c r="V28" s="293">
        <f>+'7.  Persistence Report'!S31</f>
        <v>696.66023420549345</v>
      </c>
      <c r="W28" s="293">
        <f>+'7.  Persistence Report'!T31</f>
        <v>696.66023420549345</v>
      </c>
      <c r="X28" s="293">
        <f>+'7.  Persistence Report'!U31</f>
        <v>696.66023420549345</v>
      </c>
      <c r="Y28" s="408">
        <v>1</v>
      </c>
      <c r="Z28" s="408"/>
      <c r="AA28" s="408"/>
      <c r="AB28" s="408"/>
      <c r="AC28" s="408"/>
      <c r="AD28" s="408"/>
      <c r="AE28" s="408"/>
      <c r="AF28" s="408"/>
      <c r="AG28" s="408"/>
      <c r="AH28" s="408"/>
      <c r="AI28" s="408"/>
      <c r="AJ28" s="408"/>
      <c r="AK28" s="408"/>
      <c r="AL28" s="408"/>
      <c r="AM28" s="294">
        <f>SUM(Y28:AL28)</f>
        <v>1</v>
      </c>
    </row>
    <row r="29" spans="1:39" s="281" customFormat="1" ht="15" outlineLevel="1">
      <c r="A29" s="507"/>
      <c r="B29" s="292" t="s">
        <v>214</v>
      </c>
      <c r="C29" s="289" t="s">
        <v>163</v>
      </c>
      <c r="D29" s="293">
        <f>+'7.  Persistence Report'!AQ57</f>
        <v>-203097.99541921238</v>
      </c>
      <c r="E29" s="293">
        <f>+'7.  Persistence Report'!AR57</f>
        <v>-203097.99541921238</v>
      </c>
      <c r="F29" s="293">
        <f>+'7.  Persistence Report'!AS57</f>
        <v>-203097.99541921238</v>
      </c>
      <c r="G29" s="293">
        <f>+'7.  Persistence Report'!AT57</f>
        <v>-203097.99541921238</v>
      </c>
      <c r="H29" s="293">
        <f>+'7.  Persistence Report'!AU57</f>
        <v>-203097.99541921238</v>
      </c>
      <c r="I29" s="293">
        <f>+'7.  Persistence Report'!AV57</f>
        <v>-203097.99541921238</v>
      </c>
      <c r="J29" s="293">
        <f>+'7.  Persistence Report'!AW57</f>
        <v>-203097.99541921238</v>
      </c>
      <c r="K29" s="293">
        <f>+'7.  Persistence Report'!AX57</f>
        <v>-203097.99541921238</v>
      </c>
      <c r="L29" s="293">
        <f>+'7.  Persistence Report'!AY57</f>
        <v>-203097.99541921238</v>
      </c>
      <c r="M29" s="293">
        <f>+'7.  Persistence Report'!AZ57</f>
        <v>-203097.99541921238</v>
      </c>
      <c r="N29" s="466"/>
      <c r="O29" s="293">
        <f>+'7.  Persistence Report'!L57</f>
        <v>-114.7926356122112</v>
      </c>
      <c r="P29" s="293">
        <f>+'7.  Persistence Report'!M57</f>
        <v>-114.7926356122112</v>
      </c>
      <c r="Q29" s="293">
        <f>+'7.  Persistence Report'!N57</f>
        <v>-114.7926356122112</v>
      </c>
      <c r="R29" s="293">
        <f>+'7.  Persistence Report'!O57</f>
        <v>-114.7926356122112</v>
      </c>
      <c r="S29" s="293">
        <f>+'7.  Persistence Report'!P57</f>
        <v>-114.7926356122112</v>
      </c>
      <c r="T29" s="293">
        <f>+'7.  Persistence Report'!Q57</f>
        <v>-114.7926356122112</v>
      </c>
      <c r="U29" s="293">
        <f>+'7.  Persistence Report'!R57</f>
        <v>-114.7926356122112</v>
      </c>
      <c r="V29" s="293">
        <f>+'7.  Persistence Report'!S57</f>
        <v>-114.7926356122112</v>
      </c>
      <c r="W29" s="293">
        <f>+'7.  Persistence Report'!T57</f>
        <v>-114.7926356122112</v>
      </c>
      <c r="X29" s="293">
        <f>+'7.  Persistence Report'!U57</f>
        <v>-114.7926356122112</v>
      </c>
      <c r="Y29" s="409">
        <f>Y28</f>
        <v>1</v>
      </c>
      <c r="Z29" s="409">
        <f>Z28</f>
        <v>0</v>
      </c>
      <c r="AA29" s="409">
        <f t="shared" ref="AA29:AL29" si="2">AA28</f>
        <v>0</v>
      </c>
      <c r="AB29" s="409">
        <f t="shared" si="2"/>
        <v>0</v>
      </c>
      <c r="AC29" s="409">
        <f t="shared" si="2"/>
        <v>0</v>
      </c>
      <c r="AD29" s="409">
        <f t="shared" si="2"/>
        <v>0</v>
      </c>
      <c r="AE29" s="409">
        <f t="shared" si="2"/>
        <v>0</v>
      </c>
      <c r="AF29" s="409">
        <f t="shared" si="2"/>
        <v>0</v>
      </c>
      <c r="AG29" s="409">
        <f t="shared" si="2"/>
        <v>0</v>
      </c>
      <c r="AH29" s="409">
        <f t="shared" si="2"/>
        <v>0</v>
      </c>
      <c r="AI29" s="409">
        <f t="shared" si="2"/>
        <v>0</v>
      </c>
      <c r="AJ29" s="409">
        <f t="shared" si="2"/>
        <v>0</v>
      </c>
      <c r="AK29" s="409">
        <f t="shared" si="2"/>
        <v>0</v>
      </c>
      <c r="AL29" s="409">
        <f t="shared" si="2"/>
        <v>0</v>
      </c>
      <c r="AM29" s="295"/>
    </row>
    <row r="30" spans="1:39" s="281" customFormat="1" ht="15" outlineLevel="1">
      <c r="A30" s="507"/>
      <c r="B30" s="292"/>
      <c r="C30" s="303"/>
      <c r="D30" s="289"/>
      <c r="E30" s="289"/>
      <c r="F30" s="289"/>
      <c r="G30" s="289"/>
      <c r="H30" s="289"/>
      <c r="I30" s="289"/>
      <c r="J30" s="289"/>
      <c r="K30" s="289"/>
      <c r="L30" s="289"/>
      <c r="M30" s="289"/>
      <c r="O30" s="289"/>
      <c r="P30" s="289"/>
      <c r="Q30" s="289"/>
      <c r="R30" s="289"/>
      <c r="S30" s="289"/>
      <c r="T30" s="289"/>
      <c r="U30" s="289"/>
      <c r="V30" s="289"/>
      <c r="W30" s="289"/>
      <c r="X30" s="289"/>
      <c r="Y30" s="410"/>
      <c r="Z30" s="410"/>
      <c r="AA30" s="410"/>
      <c r="AB30" s="410"/>
      <c r="AC30" s="410"/>
      <c r="AD30" s="410"/>
      <c r="AE30" s="410"/>
      <c r="AF30" s="410"/>
      <c r="AG30" s="410"/>
      <c r="AH30" s="410"/>
      <c r="AI30" s="410"/>
      <c r="AJ30" s="410"/>
      <c r="AK30" s="410"/>
      <c r="AL30" s="410"/>
      <c r="AM30" s="304"/>
    </row>
    <row r="31" spans="1:39" s="281" customFormat="1" ht="15" outlineLevel="1">
      <c r="A31" s="507">
        <v>4</v>
      </c>
      <c r="B31" s="292" t="s">
        <v>4</v>
      </c>
      <c r="C31" s="289" t="s">
        <v>25</v>
      </c>
      <c r="D31" s="293">
        <f>+'7.  Persistence Report'!AQ30</f>
        <v>276221.26475453418</v>
      </c>
      <c r="E31" s="293">
        <f>+'7.  Persistence Report'!AR30</f>
        <v>276221.26475453418</v>
      </c>
      <c r="F31" s="293">
        <f>+'7.  Persistence Report'!AS30</f>
        <v>276221.26475453418</v>
      </c>
      <c r="G31" s="293">
        <f>+'7.  Persistence Report'!AT30</f>
        <v>276221.26475453418</v>
      </c>
      <c r="H31" s="293">
        <f>+'7.  Persistence Report'!AU30</f>
        <v>254130.21893904789</v>
      </c>
      <c r="I31" s="293">
        <f>+'7.  Persistence Report'!AV30</f>
        <v>229996.68192557571</v>
      </c>
      <c r="J31" s="293">
        <f>+'7.  Persistence Report'!AW30</f>
        <v>179885.59221733548</v>
      </c>
      <c r="K31" s="293">
        <f>+'7.  Persistence Report'!AX30</f>
        <v>178737.4573087765</v>
      </c>
      <c r="L31" s="293">
        <f>+'7.  Persistence Report'!AY30</f>
        <v>224962.04013773502</v>
      </c>
      <c r="M31" s="293">
        <f>+'7.  Persistence Report'!AZ30</f>
        <v>86223.300388358795</v>
      </c>
      <c r="N31" s="289"/>
      <c r="O31" s="293">
        <f>+'7.  Persistence Report'!L30</f>
        <v>17.062238648573111</v>
      </c>
      <c r="P31" s="293">
        <f>+'7.  Persistence Report'!M30</f>
        <v>17.062238648573111</v>
      </c>
      <c r="Q31" s="293">
        <f>+'7.  Persistence Report'!N30</f>
        <v>17.062238648573111</v>
      </c>
      <c r="R31" s="293">
        <f>+'7.  Persistence Report'!O30</f>
        <v>17.062238648573111</v>
      </c>
      <c r="S31" s="293">
        <f>+'7.  Persistence Report'!P30</f>
        <v>16.0393580564559</v>
      </c>
      <c r="T31" s="293">
        <f>+'7.  Persistence Report'!Q30</f>
        <v>14.921904096312565</v>
      </c>
      <c r="U31" s="293">
        <f>+'7.  Persistence Report'!R30</f>
        <v>12.601612809945728</v>
      </c>
      <c r="V31" s="293">
        <f>+'7.  Persistence Report'!S30</f>
        <v>12.470547181114796</v>
      </c>
      <c r="W31" s="293">
        <f>+'7.  Persistence Report'!T30</f>
        <v>14.610881733375345</v>
      </c>
      <c r="X31" s="293">
        <f>+'7.  Persistence Report'!U30</f>
        <v>8.1868687894089973</v>
      </c>
      <c r="Y31" s="408">
        <v>1</v>
      </c>
      <c r="Z31" s="408"/>
      <c r="AA31" s="408"/>
      <c r="AB31" s="408"/>
      <c r="AC31" s="408"/>
      <c r="AD31" s="408"/>
      <c r="AE31" s="408"/>
      <c r="AF31" s="408"/>
      <c r="AG31" s="408"/>
      <c r="AH31" s="408"/>
      <c r="AI31" s="408"/>
      <c r="AJ31" s="408"/>
      <c r="AK31" s="408"/>
      <c r="AL31" s="408"/>
      <c r="AM31" s="294">
        <f>SUM(Y31:AL31)</f>
        <v>1</v>
      </c>
    </row>
    <row r="32" spans="1:39" s="281" customFormat="1" ht="15" outlineLevel="1">
      <c r="A32" s="507"/>
      <c r="B32" s="292" t="s">
        <v>214</v>
      </c>
      <c r="C32" s="289" t="s">
        <v>163</v>
      </c>
      <c r="D32" s="293">
        <f>+'7.  Persistence Report'!AQ59</f>
        <v>4033.2569229252549</v>
      </c>
      <c r="E32" s="293">
        <f>+'7.  Persistence Report'!AR59</f>
        <v>4033.2569229252549</v>
      </c>
      <c r="F32" s="293">
        <f>+'7.  Persistence Report'!AS59</f>
        <v>4033.2569229252549</v>
      </c>
      <c r="G32" s="293">
        <f>+'7.  Persistence Report'!AT59</f>
        <v>4033.2569229252549</v>
      </c>
      <c r="H32" s="293">
        <f>+'7.  Persistence Report'!AU59</f>
        <v>4033.2569229252549</v>
      </c>
      <c r="I32" s="293">
        <f>+'7.  Persistence Report'!AV59</f>
        <v>3685.1093270228921</v>
      </c>
      <c r="J32" s="293">
        <f>+'7.  Persistence Report'!AW59</f>
        <v>2260.7827152519503</v>
      </c>
      <c r="K32" s="293">
        <f>+'7.  Persistence Report'!AX59</f>
        <v>2257.7046055775295</v>
      </c>
      <c r="L32" s="293">
        <f>+'7.  Persistence Report'!AY59</f>
        <v>2257.7046055775295</v>
      </c>
      <c r="M32" s="293">
        <f>+'7.  Persistence Report'!AZ59</f>
        <v>799.71200587007263</v>
      </c>
      <c r="N32" s="466"/>
      <c r="O32" s="293">
        <f>+'7.  Persistence Report'!L59</f>
        <v>0.23555291128938541</v>
      </c>
      <c r="P32" s="293">
        <f>+'7.  Persistence Report'!M59</f>
        <v>0.23555291128938541</v>
      </c>
      <c r="Q32" s="293">
        <f>+'7.  Persistence Report'!N59</f>
        <v>0.23555291128938541</v>
      </c>
      <c r="R32" s="293">
        <f>+'7.  Persistence Report'!O59</f>
        <v>0.23555291128938541</v>
      </c>
      <c r="S32" s="293">
        <f>+'7.  Persistence Report'!P59</f>
        <v>0.23555291128938541</v>
      </c>
      <c r="T32" s="293">
        <f>+'7.  Persistence Report'!Q59</f>
        <v>0.21943265052784419</v>
      </c>
      <c r="U32" s="293">
        <f>+'7.  Persistence Report'!R59</f>
        <v>0.15348212649266102</v>
      </c>
      <c r="V32" s="293">
        <f>+'7.  Persistence Report'!S59</f>
        <v>0.15313074410973629</v>
      </c>
      <c r="W32" s="293">
        <f>+'7.  Persistence Report'!T59</f>
        <v>0.15313074410973629</v>
      </c>
      <c r="X32" s="293">
        <f>+'7.  Persistence Report'!U59</f>
        <v>8.5621385514960943E-2</v>
      </c>
      <c r="Y32" s="409">
        <f>Y31</f>
        <v>1</v>
      </c>
      <c r="Z32" s="409">
        <f>Z31</f>
        <v>0</v>
      </c>
      <c r="AA32" s="409">
        <f t="shared" ref="AA32:AL32" si="3">AA31</f>
        <v>0</v>
      </c>
      <c r="AB32" s="409">
        <f t="shared" si="3"/>
        <v>0</v>
      </c>
      <c r="AC32" s="409">
        <f t="shared" si="3"/>
        <v>0</v>
      </c>
      <c r="AD32" s="409">
        <f t="shared" si="3"/>
        <v>0</v>
      </c>
      <c r="AE32" s="409">
        <f t="shared" si="3"/>
        <v>0</v>
      </c>
      <c r="AF32" s="409">
        <f t="shared" si="3"/>
        <v>0</v>
      </c>
      <c r="AG32" s="409">
        <f t="shared" si="3"/>
        <v>0</v>
      </c>
      <c r="AH32" s="409">
        <f t="shared" si="3"/>
        <v>0</v>
      </c>
      <c r="AI32" s="409">
        <f t="shared" si="3"/>
        <v>0</v>
      </c>
      <c r="AJ32" s="409">
        <f t="shared" si="3"/>
        <v>0</v>
      </c>
      <c r="AK32" s="409">
        <f t="shared" si="3"/>
        <v>0</v>
      </c>
      <c r="AL32" s="409">
        <f t="shared" si="3"/>
        <v>0</v>
      </c>
      <c r="AM32" s="295"/>
    </row>
    <row r="33" spans="1:39" s="281" customFormat="1" ht="15" outlineLevel="1">
      <c r="A33" s="507"/>
      <c r="B33" s="292"/>
      <c r="C33" s="303"/>
      <c r="D33" s="302"/>
      <c r="E33" s="302"/>
      <c r="F33" s="302"/>
      <c r="G33" s="302"/>
      <c r="H33" s="302"/>
      <c r="I33" s="302"/>
      <c r="J33" s="302"/>
      <c r="K33" s="302"/>
      <c r="L33" s="302"/>
      <c r="M33" s="302"/>
      <c r="N33" s="289"/>
      <c r="O33" s="302"/>
      <c r="P33" s="302"/>
      <c r="Q33" s="302"/>
      <c r="R33" s="302"/>
      <c r="S33" s="302"/>
      <c r="T33" s="302"/>
      <c r="U33" s="302"/>
      <c r="V33" s="302"/>
      <c r="W33" s="302"/>
      <c r="X33" s="302"/>
      <c r="Y33" s="410"/>
      <c r="Z33" s="410"/>
      <c r="AA33" s="410"/>
      <c r="AB33" s="410"/>
      <c r="AC33" s="410"/>
      <c r="AD33" s="410"/>
      <c r="AE33" s="410"/>
      <c r="AF33" s="410"/>
      <c r="AG33" s="410"/>
      <c r="AH33" s="410"/>
      <c r="AI33" s="410"/>
      <c r="AJ33" s="410"/>
      <c r="AK33" s="410"/>
      <c r="AL33" s="410"/>
      <c r="AM33" s="304"/>
    </row>
    <row r="34" spans="1:39" s="281" customFormat="1" ht="15" outlineLevel="1">
      <c r="A34" s="507">
        <v>5</v>
      </c>
      <c r="B34" s="292" t="s">
        <v>5</v>
      </c>
      <c r="C34" s="289" t="s">
        <v>25</v>
      </c>
      <c r="D34" s="293">
        <f>+'7.  Persistence Report'!AQ29</f>
        <v>429983.68297316734</v>
      </c>
      <c r="E34" s="293">
        <f>+'7.  Persistence Report'!AR29</f>
        <v>429983.68297316734</v>
      </c>
      <c r="F34" s="293">
        <f>+'7.  Persistence Report'!AS29</f>
        <v>429983.68297316734</v>
      </c>
      <c r="G34" s="293">
        <f>+'7.  Persistence Report'!AT29</f>
        <v>429983.68297316734</v>
      </c>
      <c r="H34" s="293">
        <f>+'7.  Persistence Report'!AU29</f>
        <v>392973.42016919586</v>
      </c>
      <c r="I34" s="293">
        <f>+'7.  Persistence Report'!AV29</f>
        <v>352541.2670371866</v>
      </c>
      <c r="J34" s="293">
        <f>+'7.  Persistence Report'!AW29</f>
        <v>265793.64140124206</v>
      </c>
      <c r="K34" s="293">
        <f>+'7.  Persistence Report'!AX29</f>
        <v>264824.03685379948</v>
      </c>
      <c r="L34" s="293">
        <f>+'7.  Persistence Report'!AY29</f>
        <v>342266.45278978022</v>
      </c>
      <c r="M34" s="293">
        <f>+'7.  Persistence Report'!AZ29</f>
        <v>109830.32178431083</v>
      </c>
      <c r="N34" s="289"/>
      <c r="O34" s="293">
        <f>+'7.  Persistence Report'!L29</f>
        <v>24.602600438036621</v>
      </c>
      <c r="P34" s="293">
        <f>+'7.  Persistence Report'!M29</f>
        <v>24.602600438036621</v>
      </c>
      <c r="Q34" s="293">
        <f>+'7.  Persistence Report'!N29</f>
        <v>24.602600438036621</v>
      </c>
      <c r="R34" s="293">
        <f>+'7.  Persistence Report'!O29</f>
        <v>24.602600438036621</v>
      </c>
      <c r="S34" s="293">
        <f>+'7.  Persistence Report'!P29</f>
        <v>22.888916086125981</v>
      </c>
      <c r="T34" s="293">
        <f>+'7.  Persistence Report'!Q29</f>
        <v>21.016788117098322</v>
      </c>
      <c r="U34" s="293">
        <f>+'7.  Persistence Report'!R29</f>
        <v>17.000117135724793</v>
      </c>
      <c r="V34" s="293">
        <f>+'7.  Persistence Report'!S29</f>
        <v>16.889431685103496</v>
      </c>
      <c r="W34" s="293">
        <f>+'7.  Persistence Report'!T29</f>
        <v>20.475244006041795</v>
      </c>
      <c r="X34" s="293">
        <f>+'7.  Persistence Report'!U29</f>
        <v>9.7127654299647315</v>
      </c>
      <c r="Y34" s="408">
        <v>1</v>
      </c>
      <c r="Z34" s="408"/>
      <c r="AA34" s="408"/>
      <c r="AB34" s="408"/>
      <c r="AC34" s="408"/>
      <c r="AD34" s="408"/>
      <c r="AE34" s="408"/>
      <c r="AF34" s="408"/>
      <c r="AG34" s="408"/>
      <c r="AH34" s="408"/>
      <c r="AI34" s="408"/>
      <c r="AJ34" s="408"/>
      <c r="AK34" s="408"/>
      <c r="AL34" s="408"/>
      <c r="AM34" s="294">
        <f>SUM(Y34:AL34)</f>
        <v>1</v>
      </c>
    </row>
    <row r="35" spans="1:39" s="281" customFormat="1" ht="15" outlineLevel="1">
      <c r="A35" s="507"/>
      <c r="B35" s="292" t="s">
        <v>214</v>
      </c>
      <c r="C35" s="289" t="s">
        <v>163</v>
      </c>
      <c r="D35" s="293">
        <f>+'7.  Persistence Report'!AQ58</f>
        <v>31946.351790627101</v>
      </c>
      <c r="E35" s="293">
        <f>+'7.  Persistence Report'!AR58</f>
        <v>31946.351790627101</v>
      </c>
      <c r="F35" s="293">
        <f>+'7.  Persistence Report'!AS58</f>
        <v>31946.351790627101</v>
      </c>
      <c r="G35" s="293">
        <f>+'7.  Persistence Report'!AT58</f>
        <v>31946.351790627101</v>
      </c>
      <c r="H35" s="293">
        <f>+'7.  Persistence Report'!AU58</f>
        <v>31946.351790627101</v>
      </c>
      <c r="I35" s="293">
        <f>+'7.  Persistence Report'!AV58</f>
        <v>29030.076803004671</v>
      </c>
      <c r="J35" s="293">
        <f>+'7.  Persistence Report'!AW58</f>
        <v>15673.023646776857</v>
      </c>
      <c r="K35" s="293">
        <f>+'7.  Persistence Report'!AX58</f>
        <v>15669.830664346488</v>
      </c>
      <c r="L35" s="293">
        <f>+'7.  Persistence Report'!AY58</f>
        <v>15669.830664346488</v>
      </c>
      <c r="M35" s="293">
        <f>+'7.  Persistence Report'!AZ58</f>
        <v>3456.8859227780895</v>
      </c>
      <c r="N35" s="466"/>
      <c r="O35" s="293">
        <f>+'7.  Persistence Report'!L58</f>
        <v>1.5782166023777664</v>
      </c>
      <c r="P35" s="293">
        <f>+'7.  Persistence Report'!M58</f>
        <v>1.5782166023777664</v>
      </c>
      <c r="Q35" s="293">
        <f>+'7.  Persistence Report'!N58</f>
        <v>1.5782166023777664</v>
      </c>
      <c r="R35" s="293">
        <f>+'7.  Persistence Report'!O58</f>
        <v>1.5782166023777664</v>
      </c>
      <c r="S35" s="293">
        <f>+'7.  Persistence Report'!P58</f>
        <v>1.5782166023777664</v>
      </c>
      <c r="T35" s="293">
        <f>+'7.  Persistence Report'!Q58</f>
        <v>1.4431844671393026</v>
      </c>
      <c r="U35" s="293">
        <f>+'7.  Persistence Report'!R58</f>
        <v>0.82471350132357213</v>
      </c>
      <c r="V35" s="293">
        <f>+'7.  Persistence Report'!S58</f>
        <v>0.82434900561234292</v>
      </c>
      <c r="W35" s="293">
        <f>+'7.  Persistence Report'!T58</f>
        <v>0.82434900561234292</v>
      </c>
      <c r="X35" s="293">
        <f>+'7.  Persistence Report'!U58</f>
        <v>0.25885363463299205</v>
      </c>
      <c r="Y35" s="409">
        <f>Y34</f>
        <v>1</v>
      </c>
      <c r="Z35" s="409">
        <f>Z34</f>
        <v>0</v>
      </c>
      <c r="AA35" s="409">
        <f t="shared" ref="AA35:AL35" si="4">AA34</f>
        <v>0</v>
      </c>
      <c r="AB35" s="409">
        <f t="shared" si="4"/>
        <v>0</v>
      </c>
      <c r="AC35" s="409">
        <f t="shared" si="4"/>
        <v>0</v>
      </c>
      <c r="AD35" s="409">
        <f t="shared" si="4"/>
        <v>0</v>
      </c>
      <c r="AE35" s="409">
        <f t="shared" si="4"/>
        <v>0</v>
      </c>
      <c r="AF35" s="409">
        <f t="shared" si="4"/>
        <v>0</v>
      </c>
      <c r="AG35" s="409">
        <f t="shared" si="4"/>
        <v>0</v>
      </c>
      <c r="AH35" s="409">
        <f t="shared" si="4"/>
        <v>0</v>
      </c>
      <c r="AI35" s="409">
        <f t="shared" si="4"/>
        <v>0</v>
      </c>
      <c r="AJ35" s="409">
        <f t="shared" si="4"/>
        <v>0</v>
      </c>
      <c r="AK35" s="409">
        <f t="shared" si="4"/>
        <v>0</v>
      </c>
      <c r="AL35" s="409">
        <f t="shared" si="4"/>
        <v>0</v>
      </c>
      <c r="AM35" s="295"/>
    </row>
    <row r="36" spans="1:39" s="281" customFormat="1" ht="15" outlineLevel="1">
      <c r="A36" s="507"/>
      <c r="B36" s="292"/>
      <c r="C36" s="303"/>
      <c r="D36" s="302"/>
      <c r="E36" s="302"/>
      <c r="F36" s="302"/>
      <c r="G36" s="302"/>
      <c r="H36" s="302"/>
      <c r="I36" s="302"/>
      <c r="J36" s="302"/>
      <c r="K36" s="302"/>
      <c r="L36" s="302"/>
      <c r="M36" s="302"/>
      <c r="N36" s="289"/>
      <c r="O36" s="302"/>
      <c r="P36" s="302"/>
      <c r="Q36" s="302"/>
      <c r="R36" s="302"/>
      <c r="S36" s="302"/>
      <c r="T36" s="302"/>
      <c r="U36" s="302"/>
      <c r="V36" s="302"/>
      <c r="W36" s="302"/>
      <c r="X36" s="302"/>
      <c r="Y36" s="410"/>
      <c r="Z36" s="410"/>
      <c r="AA36" s="410"/>
      <c r="AB36" s="410"/>
      <c r="AC36" s="410"/>
      <c r="AD36" s="410"/>
      <c r="AE36" s="410"/>
      <c r="AF36" s="410"/>
      <c r="AG36" s="410"/>
      <c r="AH36" s="410"/>
      <c r="AI36" s="410"/>
      <c r="AJ36" s="410"/>
      <c r="AK36" s="410"/>
      <c r="AL36" s="410"/>
      <c r="AM36" s="304"/>
    </row>
    <row r="37" spans="1:39" s="281" customFormat="1" ht="15" outlineLevel="1">
      <c r="A37" s="507">
        <v>6</v>
      </c>
      <c r="B37" s="292" t="s">
        <v>6</v>
      </c>
      <c r="C37" s="289" t="s">
        <v>25</v>
      </c>
      <c r="D37" s="293"/>
      <c r="E37" s="293"/>
      <c r="F37" s="293"/>
      <c r="G37" s="293"/>
      <c r="H37" s="293"/>
      <c r="I37" s="293"/>
      <c r="J37" s="293"/>
      <c r="K37" s="293"/>
      <c r="L37" s="293"/>
      <c r="M37" s="293"/>
      <c r="N37" s="289"/>
      <c r="O37" s="293"/>
      <c r="P37" s="293"/>
      <c r="Q37" s="293"/>
      <c r="R37" s="293"/>
      <c r="S37" s="293"/>
      <c r="T37" s="293"/>
      <c r="U37" s="293"/>
      <c r="V37" s="293"/>
      <c r="W37" s="293"/>
      <c r="X37" s="293"/>
      <c r="Y37" s="408"/>
      <c r="Z37" s="408"/>
      <c r="AA37" s="408"/>
      <c r="AB37" s="408"/>
      <c r="AC37" s="408"/>
      <c r="AD37" s="408"/>
      <c r="AE37" s="408"/>
      <c r="AF37" s="408"/>
      <c r="AG37" s="408"/>
      <c r="AH37" s="408"/>
      <c r="AI37" s="408"/>
      <c r="AJ37" s="408"/>
      <c r="AK37" s="408"/>
      <c r="AL37" s="408"/>
      <c r="AM37" s="294">
        <f>SUM(Y37:AL37)</f>
        <v>0</v>
      </c>
    </row>
    <row r="38" spans="1:39" s="281" customFormat="1" ht="15" outlineLevel="1">
      <c r="A38" s="507"/>
      <c r="B38" s="292" t="s">
        <v>214</v>
      </c>
      <c r="C38" s="289" t="s">
        <v>163</v>
      </c>
      <c r="D38" s="293"/>
      <c r="E38" s="293"/>
      <c r="F38" s="293"/>
      <c r="G38" s="293"/>
      <c r="H38" s="293"/>
      <c r="I38" s="293"/>
      <c r="J38" s="293"/>
      <c r="K38" s="293"/>
      <c r="L38" s="293"/>
      <c r="M38" s="293"/>
      <c r="N38" s="466"/>
      <c r="O38" s="293"/>
      <c r="P38" s="293"/>
      <c r="Q38" s="293"/>
      <c r="R38" s="293"/>
      <c r="S38" s="293"/>
      <c r="T38" s="293"/>
      <c r="U38" s="293"/>
      <c r="V38" s="293"/>
      <c r="W38" s="293"/>
      <c r="X38" s="293"/>
      <c r="Y38" s="409">
        <f>Y37</f>
        <v>0</v>
      </c>
      <c r="Z38" s="409">
        <f>Z37</f>
        <v>0</v>
      </c>
      <c r="AA38" s="409">
        <f t="shared" ref="AA38:AL38" si="5">AA37</f>
        <v>0</v>
      </c>
      <c r="AB38" s="409">
        <f t="shared" si="5"/>
        <v>0</v>
      </c>
      <c r="AC38" s="409">
        <f t="shared" si="5"/>
        <v>0</v>
      </c>
      <c r="AD38" s="409">
        <f t="shared" si="5"/>
        <v>0</v>
      </c>
      <c r="AE38" s="409">
        <f t="shared" si="5"/>
        <v>0</v>
      </c>
      <c r="AF38" s="409">
        <f t="shared" si="5"/>
        <v>0</v>
      </c>
      <c r="AG38" s="409">
        <f t="shared" si="5"/>
        <v>0</v>
      </c>
      <c r="AH38" s="409">
        <f t="shared" si="5"/>
        <v>0</v>
      </c>
      <c r="AI38" s="409">
        <f t="shared" si="5"/>
        <v>0</v>
      </c>
      <c r="AJ38" s="409">
        <f t="shared" si="5"/>
        <v>0</v>
      </c>
      <c r="AK38" s="409">
        <f t="shared" si="5"/>
        <v>0</v>
      </c>
      <c r="AL38" s="409">
        <f t="shared" si="5"/>
        <v>0</v>
      </c>
      <c r="AM38" s="295"/>
    </row>
    <row r="39" spans="1:39" s="281" customFormat="1" ht="15" outlineLevel="1">
      <c r="A39" s="507"/>
      <c r="B39" s="292"/>
      <c r="C39" s="303"/>
      <c r="D39" s="302"/>
      <c r="E39" s="302"/>
      <c r="F39" s="302"/>
      <c r="G39" s="302"/>
      <c r="H39" s="302"/>
      <c r="I39" s="302"/>
      <c r="J39" s="302"/>
      <c r="K39" s="302"/>
      <c r="L39" s="302"/>
      <c r="M39" s="302"/>
      <c r="N39" s="289"/>
      <c r="O39" s="302"/>
      <c r="P39" s="302"/>
      <c r="Q39" s="302"/>
      <c r="R39" s="302"/>
      <c r="S39" s="302"/>
      <c r="T39" s="302"/>
      <c r="U39" s="302"/>
      <c r="V39" s="302"/>
      <c r="W39" s="302"/>
      <c r="X39" s="302"/>
      <c r="Y39" s="410"/>
      <c r="Z39" s="410"/>
      <c r="AA39" s="410"/>
      <c r="AB39" s="410"/>
      <c r="AC39" s="410"/>
      <c r="AD39" s="410"/>
      <c r="AE39" s="410"/>
      <c r="AF39" s="410"/>
      <c r="AG39" s="410"/>
      <c r="AH39" s="410"/>
      <c r="AI39" s="410"/>
      <c r="AJ39" s="410"/>
      <c r="AK39" s="410"/>
      <c r="AL39" s="410"/>
      <c r="AM39" s="304"/>
    </row>
    <row r="40" spans="1:39" s="281" customFormat="1" ht="15" outlineLevel="1">
      <c r="A40" s="507">
        <v>7</v>
      </c>
      <c r="B40" s="292" t="s">
        <v>42</v>
      </c>
      <c r="C40" s="289" t="s">
        <v>25</v>
      </c>
      <c r="D40" s="293"/>
      <c r="E40" s="293"/>
      <c r="F40" s="293"/>
      <c r="G40" s="293"/>
      <c r="H40" s="293"/>
      <c r="I40" s="293"/>
      <c r="J40" s="293"/>
      <c r="K40" s="293"/>
      <c r="L40" s="293"/>
      <c r="M40" s="293"/>
      <c r="N40" s="289"/>
      <c r="O40" s="293"/>
      <c r="P40" s="293"/>
      <c r="Q40" s="293"/>
      <c r="R40" s="293"/>
      <c r="S40" s="293"/>
      <c r="T40" s="293"/>
      <c r="U40" s="293"/>
      <c r="V40" s="293"/>
      <c r="W40" s="293"/>
      <c r="X40" s="293"/>
      <c r="Y40" s="408"/>
      <c r="Z40" s="408"/>
      <c r="AA40" s="408"/>
      <c r="AB40" s="408"/>
      <c r="AC40" s="408"/>
      <c r="AD40" s="408"/>
      <c r="AE40" s="408"/>
      <c r="AF40" s="408"/>
      <c r="AG40" s="408"/>
      <c r="AH40" s="408"/>
      <c r="AI40" s="408"/>
      <c r="AJ40" s="408"/>
      <c r="AK40" s="408"/>
      <c r="AL40" s="408"/>
      <c r="AM40" s="294">
        <f>SUM(Y40:AL40)</f>
        <v>0</v>
      </c>
    </row>
    <row r="41" spans="1:39" s="281" customFormat="1" ht="15" outlineLevel="1">
      <c r="A41" s="507"/>
      <c r="B41" s="292" t="s">
        <v>214</v>
      </c>
      <c r="C41" s="289" t="s">
        <v>163</v>
      </c>
      <c r="D41" s="293"/>
      <c r="E41" s="293"/>
      <c r="F41" s="293"/>
      <c r="G41" s="293"/>
      <c r="H41" s="293"/>
      <c r="I41" s="293"/>
      <c r="J41" s="293"/>
      <c r="K41" s="293"/>
      <c r="L41" s="293"/>
      <c r="M41" s="293"/>
      <c r="N41" s="289"/>
      <c r="O41" s="293"/>
      <c r="P41" s="293"/>
      <c r="Q41" s="293"/>
      <c r="R41" s="293"/>
      <c r="S41" s="293"/>
      <c r="T41" s="293"/>
      <c r="U41" s="293"/>
      <c r="V41" s="293"/>
      <c r="W41" s="293"/>
      <c r="X41" s="293"/>
      <c r="Y41" s="409">
        <f>Y40</f>
        <v>0</v>
      </c>
      <c r="Z41" s="409">
        <f>Z40</f>
        <v>0</v>
      </c>
      <c r="AA41" s="409">
        <f t="shared" ref="AA41:AL41" si="6">AA40</f>
        <v>0</v>
      </c>
      <c r="AB41" s="409">
        <f t="shared" si="6"/>
        <v>0</v>
      </c>
      <c r="AC41" s="409">
        <f t="shared" si="6"/>
        <v>0</v>
      </c>
      <c r="AD41" s="409">
        <f t="shared" si="6"/>
        <v>0</v>
      </c>
      <c r="AE41" s="409">
        <f t="shared" si="6"/>
        <v>0</v>
      </c>
      <c r="AF41" s="409">
        <f t="shared" si="6"/>
        <v>0</v>
      </c>
      <c r="AG41" s="409">
        <f t="shared" si="6"/>
        <v>0</v>
      </c>
      <c r="AH41" s="409">
        <f t="shared" si="6"/>
        <v>0</v>
      </c>
      <c r="AI41" s="409">
        <f t="shared" si="6"/>
        <v>0</v>
      </c>
      <c r="AJ41" s="409">
        <f t="shared" si="6"/>
        <v>0</v>
      </c>
      <c r="AK41" s="409">
        <f t="shared" si="6"/>
        <v>0</v>
      </c>
      <c r="AL41" s="409">
        <f t="shared" si="6"/>
        <v>0</v>
      </c>
      <c r="AM41" s="295"/>
    </row>
    <row r="42" spans="1:39" s="281" customFormat="1" ht="15" outlineLevel="1">
      <c r="A42" s="507"/>
      <c r="B42" s="292"/>
      <c r="C42" s="303"/>
      <c r="D42" s="302"/>
      <c r="E42" s="302"/>
      <c r="F42" s="302"/>
      <c r="G42" s="302"/>
      <c r="H42" s="302"/>
      <c r="I42" s="302"/>
      <c r="J42" s="302"/>
      <c r="K42" s="302"/>
      <c r="L42" s="302"/>
      <c r="M42" s="302"/>
      <c r="N42" s="289"/>
      <c r="O42" s="302"/>
      <c r="P42" s="302"/>
      <c r="Q42" s="302"/>
      <c r="R42" s="302"/>
      <c r="S42" s="302"/>
      <c r="T42" s="302"/>
      <c r="U42" s="302"/>
      <c r="V42" s="302"/>
      <c r="W42" s="302"/>
      <c r="X42" s="302"/>
      <c r="Y42" s="410"/>
      <c r="Z42" s="410"/>
      <c r="AA42" s="410"/>
      <c r="AB42" s="410"/>
      <c r="AC42" s="410"/>
      <c r="AD42" s="410"/>
      <c r="AE42" s="410"/>
      <c r="AF42" s="410"/>
      <c r="AG42" s="410"/>
      <c r="AH42" s="410"/>
      <c r="AI42" s="410"/>
      <c r="AJ42" s="410"/>
      <c r="AK42" s="410"/>
      <c r="AL42" s="410"/>
      <c r="AM42" s="304"/>
    </row>
    <row r="43" spans="1:39" s="281" customFormat="1" ht="15" outlineLevel="1">
      <c r="A43" s="507">
        <v>8</v>
      </c>
      <c r="B43" s="292" t="s">
        <v>484</v>
      </c>
      <c r="C43" s="289" t="s">
        <v>25</v>
      </c>
      <c r="D43" s="293"/>
      <c r="E43" s="293"/>
      <c r="F43" s="293"/>
      <c r="G43" s="293"/>
      <c r="H43" s="293"/>
      <c r="I43" s="293"/>
      <c r="J43" s="293"/>
      <c r="K43" s="293"/>
      <c r="L43" s="293"/>
      <c r="M43" s="293"/>
      <c r="N43" s="289"/>
      <c r="O43" s="293"/>
      <c r="P43" s="293"/>
      <c r="Q43" s="293"/>
      <c r="R43" s="293"/>
      <c r="S43" s="293"/>
      <c r="T43" s="293"/>
      <c r="U43" s="293"/>
      <c r="V43" s="293"/>
      <c r="W43" s="293"/>
      <c r="X43" s="293"/>
      <c r="Y43" s="408"/>
      <c r="Z43" s="408"/>
      <c r="AA43" s="408"/>
      <c r="AB43" s="408"/>
      <c r="AC43" s="408"/>
      <c r="AD43" s="408"/>
      <c r="AE43" s="408"/>
      <c r="AF43" s="408"/>
      <c r="AG43" s="408"/>
      <c r="AH43" s="408"/>
      <c r="AI43" s="408"/>
      <c r="AJ43" s="408"/>
      <c r="AK43" s="408"/>
      <c r="AL43" s="408"/>
      <c r="AM43" s="294">
        <f>SUM(Y43:AL43)</f>
        <v>0</v>
      </c>
    </row>
    <row r="44" spans="1:39" s="281" customFormat="1" ht="15" outlineLevel="1">
      <c r="A44" s="507"/>
      <c r="B44" s="292" t="s">
        <v>214</v>
      </c>
      <c r="C44" s="289" t="s">
        <v>163</v>
      </c>
      <c r="D44" s="293"/>
      <c r="E44" s="293"/>
      <c r="F44" s="293"/>
      <c r="G44" s="293"/>
      <c r="H44" s="293"/>
      <c r="I44" s="293"/>
      <c r="J44" s="293"/>
      <c r="K44" s="293"/>
      <c r="L44" s="293"/>
      <c r="M44" s="293"/>
      <c r="N44" s="289"/>
      <c r="O44" s="293"/>
      <c r="P44" s="293"/>
      <c r="Q44" s="293"/>
      <c r="R44" s="293"/>
      <c r="S44" s="293"/>
      <c r="T44" s="293"/>
      <c r="U44" s="293"/>
      <c r="V44" s="293"/>
      <c r="W44" s="293"/>
      <c r="X44" s="293"/>
      <c r="Y44" s="409">
        <f>Y43</f>
        <v>0</v>
      </c>
      <c r="Z44" s="409">
        <f>Z43</f>
        <v>0</v>
      </c>
      <c r="AA44" s="409">
        <f t="shared" ref="AA44:AL44" si="7">AA43</f>
        <v>0</v>
      </c>
      <c r="AB44" s="409">
        <f t="shared" si="7"/>
        <v>0</v>
      </c>
      <c r="AC44" s="409">
        <f t="shared" si="7"/>
        <v>0</v>
      </c>
      <c r="AD44" s="409">
        <f t="shared" si="7"/>
        <v>0</v>
      </c>
      <c r="AE44" s="409">
        <f t="shared" si="7"/>
        <v>0</v>
      </c>
      <c r="AF44" s="409">
        <f t="shared" si="7"/>
        <v>0</v>
      </c>
      <c r="AG44" s="409">
        <f t="shared" si="7"/>
        <v>0</v>
      </c>
      <c r="AH44" s="409">
        <f t="shared" si="7"/>
        <v>0</v>
      </c>
      <c r="AI44" s="409">
        <f t="shared" si="7"/>
        <v>0</v>
      </c>
      <c r="AJ44" s="409">
        <f t="shared" si="7"/>
        <v>0</v>
      </c>
      <c r="AK44" s="409">
        <f t="shared" si="7"/>
        <v>0</v>
      </c>
      <c r="AL44" s="409">
        <f t="shared" si="7"/>
        <v>0</v>
      </c>
      <c r="AM44" s="295"/>
    </row>
    <row r="45" spans="1:39" s="281" customFormat="1" ht="15" outlineLevel="1">
      <c r="A45" s="507"/>
      <c r="B45" s="292"/>
      <c r="C45" s="303"/>
      <c r="D45" s="302"/>
      <c r="E45" s="302"/>
      <c r="F45" s="302"/>
      <c r="G45" s="302"/>
      <c r="H45" s="302"/>
      <c r="I45" s="302"/>
      <c r="J45" s="302"/>
      <c r="K45" s="302"/>
      <c r="L45" s="302"/>
      <c r="M45" s="302"/>
      <c r="N45" s="289"/>
      <c r="O45" s="302"/>
      <c r="P45" s="302"/>
      <c r="Q45" s="302"/>
      <c r="R45" s="302"/>
      <c r="S45" s="302"/>
      <c r="T45" s="302"/>
      <c r="U45" s="302"/>
      <c r="V45" s="302"/>
      <c r="W45" s="302"/>
      <c r="X45" s="302"/>
      <c r="Y45" s="410"/>
      <c r="Z45" s="410"/>
      <c r="AA45" s="410"/>
      <c r="AB45" s="410"/>
      <c r="AC45" s="410"/>
      <c r="AD45" s="410"/>
      <c r="AE45" s="410"/>
      <c r="AF45" s="410"/>
      <c r="AG45" s="410"/>
      <c r="AH45" s="410"/>
      <c r="AI45" s="410"/>
      <c r="AJ45" s="410"/>
      <c r="AK45" s="410"/>
      <c r="AL45" s="410"/>
      <c r="AM45" s="304"/>
    </row>
    <row r="46" spans="1:39" s="281" customFormat="1" ht="15" outlineLevel="1">
      <c r="A46" s="507">
        <v>9</v>
      </c>
      <c r="B46" s="292" t="s">
        <v>7</v>
      </c>
      <c r="C46" s="289" t="s">
        <v>25</v>
      </c>
      <c r="D46" s="293"/>
      <c r="E46" s="293"/>
      <c r="F46" s="293"/>
      <c r="G46" s="293"/>
      <c r="H46" s="293"/>
      <c r="I46" s="293"/>
      <c r="J46" s="293"/>
      <c r="K46" s="293"/>
      <c r="L46" s="293"/>
      <c r="M46" s="293"/>
      <c r="N46" s="289"/>
      <c r="O46" s="293"/>
      <c r="P46" s="293"/>
      <c r="Q46" s="293"/>
      <c r="R46" s="293"/>
      <c r="S46" s="293"/>
      <c r="T46" s="293"/>
      <c r="U46" s="293"/>
      <c r="V46" s="293"/>
      <c r="W46" s="293"/>
      <c r="X46" s="293"/>
      <c r="Y46" s="408"/>
      <c r="Z46" s="408"/>
      <c r="AA46" s="408"/>
      <c r="AB46" s="408"/>
      <c r="AC46" s="408"/>
      <c r="AD46" s="408"/>
      <c r="AE46" s="408"/>
      <c r="AF46" s="408"/>
      <c r="AG46" s="408"/>
      <c r="AH46" s="408"/>
      <c r="AI46" s="408"/>
      <c r="AJ46" s="408"/>
      <c r="AK46" s="408"/>
      <c r="AL46" s="408"/>
      <c r="AM46" s="294">
        <f>SUM(Y46:AL46)</f>
        <v>0</v>
      </c>
    </row>
    <row r="47" spans="1:39" s="281" customFormat="1" ht="15" outlineLevel="1">
      <c r="A47" s="507"/>
      <c r="B47" s="292" t="s">
        <v>214</v>
      </c>
      <c r="C47" s="289" t="s">
        <v>163</v>
      </c>
      <c r="D47" s="293"/>
      <c r="E47" s="293"/>
      <c r="F47" s="293"/>
      <c r="G47" s="293"/>
      <c r="H47" s="293"/>
      <c r="I47" s="293"/>
      <c r="J47" s="293"/>
      <c r="K47" s="293"/>
      <c r="L47" s="293"/>
      <c r="M47" s="293"/>
      <c r="N47" s="289"/>
      <c r="O47" s="293"/>
      <c r="P47" s="293"/>
      <c r="Q47" s="293"/>
      <c r="R47" s="293"/>
      <c r="S47" s="293"/>
      <c r="T47" s="293"/>
      <c r="U47" s="293"/>
      <c r="V47" s="293"/>
      <c r="W47" s="293"/>
      <c r="X47" s="293"/>
      <c r="Y47" s="409">
        <f>Y46</f>
        <v>0</v>
      </c>
      <c r="Z47" s="409">
        <f>Z46</f>
        <v>0</v>
      </c>
      <c r="AA47" s="409">
        <f t="shared" ref="AA47:AL47" si="8">AA46</f>
        <v>0</v>
      </c>
      <c r="AB47" s="409">
        <f t="shared" si="8"/>
        <v>0</v>
      </c>
      <c r="AC47" s="409">
        <f t="shared" si="8"/>
        <v>0</v>
      </c>
      <c r="AD47" s="409">
        <f t="shared" si="8"/>
        <v>0</v>
      </c>
      <c r="AE47" s="409">
        <f t="shared" si="8"/>
        <v>0</v>
      </c>
      <c r="AF47" s="409">
        <f t="shared" si="8"/>
        <v>0</v>
      </c>
      <c r="AG47" s="409">
        <f t="shared" si="8"/>
        <v>0</v>
      </c>
      <c r="AH47" s="409">
        <f t="shared" si="8"/>
        <v>0</v>
      </c>
      <c r="AI47" s="409">
        <f t="shared" si="8"/>
        <v>0</v>
      </c>
      <c r="AJ47" s="409">
        <f t="shared" si="8"/>
        <v>0</v>
      </c>
      <c r="AK47" s="409">
        <f t="shared" si="8"/>
        <v>0</v>
      </c>
      <c r="AL47" s="409">
        <f t="shared" si="8"/>
        <v>0</v>
      </c>
      <c r="AM47" s="295"/>
    </row>
    <row r="48" spans="1:39" s="281" customFormat="1" ht="15" outlineLevel="1">
      <c r="A48" s="507"/>
      <c r="B48" s="305"/>
      <c r="C48" s="306"/>
      <c r="D48" s="289"/>
      <c r="E48" s="289"/>
      <c r="F48" s="289"/>
      <c r="G48" s="289"/>
      <c r="H48" s="289"/>
      <c r="I48" s="289"/>
      <c r="J48" s="289"/>
      <c r="K48" s="289"/>
      <c r="L48" s="289"/>
      <c r="M48" s="289"/>
      <c r="N48" s="289"/>
      <c r="O48" s="289"/>
      <c r="P48" s="289"/>
      <c r="Q48" s="289"/>
      <c r="R48" s="289"/>
      <c r="S48" s="289"/>
      <c r="T48" s="289"/>
      <c r="U48" s="289"/>
      <c r="V48" s="289"/>
      <c r="W48" s="289"/>
      <c r="X48" s="289"/>
      <c r="Y48" s="410"/>
      <c r="Z48" s="410"/>
      <c r="AA48" s="410"/>
      <c r="AB48" s="410"/>
      <c r="AC48" s="410"/>
      <c r="AD48" s="410"/>
      <c r="AE48" s="410"/>
      <c r="AF48" s="410"/>
      <c r="AG48" s="410"/>
      <c r="AH48" s="410"/>
      <c r="AI48" s="410"/>
      <c r="AJ48" s="410"/>
      <c r="AK48" s="410"/>
      <c r="AL48" s="410"/>
      <c r="AM48" s="304"/>
    </row>
    <row r="49" spans="1:42" s="291" customFormat="1" ht="15.75" outlineLevel="1">
      <c r="A49" s="508"/>
      <c r="B49" s="286" t="s">
        <v>8</v>
      </c>
      <c r="C49" s="287"/>
      <c r="D49" s="287"/>
      <c r="E49" s="287"/>
      <c r="F49" s="287"/>
      <c r="G49" s="287"/>
      <c r="H49" s="287"/>
      <c r="I49" s="287"/>
      <c r="J49" s="287"/>
      <c r="K49" s="287"/>
      <c r="L49" s="287"/>
      <c r="M49" s="287"/>
      <c r="N49" s="289"/>
      <c r="O49" s="287"/>
      <c r="P49" s="287"/>
      <c r="Q49" s="287"/>
      <c r="R49" s="287"/>
      <c r="S49" s="287"/>
      <c r="T49" s="287"/>
      <c r="U49" s="287"/>
      <c r="V49" s="287"/>
      <c r="W49" s="287"/>
      <c r="X49" s="287"/>
      <c r="Y49" s="412"/>
      <c r="Z49" s="412"/>
      <c r="AA49" s="412"/>
      <c r="AB49" s="412"/>
      <c r="AC49" s="412"/>
      <c r="AD49" s="412"/>
      <c r="AE49" s="412"/>
      <c r="AF49" s="412"/>
      <c r="AG49" s="412"/>
      <c r="AH49" s="412"/>
      <c r="AI49" s="412"/>
      <c r="AJ49" s="412"/>
      <c r="AK49" s="412"/>
      <c r="AL49" s="412"/>
      <c r="AM49" s="290"/>
      <c r="AO49" s="307"/>
      <c r="AP49" s="307"/>
    </row>
    <row r="50" spans="1:42" s="281" customFormat="1" ht="15" outlineLevel="1">
      <c r="A50" s="507">
        <v>10</v>
      </c>
      <c r="B50" s="308" t="s">
        <v>22</v>
      </c>
      <c r="C50" s="289" t="s">
        <v>25</v>
      </c>
      <c r="D50" s="293">
        <f>+'7.  Persistence Report'!AQ36</f>
        <v>2093672.9729437842</v>
      </c>
      <c r="E50" s="293">
        <f>+'7.  Persistence Report'!AR36</f>
        <v>2093672.9729437842</v>
      </c>
      <c r="F50" s="293">
        <f>+'7.  Persistence Report'!AS36</f>
        <v>2093672.9729437842</v>
      </c>
      <c r="G50" s="293">
        <f>+'7.  Persistence Report'!AT36</f>
        <v>2093672.9729437842</v>
      </c>
      <c r="H50" s="293">
        <f>+'7.  Persistence Report'!AU36</f>
        <v>2093672.9729437842</v>
      </c>
      <c r="I50" s="293">
        <f>+'7.  Persistence Report'!AV36</f>
        <v>2093672.9729437842</v>
      </c>
      <c r="J50" s="293">
        <f>+'7.  Persistence Report'!AW36</f>
        <v>2093672.9729437842</v>
      </c>
      <c r="K50" s="293">
        <f>+'7.  Persistence Report'!AX36</f>
        <v>2093672.9729437842</v>
      </c>
      <c r="L50" s="293">
        <f>+'7.  Persistence Report'!AY36</f>
        <v>2003659.196267423</v>
      </c>
      <c r="M50" s="293">
        <f>+'7.  Persistence Report'!AZ36</f>
        <v>2003659.196267423</v>
      </c>
      <c r="N50" s="293">
        <v>12</v>
      </c>
      <c r="O50" s="293">
        <f>+'7.  Persistence Report'!L36</f>
        <v>414.69293072073339</v>
      </c>
      <c r="P50" s="293">
        <f>+'7.  Persistence Report'!M36</f>
        <v>414.69293072073339</v>
      </c>
      <c r="Q50" s="293">
        <f>+'7.  Persistence Report'!N36</f>
        <v>414.69293072073339</v>
      </c>
      <c r="R50" s="293">
        <f>+'7.  Persistence Report'!O36</f>
        <v>414.69293072073339</v>
      </c>
      <c r="S50" s="293">
        <f>+'7.  Persistence Report'!P36</f>
        <v>414.69293072073339</v>
      </c>
      <c r="T50" s="293">
        <f>+'7.  Persistence Report'!Q36</f>
        <v>414.69293072073339</v>
      </c>
      <c r="U50" s="293">
        <f>+'7.  Persistence Report'!R36</f>
        <v>414.69293072073339</v>
      </c>
      <c r="V50" s="293">
        <f>+'7.  Persistence Report'!S36</f>
        <v>414.69293072073339</v>
      </c>
      <c r="W50" s="293">
        <f>+'7.  Persistence Report'!T36</f>
        <v>390.58175974442787</v>
      </c>
      <c r="X50" s="293">
        <f>+'7.  Persistence Report'!U36</f>
        <v>390.58175974442787</v>
      </c>
      <c r="Y50" s="413"/>
      <c r="Z50" s="413">
        <v>1</v>
      </c>
      <c r="AA50" s="413"/>
      <c r="AB50" s="413"/>
      <c r="AC50" s="413"/>
      <c r="AD50" s="413"/>
      <c r="AE50" s="413"/>
      <c r="AF50" s="413"/>
      <c r="AG50" s="413"/>
      <c r="AH50" s="413"/>
      <c r="AI50" s="413"/>
      <c r="AJ50" s="413"/>
      <c r="AK50" s="413"/>
      <c r="AL50" s="413"/>
      <c r="AM50" s="294">
        <f>SUM(Y50:AL50)</f>
        <v>1</v>
      </c>
    </row>
    <row r="51" spans="1:42" s="281" customFormat="1" ht="15" outlineLevel="1">
      <c r="A51" s="507"/>
      <c r="B51" s="292" t="s">
        <v>214</v>
      </c>
      <c r="C51" s="289" t="s">
        <v>163</v>
      </c>
      <c r="D51" s="293">
        <f>+'7.  Persistence Report'!AQ54</f>
        <v>278114.3927076257</v>
      </c>
      <c r="E51" s="293">
        <f>+'7.  Persistence Report'!AR54</f>
        <v>278114.3927076257</v>
      </c>
      <c r="F51" s="293">
        <f>+'7.  Persistence Report'!AS54</f>
        <v>278114.3927076257</v>
      </c>
      <c r="G51" s="293">
        <f>+'7.  Persistence Report'!AT54</f>
        <v>278114.3927076257</v>
      </c>
      <c r="H51" s="293">
        <f>+'7.  Persistence Report'!AU54</f>
        <v>278114.3927076257</v>
      </c>
      <c r="I51" s="293">
        <f>+'7.  Persistence Report'!AV54</f>
        <v>272074.8285987805</v>
      </c>
      <c r="J51" s="293">
        <f>+'7.  Persistence Report'!AW54</f>
        <v>260865.96539934364</v>
      </c>
      <c r="K51" s="293">
        <f>+'7.  Persistence Report'!AX54</f>
        <v>109715.81553518993</v>
      </c>
      <c r="L51" s="293">
        <f>+'7.  Persistence Report'!AY54</f>
        <v>105140.66632322787</v>
      </c>
      <c r="M51" s="293">
        <f>+'7.  Persistence Report'!AZ54</f>
        <v>105140.66632322787</v>
      </c>
      <c r="N51" s="293">
        <f>N50</f>
        <v>12</v>
      </c>
      <c r="O51" s="293">
        <f>+'7.  Persistence Report'!L54</f>
        <v>46.312544058827648</v>
      </c>
      <c r="P51" s="293">
        <f>+'7.  Persistence Report'!M54</f>
        <v>46.312544058827648</v>
      </c>
      <c r="Q51" s="293">
        <f>+'7.  Persistence Report'!N54</f>
        <v>46.312544058827648</v>
      </c>
      <c r="R51" s="293">
        <f>+'7.  Persistence Report'!O54</f>
        <v>46.312544058827648</v>
      </c>
      <c r="S51" s="293">
        <f>+'7.  Persistence Report'!P54</f>
        <v>46.312544058827648</v>
      </c>
      <c r="T51" s="293">
        <f>+'7.  Persistence Report'!Q54</f>
        <v>44.735243940972843</v>
      </c>
      <c r="U51" s="293">
        <f>+'7.  Persistence Report'!R54</f>
        <v>42.750048244326045</v>
      </c>
      <c r="V51" s="293">
        <f>+'7.  Persistence Report'!S54</f>
        <v>15.979926982348989</v>
      </c>
      <c r="W51" s="293">
        <f>+'7.  Persistence Report'!T54</f>
        <v>14.797883845419323</v>
      </c>
      <c r="X51" s="293">
        <f>+'7.  Persistence Report'!U54</f>
        <v>14.797883845419323</v>
      </c>
      <c r="Y51" s="409">
        <f>Y50</f>
        <v>0</v>
      </c>
      <c r="Z51" s="409">
        <f>Z50</f>
        <v>1</v>
      </c>
      <c r="AA51" s="409">
        <f t="shared" ref="AA51:AL51" si="9">AA50</f>
        <v>0</v>
      </c>
      <c r="AB51" s="409">
        <f t="shared" si="9"/>
        <v>0</v>
      </c>
      <c r="AC51" s="409">
        <f t="shared" si="9"/>
        <v>0</v>
      </c>
      <c r="AD51" s="409">
        <f t="shared" si="9"/>
        <v>0</v>
      </c>
      <c r="AE51" s="409">
        <f t="shared" si="9"/>
        <v>0</v>
      </c>
      <c r="AF51" s="409">
        <f t="shared" si="9"/>
        <v>0</v>
      </c>
      <c r="AG51" s="409">
        <f t="shared" si="9"/>
        <v>0</v>
      </c>
      <c r="AH51" s="409">
        <f t="shared" si="9"/>
        <v>0</v>
      </c>
      <c r="AI51" s="409">
        <f t="shared" si="9"/>
        <v>0</v>
      </c>
      <c r="AJ51" s="409">
        <f t="shared" si="9"/>
        <v>0</v>
      </c>
      <c r="AK51" s="409">
        <f t="shared" si="9"/>
        <v>0</v>
      </c>
      <c r="AL51" s="409">
        <f t="shared" si="9"/>
        <v>0</v>
      </c>
      <c r="AM51" s="309"/>
    </row>
    <row r="52" spans="1:42" s="281" customFormat="1" ht="15" outlineLevel="1">
      <c r="A52" s="507"/>
      <c r="B52" s="308"/>
      <c r="C52" s="310"/>
      <c r="D52" s="289"/>
      <c r="E52" s="289"/>
      <c r="F52" s="289"/>
      <c r="G52" s="289"/>
      <c r="H52" s="289"/>
      <c r="I52" s="289"/>
      <c r="J52" s="289"/>
      <c r="K52" s="289"/>
      <c r="L52" s="289"/>
      <c r="M52" s="289"/>
      <c r="N52" s="289"/>
      <c r="O52" s="289"/>
      <c r="P52" s="289"/>
      <c r="Q52" s="289"/>
      <c r="R52" s="289"/>
      <c r="S52" s="289"/>
      <c r="T52" s="289"/>
      <c r="U52" s="289"/>
      <c r="V52" s="289"/>
      <c r="W52" s="289"/>
      <c r="X52" s="289"/>
      <c r="Y52" s="414"/>
      <c r="Z52" s="414"/>
      <c r="AA52" s="414"/>
      <c r="AB52" s="414"/>
      <c r="AC52" s="414"/>
      <c r="AD52" s="414"/>
      <c r="AE52" s="414"/>
      <c r="AF52" s="414"/>
      <c r="AG52" s="414"/>
      <c r="AH52" s="414"/>
      <c r="AI52" s="414"/>
      <c r="AJ52" s="414"/>
      <c r="AK52" s="414"/>
      <c r="AL52" s="414"/>
      <c r="AM52" s="311"/>
    </row>
    <row r="53" spans="1:42" s="281" customFormat="1" ht="15" outlineLevel="1">
      <c r="A53" s="507">
        <v>11</v>
      </c>
      <c r="B53" s="312" t="s">
        <v>21</v>
      </c>
      <c r="C53" s="289" t="s">
        <v>25</v>
      </c>
      <c r="D53" s="293">
        <f>+'7.  Persistence Report'!AQ35</f>
        <v>564845.82611143752</v>
      </c>
      <c r="E53" s="293">
        <f>+'7.  Persistence Report'!AR35</f>
        <v>564845.82611143752</v>
      </c>
      <c r="F53" s="293">
        <f>+'7.  Persistence Report'!AS35</f>
        <v>561523.13089645375</v>
      </c>
      <c r="G53" s="293">
        <f>+'7.  Persistence Report'!AT35</f>
        <v>481168.3126758844</v>
      </c>
      <c r="H53" s="293">
        <f>+'7.  Persistence Report'!AU35</f>
        <v>481168.3126758844</v>
      </c>
      <c r="I53" s="293">
        <f>+'7.  Persistence Report'!AV35</f>
        <v>480380.57272740384</v>
      </c>
      <c r="J53" s="293">
        <f>+'7.  Persistence Report'!AW35</f>
        <v>216072.17800647658</v>
      </c>
      <c r="K53" s="293">
        <f>+'7.  Persistence Report'!AX35</f>
        <v>216072.17800647658</v>
      </c>
      <c r="L53" s="293">
        <f>+'7.  Persistence Report'!AY35</f>
        <v>216072.17800647658</v>
      </c>
      <c r="M53" s="293">
        <f>+'7.  Persistence Report'!AZ35</f>
        <v>216072.17800647658</v>
      </c>
      <c r="N53" s="293">
        <v>12</v>
      </c>
      <c r="O53" s="293">
        <f>+'7.  Persistence Report'!L35</f>
        <v>220.34408216358349</v>
      </c>
      <c r="P53" s="293">
        <f>+'7.  Persistence Report'!M35</f>
        <v>220.34408216358349</v>
      </c>
      <c r="Q53" s="293">
        <f>+'7.  Persistence Report'!N35</f>
        <v>219.15448105069737</v>
      </c>
      <c r="R53" s="293">
        <f>+'7.  Persistence Report'!O35</f>
        <v>192.48955770340513</v>
      </c>
      <c r="S53" s="293">
        <f>+'7.  Persistence Report'!P35</f>
        <v>192.48955770340513</v>
      </c>
      <c r="T53" s="293">
        <f>+'7.  Persistence Report'!Q35</f>
        <v>192.16695401177492</v>
      </c>
      <c r="U53" s="293">
        <f>+'7.  Persistence Report'!R35</f>
        <v>85.584455077389151</v>
      </c>
      <c r="V53" s="293">
        <f>+'7.  Persistence Report'!S35</f>
        <v>85.584455077389151</v>
      </c>
      <c r="W53" s="293">
        <f>+'7.  Persistence Report'!T35</f>
        <v>85.584455077389151</v>
      </c>
      <c r="X53" s="293">
        <f>+'7.  Persistence Report'!U35</f>
        <v>85.584455077389151</v>
      </c>
      <c r="Y53" s="413"/>
      <c r="Z53" s="413">
        <v>1</v>
      </c>
      <c r="AA53" s="413"/>
      <c r="AB53" s="413"/>
      <c r="AC53" s="413"/>
      <c r="AD53" s="413"/>
      <c r="AE53" s="413"/>
      <c r="AF53" s="413"/>
      <c r="AG53" s="413"/>
      <c r="AH53" s="413"/>
      <c r="AI53" s="413"/>
      <c r="AJ53" s="413"/>
      <c r="AK53" s="413"/>
      <c r="AL53" s="413"/>
      <c r="AM53" s="294">
        <f>SUM(Y53:AL53)</f>
        <v>1</v>
      </c>
    </row>
    <row r="54" spans="1:42" s="281" customFormat="1" ht="15" outlineLevel="1">
      <c r="A54" s="507"/>
      <c r="B54" s="313" t="s">
        <v>214</v>
      </c>
      <c r="C54" s="289" t="s">
        <v>163</v>
      </c>
      <c r="D54" s="293">
        <f>+'7.  Persistence Report'!AQ55</f>
        <v>97670.433123441646</v>
      </c>
      <c r="E54" s="293">
        <f>+'7.  Persistence Report'!AR55</f>
        <v>97670.433123441646</v>
      </c>
      <c r="F54" s="293">
        <f>+'7.  Persistence Report'!AS55</f>
        <v>97670.433123441646</v>
      </c>
      <c r="G54" s="293">
        <f>+'7.  Persistence Report'!AT55</f>
        <v>72539.513666476996</v>
      </c>
      <c r="H54" s="293">
        <f>+'7.  Persistence Report'!AU55</f>
        <v>72539.513666476996</v>
      </c>
      <c r="I54" s="293">
        <f>+'7.  Persistence Report'!AV55</f>
        <v>72539.513666476996</v>
      </c>
      <c r="J54" s="293">
        <f>+'7.  Persistence Report'!AW55</f>
        <v>51105.703301341666</v>
      </c>
      <c r="K54" s="293">
        <f>+'7.  Persistence Report'!AX55</f>
        <v>51105.703301341666</v>
      </c>
      <c r="L54" s="293">
        <f>+'7.  Persistence Report'!AY55</f>
        <v>51105.703301341666</v>
      </c>
      <c r="M54" s="293">
        <f>+'7.  Persistence Report'!AZ55</f>
        <v>51105.703301341666</v>
      </c>
      <c r="N54" s="293">
        <f>N53</f>
        <v>12</v>
      </c>
      <c r="O54" s="293">
        <f>+'7.  Persistence Report'!L55</f>
        <v>38.243515486709889</v>
      </c>
      <c r="P54" s="293">
        <f>+'7.  Persistence Report'!M55</f>
        <v>38.243515486709889</v>
      </c>
      <c r="Q54" s="293">
        <f>+'7.  Persistence Report'!N55</f>
        <v>38.243515486709889</v>
      </c>
      <c r="R54" s="293">
        <f>+'7.  Persistence Report'!O55</f>
        <v>29.470999386453538</v>
      </c>
      <c r="S54" s="293">
        <f>+'7.  Persistence Report'!P55</f>
        <v>29.470999386453538</v>
      </c>
      <c r="T54" s="293">
        <f>+'7.  Persistence Report'!Q55</f>
        <v>29.470999386453538</v>
      </c>
      <c r="U54" s="293">
        <f>+'7.  Persistence Report'!R55</f>
        <v>20.532572816215968</v>
      </c>
      <c r="V54" s="293">
        <f>+'7.  Persistence Report'!S55</f>
        <v>20.532572816215968</v>
      </c>
      <c r="W54" s="293">
        <f>+'7.  Persistence Report'!T55</f>
        <v>20.532572816215968</v>
      </c>
      <c r="X54" s="293">
        <f>+'7.  Persistence Report'!U55</f>
        <v>20.532572816215968</v>
      </c>
      <c r="Y54" s="409">
        <f>Y53</f>
        <v>0</v>
      </c>
      <c r="Z54" s="409">
        <f>Z53</f>
        <v>1</v>
      </c>
      <c r="AA54" s="409">
        <f t="shared" ref="AA54:AL54" si="10">AA53</f>
        <v>0</v>
      </c>
      <c r="AB54" s="409">
        <f t="shared" si="10"/>
        <v>0</v>
      </c>
      <c r="AC54" s="409">
        <f t="shared" si="10"/>
        <v>0</v>
      </c>
      <c r="AD54" s="409">
        <f t="shared" si="10"/>
        <v>0</v>
      </c>
      <c r="AE54" s="409">
        <f t="shared" si="10"/>
        <v>0</v>
      </c>
      <c r="AF54" s="409">
        <f t="shared" si="10"/>
        <v>0</v>
      </c>
      <c r="AG54" s="409">
        <f t="shared" si="10"/>
        <v>0</v>
      </c>
      <c r="AH54" s="409">
        <f t="shared" si="10"/>
        <v>0</v>
      </c>
      <c r="AI54" s="409">
        <f t="shared" si="10"/>
        <v>0</v>
      </c>
      <c r="AJ54" s="409">
        <f t="shared" si="10"/>
        <v>0</v>
      </c>
      <c r="AK54" s="409">
        <f t="shared" si="10"/>
        <v>0</v>
      </c>
      <c r="AL54" s="409">
        <f t="shared" si="10"/>
        <v>0</v>
      </c>
      <c r="AM54" s="309"/>
    </row>
    <row r="55" spans="1:42" s="281" customFormat="1" ht="15" outlineLevel="1">
      <c r="A55" s="507"/>
      <c r="B55" s="312"/>
      <c r="C55" s="310"/>
      <c r="D55" s="289"/>
      <c r="E55" s="289"/>
      <c r="F55" s="289"/>
      <c r="G55" s="289"/>
      <c r="H55" s="289"/>
      <c r="I55" s="289"/>
      <c r="J55" s="289"/>
      <c r="K55" s="289"/>
      <c r="L55" s="289"/>
      <c r="M55" s="289"/>
      <c r="N55" s="289"/>
      <c r="O55" s="289"/>
      <c r="P55" s="289"/>
      <c r="Q55" s="289"/>
      <c r="R55" s="289"/>
      <c r="S55" s="289"/>
      <c r="T55" s="289"/>
      <c r="U55" s="289"/>
      <c r="V55" s="289"/>
      <c r="W55" s="289"/>
      <c r="X55" s="289"/>
      <c r="Y55" s="414"/>
      <c r="Z55" s="415"/>
      <c r="AA55" s="414"/>
      <c r="AB55" s="414"/>
      <c r="AC55" s="414"/>
      <c r="AD55" s="414"/>
      <c r="AE55" s="414"/>
      <c r="AF55" s="414"/>
      <c r="AG55" s="414"/>
      <c r="AH55" s="414"/>
      <c r="AI55" s="414"/>
      <c r="AJ55" s="414"/>
      <c r="AK55" s="414"/>
      <c r="AL55" s="414"/>
      <c r="AM55" s="311"/>
    </row>
    <row r="56" spans="1:42" s="281" customFormat="1" ht="15" outlineLevel="1">
      <c r="A56" s="507">
        <v>12</v>
      </c>
      <c r="B56" s="312" t="s">
        <v>23</v>
      </c>
      <c r="C56" s="289" t="s">
        <v>25</v>
      </c>
      <c r="D56" s="293"/>
      <c r="E56" s="293"/>
      <c r="F56" s="293"/>
      <c r="G56" s="293"/>
      <c r="H56" s="293"/>
      <c r="I56" s="293"/>
      <c r="J56" s="293"/>
      <c r="K56" s="293"/>
      <c r="L56" s="293"/>
      <c r="M56" s="293"/>
      <c r="N56" s="293">
        <v>3</v>
      </c>
      <c r="O56" s="293"/>
      <c r="P56" s="293"/>
      <c r="Q56" s="293"/>
      <c r="R56" s="293"/>
      <c r="S56" s="293"/>
      <c r="T56" s="293"/>
      <c r="U56" s="293"/>
      <c r="V56" s="293"/>
      <c r="W56" s="293"/>
      <c r="X56" s="293"/>
      <c r="Y56" s="413"/>
      <c r="Z56" s="413"/>
      <c r="AA56" s="413"/>
      <c r="AB56" s="413"/>
      <c r="AC56" s="413"/>
      <c r="AD56" s="413"/>
      <c r="AE56" s="413"/>
      <c r="AF56" s="413"/>
      <c r="AG56" s="413"/>
      <c r="AH56" s="413"/>
      <c r="AI56" s="413"/>
      <c r="AJ56" s="413"/>
      <c r="AK56" s="413"/>
      <c r="AL56" s="413"/>
      <c r="AM56" s="294">
        <f>SUM(Y56:AL56)</f>
        <v>0</v>
      </c>
    </row>
    <row r="57" spans="1:42" s="281" customFormat="1" ht="15" outlineLevel="1">
      <c r="A57" s="507"/>
      <c r="B57" s="313" t="s">
        <v>214</v>
      </c>
      <c r="C57" s="289" t="s">
        <v>163</v>
      </c>
      <c r="D57" s="293"/>
      <c r="E57" s="293"/>
      <c r="F57" s="293"/>
      <c r="G57" s="293"/>
      <c r="H57" s="293"/>
      <c r="I57" s="293"/>
      <c r="J57" s="293"/>
      <c r="K57" s="293"/>
      <c r="L57" s="293"/>
      <c r="M57" s="293"/>
      <c r="N57" s="293">
        <f>N56</f>
        <v>3</v>
      </c>
      <c r="O57" s="293"/>
      <c r="P57" s="293"/>
      <c r="Q57" s="293"/>
      <c r="R57" s="293"/>
      <c r="S57" s="293"/>
      <c r="T57" s="293"/>
      <c r="U57" s="293"/>
      <c r="V57" s="293"/>
      <c r="W57" s="293"/>
      <c r="X57" s="293"/>
      <c r="Y57" s="409">
        <f>Y56</f>
        <v>0</v>
      </c>
      <c r="Z57" s="409">
        <f>Z56</f>
        <v>0</v>
      </c>
      <c r="AA57" s="409">
        <f t="shared" ref="AA57:AL57" si="11">AA56</f>
        <v>0</v>
      </c>
      <c r="AB57" s="409">
        <f t="shared" si="11"/>
        <v>0</v>
      </c>
      <c r="AC57" s="409">
        <f t="shared" si="11"/>
        <v>0</v>
      </c>
      <c r="AD57" s="409">
        <f t="shared" si="11"/>
        <v>0</v>
      </c>
      <c r="AE57" s="409">
        <f t="shared" si="11"/>
        <v>0</v>
      </c>
      <c r="AF57" s="409">
        <f t="shared" si="11"/>
        <v>0</v>
      </c>
      <c r="AG57" s="409">
        <f t="shared" si="11"/>
        <v>0</v>
      </c>
      <c r="AH57" s="409">
        <f t="shared" si="11"/>
        <v>0</v>
      </c>
      <c r="AI57" s="409">
        <f t="shared" si="11"/>
        <v>0</v>
      </c>
      <c r="AJ57" s="409">
        <f t="shared" si="11"/>
        <v>0</v>
      </c>
      <c r="AK57" s="409">
        <f t="shared" si="11"/>
        <v>0</v>
      </c>
      <c r="AL57" s="409">
        <f t="shared" si="11"/>
        <v>0</v>
      </c>
      <c r="AM57" s="309"/>
    </row>
    <row r="58" spans="1:42" s="281" customFormat="1" ht="15" outlineLevel="1">
      <c r="A58" s="507"/>
      <c r="B58" s="312"/>
      <c r="C58" s="310"/>
      <c r="D58" s="314"/>
      <c r="E58" s="314"/>
      <c r="F58" s="314"/>
      <c r="G58" s="314"/>
      <c r="H58" s="314"/>
      <c r="I58" s="314"/>
      <c r="J58" s="314"/>
      <c r="K58" s="314"/>
      <c r="L58" s="314"/>
      <c r="M58" s="314"/>
      <c r="N58" s="289"/>
      <c r="O58" s="314"/>
      <c r="P58" s="314"/>
      <c r="Q58" s="314"/>
      <c r="R58" s="314"/>
      <c r="S58" s="314"/>
      <c r="T58" s="314"/>
      <c r="U58" s="314"/>
      <c r="V58" s="314"/>
      <c r="W58" s="314"/>
      <c r="X58" s="314"/>
      <c r="Y58" s="414"/>
      <c r="Z58" s="415"/>
      <c r="AA58" s="414"/>
      <c r="AB58" s="414"/>
      <c r="AC58" s="414"/>
      <c r="AD58" s="414"/>
      <c r="AE58" s="414"/>
      <c r="AF58" s="414"/>
      <c r="AG58" s="414"/>
      <c r="AH58" s="414"/>
      <c r="AI58" s="414"/>
      <c r="AJ58" s="414"/>
      <c r="AK58" s="414"/>
      <c r="AL58" s="414"/>
      <c r="AM58" s="311"/>
    </row>
    <row r="59" spans="1:42" s="281" customFormat="1" ht="15" outlineLevel="1">
      <c r="A59" s="507">
        <v>13</v>
      </c>
      <c r="B59" s="312" t="s">
        <v>24</v>
      </c>
      <c r="C59" s="289" t="s">
        <v>25</v>
      </c>
      <c r="D59" s="293"/>
      <c r="E59" s="293"/>
      <c r="F59" s="293"/>
      <c r="G59" s="293"/>
      <c r="H59" s="293"/>
      <c r="I59" s="293"/>
      <c r="J59" s="293"/>
      <c r="K59" s="293"/>
      <c r="L59" s="293"/>
      <c r="M59" s="293"/>
      <c r="N59" s="293">
        <v>12</v>
      </c>
      <c r="O59" s="293"/>
      <c r="P59" s="293"/>
      <c r="Q59" s="293"/>
      <c r="R59" s="293"/>
      <c r="S59" s="293"/>
      <c r="T59" s="293"/>
      <c r="U59" s="293"/>
      <c r="V59" s="293"/>
      <c r="W59" s="293"/>
      <c r="X59" s="293"/>
      <c r="Y59" s="413"/>
      <c r="Z59" s="413"/>
      <c r="AA59" s="413"/>
      <c r="AB59" s="413"/>
      <c r="AC59" s="413"/>
      <c r="AD59" s="413"/>
      <c r="AE59" s="413"/>
      <c r="AF59" s="413"/>
      <c r="AG59" s="413"/>
      <c r="AH59" s="413"/>
      <c r="AI59" s="413"/>
      <c r="AJ59" s="413"/>
      <c r="AK59" s="413"/>
      <c r="AL59" s="413"/>
      <c r="AM59" s="294">
        <f>SUM(Y59:AL59)</f>
        <v>0</v>
      </c>
    </row>
    <row r="60" spans="1:42" s="281" customFormat="1" ht="15" outlineLevel="1">
      <c r="A60" s="507"/>
      <c r="B60" s="313" t="s">
        <v>214</v>
      </c>
      <c r="C60" s="289" t="s">
        <v>163</v>
      </c>
      <c r="D60" s="293"/>
      <c r="E60" s="293"/>
      <c r="F60" s="293"/>
      <c r="G60" s="293"/>
      <c r="H60" s="293"/>
      <c r="I60" s="293"/>
      <c r="J60" s="293"/>
      <c r="K60" s="293"/>
      <c r="L60" s="293"/>
      <c r="M60" s="293"/>
      <c r="N60" s="293">
        <f>N59</f>
        <v>12</v>
      </c>
      <c r="O60" s="293"/>
      <c r="P60" s="293"/>
      <c r="Q60" s="293"/>
      <c r="R60" s="293"/>
      <c r="S60" s="293"/>
      <c r="T60" s="293"/>
      <c r="U60" s="293"/>
      <c r="V60" s="293"/>
      <c r="W60" s="293"/>
      <c r="X60" s="293"/>
      <c r="Y60" s="409">
        <f>Y59</f>
        <v>0</v>
      </c>
      <c r="Z60" s="409">
        <f>Z59</f>
        <v>0</v>
      </c>
      <c r="AA60" s="409">
        <f t="shared" ref="AA60:AL60" si="12">AA59</f>
        <v>0</v>
      </c>
      <c r="AB60" s="409">
        <f t="shared" si="12"/>
        <v>0</v>
      </c>
      <c r="AC60" s="409">
        <f t="shared" si="12"/>
        <v>0</v>
      </c>
      <c r="AD60" s="409">
        <f t="shared" si="12"/>
        <v>0</v>
      </c>
      <c r="AE60" s="409">
        <f t="shared" si="12"/>
        <v>0</v>
      </c>
      <c r="AF60" s="409">
        <f t="shared" si="12"/>
        <v>0</v>
      </c>
      <c r="AG60" s="409">
        <f t="shared" si="12"/>
        <v>0</v>
      </c>
      <c r="AH60" s="409">
        <f t="shared" si="12"/>
        <v>0</v>
      </c>
      <c r="AI60" s="409">
        <f t="shared" si="12"/>
        <v>0</v>
      </c>
      <c r="AJ60" s="409">
        <f t="shared" si="12"/>
        <v>0</v>
      </c>
      <c r="AK60" s="409">
        <f t="shared" si="12"/>
        <v>0</v>
      </c>
      <c r="AL60" s="409">
        <f t="shared" si="12"/>
        <v>0</v>
      </c>
      <c r="AM60" s="309"/>
    </row>
    <row r="61" spans="1:42" s="281" customFormat="1" ht="15" outlineLevel="1">
      <c r="A61" s="507"/>
      <c r="B61" s="312"/>
      <c r="C61" s="310"/>
      <c r="D61" s="314"/>
      <c r="E61" s="314"/>
      <c r="F61" s="314"/>
      <c r="G61" s="314"/>
      <c r="H61" s="314"/>
      <c r="I61" s="314"/>
      <c r="J61" s="314"/>
      <c r="K61" s="314"/>
      <c r="L61" s="314"/>
      <c r="M61" s="314"/>
      <c r="N61" s="289"/>
      <c r="O61" s="314"/>
      <c r="P61" s="314"/>
      <c r="Q61" s="314"/>
      <c r="R61" s="314"/>
      <c r="S61" s="314"/>
      <c r="T61" s="314"/>
      <c r="U61" s="314"/>
      <c r="V61" s="314"/>
      <c r="W61" s="314"/>
      <c r="X61" s="314"/>
      <c r="Y61" s="414"/>
      <c r="Z61" s="414"/>
      <c r="AA61" s="414"/>
      <c r="AB61" s="414"/>
      <c r="AC61" s="414"/>
      <c r="AD61" s="414"/>
      <c r="AE61" s="414"/>
      <c r="AF61" s="414"/>
      <c r="AG61" s="414"/>
      <c r="AH61" s="414"/>
      <c r="AI61" s="414"/>
      <c r="AJ61" s="414"/>
      <c r="AK61" s="414"/>
      <c r="AL61" s="414"/>
      <c r="AM61" s="311"/>
    </row>
    <row r="62" spans="1:42" s="281" customFormat="1" ht="15" outlineLevel="1">
      <c r="A62" s="507">
        <v>14</v>
      </c>
      <c r="B62" s="312" t="s">
        <v>20</v>
      </c>
      <c r="C62" s="289" t="s">
        <v>25</v>
      </c>
      <c r="D62" s="293"/>
      <c r="E62" s="293"/>
      <c r="F62" s="293"/>
      <c r="G62" s="293"/>
      <c r="H62" s="293"/>
      <c r="I62" s="293"/>
      <c r="J62" s="293"/>
      <c r="K62" s="293"/>
      <c r="L62" s="293"/>
      <c r="M62" s="293"/>
      <c r="N62" s="293">
        <v>12</v>
      </c>
      <c r="O62" s="293"/>
      <c r="P62" s="293"/>
      <c r="Q62" s="293"/>
      <c r="R62" s="293"/>
      <c r="S62" s="293"/>
      <c r="T62" s="293"/>
      <c r="U62" s="293"/>
      <c r="V62" s="293"/>
      <c r="W62" s="293"/>
      <c r="X62" s="293"/>
      <c r="Y62" s="413"/>
      <c r="Z62" s="413"/>
      <c r="AA62" s="413"/>
      <c r="AB62" s="413"/>
      <c r="AC62" s="413"/>
      <c r="AD62" s="413"/>
      <c r="AE62" s="413"/>
      <c r="AF62" s="413"/>
      <c r="AG62" s="413"/>
      <c r="AH62" s="413"/>
      <c r="AI62" s="413"/>
      <c r="AJ62" s="413"/>
      <c r="AK62" s="413"/>
      <c r="AL62" s="413"/>
      <c r="AM62" s="294">
        <f>SUM(Y62:AL62)</f>
        <v>0</v>
      </c>
    </row>
    <row r="63" spans="1:42" s="281" customFormat="1" ht="15" outlineLevel="1">
      <c r="A63" s="507"/>
      <c r="B63" s="313" t="s">
        <v>214</v>
      </c>
      <c r="C63" s="289" t="s">
        <v>163</v>
      </c>
      <c r="D63" s="293"/>
      <c r="E63" s="293"/>
      <c r="F63" s="293"/>
      <c r="G63" s="293"/>
      <c r="H63" s="293"/>
      <c r="I63" s="293"/>
      <c r="J63" s="293"/>
      <c r="K63" s="293"/>
      <c r="L63" s="293"/>
      <c r="M63" s="293"/>
      <c r="N63" s="293">
        <f>N62</f>
        <v>12</v>
      </c>
      <c r="O63" s="293"/>
      <c r="P63" s="293"/>
      <c r="Q63" s="293"/>
      <c r="R63" s="293"/>
      <c r="S63" s="293"/>
      <c r="T63" s="293"/>
      <c r="U63" s="293"/>
      <c r="V63" s="293"/>
      <c r="W63" s="293"/>
      <c r="X63" s="293"/>
      <c r="Y63" s="409">
        <f>Y62</f>
        <v>0</v>
      </c>
      <c r="Z63" s="409">
        <f>Z62</f>
        <v>0</v>
      </c>
      <c r="AA63" s="409">
        <f t="shared" ref="AA63:AL63" si="13">AA62</f>
        <v>0</v>
      </c>
      <c r="AB63" s="409">
        <f t="shared" si="13"/>
        <v>0</v>
      </c>
      <c r="AC63" s="409">
        <f t="shared" si="13"/>
        <v>0</v>
      </c>
      <c r="AD63" s="409">
        <f t="shared" si="13"/>
        <v>0</v>
      </c>
      <c r="AE63" s="409">
        <f t="shared" si="13"/>
        <v>0</v>
      </c>
      <c r="AF63" s="409">
        <f t="shared" si="13"/>
        <v>0</v>
      </c>
      <c r="AG63" s="409">
        <f t="shared" si="13"/>
        <v>0</v>
      </c>
      <c r="AH63" s="409">
        <f t="shared" si="13"/>
        <v>0</v>
      </c>
      <c r="AI63" s="409">
        <f t="shared" si="13"/>
        <v>0</v>
      </c>
      <c r="AJ63" s="409">
        <f t="shared" si="13"/>
        <v>0</v>
      </c>
      <c r="AK63" s="409">
        <f t="shared" si="13"/>
        <v>0</v>
      </c>
      <c r="AL63" s="409">
        <f t="shared" si="13"/>
        <v>0</v>
      </c>
      <c r="AM63" s="309"/>
    </row>
    <row r="64" spans="1:42" s="281" customFormat="1" ht="15" outlineLevel="1">
      <c r="A64" s="507"/>
      <c r="B64" s="312"/>
      <c r="C64" s="310"/>
      <c r="D64" s="314"/>
      <c r="E64" s="314"/>
      <c r="F64" s="314"/>
      <c r="G64" s="314"/>
      <c r="H64" s="314"/>
      <c r="I64" s="314"/>
      <c r="J64" s="314"/>
      <c r="K64" s="314"/>
      <c r="L64" s="314"/>
      <c r="M64" s="314"/>
      <c r="N64" s="289"/>
      <c r="O64" s="314"/>
      <c r="P64" s="314"/>
      <c r="Q64" s="314"/>
      <c r="R64" s="314"/>
      <c r="S64" s="314"/>
      <c r="T64" s="314"/>
      <c r="U64" s="314"/>
      <c r="V64" s="314"/>
      <c r="W64" s="314"/>
      <c r="X64" s="314"/>
      <c r="Y64" s="414"/>
      <c r="Z64" s="415"/>
      <c r="AA64" s="414"/>
      <c r="AB64" s="414"/>
      <c r="AC64" s="414"/>
      <c r="AD64" s="414"/>
      <c r="AE64" s="414"/>
      <c r="AF64" s="414"/>
      <c r="AG64" s="414"/>
      <c r="AH64" s="414"/>
      <c r="AI64" s="414"/>
      <c r="AJ64" s="414"/>
      <c r="AK64" s="414"/>
      <c r="AL64" s="414"/>
      <c r="AM64" s="311"/>
    </row>
    <row r="65" spans="1:39" s="281" customFormat="1" ht="15" outlineLevel="1">
      <c r="A65" s="507">
        <v>15</v>
      </c>
      <c r="B65" s="312" t="s">
        <v>485</v>
      </c>
      <c r="C65" s="289" t="s">
        <v>25</v>
      </c>
      <c r="D65" s="293"/>
      <c r="E65" s="293"/>
      <c r="F65" s="293"/>
      <c r="G65" s="293"/>
      <c r="H65" s="293"/>
      <c r="I65" s="293"/>
      <c r="J65" s="293"/>
      <c r="K65" s="293"/>
      <c r="L65" s="293"/>
      <c r="M65" s="293"/>
      <c r="N65" s="289"/>
      <c r="O65" s="293"/>
      <c r="P65" s="293"/>
      <c r="Q65" s="293"/>
      <c r="R65" s="293"/>
      <c r="S65" s="293"/>
      <c r="T65" s="293"/>
      <c r="U65" s="293"/>
      <c r="V65" s="293"/>
      <c r="W65" s="293"/>
      <c r="X65" s="293"/>
      <c r="Y65" s="413"/>
      <c r="Z65" s="413"/>
      <c r="AA65" s="413"/>
      <c r="AB65" s="413"/>
      <c r="AC65" s="413"/>
      <c r="AD65" s="413"/>
      <c r="AE65" s="413"/>
      <c r="AF65" s="413"/>
      <c r="AG65" s="413"/>
      <c r="AH65" s="413"/>
      <c r="AI65" s="413"/>
      <c r="AJ65" s="413"/>
      <c r="AK65" s="413"/>
      <c r="AL65" s="413"/>
      <c r="AM65" s="294">
        <f>SUM(Y65:AL65)</f>
        <v>0</v>
      </c>
    </row>
    <row r="66" spans="1:39" s="281" customFormat="1" ht="15" outlineLevel="1">
      <c r="A66" s="507"/>
      <c r="B66" s="313" t="s">
        <v>214</v>
      </c>
      <c r="C66" s="289" t="s">
        <v>163</v>
      </c>
      <c r="D66" s="293"/>
      <c r="E66" s="293"/>
      <c r="F66" s="293"/>
      <c r="G66" s="293"/>
      <c r="H66" s="293"/>
      <c r="I66" s="293"/>
      <c r="J66" s="293"/>
      <c r="K66" s="293"/>
      <c r="L66" s="293"/>
      <c r="M66" s="293"/>
      <c r="N66" s="289"/>
      <c r="O66" s="293"/>
      <c r="P66" s="293"/>
      <c r="Q66" s="293"/>
      <c r="R66" s="293"/>
      <c r="S66" s="293"/>
      <c r="T66" s="293"/>
      <c r="U66" s="293"/>
      <c r="V66" s="293"/>
      <c r="W66" s="293"/>
      <c r="X66" s="293"/>
      <c r="Y66" s="409">
        <f>Y65</f>
        <v>0</v>
      </c>
      <c r="Z66" s="409">
        <f>Z65</f>
        <v>0</v>
      </c>
      <c r="AA66" s="409">
        <f t="shared" ref="AA66:AL66" si="14">AA65</f>
        <v>0</v>
      </c>
      <c r="AB66" s="409">
        <f t="shared" si="14"/>
        <v>0</v>
      </c>
      <c r="AC66" s="409">
        <f t="shared" si="14"/>
        <v>0</v>
      </c>
      <c r="AD66" s="409">
        <f t="shared" si="14"/>
        <v>0</v>
      </c>
      <c r="AE66" s="409">
        <f t="shared" si="14"/>
        <v>0</v>
      </c>
      <c r="AF66" s="409">
        <f t="shared" si="14"/>
        <v>0</v>
      </c>
      <c r="AG66" s="409">
        <f t="shared" si="14"/>
        <v>0</v>
      </c>
      <c r="AH66" s="409">
        <f t="shared" si="14"/>
        <v>0</v>
      </c>
      <c r="AI66" s="409">
        <f t="shared" si="14"/>
        <v>0</v>
      </c>
      <c r="AJ66" s="409">
        <f t="shared" si="14"/>
        <v>0</v>
      </c>
      <c r="AK66" s="409">
        <f t="shared" si="14"/>
        <v>0</v>
      </c>
      <c r="AL66" s="409">
        <f t="shared" si="14"/>
        <v>0</v>
      </c>
      <c r="AM66" s="309"/>
    </row>
    <row r="67" spans="1:39" s="281" customFormat="1" ht="15" outlineLevel="1">
      <c r="A67" s="507"/>
      <c r="B67" s="312"/>
      <c r="C67" s="310"/>
      <c r="D67" s="314"/>
      <c r="E67" s="314"/>
      <c r="F67" s="314"/>
      <c r="G67" s="314"/>
      <c r="H67" s="314"/>
      <c r="I67" s="314"/>
      <c r="J67" s="314"/>
      <c r="K67" s="314"/>
      <c r="L67" s="314"/>
      <c r="M67" s="314"/>
      <c r="N67" s="289"/>
      <c r="O67" s="314"/>
      <c r="P67" s="314"/>
      <c r="Q67" s="314"/>
      <c r="R67" s="314"/>
      <c r="S67" s="314"/>
      <c r="T67" s="314"/>
      <c r="U67" s="314"/>
      <c r="V67" s="314"/>
      <c r="W67" s="314"/>
      <c r="X67" s="314"/>
      <c r="Y67" s="416"/>
      <c r="Z67" s="414"/>
      <c r="AA67" s="414"/>
      <c r="AB67" s="414"/>
      <c r="AC67" s="414"/>
      <c r="AD67" s="414"/>
      <c r="AE67" s="414"/>
      <c r="AF67" s="414"/>
      <c r="AG67" s="414"/>
      <c r="AH67" s="414"/>
      <c r="AI67" s="414"/>
      <c r="AJ67" s="414"/>
      <c r="AK67" s="414"/>
      <c r="AL67" s="414"/>
      <c r="AM67" s="311"/>
    </row>
    <row r="68" spans="1:39" s="281" customFormat="1" ht="30" outlineLevel="1">
      <c r="A68" s="507">
        <v>16</v>
      </c>
      <c r="B68" s="312" t="s">
        <v>486</v>
      </c>
      <c r="C68" s="289" t="s">
        <v>25</v>
      </c>
      <c r="D68" s="293"/>
      <c r="E68" s="293"/>
      <c r="F68" s="293"/>
      <c r="G68" s="293"/>
      <c r="H68" s="293"/>
      <c r="I68" s="293"/>
      <c r="J68" s="293"/>
      <c r="K68" s="293"/>
      <c r="L68" s="293"/>
      <c r="M68" s="293"/>
      <c r="N68" s="289"/>
      <c r="O68" s="293"/>
      <c r="P68" s="293"/>
      <c r="Q68" s="293"/>
      <c r="R68" s="293"/>
      <c r="S68" s="293"/>
      <c r="T68" s="293"/>
      <c r="U68" s="293"/>
      <c r="V68" s="293"/>
      <c r="W68" s="293"/>
      <c r="X68" s="293"/>
      <c r="Y68" s="413"/>
      <c r="Z68" s="413"/>
      <c r="AA68" s="413"/>
      <c r="AB68" s="413"/>
      <c r="AC68" s="413"/>
      <c r="AD68" s="413"/>
      <c r="AE68" s="413"/>
      <c r="AF68" s="413"/>
      <c r="AG68" s="413"/>
      <c r="AH68" s="413"/>
      <c r="AI68" s="413"/>
      <c r="AJ68" s="413"/>
      <c r="AK68" s="413"/>
      <c r="AL68" s="413"/>
      <c r="AM68" s="294">
        <f>SUM(Y68:AL68)</f>
        <v>0</v>
      </c>
    </row>
    <row r="69" spans="1:39" s="281" customFormat="1" ht="15" outlineLevel="1">
      <c r="A69" s="507"/>
      <c r="B69" s="313" t="s">
        <v>214</v>
      </c>
      <c r="C69" s="289" t="s">
        <v>163</v>
      </c>
      <c r="D69" s="293"/>
      <c r="E69" s="293"/>
      <c r="F69" s="293"/>
      <c r="G69" s="293"/>
      <c r="H69" s="293"/>
      <c r="I69" s="293"/>
      <c r="J69" s="293"/>
      <c r="K69" s="293"/>
      <c r="L69" s="293"/>
      <c r="M69" s="293"/>
      <c r="N69" s="289"/>
      <c r="O69" s="293"/>
      <c r="P69" s="293"/>
      <c r="Q69" s="293"/>
      <c r="R69" s="293"/>
      <c r="S69" s="293"/>
      <c r="T69" s="293"/>
      <c r="U69" s="293"/>
      <c r="V69" s="293"/>
      <c r="W69" s="293"/>
      <c r="X69" s="293"/>
      <c r="Y69" s="409">
        <f>Y68</f>
        <v>0</v>
      </c>
      <c r="Z69" s="409">
        <f>Z68</f>
        <v>0</v>
      </c>
      <c r="AA69" s="409">
        <f t="shared" ref="AA69:AL69" si="15">AA68</f>
        <v>0</v>
      </c>
      <c r="AB69" s="409">
        <f t="shared" si="15"/>
        <v>0</v>
      </c>
      <c r="AC69" s="409">
        <f t="shared" si="15"/>
        <v>0</v>
      </c>
      <c r="AD69" s="409">
        <f t="shared" si="15"/>
        <v>0</v>
      </c>
      <c r="AE69" s="409">
        <f t="shared" si="15"/>
        <v>0</v>
      </c>
      <c r="AF69" s="409">
        <f t="shared" si="15"/>
        <v>0</v>
      </c>
      <c r="AG69" s="409">
        <f t="shared" si="15"/>
        <v>0</v>
      </c>
      <c r="AH69" s="409">
        <f t="shared" si="15"/>
        <v>0</v>
      </c>
      <c r="AI69" s="409">
        <f t="shared" si="15"/>
        <v>0</v>
      </c>
      <c r="AJ69" s="409">
        <f t="shared" si="15"/>
        <v>0</v>
      </c>
      <c r="AK69" s="409">
        <f t="shared" si="15"/>
        <v>0</v>
      </c>
      <c r="AL69" s="409">
        <f t="shared" si="15"/>
        <v>0</v>
      </c>
      <c r="AM69" s="309"/>
    </row>
    <row r="70" spans="1:39" s="281" customFormat="1" ht="15" outlineLevel="1">
      <c r="A70" s="507"/>
      <c r="B70" s="312"/>
      <c r="C70" s="310"/>
      <c r="D70" s="314"/>
      <c r="E70" s="314"/>
      <c r="F70" s="314"/>
      <c r="G70" s="314"/>
      <c r="H70" s="314"/>
      <c r="I70" s="314"/>
      <c r="J70" s="314"/>
      <c r="K70" s="314"/>
      <c r="L70" s="314"/>
      <c r="M70" s="314"/>
      <c r="N70" s="289"/>
      <c r="O70" s="314"/>
      <c r="P70" s="314"/>
      <c r="Q70" s="314"/>
      <c r="R70" s="314"/>
      <c r="S70" s="314"/>
      <c r="T70" s="314"/>
      <c r="U70" s="314"/>
      <c r="V70" s="314"/>
      <c r="W70" s="314"/>
      <c r="X70" s="314"/>
      <c r="Y70" s="416"/>
      <c r="Z70" s="414"/>
      <c r="AA70" s="414"/>
      <c r="AB70" s="414"/>
      <c r="AC70" s="414"/>
      <c r="AD70" s="414"/>
      <c r="AE70" s="414"/>
      <c r="AF70" s="414"/>
      <c r="AG70" s="414"/>
      <c r="AH70" s="414"/>
      <c r="AI70" s="414"/>
      <c r="AJ70" s="414"/>
      <c r="AK70" s="414"/>
      <c r="AL70" s="414"/>
      <c r="AM70" s="311"/>
    </row>
    <row r="71" spans="1:39" s="281" customFormat="1" ht="15" outlineLevel="1">
      <c r="A71" s="507">
        <v>17</v>
      </c>
      <c r="B71" s="312" t="s">
        <v>9</v>
      </c>
      <c r="C71" s="289" t="s">
        <v>25</v>
      </c>
      <c r="D71" s="293"/>
      <c r="E71" s="293"/>
      <c r="F71" s="293"/>
      <c r="G71" s="293"/>
      <c r="H71" s="293"/>
      <c r="I71" s="293"/>
      <c r="J71" s="293"/>
      <c r="K71" s="293"/>
      <c r="L71" s="293"/>
      <c r="M71" s="293"/>
      <c r="N71" s="289"/>
      <c r="O71" s="293"/>
      <c r="P71" s="293"/>
      <c r="Q71" s="293"/>
      <c r="R71" s="293"/>
      <c r="S71" s="293"/>
      <c r="T71" s="293"/>
      <c r="U71" s="293"/>
      <c r="V71" s="293"/>
      <c r="W71" s="293"/>
      <c r="X71" s="293"/>
      <c r="Y71" s="413"/>
      <c r="Z71" s="413"/>
      <c r="AA71" s="413"/>
      <c r="AB71" s="413"/>
      <c r="AC71" s="413"/>
      <c r="AD71" s="413"/>
      <c r="AE71" s="413"/>
      <c r="AF71" s="413"/>
      <c r="AG71" s="413"/>
      <c r="AH71" s="413"/>
      <c r="AI71" s="413"/>
      <c r="AJ71" s="413"/>
      <c r="AK71" s="413"/>
      <c r="AL71" s="413"/>
      <c r="AM71" s="294">
        <f>SUM(Y71:AL71)</f>
        <v>0</v>
      </c>
    </row>
    <row r="72" spans="1:39" s="281" customFormat="1" ht="15" outlineLevel="1">
      <c r="A72" s="507"/>
      <c r="B72" s="313" t="s">
        <v>214</v>
      </c>
      <c r="C72" s="289" t="s">
        <v>163</v>
      </c>
      <c r="D72" s="293"/>
      <c r="E72" s="293"/>
      <c r="F72" s="293"/>
      <c r="G72" s="293"/>
      <c r="H72" s="293"/>
      <c r="I72" s="293"/>
      <c r="J72" s="293"/>
      <c r="K72" s="293"/>
      <c r="L72" s="293"/>
      <c r="M72" s="293"/>
      <c r="N72" s="289"/>
      <c r="O72" s="293"/>
      <c r="P72" s="293"/>
      <c r="Q72" s="293"/>
      <c r="R72" s="293"/>
      <c r="S72" s="293"/>
      <c r="T72" s="293"/>
      <c r="U72" s="293"/>
      <c r="V72" s="293"/>
      <c r="W72" s="293"/>
      <c r="X72" s="293"/>
      <c r="Y72" s="409">
        <f>Y71</f>
        <v>0</v>
      </c>
      <c r="Z72" s="409">
        <f>Z71</f>
        <v>0</v>
      </c>
      <c r="AA72" s="409">
        <f t="shared" ref="AA72:AL72" si="16">AA71</f>
        <v>0</v>
      </c>
      <c r="AB72" s="409">
        <f t="shared" si="16"/>
        <v>0</v>
      </c>
      <c r="AC72" s="409">
        <f t="shared" si="16"/>
        <v>0</v>
      </c>
      <c r="AD72" s="409">
        <f t="shared" si="16"/>
        <v>0</v>
      </c>
      <c r="AE72" s="409">
        <f t="shared" si="16"/>
        <v>0</v>
      </c>
      <c r="AF72" s="409">
        <f t="shared" si="16"/>
        <v>0</v>
      </c>
      <c r="AG72" s="409">
        <f t="shared" si="16"/>
        <v>0</v>
      </c>
      <c r="AH72" s="409">
        <f t="shared" si="16"/>
        <v>0</v>
      </c>
      <c r="AI72" s="409">
        <f t="shared" si="16"/>
        <v>0</v>
      </c>
      <c r="AJ72" s="409">
        <f t="shared" si="16"/>
        <v>0</v>
      </c>
      <c r="AK72" s="409">
        <f t="shared" si="16"/>
        <v>0</v>
      </c>
      <c r="AL72" s="409">
        <f t="shared" si="16"/>
        <v>0</v>
      </c>
      <c r="AM72" s="309"/>
    </row>
    <row r="73" spans="1:39" s="281" customFormat="1" ht="15" outlineLevel="1">
      <c r="A73" s="507"/>
      <c r="B73" s="313"/>
      <c r="C73" s="303"/>
      <c r="D73" s="289"/>
      <c r="E73" s="289"/>
      <c r="F73" s="289"/>
      <c r="G73" s="289"/>
      <c r="H73" s="289"/>
      <c r="I73" s="289"/>
      <c r="J73" s="289"/>
      <c r="K73" s="289"/>
      <c r="L73" s="289"/>
      <c r="M73" s="289"/>
      <c r="N73" s="289"/>
      <c r="O73" s="289"/>
      <c r="P73" s="289"/>
      <c r="Q73" s="289"/>
      <c r="R73" s="289"/>
      <c r="S73" s="289"/>
      <c r="T73" s="289"/>
      <c r="U73" s="289"/>
      <c r="V73" s="289"/>
      <c r="W73" s="289"/>
      <c r="X73" s="289"/>
      <c r="Y73" s="417"/>
      <c r="Z73" s="418"/>
      <c r="AA73" s="418"/>
      <c r="AB73" s="418"/>
      <c r="AC73" s="418"/>
      <c r="AD73" s="418"/>
      <c r="AE73" s="418"/>
      <c r="AF73" s="418"/>
      <c r="AG73" s="418"/>
      <c r="AH73" s="418"/>
      <c r="AI73" s="418"/>
      <c r="AJ73" s="418"/>
      <c r="AK73" s="418"/>
      <c r="AL73" s="418"/>
      <c r="AM73" s="315"/>
    </row>
    <row r="74" spans="1:39" s="291" customFormat="1" ht="15.75" outlineLevel="1">
      <c r="A74" s="508"/>
      <c r="B74" s="286" t="s">
        <v>10</v>
      </c>
      <c r="C74" s="287"/>
      <c r="D74" s="287"/>
      <c r="E74" s="287"/>
      <c r="F74" s="287"/>
      <c r="G74" s="287"/>
      <c r="H74" s="287"/>
      <c r="I74" s="287"/>
      <c r="J74" s="287"/>
      <c r="K74" s="287"/>
      <c r="L74" s="287"/>
      <c r="M74" s="287"/>
      <c r="N74" s="288"/>
      <c r="O74" s="287"/>
      <c r="P74" s="287"/>
      <c r="Q74" s="287"/>
      <c r="R74" s="287"/>
      <c r="S74" s="287"/>
      <c r="T74" s="287"/>
      <c r="U74" s="287"/>
      <c r="V74" s="287"/>
      <c r="W74" s="287"/>
      <c r="X74" s="287"/>
      <c r="Y74" s="412"/>
      <c r="Z74" s="412"/>
      <c r="AA74" s="412"/>
      <c r="AB74" s="412"/>
      <c r="AC74" s="412"/>
      <c r="AD74" s="412"/>
      <c r="AE74" s="412"/>
      <c r="AF74" s="412"/>
      <c r="AG74" s="412"/>
      <c r="AH74" s="412"/>
      <c r="AI74" s="412"/>
      <c r="AJ74" s="412"/>
      <c r="AK74" s="412"/>
      <c r="AL74" s="412"/>
      <c r="AM74" s="290"/>
    </row>
    <row r="75" spans="1:39" s="281" customFormat="1" ht="15" outlineLevel="1">
      <c r="A75" s="507">
        <v>18</v>
      </c>
      <c r="B75" s="313" t="s">
        <v>11</v>
      </c>
      <c r="C75" s="289" t="s">
        <v>25</v>
      </c>
      <c r="D75" s="293"/>
      <c r="E75" s="293"/>
      <c r="F75" s="293"/>
      <c r="G75" s="293"/>
      <c r="H75" s="293"/>
      <c r="I75" s="293"/>
      <c r="J75" s="293"/>
      <c r="K75" s="293"/>
      <c r="L75" s="293"/>
      <c r="M75" s="293"/>
      <c r="N75" s="293">
        <v>12</v>
      </c>
      <c r="O75" s="293"/>
      <c r="P75" s="293"/>
      <c r="Q75" s="293"/>
      <c r="R75" s="293"/>
      <c r="S75" s="293"/>
      <c r="T75" s="293"/>
      <c r="U75" s="293"/>
      <c r="V75" s="293"/>
      <c r="W75" s="293"/>
      <c r="X75" s="293"/>
      <c r="Y75" s="413"/>
      <c r="Z75" s="413"/>
      <c r="AA75" s="413"/>
      <c r="AB75" s="413"/>
      <c r="AC75" s="413"/>
      <c r="AD75" s="413"/>
      <c r="AE75" s="413"/>
      <c r="AF75" s="413"/>
      <c r="AG75" s="413"/>
      <c r="AH75" s="413"/>
      <c r="AI75" s="413"/>
      <c r="AJ75" s="413"/>
      <c r="AK75" s="413"/>
      <c r="AL75" s="413"/>
      <c r="AM75" s="294">
        <f>SUM(Y75:AL75)</f>
        <v>0</v>
      </c>
    </row>
    <row r="76" spans="1:39" s="281" customFormat="1" ht="15" outlineLevel="1">
      <c r="A76" s="507"/>
      <c r="B76" s="313" t="s">
        <v>214</v>
      </c>
      <c r="C76" s="289" t="s">
        <v>163</v>
      </c>
      <c r="D76" s="293"/>
      <c r="E76" s="293"/>
      <c r="F76" s="293"/>
      <c r="G76" s="293"/>
      <c r="H76" s="293"/>
      <c r="I76" s="293"/>
      <c r="J76" s="293"/>
      <c r="K76" s="293"/>
      <c r="L76" s="293"/>
      <c r="M76" s="293"/>
      <c r="N76" s="293">
        <f>N75</f>
        <v>12</v>
      </c>
      <c r="O76" s="293"/>
      <c r="P76" s="293"/>
      <c r="Q76" s="293"/>
      <c r="R76" s="293"/>
      <c r="S76" s="293"/>
      <c r="T76" s="293"/>
      <c r="U76" s="293"/>
      <c r="V76" s="293"/>
      <c r="W76" s="293"/>
      <c r="X76" s="293"/>
      <c r="Y76" s="409">
        <f>Y75</f>
        <v>0</v>
      </c>
      <c r="Z76" s="409">
        <f>Z75</f>
        <v>0</v>
      </c>
      <c r="AA76" s="409">
        <f t="shared" ref="AA76:AL76" si="17">AA75</f>
        <v>0</v>
      </c>
      <c r="AB76" s="409">
        <f t="shared" si="17"/>
        <v>0</v>
      </c>
      <c r="AC76" s="409">
        <f t="shared" si="17"/>
        <v>0</v>
      </c>
      <c r="AD76" s="409">
        <f t="shared" si="17"/>
        <v>0</v>
      </c>
      <c r="AE76" s="409">
        <f t="shared" si="17"/>
        <v>0</v>
      </c>
      <c r="AF76" s="409">
        <f t="shared" si="17"/>
        <v>0</v>
      </c>
      <c r="AG76" s="409">
        <f t="shared" si="17"/>
        <v>0</v>
      </c>
      <c r="AH76" s="409">
        <f t="shared" si="17"/>
        <v>0</v>
      </c>
      <c r="AI76" s="409">
        <f t="shared" si="17"/>
        <v>0</v>
      </c>
      <c r="AJ76" s="409">
        <f t="shared" si="17"/>
        <v>0</v>
      </c>
      <c r="AK76" s="409">
        <f t="shared" si="17"/>
        <v>0</v>
      </c>
      <c r="AL76" s="409">
        <f t="shared" si="17"/>
        <v>0</v>
      </c>
      <c r="AM76" s="295"/>
    </row>
    <row r="77" spans="1:39" s="307" customFormat="1" ht="15" outlineLevel="1">
      <c r="A77" s="510"/>
      <c r="B77" s="313"/>
      <c r="C77" s="303"/>
      <c r="D77" s="289"/>
      <c r="E77" s="289"/>
      <c r="F77" s="289"/>
      <c r="G77" s="289"/>
      <c r="H77" s="289"/>
      <c r="I77" s="289"/>
      <c r="J77" s="289"/>
      <c r="K77" s="289"/>
      <c r="L77" s="289"/>
      <c r="M77" s="289"/>
      <c r="N77" s="289"/>
      <c r="O77" s="289"/>
      <c r="P77" s="289"/>
      <c r="Q77" s="289"/>
      <c r="R77" s="289"/>
      <c r="S77" s="289"/>
      <c r="T77" s="289"/>
      <c r="U77" s="289"/>
      <c r="V77" s="289"/>
      <c r="W77" s="289"/>
      <c r="X77" s="289"/>
      <c r="Y77" s="410"/>
      <c r="Z77" s="419"/>
      <c r="AA77" s="419"/>
      <c r="AB77" s="419"/>
      <c r="AC77" s="419"/>
      <c r="AD77" s="419"/>
      <c r="AE77" s="419"/>
      <c r="AF77" s="419"/>
      <c r="AG77" s="419"/>
      <c r="AH77" s="419"/>
      <c r="AI77" s="419"/>
      <c r="AJ77" s="419"/>
      <c r="AK77" s="419"/>
      <c r="AL77" s="419"/>
      <c r="AM77" s="304"/>
    </row>
    <row r="78" spans="1:39" s="281" customFormat="1" ht="15" outlineLevel="1">
      <c r="A78" s="507">
        <v>19</v>
      </c>
      <c r="B78" s="313" t="s">
        <v>12</v>
      </c>
      <c r="C78" s="289" t="s">
        <v>25</v>
      </c>
      <c r="D78" s="293"/>
      <c r="E78" s="293"/>
      <c r="F78" s="293"/>
      <c r="G78" s="293"/>
      <c r="H78" s="293"/>
      <c r="I78" s="293"/>
      <c r="J78" s="293"/>
      <c r="K78" s="293"/>
      <c r="L78" s="293"/>
      <c r="M78" s="293"/>
      <c r="N78" s="293">
        <v>12</v>
      </c>
      <c r="O78" s="293"/>
      <c r="P78" s="293"/>
      <c r="Q78" s="293"/>
      <c r="R78" s="293"/>
      <c r="S78" s="293"/>
      <c r="T78" s="293"/>
      <c r="U78" s="293"/>
      <c r="V78" s="293"/>
      <c r="W78" s="293"/>
      <c r="X78" s="293"/>
      <c r="Y78" s="408"/>
      <c r="Z78" s="413"/>
      <c r="AA78" s="413"/>
      <c r="AB78" s="413"/>
      <c r="AC78" s="413"/>
      <c r="AD78" s="413"/>
      <c r="AE78" s="413"/>
      <c r="AF78" s="413"/>
      <c r="AG78" s="413"/>
      <c r="AH78" s="413"/>
      <c r="AI78" s="413"/>
      <c r="AJ78" s="413"/>
      <c r="AK78" s="413"/>
      <c r="AL78" s="413"/>
      <c r="AM78" s="294">
        <f>SUM(Y78:AL78)</f>
        <v>0</v>
      </c>
    </row>
    <row r="79" spans="1:39" s="281" customFormat="1" ht="15" outlineLevel="1">
      <c r="A79" s="507"/>
      <c r="B79" s="313" t="s">
        <v>214</v>
      </c>
      <c r="C79" s="289" t="s">
        <v>163</v>
      </c>
      <c r="D79" s="293"/>
      <c r="E79" s="293"/>
      <c r="F79" s="293"/>
      <c r="G79" s="293"/>
      <c r="H79" s="293"/>
      <c r="I79" s="293"/>
      <c r="J79" s="293"/>
      <c r="K79" s="293"/>
      <c r="L79" s="293"/>
      <c r="M79" s="293"/>
      <c r="N79" s="293">
        <f>N78</f>
        <v>12</v>
      </c>
      <c r="O79" s="293"/>
      <c r="P79" s="293"/>
      <c r="Q79" s="293"/>
      <c r="R79" s="293"/>
      <c r="S79" s="293"/>
      <c r="T79" s="293"/>
      <c r="U79" s="293"/>
      <c r="V79" s="293"/>
      <c r="W79" s="293"/>
      <c r="X79" s="293"/>
      <c r="Y79" s="409">
        <f>Y78</f>
        <v>0</v>
      </c>
      <c r="Z79" s="409">
        <f>Z78</f>
        <v>0</v>
      </c>
      <c r="AA79" s="409">
        <f t="shared" ref="AA79:AL79" si="18">AA78</f>
        <v>0</v>
      </c>
      <c r="AB79" s="409">
        <f t="shared" si="18"/>
        <v>0</v>
      </c>
      <c r="AC79" s="409">
        <f t="shared" si="18"/>
        <v>0</v>
      </c>
      <c r="AD79" s="409">
        <f t="shared" si="18"/>
        <v>0</v>
      </c>
      <c r="AE79" s="409">
        <f t="shared" si="18"/>
        <v>0</v>
      </c>
      <c r="AF79" s="409">
        <f t="shared" si="18"/>
        <v>0</v>
      </c>
      <c r="AG79" s="409">
        <f t="shared" si="18"/>
        <v>0</v>
      </c>
      <c r="AH79" s="409">
        <f t="shared" si="18"/>
        <v>0</v>
      </c>
      <c r="AI79" s="409">
        <f t="shared" si="18"/>
        <v>0</v>
      </c>
      <c r="AJ79" s="409">
        <f t="shared" si="18"/>
        <v>0</v>
      </c>
      <c r="AK79" s="409">
        <f t="shared" si="18"/>
        <v>0</v>
      </c>
      <c r="AL79" s="409">
        <f t="shared" si="18"/>
        <v>0</v>
      </c>
      <c r="AM79" s="295"/>
    </row>
    <row r="80" spans="1:39" s="281" customFormat="1" ht="15" outlineLevel="1">
      <c r="A80" s="507"/>
      <c r="B80" s="313"/>
      <c r="C80" s="303"/>
      <c r="D80" s="289"/>
      <c r="E80" s="289"/>
      <c r="F80" s="289"/>
      <c r="G80" s="289"/>
      <c r="H80" s="289"/>
      <c r="I80" s="289"/>
      <c r="J80" s="289"/>
      <c r="K80" s="289"/>
      <c r="L80" s="289"/>
      <c r="M80" s="289"/>
      <c r="N80" s="289"/>
      <c r="O80" s="289"/>
      <c r="P80" s="289"/>
      <c r="Q80" s="289"/>
      <c r="R80" s="289"/>
      <c r="S80" s="289"/>
      <c r="T80" s="289"/>
      <c r="U80" s="289"/>
      <c r="V80" s="289"/>
      <c r="W80" s="289"/>
      <c r="X80" s="289"/>
      <c r="Y80" s="420"/>
      <c r="Z80" s="420"/>
      <c r="AA80" s="410"/>
      <c r="AB80" s="410"/>
      <c r="AC80" s="410"/>
      <c r="AD80" s="410"/>
      <c r="AE80" s="410"/>
      <c r="AF80" s="410"/>
      <c r="AG80" s="410"/>
      <c r="AH80" s="410"/>
      <c r="AI80" s="410"/>
      <c r="AJ80" s="410"/>
      <c r="AK80" s="410"/>
      <c r="AL80" s="410"/>
      <c r="AM80" s="304"/>
    </row>
    <row r="81" spans="1:39" s="281" customFormat="1" ht="15" outlineLevel="1">
      <c r="A81" s="507">
        <v>20</v>
      </c>
      <c r="B81" s="313" t="s">
        <v>13</v>
      </c>
      <c r="C81" s="289" t="s">
        <v>25</v>
      </c>
      <c r="D81" s="293"/>
      <c r="E81" s="293"/>
      <c r="F81" s="293"/>
      <c r="G81" s="293"/>
      <c r="H81" s="293"/>
      <c r="I81" s="293"/>
      <c r="J81" s="293"/>
      <c r="K81" s="293"/>
      <c r="L81" s="293"/>
      <c r="M81" s="293"/>
      <c r="N81" s="293">
        <v>12</v>
      </c>
      <c r="O81" s="293"/>
      <c r="P81" s="293"/>
      <c r="Q81" s="293"/>
      <c r="R81" s="293"/>
      <c r="S81" s="293"/>
      <c r="T81" s="293"/>
      <c r="U81" s="293"/>
      <c r="V81" s="293"/>
      <c r="W81" s="293"/>
      <c r="X81" s="293"/>
      <c r="Y81" s="408"/>
      <c r="Z81" s="413"/>
      <c r="AA81" s="413"/>
      <c r="AB81" s="413"/>
      <c r="AC81" s="413"/>
      <c r="AD81" s="413"/>
      <c r="AE81" s="413"/>
      <c r="AF81" s="413"/>
      <c r="AG81" s="413"/>
      <c r="AH81" s="413"/>
      <c r="AI81" s="413"/>
      <c r="AJ81" s="413"/>
      <c r="AK81" s="413"/>
      <c r="AL81" s="413"/>
      <c r="AM81" s="294">
        <f>SUM(Y81:AL81)</f>
        <v>0</v>
      </c>
    </row>
    <row r="82" spans="1:39" s="281" customFormat="1" ht="15" outlineLevel="1">
      <c r="A82" s="507"/>
      <c r="B82" s="313" t="s">
        <v>214</v>
      </c>
      <c r="C82" s="289" t="s">
        <v>163</v>
      </c>
      <c r="D82" s="293"/>
      <c r="E82" s="293"/>
      <c r="F82" s="293"/>
      <c r="G82" s="293"/>
      <c r="H82" s="293"/>
      <c r="I82" s="293"/>
      <c r="J82" s="293"/>
      <c r="K82" s="293"/>
      <c r="L82" s="293"/>
      <c r="M82" s="293"/>
      <c r="N82" s="293">
        <f>N81</f>
        <v>12</v>
      </c>
      <c r="O82" s="293"/>
      <c r="P82" s="293"/>
      <c r="Q82" s="293"/>
      <c r="R82" s="293"/>
      <c r="S82" s="293"/>
      <c r="T82" s="293"/>
      <c r="U82" s="293"/>
      <c r="V82" s="293"/>
      <c r="W82" s="293"/>
      <c r="X82" s="293"/>
      <c r="Y82" s="409">
        <f>Y81</f>
        <v>0</v>
      </c>
      <c r="Z82" s="409">
        <f>Z81</f>
        <v>0</v>
      </c>
      <c r="AA82" s="409">
        <f t="shared" ref="AA82:AL82" si="19">AA81</f>
        <v>0</v>
      </c>
      <c r="AB82" s="409">
        <f t="shared" si="19"/>
        <v>0</v>
      </c>
      <c r="AC82" s="409">
        <f t="shared" si="19"/>
        <v>0</v>
      </c>
      <c r="AD82" s="409">
        <f t="shared" si="19"/>
        <v>0</v>
      </c>
      <c r="AE82" s="409">
        <f t="shared" si="19"/>
        <v>0</v>
      </c>
      <c r="AF82" s="409">
        <f t="shared" si="19"/>
        <v>0</v>
      </c>
      <c r="AG82" s="409">
        <f t="shared" si="19"/>
        <v>0</v>
      </c>
      <c r="AH82" s="409">
        <f t="shared" si="19"/>
        <v>0</v>
      </c>
      <c r="AI82" s="409">
        <f t="shared" si="19"/>
        <v>0</v>
      </c>
      <c r="AJ82" s="409">
        <f t="shared" si="19"/>
        <v>0</v>
      </c>
      <c r="AK82" s="409">
        <f t="shared" si="19"/>
        <v>0</v>
      </c>
      <c r="AL82" s="409">
        <f t="shared" si="19"/>
        <v>0</v>
      </c>
      <c r="AM82" s="304"/>
    </row>
    <row r="83" spans="1:39" s="281" customFormat="1" ht="15" outlineLevel="1">
      <c r="A83" s="507"/>
      <c r="B83" s="313"/>
      <c r="C83" s="303"/>
      <c r="D83" s="289"/>
      <c r="E83" s="289"/>
      <c r="F83" s="289"/>
      <c r="G83" s="289"/>
      <c r="H83" s="289"/>
      <c r="I83" s="289"/>
      <c r="J83" s="289"/>
      <c r="K83" s="289"/>
      <c r="L83" s="289"/>
      <c r="M83" s="289"/>
      <c r="N83" s="316"/>
      <c r="O83" s="289"/>
      <c r="P83" s="289"/>
      <c r="Q83" s="289"/>
      <c r="R83" s="289"/>
      <c r="S83" s="289"/>
      <c r="T83" s="289"/>
      <c r="U83" s="289"/>
      <c r="V83" s="289"/>
      <c r="W83" s="289"/>
      <c r="X83" s="289"/>
      <c r="Y83" s="410"/>
      <c r="Z83" s="410"/>
      <c r="AA83" s="410"/>
      <c r="AB83" s="410"/>
      <c r="AC83" s="410"/>
      <c r="AD83" s="410"/>
      <c r="AE83" s="410"/>
      <c r="AF83" s="410"/>
      <c r="AG83" s="410"/>
      <c r="AH83" s="410"/>
      <c r="AI83" s="410"/>
      <c r="AJ83" s="410"/>
      <c r="AK83" s="410"/>
      <c r="AL83" s="410"/>
      <c r="AM83" s="304"/>
    </row>
    <row r="84" spans="1:39" s="281" customFormat="1" ht="15" outlineLevel="1">
      <c r="A84" s="507">
        <v>21</v>
      </c>
      <c r="B84" s="313" t="s">
        <v>22</v>
      </c>
      <c r="C84" s="289" t="s">
        <v>25</v>
      </c>
      <c r="D84" s="293">
        <f>+'7.  Persistence Report'!AQ38</f>
        <v>336825.01187417348</v>
      </c>
      <c r="E84" s="293">
        <f>+'7.  Persistence Report'!AR38</f>
        <v>336825.01187417348</v>
      </c>
      <c r="F84" s="293">
        <f>+'7.  Persistence Report'!AS38</f>
        <v>336825.01187417348</v>
      </c>
      <c r="G84" s="293">
        <f>+'7.  Persistence Report'!AT38</f>
        <v>336825.01187417348</v>
      </c>
      <c r="H84" s="293">
        <f>+'7.  Persistence Report'!AU38</f>
        <v>336825.01187417348</v>
      </c>
      <c r="I84" s="293">
        <f>+'7.  Persistence Report'!AV38</f>
        <v>336825.01187417348</v>
      </c>
      <c r="J84" s="293">
        <f>+'7.  Persistence Report'!AW38</f>
        <v>336825.01187417348</v>
      </c>
      <c r="K84" s="293">
        <f>+'7.  Persistence Report'!AX38</f>
        <v>336825.01187417348</v>
      </c>
      <c r="L84" s="293">
        <f>+'7.  Persistence Report'!AY38</f>
        <v>231911.59310113735</v>
      </c>
      <c r="M84" s="293">
        <f>+'7.  Persistence Report'!AZ38</f>
        <v>231911.59310113735</v>
      </c>
      <c r="N84" s="293">
        <v>12</v>
      </c>
      <c r="O84" s="293">
        <f>+'7.  Persistence Report'!L38</f>
        <v>59.81976678655586</v>
      </c>
      <c r="P84" s="293">
        <f>+'7.  Persistence Report'!M38</f>
        <v>59.81976678655586</v>
      </c>
      <c r="Q84" s="293">
        <f>+'7.  Persistence Report'!N38</f>
        <v>59.81976678655586</v>
      </c>
      <c r="R84" s="293">
        <f>+'7.  Persistence Report'!O38</f>
        <v>59.81976678655586</v>
      </c>
      <c r="S84" s="293">
        <f>+'7.  Persistence Report'!P38</f>
        <v>59.81976678655586</v>
      </c>
      <c r="T84" s="293">
        <f>+'7.  Persistence Report'!Q38</f>
        <v>59.81976678655586</v>
      </c>
      <c r="U84" s="293">
        <f>+'7.  Persistence Report'!R38</f>
        <v>59.81976678655586</v>
      </c>
      <c r="V84" s="293">
        <f>+'7.  Persistence Report'!S38</f>
        <v>59.81976678655586</v>
      </c>
      <c r="W84" s="293">
        <f>+'7.  Persistence Report'!T38</f>
        <v>38.907016449964352</v>
      </c>
      <c r="X84" s="293">
        <f>+'7.  Persistence Report'!U38</f>
        <v>38.907016449964352</v>
      </c>
      <c r="Y84" s="408"/>
      <c r="Z84" s="413">
        <v>0.5</v>
      </c>
      <c r="AA84" s="413">
        <v>0.5</v>
      </c>
      <c r="AB84" s="413"/>
      <c r="AC84" s="413"/>
      <c r="AD84" s="413"/>
      <c r="AE84" s="413"/>
      <c r="AF84" s="413"/>
      <c r="AG84" s="413"/>
      <c r="AH84" s="413"/>
      <c r="AI84" s="413"/>
      <c r="AJ84" s="413"/>
      <c r="AK84" s="413"/>
      <c r="AL84" s="413"/>
      <c r="AM84" s="294">
        <f>SUM(Y84:AL84)</f>
        <v>1</v>
      </c>
    </row>
    <row r="85" spans="1:39" s="281" customFormat="1" ht="15" outlineLevel="1">
      <c r="A85" s="507"/>
      <c r="B85" s="313" t="s">
        <v>214</v>
      </c>
      <c r="C85" s="289" t="s">
        <v>163</v>
      </c>
      <c r="D85" s="293"/>
      <c r="E85" s="293"/>
      <c r="F85" s="293"/>
      <c r="G85" s="293"/>
      <c r="H85" s="293"/>
      <c r="I85" s="293"/>
      <c r="J85" s="293"/>
      <c r="K85" s="293"/>
      <c r="L85" s="293"/>
      <c r="M85" s="293"/>
      <c r="N85" s="293">
        <f>N84</f>
        <v>12</v>
      </c>
      <c r="O85" s="293"/>
      <c r="P85" s="293"/>
      <c r="Q85" s="293"/>
      <c r="R85" s="293"/>
      <c r="S85" s="293"/>
      <c r="T85" s="293"/>
      <c r="U85" s="293"/>
      <c r="V85" s="293"/>
      <c r="W85" s="293"/>
      <c r="X85" s="293"/>
      <c r="Y85" s="409">
        <f>Y84</f>
        <v>0</v>
      </c>
      <c r="Z85" s="409">
        <f>Z84</f>
        <v>0.5</v>
      </c>
      <c r="AA85" s="409">
        <f t="shared" ref="AA85:AL85" si="20">AA84</f>
        <v>0.5</v>
      </c>
      <c r="AB85" s="409">
        <f t="shared" si="20"/>
        <v>0</v>
      </c>
      <c r="AC85" s="409">
        <f t="shared" si="20"/>
        <v>0</v>
      </c>
      <c r="AD85" s="409">
        <f t="shared" si="20"/>
        <v>0</v>
      </c>
      <c r="AE85" s="409">
        <f t="shared" si="20"/>
        <v>0</v>
      </c>
      <c r="AF85" s="409">
        <f t="shared" si="20"/>
        <v>0</v>
      </c>
      <c r="AG85" s="409">
        <f t="shared" si="20"/>
        <v>0</v>
      </c>
      <c r="AH85" s="409">
        <f t="shared" si="20"/>
        <v>0</v>
      </c>
      <c r="AI85" s="409">
        <f t="shared" si="20"/>
        <v>0</v>
      </c>
      <c r="AJ85" s="409">
        <f t="shared" si="20"/>
        <v>0</v>
      </c>
      <c r="AK85" s="409">
        <f t="shared" si="20"/>
        <v>0</v>
      </c>
      <c r="AL85" s="409">
        <f t="shared" si="20"/>
        <v>0</v>
      </c>
      <c r="AM85" s="295"/>
    </row>
    <row r="86" spans="1:39" s="281" customFormat="1" ht="15" outlineLevel="1">
      <c r="A86" s="507"/>
      <c r="B86" s="313"/>
      <c r="C86" s="303"/>
      <c r="D86" s="289"/>
      <c r="E86" s="289"/>
      <c r="F86" s="289"/>
      <c r="G86" s="289"/>
      <c r="H86" s="289"/>
      <c r="I86" s="289"/>
      <c r="J86" s="289"/>
      <c r="K86" s="289"/>
      <c r="L86" s="289"/>
      <c r="M86" s="289"/>
      <c r="N86" s="289"/>
      <c r="O86" s="289"/>
      <c r="P86" s="289"/>
      <c r="Q86" s="289"/>
      <c r="R86" s="289"/>
      <c r="S86" s="289"/>
      <c r="T86" s="289"/>
      <c r="U86" s="289"/>
      <c r="V86" s="289"/>
      <c r="W86" s="289"/>
      <c r="X86" s="289"/>
      <c r="Y86" s="420"/>
      <c r="Z86" s="410"/>
      <c r="AA86" s="410"/>
      <c r="AB86" s="410"/>
      <c r="AC86" s="410"/>
      <c r="AD86" s="410"/>
      <c r="AE86" s="410"/>
      <c r="AF86" s="410"/>
      <c r="AG86" s="410"/>
      <c r="AH86" s="410"/>
      <c r="AI86" s="410"/>
      <c r="AJ86" s="410"/>
      <c r="AK86" s="410"/>
      <c r="AL86" s="410"/>
      <c r="AM86" s="304"/>
    </row>
    <row r="87" spans="1:39" s="281" customFormat="1" ht="15" outlineLevel="1">
      <c r="A87" s="507">
        <v>22</v>
      </c>
      <c r="B87" s="313" t="s">
        <v>9</v>
      </c>
      <c r="C87" s="289" t="s">
        <v>25</v>
      </c>
      <c r="D87" s="293"/>
      <c r="E87" s="293"/>
      <c r="F87" s="293"/>
      <c r="G87" s="293"/>
      <c r="H87" s="293"/>
      <c r="I87" s="293"/>
      <c r="J87" s="293"/>
      <c r="K87" s="293"/>
      <c r="L87" s="293"/>
      <c r="M87" s="293"/>
      <c r="N87" s="289"/>
      <c r="O87" s="293"/>
      <c r="P87" s="293"/>
      <c r="Q87" s="293"/>
      <c r="R87" s="293"/>
      <c r="S87" s="293"/>
      <c r="T87" s="293"/>
      <c r="U87" s="293"/>
      <c r="V87" s="293"/>
      <c r="W87" s="293"/>
      <c r="X87" s="293"/>
      <c r="Y87" s="408"/>
      <c r="Z87" s="413"/>
      <c r="AA87" s="413"/>
      <c r="AB87" s="413"/>
      <c r="AC87" s="413"/>
      <c r="AD87" s="413"/>
      <c r="AE87" s="413"/>
      <c r="AF87" s="413"/>
      <c r="AG87" s="413"/>
      <c r="AH87" s="413"/>
      <c r="AI87" s="413"/>
      <c r="AJ87" s="413"/>
      <c r="AK87" s="413"/>
      <c r="AL87" s="413"/>
      <c r="AM87" s="294">
        <f>SUM(Y87:AL87)</f>
        <v>0</v>
      </c>
    </row>
    <row r="88" spans="1:39" s="281" customFormat="1" ht="15" outlineLevel="1">
      <c r="A88" s="507"/>
      <c r="B88" s="313" t="s">
        <v>214</v>
      </c>
      <c r="C88" s="289" t="s">
        <v>163</v>
      </c>
      <c r="D88" s="293"/>
      <c r="E88" s="293"/>
      <c r="F88" s="293"/>
      <c r="G88" s="293"/>
      <c r="H88" s="293"/>
      <c r="I88" s="293"/>
      <c r="J88" s="293"/>
      <c r="K88" s="293"/>
      <c r="L88" s="293"/>
      <c r="M88" s="293"/>
      <c r="N88" s="289"/>
      <c r="O88" s="293"/>
      <c r="P88" s="293"/>
      <c r="Q88" s="293"/>
      <c r="R88" s="293"/>
      <c r="S88" s="293"/>
      <c r="T88" s="293"/>
      <c r="U88" s="293"/>
      <c r="V88" s="293"/>
      <c r="W88" s="293"/>
      <c r="X88" s="293"/>
      <c r="Y88" s="409">
        <f>Y87</f>
        <v>0</v>
      </c>
      <c r="Z88" s="409">
        <f>Z87</f>
        <v>0</v>
      </c>
      <c r="AA88" s="409">
        <f t="shared" ref="AA88:AL88" si="21">AA87</f>
        <v>0</v>
      </c>
      <c r="AB88" s="409">
        <f t="shared" si="21"/>
        <v>0</v>
      </c>
      <c r="AC88" s="409">
        <f t="shared" si="21"/>
        <v>0</v>
      </c>
      <c r="AD88" s="409">
        <f t="shared" si="21"/>
        <v>0</v>
      </c>
      <c r="AE88" s="409">
        <f t="shared" si="21"/>
        <v>0</v>
      </c>
      <c r="AF88" s="409">
        <f t="shared" si="21"/>
        <v>0</v>
      </c>
      <c r="AG88" s="409">
        <f t="shared" si="21"/>
        <v>0</v>
      </c>
      <c r="AH88" s="409">
        <f t="shared" si="21"/>
        <v>0</v>
      </c>
      <c r="AI88" s="409">
        <f t="shared" si="21"/>
        <v>0</v>
      </c>
      <c r="AJ88" s="409">
        <f t="shared" si="21"/>
        <v>0</v>
      </c>
      <c r="AK88" s="409">
        <f t="shared" si="21"/>
        <v>0</v>
      </c>
      <c r="AL88" s="409">
        <f t="shared" si="21"/>
        <v>0</v>
      </c>
      <c r="AM88" s="304"/>
    </row>
    <row r="89" spans="1:39" s="281" customFormat="1" ht="15" outlineLevel="1">
      <c r="A89" s="507"/>
      <c r="B89" s="313"/>
      <c r="C89" s="303"/>
      <c r="D89" s="289"/>
      <c r="E89" s="289"/>
      <c r="F89" s="289"/>
      <c r="G89" s="289"/>
      <c r="H89" s="289"/>
      <c r="I89" s="289"/>
      <c r="J89" s="289"/>
      <c r="K89" s="289"/>
      <c r="L89" s="289"/>
      <c r="M89" s="289"/>
      <c r="N89" s="289"/>
      <c r="O89" s="289"/>
      <c r="P89" s="289"/>
      <c r="Q89" s="289"/>
      <c r="R89" s="289"/>
      <c r="S89" s="289"/>
      <c r="T89" s="289"/>
      <c r="U89" s="289"/>
      <c r="V89" s="289"/>
      <c r="W89" s="289"/>
      <c r="X89" s="289"/>
      <c r="Y89" s="410"/>
      <c r="Z89" s="410"/>
      <c r="AA89" s="410"/>
      <c r="AB89" s="410"/>
      <c r="AC89" s="410"/>
      <c r="AD89" s="410"/>
      <c r="AE89" s="410"/>
      <c r="AF89" s="410"/>
      <c r="AG89" s="410"/>
      <c r="AH89" s="410"/>
      <c r="AI89" s="410"/>
      <c r="AJ89" s="410"/>
      <c r="AK89" s="410"/>
      <c r="AL89" s="410"/>
      <c r="AM89" s="304"/>
    </row>
    <row r="90" spans="1:39" s="291" customFormat="1" ht="15.75" outlineLevel="1">
      <c r="A90" s="508"/>
      <c r="B90" s="286" t="s">
        <v>14</v>
      </c>
      <c r="C90" s="287"/>
      <c r="D90" s="288"/>
      <c r="E90" s="288"/>
      <c r="F90" s="288"/>
      <c r="G90" s="288"/>
      <c r="H90" s="288"/>
      <c r="I90" s="288"/>
      <c r="J90" s="288"/>
      <c r="K90" s="288"/>
      <c r="L90" s="288"/>
      <c r="M90" s="288"/>
      <c r="N90" s="288"/>
      <c r="O90" s="288"/>
      <c r="P90" s="287"/>
      <c r="Q90" s="287"/>
      <c r="R90" s="287"/>
      <c r="S90" s="287"/>
      <c r="T90" s="287"/>
      <c r="U90" s="287"/>
      <c r="V90" s="287"/>
      <c r="W90" s="287"/>
      <c r="X90" s="287"/>
      <c r="Y90" s="412"/>
      <c r="Z90" s="412"/>
      <c r="AA90" s="412"/>
      <c r="AB90" s="412"/>
      <c r="AC90" s="412"/>
      <c r="AD90" s="412"/>
      <c r="AE90" s="412"/>
      <c r="AF90" s="412"/>
      <c r="AG90" s="412"/>
      <c r="AH90" s="412"/>
      <c r="AI90" s="412"/>
      <c r="AJ90" s="412"/>
      <c r="AK90" s="412"/>
      <c r="AL90" s="412"/>
      <c r="AM90" s="290"/>
    </row>
    <row r="91" spans="1:39" s="281" customFormat="1" ht="15" outlineLevel="1">
      <c r="A91" s="507">
        <v>23</v>
      </c>
      <c r="B91" s="313" t="s">
        <v>14</v>
      </c>
      <c r="C91" s="289" t="s">
        <v>25</v>
      </c>
      <c r="D91" s="293"/>
      <c r="E91" s="293"/>
      <c r="F91" s="293"/>
      <c r="G91" s="293"/>
      <c r="H91" s="293"/>
      <c r="I91" s="293"/>
      <c r="J91" s="293"/>
      <c r="K91" s="293"/>
      <c r="L91" s="293"/>
      <c r="M91" s="293"/>
      <c r="N91" s="289"/>
      <c r="O91" s="293"/>
      <c r="P91" s="293"/>
      <c r="Q91" s="293"/>
      <c r="R91" s="293"/>
      <c r="S91" s="293"/>
      <c r="T91" s="293"/>
      <c r="U91" s="293"/>
      <c r="V91" s="293"/>
      <c r="W91" s="293"/>
      <c r="X91" s="293"/>
      <c r="Y91" s="408"/>
      <c r="Z91" s="408"/>
      <c r="AA91" s="408"/>
      <c r="AB91" s="408"/>
      <c r="AC91" s="408"/>
      <c r="AD91" s="408"/>
      <c r="AE91" s="408"/>
      <c r="AF91" s="408"/>
      <c r="AG91" s="408"/>
      <c r="AH91" s="408"/>
      <c r="AI91" s="408"/>
      <c r="AJ91" s="408"/>
      <c r="AK91" s="408"/>
      <c r="AL91" s="408"/>
      <c r="AM91" s="294">
        <f>SUM(Y91:AL91)</f>
        <v>0</v>
      </c>
    </row>
    <row r="92" spans="1:39" s="281" customFormat="1" ht="15" outlineLevel="1">
      <c r="A92" s="507"/>
      <c r="B92" s="313" t="s">
        <v>214</v>
      </c>
      <c r="C92" s="289" t="s">
        <v>163</v>
      </c>
      <c r="D92" s="293"/>
      <c r="E92" s="293"/>
      <c r="F92" s="293"/>
      <c r="G92" s="293"/>
      <c r="H92" s="293"/>
      <c r="I92" s="293"/>
      <c r="J92" s="293"/>
      <c r="K92" s="293"/>
      <c r="L92" s="293"/>
      <c r="M92" s="293"/>
      <c r="N92" s="466"/>
      <c r="O92" s="293"/>
      <c r="P92" s="293"/>
      <c r="Q92" s="293"/>
      <c r="R92" s="293"/>
      <c r="S92" s="293"/>
      <c r="T92" s="293"/>
      <c r="U92" s="293"/>
      <c r="V92" s="293"/>
      <c r="W92" s="293"/>
      <c r="X92" s="293"/>
      <c r="Y92" s="409">
        <f>Y91</f>
        <v>0</v>
      </c>
      <c r="Z92" s="409">
        <f>Z91</f>
        <v>0</v>
      </c>
      <c r="AA92" s="409">
        <f t="shared" ref="AA92:AL92" si="22">AA91</f>
        <v>0</v>
      </c>
      <c r="AB92" s="409">
        <f t="shared" si="22"/>
        <v>0</v>
      </c>
      <c r="AC92" s="409">
        <f t="shared" si="22"/>
        <v>0</v>
      </c>
      <c r="AD92" s="409">
        <f t="shared" si="22"/>
        <v>0</v>
      </c>
      <c r="AE92" s="409">
        <f t="shared" si="22"/>
        <v>0</v>
      </c>
      <c r="AF92" s="409">
        <f t="shared" si="22"/>
        <v>0</v>
      </c>
      <c r="AG92" s="409">
        <f t="shared" si="22"/>
        <v>0</v>
      </c>
      <c r="AH92" s="409">
        <f t="shared" si="22"/>
        <v>0</v>
      </c>
      <c r="AI92" s="409">
        <f t="shared" si="22"/>
        <v>0</v>
      </c>
      <c r="AJ92" s="409">
        <f t="shared" si="22"/>
        <v>0</v>
      </c>
      <c r="AK92" s="409">
        <f t="shared" si="22"/>
        <v>0</v>
      </c>
      <c r="AL92" s="409">
        <f t="shared" si="22"/>
        <v>0</v>
      </c>
      <c r="AM92" s="295"/>
    </row>
    <row r="93" spans="1:39" s="281" customFormat="1" ht="15" outlineLevel="1">
      <c r="A93" s="507"/>
      <c r="B93" s="313"/>
      <c r="C93" s="303"/>
      <c r="D93" s="289"/>
      <c r="E93" s="289"/>
      <c r="F93" s="289"/>
      <c r="G93" s="289"/>
      <c r="H93" s="289"/>
      <c r="I93" s="289"/>
      <c r="J93" s="289"/>
      <c r="K93" s="289"/>
      <c r="L93" s="289"/>
      <c r="M93" s="289"/>
      <c r="N93" s="289"/>
      <c r="O93" s="289"/>
      <c r="P93" s="289"/>
      <c r="Q93" s="289"/>
      <c r="R93" s="289"/>
      <c r="S93" s="289"/>
      <c r="T93" s="289"/>
      <c r="U93" s="289"/>
      <c r="V93" s="289"/>
      <c r="W93" s="289"/>
      <c r="X93" s="289"/>
      <c r="Y93" s="410"/>
      <c r="Z93" s="410"/>
      <c r="AA93" s="410"/>
      <c r="AB93" s="410"/>
      <c r="AC93" s="410"/>
      <c r="AD93" s="410"/>
      <c r="AE93" s="410"/>
      <c r="AF93" s="410"/>
      <c r="AG93" s="410"/>
      <c r="AH93" s="410"/>
      <c r="AI93" s="410"/>
      <c r="AJ93" s="410"/>
      <c r="AK93" s="410"/>
      <c r="AL93" s="410"/>
      <c r="AM93" s="304"/>
    </row>
    <row r="94" spans="1:39" s="291" customFormat="1" ht="15.75" outlineLevel="1">
      <c r="A94" s="508"/>
      <c r="B94" s="286" t="s">
        <v>487</v>
      </c>
      <c r="C94" s="287"/>
      <c r="D94" s="288"/>
      <c r="E94" s="288"/>
      <c r="F94" s="288"/>
      <c r="G94" s="288"/>
      <c r="H94" s="288"/>
      <c r="I94" s="288"/>
      <c r="J94" s="288"/>
      <c r="K94" s="288"/>
      <c r="L94" s="288"/>
      <c r="M94" s="288"/>
      <c r="N94" s="288"/>
      <c r="O94" s="288"/>
      <c r="P94" s="287"/>
      <c r="Q94" s="287"/>
      <c r="R94" s="287"/>
      <c r="S94" s="287"/>
      <c r="T94" s="287"/>
      <c r="U94" s="287"/>
      <c r="V94" s="287"/>
      <c r="W94" s="287"/>
      <c r="X94" s="287"/>
      <c r="Y94" s="412"/>
      <c r="Z94" s="412"/>
      <c r="AA94" s="412"/>
      <c r="AB94" s="412"/>
      <c r="AC94" s="412"/>
      <c r="AD94" s="412"/>
      <c r="AE94" s="412"/>
      <c r="AF94" s="412"/>
      <c r="AG94" s="412"/>
      <c r="AH94" s="412"/>
      <c r="AI94" s="412"/>
      <c r="AJ94" s="412"/>
      <c r="AK94" s="412"/>
      <c r="AL94" s="412"/>
      <c r="AM94" s="290"/>
    </row>
    <row r="95" spans="1:39" s="281" customFormat="1" ht="15" outlineLevel="1">
      <c r="A95" s="507">
        <v>24</v>
      </c>
      <c r="B95" s="313" t="s">
        <v>14</v>
      </c>
      <c r="C95" s="289" t="s">
        <v>25</v>
      </c>
      <c r="D95" s="293"/>
      <c r="E95" s="293"/>
      <c r="F95" s="293"/>
      <c r="G95" s="293"/>
      <c r="H95" s="293"/>
      <c r="I95" s="293"/>
      <c r="J95" s="293"/>
      <c r="K95" s="293"/>
      <c r="L95" s="293"/>
      <c r="M95" s="293"/>
      <c r="N95" s="289"/>
      <c r="O95" s="293"/>
      <c r="P95" s="293"/>
      <c r="Q95" s="293"/>
      <c r="R95" s="293"/>
      <c r="S95" s="293"/>
      <c r="T95" s="293"/>
      <c r="U95" s="293"/>
      <c r="V95" s="293"/>
      <c r="W95" s="293"/>
      <c r="X95" s="293"/>
      <c r="Y95" s="408"/>
      <c r="Z95" s="408"/>
      <c r="AA95" s="408"/>
      <c r="AB95" s="408"/>
      <c r="AC95" s="408"/>
      <c r="AD95" s="408"/>
      <c r="AE95" s="408"/>
      <c r="AF95" s="408"/>
      <c r="AG95" s="408"/>
      <c r="AH95" s="408"/>
      <c r="AI95" s="408"/>
      <c r="AJ95" s="408"/>
      <c r="AK95" s="408"/>
      <c r="AL95" s="408"/>
      <c r="AM95" s="294">
        <f>SUM(Y95:AL95)</f>
        <v>0</v>
      </c>
    </row>
    <row r="96" spans="1:39" s="281" customFormat="1" ht="15" outlineLevel="1">
      <c r="A96" s="507"/>
      <c r="B96" s="313" t="s">
        <v>214</v>
      </c>
      <c r="C96" s="289" t="s">
        <v>163</v>
      </c>
      <c r="D96" s="293"/>
      <c r="E96" s="293"/>
      <c r="F96" s="293"/>
      <c r="G96" s="293"/>
      <c r="H96" s="293"/>
      <c r="I96" s="293"/>
      <c r="J96" s="293"/>
      <c r="K96" s="293"/>
      <c r="L96" s="293"/>
      <c r="M96" s="293"/>
      <c r="N96" s="466"/>
      <c r="O96" s="293"/>
      <c r="P96" s="293"/>
      <c r="Q96" s="293"/>
      <c r="R96" s="293"/>
      <c r="S96" s="293"/>
      <c r="T96" s="293"/>
      <c r="U96" s="293"/>
      <c r="V96" s="293"/>
      <c r="W96" s="293"/>
      <c r="X96" s="293"/>
      <c r="Y96" s="409">
        <f>Y95</f>
        <v>0</v>
      </c>
      <c r="Z96" s="409">
        <f>Z95</f>
        <v>0</v>
      </c>
      <c r="AA96" s="409">
        <f t="shared" ref="AA96:AL96" si="23">AA95</f>
        <v>0</v>
      </c>
      <c r="AB96" s="409">
        <f t="shared" si="23"/>
        <v>0</v>
      </c>
      <c r="AC96" s="409">
        <f t="shared" si="23"/>
        <v>0</v>
      </c>
      <c r="AD96" s="409">
        <f t="shared" si="23"/>
        <v>0</v>
      </c>
      <c r="AE96" s="409">
        <f t="shared" si="23"/>
        <v>0</v>
      </c>
      <c r="AF96" s="409">
        <f t="shared" si="23"/>
        <v>0</v>
      </c>
      <c r="AG96" s="409">
        <f t="shared" si="23"/>
        <v>0</v>
      </c>
      <c r="AH96" s="409">
        <f t="shared" si="23"/>
        <v>0</v>
      </c>
      <c r="AI96" s="409">
        <f t="shared" si="23"/>
        <v>0</v>
      </c>
      <c r="AJ96" s="409">
        <f t="shared" si="23"/>
        <v>0</v>
      </c>
      <c r="AK96" s="409">
        <f t="shared" si="23"/>
        <v>0</v>
      </c>
      <c r="AL96" s="409">
        <f t="shared" si="23"/>
        <v>0</v>
      </c>
      <c r="AM96" s="295"/>
    </row>
    <row r="97" spans="1:39" s="281" customFormat="1" ht="15" outlineLevel="1">
      <c r="A97" s="507"/>
      <c r="B97" s="313"/>
      <c r="C97" s="303"/>
      <c r="D97" s="289"/>
      <c r="E97" s="289"/>
      <c r="F97" s="289"/>
      <c r="G97" s="289"/>
      <c r="H97" s="289"/>
      <c r="I97" s="289"/>
      <c r="J97" s="289"/>
      <c r="K97" s="289"/>
      <c r="L97" s="289"/>
      <c r="M97" s="289"/>
      <c r="N97" s="289"/>
      <c r="O97" s="289"/>
      <c r="P97" s="289"/>
      <c r="Q97" s="289"/>
      <c r="R97" s="289"/>
      <c r="S97" s="289"/>
      <c r="T97" s="289"/>
      <c r="U97" s="289"/>
      <c r="V97" s="289"/>
      <c r="W97" s="289"/>
      <c r="X97" s="289"/>
      <c r="Y97" s="410"/>
      <c r="Z97" s="410"/>
      <c r="AA97" s="410"/>
      <c r="AB97" s="410"/>
      <c r="AC97" s="410"/>
      <c r="AD97" s="410"/>
      <c r="AE97" s="410"/>
      <c r="AF97" s="410"/>
      <c r="AG97" s="410"/>
      <c r="AH97" s="410"/>
      <c r="AI97" s="410"/>
      <c r="AJ97" s="410"/>
      <c r="AK97" s="410"/>
      <c r="AL97" s="410"/>
      <c r="AM97" s="304"/>
    </row>
    <row r="98" spans="1:39" s="281" customFormat="1" ht="15" outlineLevel="1">
      <c r="A98" s="507">
        <v>25</v>
      </c>
      <c r="B98" s="312" t="s">
        <v>21</v>
      </c>
      <c r="C98" s="289" t="s">
        <v>25</v>
      </c>
      <c r="D98" s="293"/>
      <c r="E98" s="293"/>
      <c r="F98" s="293"/>
      <c r="G98" s="293"/>
      <c r="H98" s="293"/>
      <c r="I98" s="293"/>
      <c r="J98" s="293"/>
      <c r="K98" s="293"/>
      <c r="L98" s="293"/>
      <c r="M98" s="293"/>
      <c r="N98" s="293">
        <v>0</v>
      </c>
      <c r="O98" s="293"/>
      <c r="P98" s="293"/>
      <c r="Q98" s="293"/>
      <c r="R98" s="293"/>
      <c r="S98" s="293"/>
      <c r="T98" s="293"/>
      <c r="U98" s="293"/>
      <c r="V98" s="293"/>
      <c r="W98" s="293"/>
      <c r="X98" s="293"/>
      <c r="Y98" s="413"/>
      <c r="Z98" s="413"/>
      <c r="AA98" s="413"/>
      <c r="AB98" s="413"/>
      <c r="AC98" s="413"/>
      <c r="AD98" s="413"/>
      <c r="AE98" s="413"/>
      <c r="AF98" s="413"/>
      <c r="AG98" s="413"/>
      <c r="AH98" s="413"/>
      <c r="AI98" s="413"/>
      <c r="AJ98" s="413"/>
      <c r="AK98" s="413"/>
      <c r="AL98" s="413"/>
      <c r="AM98" s="294">
        <f>SUM(Y98:AL98)</f>
        <v>0</v>
      </c>
    </row>
    <row r="99" spans="1:39" s="281" customFormat="1" ht="15" outlineLevel="1">
      <c r="A99" s="507"/>
      <c r="B99" s="313" t="s">
        <v>214</v>
      </c>
      <c r="C99" s="289" t="s">
        <v>163</v>
      </c>
      <c r="D99" s="293"/>
      <c r="E99" s="293"/>
      <c r="F99" s="293"/>
      <c r="G99" s="293"/>
      <c r="H99" s="293"/>
      <c r="I99" s="293"/>
      <c r="J99" s="293"/>
      <c r="K99" s="293"/>
      <c r="L99" s="293"/>
      <c r="M99" s="293"/>
      <c r="N99" s="293">
        <f>N98</f>
        <v>0</v>
      </c>
      <c r="O99" s="293"/>
      <c r="P99" s="293"/>
      <c r="Q99" s="293"/>
      <c r="R99" s="293"/>
      <c r="S99" s="293"/>
      <c r="T99" s="293"/>
      <c r="U99" s="293"/>
      <c r="V99" s="293"/>
      <c r="W99" s="293"/>
      <c r="X99" s="293"/>
      <c r="Y99" s="409">
        <f>Y98</f>
        <v>0</v>
      </c>
      <c r="Z99" s="409">
        <f>Z98</f>
        <v>0</v>
      </c>
      <c r="AA99" s="409">
        <f t="shared" ref="AA99:AL99" si="24">AA98</f>
        <v>0</v>
      </c>
      <c r="AB99" s="409">
        <f t="shared" si="24"/>
        <v>0</v>
      </c>
      <c r="AC99" s="409">
        <f t="shared" si="24"/>
        <v>0</v>
      </c>
      <c r="AD99" s="409">
        <f t="shared" si="24"/>
        <v>0</v>
      </c>
      <c r="AE99" s="409">
        <f t="shared" si="24"/>
        <v>0</v>
      </c>
      <c r="AF99" s="409">
        <f t="shared" si="24"/>
        <v>0</v>
      </c>
      <c r="AG99" s="409">
        <f t="shared" si="24"/>
        <v>0</v>
      </c>
      <c r="AH99" s="409">
        <f t="shared" si="24"/>
        <v>0</v>
      </c>
      <c r="AI99" s="409">
        <f t="shared" si="24"/>
        <v>0</v>
      </c>
      <c r="AJ99" s="409">
        <f t="shared" si="24"/>
        <v>0</v>
      </c>
      <c r="AK99" s="409">
        <f t="shared" si="24"/>
        <v>0</v>
      </c>
      <c r="AL99" s="409">
        <f t="shared" si="24"/>
        <v>0</v>
      </c>
      <c r="AM99" s="309"/>
    </row>
    <row r="100" spans="1:39" s="281" customFormat="1" ht="15" outlineLevel="1">
      <c r="A100" s="507"/>
      <c r="B100" s="312"/>
      <c r="C100" s="310"/>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414"/>
      <c r="Z100" s="415"/>
      <c r="AA100" s="414"/>
      <c r="AB100" s="414"/>
      <c r="AC100" s="414"/>
      <c r="AD100" s="414"/>
      <c r="AE100" s="414"/>
      <c r="AF100" s="414"/>
      <c r="AG100" s="414"/>
      <c r="AH100" s="414"/>
      <c r="AI100" s="414"/>
      <c r="AJ100" s="414"/>
      <c r="AK100" s="414"/>
      <c r="AL100" s="414"/>
      <c r="AM100" s="311"/>
    </row>
    <row r="101" spans="1:39" s="291" customFormat="1" ht="15.75" outlineLevel="1">
      <c r="A101" s="508"/>
      <c r="B101" s="286" t="s">
        <v>15</v>
      </c>
      <c r="C101" s="318"/>
      <c r="D101" s="288"/>
      <c r="E101" s="287"/>
      <c r="F101" s="287"/>
      <c r="G101" s="287"/>
      <c r="H101" s="287"/>
      <c r="I101" s="287"/>
      <c r="J101" s="287"/>
      <c r="K101" s="287"/>
      <c r="L101" s="287"/>
      <c r="M101" s="287"/>
      <c r="N101" s="289"/>
      <c r="O101" s="287"/>
      <c r="P101" s="287"/>
      <c r="Q101" s="287"/>
      <c r="R101" s="287"/>
      <c r="S101" s="287"/>
      <c r="T101" s="287"/>
      <c r="U101" s="287"/>
      <c r="V101" s="287"/>
      <c r="W101" s="287"/>
      <c r="X101" s="287"/>
      <c r="Y101" s="412"/>
      <c r="Z101" s="412"/>
      <c r="AA101" s="412"/>
      <c r="AB101" s="412"/>
      <c r="AC101" s="412"/>
      <c r="AD101" s="412"/>
      <c r="AE101" s="412"/>
      <c r="AF101" s="412"/>
      <c r="AG101" s="412"/>
      <c r="AH101" s="412"/>
      <c r="AI101" s="412"/>
      <c r="AJ101" s="412"/>
      <c r="AK101" s="412"/>
      <c r="AL101" s="412"/>
      <c r="AM101" s="290"/>
    </row>
    <row r="102" spans="1:39" s="281" customFormat="1" ht="15" outlineLevel="1">
      <c r="A102" s="507">
        <v>26</v>
      </c>
      <c r="B102" s="319" t="s">
        <v>16</v>
      </c>
      <c r="C102" s="289" t="s">
        <v>25</v>
      </c>
      <c r="D102" s="293">
        <f>+'7.  Persistence Report'!AQ39</f>
        <v>1343088.4774537997</v>
      </c>
      <c r="E102" s="293">
        <f>+'7.  Persistence Report'!AR39</f>
        <v>1343088.4774537997</v>
      </c>
      <c r="F102" s="293">
        <f>+'7.  Persistence Report'!AS39</f>
        <v>1343088.4774537997</v>
      </c>
      <c r="G102" s="293">
        <f>+'7.  Persistence Report'!AT39</f>
        <v>1343088.4774537997</v>
      </c>
      <c r="H102" s="293">
        <f>+'7.  Persistence Report'!AU39</f>
        <v>1343088.4774537997</v>
      </c>
      <c r="I102" s="293">
        <f>+'7.  Persistence Report'!AV39</f>
        <v>1343088.4774537997</v>
      </c>
      <c r="J102" s="293">
        <f>+'7.  Persistence Report'!AW39</f>
        <v>1343088.4774537997</v>
      </c>
      <c r="K102" s="293">
        <f>+'7.  Persistence Report'!AX39</f>
        <v>1343088.4774537997</v>
      </c>
      <c r="L102" s="293">
        <f>+'7.  Persistence Report'!AY39</f>
        <v>1343088.4774537997</v>
      </c>
      <c r="M102" s="293">
        <f>+'7.  Persistence Report'!AZ39</f>
        <v>1343088.4774537997</v>
      </c>
      <c r="N102" s="293">
        <v>12</v>
      </c>
      <c r="O102" s="293">
        <f>+'7.  Persistence Report'!L39</f>
        <v>240.15801655999999</v>
      </c>
      <c r="P102" s="293">
        <f>+'7.  Persistence Report'!M39</f>
        <v>240.15801655999999</v>
      </c>
      <c r="Q102" s="293">
        <f>+'7.  Persistence Report'!N39</f>
        <v>240.15801655999999</v>
      </c>
      <c r="R102" s="293">
        <f>+'7.  Persistence Report'!O39</f>
        <v>240.15801655999999</v>
      </c>
      <c r="S102" s="293">
        <f>+'7.  Persistence Report'!P39</f>
        <v>240.15801655999999</v>
      </c>
      <c r="T102" s="293">
        <f>+'7.  Persistence Report'!Q39</f>
        <v>240.15801655999999</v>
      </c>
      <c r="U102" s="293">
        <f>+'7.  Persistence Report'!R39</f>
        <v>240.15801655999999</v>
      </c>
      <c r="V102" s="293">
        <f>+'7.  Persistence Report'!S39</f>
        <v>240.15801655999999</v>
      </c>
      <c r="W102" s="293">
        <f>+'7.  Persistence Report'!T39</f>
        <v>240.15801655999999</v>
      </c>
      <c r="X102" s="293">
        <f>+'7.  Persistence Report'!U39</f>
        <v>240.15801655999999</v>
      </c>
      <c r="Y102" s="408"/>
      <c r="Z102" s="408">
        <v>1</v>
      </c>
      <c r="AA102" s="408"/>
      <c r="AB102" s="408"/>
      <c r="AC102" s="408"/>
      <c r="AD102" s="408"/>
      <c r="AE102" s="413"/>
      <c r="AF102" s="413"/>
      <c r="AG102" s="413"/>
      <c r="AH102" s="413"/>
      <c r="AI102" s="413"/>
      <c r="AJ102" s="413"/>
      <c r="AK102" s="413"/>
      <c r="AL102" s="413"/>
      <c r="AM102" s="294">
        <f>SUM(Y102:AL102)</f>
        <v>1</v>
      </c>
    </row>
    <row r="103" spans="1:39" s="281" customFormat="1" ht="15" outlineLevel="1">
      <c r="A103" s="507"/>
      <c r="B103" s="313" t="s">
        <v>214</v>
      </c>
      <c r="C103" s="289" t="s">
        <v>163</v>
      </c>
      <c r="D103" s="293"/>
      <c r="E103" s="293"/>
      <c r="F103" s="293"/>
      <c r="G103" s="293"/>
      <c r="H103" s="293"/>
      <c r="I103" s="293"/>
      <c r="J103" s="293"/>
      <c r="K103" s="293"/>
      <c r="L103" s="293"/>
      <c r="M103" s="293"/>
      <c r="N103" s="293">
        <f>N102</f>
        <v>12</v>
      </c>
      <c r="O103" s="293"/>
      <c r="P103" s="293"/>
      <c r="Q103" s="293"/>
      <c r="R103" s="293"/>
      <c r="S103" s="293"/>
      <c r="T103" s="293"/>
      <c r="U103" s="293"/>
      <c r="V103" s="293"/>
      <c r="W103" s="293"/>
      <c r="X103" s="293"/>
      <c r="Y103" s="409">
        <f>Y102</f>
        <v>0</v>
      </c>
      <c r="Z103" s="409">
        <f>Z102</f>
        <v>1</v>
      </c>
      <c r="AA103" s="409">
        <f t="shared" ref="AA103:AL103" si="25">AA102</f>
        <v>0</v>
      </c>
      <c r="AB103" s="409">
        <f t="shared" si="25"/>
        <v>0</v>
      </c>
      <c r="AC103" s="409">
        <f t="shared" si="25"/>
        <v>0</v>
      </c>
      <c r="AD103" s="409">
        <f t="shared" si="25"/>
        <v>0</v>
      </c>
      <c r="AE103" s="409">
        <f t="shared" si="25"/>
        <v>0</v>
      </c>
      <c r="AF103" s="409">
        <f t="shared" si="25"/>
        <v>0</v>
      </c>
      <c r="AG103" s="409">
        <f t="shared" si="25"/>
        <v>0</v>
      </c>
      <c r="AH103" s="409">
        <f t="shared" si="25"/>
        <v>0</v>
      </c>
      <c r="AI103" s="409">
        <f t="shared" si="25"/>
        <v>0</v>
      </c>
      <c r="AJ103" s="409">
        <f t="shared" si="25"/>
        <v>0</v>
      </c>
      <c r="AK103" s="409">
        <f t="shared" si="25"/>
        <v>0</v>
      </c>
      <c r="AL103" s="409">
        <f t="shared" si="25"/>
        <v>0</v>
      </c>
      <c r="AM103" s="304"/>
    </row>
    <row r="104" spans="1:39" s="307" customFormat="1" ht="15" outlineLevel="1">
      <c r="A104" s="510"/>
      <c r="B104" s="320"/>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421"/>
      <c r="Z104" s="422"/>
      <c r="AA104" s="422"/>
      <c r="AB104" s="422"/>
      <c r="AC104" s="422"/>
      <c r="AD104" s="422"/>
      <c r="AE104" s="422"/>
      <c r="AF104" s="422"/>
      <c r="AG104" s="422"/>
      <c r="AH104" s="422"/>
      <c r="AI104" s="422"/>
      <c r="AJ104" s="422"/>
      <c r="AK104" s="422"/>
      <c r="AL104" s="422"/>
      <c r="AM104" s="295"/>
    </row>
    <row r="105" spans="1:39" s="281" customFormat="1" ht="15" outlineLevel="1">
      <c r="A105" s="507">
        <v>27</v>
      </c>
      <c r="B105" s="319" t="s">
        <v>17</v>
      </c>
      <c r="C105" s="289" t="s">
        <v>25</v>
      </c>
      <c r="D105" s="293">
        <f>+'7.  Persistence Report'!AQ40</f>
        <v>114603.34042256291</v>
      </c>
      <c r="E105" s="293">
        <f>+'7.  Persistence Report'!AR40</f>
        <v>114603.34042256291</v>
      </c>
      <c r="F105" s="293">
        <f>+'7.  Persistence Report'!AS40</f>
        <v>114603.34042256291</v>
      </c>
      <c r="G105" s="293">
        <f>+'7.  Persistence Report'!AT40</f>
        <v>114603.34042256291</v>
      </c>
      <c r="H105" s="293">
        <f>+'7.  Persistence Report'!AU40</f>
        <v>114603.34042256291</v>
      </c>
      <c r="I105" s="293">
        <f>+'7.  Persistence Report'!AV40</f>
        <v>114603.34042256291</v>
      </c>
      <c r="J105" s="293">
        <f>+'7.  Persistence Report'!AW40</f>
        <v>114603.34042256291</v>
      </c>
      <c r="K105" s="293">
        <f>+'7.  Persistence Report'!AX40</f>
        <v>114603.34042256291</v>
      </c>
      <c r="L105" s="293">
        <f>+'7.  Persistence Report'!AY40</f>
        <v>114603.34042256291</v>
      </c>
      <c r="M105" s="293">
        <f>+'7.  Persistence Report'!AZ40</f>
        <v>114603.34042256291</v>
      </c>
      <c r="N105" s="293">
        <v>12</v>
      </c>
      <c r="O105" s="293">
        <f>+'7.  Persistence Report'!L40</f>
        <v>22.313734505950716</v>
      </c>
      <c r="P105" s="293">
        <f>+'7.  Persistence Report'!M40</f>
        <v>22.313734505950716</v>
      </c>
      <c r="Q105" s="293">
        <f>+'7.  Persistence Report'!N40</f>
        <v>22.313734505950716</v>
      </c>
      <c r="R105" s="293">
        <f>+'7.  Persistence Report'!O40</f>
        <v>22.313734505950716</v>
      </c>
      <c r="S105" s="293">
        <f>+'7.  Persistence Report'!P40</f>
        <v>22.313734505950716</v>
      </c>
      <c r="T105" s="293">
        <f>+'7.  Persistence Report'!Q40</f>
        <v>22.313734505950716</v>
      </c>
      <c r="U105" s="293">
        <f>+'7.  Persistence Report'!R40</f>
        <v>22.313734505950716</v>
      </c>
      <c r="V105" s="293">
        <f>+'7.  Persistence Report'!S40</f>
        <v>22.313734505950716</v>
      </c>
      <c r="W105" s="293">
        <f>+'7.  Persistence Report'!T40</f>
        <v>22.313734505950716</v>
      </c>
      <c r="X105" s="293">
        <f>+'7.  Persistence Report'!U40</f>
        <v>22.313734505950716</v>
      </c>
      <c r="Y105" s="408"/>
      <c r="Z105" s="413">
        <v>0.02</v>
      </c>
      <c r="AA105" s="413">
        <v>0.98</v>
      </c>
      <c r="AB105" s="408"/>
      <c r="AC105" s="408"/>
      <c r="AD105" s="408"/>
      <c r="AE105" s="413"/>
      <c r="AF105" s="413"/>
      <c r="AG105" s="413"/>
      <c r="AH105" s="413"/>
      <c r="AI105" s="413"/>
      <c r="AJ105" s="413"/>
      <c r="AK105" s="413"/>
      <c r="AL105" s="413"/>
      <c r="AM105" s="294">
        <f>SUM(Y105:AL105)</f>
        <v>1</v>
      </c>
    </row>
    <row r="106" spans="1:39" s="281" customFormat="1" ht="15" outlineLevel="1">
      <c r="A106" s="507"/>
      <c r="B106" s="313" t="s">
        <v>214</v>
      </c>
      <c r="C106" s="289" t="s">
        <v>163</v>
      </c>
      <c r="D106" s="293">
        <f>+'7.  Persistence Report'!AQ56</f>
        <v>87666.139577437105</v>
      </c>
      <c r="E106" s="293">
        <f>+'7.  Persistence Report'!AR56</f>
        <v>87666.139577437105</v>
      </c>
      <c r="F106" s="293">
        <f>+'7.  Persistence Report'!AS56</f>
        <v>87666.139577437105</v>
      </c>
      <c r="G106" s="293">
        <f>+'7.  Persistence Report'!AT56</f>
        <v>87666.139577437105</v>
      </c>
      <c r="H106" s="293">
        <f>+'7.  Persistence Report'!AU56</f>
        <v>87666.13957743709</v>
      </c>
      <c r="I106" s="293">
        <f>+'7.  Persistence Report'!AV56</f>
        <v>87666.13957743709</v>
      </c>
      <c r="J106" s="293">
        <f>+'7.  Persistence Report'!AW56</f>
        <v>87666.13957743709</v>
      </c>
      <c r="K106" s="293">
        <f>+'7.  Persistence Report'!AX56</f>
        <v>87666.13957743709</v>
      </c>
      <c r="L106" s="293">
        <f>+'7.  Persistence Report'!AY56</f>
        <v>87666.13957743709</v>
      </c>
      <c r="M106" s="293">
        <f>+'7.  Persistence Report'!AZ56</f>
        <v>87666.13957743709</v>
      </c>
      <c r="N106" s="293">
        <f>N105</f>
        <v>12</v>
      </c>
      <c r="O106" s="293">
        <f>+'7.  Persistence Report'!L56</f>
        <v>25.616265494049284</v>
      </c>
      <c r="P106" s="293">
        <f>+'7.  Persistence Report'!M56</f>
        <v>25.616265494049284</v>
      </c>
      <c r="Q106" s="293">
        <f>+'7.  Persistence Report'!N56</f>
        <v>25.616265494049284</v>
      </c>
      <c r="R106" s="293">
        <f>+'7.  Persistence Report'!O56</f>
        <v>25.616265494049284</v>
      </c>
      <c r="S106" s="293">
        <f>+'7.  Persistence Report'!P56</f>
        <v>25.616265494049301</v>
      </c>
      <c r="T106" s="293">
        <f>+'7.  Persistence Report'!Q56</f>
        <v>25.616265494049301</v>
      </c>
      <c r="U106" s="293">
        <f>+'7.  Persistence Report'!R56</f>
        <v>25.616265494049301</v>
      </c>
      <c r="V106" s="293">
        <f>+'7.  Persistence Report'!S56</f>
        <v>25.616265494049301</v>
      </c>
      <c r="W106" s="293">
        <f>+'7.  Persistence Report'!T56</f>
        <v>25.616265494049301</v>
      </c>
      <c r="X106" s="293">
        <f>+'7.  Persistence Report'!U56</f>
        <v>25.616265494049301</v>
      </c>
      <c r="Y106" s="409">
        <f>Y105</f>
        <v>0</v>
      </c>
      <c r="Z106" s="409">
        <f>Z105</f>
        <v>0.02</v>
      </c>
      <c r="AA106" s="409">
        <f>AA105</f>
        <v>0.98</v>
      </c>
      <c r="AB106" s="409">
        <f>AB105</f>
        <v>0</v>
      </c>
      <c r="AC106" s="409">
        <f t="shared" ref="AC106:AL106" si="26">AC105</f>
        <v>0</v>
      </c>
      <c r="AD106" s="409">
        <f t="shared" si="26"/>
        <v>0</v>
      </c>
      <c r="AE106" s="409">
        <f t="shared" si="26"/>
        <v>0</v>
      </c>
      <c r="AF106" s="409">
        <f t="shared" si="26"/>
        <v>0</v>
      </c>
      <c r="AG106" s="409">
        <f t="shared" si="26"/>
        <v>0</v>
      </c>
      <c r="AH106" s="409">
        <f t="shared" si="26"/>
        <v>0</v>
      </c>
      <c r="AI106" s="409">
        <f t="shared" si="26"/>
        <v>0</v>
      </c>
      <c r="AJ106" s="409">
        <f t="shared" si="26"/>
        <v>0</v>
      </c>
      <c r="AK106" s="409">
        <f t="shared" si="26"/>
        <v>0</v>
      </c>
      <c r="AL106" s="409">
        <f t="shared" si="26"/>
        <v>0</v>
      </c>
      <c r="AM106" s="304"/>
    </row>
    <row r="107" spans="1:39" s="307" customFormat="1" ht="15.75" outlineLevel="1">
      <c r="A107" s="510"/>
      <c r="B107" s="321"/>
      <c r="C107" s="298"/>
      <c r="D107" s="289"/>
      <c r="E107" s="289"/>
      <c r="F107" s="289"/>
      <c r="G107" s="289"/>
      <c r="H107" s="289"/>
      <c r="I107" s="289"/>
      <c r="J107" s="289"/>
      <c r="K107" s="289"/>
      <c r="L107" s="289"/>
      <c r="M107" s="289"/>
      <c r="N107" s="298"/>
      <c r="O107" s="289"/>
      <c r="P107" s="289"/>
      <c r="Q107" s="289"/>
      <c r="R107" s="289"/>
      <c r="S107" s="289"/>
      <c r="T107" s="289"/>
      <c r="U107" s="289"/>
      <c r="V107" s="289"/>
      <c r="W107" s="289"/>
      <c r="X107" s="289"/>
      <c r="Y107" s="410"/>
      <c r="Z107" s="410"/>
      <c r="AA107" s="410"/>
      <c r="AB107" s="410"/>
      <c r="AC107" s="410"/>
      <c r="AD107" s="410"/>
      <c r="AE107" s="410"/>
      <c r="AF107" s="410"/>
      <c r="AG107" s="410"/>
      <c r="AH107" s="410"/>
      <c r="AI107" s="410"/>
      <c r="AJ107" s="410"/>
      <c r="AK107" s="410"/>
      <c r="AL107" s="410"/>
      <c r="AM107" s="304"/>
    </row>
    <row r="108" spans="1:39" s="281" customFormat="1" ht="15" outlineLevel="1">
      <c r="A108" s="507">
        <v>28</v>
      </c>
      <c r="B108" s="319" t="s">
        <v>18</v>
      </c>
      <c r="C108" s="289" t="s">
        <v>25</v>
      </c>
      <c r="D108" s="293"/>
      <c r="E108" s="293"/>
      <c r="F108" s="293"/>
      <c r="G108" s="293"/>
      <c r="H108" s="293"/>
      <c r="I108" s="293"/>
      <c r="J108" s="293"/>
      <c r="K108" s="293"/>
      <c r="L108" s="293"/>
      <c r="M108" s="293"/>
      <c r="N108" s="293">
        <v>0</v>
      </c>
      <c r="O108" s="293"/>
      <c r="P108" s="293"/>
      <c r="Q108" s="293"/>
      <c r="R108" s="293"/>
      <c r="S108" s="293"/>
      <c r="T108" s="293"/>
      <c r="U108" s="293"/>
      <c r="V108" s="293"/>
      <c r="W108" s="293"/>
      <c r="X108" s="293"/>
      <c r="Y108" s="408"/>
      <c r="Z108" s="408"/>
      <c r="AA108" s="408"/>
      <c r="AB108" s="408"/>
      <c r="AC108" s="408"/>
      <c r="AD108" s="408"/>
      <c r="AE108" s="413"/>
      <c r="AF108" s="413"/>
      <c r="AG108" s="413"/>
      <c r="AH108" s="413"/>
      <c r="AI108" s="413"/>
      <c r="AJ108" s="413"/>
      <c r="AK108" s="413"/>
      <c r="AL108" s="413"/>
      <c r="AM108" s="294">
        <f>SUM(Y108:AL108)</f>
        <v>0</v>
      </c>
    </row>
    <row r="109" spans="1:39" s="281" customFormat="1" ht="15" outlineLevel="1">
      <c r="A109" s="507"/>
      <c r="B109" s="313" t="s">
        <v>214</v>
      </c>
      <c r="C109" s="289" t="s">
        <v>163</v>
      </c>
      <c r="D109" s="293"/>
      <c r="E109" s="293"/>
      <c r="F109" s="293"/>
      <c r="G109" s="293"/>
      <c r="H109" s="293"/>
      <c r="I109" s="293"/>
      <c r="J109" s="293"/>
      <c r="K109" s="293"/>
      <c r="L109" s="293"/>
      <c r="M109" s="293"/>
      <c r="N109" s="293">
        <f>N108</f>
        <v>0</v>
      </c>
      <c r="O109" s="293"/>
      <c r="P109" s="293"/>
      <c r="Q109" s="293"/>
      <c r="R109" s="293"/>
      <c r="S109" s="293"/>
      <c r="T109" s="293"/>
      <c r="U109" s="293"/>
      <c r="V109" s="293"/>
      <c r="W109" s="293"/>
      <c r="X109" s="293"/>
      <c r="Y109" s="409">
        <f>Y108</f>
        <v>0</v>
      </c>
      <c r="Z109" s="409">
        <f>Z108</f>
        <v>0</v>
      </c>
      <c r="AA109" s="409">
        <f t="shared" ref="AA109:AK109" si="27">AA108</f>
        <v>0</v>
      </c>
      <c r="AB109" s="409">
        <f t="shared" si="27"/>
        <v>0</v>
      </c>
      <c r="AC109" s="409">
        <f t="shared" si="27"/>
        <v>0</v>
      </c>
      <c r="AD109" s="409">
        <f t="shared" si="27"/>
        <v>0</v>
      </c>
      <c r="AE109" s="409">
        <f t="shared" si="27"/>
        <v>0</v>
      </c>
      <c r="AF109" s="409">
        <f t="shared" si="27"/>
        <v>0</v>
      </c>
      <c r="AG109" s="409">
        <f t="shared" si="27"/>
        <v>0</v>
      </c>
      <c r="AH109" s="409">
        <f t="shared" si="27"/>
        <v>0</v>
      </c>
      <c r="AI109" s="409">
        <f t="shared" si="27"/>
        <v>0</v>
      </c>
      <c r="AJ109" s="409">
        <f t="shared" si="27"/>
        <v>0</v>
      </c>
      <c r="AK109" s="409">
        <f t="shared" si="27"/>
        <v>0</v>
      </c>
      <c r="AL109" s="409">
        <f>AL108</f>
        <v>0</v>
      </c>
      <c r="AM109" s="295"/>
    </row>
    <row r="110" spans="1:39" s="307" customFormat="1" ht="15" outlineLevel="1">
      <c r="A110" s="510"/>
      <c r="B110" s="320"/>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410"/>
      <c r="Z110" s="410"/>
      <c r="AA110" s="410"/>
      <c r="AB110" s="410"/>
      <c r="AC110" s="410"/>
      <c r="AD110" s="410"/>
      <c r="AE110" s="410"/>
      <c r="AF110" s="410"/>
      <c r="AG110" s="410"/>
      <c r="AH110" s="410"/>
      <c r="AI110" s="410"/>
      <c r="AJ110" s="410"/>
      <c r="AK110" s="410"/>
      <c r="AL110" s="410"/>
      <c r="AM110" s="304"/>
    </row>
    <row r="111" spans="1:39" s="281" customFormat="1" ht="15" outlineLevel="1">
      <c r="A111" s="507">
        <v>29</v>
      </c>
      <c r="B111" s="322" t="s">
        <v>19</v>
      </c>
      <c r="C111" s="289" t="s">
        <v>25</v>
      </c>
      <c r="D111" s="293"/>
      <c r="E111" s="293"/>
      <c r="F111" s="293"/>
      <c r="G111" s="293"/>
      <c r="H111" s="293"/>
      <c r="I111" s="293"/>
      <c r="J111" s="293"/>
      <c r="K111" s="293"/>
      <c r="L111" s="293"/>
      <c r="M111" s="293"/>
      <c r="N111" s="293">
        <v>0</v>
      </c>
      <c r="O111" s="293"/>
      <c r="P111" s="293"/>
      <c r="Q111" s="293"/>
      <c r="R111" s="293"/>
      <c r="S111" s="293"/>
      <c r="T111" s="293"/>
      <c r="U111" s="293"/>
      <c r="V111" s="293"/>
      <c r="W111" s="293"/>
      <c r="X111" s="293"/>
      <c r="Y111" s="408"/>
      <c r="Z111" s="408"/>
      <c r="AA111" s="408"/>
      <c r="AB111" s="408"/>
      <c r="AC111" s="408"/>
      <c r="AD111" s="408"/>
      <c r="AE111" s="413"/>
      <c r="AF111" s="413"/>
      <c r="AG111" s="413"/>
      <c r="AH111" s="413"/>
      <c r="AI111" s="413"/>
      <c r="AJ111" s="413"/>
      <c r="AK111" s="413"/>
      <c r="AL111" s="413"/>
      <c r="AM111" s="294">
        <f>SUM(Y111:AL111)</f>
        <v>0</v>
      </c>
    </row>
    <row r="112" spans="1:39" s="281" customFormat="1" ht="15" outlineLevel="1">
      <c r="A112" s="507"/>
      <c r="B112" s="322" t="s">
        <v>214</v>
      </c>
      <c r="C112" s="289" t="s">
        <v>163</v>
      </c>
      <c r="D112" s="293"/>
      <c r="E112" s="293"/>
      <c r="F112" s="293"/>
      <c r="G112" s="293"/>
      <c r="H112" s="293"/>
      <c r="I112" s="293"/>
      <c r="J112" s="293"/>
      <c r="K112" s="293"/>
      <c r="L112" s="293"/>
      <c r="M112" s="293"/>
      <c r="N112" s="293">
        <f>N111</f>
        <v>0</v>
      </c>
      <c r="O112" s="293"/>
      <c r="P112" s="293"/>
      <c r="Q112" s="293"/>
      <c r="R112" s="293"/>
      <c r="S112" s="293"/>
      <c r="T112" s="293"/>
      <c r="U112" s="293"/>
      <c r="V112" s="293"/>
      <c r="W112" s="293"/>
      <c r="X112" s="293"/>
      <c r="Y112" s="409">
        <f>Y111</f>
        <v>0</v>
      </c>
      <c r="Z112" s="409">
        <f t="shared" ref="Z112:AK112" si="28">Z111</f>
        <v>0</v>
      </c>
      <c r="AA112" s="409">
        <f t="shared" si="28"/>
        <v>0</v>
      </c>
      <c r="AB112" s="409">
        <f t="shared" si="28"/>
        <v>0</v>
      </c>
      <c r="AC112" s="409">
        <f t="shared" si="28"/>
        <v>0</v>
      </c>
      <c r="AD112" s="409">
        <f t="shared" si="28"/>
        <v>0</v>
      </c>
      <c r="AE112" s="409">
        <f t="shared" si="28"/>
        <v>0</v>
      </c>
      <c r="AF112" s="409">
        <f t="shared" si="28"/>
        <v>0</v>
      </c>
      <c r="AG112" s="409">
        <f t="shared" si="28"/>
        <v>0</v>
      </c>
      <c r="AH112" s="409">
        <f t="shared" si="28"/>
        <v>0</v>
      </c>
      <c r="AI112" s="409">
        <f t="shared" si="28"/>
        <v>0</v>
      </c>
      <c r="AJ112" s="409">
        <f t="shared" si="28"/>
        <v>0</v>
      </c>
      <c r="AK112" s="409">
        <f t="shared" si="28"/>
        <v>0</v>
      </c>
      <c r="AL112" s="409">
        <f>AL111</f>
        <v>0</v>
      </c>
      <c r="AM112" s="503"/>
    </row>
    <row r="113" spans="1:39" s="281" customFormat="1" ht="15" outlineLevel="1">
      <c r="A113" s="507"/>
      <c r="B113" s="322"/>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410"/>
      <c r="AA113" s="410"/>
      <c r="AB113" s="410"/>
      <c r="AC113" s="410"/>
      <c r="AD113" s="410"/>
      <c r="AE113" s="414"/>
      <c r="AF113" s="414"/>
      <c r="AG113" s="414"/>
      <c r="AH113" s="414"/>
      <c r="AI113" s="414"/>
      <c r="AJ113" s="414"/>
      <c r="AK113" s="414"/>
      <c r="AL113" s="414"/>
      <c r="AM113" s="311"/>
    </row>
    <row r="114" spans="1:39" s="281" customFormat="1" ht="15" outlineLevel="1">
      <c r="A114" s="507">
        <v>30</v>
      </c>
      <c r="B114" s="322" t="s">
        <v>488</v>
      </c>
      <c r="C114" s="289" t="s">
        <v>25</v>
      </c>
      <c r="D114" s="293"/>
      <c r="E114" s="293"/>
      <c r="F114" s="293"/>
      <c r="G114" s="293"/>
      <c r="H114" s="293"/>
      <c r="I114" s="293"/>
      <c r="J114" s="293"/>
      <c r="K114" s="293"/>
      <c r="L114" s="293"/>
      <c r="M114" s="293"/>
      <c r="N114" s="293">
        <v>0</v>
      </c>
      <c r="O114" s="293"/>
      <c r="P114" s="293"/>
      <c r="Q114" s="293"/>
      <c r="R114" s="293"/>
      <c r="S114" s="293"/>
      <c r="T114" s="293"/>
      <c r="U114" s="293"/>
      <c r="V114" s="293"/>
      <c r="W114" s="293"/>
      <c r="X114" s="293"/>
      <c r="Y114" s="408"/>
      <c r="Z114" s="408"/>
      <c r="AA114" s="408"/>
      <c r="AB114" s="408"/>
      <c r="AC114" s="408"/>
      <c r="AD114" s="408"/>
      <c r="AE114" s="413"/>
      <c r="AF114" s="413"/>
      <c r="AG114" s="413"/>
      <c r="AH114" s="413"/>
      <c r="AI114" s="413"/>
      <c r="AJ114" s="413"/>
      <c r="AK114" s="413"/>
      <c r="AL114" s="413"/>
      <c r="AM114" s="294">
        <f>SUM(Y114:AL114)</f>
        <v>0</v>
      </c>
    </row>
    <row r="115" spans="1:39" s="281" customFormat="1" ht="15" outlineLevel="1">
      <c r="A115" s="507"/>
      <c r="B115" s="322" t="s">
        <v>214</v>
      </c>
      <c r="C115" s="289" t="s">
        <v>163</v>
      </c>
      <c r="D115" s="293"/>
      <c r="E115" s="293"/>
      <c r="F115" s="293"/>
      <c r="G115" s="293"/>
      <c r="H115" s="293"/>
      <c r="I115" s="293"/>
      <c r="J115" s="293"/>
      <c r="K115" s="293"/>
      <c r="L115" s="293"/>
      <c r="M115" s="293"/>
      <c r="N115" s="293">
        <f>N114</f>
        <v>0</v>
      </c>
      <c r="O115" s="293"/>
      <c r="P115" s="293"/>
      <c r="Q115" s="293"/>
      <c r="R115" s="293"/>
      <c r="S115" s="293"/>
      <c r="T115" s="293"/>
      <c r="U115" s="293"/>
      <c r="V115" s="293"/>
      <c r="W115" s="293"/>
      <c r="X115" s="293"/>
      <c r="Y115" s="409">
        <f>Y114</f>
        <v>0</v>
      </c>
      <c r="Z115" s="409">
        <f t="shared" ref="Z115:AL115" si="29">Z114</f>
        <v>0</v>
      </c>
      <c r="AA115" s="409">
        <f t="shared" si="29"/>
        <v>0</v>
      </c>
      <c r="AB115" s="409">
        <f t="shared" si="29"/>
        <v>0</v>
      </c>
      <c r="AC115" s="409">
        <f t="shared" si="29"/>
        <v>0</v>
      </c>
      <c r="AD115" s="409">
        <f t="shared" si="29"/>
        <v>0</v>
      </c>
      <c r="AE115" s="409">
        <f t="shared" si="29"/>
        <v>0</v>
      </c>
      <c r="AF115" s="409">
        <f t="shared" si="29"/>
        <v>0</v>
      </c>
      <c r="AG115" s="409">
        <f t="shared" si="29"/>
        <v>0</v>
      </c>
      <c r="AH115" s="409">
        <f t="shared" si="29"/>
        <v>0</v>
      </c>
      <c r="AI115" s="409">
        <f t="shared" si="29"/>
        <v>0</v>
      </c>
      <c r="AJ115" s="409">
        <f t="shared" si="29"/>
        <v>0</v>
      </c>
      <c r="AK115" s="409">
        <f t="shared" si="29"/>
        <v>0</v>
      </c>
      <c r="AL115" s="409">
        <f t="shared" si="29"/>
        <v>0</v>
      </c>
      <c r="AM115" s="503"/>
    </row>
    <row r="116" spans="1:39" s="281" customFormat="1" ht="15" outlineLevel="1">
      <c r="A116" s="507"/>
      <c r="B116" s="322"/>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410"/>
      <c r="AA116" s="410"/>
      <c r="AB116" s="410"/>
      <c r="AC116" s="410"/>
      <c r="AD116" s="410"/>
      <c r="AE116" s="414"/>
      <c r="AF116" s="414"/>
      <c r="AG116" s="414"/>
      <c r="AH116" s="414"/>
      <c r="AI116" s="414"/>
      <c r="AJ116" s="414"/>
      <c r="AK116" s="414"/>
      <c r="AL116" s="414"/>
      <c r="AM116" s="311"/>
    </row>
    <row r="117" spans="1:39" s="281" customFormat="1" ht="15.75" outlineLevel="1">
      <c r="A117" s="507"/>
      <c r="B117" s="286" t="s">
        <v>489</v>
      </c>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410"/>
      <c r="AA117" s="410"/>
      <c r="AB117" s="410"/>
      <c r="AC117" s="410"/>
      <c r="AD117" s="410"/>
      <c r="AE117" s="414"/>
      <c r="AF117" s="414"/>
      <c r="AG117" s="414"/>
      <c r="AH117" s="414"/>
      <c r="AI117" s="414"/>
      <c r="AJ117" s="414"/>
      <c r="AK117" s="414"/>
      <c r="AL117" s="414"/>
      <c r="AM117" s="311"/>
    </row>
    <row r="118" spans="1:39" s="281" customFormat="1" ht="15" outlineLevel="1">
      <c r="A118" s="507">
        <v>31</v>
      </c>
      <c r="B118" s="322" t="s">
        <v>490</v>
      </c>
      <c r="C118" s="289" t="s">
        <v>25</v>
      </c>
      <c r="D118" s="293"/>
      <c r="E118" s="293"/>
      <c r="F118" s="293"/>
      <c r="G118" s="293"/>
      <c r="H118" s="293"/>
      <c r="I118" s="293"/>
      <c r="J118" s="293"/>
      <c r="K118" s="293"/>
      <c r="L118" s="293"/>
      <c r="M118" s="293"/>
      <c r="N118" s="293">
        <v>0</v>
      </c>
      <c r="O118" s="293"/>
      <c r="P118" s="293"/>
      <c r="Q118" s="293"/>
      <c r="R118" s="293"/>
      <c r="S118" s="293"/>
      <c r="T118" s="293"/>
      <c r="U118" s="293"/>
      <c r="V118" s="293"/>
      <c r="W118" s="293"/>
      <c r="X118" s="293"/>
      <c r="Y118" s="408"/>
      <c r="Z118" s="408"/>
      <c r="AA118" s="408"/>
      <c r="AB118" s="408"/>
      <c r="AC118" s="408"/>
      <c r="AD118" s="408"/>
      <c r="AE118" s="413"/>
      <c r="AF118" s="413"/>
      <c r="AG118" s="413"/>
      <c r="AH118" s="413"/>
      <c r="AI118" s="413"/>
      <c r="AJ118" s="413"/>
      <c r="AK118" s="413"/>
      <c r="AL118" s="413"/>
      <c r="AM118" s="294">
        <f>SUM(Y118:AL118)</f>
        <v>0</v>
      </c>
    </row>
    <row r="119" spans="1:39" s="281" customFormat="1" ht="15" outlineLevel="1">
      <c r="A119" s="507"/>
      <c r="B119" s="322" t="s">
        <v>214</v>
      </c>
      <c r="C119" s="289" t="s">
        <v>163</v>
      </c>
      <c r="D119" s="293"/>
      <c r="E119" s="293"/>
      <c r="F119" s="293"/>
      <c r="G119" s="293"/>
      <c r="H119" s="293"/>
      <c r="I119" s="293"/>
      <c r="J119" s="293"/>
      <c r="K119" s="293"/>
      <c r="L119" s="293"/>
      <c r="M119" s="293"/>
      <c r="N119" s="293">
        <f>N118</f>
        <v>0</v>
      </c>
      <c r="O119" s="293"/>
      <c r="P119" s="293"/>
      <c r="Q119" s="293"/>
      <c r="R119" s="293"/>
      <c r="S119" s="293"/>
      <c r="T119" s="293"/>
      <c r="U119" s="293"/>
      <c r="V119" s="293"/>
      <c r="W119" s="293"/>
      <c r="X119" s="293"/>
      <c r="Y119" s="409">
        <f>Y118</f>
        <v>0</v>
      </c>
      <c r="Z119" s="409">
        <f t="shared" ref="Z119:AL119" si="30">Z118</f>
        <v>0</v>
      </c>
      <c r="AA119" s="409">
        <f t="shared" si="30"/>
        <v>0</v>
      </c>
      <c r="AB119" s="409">
        <f t="shared" si="30"/>
        <v>0</v>
      </c>
      <c r="AC119" s="409">
        <f t="shared" si="30"/>
        <v>0</v>
      </c>
      <c r="AD119" s="409">
        <f t="shared" si="30"/>
        <v>0</v>
      </c>
      <c r="AE119" s="409">
        <f t="shared" si="30"/>
        <v>0</v>
      </c>
      <c r="AF119" s="409">
        <f t="shared" si="30"/>
        <v>0</v>
      </c>
      <c r="AG119" s="409">
        <f t="shared" si="30"/>
        <v>0</v>
      </c>
      <c r="AH119" s="409">
        <f t="shared" si="30"/>
        <v>0</v>
      </c>
      <c r="AI119" s="409">
        <f t="shared" si="30"/>
        <v>0</v>
      </c>
      <c r="AJ119" s="409">
        <f t="shared" si="30"/>
        <v>0</v>
      </c>
      <c r="AK119" s="409">
        <f t="shared" si="30"/>
        <v>0</v>
      </c>
      <c r="AL119" s="409">
        <f t="shared" si="30"/>
        <v>0</v>
      </c>
      <c r="AM119" s="503"/>
    </row>
    <row r="120" spans="1:39" s="281" customFormat="1" ht="15" outlineLevel="1">
      <c r="A120" s="507"/>
      <c r="B120" s="322"/>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410"/>
      <c r="Z120" s="410"/>
      <c r="AA120" s="410"/>
      <c r="AB120" s="410"/>
      <c r="AC120" s="410"/>
      <c r="AD120" s="410"/>
      <c r="AE120" s="414"/>
      <c r="AF120" s="414"/>
      <c r="AG120" s="414"/>
      <c r="AH120" s="414"/>
      <c r="AI120" s="414"/>
      <c r="AJ120" s="414"/>
      <c r="AK120" s="414"/>
      <c r="AL120" s="414"/>
      <c r="AM120" s="311"/>
    </row>
    <row r="121" spans="1:39" s="281" customFormat="1" ht="15" outlineLevel="1">
      <c r="A121" s="507">
        <v>32</v>
      </c>
      <c r="B121" s="322" t="s">
        <v>491</v>
      </c>
      <c r="C121" s="289" t="s">
        <v>25</v>
      </c>
      <c r="D121" s="293"/>
      <c r="E121" s="293"/>
      <c r="F121" s="293"/>
      <c r="G121" s="293"/>
      <c r="H121" s="293"/>
      <c r="I121" s="293"/>
      <c r="J121" s="293"/>
      <c r="K121" s="293"/>
      <c r="L121" s="293"/>
      <c r="M121" s="293"/>
      <c r="N121" s="293">
        <v>0</v>
      </c>
      <c r="O121" s="293"/>
      <c r="P121" s="293"/>
      <c r="Q121" s="293"/>
      <c r="R121" s="293"/>
      <c r="S121" s="293"/>
      <c r="T121" s="293"/>
      <c r="U121" s="293"/>
      <c r="V121" s="293"/>
      <c r="W121" s="293"/>
      <c r="X121" s="293"/>
      <c r="Y121" s="408"/>
      <c r="Z121" s="408"/>
      <c r="AA121" s="408"/>
      <c r="AB121" s="408"/>
      <c r="AC121" s="408"/>
      <c r="AD121" s="408"/>
      <c r="AE121" s="413"/>
      <c r="AF121" s="413"/>
      <c r="AG121" s="413"/>
      <c r="AH121" s="413"/>
      <c r="AI121" s="413"/>
      <c r="AJ121" s="413"/>
      <c r="AK121" s="413"/>
      <c r="AL121" s="413"/>
      <c r="AM121" s="294">
        <f>SUM(Y121:AL121)</f>
        <v>0</v>
      </c>
    </row>
    <row r="122" spans="1:39" s="281" customFormat="1" ht="15" outlineLevel="1">
      <c r="A122" s="507"/>
      <c r="B122" s="322" t="s">
        <v>214</v>
      </c>
      <c r="C122" s="289" t="s">
        <v>163</v>
      </c>
      <c r="D122" s="293"/>
      <c r="E122" s="293"/>
      <c r="F122" s="293"/>
      <c r="G122" s="293"/>
      <c r="H122" s="293"/>
      <c r="I122" s="293"/>
      <c r="J122" s="293"/>
      <c r="K122" s="293"/>
      <c r="L122" s="293"/>
      <c r="M122" s="293"/>
      <c r="N122" s="293">
        <f>N121</f>
        <v>0</v>
      </c>
      <c r="O122" s="293"/>
      <c r="P122" s="293"/>
      <c r="Q122" s="293"/>
      <c r="R122" s="293"/>
      <c r="S122" s="293"/>
      <c r="T122" s="293"/>
      <c r="U122" s="293"/>
      <c r="V122" s="293"/>
      <c r="W122" s="293"/>
      <c r="X122" s="293"/>
      <c r="Y122" s="409">
        <f>Y121</f>
        <v>0</v>
      </c>
      <c r="Z122" s="409">
        <f t="shared" ref="Z122:AL122" si="31">Z121</f>
        <v>0</v>
      </c>
      <c r="AA122" s="409">
        <f t="shared" si="31"/>
        <v>0</v>
      </c>
      <c r="AB122" s="409">
        <f t="shared" si="31"/>
        <v>0</v>
      </c>
      <c r="AC122" s="409">
        <f t="shared" si="31"/>
        <v>0</v>
      </c>
      <c r="AD122" s="409">
        <f t="shared" si="31"/>
        <v>0</v>
      </c>
      <c r="AE122" s="409">
        <f t="shared" si="31"/>
        <v>0</v>
      </c>
      <c r="AF122" s="409">
        <f t="shared" si="31"/>
        <v>0</v>
      </c>
      <c r="AG122" s="409">
        <f t="shared" si="31"/>
        <v>0</v>
      </c>
      <c r="AH122" s="409">
        <f t="shared" si="31"/>
        <v>0</v>
      </c>
      <c r="AI122" s="409">
        <f t="shared" si="31"/>
        <v>0</v>
      </c>
      <c r="AJ122" s="409">
        <f t="shared" si="31"/>
        <v>0</v>
      </c>
      <c r="AK122" s="409">
        <f t="shared" si="31"/>
        <v>0</v>
      </c>
      <c r="AL122" s="409">
        <f t="shared" si="31"/>
        <v>0</v>
      </c>
      <c r="AM122" s="503"/>
    </row>
    <row r="123" spans="1:39" s="281" customFormat="1" ht="15" outlineLevel="1">
      <c r="A123" s="507"/>
      <c r="B123" s="322"/>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410"/>
      <c r="Z123" s="410"/>
      <c r="AA123" s="410"/>
      <c r="AB123" s="410"/>
      <c r="AC123" s="410"/>
      <c r="AD123" s="410"/>
      <c r="AE123" s="414"/>
      <c r="AF123" s="414"/>
      <c r="AG123" s="414"/>
      <c r="AH123" s="414"/>
      <c r="AI123" s="414"/>
      <c r="AJ123" s="414"/>
      <c r="AK123" s="414"/>
      <c r="AL123" s="414"/>
      <c r="AM123" s="311"/>
    </row>
    <row r="124" spans="1:39" s="281" customFormat="1" ht="15" outlineLevel="1">
      <c r="A124" s="507">
        <v>33</v>
      </c>
      <c r="B124" s="322" t="s">
        <v>492</v>
      </c>
      <c r="C124" s="289" t="s">
        <v>25</v>
      </c>
      <c r="D124" s="293"/>
      <c r="E124" s="293"/>
      <c r="F124" s="293"/>
      <c r="G124" s="293"/>
      <c r="H124" s="293"/>
      <c r="I124" s="293"/>
      <c r="J124" s="293"/>
      <c r="K124" s="293"/>
      <c r="L124" s="293"/>
      <c r="M124" s="293"/>
      <c r="N124" s="293">
        <v>12</v>
      </c>
      <c r="O124" s="293"/>
      <c r="P124" s="293"/>
      <c r="Q124" s="293"/>
      <c r="R124" s="293"/>
      <c r="S124" s="293"/>
      <c r="T124" s="293"/>
      <c r="U124" s="293"/>
      <c r="V124" s="293"/>
      <c r="W124" s="293"/>
      <c r="X124" s="293"/>
      <c r="Y124" s="408"/>
      <c r="Z124" s="408"/>
      <c r="AA124" s="408"/>
      <c r="AB124" s="408"/>
      <c r="AC124" s="408"/>
      <c r="AD124" s="408"/>
      <c r="AE124" s="413"/>
      <c r="AF124" s="413"/>
      <c r="AG124" s="413"/>
      <c r="AH124" s="413"/>
      <c r="AI124" s="413"/>
      <c r="AJ124" s="413"/>
      <c r="AK124" s="413"/>
      <c r="AL124" s="413"/>
      <c r="AM124" s="294">
        <f>SUM(Y124:AL124)</f>
        <v>0</v>
      </c>
    </row>
    <row r="125" spans="1:39" s="281" customFormat="1" ht="15" outlineLevel="1">
      <c r="A125" s="507"/>
      <c r="B125" s="322" t="s">
        <v>214</v>
      </c>
      <c r="C125" s="289" t="s">
        <v>163</v>
      </c>
      <c r="D125" s="293"/>
      <c r="E125" s="293"/>
      <c r="F125" s="293"/>
      <c r="G125" s="293"/>
      <c r="H125" s="293"/>
      <c r="I125" s="293"/>
      <c r="J125" s="293"/>
      <c r="K125" s="293"/>
      <c r="L125" s="293"/>
      <c r="M125" s="293"/>
      <c r="N125" s="293">
        <f>N124</f>
        <v>12</v>
      </c>
      <c r="O125" s="293"/>
      <c r="P125" s="293"/>
      <c r="Q125" s="293"/>
      <c r="R125" s="293"/>
      <c r="S125" s="293"/>
      <c r="T125" s="293"/>
      <c r="U125" s="293"/>
      <c r="V125" s="293"/>
      <c r="W125" s="293"/>
      <c r="X125" s="293"/>
      <c r="Y125" s="409">
        <f>Y124</f>
        <v>0</v>
      </c>
      <c r="Z125" s="409">
        <f t="shared" ref="Z125:AL125" si="32">Z124</f>
        <v>0</v>
      </c>
      <c r="AA125" s="409">
        <f t="shared" si="32"/>
        <v>0</v>
      </c>
      <c r="AB125" s="409">
        <f t="shared" si="32"/>
        <v>0</v>
      </c>
      <c r="AC125" s="409">
        <f t="shared" si="32"/>
        <v>0</v>
      </c>
      <c r="AD125" s="409">
        <f t="shared" si="32"/>
        <v>0</v>
      </c>
      <c r="AE125" s="409">
        <f t="shared" si="32"/>
        <v>0</v>
      </c>
      <c r="AF125" s="409">
        <f t="shared" si="32"/>
        <v>0</v>
      </c>
      <c r="AG125" s="409">
        <f t="shared" si="32"/>
        <v>0</v>
      </c>
      <c r="AH125" s="409">
        <f t="shared" si="32"/>
        <v>0</v>
      </c>
      <c r="AI125" s="409">
        <f t="shared" si="32"/>
        <v>0</v>
      </c>
      <c r="AJ125" s="409">
        <f t="shared" si="32"/>
        <v>0</v>
      </c>
      <c r="AK125" s="409">
        <f t="shared" si="32"/>
        <v>0</v>
      </c>
      <c r="AL125" s="409">
        <f t="shared" si="32"/>
        <v>0</v>
      </c>
      <c r="AM125" s="503"/>
    </row>
    <row r="126" spans="1:39" s="281" customFormat="1" ht="15" outlineLevel="1">
      <c r="A126" s="507"/>
      <c r="B126" s="313"/>
      <c r="C126" s="323"/>
      <c r="D126" s="324"/>
      <c r="E126" s="324"/>
      <c r="F126" s="324"/>
      <c r="G126" s="324"/>
      <c r="H126" s="324"/>
      <c r="I126" s="324"/>
      <c r="J126" s="324"/>
      <c r="K126" s="324"/>
      <c r="L126" s="324"/>
      <c r="M126" s="324"/>
      <c r="N126" s="324"/>
      <c r="O126" s="324"/>
      <c r="P126" s="324"/>
      <c r="Q126" s="324"/>
      <c r="R126" s="324"/>
      <c r="S126" s="324"/>
      <c r="T126" s="324"/>
      <c r="U126" s="324"/>
      <c r="V126" s="324"/>
      <c r="W126" s="324"/>
      <c r="X126" s="324"/>
      <c r="Y126" s="410"/>
      <c r="Z126" s="410"/>
      <c r="AA126" s="410"/>
      <c r="AB126" s="410"/>
      <c r="AC126" s="410"/>
      <c r="AD126" s="410"/>
      <c r="AE126" s="410"/>
      <c r="AF126" s="410"/>
      <c r="AG126" s="410"/>
      <c r="AH126" s="410"/>
      <c r="AI126" s="410"/>
      <c r="AJ126" s="410"/>
      <c r="AK126" s="410"/>
      <c r="AL126" s="410"/>
      <c r="AM126" s="304"/>
    </row>
    <row r="127" spans="1:39" s="281" customFormat="1" ht="15.75">
      <c r="A127" s="507"/>
      <c r="B127" s="325" t="s">
        <v>237</v>
      </c>
      <c r="C127" s="326"/>
      <c r="D127" s="326">
        <f>SUM(D22:D125)</f>
        <v>7053295.5810492001</v>
      </c>
      <c r="E127" s="326">
        <f t="shared" ref="E127:M127" si="33">SUM(E22:E125)</f>
        <v>7053295.5810492001</v>
      </c>
      <c r="F127" s="326">
        <f t="shared" si="33"/>
        <v>7049972.8858342161</v>
      </c>
      <c r="G127" s="326">
        <f t="shared" si="33"/>
        <v>6942743.1819563778</v>
      </c>
      <c r="H127" s="326">
        <f t="shared" si="33"/>
        <v>6785005.0642749611</v>
      </c>
      <c r="I127" s="326">
        <f t="shared" si="33"/>
        <v>6454231.8732783794</v>
      </c>
      <c r="J127" s="326">
        <f t="shared" si="33"/>
        <v>6005640.7098806957</v>
      </c>
      <c r="K127" s="326">
        <f t="shared" si="33"/>
        <v>5852366.5494684363</v>
      </c>
      <c r="L127" s="326">
        <f t="shared" si="33"/>
        <v>5776531.2035720162</v>
      </c>
      <c r="M127" s="326">
        <f t="shared" si="33"/>
        <v>5391685.3954758942</v>
      </c>
      <c r="N127" s="326"/>
      <c r="O127" s="326">
        <f>SUM(O22:O125)</f>
        <v>1743.4569068500109</v>
      </c>
      <c r="P127" s="326">
        <f t="shared" ref="P127:W127" si="34">SUM(P22:P125)</f>
        <v>1743.4569068500109</v>
      </c>
      <c r="Q127" s="326">
        <f t="shared" si="34"/>
        <v>1742.2673057371248</v>
      </c>
      <c r="R127" s="326">
        <f t="shared" si="34"/>
        <v>1704.8796760968573</v>
      </c>
      <c r="S127" s="326">
        <f t="shared" si="34"/>
        <v>1687.1574886037019</v>
      </c>
      <c r="T127" s="326">
        <f t="shared" si="34"/>
        <v>1648.4428193308509</v>
      </c>
      <c r="U127" s="326">
        <f t="shared" si="34"/>
        <v>1523.9153143719893</v>
      </c>
      <c r="V127" s="326">
        <f t="shared" si="34"/>
        <v>1496.9027261524659</v>
      </c>
      <c r="W127" s="326">
        <f t="shared" si="34"/>
        <v>1456.4229085758379</v>
      </c>
      <c r="X127" s="326"/>
      <c r="Y127" s="327">
        <f>IF(Y21="kWh",SUMPRODUCT(D22:D125,Y22:Y125))</f>
        <v>2136808.9868349372</v>
      </c>
      <c r="Z127" s="327">
        <f>IF(Z21="kWh",SUMPRODUCT(D22:D125,Z22:Z125))</f>
        <v>4549849.997877175</v>
      </c>
      <c r="AA127" s="327">
        <f>IF(AA21="kW",SUMPRODUCT(N22:N125,O22:O125,AA22:AA125),SUMPRODUCT(D22:D125,AA22:AA125))</f>
        <v>922.57540071933511</v>
      </c>
      <c r="AB127" s="327">
        <f>IF(AB21="kW",SUMPRODUCT(N22:N125,O22:O125,AB22:AB125),SUMPRODUCT(D22:D125,AB22:AB125))</f>
        <v>0</v>
      </c>
      <c r="AC127" s="327">
        <f>IF(AC21="kW",SUMPRODUCT(N22:N125,O22:O125,AC22:AC125),SUMPRODUCT(D22:D125,AC22:AC125))</f>
        <v>0</v>
      </c>
      <c r="AD127" s="327">
        <f>IF(AD21="kW",SUMPRODUCT(N22:N125,O22:O125,AD22:AD125),SUMPRODUCT(D22:D125,AD22:AD125))</f>
        <v>0</v>
      </c>
      <c r="AE127" s="327">
        <f>IF(AE21="kW",SUMPRODUCT(N22:N125,O22:O125,AE22:AE125),SUMPRODUCT(D22:D125,AE22:AE125))</f>
        <v>0</v>
      </c>
      <c r="AF127" s="327">
        <f>IF(AF21="kW",SUMPRODUCT(N22:N125,O22:O125,AF22:AF125),SUMPRODUCT(D22:D125,AF22:AF125))</f>
        <v>0</v>
      </c>
      <c r="AG127" s="327">
        <f>IF(AG21="kW",SUMPRODUCT(N22:N125,O22:O125,AG22:AG125),SUMPRODUCT(D22:D125,AG22:AG125))</f>
        <v>0</v>
      </c>
      <c r="AH127" s="327">
        <f>IF(AH21="kW",SUMPRODUCT(N22:N125,O22:O125,AH22:AH125),SUMPRODUCT(D22:D125,AH22:AH125))</f>
        <v>0</v>
      </c>
      <c r="AI127" s="327">
        <f>IF(AI21="kW",SUMPRODUCT(N22:N125,O22:O125,AI22:AI125),SUMPRODUCT(D22:D125,AI22:AI125))</f>
        <v>0</v>
      </c>
      <c r="AJ127" s="327">
        <f>IF(AJ21="kW",SUMPRODUCT(N22:N125,O22:O125,AJ22:AJ125),SUMPRODUCT(D22:D125,AJ22:AJ125))</f>
        <v>0</v>
      </c>
      <c r="AK127" s="327">
        <f>IF(AK21="kW",SUMPRODUCT(N22:N125,O22:O125,AK22:AK125),SUMPRODUCT(D22:D125,AK22:AK125))</f>
        <v>0</v>
      </c>
      <c r="AL127" s="327">
        <f>IF(AL21="kW",SUMPRODUCT(N22:N125,O22:O125,AL22:AL125),SUMPRODUCT(D22:D125,AL22:AL125))</f>
        <v>0</v>
      </c>
      <c r="AM127" s="328"/>
    </row>
    <row r="128" spans="1:39" s="281" customFormat="1" ht="15.75">
      <c r="A128" s="507"/>
      <c r="B128" s="329" t="s">
        <v>238</v>
      </c>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f>HLOOKUP(Y20,'2. LRAMVA Threshold'!$B$42:$Q$53,3,FALSE)</f>
        <v>0</v>
      </c>
      <c r="Z128" s="326">
        <f>HLOOKUP(Z20,'2. LRAMVA Threshold'!$B$42:$Q$53,3,FALSE)</f>
        <v>0</v>
      </c>
      <c r="AA128" s="326">
        <f>HLOOKUP(AA20,'2. LRAMVA Threshold'!$B$42:$Q$53,3,FALSE)</f>
        <v>0</v>
      </c>
      <c r="AB128" s="326">
        <f>HLOOKUP(AB20,'2. LRAMVA Threshold'!$B$42:$Q$53,3,FALSE)</f>
        <v>0</v>
      </c>
      <c r="AC128" s="326">
        <f>HLOOKUP(AC20,'2. LRAMVA Threshold'!$B$42:$Q$53,3,FALSE)</f>
        <v>0</v>
      </c>
      <c r="AD128" s="326">
        <f>HLOOKUP(AD20,'2. LRAMVA Threshold'!$B$42:$Q$53,3,FALSE)</f>
        <v>0</v>
      </c>
      <c r="AE128" s="326">
        <f>HLOOKUP(AE20,'2. LRAMVA Threshold'!$B$42:$Q$53,3,FALSE)</f>
        <v>0</v>
      </c>
      <c r="AF128" s="326">
        <f>HLOOKUP(AF20,'2. LRAMVA Threshold'!$B$42:$Q$53,3,FALSE)</f>
        <v>0</v>
      </c>
      <c r="AG128" s="326">
        <f>HLOOKUP(AG20,'2. LRAMVA Threshold'!$B$42:$Q$53,3,FALSE)</f>
        <v>0</v>
      </c>
      <c r="AH128" s="326">
        <f>HLOOKUP(AH20,'2. LRAMVA Threshold'!$B$42:$Q$53,3,FALSE)</f>
        <v>0</v>
      </c>
      <c r="AI128" s="326">
        <f>HLOOKUP(AI20,'2. LRAMVA Threshold'!$B$42:$Q$53,3,FALSE)</f>
        <v>0</v>
      </c>
      <c r="AJ128" s="326">
        <f>HLOOKUP(AJ20,'2. LRAMVA Threshold'!$B$42:$Q$53,3,FALSE)</f>
        <v>0</v>
      </c>
      <c r="AK128" s="326">
        <f>HLOOKUP(AK20,'2. LRAMVA Threshold'!$B$42:$Q$53,3,FALSE)</f>
        <v>0</v>
      </c>
      <c r="AL128" s="326">
        <f>HLOOKUP(AL20,'2. LRAMVA Threshold'!$B$42:$Q$53,3,FALSE)</f>
        <v>0</v>
      </c>
      <c r="AM128" s="330"/>
    </row>
    <row r="129" spans="1:40" s="301" customFormat="1" ht="15">
      <c r="A129" s="509"/>
      <c r="B129" s="322"/>
      <c r="C129" s="331"/>
      <c r="D129" s="332"/>
      <c r="E129" s="332"/>
      <c r="F129" s="332"/>
      <c r="G129" s="332"/>
      <c r="H129" s="332"/>
      <c r="I129" s="332"/>
      <c r="J129" s="332"/>
      <c r="K129" s="332"/>
      <c r="L129" s="332"/>
      <c r="M129" s="332"/>
      <c r="N129" s="332"/>
      <c r="O129" s="333"/>
      <c r="P129" s="332"/>
      <c r="Q129" s="332"/>
      <c r="R129" s="332"/>
      <c r="S129" s="334"/>
      <c r="T129" s="334"/>
      <c r="U129" s="334"/>
      <c r="V129" s="334"/>
      <c r="W129" s="332"/>
      <c r="X129" s="332"/>
      <c r="Y129" s="298"/>
      <c r="Z129" s="298"/>
      <c r="AA129" s="298"/>
      <c r="AB129" s="298"/>
      <c r="AC129" s="298"/>
      <c r="AD129" s="298"/>
      <c r="AE129" s="298"/>
      <c r="AF129" s="298"/>
      <c r="AG129" s="298"/>
      <c r="AH129" s="298"/>
      <c r="AI129" s="298"/>
      <c r="AJ129" s="298"/>
      <c r="AK129" s="298"/>
      <c r="AL129" s="298"/>
      <c r="AM129" s="335"/>
    </row>
    <row r="130" spans="1:40" s="342" customFormat="1" ht="15">
      <c r="A130" s="506"/>
      <c r="B130" s="322" t="s">
        <v>164</v>
      </c>
      <c r="C130" s="336"/>
      <c r="D130" s="336"/>
      <c r="E130" s="336"/>
      <c r="F130" s="336"/>
      <c r="G130" s="336"/>
      <c r="H130" s="336"/>
      <c r="I130" s="336"/>
      <c r="J130" s="336"/>
      <c r="K130" s="336"/>
      <c r="L130" s="336"/>
      <c r="M130" s="336"/>
      <c r="N130" s="336"/>
      <c r="O130" s="336"/>
      <c r="P130" s="336"/>
      <c r="Q130" s="336"/>
      <c r="R130" s="336"/>
      <c r="S130" s="336"/>
      <c r="T130" s="337"/>
      <c r="U130" s="337"/>
      <c r="V130" s="337"/>
      <c r="W130" s="338"/>
      <c r="X130" s="338"/>
      <c r="Y130" s="339">
        <f>HLOOKUP(Y$20,'3.  Distribution Rates'!$C$122:$P$133,3,FALSE)</f>
        <v>0</v>
      </c>
      <c r="Z130" s="339">
        <f>HLOOKUP(Z$20,'3.  Distribution Rates'!$C$122:$P$133,3,FALSE)</f>
        <v>0</v>
      </c>
      <c r="AA130" s="339">
        <f>HLOOKUP(AA$20,'3.  Distribution Rates'!$C$122:$P$133,3,FALSE)</f>
        <v>0</v>
      </c>
      <c r="AB130" s="339">
        <f>HLOOKUP(AB$20,'3.  Distribution Rates'!$C$122:$P$133,3,FALSE)</f>
        <v>0</v>
      </c>
      <c r="AC130" s="339">
        <f>HLOOKUP(AC$20,'3.  Distribution Rates'!$C$122:$P$133,3,FALSE)</f>
        <v>0</v>
      </c>
      <c r="AD130" s="339">
        <f>HLOOKUP(AD$20,'3.  Distribution Rates'!$C$122:$P$133,3,FALSE)</f>
        <v>0</v>
      </c>
      <c r="AE130" s="339">
        <f>HLOOKUP(AE$20,'3.  Distribution Rates'!$C$122:$P$133,3,FALSE)</f>
        <v>0</v>
      </c>
      <c r="AF130" s="339">
        <f>HLOOKUP(AF$20,'3.  Distribution Rates'!$C$122:$P$133,3,FALSE)</f>
        <v>0</v>
      </c>
      <c r="AG130" s="339">
        <f>HLOOKUP(AG$20,'3.  Distribution Rates'!$C$122:$P$133,3,FALSE)</f>
        <v>0</v>
      </c>
      <c r="AH130" s="339">
        <f>HLOOKUP(AH$20,'3.  Distribution Rates'!$C$122:$P$133,3,FALSE)</f>
        <v>0</v>
      </c>
      <c r="AI130" s="339">
        <f>HLOOKUP(AI$20,'3.  Distribution Rates'!$C$122:$P$133,3,FALSE)</f>
        <v>0</v>
      </c>
      <c r="AJ130" s="339">
        <f>HLOOKUP(AJ$20,'3.  Distribution Rates'!$C$122:$P$133,3,FALSE)</f>
        <v>0</v>
      </c>
      <c r="AK130" s="339">
        <f>HLOOKUP(AK$20,'3.  Distribution Rates'!$C$122:$P$133,3,FALSE)</f>
        <v>0</v>
      </c>
      <c r="AL130" s="339">
        <f>HLOOKUP(AL$20,'3.  Distribution Rates'!$C$122:$P$133,3,FALSE)</f>
        <v>0</v>
      </c>
      <c r="AM130" s="340"/>
      <c r="AN130" s="341"/>
    </row>
    <row r="131" spans="1:40" s="301" customFormat="1" ht="15.75">
      <c r="A131" s="509"/>
      <c r="B131" s="296" t="s">
        <v>253</v>
      </c>
      <c r="C131" s="343"/>
      <c r="D131" s="334"/>
      <c r="E131" s="332"/>
      <c r="F131" s="332"/>
      <c r="G131" s="332"/>
      <c r="H131" s="332"/>
      <c r="I131" s="332"/>
      <c r="J131" s="332"/>
      <c r="K131" s="332"/>
      <c r="L131" s="332"/>
      <c r="M131" s="332"/>
      <c r="N131" s="332"/>
      <c r="O131" s="298"/>
      <c r="P131" s="332"/>
      <c r="Q131" s="332"/>
      <c r="R131" s="332"/>
      <c r="S131" s="334"/>
      <c r="T131" s="334"/>
      <c r="U131" s="334"/>
      <c r="V131" s="334"/>
      <c r="W131" s="332"/>
      <c r="X131" s="332"/>
      <c r="Y131" s="344">
        <f t="shared" ref="Y131:AD131" si="35">Y127*Y130</f>
        <v>0</v>
      </c>
      <c r="Z131" s="344">
        <f t="shared" si="35"/>
        <v>0</v>
      </c>
      <c r="AA131" s="345">
        <f t="shared" si="35"/>
        <v>0</v>
      </c>
      <c r="AB131" s="345">
        <f t="shared" si="35"/>
        <v>0</v>
      </c>
      <c r="AC131" s="345">
        <f t="shared" si="35"/>
        <v>0</v>
      </c>
      <c r="AD131" s="345">
        <f t="shared" si="35"/>
        <v>0</v>
      </c>
      <c r="AE131" s="345">
        <f>AE127*AE130</f>
        <v>0</v>
      </c>
      <c r="AF131" s="345">
        <f t="shared" ref="AF131:AL131" si="36">AF127*AF130</f>
        <v>0</v>
      </c>
      <c r="AG131" s="345">
        <f t="shared" si="36"/>
        <v>0</v>
      </c>
      <c r="AH131" s="345">
        <f t="shared" si="36"/>
        <v>0</v>
      </c>
      <c r="AI131" s="345">
        <f t="shared" si="36"/>
        <v>0</v>
      </c>
      <c r="AJ131" s="345">
        <f t="shared" si="36"/>
        <v>0</v>
      </c>
      <c r="AK131" s="345">
        <f t="shared" si="36"/>
        <v>0</v>
      </c>
      <c r="AL131" s="345">
        <f t="shared" si="36"/>
        <v>0</v>
      </c>
      <c r="AM131" s="405">
        <f>SUM(Y131:AL131)</f>
        <v>0</v>
      </c>
    </row>
    <row r="132" spans="1:40" s="301" customFormat="1" ht="15.75">
      <c r="A132" s="509"/>
      <c r="B132" s="347" t="s">
        <v>210</v>
      </c>
      <c r="C132" s="343"/>
      <c r="D132" s="348"/>
      <c r="E132" s="332"/>
      <c r="F132" s="332"/>
      <c r="G132" s="332"/>
      <c r="H132" s="332"/>
      <c r="I132" s="332"/>
      <c r="J132" s="332"/>
      <c r="K132" s="332"/>
      <c r="L132" s="332"/>
      <c r="M132" s="332"/>
      <c r="N132" s="332"/>
      <c r="O132" s="298"/>
      <c r="P132" s="332"/>
      <c r="Q132" s="332"/>
      <c r="R132" s="332"/>
      <c r="S132" s="334"/>
      <c r="T132" s="334"/>
      <c r="U132" s="334"/>
      <c r="V132" s="334"/>
      <c r="W132" s="332"/>
      <c r="X132" s="332"/>
      <c r="Y132" s="345">
        <f t="shared" ref="Y132:AD132" si="37">Y128*Y130</f>
        <v>0</v>
      </c>
      <c r="Z132" s="345">
        <f t="shared" si="37"/>
        <v>0</v>
      </c>
      <c r="AA132" s="345">
        <f t="shared" si="37"/>
        <v>0</v>
      </c>
      <c r="AB132" s="345">
        <f t="shared" si="37"/>
        <v>0</v>
      </c>
      <c r="AC132" s="345">
        <f t="shared" si="37"/>
        <v>0</v>
      </c>
      <c r="AD132" s="345">
        <f t="shared" si="37"/>
        <v>0</v>
      </c>
      <c r="AE132" s="345">
        <f>AE128*AE130</f>
        <v>0</v>
      </c>
      <c r="AF132" s="345">
        <f t="shared" ref="AF132:AL132" si="38">AF128*AF130</f>
        <v>0</v>
      </c>
      <c r="AG132" s="345">
        <f t="shared" si="38"/>
        <v>0</v>
      </c>
      <c r="AH132" s="345">
        <f t="shared" si="38"/>
        <v>0</v>
      </c>
      <c r="AI132" s="345">
        <f t="shared" si="38"/>
        <v>0</v>
      </c>
      <c r="AJ132" s="345">
        <f t="shared" si="38"/>
        <v>0</v>
      </c>
      <c r="AK132" s="345">
        <f t="shared" si="38"/>
        <v>0</v>
      </c>
      <c r="AL132" s="345">
        <f t="shared" si="38"/>
        <v>0</v>
      </c>
      <c r="AM132" s="405">
        <f>SUM(Y132:AL132)</f>
        <v>0</v>
      </c>
    </row>
    <row r="133" spans="1:40" s="348" customFormat="1" ht="17.25" customHeight="1">
      <c r="A133" s="511"/>
      <c r="B133" s="347" t="s">
        <v>256</v>
      </c>
      <c r="C133" s="343"/>
      <c r="E133" s="332"/>
      <c r="F133" s="332"/>
      <c r="G133" s="332"/>
      <c r="H133" s="332"/>
      <c r="I133" s="332"/>
      <c r="J133" s="332"/>
      <c r="K133" s="332"/>
      <c r="L133" s="332"/>
      <c r="M133" s="332"/>
      <c r="N133" s="332"/>
      <c r="O133" s="298"/>
      <c r="P133" s="332"/>
      <c r="Q133" s="332"/>
      <c r="R133" s="332"/>
      <c r="W133" s="332"/>
      <c r="X133" s="332"/>
      <c r="Y133" s="349"/>
      <c r="Z133" s="349"/>
      <c r="AA133" s="349"/>
      <c r="AB133" s="349"/>
      <c r="AC133" s="349"/>
      <c r="AD133" s="349"/>
      <c r="AE133" s="349"/>
      <c r="AF133" s="349"/>
      <c r="AG133" s="349"/>
      <c r="AH133" s="349"/>
      <c r="AI133" s="349"/>
      <c r="AJ133" s="349"/>
      <c r="AK133" s="349"/>
      <c r="AL133" s="349"/>
      <c r="AM133" s="405">
        <f>AM131-AM132</f>
        <v>0</v>
      </c>
    </row>
    <row r="134" spans="1:40" s="352" customFormat="1" ht="19.5" customHeight="1">
      <c r="A134" s="506"/>
      <c r="B134" s="322"/>
      <c r="C134" s="348"/>
      <c r="D134" s="348"/>
      <c r="E134" s="332"/>
      <c r="F134" s="332"/>
      <c r="G134" s="332"/>
      <c r="H134" s="332"/>
      <c r="I134" s="332"/>
      <c r="J134" s="332"/>
      <c r="K134" s="332"/>
      <c r="L134" s="332"/>
      <c r="M134" s="332"/>
      <c r="N134" s="332"/>
      <c r="O134" s="298"/>
      <c r="P134" s="332"/>
      <c r="Q134" s="332"/>
      <c r="R134" s="332"/>
      <c r="S134" s="348"/>
      <c r="T134" s="343"/>
      <c r="U134" s="348"/>
      <c r="V134" s="348"/>
      <c r="W134" s="332"/>
      <c r="X134" s="332"/>
      <c r="Y134" s="350"/>
      <c r="Z134" s="350"/>
      <c r="AA134" s="350"/>
      <c r="AB134" s="350"/>
      <c r="AC134" s="350"/>
      <c r="AD134" s="350"/>
      <c r="AE134" s="350"/>
      <c r="AF134" s="350"/>
      <c r="AG134" s="350"/>
      <c r="AH134" s="350"/>
      <c r="AI134" s="350"/>
      <c r="AJ134" s="350"/>
      <c r="AK134" s="350"/>
      <c r="AL134" s="350"/>
      <c r="AM134" s="351"/>
    </row>
    <row r="135" spans="1:40" s="281" customFormat="1" ht="15">
      <c r="A135" s="507"/>
      <c r="B135" s="353" t="s">
        <v>215</v>
      </c>
      <c r="C135" s="354"/>
      <c r="D135" s="277"/>
      <c r="E135" s="277"/>
      <c r="F135" s="277"/>
      <c r="G135" s="277"/>
      <c r="H135" s="277"/>
      <c r="I135" s="277"/>
      <c r="J135" s="277"/>
      <c r="K135" s="277"/>
      <c r="L135" s="277"/>
      <c r="M135" s="277"/>
      <c r="N135" s="277"/>
      <c r="O135" s="355"/>
      <c r="P135" s="277"/>
      <c r="Q135" s="277"/>
      <c r="R135" s="277"/>
      <c r="S135" s="302"/>
      <c r="T135" s="307"/>
      <c r="U135" s="307"/>
      <c r="V135" s="277"/>
      <c r="W135" s="277"/>
      <c r="X135" s="307"/>
      <c r="Y135" s="289">
        <f>SUMPRODUCT(E22:E125,Y22:Y125)</f>
        <v>2136808.9868349372</v>
      </c>
      <c r="Z135" s="289">
        <f>SUMPRODUCT(E22:E125,Z22:Z125)</f>
        <v>4549849.997877175</v>
      </c>
      <c r="AA135" s="289">
        <f>IF(AA21="kW",SUMPRODUCT(N22:N125,P22:P125,AA22:AA125),SUMPRODUCT(E22:E125,AA22:AA125))</f>
        <v>922.57540071933511</v>
      </c>
      <c r="AB135" s="289">
        <f>IF(AB21="kW",SUMPRODUCT(N22:N125,P22:P125,AB22:AB125),SUMPRODUCT(E22:E125,AB22:AB125))</f>
        <v>0</v>
      </c>
      <c r="AC135" s="289">
        <f>IF(AC21="kW",SUMPRODUCT(N22:N125,P22:P125,AC22:AC125),SUMPRODUCT(E22:E125,AC22:AC125))</f>
        <v>0</v>
      </c>
      <c r="AD135" s="289">
        <f>IF(AD21="kW",SUMPRODUCT(N22:N125,P22:P125,AD22:AD125),SUMPRODUCT(E22:E125, AD22:AD125))</f>
        <v>0</v>
      </c>
      <c r="AE135" s="289">
        <f>IF(AE21="kW",SUMPRODUCT(N22:N125,P22:P125,AE22:AE125),SUMPRODUCT(E22:E125,AE22:AE125))</f>
        <v>0</v>
      </c>
      <c r="AF135" s="289">
        <f>IF(AF21="kW",SUMPRODUCT(N22:N125,P22:P125,AF22:AF125),SUMPRODUCT(E22:E125,AF22:AF125))</f>
        <v>0</v>
      </c>
      <c r="AG135" s="289">
        <f>IF(AG21="kW",SUMPRODUCT(N22:N125,P22:P125,AG22:AG125),SUMPRODUCT(E22:E125,AG22:AG125))</f>
        <v>0</v>
      </c>
      <c r="AH135" s="289">
        <f>IF(AH21="kW",SUMPRODUCT(N22:N125,P22:P125,AH22:AH125),SUMPRODUCT(E22:E125,AH22:AH125))</f>
        <v>0</v>
      </c>
      <c r="AI135" s="289">
        <f>IF(AI21="kW",SUMPRODUCT(N22:N125,P22:P125,AI22:AI125),SUMPRODUCT(E22:E125,AI22:AI125))</f>
        <v>0</v>
      </c>
      <c r="AJ135" s="289">
        <f>IF(AJ21="kW",SUMPRODUCT(N22:N125,P22:P125,AJ22:AJ125),SUMPRODUCT(E22:E125,AJ22:AJ125))</f>
        <v>0</v>
      </c>
      <c r="AK135" s="289">
        <f>IF(AK21="kW",SUMPRODUCT(N22:N125,P22:P125,AK22:AK125),SUMPRODUCT(E22:E125,AK22:AK125))</f>
        <v>0</v>
      </c>
      <c r="AL135" s="289">
        <f>IF(AL21="kW",SUMPRODUCT(N22:N125,P22:P125,AL22:AL125),SUMPRODUCT(E22:E125,AL22:AL125))</f>
        <v>0</v>
      </c>
      <c r="AM135" s="335"/>
    </row>
    <row r="136" spans="1:40" s="281" customFormat="1" ht="15">
      <c r="A136" s="507"/>
      <c r="B136" s="353" t="s">
        <v>216</v>
      </c>
      <c r="C136" s="354"/>
      <c r="D136" s="277"/>
      <c r="E136" s="277"/>
      <c r="F136" s="277"/>
      <c r="G136" s="277"/>
      <c r="H136" s="277"/>
      <c r="I136" s="277"/>
      <c r="J136" s="277"/>
      <c r="K136" s="277"/>
      <c r="L136" s="277"/>
      <c r="M136" s="277"/>
      <c r="N136" s="277"/>
      <c r="O136" s="355"/>
      <c r="P136" s="277"/>
      <c r="Q136" s="277"/>
      <c r="R136" s="277"/>
      <c r="S136" s="302"/>
      <c r="T136" s="307"/>
      <c r="U136" s="307"/>
      <c r="V136" s="277"/>
      <c r="W136" s="277"/>
      <c r="X136" s="307"/>
      <c r="Y136" s="289">
        <f>SUMPRODUCT(F22:F125,Y22:Y125)</f>
        <v>2136808.9868349372</v>
      </c>
      <c r="Z136" s="289">
        <f>SUMPRODUCT(F22:F125,Z22:Z125)</f>
        <v>4546527.302662191</v>
      </c>
      <c r="AA136" s="289">
        <f>IF(AA21="kW",SUMPRODUCT(N22:N125,Q22:Q125,AA22:AA125),SUMPRODUCT(F22:F125,AA22:AA125))</f>
        <v>922.57540071933511</v>
      </c>
      <c r="AB136" s="289">
        <f>IF(AB21="kW",SUMPRODUCT(N22:N125,Q22:Q125,AB22:AB125),SUMPRODUCT(F22:F125,AB22:AB125))</f>
        <v>0</v>
      </c>
      <c r="AC136" s="289">
        <f>IF(AC21="kW",SUMPRODUCT(N22:N125,Q22:Q125,AC22:AC125),SUMPRODUCT(F22:F125, AC22:AC125))</f>
        <v>0</v>
      </c>
      <c r="AD136" s="289">
        <f>IF(AD21="kW",SUMPRODUCT(N22:N125,Q22:Q125,AD22:AD125),SUMPRODUCT(F22:F125, AD22:AD125))</f>
        <v>0</v>
      </c>
      <c r="AE136" s="289">
        <f>IF(AE21="kW",SUMPRODUCT(N22:N125,Q22:Q125,AE22:AE125),SUMPRODUCT(F22:F125,AE22:AE125))</f>
        <v>0</v>
      </c>
      <c r="AF136" s="289">
        <f>IF(AF21="kW",SUMPRODUCT(N22:N125,Q22:Q125,AF22:AF125),SUMPRODUCT(F22:F125,AF22:AF125))</f>
        <v>0</v>
      </c>
      <c r="AG136" s="289">
        <f>IF(AG21="kW",SUMPRODUCT(N22:N125,Q22:Q125,AG22:AG125),SUMPRODUCT(F22:F125,AG22:AG125))</f>
        <v>0</v>
      </c>
      <c r="AH136" s="289">
        <f>IF(AH21="kW",SUMPRODUCT(N22:N125,Q22:Q125,AH22:AH125),SUMPRODUCT(F22:F125,AH22:AH125))</f>
        <v>0</v>
      </c>
      <c r="AI136" s="289">
        <f>IF(AI21="kW",SUMPRODUCT(N22:N125,Q22:Q125,AI22:AI125),SUMPRODUCT(F22:F125,AI22:AI125))</f>
        <v>0</v>
      </c>
      <c r="AJ136" s="289">
        <f>IF(AJ21="kW",SUMPRODUCT(N22:N125,Q22:Q125,AJ22:AJ125),SUMPRODUCT(F22:F125,AJ22:AJ125))</f>
        <v>0</v>
      </c>
      <c r="AK136" s="289">
        <f>IF(AK21="kW",SUMPRODUCT(N22:N125,Q22:Q125,AK22:AK125),SUMPRODUCT(F22:F125,AK22:AK125))</f>
        <v>0</v>
      </c>
      <c r="AL136" s="289">
        <f>IF(AL21="kW",SUMPRODUCT(N22:N125,Q22:Q125,AL22:AL125),SUMPRODUCT(F22:F125,AL22:AL125))</f>
        <v>0</v>
      </c>
      <c r="AM136" s="335"/>
    </row>
    <row r="137" spans="1:40" s="281" customFormat="1" ht="15">
      <c r="A137" s="507"/>
      <c r="B137" s="353" t="s">
        <v>217</v>
      </c>
      <c r="C137" s="354"/>
      <c r="D137" s="277"/>
      <c r="E137" s="277"/>
      <c r="F137" s="277"/>
      <c r="G137" s="277"/>
      <c r="H137" s="277"/>
      <c r="I137" s="277"/>
      <c r="J137" s="277"/>
      <c r="K137" s="277"/>
      <c r="L137" s="277"/>
      <c r="M137" s="277"/>
      <c r="N137" s="277"/>
      <c r="O137" s="355"/>
      <c r="P137" s="277"/>
      <c r="Q137" s="277"/>
      <c r="R137" s="277"/>
      <c r="S137" s="302"/>
      <c r="T137" s="307"/>
      <c r="U137" s="307"/>
      <c r="V137" s="277"/>
      <c r="W137" s="277"/>
      <c r="X137" s="307"/>
      <c r="Y137" s="289">
        <f>SUMPRODUCT(G22:G125,Y22:Y125)</f>
        <v>2135065.020634633</v>
      </c>
      <c r="Z137" s="289">
        <f>SUMPRODUCT(G22:G125,Z22:Z125)</f>
        <v>4441041.5649846578</v>
      </c>
      <c r="AA137" s="289">
        <f>IF(AA21="kW",SUMPRODUCT(N22:N125,R22:R125,AA22:AA125),SUMPRODUCT(G22:G125,AA22:AA125))</f>
        <v>922.57540071933511</v>
      </c>
      <c r="AB137" s="289">
        <f>IF(AB21="kW",SUMPRODUCT(N22:N125,R22:R125,AB22:AB125),SUMPRODUCT(G22:G125,AB22:AB125))</f>
        <v>0</v>
      </c>
      <c r="AC137" s="289">
        <f>IF(AC21="kW",SUMPRODUCT(N22:N125,R22:R125,AC22:AC125),SUMPRODUCT(G22:G125, AC22:AC125))</f>
        <v>0</v>
      </c>
      <c r="AD137" s="289">
        <f>IF(AD21="kW",SUMPRODUCT(N22:N125,R22:R125,AD22:AD125),SUMPRODUCT(G22:G125, AD22:AD125))</f>
        <v>0</v>
      </c>
      <c r="AE137" s="289">
        <f>IF(AE21="kW",SUMPRODUCT(N22:N125,R22:R125,AE22:AE125),SUMPRODUCT(G22:G125,AE22:AE125))</f>
        <v>0</v>
      </c>
      <c r="AF137" s="289">
        <f>IF(AF21="kW",SUMPRODUCT(N22:N125,R22:R125,AF22:AF125),SUMPRODUCT(G22:G125,AF22:AF125))</f>
        <v>0</v>
      </c>
      <c r="AG137" s="289">
        <f>IF(AG21="kW",SUMPRODUCT(N22:N125,R22:R125,AG22:AG125),SUMPRODUCT(G22:G125,AG22:AG125))</f>
        <v>0</v>
      </c>
      <c r="AH137" s="289">
        <f>IF(AH21="kW",SUMPRODUCT(N22:N125,R22:R125,AH22:AH125),SUMPRODUCT(G22:G125,AH22:AH125))</f>
        <v>0</v>
      </c>
      <c r="AI137" s="289">
        <f>IF(AI21="kW",SUMPRODUCT(N22:N125,R22:R125,AI22:AI125),SUMPRODUCT(G22:G125,AI22:AI125))</f>
        <v>0</v>
      </c>
      <c r="AJ137" s="289">
        <f>IF(AJ21="kW",SUMPRODUCT(N22:N125,R22:R125,AJ22:AJ125),SUMPRODUCT(G22:G125,AJ22:AJ125))</f>
        <v>0</v>
      </c>
      <c r="AK137" s="289">
        <f>IF(AK21="kW",SUMPRODUCT(N22:N125,R22:R125,AK22:AK125),SUMPRODUCT(G22:G125,AK22:AK125))</f>
        <v>0</v>
      </c>
      <c r="AL137" s="289">
        <f>IF(AL21="kW",SUMPRODUCT(N22:N125,R22:R125,AL22:AL125),SUMPRODUCT(G22:G125,AL22:AL125))</f>
        <v>0</v>
      </c>
      <c r="AM137" s="335"/>
    </row>
    <row r="138" spans="1:40" s="281" customFormat="1" ht="15">
      <c r="A138" s="507"/>
      <c r="B138" s="353" t="s">
        <v>218</v>
      </c>
      <c r="C138" s="354"/>
      <c r="D138" s="277"/>
      <c r="E138" s="277"/>
      <c r="F138" s="277"/>
      <c r="G138" s="277"/>
      <c r="H138" s="277"/>
      <c r="I138" s="277"/>
      <c r="J138" s="277"/>
      <c r="K138" s="277"/>
      <c r="L138" s="277"/>
      <c r="M138" s="277"/>
      <c r="N138" s="277"/>
      <c r="O138" s="355"/>
      <c r="P138" s="277"/>
      <c r="Q138" s="277"/>
      <c r="R138" s="277"/>
      <c r="S138" s="302"/>
      <c r="T138" s="307"/>
      <c r="U138" s="307"/>
      <c r="V138" s="277"/>
      <c r="W138" s="277"/>
      <c r="X138" s="307"/>
      <c r="Y138" s="289">
        <f>SUMPRODUCT(H22:H125,Y22:Y125)</f>
        <v>1977326.9029532166</v>
      </c>
      <c r="Z138" s="289">
        <f>SUMPRODUCT(H22:H125,Z22:Z125)</f>
        <v>4441041.5649846578</v>
      </c>
      <c r="AA138" s="289">
        <f>IF(AA21="kW",SUMPRODUCT(N22:N125,S22:S125,AA22:AA125),SUMPRODUCT(H22:H125,AA22:AA125))</f>
        <v>922.57540071933533</v>
      </c>
      <c r="AB138" s="289">
        <f>IF(AB21="kW",SUMPRODUCT(N22:N125,S22:S125,AB22:AB125),SUMPRODUCT(H22:H125,AB22:AB125))</f>
        <v>0</v>
      </c>
      <c r="AC138" s="289">
        <f>IF(AC21="kW",SUMPRODUCT(N22:N125,S22:S125,AC22:AC125),SUMPRODUCT(H22:H125, AC22:AC125))</f>
        <v>0</v>
      </c>
      <c r="AD138" s="289">
        <f>IF(AD21="kW",SUMPRODUCT(N22:N125,S22:S125,AD22:AD125),SUMPRODUCT(H22:H125, AD22:AD125))</f>
        <v>0</v>
      </c>
      <c r="AE138" s="289">
        <f>IF(AE21="kW",SUMPRODUCT(N22:N125,S22:S125,AE22:AE125),SUMPRODUCT(H22:H125,AE22:AE125))</f>
        <v>0</v>
      </c>
      <c r="AF138" s="289">
        <f>IF(AF21="kW",SUMPRODUCT(N22:N125,S22:S125,AF22:AF125),SUMPRODUCT(H22:H125,AF22:AF125))</f>
        <v>0</v>
      </c>
      <c r="AG138" s="289">
        <f>IF(AG21="kW",SUMPRODUCT(N22:N125,S22:S125,AG22:AG125),SUMPRODUCT(H22:H125,AG22:AG125))</f>
        <v>0</v>
      </c>
      <c r="AH138" s="289">
        <f>IF(AH21="kW",SUMPRODUCT(N22:N125,S22:S125,AH22:AH125),SUMPRODUCT(H22:H125,AH22:AH125))</f>
        <v>0</v>
      </c>
      <c r="AI138" s="289">
        <f>IF(AI21="kW",SUMPRODUCT(N22:N125,S22:S125,AI22:AI125),SUMPRODUCT(H22:H125,AI22:AI125))</f>
        <v>0</v>
      </c>
      <c r="AJ138" s="289">
        <f>IF(AJ21="kW",SUMPRODUCT(N22:N125,S22:S125,AJ22:AJ125),SUMPRODUCT(H22:H125,AJ22:AJ125))</f>
        <v>0</v>
      </c>
      <c r="AK138" s="289">
        <f>IF(AK21="kW",SUMPRODUCT(N22:N125,S22:S125,AK22:AK125),SUMPRODUCT(H22:H125,AK22:AK125))</f>
        <v>0</v>
      </c>
      <c r="AL138" s="289">
        <f>IF(AL21="kW",SUMPRODUCT(N22:N125,S22:S125,AL22:AL125),SUMPRODUCT(H22:H125,AL22:AL125))</f>
        <v>0</v>
      </c>
      <c r="AM138" s="335"/>
    </row>
    <row r="139" spans="1:40" s="281" customFormat="1" ht="15">
      <c r="A139" s="507"/>
      <c r="B139" s="353" t="s">
        <v>219</v>
      </c>
      <c r="C139" s="354"/>
      <c r="D139" s="277"/>
      <c r="E139" s="277"/>
      <c r="F139" s="277"/>
      <c r="G139" s="277"/>
      <c r="H139" s="277"/>
      <c r="I139" s="277"/>
      <c r="J139" s="277"/>
      <c r="K139" s="277"/>
      <c r="L139" s="277"/>
      <c r="M139" s="277"/>
      <c r="N139" s="277"/>
      <c r="O139" s="355"/>
      <c r="P139" s="277"/>
      <c r="Q139" s="277"/>
      <c r="R139" s="277"/>
      <c r="S139" s="302"/>
      <c r="T139" s="307"/>
      <c r="U139" s="307"/>
      <c r="V139" s="277"/>
      <c r="W139" s="277"/>
      <c r="X139" s="307"/>
      <c r="Y139" s="289">
        <f>SUMPRODUCT(I22:I125,Y22:Y125)</f>
        <v>1653381.0160139594</v>
      </c>
      <c r="Z139" s="289">
        <f>SUMPRODUCT(I22:I125,Z22:Z125)</f>
        <v>4434214.2609273316</v>
      </c>
      <c r="AA139" s="289">
        <f>IF(AA21="kW",SUMPRODUCT(N22:N125,T22:T125,AA22:AA125),SUMPRODUCT(I22:I125,AA22:AA125))</f>
        <v>922.57540071933533</v>
      </c>
      <c r="AB139" s="289">
        <f>IF(AB21="kW",SUMPRODUCT(N22:N125,T22:T125,AB22:AB125),SUMPRODUCT(I22:I125,AB22:AB125))</f>
        <v>0</v>
      </c>
      <c r="AC139" s="289">
        <f>IF(AC21="kW",SUMPRODUCT(N22:N125,T22:T125,AC22:AC125),SUMPRODUCT(I22:I125, AC22:AC125))</f>
        <v>0</v>
      </c>
      <c r="AD139" s="289">
        <f>IF(AD21="kW",SUMPRODUCT(N22:N125,T22:T125,AD22:AD125),SUMPRODUCT(I22:I125, AD22:AD125))</f>
        <v>0</v>
      </c>
      <c r="AE139" s="289">
        <f>IF(AE21="kW",SUMPRODUCT(N22:N125,T22:T125,AE22:AE125),SUMPRODUCT(I22:I125,AE22:AE125))</f>
        <v>0</v>
      </c>
      <c r="AF139" s="289">
        <f>IF(AF21="kW",SUMPRODUCT(N22:N125,T22:T125,AF22:AF125),SUMPRODUCT(I22:I125,AF22:AF125))</f>
        <v>0</v>
      </c>
      <c r="AG139" s="289">
        <f>IF(AG21="kW",SUMPRODUCT(N22:N125,T22:T125,AG22:AG125),SUMPRODUCT(I22:I125,AG22:AG125))</f>
        <v>0</v>
      </c>
      <c r="AH139" s="289">
        <f>IF(AH21="kW",SUMPRODUCT(N22:N125,T22:T125,AH22:AH125),SUMPRODUCT(I22:I125,AH22:AH125))</f>
        <v>0</v>
      </c>
      <c r="AI139" s="289">
        <f>IF(AI21="kW",SUMPRODUCT(N22:N125,T22:T125,AI22:AI125),SUMPRODUCT(I22:I125,AI22:AI125))</f>
        <v>0</v>
      </c>
      <c r="AJ139" s="289">
        <f>IF(AJ21="kW",SUMPRODUCT(N22:N125,T22:T125,AJ22:AJ125),SUMPRODUCT(I22:I125,AJ22:AJ125))</f>
        <v>0</v>
      </c>
      <c r="AK139" s="289">
        <f>IF(AK21="kW",SUMPRODUCT(N22:N125,T22:T125,AK22:AK125),SUMPRODUCT(I22:I125,AK22:AK125))</f>
        <v>0</v>
      </c>
      <c r="AL139" s="289">
        <f>IF(AL21="kW",SUMPRODUCT(N22:N125,T22:T125,AL22:AL125),SUMPRODUCT(I22:I125,AL22:AL125))</f>
        <v>0</v>
      </c>
      <c r="AM139" s="335"/>
    </row>
    <row r="140" spans="1:40" s="281" customFormat="1" ht="15">
      <c r="A140" s="507"/>
      <c r="B140" s="353" t="s">
        <v>220</v>
      </c>
      <c r="C140" s="354"/>
      <c r="D140" s="307"/>
      <c r="E140" s="307"/>
      <c r="F140" s="307"/>
      <c r="G140" s="307"/>
      <c r="H140" s="307"/>
      <c r="I140" s="307"/>
      <c r="J140" s="307"/>
      <c r="K140" s="307"/>
      <c r="L140" s="307"/>
      <c r="M140" s="307"/>
      <c r="N140" s="307"/>
      <c r="O140" s="355"/>
      <c r="P140" s="307"/>
      <c r="Q140" s="307"/>
      <c r="R140" s="307"/>
      <c r="S140" s="302"/>
      <c r="T140" s="307"/>
      <c r="U140" s="307"/>
      <c r="V140" s="307"/>
      <c r="W140" s="307"/>
      <c r="X140" s="307"/>
      <c r="Y140" s="289">
        <f>SUMPRODUCT(J22:J125,Y22:Y125)</f>
        <v>1501740.9209017758</v>
      </c>
      <c r="Z140" s="289">
        <f>SUMPRODUCT(J22:J125,Z22:Z125)</f>
        <v>4137263.1926418329</v>
      </c>
      <c r="AA140" s="289">
        <f>IF(AA21="kW",SUMPRODUCT(N22:N125,U22:U125,AA22:AA125),SUMPRODUCT(J22:J125,AA22:AA125))</f>
        <v>922.57540071933533</v>
      </c>
      <c r="AB140" s="289">
        <f>IF(AB21="kW",SUMPRODUCT(N22:N125,U22:U125,AB22:AB125),SUMPRODUCT(J22:J125,AB22:AB125))</f>
        <v>0</v>
      </c>
      <c r="AC140" s="289">
        <f>IF(AC21="kW",SUMPRODUCT(N22:N125,U22:U125,AC22:AC125),SUMPRODUCT(J22:J125, AC22:AC125))</f>
        <v>0</v>
      </c>
      <c r="AD140" s="289">
        <f>IF(AD21="kW",SUMPRODUCT(N22:N125,U22:U125,AD22:AD125),SUMPRODUCT(J22:J125, AD22:AD125))</f>
        <v>0</v>
      </c>
      <c r="AE140" s="289">
        <f>IF(AE21="kW",SUMPRODUCT(N22:N125,U22:U125,AE22:AE125),SUMPRODUCT(J22:J125,AE22:AE125))</f>
        <v>0</v>
      </c>
      <c r="AF140" s="289">
        <f>IF(AF21="kW",SUMPRODUCT(N22:N125,U22:U125,AF22:AF125),SUMPRODUCT(J22:J125,AF22:AF125))</f>
        <v>0</v>
      </c>
      <c r="AG140" s="289">
        <f>IF(AG21="kW",SUMPRODUCT(N22:N125,U22:U125,AG22:AG125),SUMPRODUCT(J22:J125,AG22:AG125))</f>
        <v>0</v>
      </c>
      <c r="AH140" s="289">
        <f>IF(AH21="kW",SUMPRODUCT(N22:N125,U22:U125,AH22:AH125),SUMPRODUCT(J22:J125,AH22:AH125))</f>
        <v>0</v>
      </c>
      <c r="AI140" s="289">
        <f>IF(AI21="kW",SUMPRODUCT(N22:N125,U22:U125,AI22:AI125),SUMPRODUCT(J22:J125,AI22:AI125))</f>
        <v>0</v>
      </c>
      <c r="AJ140" s="289">
        <f>IF(AJ21="kW",SUMPRODUCT(N22:N125,U22:U125,AJ22:AJ125),SUMPRODUCT(J22:J125,AJ22:AJ125))</f>
        <v>0</v>
      </c>
      <c r="AK140" s="289">
        <f>IF(AK21="kW",SUMPRODUCT(N22:N125,U22:U125,AK22:AK125),SUMPRODUCT(J22:J125,AK22:AK125))</f>
        <v>0</v>
      </c>
      <c r="AL140" s="289">
        <f>IF(AL21="kW",SUMPRODUCT(N22:N125,U22:U125,AL22:AL125),SUMPRODUCT(J22:J125,AL22:AL125))</f>
        <v>0</v>
      </c>
      <c r="AM140" s="335"/>
    </row>
    <row r="141" spans="1:40" s="281" customFormat="1" ht="15">
      <c r="A141" s="507"/>
      <c r="B141" s="353" t="s">
        <v>221</v>
      </c>
      <c r="C141" s="354"/>
      <c r="D141" s="333"/>
      <c r="E141" s="333"/>
      <c r="F141" s="333"/>
      <c r="G141" s="333"/>
      <c r="H141" s="333"/>
      <c r="I141" s="333"/>
      <c r="J141" s="333"/>
      <c r="K141" s="333"/>
      <c r="L141" s="333"/>
      <c r="M141" s="333"/>
      <c r="N141" s="333"/>
      <c r="O141" s="307"/>
      <c r="P141" s="277"/>
      <c r="Q141" s="277"/>
      <c r="R141" s="307"/>
      <c r="S141" s="302"/>
      <c r="T141" s="307"/>
      <c r="U141" s="307"/>
      <c r="V141" s="355"/>
      <c r="W141" s="355"/>
      <c r="X141" s="307"/>
      <c r="Y141" s="289">
        <f>SUMPRODUCT(K22:K125,Y22:Y125)</f>
        <v>1499616.9103536694</v>
      </c>
      <c r="Z141" s="289">
        <f>SUMPRODUCT(K22:K125,Z22:Z125)</f>
        <v>3986113.0427776799</v>
      </c>
      <c r="AA141" s="289">
        <f>IF(AA21="kW",SUMPRODUCT(N22:N125,V22:V125,AA22:AA125),SUMPRODUCT(K22:K125,AA22:AA125))</f>
        <v>922.57540071933533</v>
      </c>
      <c r="AB141" s="289">
        <f>IF(AB21="kW",SUMPRODUCT(N22:N125,V22:V125,AB22:AB125),SUMPRODUCT(K22:K125,AB22:AB125))</f>
        <v>0</v>
      </c>
      <c r="AC141" s="289">
        <f>IF(AC21="kW",SUMPRODUCT(N22:N125,V22:V125,AC22:AC125),SUMPRODUCT(K22:K125, AC22:AC125))</f>
        <v>0</v>
      </c>
      <c r="AD141" s="289">
        <f>IF(AD21="kW",SUMPRODUCT(N22:N125,V22:V125,AD22:AD125),SUMPRODUCT(K22:K125, AD22:AD125))</f>
        <v>0</v>
      </c>
      <c r="AE141" s="289">
        <f>IF(AE21="kW",SUMPRODUCT(N22:N125,V22:V125,AE22:AE125),SUMPRODUCT(K22:K125,AE22:AE125))</f>
        <v>0</v>
      </c>
      <c r="AF141" s="289">
        <f>IF(AF21="kW",SUMPRODUCT(N22:N125,V22:V125,AF22:AF125),SUMPRODUCT(K22:K125,AF22:AF125))</f>
        <v>0</v>
      </c>
      <c r="AG141" s="289">
        <f>IF(AG21="kW",SUMPRODUCT(N22:N125,V22:V125,AG22:AG125),SUMPRODUCT(K22:K125,AG22:AG125))</f>
        <v>0</v>
      </c>
      <c r="AH141" s="289">
        <f>IF(AH21="kW",SUMPRODUCT(N22:N125,V22:V125,AH22:AH125),SUMPRODUCT(K22:K125,AH22:AH125))</f>
        <v>0</v>
      </c>
      <c r="AI141" s="289">
        <f>IF(AI21="kW",SUMPRODUCT(N22:N125,V22:V125,AI22:AI125),SUMPRODUCT(K22:K125,AI22:AI125))</f>
        <v>0</v>
      </c>
      <c r="AJ141" s="289">
        <f>IF(AJ21="kW",SUMPRODUCT(N22:N125,V22:V125,AJ22:AJ125),SUMPRODUCT(K22:K125,AJ22:AJ125))</f>
        <v>0</v>
      </c>
      <c r="AK141" s="289">
        <f>IF(AK21="kW",SUMPRODUCT(N22:N125,V22:V125,AK22:AK125),SUMPRODUCT(K22:K125,AK22:AK125))</f>
        <v>0</v>
      </c>
      <c r="AL141" s="289">
        <f>IF(AL21="kW",SUMPRODUCT(N22:N125,V22:V125,AL22:AL125),SUMPRODUCT(K22:K125,AL22:AL125))</f>
        <v>0</v>
      </c>
      <c r="AM141" s="335"/>
    </row>
    <row r="142" spans="1:40" s="281" customFormat="1" ht="15">
      <c r="A142" s="507"/>
      <c r="B142" s="353" t="s">
        <v>222</v>
      </c>
      <c r="C142" s="354"/>
      <c r="D142" s="333"/>
      <c r="E142" s="333"/>
      <c r="F142" s="333"/>
      <c r="G142" s="333"/>
      <c r="H142" s="333"/>
      <c r="I142" s="333"/>
      <c r="J142" s="333"/>
      <c r="K142" s="333"/>
      <c r="L142" s="333"/>
      <c r="M142" s="333"/>
      <c r="N142" s="333"/>
      <c r="O142" s="355"/>
      <c r="P142" s="277"/>
      <c r="Q142" s="277"/>
      <c r="R142" s="307"/>
      <c r="S142" s="302"/>
      <c r="T142" s="307"/>
      <c r="U142" s="307"/>
      <c r="V142" s="355"/>
      <c r="W142" s="355"/>
      <c r="X142" s="307"/>
      <c r="Y142" s="289">
        <f>SUMPRODUCT(L22:L125,Y22:Y125)</f>
        <v>1623283.9091186088</v>
      </c>
      <c r="Z142" s="289">
        <f>SUMPRODUCT(L22:L125,Z22:Z125)</f>
        <v>3839067.4075028384</v>
      </c>
      <c r="AA142" s="289">
        <f>IF(AA21="kW",SUMPRODUCT(N22:N125,W22:W125,AA22:AA125),SUMPRODUCT(L22:L125,AA22:AA125))</f>
        <v>797.09889869978633</v>
      </c>
      <c r="AB142" s="289">
        <f>IF(AB21="kW",SUMPRODUCT(N22:N125,W22:W125,AB22:AB125),SUMPRODUCT(L22:L125,AB22:AB125))</f>
        <v>0</v>
      </c>
      <c r="AC142" s="289">
        <f>IF(AC21="kW",SUMPRODUCT(N22:N125,W22:W125,AC22:AC125),SUMPRODUCT(L22:L125, AC22:AC125))</f>
        <v>0</v>
      </c>
      <c r="AD142" s="289">
        <f>IF(AD21="kW",SUMPRODUCT(N22:N125,W22:W125,AD22:AD125),SUMPRODUCT(L22:L125, AD22:AD125))</f>
        <v>0</v>
      </c>
      <c r="AE142" s="289">
        <f>IF(AE21="kW",SUMPRODUCT(N22:N125,W22:W125,AE22:AE125),SUMPRODUCT(L22:L125,AE22:AE125))</f>
        <v>0</v>
      </c>
      <c r="AF142" s="289">
        <f>IF(AF21="kW",SUMPRODUCT(N22:N125,W22:W125,AF22:AF125),SUMPRODUCT(L22:L125,AF22:AF125))</f>
        <v>0</v>
      </c>
      <c r="AG142" s="289">
        <f>IF(AG21="kW",SUMPRODUCT(N22:N125,W22:W125,AG22:AG125),SUMPRODUCT(L22:L125,AG22:AG125))</f>
        <v>0</v>
      </c>
      <c r="AH142" s="289">
        <f>IF(AH21="kW",SUMPRODUCT(N22:N125,W22:W125,AH22:AH125),SUMPRODUCT(L22:L125,AH22:AH125))</f>
        <v>0</v>
      </c>
      <c r="AI142" s="289">
        <f>IF(AI21="kW",SUMPRODUCT(N22:N125,W22:W125,AI22:AI125),SUMPRODUCT(L22:L125,AI22:AI125))</f>
        <v>0</v>
      </c>
      <c r="AJ142" s="289">
        <f>IF(AJ21="kW",SUMPRODUCT(N22:N125,W22:W125,AJ22:AJ125),SUMPRODUCT(L22:L125,AJ22:AJ125))</f>
        <v>0</v>
      </c>
      <c r="AK142" s="289">
        <f>IF(AK21="kW",SUMPRODUCT(N22:N125,W22:W125,AK22:AK125),SUMPRODUCT(L22:L125,AK22:AK125))</f>
        <v>0</v>
      </c>
      <c r="AL142" s="289">
        <f>IF(AL21="kW",SUMPRODUCT(N22:N125,W22:W125,AL22:AL125),SUMPRODUCT(L22:L125,AL22:AL125))</f>
        <v>0</v>
      </c>
      <c r="AM142" s="335"/>
    </row>
    <row r="143" spans="1:40" ht="15">
      <c r="B143" s="356" t="s">
        <v>223</v>
      </c>
      <c r="C143" s="357"/>
      <c r="D143" s="358"/>
      <c r="E143" s="358"/>
      <c r="F143" s="358"/>
      <c r="G143" s="358"/>
      <c r="H143" s="358"/>
      <c r="I143" s="358"/>
      <c r="J143" s="358"/>
      <c r="K143" s="358"/>
      <c r="L143" s="358"/>
      <c r="M143" s="358"/>
      <c r="N143" s="358"/>
      <c r="O143" s="359"/>
      <c r="P143" s="360"/>
      <c r="Q143" s="361"/>
      <c r="R143" s="359"/>
      <c r="S143" s="362"/>
      <c r="T143" s="363"/>
      <c r="U143" s="363"/>
      <c r="V143" s="359"/>
      <c r="W143" s="359"/>
      <c r="X143" s="363"/>
      <c r="Y143" s="324">
        <f>SUMPRODUCT(M22:M125,Y22:Y125)</f>
        <v>1238438.1010224875</v>
      </c>
      <c r="Z143" s="324">
        <f>SUMPRODUCT(M22:M125,Z22:Z125)</f>
        <v>3839067.4075028384</v>
      </c>
      <c r="AA143" s="324">
        <f>IF(AA21="kW",SUMPRODUCT(N22:N125,X22:X125,AA22:AA125),SUMPRODUCT(M22:M125,AA22:AA125))</f>
        <v>797.09889869978633</v>
      </c>
      <c r="AB143" s="324">
        <f>IF(AB21="kW",SUMPRODUCT(N22:N125,X22:X125,AB22:AB125),SUMPRODUCT(M22:M125, AB22:AB125))</f>
        <v>0</v>
      </c>
      <c r="AC143" s="324">
        <f>IF(AC21="kW",SUMPRODUCT(N22:N125,X22:X125,AC22:AC125),SUMPRODUCT(M22:M125, AC22:AC125))</f>
        <v>0</v>
      </c>
      <c r="AD143" s="324">
        <f>IF(AD21="kW",SUMPRODUCT(N22:N125,X22:X125,AD22:AD125),SUMPRODUCT(M22:M125, AD22:AD125))</f>
        <v>0</v>
      </c>
      <c r="AE143" s="324">
        <f>IF(AE21="kW",SUMPRODUCT(N22:N125,X22:X125, AE22:AE125),SUMPRODUCT(M22:M125,AE22:AE125))</f>
        <v>0</v>
      </c>
      <c r="AF143" s="324">
        <f>IF(AF21="kW",SUMPRODUCT(N22:N125,X22:X125, AF22:AF125),SUMPRODUCT(M22:M125,AF22:AF125))</f>
        <v>0</v>
      </c>
      <c r="AG143" s="324">
        <f>IF(AG21="kW",SUMPRODUCT(N22:N125,X22:X125, AG22:AG125),SUMPRODUCT(M22:M125,AG22:AG125))</f>
        <v>0</v>
      </c>
      <c r="AH143" s="324">
        <f>IF(AH21="kW",SUMPRODUCT(N22:N125,X22:X125, AH22:AH125),SUMPRODUCT(M22:M125,AH22:AH125))</f>
        <v>0</v>
      </c>
      <c r="AI143" s="324">
        <f>IF(AI21="kW",SUMPRODUCT(N22:N125,X22:X125, AI22:AI125),SUMPRODUCT(M22:M125,AI22:AI125))</f>
        <v>0</v>
      </c>
      <c r="AJ143" s="324">
        <f>IF(AJ21="kW",SUMPRODUCT(N22:N125,X22:X125, AJ22:AJ125),SUMPRODUCT(M22:M125,AJ22:AJ125))</f>
        <v>0</v>
      </c>
      <c r="AK143" s="324">
        <f>IF(AK21="kW",SUMPRODUCT(N22:N125,X22:X125, AK22:AK125),SUMPRODUCT(M22:M125,AK22:AK125))</f>
        <v>0</v>
      </c>
      <c r="AL143" s="324">
        <f>IF(AL21="kW",SUMPRODUCT(N22:N125,X22:X125, AL22:AL125),SUMPRODUCT(M22:M125,AL22:AL125))</f>
        <v>0</v>
      </c>
      <c r="AM143" s="364"/>
      <c r="AN143" s="365"/>
    </row>
    <row r="144" spans="1:40" ht="21.75" customHeight="1">
      <c r="B144" s="366" t="s">
        <v>592</v>
      </c>
      <c r="C144" s="367"/>
      <c r="D144" s="368"/>
      <c r="E144" s="368"/>
      <c r="F144" s="368"/>
      <c r="G144" s="368"/>
      <c r="H144" s="368"/>
      <c r="I144" s="368"/>
      <c r="J144" s="368"/>
      <c r="K144" s="368"/>
      <c r="L144" s="368"/>
      <c r="M144" s="368"/>
      <c r="N144" s="368"/>
      <c r="O144" s="368"/>
      <c r="P144" s="368"/>
      <c r="Q144" s="368"/>
      <c r="R144" s="368"/>
      <c r="S144" s="369"/>
      <c r="T144" s="370"/>
      <c r="U144" s="368"/>
      <c r="V144" s="368"/>
      <c r="W144" s="368"/>
      <c r="X144" s="368"/>
      <c r="Y144" s="371"/>
      <c r="Z144" s="371"/>
      <c r="AA144" s="371"/>
      <c r="AB144" s="371"/>
      <c r="AC144" s="371"/>
      <c r="AD144" s="371"/>
      <c r="AE144" s="371"/>
      <c r="AF144" s="371"/>
      <c r="AG144" s="371"/>
      <c r="AH144" s="371"/>
      <c r="AI144" s="371"/>
      <c r="AJ144" s="371"/>
      <c r="AK144" s="371"/>
      <c r="AL144" s="371"/>
      <c r="AM144" s="372"/>
      <c r="AN144" s="365"/>
    </row>
    <row r="146" spans="1:39" ht="15.75">
      <c r="B146" s="278" t="s">
        <v>242</v>
      </c>
      <c r="C146" s="279"/>
      <c r="D146" s="588" t="s">
        <v>525</v>
      </c>
      <c r="F146" s="588"/>
      <c r="O146" s="279"/>
      <c r="Y146" s="268"/>
      <c r="Z146" s="265"/>
      <c r="AA146" s="265"/>
      <c r="AB146" s="265"/>
      <c r="AC146" s="265"/>
      <c r="AD146" s="265"/>
      <c r="AE146" s="265"/>
      <c r="AF146" s="265"/>
      <c r="AG146" s="265"/>
      <c r="AH146" s="265"/>
      <c r="AI146" s="265"/>
      <c r="AJ146" s="265"/>
      <c r="AK146" s="265"/>
      <c r="AL146" s="265"/>
      <c r="AM146" s="280"/>
    </row>
    <row r="147" spans="1:39" ht="34.5" customHeight="1">
      <c r="B147" s="828" t="s">
        <v>211</v>
      </c>
      <c r="C147" s="830" t="s">
        <v>33</v>
      </c>
      <c r="D147" s="282" t="s">
        <v>421</v>
      </c>
      <c r="E147" s="832" t="s">
        <v>209</v>
      </c>
      <c r="F147" s="833"/>
      <c r="G147" s="833"/>
      <c r="H147" s="833"/>
      <c r="I147" s="833"/>
      <c r="J147" s="833"/>
      <c r="K147" s="833"/>
      <c r="L147" s="833"/>
      <c r="M147" s="834"/>
      <c r="N147" s="838" t="s">
        <v>213</v>
      </c>
      <c r="O147" s="282" t="s">
        <v>422</v>
      </c>
      <c r="P147" s="832" t="s">
        <v>212</v>
      </c>
      <c r="Q147" s="833"/>
      <c r="R147" s="833"/>
      <c r="S147" s="833"/>
      <c r="T147" s="833"/>
      <c r="U147" s="833"/>
      <c r="V147" s="833"/>
      <c r="W147" s="833"/>
      <c r="X147" s="834"/>
      <c r="Y147" s="835" t="s">
        <v>243</v>
      </c>
      <c r="Z147" s="836"/>
      <c r="AA147" s="836"/>
      <c r="AB147" s="836"/>
      <c r="AC147" s="836"/>
      <c r="AD147" s="836"/>
      <c r="AE147" s="836"/>
      <c r="AF147" s="836"/>
      <c r="AG147" s="836"/>
      <c r="AH147" s="836"/>
      <c r="AI147" s="836"/>
      <c r="AJ147" s="836"/>
      <c r="AK147" s="836"/>
      <c r="AL147" s="836"/>
      <c r="AM147" s="837"/>
    </row>
    <row r="148" spans="1:39" ht="60.75" customHeight="1">
      <c r="B148" s="829"/>
      <c r="C148" s="831"/>
      <c r="D148" s="283">
        <v>2012</v>
      </c>
      <c r="E148" s="283">
        <v>2013</v>
      </c>
      <c r="F148" s="283">
        <v>2014</v>
      </c>
      <c r="G148" s="283">
        <v>2015</v>
      </c>
      <c r="H148" s="283">
        <v>2016</v>
      </c>
      <c r="I148" s="283">
        <v>2017</v>
      </c>
      <c r="J148" s="283">
        <v>2018</v>
      </c>
      <c r="K148" s="283">
        <v>2019</v>
      </c>
      <c r="L148" s="283">
        <v>2020</v>
      </c>
      <c r="M148" s="283">
        <v>2021</v>
      </c>
      <c r="N148" s="839"/>
      <c r="O148" s="283">
        <v>2012</v>
      </c>
      <c r="P148" s="283">
        <v>2013</v>
      </c>
      <c r="Q148" s="283">
        <v>2014</v>
      </c>
      <c r="R148" s="283">
        <v>2015</v>
      </c>
      <c r="S148" s="283">
        <v>2016</v>
      </c>
      <c r="T148" s="283">
        <v>2017</v>
      </c>
      <c r="U148" s="283">
        <v>2018</v>
      </c>
      <c r="V148" s="283">
        <v>2019</v>
      </c>
      <c r="W148" s="283">
        <v>2020</v>
      </c>
      <c r="X148" s="283">
        <v>2021</v>
      </c>
      <c r="Y148" s="283" t="str">
        <f>'1.  LRAMVA Summary'!D52</f>
        <v>Residential</v>
      </c>
      <c r="Z148" s="283" t="str">
        <f>'1.  LRAMVA Summary'!E52</f>
        <v>GS&lt;50 kW</v>
      </c>
      <c r="AA148" s="283" t="str">
        <f>'1.  LRAMVA Summary'!F52</f>
        <v>GS&gt;50 kW</v>
      </c>
      <c r="AB148" s="283" t="str">
        <f>'1.  LRAMVA Summary'!G52</f>
        <v>GS&gt;1000 kW</v>
      </c>
      <c r="AC148" s="283" t="str">
        <f>'1.  LRAMVA Summary'!H52</f>
        <v>Street Lighting</v>
      </c>
      <c r="AD148" s="283" t="str">
        <f>'1.  LRAMVA Summary'!I52</f>
        <v/>
      </c>
      <c r="AE148" s="283" t="str">
        <f>'1.  LRAMVA Summary'!J52</f>
        <v/>
      </c>
      <c r="AF148" s="283" t="str">
        <f>'1.  LRAMVA Summary'!K52</f>
        <v/>
      </c>
      <c r="AG148" s="283" t="str">
        <f>'1.  LRAMVA Summary'!L52</f>
        <v/>
      </c>
      <c r="AH148" s="283" t="str">
        <f>'1.  LRAMVA Summary'!M52</f>
        <v/>
      </c>
      <c r="AI148" s="283" t="str">
        <f>'1.  LRAMVA Summary'!N52</f>
        <v/>
      </c>
      <c r="AJ148" s="283" t="str">
        <f>'1.  LRAMVA Summary'!O52</f>
        <v/>
      </c>
      <c r="AK148" s="283" t="str">
        <f>'1.  LRAMVA Summary'!P52</f>
        <v/>
      </c>
      <c r="AL148" s="283" t="str">
        <f>'1.  LRAMVA Summary'!Q52</f>
        <v/>
      </c>
      <c r="AM148" s="285" t="str">
        <f>'1.  LRAMVA Summary'!R52</f>
        <v>Total</v>
      </c>
    </row>
    <row r="149" spans="1:39" ht="15.75" customHeight="1">
      <c r="A149" s="508"/>
      <c r="B149" s="286" t="s">
        <v>0</v>
      </c>
      <c r="C149" s="287"/>
      <c r="D149" s="287"/>
      <c r="E149" s="287"/>
      <c r="F149" s="287"/>
      <c r="G149" s="287"/>
      <c r="H149" s="287"/>
      <c r="I149" s="287"/>
      <c r="J149" s="287"/>
      <c r="K149" s="287"/>
      <c r="L149" s="287"/>
      <c r="M149" s="287"/>
      <c r="N149" s="288"/>
      <c r="O149" s="287"/>
      <c r="P149" s="287"/>
      <c r="Q149" s="287"/>
      <c r="R149" s="287"/>
      <c r="S149" s="287"/>
      <c r="T149" s="287"/>
      <c r="U149" s="287"/>
      <c r="V149" s="287"/>
      <c r="W149" s="287"/>
      <c r="X149" s="287"/>
      <c r="Y149" s="289" t="str">
        <f>'1.  LRAMVA Summary'!D53</f>
        <v>kWh</v>
      </c>
      <c r="Z149" s="289" t="str">
        <f>'1.  LRAMVA Summary'!E53</f>
        <v>kWh</v>
      </c>
      <c r="AA149" s="289" t="str">
        <f>'1.  LRAMVA Summary'!F53</f>
        <v>KW</v>
      </c>
      <c r="AB149" s="289" t="str">
        <f>'1.  LRAMVA Summary'!G53</f>
        <v>KW</v>
      </c>
      <c r="AC149" s="289" t="str">
        <f>'1.  LRAMVA Summary'!H53</f>
        <v>KW</v>
      </c>
      <c r="AD149" s="289">
        <f>'1.  LRAMVA Summary'!I53</f>
        <v>0</v>
      </c>
      <c r="AE149" s="289">
        <f>'1.  LRAMVA Summary'!J53</f>
        <v>0</v>
      </c>
      <c r="AF149" s="289">
        <f>'1.  LRAMVA Summary'!K53</f>
        <v>0</v>
      </c>
      <c r="AG149" s="289">
        <f>'1.  LRAMVA Summary'!L53</f>
        <v>0</v>
      </c>
      <c r="AH149" s="289">
        <f>'1.  LRAMVA Summary'!M53</f>
        <v>0</v>
      </c>
      <c r="AI149" s="289">
        <f>'1.  LRAMVA Summary'!N53</f>
        <v>0</v>
      </c>
      <c r="AJ149" s="289">
        <f>'1.  LRAMVA Summary'!O53</f>
        <v>0</v>
      </c>
      <c r="AK149" s="289">
        <f>'1.  LRAMVA Summary'!P53</f>
        <v>0</v>
      </c>
      <c r="AL149" s="289">
        <f>'1.  LRAMVA Summary'!Q53</f>
        <v>0</v>
      </c>
      <c r="AM149" s="373"/>
    </row>
    <row r="150" spans="1:39" ht="15" outlineLevel="1">
      <c r="A150" s="507">
        <v>1</v>
      </c>
      <c r="B150" s="292" t="s">
        <v>1</v>
      </c>
      <c r="C150" s="289" t="s">
        <v>25</v>
      </c>
      <c r="D150" s="293"/>
      <c r="E150" s="293"/>
      <c r="F150" s="293"/>
      <c r="G150" s="293"/>
      <c r="H150" s="293"/>
      <c r="I150" s="293"/>
      <c r="J150" s="293"/>
      <c r="K150" s="293"/>
      <c r="L150" s="293"/>
      <c r="M150" s="293"/>
      <c r="N150" s="289"/>
      <c r="O150" s="293"/>
      <c r="P150" s="293"/>
      <c r="Q150" s="293"/>
      <c r="R150" s="293"/>
      <c r="S150" s="293"/>
      <c r="T150" s="293"/>
      <c r="U150" s="293"/>
      <c r="V150" s="293"/>
      <c r="W150" s="293"/>
      <c r="X150" s="293"/>
      <c r="Y150" s="408"/>
      <c r="Z150" s="408"/>
      <c r="AA150" s="408"/>
      <c r="AB150" s="408"/>
      <c r="AC150" s="408"/>
      <c r="AD150" s="408"/>
      <c r="AE150" s="408"/>
      <c r="AF150" s="408"/>
      <c r="AG150" s="408"/>
      <c r="AH150" s="408"/>
      <c r="AI150" s="408"/>
      <c r="AJ150" s="408"/>
      <c r="AK150" s="408"/>
      <c r="AL150" s="408"/>
      <c r="AM150" s="294">
        <f>SUM(Y150:AL150)</f>
        <v>0</v>
      </c>
    </row>
    <row r="151" spans="1:39" ht="15" outlineLevel="1">
      <c r="B151" s="292" t="s">
        <v>244</v>
      </c>
      <c r="C151" s="289" t="s">
        <v>163</v>
      </c>
      <c r="D151" s="293"/>
      <c r="E151" s="293"/>
      <c r="F151" s="293"/>
      <c r="G151" s="293"/>
      <c r="H151" s="293"/>
      <c r="I151" s="293"/>
      <c r="J151" s="293"/>
      <c r="K151" s="293"/>
      <c r="L151" s="293"/>
      <c r="M151" s="293"/>
      <c r="N151" s="466"/>
      <c r="O151" s="293"/>
      <c r="P151" s="293"/>
      <c r="Q151" s="293"/>
      <c r="R151" s="293"/>
      <c r="S151" s="293"/>
      <c r="T151" s="293"/>
      <c r="U151" s="293"/>
      <c r="V151" s="293"/>
      <c r="W151" s="293"/>
      <c r="X151" s="293"/>
      <c r="Y151" s="409">
        <f>Y150</f>
        <v>0</v>
      </c>
      <c r="Z151" s="409">
        <f>Z150</f>
        <v>0</v>
      </c>
      <c r="AA151" s="409">
        <f t="shared" ref="AA151:AL151" si="39">AA150</f>
        <v>0</v>
      </c>
      <c r="AB151" s="409">
        <f t="shared" si="39"/>
        <v>0</v>
      </c>
      <c r="AC151" s="409">
        <f t="shared" si="39"/>
        <v>0</v>
      </c>
      <c r="AD151" s="409">
        <f t="shared" si="39"/>
        <v>0</v>
      </c>
      <c r="AE151" s="409">
        <f t="shared" si="39"/>
        <v>0</v>
      </c>
      <c r="AF151" s="409">
        <f t="shared" si="39"/>
        <v>0</v>
      </c>
      <c r="AG151" s="409">
        <f t="shared" si="39"/>
        <v>0</v>
      </c>
      <c r="AH151" s="409">
        <f t="shared" si="39"/>
        <v>0</v>
      </c>
      <c r="AI151" s="409">
        <f t="shared" si="39"/>
        <v>0</v>
      </c>
      <c r="AJ151" s="409">
        <f t="shared" si="39"/>
        <v>0</v>
      </c>
      <c r="AK151" s="409">
        <f t="shared" si="39"/>
        <v>0</v>
      </c>
      <c r="AL151" s="409">
        <f t="shared" si="39"/>
        <v>0</v>
      </c>
      <c r="AM151" s="503"/>
    </row>
    <row r="152" spans="1:39" ht="15.75" outlineLevel="1">
      <c r="A152" s="509"/>
      <c r="B152" s="296"/>
      <c r="C152" s="297"/>
      <c r="D152" s="297"/>
      <c r="E152" s="297"/>
      <c r="F152" s="297"/>
      <c r="G152" s="297"/>
      <c r="H152" s="297"/>
      <c r="I152" s="297"/>
      <c r="J152" s="297"/>
      <c r="K152" s="297"/>
      <c r="L152" s="297"/>
      <c r="M152" s="297"/>
      <c r="N152" s="301"/>
      <c r="O152" s="297"/>
      <c r="P152" s="297"/>
      <c r="Q152" s="297"/>
      <c r="R152" s="297"/>
      <c r="S152" s="297"/>
      <c r="T152" s="297"/>
      <c r="U152" s="297"/>
      <c r="V152" s="297"/>
      <c r="W152" s="297"/>
      <c r="X152" s="297"/>
      <c r="Y152" s="410"/>
      <c r="Z152" s="411"/>
      <c r="AA152" s="411"/>
      <c r="AB152" s="411"/>
      <c r="AC152" s="411"/>
      <c r="AD152" s="411"/>
      <c r="AE152" s="411"/>
      <c r="AF152" s="411"/>
      <c r="AG152" s="411"/>
      <c r="AH152" s="411"/>
      <c r="AI152" s="411"/>
      <c r="AJ152" s="411"/>
      <c r="AK152" s="411"/>
      <c r="AL152" s="411"/>
      <c r="AM152" s="300"/>
    </row>
    <row r="153" spans="1:39" ht="15" outlineLevel="1">
      <c r="A153" s="507">
        <v>2</v>
      </c>
      <c r="B153" s="292" t="s">
        <v>2</v>
      </c>
      <c r="C153" s="289" t="s">
        <v>25</v>
      </c>
      <c r="D153" s="293"/>
      <c r="E153" s="293"/>
      <c r="F153" s="293"/>
      <c r="G153" s="293"/>
      <c r="H153" s="293"/>
      <c r="I153" s="293"/>
      <c r="J153" s="293"/>
      <c r="K153" s="293"/>
      <c r="L153" s="293"/>
      <c r="M153" s="293"/>
      <c r="N153" s="289"/>
      <c r="O153" s="293"/>
      <c r="P153" s="293"/>
      <c r="Q153" s="293"/>
      <c r="R153" s="293"/>
      <c r="S153" s="293"/>
      <c r="T153" s="293"/>
      <c r="U153" s="293"/>
      <c r="V153" s="293"/>
      <c r="W153" s="293"/>
      <c r="X153" s="293"/>
      <c r="Y153" s="408"/>
      <c r="Z153" s="408"/>
      <c r="AA153" s="408"/>
      <c r="AB153" s="408"/>
      <c r="AC153" s="408"/>
      <c r="AD153" s="408"/>
      <c r="AE153" s="408"/>
      <c r="AF153" s="408"/>
      <c r="AG153" s="408"/>
      <c r="AH153" s="408"/>
      <c r="AI153" s="408"/>
      <c r="AJ153" s="408"/>
      <c r="AK153" s="408"/>
      <c r="AL153" s="408"/>
      <c r="AM153" s="294">
        <f>SUM(Y153:AL153)</f>
        <v>0</v>
      </c>
    </row>
    <row r="154" spans="1:39" ht="15" outlineLevel="1">
      <c r="B154" s="292" t="s">
        <v>244</v>
      </c>
      <c r="C154" s="289" t="s">
        <v>163</v>
      </c>
      <c r="D154" s="293"/>
      <c r="E154" s="293"/>
      <c r="F154" s="293"/>
      <c r="G154" s="293"/>
      <c r="H154" s="293"/>
      <c r="I154" s="293"/>
      <c r="J154" s="293"/>
      <c r="K154" s="293"/>
      <c r="L154" s="293"/>
      <c r="M154" s="293"/>
      <c r="N154" s="466"/>
      <c r="O154" s="293"/>
      <c r="P154" s="293"/>
      <c r="Q154" s="293"/>
      <c r="R154" s="293"/>
      <c r="S154" s="293"/>
      <c r="T154" s="293"/>
      <c r="U154" s="293"/>
      <c r="V154" s="293"/>
      <c r="W154" s="293"/>
      <c r="X154" s="293"/>
      <c r="Y154" s="409">
        <f>Y153</f>
        <v>0</v>
      </c>
      <c r="Z154" s="409">
        <f>Z153</f>
        <v>0</v>
      </c>
      <c r="AA154" s="409">
        <f t="shared" ref="AA154:AL154" si="40">AA153</f>
        <v>0</v>
      </c>
      <c r="AB154" s="409">
        <f t="shared" si="40"/>
        <v>0</v>
      </c>
      <c r="AC154" s="409">
        <f t="shared" si="40"/>
        <v>0</v>
      </c>
      <c r="AD154" s="409">
        <f t="shared" si="40"/>
        <v>0</v>
      </c>
      <c r="AE154" s="409">
        <f t="shared" si="40"/>
        <v>0</v>
      </c>
      <c r="AF154" s="409">
        <f t="shared" si="40"/>
        <v>0</v>
      </c>
      <c r="AG154" s="409">
        <f t="shared" si="40"/>
        <v>0</v>
      </c>
      <c r="AH154" s="409">
        <f t="shared" si="40"/>
        <v>0</v>
      </c>
      <c r="AI154" s="409">
        <f t="shared" si="40"/>
        <v>0</v>
      </c>
      <c r="AJ154" s="409">
        <f t="shared" si="40"/>
        <v>0</v>
      </c>
      <c r="AK154" s="409">
        <f t="shared" si="40"/>
        <v>0</v>
      </c>
      <c r="AL154" s="409">
        <f t="shared" si="40"/>
        <v>0</v>
      </c>
      <c r="AM154" s="503"/>
    </row>
    <row r="155" spans="1:39" ht="15.75" outlineLevel="1">
      <c r="A155" s="509"/>
      <c r="B155" s="296"/>
      <c r="C155" s="297"/>
      <c r="D155" s="302"/>
      <c r="E155" s="302"/>
      <c r="F155" s="302"/>
      <c r="G155" s="302"/>
      <c r="H155" s="302"/>
      <c r="I155" s="302"/>
      <c r="J155" s="302"/>
      <c r="K155" s="302"/>
      <c r="L155" s="302"/>
      <c r="M155" s="302"/>
      <c r="N155" s="301"/>
      <c r="O155" s="302"/>
      <c r="P155" s="302"/>
      <c r="Q155" s="302"/>
      <c r="R155" s="302"/>
      <c r="S155" s="302"/>
      <c r="T155" s="302"/>
      <c r="U155" s="302"/>
      <c r="V155" s="302"/>
      <c r="W155" s="302"/>
      <c r="X155" s="302"/>
      <c r="Y155" s="410"/>
      <c r="Z155" s="411"/>
      <c r="AA155" s="411"/>
      <c r="AB155" s="411"/>
      <c r="AC155" s="411"/>
      <c r="AD155" s="411"/>
      <c r="AE155" s="411"/>
      <c r="AF155" s="411"/>
      <c r="AG155" s="411"/>
      <c r="AH155" s="411"/>
      <c r="AI155" s="411"/>
      <c r="AJ155" s="411"/>
      <c r="AK155" s="411"/>
      <c r="AL155" s="411"/>
      <c r="AM155" s="300"/>
    </row>
    <row r="156" spans="1:39" ht="15" outlineLevel="1">
      <c r="A156" s="507">
        <v>3</v>
      </c>
      <c r="B156" s="292" t="s">
        <v>3</v>
      </c>
      <c r="C156" s="289" t="s">
        <v>25</v>
      </c>
      <c r="D156" s="293">
        <f>+'7.  Persistence Report'!AR47</f>
        <v>678389.60161087534</v>
      </c>
      <c r="E156" s="293">
        <f>+'7.  Persistence Report'!AS47</f>
        <v>678389.60161087534</v>
      </c>
      <c r="F156" s="293">
        <f>+'7.  Persistence Report'!AT47</f>
        <v>678389.60161087534</v>
      </c>
      <c r="G156" s="293">
        <f>+'7.  Persistence Report'!AU47</f>
        <v>678389.60161087534</v>
      </c>
      <c r="H156" s="293">
        <f>+'7.  Persistence Report'!AV47</f>
        <v>678389.60161087534</v>
      </c>
      <c r="I156" s="293">
        <f>+'7.  Persistence Report'!AW47</f>
        <v>678389.60161087534</v>
      </c>
      <c r="J156" s="293">
        <f>+'7.  Persistence Report'!AX47</f>
        <v>678389.60161087534</v>
      </c>
      <c r="K156" s="293">
        <f>+'7.  Persistence Report'!AY47</f>
        <v>678389.60161087534</v>
      </c>
      <c r="L156" s="293">
        <f>+'7.  Persistence Report'!AZ47</f>
        <v>678389.60161087534</v>
      </c>
      <c r="M156" s="293">
        <f>+'7.  Persistence Report'!BA47</f>
        <v>678389.60161087534</v>
      </c>
      <c r="N156" s="289"/>
      <c r="O156" s="293">
        <f>+'7.  Persistence Report'!M47</f>
        <v>0.41436410894257547</v>
      </c>
      <c r="P156" s="293">
        <f>+'7.  Persistence Report'!N47</f>
        <v>0.41436410894257547</v>
      </c>
      <c r="Q156" s="293">
        <f>+'7.  Persistence Report'!O47</f>
        <v>0.41436410894257547</v>
      </c>
      <c r="R156" s="293">
        <f>+'7.  Persistence Report'!P47</f>
        <v>0.41436410894257547</v>
      </c>
      <c r="S156" s="293">
        <f>+'7.  Persistence Report'!Q47</f>
        <v>0.41436410894257547</v>
      </c>
      <c r="T156" s="293">
        <f>+'7.  Persistence Report'!R47</f>
        <v>0.41436410894257547</v>
      </c>
      <c r="U156" s="293">
        <f>+'7.  Persistence Report'!S47</f>
        <v>0.41436410894257547</v>
      </c>
      <c r="V156" s="293">
        <f>+'7.  Persistence Report'!T47</f>
        <v>0.41436410894257547</v>
      </c>
      <c r="W156" s="293">
        <f>+'7.  Persistence Report'!U47</f>
        <v>0.41436410894257547</v>
      </c>
      <c r="X156" s="293">
        <f>+'7.  Persistence Report'!V47</f>
        <v>0.41436410894257547</v>
      </c>
      <c r="Y156" s="408">
        <v>1</v>
      </c>
      <c r="Z156" s="408"/>
      <c r="AA156" s="408"/>
      <c r="AB156" s="408"/>
      <c r="AC156" s="408"/>
      <c r="AD156" s="408"/>
      <c r="AE156" s="408"/>
      <c r="AF156" s="408"/>
      <c r="AG156" s="408"/>
      <c r="AH156" s="408"/>
      <c r="AI156" s="408"/>
      <c r="AJ156" s="408"/>
      <c r="AK156" s="408"/>
      <c r="AL156" s="408"/>
      <c r="AM156" s="294">
        <f>SUM(Y156:AL156)</f>
        <v>1</v>
      </c>
    </row>
    <row r="157" spans="1:39" ht="15" outlineLevel="1">
      <c r="B157" s="292" t="s">
        <v>244</v>
      </c>
      <c r="C157" s="289" t="s">
        <v>163</v>
      </c>
      <c r="D157" s="293">
        <f>+'7.  Persistence Report'!AR73+'7.  Persistence Report'!AR109</f>
        <v>1222.8400330000002</v>
      </c>
      <c r="E157" s="293">
        <f>+'7.  Persistence Report'!AS73+'7.  Persistence Report'!AS109</f>
        <v>1222.8400330000002</v>
      </c>
      <c r="F157" s="293">
        <f>+'7.  Persistence Report'!AT73+'7.  Persistence Report'!AT109</f>
        <v>2697.4800330000003</v>
      </c>
      <c r="G157" s="293">
        <f>+'7.  Persistence Report'!AU73+'7.  Persistence Report'!AU109</f>
        <v>1222.8400330000002</v>
      </c>
      <c r="H157" s="293">
        <f>+'7.  Persistence Report'!AV73+'7.  Persistence Report'!AV109</f>
        <v>1222.8400330000002</v>
      </c>
      <c r="I157" s="293">
        <f>+'7.  Persistence Report'!AW73+'7.  Persistence Report'!AW109</f>
        <v>1222.8400330000002</v>
      </c>
      <c r="J157" s="293">
        <f>+'7.  Persistence Report'!AX73+'7.  Persistence Report'!AX109</f>
        <v>1222.8400330000002</v>
      </c>
      <c r="K157" s="293">
        <f>+'7.  Persistence Report'!AY73+'7.  Persistence Report'!AY109</f>
        <v>1222.8400330000002</v>
      </c>
      <c r="L157" s="293">
        <f>+'7.  Persistence Report'!AZ73+'7.  Persistence Report'!AZ109</f>
        <v>1222.8400330000002</v>
      </c>
      <c r="M157" s="293">
        <f>+'7.  Persistence Report'!BA73+'7.  Persistence Report'!BA109</f>
        <v>1222.8400330000002</v>
      </c>
      <c r="N157" s="466"/>
      <c r="O157" s="293">
        <f>+'7.  Persistence Report'!M73+'7.  Persistence Report'!M109</f>
        <v>0.70343512099999994</v>
      </c>
      <c r="P157" s="293">
        <f>+'7.  Persistence Report'!N73+'7.  Persistence Report'!N109</f>
        <v>8.0703018549999985</v>
      </c>
      <c r="Q157" s="293">
        <f>+'7.  Persistence Report'!O73+'7.  Persistence Report'!O109</f>
        <v>8.0703018549999985</v>
      </c>
      <c r="R157" s="293">
        <f>+'7.  Persistence Report'!P73+'7.  Persistence Report'!P109</f>
        <v>8.0703018549999985</v>
      </c>
      <c r="S157" s="293">
        <f>+'7.  Persistence Report'!Q73+'7.  Persistence Report'!Q109</f>
        <v>8.0703018549999985</v>
      </c>
      <c r="T157" s="293">
        <f>+'7.  Persistence Report'!R73+'7.  Persistence Report'!R109</f>
        <v>8.0703018549999985</v>
      </c>
      <c r="U157" s="293">
        <f>+'7.  Persistence Report'!S73+'7.  Persistence Report'!S109</f>
        <v>8.0703018549999985</v>
      </c>
      <c r="V157" s="293">
        <f>+'7.  Persistence Report'!T73+'7.  Persistence Report'!T109</f>
        <v>8.0703018549999985</v>
      </c>
      <c r="W157" s="293">
        <f>+'7.  Persistence Report'!U73+'7.  Persistence Report'!U109</f>
        <v>8.0703018549999985</v>
      </c>
      <c r="X157" s="293">
        <f>+'7.  Persistence Report'!V73+'7.  Persistence Report'!V109</f>
        <v>8.0703018549999985</v>
      </c>
      <c r="Y157" s="409">
        <f>Y156</f>
        <v>1</v>
      </c>
      <c r="Z157" s="409">
        <f>Z156</f>
        <v>0</v>
      </c>
      <c r="AA157" s="409">
        <f t="shared" ref="AA157:AL157" si="41">AA156</f>
        <v>0</v>
      </c>
      <c r="AB157" s="409">
        <f t="shared" si="41"/>
        <v>0</v>
      </c>
      <c r="AC157" s="409">
        <f t="shared" si="41"/>
        <v>0</v>
      </c>
      <c r="AD157" s="409">
        <f t="shared" si="41"/>
        <v>0</v>
      </c>
      <c r="AE157" s="409">
        <f t="shared" si="41"/>
        <v>0</v>
      </c>
      <c r="AF157" s="409">
        <f t="shared" si="41"/>
        <v>0</v>
      </c>
      <c r="AG157" s="409">
        <f t="shared" si="41"/>
        <v>0</v>
      </c>
      <c r="AH157" s="409">
        <f t="shared" si="41"/>
        <v>0</v>
      </c>
      <c r="AI157" s="409">
        <f t="shared" si="41"/>
        <v>0</v>
      </c>
      <c r="AJ157" s="409">
        <f t="shared" si="41"/>
        <v>0</v>
      </c>
      <c r="AK157" s="409">
        <f t="shared" si="41"/>
        <v>0</v>
      </c>
      <c r="AL157" s="409">
        <f t="shared" si="41"/>
        <v>0</v>
      </c>
      <c r="AM157" s="503"/>
    </row>
    <row r="158" spans="1:39" ht="15" outlineLevel="1">
      <c r="B158" s="292"/>
      <c r="C158" s="303"/>
      <c r="D158" s="289"/>
      <c r="E158" s="289"/>
      <c r="F158" s="289"/>
      <c r="G158" s="289"/>
      <c r="H158" s="289"/>
      <c r="I158" s="289"/>
      <c r="J158" s="289"/>
      <c r="K158" s="289"/>
      <c r="L158" s="289"/>
      <c r="M158" s="289"/>
      <c r="N158" s="281"/>
      <c r="O158" s="289"/>
      <c r="P158" s="289"/>
      <c r="Q158" s="289"/>
      <c r="R158" s="289"/>
      <c r="S158" s="289"/>
      <c r="T158" s="289"/>
      <c r="U158" s="289"/>
      <c r="V158" s="289"/>
      <c r="W158" s="289"/>
      <c r="X158" s="289"/>
      <c r="Y158" s="410"/>
      <c r="Z158" s="410"/>
      <c r="AA158" s="410"/>
      <c r="AB158" s="410"/>
      <c r="AC158" s="410"/>
      <c r="AD158" s="410"/>
      <c r="AE158" s="410"/>
      <c r="AF158" s="410"/>
      <c r="AG158" s="410"/>
      <c r="AH158" s="410"/>
      <c r="AI158" s="410"/>
      <c r="AJ158" s="410"/>
      <c r="AK158" s="410"/>
      <c r="AL158" s="410"/>
      <c r="AM158" s="304"/>
    </row>
    <row r="159" spans="1:39" ht="15" outlineLevel="1">
      <c r="A159" s="507">
        <v>4</v>
      </c>
      <c r="B159" s="292" t="s">
        <v>4</v>
      </c>
      <c r="C159" s="289" t="s">
        <v>25</v>
      </c>
      <c r="D159" s="293">
        <f>+'7.  Persistence Report'!AR46</f>
        <v>20457.835059025503</v>
      </c>
      <c r="E159" s="293">
        <f>+'7.  Persistence Report'!AS46</f>
        <v>20457.835059025503</v>
      </c>
      <c r="F159" s="293">
        <f>+'7.  Persistence Report'!AT46</f>
        <v>20457.835059025503</v>
      </c>
      <c r="G159" s="293">
        <f>+'7.  Persistence Report'!AU46</f>
        <v>20457.835059025503</v>
      </c>
      <c r="H159" s="293">
        <f>+'7.  Persistence Report'!AV46</f>
        <v>20150.4869902459</v>
      </c>
      <c r="I159" s="293">
        <f>+'7.  Persistence Report'!AW46</f>
        <v>20150.4869902459</v>
      </c>
      <c r="J159" s="293">
        <f>+'7.  Persistence Report'!AX46</f>
        <v>9488.7958237704697</v>
      </c>
      <c r="K159" s="293">
        <f>+'7.  Persistence Report'!AY46</f>
        <v>9436.4268719754327</v>
      </c>
      <c r="L159" s="293">
        <f>+'7.  Persistence Report'!AZ46</f>
        <v>9436.4268719754327</v>
      </c>
      <c r="M159" s="293">
        <f>+'7.  Persistence Report'!BA46</f>
        <v>9436.4268719754327</v>
      </c>
      <c r="N159" s="289"/>
      <c r="O159" s="293">
        <f>+'7.  Persistence Report'!M46</f>
        <v>3.3713327054394333E-3</v>
      </c>
      <c r="P159" s="293">
        <f>+'7.  Persistence Report'!N46</f>
        <v>3.3713327054394333E-3</v>
      </c>
      <c r="Q159" s="293">
        <f>+'7.  Persistence Report'!O46</f>
        <v>3.3713327054394333E-3</v>
      </c>
      <c r="R159" s="293">
        <f>+'7.  Persistence Report'!P46</f>
        <v>3.3713327054394333E-3</v>
      </c>
      <c r="S159" s="293">
        <f>+'7.  Persistence Report'!Q46</f>
        <v>3.3571015831464824E-3</v>
      </c>
      <c r="T159" s="293">
        <f>+'7.  Persistence Report'!R46</f>
        <v>3.3571015831464824E-3</v>
      </c>
      <c r="U159" s="293">
        <f>+'7.  Persistence Report'!S46</f>
        <v>2.8634338290517381E-3</v>
      </c>
      <c r="V159" s="293">
        <f>+'7.  Persistence Report'!T46</f>
        <v>2.8574556382075559E-3</v>
      </c>
      <c r="W159" s="293">
        <f>+'7.  Persistence Report'!U46</f>
        <v>2.8574556382075559E-3</v>
      </c>
      <c r="X159" s="293">
        <f>+'7.  Persistence Report'!V46</f>
        <v>2.8574556382075559E-3</v>
      </c>
      <c r="Y159" s="408">
        <v>1</v>
      </c>
      <c r="Z159" s="408"/>
      <c r="AA159" s="408"/>
      <c r="AB159" s="408"/>
      <c r="AC159" s="408"/>
      <c r="AD159" s="408"/>
      <c r="AE159" s="408"/>
      <c r="AF159" s="408"/>
      <c r="AG159" s="408"/>
      <c r="AH159" s="408"/>
      <c r="AI159" s="408"/>
      <c r="AJ159" s="408"/>
      <c r="AK159" s="408"/>
      <c r="AL159" s="408"/>
      <c r="AM159" s="294">
        <f>SUM(Y159:AL159)</f>
        <v>1</v>
      </c>
    </row>
    <row r="160" spans="1:39" ht="15" outlineLevel="1">
      <c r="B160" s="292" t="s">
        <v>244</v>
      </c>
      <c r="C160" s="289" t="s">
        <v>163</v>
      </c>
      <c r="D160" s="293"/>
      <c r="E160" s="293"/>
      <c r="F160" s="293"/>
      <c r="G160" s="293"/>
      <c r="H160" s="293"/>
      <c r="I160" s="293"/>
      <c r="J160" s="293"/>
      <c r="K160" s="293"/>
      <c r="L160" s="293"/>
      <c r="M160" s="293"/>
      <c r="N160" s="466"/>
      <c r="O160" s="293"/>
      <c r="P160" s="293"/>
      <c r="Q160" s="293"/>
      <c r="R160" s="293"/>
      <c r="S160" s="293"/>
      <c r="T160" s="293"/>
      <c r="U160" s="293"/>
      <c r="V160" s="293"/>
      <c r="W160" s="293"/>
      <c r="X160" s="293"/>
      <c r="Y160" s="409">
        <f>Y159</f>
        <v>1</v>
      </c>
      <c r="Z160" s="409">
        <f>Z159</f>
        <v>0</v>
      </c>
      <c r="AA160" s="409">
        <f t="shared" ref="AA160:AL160" si="42">AA159</f>
        <v>0</v>
      </c>
      <c r="AB160" s="409">
        <f t="shared" si="42"/>
        <v>0</v>
      </c>
      <c r="AC160" s="409">
        <f t="shared" si="42"/>
        <v>0</v>
      </c>
      <c r="AD160" s="409">
        <f t="shared" si="42"/>
        <v>0</v>
      </c>
      <c r="AE160" s="409">
        <f t="shared" si="42"/>
        <v>0</v>
      </c>
      <c r="AF160" s="409">
        <f t="shared" si="42"/>
        <v>0</v>
      </c>
      <c r="AG160" s="409">
        <f t="shared" si="42"/>
        <v>0</v>
      </c>
      <c r="AH160" s="409">
        <f t="shared" si="42"/>
        <v>0</v>
      </c>
      <c r="AI160" s="409">
        <f t="shared" si="42"/>
        <v>0</v>
      </c>
      <c r="AJ160" s="409">
        <f t="shared" si="42"/>
        <v>0</v>
      </c>
      <c r="AK160" s="409">
        <f t="shared" si="42"/>
        <v>0</v>
      </c>
      <c r="AL160" s="409">
        <f t="shared" si="42"/>
        <v>0</v>
      </c>
      <c r="AM160" s="503"/>
    </row>
    <row r="161" spans="1:39" ht="15" outlineLevel="1">
      <c r="B161" s="292"/>
      <c r="C161" s="303"/>
      <c r="D161" s="302"/>
      <c r="E161" s="302"/>
      <c r="F161" s="302"/>
      <c r="G161" s="302"/>
      <c r="H161" s="302"/>
      <c r="I161" s="302"/>
      <c r="J161" s="302"/>
      <c r="K161" s="302"/>
      <c r="L161" s="302"/>
      <c r="M161" s="302"/>
      <c r="N161" s="289"/>
      <c r="O161" s="302"/>
      <c r="P161" s="302"/>
      <c r="Q161" s="302"/>
      <c r="R161" s="302"/>
      <c r="S161" s="302"/>
      <c r="T161" s="302"/>
      <c r="U161" s="302"/>
      <c r="V161" s="302"/>
      <c r="W161" s="302"/>
      <c r="X161" s="302"/>
      <c r="Y161" s="410"/>
      <c r="Z161" s="410"/>
      <c r="AA161" s="410"/>
      <c r="AB161" s="410"/>
      <c r="AC161" s="410"/>
      <c r="AD161" s="410"/>
      <c r="AE161" s="410"/>
      <c r="AF161" s="410"/>
      <c r="AG161" s="410"/>
      <c r="AH161" s="410"/>
      <c r="AI161" s="410"/>
      <c r="AJ161" s="410"/>
      <c r="AK161" s="410"/>
      <c r="AL161" s="410"/>
      <c r="AM161" s="304"/>
    </row>
    <row r="162" spans="1:39" ht="15" outlineLevel="1">
      <c r="A162" s="507">
        <v>5</v>
      </c>
      <c r="B162" s="292" t="s">
        <v>5</v>
      </c>
      <c r="C162" s="289" t="s">
        <v>25</v>
      </c>
      <c r="D162" s="293">
        <f>+'7.  Persistence Report'!AQ45</f>
        <v>0</v>
      </c>
      <c r="E162" s="293">
        <f>+'7.  Persistence Report'!AR45</f>
        <v>391856.92205247015</v>
      </c>
      <c r="F162" s="293">
        <f>+'7.  Persistence Report'!AS45</f>
        <v>391856.92205247015</v>
      </c>
      <c r="G162" s="293">
        <f>+'7.  Persistence Report'!AT45</f>
        <v>391856.92205247015</v>
      </c>
      <c r="H162" s="293">
        <f>+'7.  Persistence Report'!AU45</f>
        <v>391856.92205247015</v>
      </c>
      <c r="I162" s="293">
        <f>+'7.  Persistence Report'!AV45</f>
        <v>352254.44473017321</v>
      </c>
      <c r="J162" s="293">
        <f>+'7.  Persistence Report'!AW45</f>
        <v>286433.17753335566</v>
      </c>
      <c r="K162" s="293">
        <f>+'7.  Persistence Report'!AX45</f>
        <v>195376.80466379231</v>
      </c>
      <c r="L162" s="293">
        <f>+'7.  Persistence Report'!AY45</f>
        <v>194970.6780988512</v>
      </c>
      <c r="M162" s="293">
        <f>+'7.  Persistence Report'!AZ45</f>
        <v>194970.6780988512</v>
      </c>
      <c r="N162" s="289"/>
      <c r="O162" s="293">
        <f>+'7.  Persistence Report'!M45</f>
        <v>2.1654423991610959E-2</v>
      </c>
      <c r="P162" s="293">
        <f>+'7.  Persistence Report'!N45</f>
        <v>2.1654423991610959E-2</v>
      </c>
      <c r="Q162" s="293">
        <f>+'7.  Persistence Report'!O45</f>
        <v>2.1654423991610959E-2</v>
      </c>
      <c r="R162" s="293">
        <f>+'7.  Persistence Report'!P45</f>
        <v>2.1654423991610959E-2</v>
      </c>
      <c r="S162" s="293">
        <f>+'7.  Persistence Report'!Q45</f>
        <v>1.9820712460202058E-2</v>
      </c>
      <c r="T162" s="293">
        <f>+'7.  Persistence Report'!R45</f>
        <v>1.6772993609472587E-2</v>
      </c>
      <c r="U162" s="293">
        <f>+'7.  Persistence Report'!S45</f>
        <v>1.2556814919934418E-2</v>
      </c>
      <c r="V162" s="293">
        <f>+'7.  Persistence Report'!T45</f>
        <v>1.2510453439918311E-2</v>
      </c>
      <c r="W162" s="293">
        <f>+'7.  Persistence Report'!U45</f>
        <v>1.2510453439918311E-2</v>
      </c>
      <c r="X162" s="293">
        <f>+'7.  Persistence Report'!V45</f>
        <v>8.0681294092025697E-3</v>
      </c>
      <c r="Y162" s="408">
        <v>1</v>
      </c>
      <c r="Z162" s="408"/>
      <c r="AA162" s="408"/>
      <c r="AB162" s="408"/>
      <c r="AC162" s="408"/>
      <c r="AD162" s="408"/>
      <c r="AE162" s="408"/>
      <c r="AF162" s="408"/>
      <c r="AG162" s="408"/>
      <c r="AH162" s="408"/>
      <c r="AI162" s="408"/>
      <c r="AJ162" s="408"/>
      <c r="AK162" s="408"/>
      <c r="AL162" s="408"/>
      <c r="AM162" s="294">
        <f>SUM(Y162:AL162)</f>
        <v>1</v>
      </c>
    </row>
    <row r="163" spans="1:39" ht="15" outlineLevel="1">
      <c r="B163" s="292" t="s">
        <v>244</v>
      </c>
      <c r="C163" s="289" t="s">
        <v>163</v>
      </c>
      <c r="D163" s="293"/>
      <c r="E163" s="293"/>
      <c r="F163" s="293"/>
      <c r="G163" s="293"/>
      <c r="H163" s="293"/>
      <c r="I163" s="293"/>
      <c r="J163" s="293"/>
      <c r="K163" s="293"/>
      <c r="L163" s="293"/>
      <c r="M163" s="293"/>
      <c r="N163" s="466"/>
      <c r="O163" s="293"/>
      <c r="P163" s="293"/>
      <c r="Q163" s="293"/>
      <c r="R163" s="293"/>
      <c r="S163" s="293"/>
      <c r="T163" s="293"/>
      <c r="U163" s="293"/>
      <c r="V163" s="293"/>
      <c r="W163" s="293"/>
      <c r="X163" s="293"/>
      <c r="Y163" s="409">
        <f>Y162</f>
        <v>1</v>
      </c>
      <c r="Z163" s="409">
        <f>Z162</f>
        <v>0</v>
      </c>
      <c r="AA163" s="409">
        <f t="shared" ref="AA163:AL163" si="43">AA162</f>
        <v>0</v>
      </c>
      <c r="AB163" s="409">
        <f t="shared" si="43"/>
        <v>0</v>
      </c>
      <c r="AC163" s="409">
        <f t="shared" si="43"/>
        <v>0</v>
      </c>
      <c r="AD163" s="409">
        <f t="shared" si="43"/>
        <v>0</v>
      </c>
      <c r="AE163" s="409">
        <f t="shared" si="43"/>
        <v>0</v>
      </c>
      <c r="AF163" s="409">
        <f t="shared" si="43"/>
        <v>0</v>
      </c>
      <c r="AG163" s="409">
        <f t="shared" si="43"/>
        <v>0</v>
      </c>
      <c r="AH163" s="409">
        <f t="shared" si="43"/>
        <v>0</v>
      </c>
      <c r="AI163" s="409">
        <f t="shared" si="43"/>
        <v>0</v>
      </c>
      <c r="AJ163" s="409">
        <f t="shared" si="43"/>
        <v>0</v>
      </c>
      <c r="AK163" s="409">
        <f t="shared" si="43"/>
        <v>0</v>
      </c>
      <c r="AL163" s="409">
        <f t="shared" si="43"/>
        <v>0</v>
      </c>
      <c r="AM163" s="503"/>
    </row>
    <row r="164" spans="1:39" ht="15" outlineLevel="1">
      <c r="B164" s="292"/>
      <c r="C164" s="303"/>
      <c r="D164" s="302"/>
      <c r="E164" s="302"/>
      <c r="F164" s="302"/>
      <c r="G164" s="302"/>
      <c r="H164" s="302"/>
      <c r="I164" s="302"/>
      <c r="J164" s="302"/>
      <c r="K164" s="302"/>
      <c r="L164" s="302"/>
      <c r="M164" s="302"/>
      <c r="N164" s="289"/>
      <c r="O164" s="302"/>
      <c r="P164" s="302"/>
      <c r="Q164" s="302"/>
      <c r="R164" s="302"/>
      <c r="S164" s="302"/>
      <c r="T164" s="302"/>
      <c r="U164" s="302"/>
      <c r="V164" s="302"/>
      <c r="W164" s="302"/>
      <c r="X164" s="302"/>
      <c r="Y164" s="410"/>
      <c r="Z164" s="410"/>
      <c r="AA164" s="410"/>
      <c r="AB164" s="410"/>
      <c r="AC164" s="410"/>
      <c r="AD164" s="410"/>
      <c r="AE164" s="410"/>
      <c r="AF164" s="410"/>
      <c r="AG164" s="410"/>
      <c r="AH164" s="410"/>
      <c r="AI164" s="410"/>
      <c r="AJ164" s="410"/>
      <c r="AK164" s="410"/>
      <c r="AL164" s="410"/>
      <c r="AM164" s="304"/>
    </row>
    <row r="165" spans="1:39" ht="15" outlineLevel="1">
      <c r="A165" s="507">
        <v>6</v>
      </c>
      <c r="B165" s="292" t="s">
        <v>6</v>
      </c>
      <c r="C165" s="289" t="s">
        <v>25</v>
      </c>
      <c r="D165" s="293"/>
      <c r="E165" s="293"/>
      <c r="F165" s="293"/>
      <c r="G165" s="293"/>
      <c r="H165" s="293"/>
      <c r="I165" s="293"/>
      <c r="J165" s="293"/>
      <c r="K165" s="293"/>
      <c r="L165" s="293"/>
      <c r="M165" s="293"/>
      <c r="N165" s="289"/>
      <c r="O165" s="293"/>
      <c r="P165" s="293"/>
      <c r="Q165" s="293"/>
      <c r="R165" s="293"/>
      <c r="S165" s="293"/>
      <c r="T165" s="293"/>
      <c r="U165" s="293"/>
      <c r="V165" s="293"/>
      <c r="W165" s="293"/>
      <c r="X165" s="293"/>
      <c r="Y165" s="408"/>
      <c r="Z165" s="408"/>
      <c r="AA165" s="408"/>
      <c r="AB165" s="408"/>
      <c r="AC165" s="408"/>
      <c r="AD165" s="408"/>
      <c r="AE165" s="408"/>
      <c r="AF165" s="408"/>
      <c r="AG165" s="408"/>
      <c r="AH165" s="408"/>
      <c r="AI165" s="408"/>
      <c r="AJ165" s="408"/>
      <c r="AK165" s="408"/>
      <c r="AL165" s="408"/>
      <c r="AM165" s="294">
        <f>SUM(Y165:AL165)</f>
        <v>0</v>
      </c>
    </row>
    <row r="166" spans="1:39" ht="15" outlineLevel="1">
      <c r="B166" s="292" t="s">
        <v>244</v>
      </c>
      <c r="C166" s="289" t="s">
        <v>163</v>
      </c>
      <c r="D166" s="293"/>
      <c r="E166" s="293"/>
      <c r="F166" s="293"/>
      <c r="G166" s="293"/>
      <c r="H166" s="293"/>
      <c r="I166" s="293"/>
      <c r="J166" s="293"/>
      <c r="K166" s="293"/>
      <c r="L166" s="293"/>
      <c r="M166" s="293"/>
      <c r="N166" s="466"/>
      <c r="O166" s="293"/>
      <c r="P166" s="293"/>
      <c r="Q166" s="293"/>
      <c r="R166" s="293"/>
      <c r="S166" s="293"/>
      <c r="T166" s="293"/>
      <c r="U166" s="293"/>
      <c r="V166" s="293"/>
      <c r="W166" s="293"/>
      <c r="X166" s="293"/>
      <c r="Y166" s="409">
        <f>Y165</f>
        <v>0</v>
      </c>
      <c r="Z166" s="409">
        <f>Z165</f>
        <v>0</v>
      </c>
      <c r="AA166" s="409">
        <f t="shared" ref="AA166:AL166" si="44">AA165</f>
        <v>0</v>
      </c>
      <c r="AB166" s="409">
        <f t="shared" si="44"/>
        <v>0</v>
      </c>
      <c r="AC166" s="409">
        <f t="shared" si="44"/>
        <v>0</v>
      </c>
      <c r="AD166" s="409">
        <f t="shared" si="44"/>
        <v>0</v>
      </c>
      <c r="AE166" s="409">
        <f t="shared" si="44"/>
        <v>0</v>
      </c>
      <c r="AF166" s="409">
        <f t="shared" si="44"/>
        <v>0</v>
      </c>
      <c r="AG166" s="409">
        <f t="shared" si="44"/>
        <v>0</v>
      </c>
      <c r="AH166" s="409">
        <f t="shared" si="44"/>
        <v>0</v>
      </c>
      <c r="AI166" s="409">
        <f t="shared" si="44"/>
        <v>0</v>
      </c>
      <c r="AJ166" s="409">
        <f t="shared" si="44"/>
        <v>0</v>
      </c>
      <c r="AK166" s="409">
        <f t="shared" si="44"/>
        <v>0</v>
      </c>
      <c r="AL166" s="409">
        <f t="shared" si="44"/>
        <v>0</v>
      </c>
      <c r="AM166" s="503"/>
    </row>
    <row r="167" spans="1:39" ht="15" outlineLevel="1">
      <c r="B167" s="292"/>
      <c r="C167" s="303"/>
      <c r="D167" s="302"/>
      <c r="E167" s="302"/>
      <c r="F167" s="302"/>
      <c r="G167" s="302"/>
      <c r="H167" s="302"/>
      <c r="I167" s="302"/>
      <c r="J167" s="302"/>
      <c r="K167" s="302"/>
      <c r="L167" s="302"/>
      <c r="M167" s="302"/>
      <c r="N167" s="289"/>
      <c r="O167" s="302"/>
      <c r="P167" s="302"/>
      <c r="Q167" s="302"/>
      <c r="R167" s="302"/>
      <c r="S167" s="302"/>
      <c r="T167" s="302"/>
      <c r="U167" s="302"/>
      <c r="V167" s="302"/>
      <c r="W167" s="302"/>
      <c r="X167" s="302"/>
      <c r="Y167" s="410"/>
      <c r="Z167" s="410"/>
      <c r="AA167" s="410"/>
      <c r="AB167" s="410"/>
      <c r="AC167" s="410"/>
      <c r="AD167" s="410"/>
      <c r="AE167" s="410"/>
      <c r="AF167" s="410"/>
      <c r="AG167" s="410"/>
      <c r="AH167" s="410"/>
      <c r="AI167" s="410"/>
      <c r="AJ167" s="410"/>
      <c r="AK167" s="410"/>
      <c r="AL167" s="410"/>
      <c r="AM167" s="304"/>
    </row>
    <row r="168" spans="1:39" ht="15" outlineLevel="1">
      <c r="A168" s="507">
        <v>7</v>
      </c>
      <c r="B168" s="292" t="s">
        <v>42</v>
      </c>
      <c r="C168" s="289" t="s">
        <v>25</v>
      </c>
      <c r="D168" s="293"/>
      <c r="E168" s="293"/>
      <c r="F168" s="293"/>
      <c r="G168" s="293"/>
      <c r="H168" s="293"/>
      <c r="I168" s="293"/>
      <c r="J168" s="293"/>
      <c r="K168" s="293"/>
      <c r="L168" s="293"/>
      <c r="M168" s="293"/>
      <c r="N168" s="289"/>
      <c r="O168" s="293"/>
      <c r="P168" s="293"/>
      <c r="Q168" s="293"/>
      <c r="R168" s="293"/>
      <c r="S168" s="293"/>
      <c r="T168" s="293"/>
      <c r="U168" s="293"/>
      <c r="V168" s="293"/>
      <c r="W168" s="293"/>
      <c r="X168" s="293"/>
      <c r="Y168" s="408"/>
      <c r="Z168" s="408"/>
      <c r="AA168" s="408"/>
      <c r="AB168" s="408"/>
      <c r="AC168" s="408"/>
      <c r="AD168" s="408"/>
      <c r="AE168" s="408"/>
      <c r="AF168" s="408"/>
      <c r="AG168" s="408"/>
      <c r="AH168" s="408"/>
      <c r="AI168" s="408"/>
      <c r="AJ168" s="408"/>
      <c r="AK168" s="408"/>
      <c r="AL168" s="408"/>
      <c r="AM168" s="294">
        <f>SUM(Y168:AL168)</f>
        <v>0</v>
      </c>
    </row>
    <row r="169" spans="1:39" ht="15" outlineLevel="1">
      <c r="B169" s="292" t="s">
        <v>244</v>
      </c>
      <c r="C169" s="289" t="s">
        <v>163</v>
      </c>
      <c r="D169" s="293"/>
      <c r="E169" s="293"/>
      <c r="F169" s="293"/>
      <c r="G169" s="293"/>
      <c r="H169" s="293"/>
      <c r="I169" s="293"/>
      <c r="J169" s="293"/>
      <c r="K169" s="293"/>
      <c r="L169" s="293"/>
      <c r="M169" s="293"/>
      <c r="N169" s="289"/>
      <c r="O169" s="293"/>
      <c r="P169" s="293"/>
      <c r="Q169" s="293"/>
      <c r="R169" s="293"/>
      <c r="S169" s="293"/>
      <c r="T169" s="293"/>
      <c r="U169" s="293"/>
      <c r="V169" s="293"/>
      <c r="W169" s="293"/>
      <c r="X169" s="293"/>
      <c r="Y169" s="409">
        <f>Y168</f>
        <v>0</v>
      </c>
      <c r="Z169" s="409">
        <f>Z168</f>
        <v>0</v>
      </c>
      <c r="AA169" s="409">
        <f t="shared" ref="AA169:AL169" si="45">AA168</f>
        <v>0</v>
      </c>
      <c r="AB169" s="409">
        <f t="shared" si="45"/>
        <v>0</v>
      </c>
      <c r="AC169" s="409">
        <f t="shared" si="45"/>
        <v>0</v>
      </c>
      <c r="AD169" s="409">
        <f t="shared" si="45"/>
        <v>0</v>
      </c>
      <c r="AE169" s="409">
        <f t="shared" si="45"/>
        <v>0</v>
      </c>
      <c r="AF169" s="409">
        <f t="shared" si="45"/>
        <v>0</v>
      </c>
      <c r="AG169" s="409">
        <f t="shared" si="45"/>
        <v>0</v>
      </c>
      <c r="AH169" s="409">
        <f t="shared" si="45"/>
        <v>0</v>
      </c>
      <c r="AI169" s="409">
        <f t="shared" si="45"/>
        <v>0</v>
      </c>
      <c r="AJ169" s="409">
        <f t="shared" si="45"/>
        <v>0</v>
      </c>
      <c r="AK169" s="409">
        <f t="shared" si="45"/>
        <v>0</v>
      </c>
      <c r="AL169" s="409">
        <f t="shared" si="45"/>
        <v>0</v>
      </c>
      <c r="AM169" s="503"/>
    </row>
    <row r="170" spans="1:39" ht="15" outlineLevel="1">
      <c r="B170" s="292"/>
      <c r="C170" s="303"/>
      <c r="D170" s="302"/>
      <c r="E170" s="302"/>
      <c r="F170" s="302"/>
      <c r="G170" s="302"/>
      <c r="H170" s="302"/>
      <c r="I170" s="302"/>
      <c r="J170" s="302"/>
      <c r="K170" s="302"/>
      <c r="L170" s="302"/>
      <c r="M170" s="302"/>
      <c r="N170" s="289"/>
      <c r="O170" s="302"/>
      <c r="P170" s="302"/>
      <c r="Q170" s="302"/>
      <c r="R170" s="302"/>
      <c r="S170" s="302"/>
      <c r="T170" s="302"/>
      <c r="U170" s="302"/>
      <c r="V170" s="302"/>
      <c r="W170" s="302"/>
      <c r="X170" s="302"/>
      <c r="Y170" s="410"/>
      <c r="Z170" s="410"/>
      <c r="AA170" s="410"/>
      <c r="AB170" s="410"/>
      <c r="AC170" s="410"/>
      <c r="AD170" s="410"/>
      <c r="AE170" s="410"/>
      <c r="AF170" s="410"/>
      <c r="AG170" s="410"/>
      <c r="AH170" s="410"/>
      <c r="AI170" s="410"/>
      <c r="AJ170" s="410"/>
      <c r="AK170" s="410"/>
      <c r="AL170" s="410"/>
      <c r="AM170" s="304"/>
    </row>
    <row r="171" spans="1:39" s="281" customFormat="1" ht="15" outlineLevel="1">
      <c r="A171" s="507">
        <v>8</v>
      </c>
      <c r="B171" s="292" t="s">
        <v>484</v>
      </c>
      <c r="C171" s="289" t="s">
        <v>25</v>
      </c>
      <c r="D171" s="293"/>
      <c r="E171" s="293"/>
      <c r="F171" s="293"/>
      <c r="G171" s="293"/>
      <c r="H171" s="293"/>
      <c r="I171" s="293"/>
      <c r="J171" s="293"/>
      <c r="K171" s="293"/>
      <c r="L171" s="293"/>
      <c r="M171" s="293"/>
      <c r="N171" s="289"/>
      <c r="O171" s="293"/>
      <c r="P171" s="293"/>
      <c r="Q171" s="293"/>
      <c r="R171" s="293"/>
      <c r="S171" s="293"/>
      <c r="T171" s="293"/>
      <c r="U171" s="293"/>
      <c r="V171" s="293"/>
      <c r="W171" s="293"/>
      <c r="X171" s="293"/>
      <c r="Y171" s="408"/>
      <c r="Z171" s="408"/>
      <c r="AA171" s="408"/>
      <c r="AB171" s="408"/>
      <c r="AC171" s="408"/>
      <c r="AD171" s="408"/>
      <c r="AE171" s="408"/>
      <c r="AF171" s="408"/>
      <c r="AG171" s="408"/>
      <c r="AH171" s="408"/>
      <c r="AI171" s="408"/>
      <c r="AJ171" s="408"/>
      <c r="AK171" s="408"/>
      <c r="AL171" s="408"/>
      <c r="AM171" s="294">
        <f>SUM(Y171:AL171)</f>
        <v>0</v>
      </c>
    </row>
    <row r="172" spans="1:39" s="281" customFormat="1" ht="15" outlineLevel="1">
      <c r="A172" s="507"/>
      <c r="B172" s="292" t="s">
        <v>244</v>
      </c>
      <c r="C172" s="289" t="s">
        <v>163</v>
      </c>
      <c r="D172" s="293"/>
      <c r="E172" s="293"/>
      <c r="F172" s="293"/>
      <c r="G172" s="293"/>
      <c r="H172" s="293"/>
      <c r="I172" s="293"/>
      <c r="J172" s="293"/>
      <c r="K172" s="293"/>
      <c r="L172" s="293"/>
      <c r="M172" s="293"/>
      <c r="N172" s="289"/>
      <c r="O172" s="293"/>
      <c r="P172" s="293"/>
      <c r="Q172" s="293"/>
      <c r="R172" s="293"/>
      <c r="S172" s="293"/>
      <c r="T172" s="293"/>
      <c r="U172" s="293"/>
      <c r="V172" s="293"/>
      <c r="W172" s="293"/>
      <c r="X172" s="293"/>
      <c r="Y172" s="409">
        <f>Y171</f>
        <v>0</v>
      </c>
      <c r="Z172" s="409">
        <f>Z171</f>
        <v>0</v>
      </c>
      <c r="AA172" s="409">
        <f t="shared" ref="AA172:AL172" si="46">AA171</f>
        <v>0</v>
      </c>
      <c r="AB172" s="409">
        <f t="shared" si="46"/>
        <v>0</v>
      </c>
      <c r="AC172" s="409">
        <f t="shared" si="46"/>
        <v>0</v>
      </c>
      <c r="AD172" s="409">
        <f t="shared" si="46"/>
        <v>0</v>
      </c>
      <c r="AE172" s="409">
        <f t="shared" si="46"/>
        <v>0</v>
      </c>
      <c r="AF172" s="409">
        <f t="shared" si="46"/>
        <v>0</v>
      </c>
      <c r="AG172" s="409">
        <f t="shared" si="46"/>
        <v>0</v>
      </c>
      <c r="AH172" s="409">
        <f t="shared" si="46"/>
        <v>0</v>
      </c>
      <c r="AI172" s="409">
        <f t="shared" si="46"/>
        <v>0</v>
      </c>
      <c r="AJ172" s="409">
        <f t="shared" si="46"/>
        <v>0</v>
      </c>
      <c r="AK172" s="409">
        <f t="shared" si="46"/>
        <v>0</v>
      </c>
      <c r="AL172" s="409">
        <f t="shared" si="46"/>
        <v>0</v>
      </c>
      <c r="AM172" s="503"/>
    </row>
    <row r="173" spans="1:39" s="281" customFormat="1" ht="15" outlineLevel="1">
      <c r="A173" s="507"/>
      <c r="B173" s="292"/>
      <c r="C173" s="303"/>
      <c r="D173" s="302"/>
      <c r="E173" s="302"/>
      <c r="F173" s="302"/>
      <c r="G173" s="302"/>
      <c r="H173" s="302"/>
      <c r="I173" s="302"/>
      <c r="J173" s="302"/>
      <c r="K173" s="302"/>
      <c r="L173" s="302"/>
      <c r="M173" s="302"/>
      <c r="N173" s="289"/>
      <c r="O173" s="302"/>
      <c r="P173" s="302"/>
      <c r="Q173" s="302"/>
      <c r="R173" s="302"/>
      <c r="S173" s="302"/>
      <c r="T173" s="302"/>
      <c r="U173" s="302"/>
      <c r="V173" s="302"/>
      <c r="W173" s="302"/>
      <c r="X173" s="302"/>
      <c r="Y173" s="410"/>
      <c r="Z173" s="410"/>
      <c r="AA173" s="410"/>
      <c r="AB173" s="410"/>
      <c r="AC173" s="410"/>
      <c r="AD173" s="410"/>
      <c r="AE173" s="410"/>
      <c r="AF173" s="410"/>
      <c r="AG173" s="410"/>
      <c r="AH173" s="410"/>
      <c r="AI173" s="410"/>
      <c r="AJ173" s="410"/>
      <c r="AK173" s="410"/>
      <c r="AL173" s="410"/>
      <c r="AM173" s="304"/>
    </row>
    <row r="174" spans="1:39" ht="15" outlineLevel="1">
      <c r="A174" s="507">
        <v>9</v>
      </c>
      <c r="B174" s="292" t="s">
        <v>7</v>
      </c>
      <c r="C174" s="289" t="s">
        <v>25</v>
      </c>
      <c r="D174" s="293"/>
      <c r="E174" s="293"/>
      <c r="F174" s="293"/>
      <c r="G174" s="293"/>
      <c r="H174" s="293"/>
      <c r="I174" s="293"/>
      <c r="J174" s="293"/>
      <c r="K174" s="293"/>
      <c r="L174" s="293"/>
      <c r="M174" s="293"/>
      <c r="N174" s="289"/>
      <c r="O174" s="293"/>
      <c r="P174" s="293"/>
      <c r="Q174" s="293"/>
      <c r="R174" s="293"/>
      <c r="S174" s="293"/>
      <c r="T174" s="293"/>
      <c r="U174" s="293"/>
      <c r="V174" s="293"/>
      <c r="W174" s="293"/>
      <c r="X174" s="293"/>
      <c r="Y174" s="408"/>
      <c r="Z174" s="408"/>
      <c r="AA174" s="408"/>
      <c r="AB174" s="408"/>
      <c r="AC174" s="408"/>
      <c r="AD174" s="408"/>
      <c r="AE174" s="408"/>
      <c r="AF174" s="408"/>
      <c r="AG174" s="408"/>
      <c r="AH174" s="408"/>
      <c r="AI174" s="408"/>
      <c r="AJ174" s="408"/>
      <c r="AK174" s="408"/>
      <c r="AL174" s="408"/>
      <c r="AM174" s="294">
        <f>SUM(Y174:AL174)</f>
        <v>0</v>
      </c>
    </row>
    <row r="175" spans="1:39" ht="15" outlineLevel="1">
      <c r="B175" s="292" t="s">
        <v>244</v>
      </c>
      <c r="C175" s="289" t="s">
        <v>163</v>
      </c>
      <c r="D175" s="293"/>
      <c r="E175" s="293"/>
      <c r="F175" s="293"/>
      <c r="G175" s="293"/>
      <c r="H175" s="293"/>
      <c r="I175" s="293"/>
      <c r="J175" s="293"/>
      <c r="K175" s="293"/>
      <c r="L175" s="293"/>
      <c r="M175" s="293"/>
      <c r="N175" s="289"/>
      <c r="O175" s="293"/>
      <c r="P175" s="293"/>
      <c r="Q175" s="293"/>
      <c r="R175" s="293"/>
      <c r="S175" s="293"/>
      <c r="T175" s="293"/>
      <c r="U175" s="293"/>
      <c r="V175" s="293"/>
      <c r="W175" s="293"/>
      <c r="X175" s="293"/>
      <c r="Y175" s="409">
        <f>Y174</f>
        <v>0</v>
      </c>
      <c r="Z175" s="409">
        <f>Z174</f>
        <v>0</v>
      </c>
      <c r="AA175" s="409">
        <f t="shared" ref="AA175:AL175" si="47">AA174</f>
        <v>0</v>
      </c>
      <c r="AB175" s="409">
        <f t="shared" si="47"/>
        <v>0</v>
      </c>
      <c r="AC175" s="409">
        <f t="shared" si="47"/>
        <v>0</v>
      </c>
      <c r="AD175" s="409">
        <f t="shared" si="47"/>
        <v>0</v>
      </c>
      <c r="AE175" s="409">
        <f t="shared" si="47"/>
        <v>0</v>
      </c>
      <c r="AF175" s="409">
        <f t="shared" si="47"/>
        <v>0</v>
      </c>
      <c r="AG175" s="409">
        <f t="shared" si="47"/>
        <v>0</v>
      </c>
      <c r="AH175" s="409">
        <f t="shared" si="47"/>
        <v>0</v>
      </c>
      <c r="AI175" s="409">
        <f t="shared" si="47"/>
        <v>0</v>
      </c>
      <c r="AJ175" s="409">
        <f t="shared" si="47"/>
        <v>0</v>
      </c>
      <c r="AK175" s="409">
        <f t="shared" si="47"/>
        <v>0</v>
      </c>
      <c r="AL175" s="409">
        <f t="shared" si="47"/>
        <v>0</v>
      </c>
      <c r="AM175" s="503"/>
    </row>
    <row r="176" spans="1:39" ht="15" outlineLevel="1">
      <c r="B176" s="305"/>
      <c r="C176" s="306"/>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410"/>
      <c r="Z176" s="410"/>
      <c r="AA176" s="410"/>
      <c r="AB176" s="410"/>
      <c r="AC176" s="410"/>
      <c r="AD176" s="410"/>
      <c r="AE176" s="410"/>
      <c r="AF176" s="410"/>
      <c r="AG176" s="410"/>
      <c r="AH176" s="410"/>
      <c r="AI176" s="410"/>
      <c r="AJ176" s="410"/>
      <c r="AK176" s="410"/>
      <c r="AL176" s="410"/>
      <c r="AM176" s="304"/>
    </row>
    <row r="177" spans="1:39" ht="15.75" outlineLevel="1">
      <c r="A177" s="508"/>
      <c r="B177" s="286" t="s">
        <v>8</v>
      </c>
      <c r="C177" s="287"/>
      <c r="D177" s="287"/>
      <c r="E177" s="287"/>
      <c r="F177" s="287"/>
      <c r="G177" s="287"/>
      <c r="H177" s="287"/>
      <c r="I177" s="287"/>
      <c r="J177" s="287"/>
      <c r="K177" s="287"/>
      <c r="L177" s="287"/>
      <c r="M177" s="287"/>
      <c r="N177" s="289"/>
      <c r="O177" s="287"/>
      <c r="P177" s="287"/>
      <c r="Q177" s="287"/>
      <c r="R177" s="287"/>
      <c r="S177" s="287"/>
      <c r="T177" s="287"/>
      <c r="U177" s="287"/>
      <c r="V177" s="287"/>
      <c r="W177" s="287"/>
      <c r="X177" s="287"/>
      <c r="Y177" s="412"/>
      <c r="Z177" s="412"/>
      <c r="AA177" s="412"/>
      <c r="AB177" s="412"/>
      <c r="AC177" s="412"/>
      <c r="AD177" s="412"/>
      <c r="AE177" s="412"/>
      <c r="AF177" s="412"/>
      <c r="AG177" s="412"/>
      <c r="AH177" s="412"/>
      <c r="AI177" s="412"/>
      <c r="AJ177" s="412"/>
      <c r="AK177" s="412"/>
      <c r="AL177" s="412"/>
      <c r="AM177" s="290"/>
    </row>
    <row r="178" spans="1:39" ht="15" outlineLevel="1">
      <c r="A178" s="507">
        <v>10</v>
      </c>
      <c r="B178" s="308" t="s">
        <v>22</v>
      </c>
      <c r="C178" s="289" t="s">
        <v>25</v>
      </c>
      <c r="D178" s="293">
        <f>+'7.  Persistence Report'!AR42</f>
        <v>3837792.9925451097</v>
      </c>
      <c r="E178" s="293">
        <f>+'7.  Persistence Report'!AS42</f>
        <v>3830384.0971918819</v>
      </c>
      <c r="F178" s="293">
        <f>+'7.  Persistence Report'!AT42</f>
        <v>3786270.8993804026</v>
      </c>
      <c r="G178" s="293">
        <f>+'7.  Persistence Report'!AU42</f>
        <v>3673208.5686257789</v>
      </c>
      <c r="H178" s="293">
        <f>+'7.  Persistence Report'!AV42</f>
        <v>3673208.5686257789</v>
      </c>
      <c r="I178" s="293">
        <f>+'7.  Persistence Report'!AW42</f>
        <v>3359365.6395502682</v>
      </c>
      <c r="J178" s="293">
        <f>+'7.  Persistence Report'!AX42</f>
        <v>3299280.1202813988</v>
      </c>
      <c r="K178" s="293">
        <f>+'7.  Persistence Report'!AY42</f>
        <v>3299280.1202813988</v>
      </c>
      <c r="L178" s="293">
        <f>+'7.  Persistence Report'!AZ42</f>
        <v>3251726.1050382289</v>
      </c>
      <c r="M178" s="293">
        <f>+'7.  Persistence Report'!BA42</f>
        <v>2441480.2236707625</v>
      </c>
      <c r="N178" s="293">
        <v>12</v>
      </c>
      <c r="O178" s="293">
        <f>+'7.  Persistence Report'!M2</f>
        <v>0</v>
      </c>
      <c r="P178" s="293">
        <f>+'7.  Persistence Report'!N2</f>
        <v>0</v>
      </c>
      <c r="Q178" s="293">
        <f>+'7.  Persistence Report'!O2</f>
        <v>0</v>
      </c>
      <c r="R178" s="293">
        <f>+'7.  Persistence Report'!P2</f>
        <v>0</v>
      </c>
      <c r="S178" s="293">
        <f>+'7.  Persistence Report'!Q2</f>
        <v>0</v>
      </c>
      <c r="T178" s="293">
        <f>+'7.  Persistence Report'!R2</f>
        <v>0</v>
      </c>
      <c r="U178" s="293">
        <f>+'7.  Persistence Report'!S2</f>
        <v>0</v>
      </c>
      <c r="V178" s="293">
        <f>+'7.  Persistence Report'!T2</f>
        <v>0</v>
      </c>
      <c r="W178" s="293">
        <f>+'7.  Persistence Report'!U2</f>
        <v>0</v>
      </c>
      <c r="X178" s="293">
        <f>+'7.  Persistence Report'!V2</f>
        <v>0</v>
      </c>
      <c r="Y178" s="465"/>
      <c r="Z178" s="467">
        <v>1</v>
      </c>
      <c r="AA178" s="467"/>
      <c r="AB178" s="413"/>
      <c r="AC178" s="413"/>
      <c r="AD178" s="413"/>
      <c r="AE178" s="413"/>
      <c r="AF178" s="413"/>
      <c r="AG178" s="413"/>
      <c r="AH178" s="413"/>
      <c r="AI178" s="413"/>
      <c r="AJ178" s="413"/>
      <c r="AK178" s="413"/>
      <c r="AL178" s="413"/>
      <c r="AM178" s="294">
        <f>SUM(Y178:AL178)</f>
        <v>1</v>
      </c>
    </row>
    <row r="179" spans="1:39" ht="15" outlineLevel="1">
      <c r="B179" s="292" t="s">
        <v>244</v>
      </c>
      <c r="C179" s="289" t="s">
        <v>163</v>
      </c>
      <c r="D179" s="293">
        <f>+'7.  Persistence Report'!AR64+'7.  Persistence Report'!AR95</f>
        <v>5291</v>
      </c>
      <c r="E179" s="293">
        <f>+'7.  Persistence Report'!AS64+'7.  Persistence Report'!AS95</f>
        <v>5291</v>
      </c>
      <c r="F179" s="293">
        <f>+'7.  Persistence Report'!AT64+'7.  Persistence Report'!AT95</f>
        <v>25240.753410000001</v>
      </c>
      <c r="G179" s="293">
        <f>+'7.  Persistence Report'!AU64+'7.  Persistence Report'!AU95</f>
        <v>25240.753410000001</v>
      </c>
      <c r="H179" s="293">
        <f>+'7.  Persistence Report'!AV64+'7.  Persistence Report'!AV95</f>
        <v>25240.753410000001</v>
      </c>
      <c r="I179" s="293">
        <f>+'7.  Persistence Report'!AW64+'7.  Persistence Report'!AW95</f>
        <v>25240.753410000001</v>
      </c>
      <c r="J179" s="293">
        <f>+'7.  Persistence Report'!AX64+'7.  Persistence Report'!AX95</f>
        <v>5291</v>
      </c>
      <c r="K179" s="293">
        <f>+'7.  Persistence Report'!AY64+'7.  Persistence Report'!AY95</f>
        <v>5291</v>
      </c>
      <c r="L179" s="293">
        <f>+'7.  Persistence Report'!AZ64+'7.  Persistence Report'!AZ95</f>
        <v>5291</v>
      </c>
      <c r="M179" s="293">
        <f>+'7.  Persistence Report'!BA64+'7.  Persistence Report'!BA95</f>
        <v>5291</v>
      </c>
      <c r="N179" s="293">
        <f>N178</f>
        <v>12</v>
      </c>
      <c r="O179" s="293">
        <f>+'7.  Persistence Report'!M64+'7.  Persistence Report'!M95</f>
        <v>1.46</v>
      </c>
      <c r="P179" s="293">
        <f>+'7.  Persistence Report'!N64+'7.  Persistence Report'!N95</f>
        <v>37.666981966000002</v>
      </c>
      <c r="Q179" s="293">
        <f>+'7.  Persistence Report'!O64+'7.  Persistence Report'!O95</f>
        <v>37.666981966000002</v>
      </c>
      <c r="R179" s="293">
        <f>+'7.  Persistence Report'!P64+'7.  Persistence Report'!P95</f>
        <v>37.666981966000002</v>
      </c>
      <c r="S179" s="293">
        <f>+'7.  Persistence Report'!Q64+'7.  Persistence Report'!Q95</f>
        <v>37.666981966000002</v>
      </c>
      <c r="T179" s="293">
        <f>+'7.  Persistence Report'!R64+'7.  Persistence Report'!R95</f>
        <v>37.666981966000002</v>
      </c>
      <c r="U179" s="293">
        <f>+'7.  Persistence Report'!S64+'7.  Persistence Report'!S95</f>
        <v>21.712886037000001</v>
      </c>
      <c r="V179" s="293">
        <f>+'7.  Persistence Report'!T64+'7.  Persistence Report'!T95</f>
        <v>21.712886037000001</v>
      </c>
      <c r="W179" s="293">
        <f>+'7.  Persistence Report'!U64+'7.  Persistence Report'!U95</f>
        <v>21.712886037000001</v>
      </c>
      <c r="X179" s="293">
        <f>+'7.  Persistence Report'!V64+'7.  Persistence Report'!V95</f>
        <v>20.995096702000001</v>
      </c>
      <c r="Y179" s="409">
        <f>Y178</f>
        <v>0</v>
      </c>
      <c r="Z179" s="409">
        <f>Z178</f>
        <v>1</v>
      </c>
      <c r="AA179" s="409">
        <f t="shared" ref="AA179:AL179" si="48">AA178</f>
        <v>0</v>
      </c>
      <c r="AB179" s="409">
        <f t="shared" si="48"/>
        <v>0</v>
      </c>
      <c r="AC179" s="409">
        <f t="shared" si="48"/>
        <v>0</v>
      </c>
      <c r="AD179" s="409">
        <f t="shared" si="48"/>
        <v>0</v>
      </c>
      <c r="AE179" s="409">
        <f t="shared" si="48"/>
        <v>0</v>
      </c>
      <c r="AF179" s="409">
        <f t="shared" si="48"/>
        <v>0</v>
      </c>
      <c r="AG179" s="409">
        <f t="shared" si="48"/>
        <v>0</v>
      </c>
      <c r="AH179" s="409">
        <f t="shared" si="48"/>
        <v>0</v>
      </c>
      <c r="AI179" s="409">
        <f t="shared" si="48"/>
        <v>0</v>
      </c>
      <c r="AJ179" s="409">
        <f t="shared" si="48"/>
        <v>0</v>
      </c>
      <c r="AK179" s="409">
        <f t="shared" si="48"/>
        <v>0</v>
      </c>
      <c r="AL179" s="409">
        <f t="shared" si="48"/>
        <v>0</v>
      </c>
      <c r="AM179" s="503"/>
    </row>
    <row r="180" spans="1:39" ht="15" outlineLevel="1">
      <c r="B180" s="308"/>
      <c r="C180" s="310"/>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414"/>
      <c r="Z180" s="414"/>
      <c r="AA180" s="414"/>
      <c r="AB180" s="414"/>
      <c r="AC180" s="414"/>
      <c r="AD180" s="414"/>
      <c r="AE180" s="414"/>
      <c r="AF180" s="414"/>
      <c r="AG180" s="414"/>
      <c r="AH180" s="414"/>
      <c r="AI180" s="414"/>
      <c r="AJ180" s="414"/>
      <c r="AK180" s="414"/>
      <c r="AL180" s="414"/>
      <c r="AM180" s="311"/>
    </row>
    <row r="181" spans="1:39" ht="15" outlineLevel="1">
      <c r="A181" s="507">
        <v>11</v>
      </c>
      <c r="B181" s="312" t="s">
        <v>21</v>
      </c>
      <c r="C181" s="289" t="s">
        <v>25</v>
      </c>
      <c r="D181" s="293">
        <f>+'7.  Persistence Report'!AR41</f>
        <v>336964.43126694602</v>
      </c>
      <c r="E181" s="293">
        <f>+'7.  Persistence Report'!AS41</f>
        <v>336964.43126694625</v>
      </c>
      <c r="F181" s="293">
        <f>+'7.  Persistence Report'!AT41</f>
        <v>336964.43126694625</v>
      </c>
      <c r="G181" s="293">
        <f>+'7.  Persistence Report'!AU41</f>
        <v>260473.72272136278</v>
      </c>
      <c r="H181" s="293">
        <f>+'7.  Persistence Report'!AV41</f>
        <v>260473.72272136278</v>
      </c>
      <c r="I181" s="293">
        <f>+'7.  Persistence Report'!AW41</f>
        <v>109827.5736112811</v>
      </c>
      <c r="J181" s="293">
        <f>+'7.  Persistence Report'!AX41</f>
        <v>109827.5736112811</v>
      </c>
      <c r="K181" s="293">
        <f>+'7.  Persistence Report'!AY41</f>
        <v>109827.5736112811</v>
      </c>
      <c r="L181" s="293">
        <f>+'7.  Persistence Report'!AZ41</f>
        <v>109827.5736112811</v>
      </c>
      <c r="M181" s="293">
        <f>+'7.  Persistence Report'!BA41</f>
        <v>109827.5736112811</v>
      </c>
      <c r="N181" s="293">
        <v>12</v>
      </c>
      <c r="O181" s="293">
        <f>+'7.  Persistence Report'!M41</f>
        <v>8.9382037513498463E-2</v>
      </c>
      <c r="P181" s="293">
        <f>+'7.  Persistence Report'!N41</f>
        <v>8.9382037513498463E-2</v>
      </c>
      <c r="Q181" s="293">
        <f>+'7.  Persistence Report'!O41</f>
        <v>8.9382037513498463E-2</v>
      </c>
      <c r="R181" s="293">
        <f>+'7.  Persistence Report'!P41</f>
        <v>7.1596509322213425E-2</v>
      </c>
      <c r="S181" s="293">
        <f>+'7.  Persistence Report'!Q41</f>
        <v>7.1596509322213425E-2</v>
      </c>
      <c r="T181" s="293">
        <f>+'7.  Persistence Report'!R41</f>
        <v>2.9007257145463771E-2</v>
      </c>
      <c r="U181" s="293">
        <f>+'7.  Persistence Report'!S41</f>
        <v>2.9007257145463771E-2</v>
      </c>
      <c r="V181" s="293">
        <f>+'7.  Persistence Report'!T41</f>
        <v>2.9007257145463771E-2</v>
      </c>
      <c r="W181" s="293">
        <f>+'7.  Persistence Report'!U41</f>
        <v>2.9007257145463771E-2</v>
      </c>
      <c r="X181" s="293">
        <f>+'7.  Persistence Report'!V41</f>
        <v>2.9007257145463771E-2</v>
      </c>
      <c r="Y181" s="413"/>
      <c r="Z181" s="467">
        <v>1</v>
      </c>
      <c r="AA181" s="413"/>
      <c r="AB181" s="413"/>
      <c r="AC181" s="413"/>
      <c r="AD181" s="413"/>
      <c r="AE181" s="413"/>
      <c r="AF181" s="413"/>
      <c r="AG181" s="413"/>
      <c r="AH181" s="413"/>
      <c r="AI181" s="413"/>
      <c r="AJ181" s="413"/>
      <c r="AK181" s="413"/>
      <c r="AL181" s="413"/>
      <c r="AM181" s="294">
        <f>SUM(Y181:AL181)</f>
        <v>1</v>
      </c>
    </row>
    <row r="182" spans="1:39" ht="15" outlineLevel="1">
      <c r="B182" s="292" t="s">
        <v>244</v>
      </c>
      <c r="C182" s="289" t="s">
        <v>163</v>
      </c>
      <c r="D182" s="293"/>
      <c r="E182" s="293"/>
      <c r="F182" s="293"/>
      <c r="G182" s="293"/>
      <c r="H182" s="293"/>
      <c r="I182" s="293"/>
      <c r="J182" s="293"/>
      <c r="K182" s="293"/>
      <c r="L182" s="293"/>
      <c r="M182" s="293"/>
      <c r="N182" s="293">
        <f>N181</f>
        <v>12</v>
      </c>
      <c r="O182" s="293"/>
      <c r="P182" s="293"/>
      <c r="Q182" s="293"/>
      <c r="R182" s="293"/>
      <c r="S182" s="293"/>
      <c r="T182" s="293"/>
      <c r="U182" s="293"/>
      <c r="V182" s="293"/>
      <c r="W182" s="293"/>
      <c r="X182" s="293"/>
      <c r="Y182" s="409">
        <f>Y181</f>
        <v>0</v>
      </c>
      <c r="Z182" s="409">
        <f>Z181</f>
        <v>1</v>
      </c>
      <c r="AA182" s="409">
        <f t="shared" ref="AA182:AL182" si="49">AA181</f>
        <v>0</v>
      </c>
      <c r="AB182" s="409">
        <f t="shared" si="49"/>
        <v>0</v>
      </c>
      <c r="AC182" s="409">
        <f t="shared" si="49"/>
        <v>0</v>
      </c>
      <c r="AD182" s="409">
        <f t="shared" si="49"/>
        <v>0</v>
      </c>
      <c r="AE182" s="409">
        <f t="shared" si="49"/>
        <v>0</v>
      </c>
      <c r="AF182" s="409">
        <f t="shared" si="49"/>
        <v>0</v>
      </c>
      <c r="AG182" s="409">
        <f t="shared" si="49"/>
        <v>0</v>
      </c>
      <c r="AH182" s="409">
        <f t="shared" si="49"/>
        <v>0</v>
      </c>
      <c r="AI182" s="409">
        <f t="shared" si="49"/>
        <v>0</v>
      </c>
      <c r="AJ182" s="409">
        <f t="shared" si="49"/>
        <v>0</v>
      </c>
      <c r="AK182" s="409">
        <f t="shared" si="49"/>
        <v>0</v>
      </c>
      <c r="AL182" s="409">
        <f t="shared" si="49"/>
        <v>0</v>
      </c>
      <c r="AM182" s="503"/>
    </row>
    <row r="183" spans="1:39" ht="15" outlineLevel="1">
      <c r="B183" s="312"/>
      <c r="C183" s="310"/>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414"/>
      <c r="Z183" s="415"/>
      <c r="AA183" s="414"/>
      <c r="AB183" s="414"/>
      <c r="AC183" s="414"/>
      <c r="AD183" s="414"/>
      <c r="AE183" s="414"/>
      <c r="AF183" s="414"/>
      <c r="AG183" s="414"/>
      <c r="AH183" s="414"/>
      <c r="AI183" s="414"/>
      <c r="AJ183" s="414"/>
      <c r="AK183" s="414"/>
      <c r="AL183" s="414"/>
      <c r="AM183" s="311"/>
    </row>
    <row r="184" spans="1:39" ht="15" outlineLevel="1">
      <c r="A184" s="507">
        <v>12</v>
      </c>
      <c r="B184" s="312" t="s">
        <v>23</v>
      </c>
      <c r="C184" s="289" t="s">
        <v>25</v>
      </c>
      <c r="D184" s="293"/>
      <c r="E184" s="293"/>
      <c r="F184" s="293"/>
      <c r="G184" s="293"/>
      <c r="H184" s="293"/>
      <c r="I184" s="293"/>
      <c r="J184" s="293"/>
      <c r="K184" s="293"/>
      <c r="L184" s="293"/>
      <c r="M184" s="293"/>
      <c r="N184" s="293">
        <v>3</v>
      </c>
      <c r="O184" s="293"/>
      <c r="P184" s="293"/>
      <c r="Q184" s="293"/>
      <c r="R184" s="293"/>
      <c r="S184" s="293"/>
      <c r="T184" s="293"/>
      <c r="U184" s="293"/>
      <c r="V184" s="293"/>
      <c r="W184" s="293"/>
      <c r="X184" s="293"/>
      <c r="Y184" s="413"/>
      <c r="Z184" s="413"/>
      <c r="AA184" s="413"/>
      <c r="AB184" s="413"/>
      <c r="AC184" s="413"/>
      <c r="AD184" s="413"/>
      <c r="AE184" s="413"/>
      <c r="AF184" s="413"/>
      <c r="AG184" s="413"/>
      <c r="AH184" s="413"/>
      <c r="AI184" s="413"/>
      <c r="AJ184" s="413"/>
      <c r="AK184" s="413"/>
      <c r="AL184" s="413"/>
      <c r="AM184" s="294">
        <f>SUM(Y184:AL184)</f>
        <v>0</v>
      </c>
    </row>
    <row r="185" spans="1:39" ht="15" outlineLevel="1">
      <c r="B185" s="292" t="s">
        <v>244</v>
      </c>
      <c r="C185" s="289" t="s">
        <v>163</v>
      </c>
      <c r="D185" s="293"/>
      <c r="E185" s="293"/>
      <c r="F185" s="293"/>
      <c r="G185" s="293"/>
      <c r="H185" s="293"/>
      <c r="I185" s="293"/>
      <c r="J185" s="293"/>
      <c r="K185" s="293"/>
      <c r="L185" s="293"/>
      <c r="M185" s="293"/>
      <c r="N185" s="293">
        <f>N184</f>
        <v>3</v>
      </c>
      <c r="O185" s="293"/>
      <c r="P185" s="293"/>
      <c r="Q185" s="293"/>
      <c r="R185" s="293"/>
      <c r="S185" s="293"/>
      <c r="T185" s="293"/>
      <c r="U185" s="293"/>
      <c r="V185" s="293"/>
      <c r="W185" s="293"/>
      <c r="X185" s="293"/>
      <c r="Y185" s="409">
        <f>Y184</f>
        <v>0</v>
      </c>
      <c r="Z185" s="409">
        <f>Z184</f>
        <v>0</v>
      </c>
      <c r="AA185" s="409">
        <f t="shared" ref="AA185:AL185" si="50">AA184</f>
        <v>0</v>
      </c>
      <c r="AB185" s="409">
        <f t="shared" si="50"/>
        <v>0</v>
      </c>
      <c r="AC185" s="409">
        <f t="shared" si="50"/>
        <v>0</v>
      </c>
      <c r="AD185" s="409">
        <f t="shared" si="50"/>
        <v>0</v>
      </c>
      <c r="AE185" s="409">
        <f t="shared" si="50"/>
        <v>0</v>
      </c>
      <c r="AF185" s="409">
        <f t="shared" si="50"/>
        <v>0</v>
      </c>
      <c r="AG185" s="409">
        <f t="shared" si="50"/>
        <v>0</v>
      </c>
      <c r="AH185" s="409">
        <f t="shared" si="50"/>
        <v>0</v>
      </c>
      <c r="AI185" s="409">
        <f t="shared" si="50"/>
        <v>0</v>
      </c>
      <c r="AJ185" s="409">
        <f t="shared" si="50"/>
        <v>0</v>
      </c>
      <c r="AK185" s="409">
        <f t="shared" si="50"/>
        <v>0</v>
      </c>
      <c r="AL185" s="409">
        <f t="shared" si="50"/>
        <v>0</v>
      </c>
      <c r="AM185" s="503"/>
    </row>
    <row r="186" spans="1:39" ht="15" outlineLevel="1">
      <c r="B186" s="312"/>
      <c r="C186" s="310"/>
      <c r="D186" s="314"/>
      <c r="E186" s="314"/>
      <c r="F186" s="314"/>
      <c r="G186" s="314"/>
      <c r="H186" s="314"/>
      <c r="I186" s="314"/>
      <c r="J186" s="314"/>
      <c r="K186" s="314"/>
      <c r="L186" s="314"/>
      <c r="M186" s="314"/>
      <c r="N186" s="289"/>
      <c r="O186" s="314"/>
      <c r="P186" s="314"/>
      <c r="Q186" s="314"/>
      <c r="R186" s="314"/>
      <c r="S186" s="314"/>
      <c r="T186" s="314"/>
      <c r="U186" s="314"/>
      <c r="V186" s="314"/>
      <c r="W186" s="314"/>
      <c r="X186" s="314"/>
      <c r="Y186" s="414"/>
      <c r="Z186" s="415"/>
      <c r="AA186" s="414"/>
      <c r="AB186" s="414"/>
      <c r="AC186" s="414"/>
      <c r="AD186" s="414"/>
      <c r="AE186" s="414"/>
      <c r="AF186" s="414"/>
      <c r="AG186" s="414"/>
      <c r="AH186" s="414"/>
      <c r="AI186" s="414"/>
      <c r="AJ186" s="414"/>
      <c r="AK186" s="414"/>
      <c r="AL186" s="414"/>
      <c r="AM186" s="311"/>
    </row>
    <row r="187" spans="1:39" ht="15" outlineLevel="1">
      <c r="A187" s="507">
        <v>13</v>
      </c>
      <c r="B187" s="312" t="s">
        <v>24</v>
      </c>
      <c r="C187" s="289" t="s">
        <v>25</v>
      </c>
      <c r="D187" s="293">
        <f>+'7.  Persistence Report'!AR49</f>
        <v>164845.33816647445</v>
      </c>
      <c r="E187" s="293">
        <f>+'7.  Persistence Report'!AS49</f>
        <v>164845.33816647445</v>
      </c>
      <c r="F187" s="293">
        <f>+'7.  Persistence Report'!AT49</f>
        <v>164845.33816647445</v>
      </c>
      <c r="G187" s="293">
        <f>+'7.  Persistence Report'!AU49</f>
        <v>164845.33816647445</v>
      </c>
      <c r="H187" s="293">
        <f>+'7.  Persistence Report'!AV49</f>
        <v>164845.33816647445</v>
      </c>
      <c r="I187" s="293">
        <f>+'7.  Persistence Report'!AW49</f>
        <v>164845.33816647445</v>
      </c>
      <c r="J187" s="293">
        <f>+'7.  Persistence Report'!AX49</f>
        <v>164845.33816647445</v>
      </c>
      <c r="K187" s="293">
        <f>+'7.  Persistence Report'!AY49</f>
        <v>164845.33816647445</v>
      </c>
      <c r="L187" s="293">
        <f>+'7.  Persistence Report'!AZ49</f>
        <v>164845.33816647445</v>
      </c>
      <c r="M187" s="293">
        <f>+'7.  Persistence Report'!BA49</f>
        <v>164845.33816647445</v>
      </c>
      <c r="N187" s="293">
        <v>12</v>
      </c>
      <c r="O187" s="293">
        <f>+'7.  Persistence Report'!M49</f>
        <v>5.1653363106104043E-2</v>
      </c>
      <c r="P187" s="293">
        <f>+'7.  Persistence Report'!N49</f>
        <v>5.1653363106104043E-2</v>
      </c>
      <c r="Q187" s="293">
        <f>+'7.  Persistence Report'!O49</f>
        <v>5.1653363106104043E-2</v>
      </c>
      <c r="R187" s="293">
        <f>+'7.  Persistence Report'!P49</f>
        <v>5.1653363106104043E-2</v>
      </c>
      <c r="S187" s="293">
        <f>+'7.  Persistence Report'!Q49</f>
        <v>5.1653363106104043E-2</v>
      </c>
      <c r="T187" s="293">
        <f>+'7.  Persistence Report'!R49</f>
        <v>5.1653363106104043E-2</v>
      </c>
      <c r="U187" s="293">
        <f>+'7.  Persistence Report'!S49</f>
        <v>5.1653363106104043E-2</v>
      </c>
      <c r="V187" s="293">
        <f>+'7.  Persistence Report'!T49</f>
        <v>5.1653363106104043E-2</v>
      </c>
      <c r="W187" s="293">
        <f>+'7.  Persistence Report'!U49</f>
        <v>5.1653363106104043E-2</v>
      </c>
      <c r="X187" s="293">
        <f>+'7.  Persistence Report'!V49</f>
        <v>5.1653363106104043E-2</v>
      </c>
      <c r="Y187" s="413"/>
      <c r="Z187" s="413">
        <v>0.02</v>
      </c>
      <c r="AA187" s="413">
        <v>0.98</v>
      </c>
      <c r="AB187" s="413"/>
      <c r="AC187" s="413"/>
      <c r="AD187" s="413"/>
      <c r="AE187" s="413"/>
      <c r="AF187" s="413"/>
      <c r="AG187" s="413"/>
      <c r="AH187" s="413"/>
      <c r="AI187" s="413"/>
      <c r="AJ187" s="413"/>
      <c r="AK187" s="413"/>
      <c r="AL187" s="413"/>
      <c r="AM187" s="294">
        <f>SUM(Y187:AL187)</f>
        <v>1</v>
      </c>
    </row>
    <row r="188" spans="1:39" ht="15" outlineLevel="1">
      <c r="B188" s="292" t="s">
        <v>244</v>
      </c>
      <c r="C188" s="289" t="s">
        <v>163</v>
      </c>
      <c r="D188" s="293"/>
      <c r="E188" s="293"/>
      <c r="F188" s="293"/>
      <c r="G188" s="293"/>
      <c r="H188" s="293"/>
      <c r="I188" s="293"/>
      <c r="J188" s="293"/>
      <c r="K188" s="293"/>
      <c r="L188" s="293"/>
      <c r="M188" s="293"/>
      <c r="N188" s="293">
        <f>N187</f>
        <v>12</v>
      </c>
      <c r="O188" s="293"/>
      <c r="P188" s="293"/>
      <c r="Q188" s="293"/>
      <c r="R188" s="293"/>
      <c r="S188" s="293"/>
      <c r="T188" s="293"/>
      <c r="U188" s="293"/>
      <c r="V188" s="293"/>
      <c r="W188" s="293"/>
      <c r="X188" s="293"/>
      <c r="Y188" s="409">
        <f>Y187</f>
        <v>0</v>
      </c>
      <c r="Z188" s="409">
        <f>Z187</f>
        <v>0.02</v>
      </c>
      <c r="AA188" s="409">
        <f t="shared" ref="AA188:AL188" si="51">AA187</f>
        <v>0.98</v>
      </c>
      <c r="AB188" s="409">
        <f t="shared" si="51"/>
        <v>0</v>
      </c>
      <c r="AC188" s="409">
        <f t="shared" si="51"/>
        <v>0</v>
      </c>
      <c r="AD188" s="409">
        <f t="shared" si="51"/>
        <v>0</v>
      </c>
      <c r="AE188" s="409">
        <f t="shared" si="51"/>
        <v>0</v>
      </c>
      <c r="AF188" s="409">
        <f t="shared" si="51"/>
        <v>0</v>
      </c>
      <c r="AG188" s="409">
        <f t="shared" si="51"/>
        <v>0</v>
      </c>
      <c r="AH188" s="409">
        <f t="shared" si="51"/>
        <v>0</v>
      </c>
      <c r="AI188" s="409">
        <f t="shared" si="51"/>
        <v>0</v>
      </c>
      <c r="AJ188" s="409">
        <f t="shared" si="51"/>
        <v>0</v>
      </c>
      <c r="AK188" s="409">
        <f t="shared" si="51"/>
        <v>0</v>
      </c>
      <c r="AL188" s="409">
        <f t="shared" si="51"/>
        <v>0</v>
      </c>
      <c r="AM188" s="503"/>
    </row>
    <row r="189" spans="1:39" ht="15" outlineLevel="1">
      <c r="B189" s="312"/>
      <c r="C189" s="310"/>
      <c r="D189" s="314"/>
      <c r="E189" s="314"/>
      <c r="F189" s="314"/>
      <c r="G189" s="314"/>
      <c r="H189" s="314"/>
      <c r="I189" s="314"/>
      <c r="J189" s="314"/>
      <c r="K189" s="314"/>
      <c r="L189" s="314"/>
      <c r="M189" s="314"/>
      <c r="N189" s="289"/>
      <c r="O189" s="314"/>
      <c r="P189" s="314"/>
      <c r="Q189" s="314"/>
      <c r="R189" s="314"/>
      <c r="S189" s="314"/>
      <c r="T189" s="314"/>
      <c r="U189" s="314"/>
      <c r="V189" s="314"/>
      <c r="W189" s="314"/>
      <c r="X189" s="314"/>
      <c r="Y189" s="414"/>
      <c r="Z189" s="414"/>
      <c r="AA189" s="414"/>
      <c r="AB189" s="414"/>
      <c r="AC189" s="414"/>
      <c r="AD189" s="414"/>
      <c r="AE189" s="414"/>
      <c r="AF189" s="414"/>
      <c r="AG189" s="414"/>
      <c r="AH189" s="414"/>
      <c r="AI189" s="414"/>
      <c r="AJ189" s="414"/>
      <c r="AK189" s="414"/>
      <c r="AL189" s="414"/>
      <c r="AM189" s="311"/>
    </row>
    <row r="190" spans="1:39" ht="15" outlineLevel="1">
      <c r="A190" s="507">
        <v>14</v>
      </c>
      <c r="B190" s="312" t="s">
        <v>20</v>
      </c>
      <c r="C190" s="289" t="s">
        <v>25</v>
      </c>
      <c r="D190" s="293"/>
      <c r="E190" s="293"/>
      <c r="F190" s="293"/>
      <c r="G190" s="293"/>
      <c r="H190" s="293"/>
      <c r="I190" s="293"/>
      <c r="J190" s="293"/>
      <c r="K190" s="293"/>
      <c r="L190" s="293"/>
      <c r="M190" s="293"/>
      <c r="N190" s="293">
        <v>12</v>
      </c>
      <c r="O190" s="293"/>
      <c r="P190" s="293"/>
      <c r="Q190" s="293"/>
      <c r="R190" s="293"/>
      <c r="S190" s="293"/>
      <c r="T190" s="293"/>
      <c r="U190" s="293"/>
      <c r="V190" s="293"/>
      <c r="W190" s="293"/>
      <c r="X190" s="293"/>
      <c r="Y190" s="413"/>
      <c r="Z190" s="413"/>
      <c r="AA190" s="413"/>
      <c r="AB190" s="413"/>
      <c r="AC190" s="413"/>
      <c r="AD190" s="413"/>
      <c r="AE190" s="413"/>
      <c r="AF190" s="413"/>
      <c r="AG190" s="413"/>
      <c r="AH190" s="413"/>
      <c r="AI190" s="413"/>
      <c r="AJ190" s="413"/>
      <c r="AK190" s="413"/>
      <c r="AL190" s="413"/>
      <c r="AM190" s="294">
        <f>SUM(Y190:AL190)</f>
        <v>0</v>
      </c>
    </row>
    <row r="191" spans="1:39" ht="15" outlineLevel="1">
      <c r="B191" s="292" t="s">
        <v>244</v>
      </c>
      <c r="C191" s="289" t="s">
        <v>163</v>
      </c>
      <c r="D191" s="293"/>
      <c r="E191" s="293"/>
      <c r="F191" s="293"/>
      <c r="G191" s="293"/>
      <c r="H191" s="293"/>
      <c r="I191" s="293"/>
      <c r="J191" s="293"/>
      <c r="K191" s="293"/>
      <c r="L191" s="293"/>
      <c r="M191" s="293"/>
      <c r="N191" s="293">
        <f>N190</f>
        <v>12</v>
      </c>
      <c r="O191" s="293"/>
      <c r="P191" s="293"/>
      <c r="Q191" s="293"/>
      <c r="R191" s="293"/>
      <c r="S191" s="293"/>
      <c r="T191" s="293"/>
      <c r="U191" s="293"/>
      <c r="V191" s="293"/>
      <c r="W191" s="293"/>
      <c r="X191" s="293"/>
      <c r="Y191" s="409">
        <f>Y190</f>
        <v>0</v>
      </c>
      <c r="Z191" s="409">
        <f>Z190</f>
        <v>0</v>
      </c>
      <c r="AA191" s="409">
        <f t="shared" ref="AA191:AL191" si="52">AA190</f>
        <v>0</v>
      </c>
      <c r="AB191" s="409">
        <f t="shared" si="52"/>
        <v>0</v>
      </c>
      <c r="AC191" s="409">
        <f t="shared" si="52"/>
        <v>0</v>
      </c>
      <c r="AD191" s="409">
        <f t="shared" si="52"/>
        <v>0</v>
      </c>
      <c r="AE191" s="409">
        <f t="shared" si="52"/>
        <v>0</v>
      </c>
      <c r="AF191" s="409">
        <f t="shared" si="52"/>
        <v>0</v>
      </c>
      <c r="AG191" s="409">
        <f t="shared" si="52"/>
        <v>0</v>
      </c>
      <c r="AH191" s="409">
        <f t="shared" si="52"/>
        <v>0</v>
      </c>
      <c r="AI191" s="409">
        <f t="shared" si="52"/>
        <v>0</v>
      </c>
      <c r="AJ191" s="409">
        <f t="shared" si="52"/>
        <v>0</v>
      </c>
      <c r="AK191" s="409">
        <f t="shared" si="52"/>
        <v>0</v>
      </c>
      <c r="AL191" s="409">
        <f t="shared" si="52"/>
        <v>0</v>
      </c>
      <c r="AM191" s="503"/>
    </row>
    <row r="192" spans="1:39" ht="15" outlineLevel="1">
      <c r="B192" s="312"/>
      <c r="C192" s="310"/>
      <c r="D192" s="314"/>
      <c r="E192" s="314"/>
      <c r="F192" s="314"/>
      <c r="G192" s="314"/>
      <c r="H192" s="314"/>
      <c r="I192" s="314"/>
      <c r="J192" s="314"/>
      <c r="K192" s="314"/>
      <c r="L192" s="314"/>
      <c r="M192" s="314"/>
      <c r="N192" s="289"/>
      <c r="O192" s="314"/>
      <c r="P192" s="314"/>
      <c r="Q192" s="314"/>
      <c r="R192" s="314"/>
      <c r="S192" s="314"/>
      <c r="T192" s="314"/>
      <c r="U192" s="314"/>
      <c r="V192" s="314"/>
      <c r="W192" s="314"/>
      <c r="X192" s="314"/>
      <c r="Y192" s="414"/>
      <c r="Z192" s="415"/>
      <c r="AA192" s="414"/>
      <c r="AB192" s="414"/>
      <c r="AC192" s="414"/>
      <c r="AD192" s="414"/>
      <c r="AE192" s="414"/>
      <c r="AF192" s="414"/>
      <c r="AG192" s="414"/>
      <c r="AH192" s="414"/>
      <c r="AI192" s="414"/>
      <c r="AJ192" s="414"/>
      <c r="AK192" s="414"/>
      <c r="AL192" s="414"/>
      <c r="AM192" s="311"/>
    </row>
    <row r="193" spans="1:39" s="281" customFormat="1" ht="15" outlineLevel="1">
      <c r="A193" s="507">
        <v>15</v>
      </c>
      <c r="B193" s="312" t="s">
        <v>485</v>
      </c>
      <c r="C193" s="289" t="s">
        <v>25</v>
      </c>
      <c r="D193" s="293"/>
      <c r="E193" s="293"/>
      <c r="F193" s="293"/>
      <c r="G193" s="293"/>
      <c r="H193" s="293"/>
      <c r="I193" s="293"/>
      <c r="J193" s="293"/>
      <c r="K193" s="293"/>
      <c r="L193" s="293"/>
      <c r="M193" s="293"/>
      <c r="N193" s="289"/>
      <c r="O193" s="293"/>
      <c r="P193" s="293"/>
      <c r="Q193" s="293"/>
      <c r="R193" s="293"/>
      <c r="S193" s="293"/>
      <c r="T193" s="293"/>
      <c r="U193" s="293"/>
      <c r="V193" s="293"/>
      <c r="W193" s="293"/>
      <c r="X193" s="293"/>
      <c r="Y193" s="413"/>
      <c r="Z193" s="413"/>
      <c r="AA193" s="413"/>
      <c r="AB193" s="413"/>
      <c r="AC193" s="413"/>
      <c r="AD193" s="413"/>
      <c r="AE193" s="413"/>
      <c r="AF193" s="413"/>
      <c r="AG193" s="413"/>
      <c r="AH193" s="413"/>
      <c r="AI193" s="413"/>
      <c r="AJ193" s="413"/>
      <c r="AK193" s="413"/>
      <c r="AL193" s="413"/>
      <c r="AM193" s="294">
        <f>SUM(Y193:AL193)</f>
        <v>0</v>
      </c>
    </row>
    <row r="194" spans="1:39" s="281" customFormat="1" ht="15" outlineLevel="1">
      <c r="A194" s="507"/>
      <c r="B194" s="313" t="s">
        <v>244</v>
      </c>
      <c r="C194" s="289" t="s">
        <v>163</v>
      </c>
      <c r="D194" s="293"/>
      <c r="E194" s="293"/>
      <c r="F194" s="293"/>
      <c r="G194" s="293"/>
      <c r="H194" s="293"/>
      <c r="I194" s="293"/>
      <c r="J194" s="293"/>
      <c r="K194" s="293"/>
      <c r="L194" s="293"/>
      <c r="M194" s="293"/>
      <c r="N194" s="289"/>
      <c r="O194" s="293"/>
      <c r="P194" s="293"/>
      <c r="Q194" s="293"/>
      <c r="R194" s="293"/>
      <c r="S194" s="293"/>
      <c r="T194" s="293"/>
      <c r="U194" s="293"/>
      <c r="V194" s="293"/>
      <c r="W194" s="293"/>
      <c r="X194" s="293"/>
      <c r="Y194" s="409">
        <f>Y193</f>
        <v>0</v>
      </c>
      <c r="Z194" s="409">
        <f>Z193</f>
        <v>0</v>
      </c>
      <c r="AA194" s="409">
        <f t="shared" ref="AA194:AL194" si="53">AA193</f>
        <v>0</v>
      </c>
      <c r="AB194" s="409">
        <f t="shared" si="53"/>
        <v>0</v>
      </c>
      <c r="AC194" s="409">
        <f t="shared" si="53"/>
        <v>0</v>
      </c>
      <c r="AD194" s="409">
        <f t="shared" si="53"/>
        <v>0</v>
      </c>
      <c r="AE194" s="409">
        <f t="shared" si="53"/>
        <v>0</v>
      </c>
      <c r="AF194" s="409">
        <f t="shared" si="53"/>
        <v>0</v>
      </c>
      <c r="AG194" s="409">
        <f t="shared" si="53"/>
        <v>0</v>
      </c>
      <c r="AH194" s="409">
        <f t="shared" si="53"/>
        <v>0</v>
      </c>
      <c r="AI194" s="409">
        <f t="shared" si="53"/>
        <v>0</v>
      </c>
      <c r="AJ194" s="409">
        <f t="shared" si="53"/>
        <v>0</v>
      </c>
      <c r="AK194" s="409">
        <f t="shared" si="53"/>
        <v>0</v>
      </c>
      <c r="AL194" s="409">
        <f t="shared" si="53"/>
        <v>0</v>
      </c>
      <c r="AM194" s="503"/>
    </row>
    <row r="195" spans="1:39" s="281" customFormat="1" ht="15" outlineLevel="1">
      <c r="A195" s="507"/>
      <c r="B195" s="312"/>
      <c r="C195" s="310"/>
      <c r="D195" s="314"/>
      <c r="E195" s="314"/>
      <c r="F195" s="314"/>
      <c r="G195" s="314"/>
      <c r="H195" s="314"/>
      <c r="I195" s="314"/>
      <c r="J195" s="314"/>
      <c r="K195" s="314"/>
      <c r="L195" s="314"/>
      <c r="M195" s="314"/>
      <c r="N195" s="289"/>
      <c r="O195" s="314"/>
      <c r="P195" s="314"/>
      <c r="Q195" s="314"/>
      <c r="R195" s="314"/>
      <c r="S195" s="314"/>
      <c r="T195" s="314"/>
      <c r="U195" s="314"/>
      <c r="V195" s="314"/>
      <c r="W195" s="314"/>
      <c r="X195" s="314"/>
      <c r="Y195" s="416"/>
      <c r="Z195" s="414"/>
      <c r="AA195" s="414"/>
      <c r="AB195" s="414"/>
      <c r="AC195" s="414"/>
      <c r="AD195" s="414"/>
      <c r="AE195" s="414"/>
      <c r="AF195" s="414"/>
      <c r="AG195" s="414"/>
      <c r="AH195" s="414"/>
      <c r="AI195" s="414"/>
      <c r="AJ195" s="414"/>
      <c r="AK195" s="414"/>
      <c r="AL195" s="414"/>
      <c r="AM195" s="311"/>
    </row>
    <row r="196" spans="1:39" s="281" customFormat="1" ht="30" outlineLevel="1">
      <c r="A196" s="507">
        <v>16</v>
      </c>
      <c r="B196" s="312" t="s">
        <v>486</v>
      </c>
      <c r="C196" s="289" t="s">
        <v>25</v>
      </c>
      <c r="D196" s="293"/>
      <c r="E196" s="293"/>
      <c r="F196" s="293"/>
      <c r="G196" s="293"/>
      <c r="H196" s="293"/>
      <c r="I196" s="293"/>
      <c r="J196" s="293"/>
      <c r="K196" s="293"/>
      <c r="L196" s="293"/>
      <c r="M196" s="293"/>
      <c r="N196" s="289"/>
      <c r="O196" s="293"/>
      <c r="P196" s="293"/>
      <c r="Q196" s="293"/>
      <c r="R196" s="293"/>
      <c r="S196" s="293"/>
      <c r="T196" s="293"/>
      <c r="U196" s="293"/>
      <c r="V196" s="293"/>
      <c r="W196" s="293"/>
      <c r="X196" s="293"/>
      <c r="Y196" s="413"/>
      <c r="Z196" s="413"/>
      <c r="AA196" s="413"/>
      <c r="AB196" s="413"/>
      <c r="AC196" s="413"/>
      <c r="AD196" s="413"/>
      <c r="AE196" s="413"/>
      <c r="AF196" s="413"/>
      <c r="AG196" s="413"/>
      <c r="AH196" s="413"/>
      <c r="AI196" s="413"/>
      <c r="AJ196" s="413"/>
      <c r="AK196" s="413"/>
      <c r="AL196" s="413"/>
      <c r="AM196" s="294">
        <f>SUM(Y196:AL196)</f>
        <v>0</v>
      </c>
    </row>
    <row r="197" spans="1:39" s="281" customFormat="1" ht="15" outlineLevel="1">
      <c r="A197" s="507"/>
      <c r="B197" s="313" t="s">
        <v>244</v>
      </c>
      <c r="C197" s="289" t="s">
        <v>163</v>
      </c>
      <c r="D197" s="293"/>
      <c r="E197" s="293"/>
      <c r="F197" s="293"/>
      <c r="G197" s="293"/>
      <c r="H197" s="293"/>
      <c r="I197" s="293"/>
      <c r="J197" s="293"/>
      <c r="K197" s="293"/>
      <c r="L197" s="293"/>
      <c r="M197" s="293"/>
      <c r="N197" s="289"/>
      <c r="O197" s="293"/>
      <c r="P197" s="293"/>
      <c r="Q197" s="293"/>
      <c r="R197" s="293"/>
      <c r="S197" s="293"/>
      <c r="T197" s="293"/>
      <c r="U197" s="293"/>
      <c r="V197" s="293"/>
      <c r="W197" s="293"/>
      <c r="X197" s="293"/>
      <c r="Y197" s="409">
        <f>Y196</f>
        <v>0</v>
      </c>
      <c r="Z197" s="409">
        <f>Z196</f>
        <v>0</v>
      </c>
      <c r="AA197" s="409">
        <f t="shared" ref="AA197:AL197" si="54">AA196</f>
        <v>0</v>
      </c>
      <c r="AB197" s="409">
        <f t="shared" si="54"/>
        <v>0</v>
      </c>
      <c r="AC197" s="409">
        <f t="shared" si="54"/>
        <v>0</v>
      </c>
      <c r="AD197" s="409">
        <f t="shared" si="54"/>
        <v>0</v>
      </c>
      <c r="AE197" s="409">
        <f t="shared" si="54"/>
        <v>0</v>
      </c>
      <c r="AF197" s="409">
        <f t="shared" si="54"/>
        <v>0</v>
      </c>
      <c r="AG197" s="409">
        <f t="shared" si="54"/>
        <v>0</v>
      </c>
      <c r="AH197" s="409">
        <f t="shared" si="54"/>
        <v>0</v>
      </c>
      <c r="AI197" s="409">
        <f t="shared" si="54"/>
        <v>0</v>
      </c>
      <c r="AJ197" s="409">
        <f t="shared" si="54"/>
        <v>0</v>
      </c>
      <c r="AK197" s="409">
        <f t="shared" si="54"/>
        <v>0</v>
      </c>
      <c r="AL197" s="409">
        <f t="shared" si="54"/>
        <v>0</v>
      </c>
      <c r="AM197" s="503"/>
    </row>
    <row r="198" spans="1:39" s="281" customFormat="1" ht="15" outlineLevel="1">
      <c r="A198" s="507"/>
      <c r="B198" s="312"/>
      <c r="C198" s="310"/>
      <c r="D198" s="314"/>
      <c r="E198" s="314"/>
      <c r="F198" s="314"/>
      <c r="G198" s="314"/>
      <c r="H198" s="314"/>
      <c r="I198" s="314"/>
      <c r="J198" s="314"/>
      <c r="K198" s="314"/>
      <c r="L198" s="314"/>
      <c r="M198" s="314"/>
      <c r="N198" s="289"/>
      <c r="O198" s="314"/>
      <c r="P198" s="314"/>
      <c r="Q198" s="314"/>
      <c r="R198" s="314"/>
      <c r="S198" s="314"/>
      <c r="T198" s="314"/>
      <c r="U198" s="314"/>
      <c r="V198" s="314"/>
      <c r="W198" s="314"/>
      <c r="X198" s="314"/>
      <c r="Y198" s="416"/>
      <c r="Z198" s="414"/>
      <c r="AA198" s="414"/>
      <c r="AB198" s="414"/>
      <c r="AC198" s="414"/>
      <c r="AD198" s="414"/>
      <c r="AE198" s="414"/>
      <c r="AF198" s="414"/>
      <c r="AG198" s="414"/>
      <c r="AH198" s="414"/>
      <c r="AI198" s="414"/>
      <c r="AJ198" s="414"/>
      <c r="AK198" s="414"/>
      <c r="AL198" s="414"/>
      <c r="AM198" s="311"/>
    </row>
    <row r="199" spans="1:39" ht="15" outlineLevel="1">
      <c r="A199" s="507">
        <v>17</v>
      </c>
      <c r="B199" s="312" t="s">
        <v>9</v>
      </c>
      <c r="C199" s="289" t="s">
        <v>25</v>
      </c>
      <c r="D199" s="293"/>
      <c r="E199" s="293"/>
      <c r="F199" s="293"/>
      <c r="G199" s="293"/>
      <c r="H199" s="293"/>
      <c r="I199" s="293"/>
      <c r="J199" s="293"/>
      <c r="K199" s="293"/>
      <c r="L199" s="293"/>
      <c r="M199" s="293"/>
      <c r="N199" s="289"/>
      <c r="O199" s="293"/>
      <c r="P199" s="293"/>
      <c r="Q199" s="293"/>
      <c r="R199" s="293"/>
      <c r="S199" s="293"/>
      <c r="T199" s="293"/>
      <c r="U199" s="293"/>
      <c r="V199" s="293"/>
      <c r="W199" s="293"/>
      <c r="X199" s="293"/>
      <c r="Y199" s="413"/>
      <c r="Z199" s="413"/>
      <c r="AA199" s="413"/>
      <c r="AB199" s="413"/>
      <c r="AC199" s="413"/>
      <c r="AD199" s="413"/>
      <c r="AE199" s="413"/>
      <c r="AF199" s="413"/>
      <c r="AG199" s="413"/>
      <c r="AH199" s="413"/>
      <c r="AI199" s="413"/>
      <c r="AJ199" s="413"/>
      <c r="AK199" s="413"/>
      <c r="AL199" s="413"/>
      <c r="AM199" s="294">
        <f>SUM(Y199:AL199)</f>
        <v>0</v>
      </c>
    </row>
    <row r="200" spans="1:39" ht="15" outlineLevel="1">
      <c r="B200" s="292" t="s">
        <v>244</v>
      </c>
      <c r="C200" s="289" t="s">
        <v>163</v>
      </c>
      <c r="D200" s="293"/>
      <c r="E200" s="293"/>
      <c r="F200" s="293"/>
      <c r="G200" s="293"/>
      <c r="H200" s="293"/>
      <c r="I200" s="293"/>
      <c r="J200" s="293"/>
      <c r="K200" s="293"/>
      <c r="L200" s="293"/>
      <c r="M200" s="293"/>
      <c r="N200" s="289"/>
      <c r="O200" s="293"/>
      <c r="P200" s="293"/>
      <c r="Q200" s="293"/>
      <c r="R200" s="293"/>
      <c r="S200" s="293"/>
      <c r="T200" s="293"/>
      <c r="U200" s="293"/>
      <c r="V200" s="293"/>
      <c r="W200" s="293"/>
      <c r="X200" s="293"/>
      <c r="Y200" s="409">
        <f>Y199</f>
        <v>0</v>
      </c>
      <c r="Z200" s="409">
        <f>Z199</f>
        <v>0</v>
      </c>
      <c r="AA200" s="409">
        <f t="shared" ref="AA200:AL200" si="55">AA199</f>
        <v>0</v>
      </c>
      <c r="AB200" s="409">
        <f t="shared" si="55"/>
        <v>0</v>
      </c>
      <c r="AC200" s="409">
        <f t="shared" si="55"/>
        <v>0</v>
      </c>
      <c r="AD200" s="409">
        <f t="shared" si="55"/>
        <v>0</v>
      </c>
      <c r="AE200" s="409">
        <f t="shared" si="55"/>
        <v>0</v>
      </c>
      <c r="AF200" s="409">
        <f t="shared" si="55"/>
        <v>0</v>
      </c>
      <c r="AG200" s="409">
        <f t="shared" si="55"/>
        <v>0</v>
      </c>
      <c r="AH200" s="409">
        <f t="shared" si="55"/>
        <v>0</v>
      </c>
      <c r="AI200" s="409">
        <f t="shared" si="55"/>
        <v>0</v>
      </c>
      <c r="AJ200" s="409">
        <f t="shared" si="55"/>
        <v>0</v>
      </c>
      <c r="AK200" s="409">
        <f t="shared" si="55"/>
        <v>0</v>
      </c>
      <c r="AL200" s="409">
        <f t="shared" si="55"/>
        <v>0</v>
      </c>
      <c r="AM200" s="503"/>
    </row>
    <row r="201" spans="1:39" ht="15" outlineLevel="1">
      <c r="B201" s="313"/>
      <c r="C201" s="303"/>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417"/>
      <c r="Z201" s="418"/>
      <c r="AA201" s="418"/>
      <c r="AB201" s="418"/>
      <c r="AC201" s="418"/>
      <c r="AD201" s="418"/>
      <c r="AE201" s="418"/>
      <c r="AF201" s="418"/>
      <c r="AG201" s="418"/>
      <c r="AH201" s="418"/>
      <c r="AI201" s="418"/>
      <c r="AJ201" s="418"/>
      <c r="AK201" s="418"/>
      <c r="AL201" s="418"/>
      <c r="AM201" s="315"/>
    </row>
    <row r="202" spans="1:39" ht="15.75" outlineLevel="1">
      <c r="A202" s="508"/>
      <c r="B202" s="286" t="s">
        <v>10</v>
      </c>
      <c r="C202" s="287"/>
      <c r="D202" s="287"/>
      <c r="E202" s="287"/>
      <c r="F202" s="287"/>
      <c r="G202" s="287"/>
      <c r="H202" s="287"/>
      <c r="I202" s="287"/>
      <c r="J202" s="287"/>
      <c r="K202" s="287"/>
      <c r="L202" s="287"/>
      <c r="M202" s="287"/>
      <c r="N202" s="288"/>
      <c r="O202" s="287"/>
      <c r="P202" s="287"/>
      <c r="Q202" s="287"/>
      <c r="R202" s="287"/>
      <c r="S202" s="287"/>
      <c r="T202" s="287"/>
      <c r="U202" s="287"/>
      <c r="V202" s="287"/>
      <c r="W202" s="287"/>
      <c r="X202" s="287"/>
      <c r="Y202" s="412"/>
      <c r="Z202" s="412"/>
      <c r="AA202" s="412"/>
      <c r="AB202" s="412"/>
      <c r="AC202" s="412"/>
      <c r="AD202" s="412"/>
      <c r="AE202" s="412"/>
      <c r="AF202" s="412"/>
      <c r="AG202" s="412"/>
      <c r="AH202" s="412"/>
      <c r="AI202" s="412"/>
      <c r="AJ202" s="412"/>
      <c r="AK202" s="412"/>
      <c r="AL202" s="412"/>
      <c r="AM202" s="290"/>
    </row>
    <row r="203" spans="1:39" ht="15" outlineLevel="1">
      <c r="A203" s="507">
        <v>18</v>
      </c>
      <c r="B203" s="313" t="s">
        <v>11</v>
      </c>
      <c r="C203" s="289" t="s">
        <v>25</v>
      </c>
      <c r="D203" s="293"/>
      <c r="E203" s="293"/>
      <c r="F203" s="293"/>
      <c r="G203" s="293"/>
      <c r="H203" s="293"/>
      <c r="I203" s="293"/>
      <c r="J203" s="293"/>
      <c r="K203" s="293"/>
      <c r="L203" s="293"/>
      <c r="M203" s="293"/>
      <c r="N203" s="293">
        <v>12</v>
      </c>
      <c r="O203" s="293"/>
      <c r="P203" s="293"/>
      <c r="Q203" s="293"/>
      <c r="R203" s="293"/>
      <c r="S203" s="293"/>
      <c r="T203" s="293"/>
      <c r="U203" s="293"/>
      <c r="V203" s="293"/>
      <c r="W203" s="293"/>
      <c r="X203" s="293"/>
      <c r="Y203" s="424"/>
      <c r="Z203" s="413"/>
      <c r="AA203" s="413"/>
      <c r="AB203" s="413"/>
      <c r="AC203" s="413"/>
      <c r="AD203" s="413"/>
      <c r="AE203" s="413"/>
      <c r="AF203" s="413"/>
      <c r="AG203" s="413"/>
      <c r="AH203" s="413"/>
      <c r="AI203" s="413"/>
      <c r="AJ203" s="413"/>
      <c r="AK203" s="413"/>
      <c r="AL203" s="413"/>
      <c r="AM203" s="294">
        <f>SUM(Y203:AL203)</f>
        <v>0</v>
      </c>
    </row>
    <row r="204" spans="1:39" ht="15" outlineLevel="1">
      <c r="B204" s="292" t="s">
        <v>244</v>
      </c>
      <c r="C204" s="289" t="s">
        <v>163</v>
      </c>
      <c r="D204" s="293"/>
      <c r="E204" s="293"/>
      <c r="F204" s="293"/>
      <c r="G204" s="293"/>
      <c r="H204" s="293"/>
      <c r="I204" s="293"/>
      <c r="J204" s="293"/>
      <c r="K204" s="293"/>
      <c r="L204" s="293"/>
      <c r="M204" s="293"/>
      <c r="N204" s="293">
        <f>N203</f>
        <v>12</v>
      </c>
      <c r="O204" s="293"/>
      <c r="P204" s="293"/>
      <c r="Q204" s="293"/>
      <c r="R204" s="293"/>
      <c r="S204" s="293"/>
      <c r="T204" s="293"/>
      <c r="U204" s="293"/>
      <c r="V204" s="293"/>
      <c r="W204" s="293"/>
      <c r="X204" s="293"/>
      <c r="Y204" s="409">
        <f>Y203</f>
        <v>0</v>
      </c>
      <c r="Z204" s="409">
        <f>Z203</f>
        <v>0</v>
      </c>
      <c r="AA204" s="409">
        <f t="shared" ref="AA204:AL204" si="56">AA203</f>
        <v>0</v>
      </c>
      <c r="AB204" s="409">
        <f t="shared" si="56"/>
        <v>0</v>
      </c>
      <c r="AC204" s="409">
        <f t="shared" si="56"/>
        <v>0</v>
      </c>
      <c r="AD204" s="409">
        <f t="shared" si="56"/>
        <v>0</v>
      </c>
      <c r="AE204" s="409">
        <f t="shared" si="56"/>
        <v>0</v>
      </c>
      <c r="AF204" s="409">
        <f t="shared" si="56"/>
        <v>0</v>
      </c>
      <c r="AG204" s="409">
        <f t="shared" si="56"/>
        <v>0</v>
      </c>
      <c r="AH204" s="409">
        <f t="shared" si="56"/>
        <v>0</v>
      </c>
      <c r="AI204" s="409">
        <f t="shared" si="56"/>
        <v>0</v>
      </c>
      <c r="AJ204" s="409">
        <f t="shared" si="56"/>
        <v>0</v>
      </c>
      <c r="AK204" s="409">
        <f t="shared" si="56"/>
        <v>0</v>
      </c>
      <c r="AL204" s="409">
        <f t="shared" si="56"/>
        <v>0</v>
      </c>
      <c r="AM204" s="503"/>
    </row>
    <row r="205" spans="1:39" ht="15" outlineLevel="1">
      <c r="A205" s="510"/>
      <c r="B205" s="313"/>
      <c r="C205" s="303"/>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410"/>
      <c r="Z205" s="419"/>
      <c r="AA205" s="419"/>
      <c r="AB205" s="419"/>
      <c r="AC205" s="419"/>
      <c r="AD205" s="419"/>
      <c r="AE205" s="419"/>
      <c r="AF205" s="419"/>
      <c r="AG205" s="419"/>
      <c r="AH205" s="419"/>
      <c r="AI205" s="419"/>
      <c r="AJ205" s="419"/>
      <c r="AK205" s="419"/>
      <c r="AL205" s="419"/>
      <c r="AM205" s="304"/>
    </row>
    <row r="206" spans="1:39" ht="15" outlineLevel="1">
      <c r="A206" s="507">
        <v>19</v>
      </c>
      <c r="B206" s="313" t="s">
        <v>12</v>
      </c>
      <c r="C206" s="289" t="s">
        <v>25</v>
      </c>
      <c r="D206" s="293"/>
      <c r="E206" s="293"/>
      <c r="F206" s="293"/>
      <c r="G206" s="293"/>
      <c r="H206" s="293"/>
      <c r="I206" s="293"/>
      <c r="J206" s="293"/>
      <c r="K206" s="293"/>
      <c r="L206" s="293"/>
      <c r="M206" s="293"/>
      <c r="N206" s="293">
        <v>12</v>
      </c>
      <c r="O206" s="293"/>
      <c r="P206" s="293"/>
      <c r="Q206" s="293"/>
      <c r="R206" s="293"/>
      <c r="S206" s="293"/>
      <c r="T206" s="293"/>
      <c r="U206" s="293"/>
      <c r="V206" s="293"/>
      <c r="W206" s="293"/>
      <c r="X206" s="293"/>
      <c r="Y206" s="408"/>
      <c r="Z206" s="413"/>
      <c r="AA206" s="413"/>
      <c r="AB206" s="413"/>
      <c r="AC206" s="413"/>
      <c r="AD206" s="413"/>
      <c r="AE206" s="413"/>
      <c r="AF206" s="413"/>
      <c r="AG206" s="413"/>
      <c r="AH206" s="413"/>
      <c r="AI206" s="413"/>
      <c r="AJ206" s="413"/>
      <c r="AK206" s="413"/>
      <c r="AL206" s="413"/>
      <c r="AM206" s="294">
        <f>SUM(Y206:AL206)</f>
        <v>0</v>
      </c>
    </row>
    <row r="207" spans="1:39" ht="15" outlineLevel="1">
      <c r="B207" s="292" t="s">
        <v>244</v>
      </c>
      <c r="C207" s="289" t="s">
        <v>163</v>
      </c>
      <c r="D207" s="293"/>
      <c r="E207" s="293"/>
      <c r="F207" s="293"/>
      <c r="G207" s="293"/>
      <c r="H207" s="293"/>
      <c r="I207" s="293"/>
      <c r="J207" s="293"/>
      <c r="K207" s="293"/>
      <c r="L207" s="293"/>
      <c r="M207" s="293"/>
      <c r="N207" s="293">
        <f>N206</f>
        <v>12</v>
      </c>
      <c r="O207" s="293"/>
      <c r="P207" s="293"/>
      <c r="Q207" s="293"/>
      <c r="R207" s="293"/>
      <c r="S207" s="293"/>
      <c r="T207" s="293"/>
      <c r="U207" s="293"/>
      <c r="V207" s="293"/>
      <c r="W207" s="293"/>
      <c r="X207" s="293"/>
      <c r="Y207" s="409">
        <f>Y206</f>
        <v>0</v>
      </c>
      <c r="Z207" s="409">
        <f>Z206</f>
        <v>0</v>
      </c>
      <c r="AA207" s="409">
        <f t="shared" ref="AA207:AL207" si="57">AA206</f>
        <v>0</v>
      </c>
      <c r="AB207" s="409">
        <f t="shared" si="57"/>
        <v>0</v>
      </c>
      <c r="AC207" s="409">
        <f t="shared" si="57"/>
        <v>0</v>
      </c>
      <c r="AD207" s="409">
        <f t="shared" si="57"/>
        <v>0</v>
      </c>
      <c r="AE207" s="409">
        <f t="shared" si="57"/>
        <v>0</v>
      </c>
      <c r="AF207" s="409">
        <f t="shared" si="57"/>
        <v>0</v>
      </c>
      <c r="AG207" s="409">
        <f t="shared" si="57"/>
        <v>0</v>
      </c>
      <c r="AH207" s="409">
        <f t="shared" si="57"/>
        <v>0</v>
      </c>
      <c r="AI207" s="409">
        <f t="shared" si="57"/>
        <v>0</v>
      </c>
      <c r="AJ207" s="409">
        <f t="shared" si="57"/>
        <v>0</v>
      </c>
      <c r="AK207" s="409">
        <f t="shared" si="57"/>
        <v>0</v>
      </c>
      <c r="AL207" s="409">
        <f t="shared" si="57"/>
        <v>0</v>
      </c>
      <c r="AM207" s="503"/>
    </row>
    <row r="208" spans="1:39" ht="15" outlineLevel="1">
      <c r="B208" s="313"/>
      <c r="C208" s="303"/>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420"/>
      <c r="Z208" s="420"/>
      <c r="AA208" s="410"/>
      <c r="AB208" s="410"/>
      <c r="AC208" s="410"/>
      <c r="AD208" s="410"/>
      <c r="AE208" s="410"/>
      <c r="AF208" s="410"/>
      <c r="AG208" s="410"/>
      <c r="AH208" s="410"/>
      <c r="AI208" s="410"/>
      <c r="AJ208" s="410"/>
      <c r="AK208" s="410"/>
      <c r="AL208" s="410"/>
      <c r="AM208" s="304"/>
    </row>
    <row r="209" spans="1:39" ht="15" outlineLevel="1">
      <c r="A209" s="507">
        <v>20</v>
      </c>
      <c r="B209" s="313" t="s">
        <v>13</v>
      </c>
      <c r="C209" s="289" t="s">
        <v>25</v>
      </c>
      <c r="D209" s="293"/>
      <c r="E209" s="293"/>
      <c r="F209" s="293"/>
      <c r="G209" s="293"/>
      <c r="H209" s="293"/>
      <c r="I209" s="293"/>
      <c r="J209" s="293"/>
      <c r="K209" s="293"/>
      <c r="L209" s="293"/>
      <c r="M209" s="293"/>
      <c r="N209" s="293">
        <v>12</v>
      </c>
      <c r="O209" s="293"/>
      <c r="P209" s="293"/>
      <c r="Q209" s="293"/>
      <c r="R209" s="293"/>
      <c r="S209" s="293"/>
      <c r="T209" s="293"/>
      <c r="U209" s="293"/>
      <c r="V209" s="293"/>
      <c r="W209" s="293"/>
      <c r="X209" s="293"/>
      <c r="Y209" s="408"/>
      <c r="Z209" s="413"/>
      <c r="AA209" s="413"/>
      <c r="AB209" s="413"/>
      <c r="AC209" s="413"/>
      <c r="AD209" s="413"/>
      <c r="AE209" s="413"/>
      <c r="AF209" s="413"/>
      <c r="AG209" s="413"/>
      <c r="AH209" s="413"/>
      <c r="AI209" s="413"/>
      <c r="AJ209" s="413"/>
      <c r="AK209" s="413"/>
      <c r="AL209" s="413"/>
      <c r="AM209" s="294">
        <f>SUM(Y209:AL209)</f>
        <v>0</v>
      </c>
    </row>
    <row r="210" spans="1:39" ht="15" outlineLevel="1">
      <c r="B210" s="292" t="s">
        <v>244</v>
      </c>
      <c r="C210" s="289" t="s">
        <v>163</v>
      </c>
      <c r="D210" s="293"/>
      <c r="E210" s="293"/>
      <c r="F210" s="293"/>
      <c r="G210" s="293"/>
      <c r="H210" s="293"/>
      <c r="I210" s="293"/>
      <c r="J210" s="293"/>
      <c r="K210" s="293"/>
      <c r="L210" s="293"/>
      <c r="M210" s="293"/>
      <c r="N210" s="293">
        <f>N209</f>
        <v>12</v>
      </c>
      <c r="O210" s="293"/>
      <c r="P210" s="293"/>
      <c r="Q210" s="293"/>
      <c r="R210" s="293"/>
      <c r="S210" s="293"/>
      <c r="T210" s="293"/>
      <c r="U210" s="293"/>
      <c r="V210" s="293"/>
      <c r="W210" s="293"/>
      <c r="X210" s="293"/>
      <c r="Y210" s="409">
        <f>Y209</f>
        <v>0</v>
      </c>
      <c r="Z210" s="409">
        <f>Z209</f>
        <v>0</v>
      </c>
      <c r="AA210" s="409">
        <f t="shared" ref="AA210:AL210" si="58">AA209</f>
        <v>0</v>
      </c>
      <c r="AB210" s="409">
        <f t="shared" si="58"/>
        <v>0</v>
      </c>
      <c r="AC210" s="409">
        <f t="shared" si="58"/>
        <v>0</v>
      </c>
      <c r="AD210" s="409">
        <f t="shared" si="58"/>
        <v>0</v>
      </c>
      <c r="AE210" s="409">
        <f t="shared" si="58"/>
        <v>0</v>
      </c>
      <c r="AF210" s="409">
        <f t="shared" si="58"/>
        <v>0</v>
      </c>
      <c r="AG210" s="409">
        <f t="shared" si="58"/>
        <v>0</v>
      </c>
      <c r="AH210" s="409">
        <f t="shared" si="58"/>
        <v>0</v>
      </c>
      <c r="AI210" s="409">
        <f t="shared" si="58"/>
        <v>0</v>
      </c>
      <c r="AJ210" s="409">
        <f t="shared" si="58"/>
        <v>0</v>
      </c>
      <c r="AK210" s="409">
        <f t="shared" si="58"/>
        <v>0</v>
      </c>
      <c r="AL210" s="409">
        <f t="shared" si="58"/>
        <v>0</v>
      </c>
      <c r="AM210" s="503"/>
    </row>
    <row r="211" spans="1:39" ht="15" outlineLevel="1">
      <c r="B211" s="313"/>
      <c r="C211" s="303"/>
      <c r="D211" s="289"/>
      <c r="E211" s="289"/>
      <c r="F211" s="289"/>
      <c r="G211" s="289"/>
      <c r="H211" s="289"/>
      <c r="I211" s="289"/>
      <c r="J211" s="289"/>
      <c r="K211" s="289"/>
      <c r="L211" s="289"/>
      <c r="M211" s="289"/>
      <c r="N211" s="316"/>
      <c r="O211" s="289"/>
      <c r="P211" s="289"/>
      <c r="Q211" s="289"/>
      <c r="R211" s="289"/>
      <c r="S211" s="289"/>
      <c r="T211" s="289"/>
      <c r="U211" s="289"/>
      <c r="V211" s="289"/>
      <c r="W211" s="289"/>
      <c r="X211" s="289"/>
      <c r="Y211" s="410"/>
      <c r="Z211" s="410"/>
      <c r="AA211" s="410"/>
      <c r="AB211" s="410"/>
      <c r="AC211" s="410"/>
      <c r="AD211" s="410"/>
      <c r="AE211" s="410"/>
      <c r="AF211" s="410"/>
      <c r="AG211" s="410"/>
      <c r="AH211" s="410"/>
      <c r="AI211" s="410"/>
      <c r="AJ211" s="410"/>
      <c r="AK211" s="410"/>
      <c r="AL211" s="410"/>
      <c r="AM211" s="304"/>
    </row>
    <row r="212" spans="1:39" ht="15" outlineLevel="1">
      <c r="A212" s="507">
        <v>21</v>
      </c>
      <c r="B212" s="313" t="s">
        <v>22</v>
      </c>
      <c r="C212" s="289" t="s">
        <v>25</v>
      </c>
      <c r="D212" s="293"/>
      <c r="E212" s="293"/>
      <c r="F212" s="293"/>
      <c r="G212" s="293"/>
      <c r="H212" s="293"/>
      <c r="I212" s="293"/>
      <c r="J212" s="293"/>
      <c r="K212" s="293"/>
      <c r="L212" s="293"/>
      <c r="M212" s="293"/>
      <c r="N212" s="293">
        <v>12</v>
      </c>
      <c r="O212" s="293"/>
      <c r="P212" s="293"/>
      <c r="Q212" s="293"/>
      <c r="R212" s="293"/>
      <c r="S212" s="293"/>
      <c r="T212" s="293"/>
      <c r="U212" s="293"/>
      <c r="V212" s="293"/>
      <c r="W212" s="293"/>
      <c r="X212" s="293"/>
      <c r="Y212" s="408"/>
      <c r="Z212" s="413"/>
      <c r="AA212" s="413"/>
      <c r="AB212" s="413"/>
      <c r="AC212" s="413"/>
      <c r="AD212" s="413"/>
      <c r="AE212" s="413"/>
      <c r="AF212" s="413"/>
      <c r="AG212" s="413"/>
      <c r="AH212" s="413"/>
      <c r="AI212" s="413"/>
      <c r="AJ212" s="413"/>
      <c r="AK212" s="413"/>
      <c r="AL212" s="413"/>
      <c r="AM212" s="294">
        <f>SUM(Y212:AL212)</f>
        <v>0</v>
      </c>
    </row>
    <row r="213" spans="1:39" ht="15" outlineLevel="1">
      <c r="B213" s="292" t="s">
        <v>244</v>
      </c>
      <c r="C213" s="289" t="s">
        <v>163</v>
      </c>
      <c r="D213" s="293"/>
      <c r="E213" s="293"/>
      <c r="F213" s="293"/>
      <c r="G213" s="293"/>
      <c r="H213" s="293"/>
      <c r="I213" s="293"/>
      <c r="J213" s="293"/>
      <c r="K213" s="293"/>
      <c r="L213" s="293"/>
      <c r="M213" s="293"/>
      <c r="N213" s="293">
        <f>N212</f>
        <v>12</v>
      </c>
      <c r="O213" s="293"/>
      <c r="P213" s="293"/>
      <c r="Q213" s="293"/>
      <c r="R213" s="293"/>
      <c r="S213" s="293"/>
      <c r="T213" s="293"/>
      <c r="U213" s="293"/>
      <c r="V213" s="293"/>
      <c r="W213" s="293"/>
      <c r="X213" s="293"/>
      <c r="Y213" s="409">
        <f>Y212</f>
        <v>0</v>
      </c>
      <c r="Z213" s="409">
        <f>Z212</f>
        <v>0</v>
      </c>
      <c r="AA213" s="409">
        <f t="shared" ref="AA213:AL213" si="59">AA212</f>
        <v>0</v>
      </c>
      <c r="AB213" s="409">
        <f t="shared" si="59"/>
        <v>0</v>
      </c>
      <c r="AC213" s="409">
        <f t="shared" si="59"/>
        <v>0</v>
      </c>
      <c r="AD213" s="409">
        <f t="shared" si="59"/>
        <v>0</v>
      </c>
      <c r="AE213" s="409">
        <f t="shared" si="59"/>
        <v>0</v>
      </c>
      <c r="AF213" s="409">
        <f t="shared" si="59"/>
        <v>0</v>
      </c>
      <c r="AG213" s="409">
        <f t="shared" si="59"/>
        <v>0</v>
      </c>
      <c r="AH213" s="409">
        <f t="shared" si="59"/>
        <v>0</v>
      </c>
      <c r="AI213" s="409">
        <f t="shared" si="59"/>
        <v>0</v>
      </c>
      <c r="AJ213" s="409">
        <f t="shared" si="59"/>
        <v>0</v>
      </c>
      <c r="AK213" s="409">
        <f t="shared" si="59"/>
        <v>0</v>
      </c>
      <c r="AL213" s="409">
        <f t="shared" si="59"/>
        <v>0</v>
      </c>
      <c r="AM213" s="503"/>
    </row>
    <row r="214" spans="1:39" ht="15" outlineLevel="1">
      <c r="B214" s="313"/>
      <c r="C214" s="303"/>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420"/>
      <c r="Z214" s="410"/>
      <c r="AA214" s="410"/>
      <c r="AB214" s="410"/>
      <c r="AC214" s="410"/>
      <c r="AD214" s="410"/>
      <c r="AE214" s="410"/>
      <c r="AF214" s="410"/>
      <c r="AG214" s="410"/>
      <c r="AH214" s="410"/>
      <c r="AI214" s="410"/>
      <c r="AJ214" s="410"/>
      <c r="AK214" s="410"/>
      <c r="AL214" s="410"/>
      <c r="AM214" s="304"/>
    </row>
    <row r="215" spans="1:39" ht="15" outlineLevel="1">
      <c r="A215" s="507">
        <v>22</v>
      </c>
      <c r="B215" s="313" t="s">
        <v>9</v>
      </c>
      <c r="C215" s="289" t="s">
        <v>25</v>
      </c>
      <c r="D215" s="293"/>
      <c r="E215" s="293"/>
      <c r="F215" s="293"/>
      <c r="G215" s="293"/>
      <c r="H215" s="293"/>
      <c r="I215" s="293"/>
      <c r="J215" s="293"/>
      <c r="K215" s="293"/>
      <c r="L215" s="293"/>
      <c r="M215" s="293"/>
      <c r="N215" s="289"/>
      <c r="O215" s="293"/>
      <c r="P215" s="293"/>
      <c r="Q215" s="293"/>
      <c r="R215" s="293"/>
      <c r="S215" s="293"/>
      <c r="T215" s="293"/>
      <c r="U215" s="293"/>
      <c r="V215" s="293"/>
      <c r="W215" s="293"/>
      <c r="X215" s="293"/>
      <c r="Y215" s="408"/>
      <c r="Z215" s="413"/>
      <c r="AA215" s="413"/>
      <c r="AB215" s="413"/>
      <c r="AC215" s="413"/>
      <c r="AD215" s="413"/>
      <c r="AE215" s="413"/>
      <c r="AF215" s="413"/>
      <c r="AG215" s="413"/>
      <c r="AH215" s="413"/>
      <c r="AI215" s="413"/>
      <c r="AJ215" s="413"/>
      <c r="AK215" s="413"/>
      <c r="AL215" s="413"/>
      <c r="AM215" s="294">
        <f>SUM(Y215:AL215)</f>
        <v>0</v>
      </c>
    </row>
    <row r="216" spans="1:39" ht="15" outlineLevel="1">
      <c r="B216" s="292" t="s">
        <v>244</v>
      </c>
      <c r="C216" s="289" t="s">
        <v>163</v>
      </c>
      <c r="D216" s="293"/>
      <c r="E216" s="293"/>
      <c r="F216" s="293"/>
      <c r="G216" s="293"/>
      <c r="H216" s="293"/>
      <c r="I216" s="293"/>
      <c r="J216" s="293"/>
      <c r="K216" s="293"/>
      <c r="L216" s="293"/>
      <c r="M216" s="293"/>
      <c r="N216" s="289"/>
      <c r="O216" s="293"/>
      <c r="P216" s="293"/>
      <c r="Q216" s="293"/>
      <c r="R216" s="293"/>
      <c r="S216" s="293"/>
      <c r="T216" s="293"/>
      <c r="U216" s="293"/>
      <c r="V216" s="293"/>
      <c r="W216" s="293"/>
      <c r="X216" s="293"/>
      <c r="Y216" s="409">
        <f>Y215</f>
        <v>0</v>
      </c>
      <c r="Z216" s="409">
        <f>Z215</f>
        <v>0</v>
      </c>
      <c r="AA216" s="409">
        <f t="shared" ref="AA216:AL216" si="60">AA215</f>
        <v>0</v>
      </c>
      <c r="AB216" s="409">
        <f t="shared" si="60"/>
        <v>0</v>
      </c>
      <c r="AC216" s="409">
        <f t="shared" si="60"/>
        <v>0</v>
      </c>
      <c r="AD216" s="409">
        <f t="shared" si="60"/>
        <v>0</v>
      </c>
      <c r="AE216" s="409">
        <f t="shared" si="60"/>
        <v>0</v>
      </c>
      <c r="AF216" s="409">
        <f t="shared" si="60"/>
        <v>0</v>
      </c>
      <c r="AG216" s="409">
        <f t="shared" si="60"/>
        <v>0</v>
      </c>
      <c r="AH216" s="409">
        <f t="shared" si="60"/>
        <v>0</v>
      </c>
      <c r="AI216" s="409">
        <f t="shared" si="60"/>
        <v>0</v>
      </c>
      <c r="AJ216" s="409">
        <f t="shared" si="60"/>
        <v>0</v>
      </c>
      <c r="AK216" s="409">
        <f t="shared" si="60"/>
        <v>0</v>
      </c>
      <c r="AL216" s="409">
        <f t="shared" si="60"/>
        <v>0</v>
      </c>
      <c r="AM216" s="503"/>
    </row>
    <row r="217" spans="1:39" ht="15" outlineLevel="1">
      <c r="B217" s="313"/>
      <c r="C217" s="303"/>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410"/>
      <c r="Z217" s="410"/>
      <c r="AA217" s="410"/>
      <c r="AB217" s="410"/>
      <c r="AC217" s="410"/>
      <c r="AD217" s="410"/>
      <c r="AE217" s="410"/>
      <c r="AF217" s="410"/>
      <c r="AG217" s="410"/>
      <c r="AH217" s="410"/>
      <c r="AI217" s="410"/>
      <c r="AJ217" s="410"/>
      <c r="AK217" s="410"/>
      <c r="AL217" s="410"/>
      <c r="AM217" s="304"/>
    </row>
    <row r="218" spans="1:39" ht="15.75" outlineLevel="1">
      <c r="A218" s="508"/>
      <c r="B218" s="286" t="s">
        <v>14</v>
      </c>
      <c r="C218" s="287"/>
      <c r="D218" s="288"/>
      <c r="E218" s="288"/>
      <c r="F218" s="288"/>
      <c r="G218" s="288"/>
      <c r="H218" s="288"/>
      <c r="I218" s="288"/>
      <c r="J218" s="288"/>
      <c r="K218" s="288"/>
      <c r="L218" s="288"/>
      <c r="M218" s="288"/>
      <c r="N218" s="288"/>
      <c r="O218" s="288"/>
      <c r="P218" s="287"/>
      <c r="Q218" s="287"/>
      <c r="R218" s="287"/>
      <c r="S218" s="287"/>
      <c r="T218" s="287"/>
      <c r="U218" s="287"/>
      <c r="V218" s="287"/>
      <c r="W218" s="287"/>
      <c r="X218" s="287"/>
      <c r="Y218" s="412"/>
      <c r="Z218" s="412"/>
      <c r="AA218" s="412"/>
      <c r="AB218" s="412"/>
      <c r="AC218" s="412"/>
      <c r="AD218" s="412"/>
      <c r="AE218" s="412"/>
      <c r="AF218" s="412"/>
      <c r="AG218" s="412"/>
      <c r="AH218" s="412"/>
      <c r="AI218" s="412"/>
      <c r="AJ218" s="412"/>
      <c r="AK218" s="412"/>
      <c r="AL218" s="412"/>
      <c r="AM218" s="290"/>
    </row>
    <row r="219" spans="1:39" ht="15" outlineLevel="1">
      <c r="A219" s="507">
        <v>23</v>
      </c>
      <c r="B219" s="313" t="s">
        <v>14</v>
      </c>
      <c r="C219" s="289" t="s">
        <v>25</v>
      </c>
      <c r="D219" s="293"/>
      <c r="E219" s="293"/>
      <c r="F219" s="293"/>
      <c r="G219" s="293"/>
      <c r="H219" s="293"/>
      <c r="I219" s="293"/>
      <c r="J219" s="293"/>
      <c r="K219" s="293"/>
      <c r="L219" s="293"/>
      <c r="M219" s="293"/>
      <c r="N219" s="289"/>
      <c r="O219" s="293"/>
      <c r="P219" s="293"/>
      <c r="Q219" s="293"/>
      <c r="R219" s="293"/>
      <c r="S219" s="293"/>
      <c r="T219" s="293"/>
      <c r="U219" s="293"/>
      <c r="V219" s="293"/>
      <c r="W219" s="293"/>
      <c r="X219" s="293"/>
      <c r="Y219" s="468"/>
      <c r="Z219" s="408"/>
      <c r="AA219" s="408"/>
      <c r="AB219" s="408"/>
      <c r="AC219" s="408"/>
      <c r="AD219" s="408"/>
      <c r="AE219" s="408"/>
      <c r="AF219" s="408"/>
      <c r="AG219" s="408"/>
      <c r="AH219" s="408"/>
      <c r="AI219" s="408"/>
      <c r="AJ219" s="408"/>
      <c r="AK219" s="408"/>
      <c r="AL219" s="408"/>
      <c r="AM219" s="294">
        <f>SUM(Y219:AL219)</f>
        <v>0</v>
      </c>
    </row>
    <row r="220" spans="1:39" ht="15" outlineLevel="1">
      <c r="B220" s="292" t="s">
        <v>244</v>
      </c>
      <c r="C220" s="289" t="s">
        <v>163</v>
      </c>
      <c r="D220" s="293"/>
      <c r="E220" s="293"/>
      <c r="F220" s="293"/>
      <c r="G220" s="293"/>
      <c r="H220" s="293"/>
      <c r="I220" s="293"/>
      <c r="J220" s="293"/>
      <c r="K220" s="293"/>
      <c r="L220" s="293"/>
      <c r="M220" s="293"/>
      <c r="N220" s="466"/>
      <c r="O220" s="293"/>
      <c r="P220" s="293"/>
      <c r="Q220" s="293"/>
      <c r="R220" s="293"/>
      <c r="S220" s="293"/>
      <c r="T220" s="293"/>
      <c r="U220" s="293"/>
      <c r="V220" s="293"/>
      <c r="W220" s="293"/>
      <c r="X220" s="293"/>
      <c r="Y220" s="409">
        <f>Y219</f>
        <v>0</v>
      </c>
      <c r="Z220" s="409">
        <f>Z219</f>
        <v>0</v>
      </c>
      <c r="AA220" s="409">
        <f t="shared" ref="AA220:AL220" si="61">AA219</f>
        <v>0</v>
      </c>
      <c r="AB220" s="409">
        <f t="shared" si="61"/>
        <v>0</v>
      </c>
      <c r="AC220" s="409">
        <f t="shared" si="61"/>
        <v>0</v>
      </c>
      <c r="AD220" s="409">
        <f t="shared" si="61"/>
        <v>0</v>
      </c>
      <c r="AE220" s="409">
        <f t="shared" si="61"/>
        <v>0</v>
      </c>
      <c r="AF220" s="409">
        <f t="shared" si="61"/>
        <v>0</v>
      </c>
      <c r="AG220" s="409">
        <f t="shared" si="61"/>
        <v>0</v>
      </c>
      <c r="AH220" s="409">
        <f t="shared" si="61"/>
        <v>0</v>
      </c>
      <c r="AI220" s="409">
        <f t="shared" si="61"/>
        <v>0</v>
      </c>
      <c r="AJ220" s="409">
        <f t="shared" si="61"/>
        <v>0</v>
      </c>
      <c r="AK220" s="409">
        <f t="shared" si="61"/>
        <v>0</v>
      </c>
      <c r="AL220" s="409">
        <f t="shared" si="61"/>
        <v>0</v>
      </c>
      <c r="AM220" s="503"/>
    </row>
    <row r="221" spans="1:39" ht="15" outlineLevel="1">
      <c r="B221" s="313"/>
      <c r="C221" s="303"/>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410"/>
      <c r="Z221" s="410"/>
      <c r="AA221" s="410"/>
      <c r="AB221" s="410"/>
      <c r="AC221" s="410"/>
      <c r="AD221" s="410"/>
      <c r="AE221" s="410"/>
      <c r="AF221" s="410"/>
      <c r="AG221" s="410"/>
      <c r="AH221" s="410"/>
      <c r="AI221" s="410"/>
      <c r="AJ221" s="410"/>
      <c r="AK221" s="410"/>
      <c r="AL221" s="410"/>
      <c r="AM221" s="304"/>
    </row>
    <row r="222" spans="1:39" s="291" customFormat="1" ht="15.75" outlineLevel="1">
      <c r="A222" s="508"/>
      <c r="B222" s="286" t="s">
        <v>487</v>
      </c>
      <c r="C222" s="287"/>
      <c r="D222" s="288"/>
      <c r="E222" s="288"/>
      <c r="F222" s="288"/>
      <c r="G222" s="288"/>
      <c r="H222" s="288"/>
      <c r="I222" s="288"/>
      <c r="J222" s="288"/>
      <c r="K222" s="288"/>
      <c r="L222" s="288"/>
      <c r="M222" s="288"/>
      <c r="N222" s="288"/>
      <c r="O222" s="288"/>
      <c r="P222" s="287"/>
      <c r="Q222" s="287"/>
      <c r="R222" s="287"/>
      <c r="S222" s="287"/>
      <c r="T222" s="287"/>
      <c r="U222" s="287"/>
      <c r="V222" s="287"/>
      <c r="W222" s="287"/>
      <c r="X222" s="287"/>
      <c r="Y222" s="412"/>
      <c r="Z222" s="412"/>
      <c r="AA222" s="412"/>
      <c r="AB222" s="412"/>
      <c r="AC222" s="412"/>
      <c r="AD222" s="412"/>
      <c r="AE222" s="412"/>
      <c r="AF222" s="412"/>
      <c r="AG222" s="412"/>
      <c r="AH222" s="412"/>
      <c r="AI222" s="412"/>
      <c r="AJ222" s="412"/>
      <c r="AK222" s="412"/>
      <c r="AL222" s="412"/>
      <c r="AM222" s="290"/>
    </row>
    <row r="223" spans="1:39" s="281" customFormat="1" ht="15" outlineLevel="1">
      <c r="A223" s="507">
        <v>24</v>
      </c>
      <c r="B223" s="313" t="s">
        <v>14</v>
      </c>
      <c r="C223" s="289" t="s">
        <v>25</v>
      </c>
      <c r="D223" s="293"/>
      <c r="E223" s="293"/>
      <c r="F223" s="293"/>
      <c r="G223" s="293"/>
      <c r="H223" s="293"/>
      <c r="I223" s="293"/>
      <c r="J223" s="293"/>
      <c r="K223" s="293"/>
      <c r="L223" s="293"/>
      <c r="M223" s="293"/>
      <c r="N223" s="289"/>
      <c r="O223" s="293"/>
      <c r="P223" s="293"/>
      <c r="Q223" s="293"/>
      <c r="R223" s="293"/>
      <c r="S223" s="293"/>
      <c r="T223" s="293"/>
      <c r="U223" s="293"/>
      <c r="V223" s="293"/>
      <c r="W223" s="293"/>
      <c r="X223" s="293"/>
      <c r="Y223" s="408"/>
      <c r="Z223" s="408"/>
      <c r="AA223" s="408"/>
      <c r="AB223" s="408"/>
      <c r="AC223" s="408"/>
      <c r="AD223" s="408"/>
      <c r="AE223" s="408"/>
      <c r="AF223" s="408"/>
      <c r="AG223" s="408"/>
      <c r="AH223" s="408"/>
      <c r="AI223" s="408"/>
      <c r="AJ223" s="408"/>
      <c r="AK223" s="408"/>
      <c r="AL223" s="408"/>
      <c r="AM223" s="294">
        <f>SUM(Y223:AL223)</f>
        <v>0</v>
      </c>
    </row>
    <row r="224" spans="1:39" s="281" customFormat="1" ht="15" outlineLevel="1">
      <c r="A224" s="507"/>
      <c r="B224" s="313" t="s">
        <v>244</v>
      </c>
      <c r="C224" s="289" t="s">
        <v>163</v>
      </c>
      <c r="D224" s="293"/>
      <c r="E224" s="293"/>
      <c r="F224" s="293"/>
      <c r="G224" s="293"/>
      <c r="H224" s="293"/>
      <c r="I224" s="293"/>
      <c r="J224" s="293"/>
      <c r="K224" s="293"/>
      <c r="L224" s="293"/>
      <c r="M224" s="293"/>
      <c r="N224" s="466"/>
      <c r="O224" s="293"/>
      <c r="P224" s="293"/>
      <c r="Q224" s="293"/>
      <c r="R224" s="293"/>
      <c r="S224" s="293"/>
      <c r="T224" s="293"/>
      <c r="U224" s="293"/>
      <c r="V224" s="293"/>
      <c r="W224" s="293"/>
      <c r="X224" s="293"/>
      <c r="Y224" s="409">
        <f>Y223</f>
        <v>0</v>
      </c>
      <c r="Z224" s="409">
        <f>Z223</f>
        <v>0</v>
      </c>
      <c r="AA224" s="409">
        <f t="shared" ref="AA224:AL224" si="62">AA223</f>
        <v>0</v>
      </c>
      <c r="AB224" s="409">
        <f t="shared" si="62"/>
        <v>0</v>
      </c>
      <c r="AC224" s="409">
        <f t="shared" si="62"/>
        <v>0</v>
      </c>
      <c r="AD224" s="409">
        <f t="shared" si="62"/>
        <v>0</v>
      </c>
      <c r="AE224" s="409">
        <f t="shared" si="62"/>
        <v>0</v>
      </c>
      <c r="AF224" s="409">
        <f t="shared" si="62"/>
        <v>0</v>
      </c>
      <c r="AG224" s="409">
        <f t="shared" si="62"/>
        <v>0</v>
      </c>
      <c r="AH224" s="409">
        <f t="shared" si="62"/>
        <v>0</v>
      </c>
      <c r="AI224" s="409">
        <f t="shared" si="62"/>
        <v>0</v>
      </c>
      <c r="AJ224" s="409">
        <f t="shared" si="62"/>
        <v>0</v>
      </c>
      <c r="AK224" s="409">
        <f t="shared" si="62"/>
        <v>0</v>
      </c>
      <c r="AL224" s="409">
        <f t="shared" si="62"/>
        <v>0</v>
      </c>
      <c r="AM224" s="503"/>
    </row>
    <row r="225" spans="1:39" s="281" customFormat="1" ht="15" outlineLevel="1">
      <c r="A225" s="507"/>
      <c r="B225" s="313"/>
      <c r="C225" s="303"/>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410"/>
      <c r="Z225" s="410"/>
      <c r="AA225" s="410"/>
      <c r="AB225" s="410"/>
      <c r="AC225" s="410"/>
      <c r="AD225" s="410"/>
      <c r="AE225" s="410"/>
      <c r="AF225" s="410"/>
      <c r="AG225" s="410"/>
      <c r="AH225" s="410"/>
      <c r="AI225" s="410"/>
      <c r="AJ225" s="410"/>
      <c r="AK225" s="410"/>
      <c r="AL225" s="410"/>
      <c r="AM225" s="304"/>
    </row>
    <row r="226" spans="1:39" s="281" customFormat="1" ht="15" outlineLevel="1">
      <c r="A226" s="507">
        <v>25</v>
      </c>
      <c r="B226" s="312" t="s">
        <v>21</v>
      </c>
      <c r="C226" s="289" t="s">
        <v>25</v>
      </c>
      <c r="D226" s="293"/>
      <c r="E226" s="293"/>
      <c r="F226" s="293"/>
      <c r="G226" s="293"/>
      <c r="H226" s="293"/>
      <c r="I226" s="293"/>
      <c r="J226" s="293"/>
      <c r="K226" s="293"/>
      <c r="L226" s="293"/>
      <c r="M226" s="293"/>
      <c r="N226" s="293">
        <v>0</v>
      </c>
      <c r="O226" s="293"/>
      <c r="P226" s="293"/>
      <c r="Q226" s="293"/>
      <c r="R226" s="293"/>
      <c r="S226" s="293"/>
      <c r="T226" s="293"/>
      <c r="U226" s="293"/>
      <c r="V226" s="293"/>
      <c r="W226" s="293"/>
      <c r="X226" s="293"/>
      <c r="Y226" s="413"/>
      <c r="Z226" s="413"/>
      <c r="AA226" s="413"/>
      <c r="AB226" s="413"/>
      <c r="AC226" s="413"/>
      <c r="AD226" s="413"/>
      <c r="AE226" s="413"/>
      <c r="AF226" s="413"/>
      <c r="AG226" s="413"/>
      <c r="AH226" s="413"/>
      <c r="AI226" s="413"/>
      <c r="AJ226" s="413"/>
      <c r="AK226" s="413"/>
      <c r="AL226" s="413"/>
      <c r="AM226" s="294">
        <f>SUM(Y226:AL226)</f>
        <v>0</v>
      </c>
    </row>
    <row r="227" spans="1:39" s="281" customFormat="1" ht="15" outlineLevel="1">
      <c r="A227" s="507"/>
      <c r="B227" s="313" t="s">
        <v>244</v>
      </c>
      <c r="C227" s="289" t="s">
        <v>163</v>
      </c>
      <c r="D227" s="293"/>
      <c r="E227" s="293"/>
      <c r="F227" s="293"/>
      <c r="G227" s="293"/>
      <c r="H227" s="293"/>
      <c r="I227" s="293"/>
      <c r="J227" s="293"/>
      <c r="K227" s="293"/>
      <c r="L227" s="293"/>
      <c r="M227" s="293"/>
      <c r="N227" s="293">
        <f>N226</f>
        <v>0</v>
      </c>
      <c r="O227" s="293"/>
      <c r="P227" s="293"/>
      <c r="Q227" s="293"/>
      <c r="R227" s="293"/>
      <c r="S227" s="293"/>
      <c r="T227" s="293"/>
      <c r="U227" s="293"/>
      <c r="V227" s="293"/>
      <c r="W227" s="293"/>
      <c r="X227" s="293"/>
      <c r="Y227" s="409">
        <f>Y226</f>
        <v>0</v>
      </c>
      <c r="Z227" s="409">
        <f>Z226</f>
        <v>0</v>
      </c>
      <c r="AA227" s="409">
        <f t="shared" ref="AA227:AL227" si="63">AA226</f>
        <v>0</v>
      </c>
      <c r="AB227" s="409">
        <f t="shared" si="63"/>
        <v>0</v>
      </c>
      <c r="AC227" s="409">
        <f t="shared" si="63"/>
        <v>0</v>
      </c>
      <c r="AD227" s="409">
        <f t="shared" si="63"/>
        <v>0</v>
      </c>
      <c r="AE227" s="409">
        <f t="shared" si="63"/>
        <v>0</v>
      </c>
      <c r="AF227" s="409">
        <f t="shared" si="63"/>
        <v>0</v>
      </c>
      <c r="AG227" s="409">
        <f t="shared" si="63"/>
        <v>0</v>
      </c>
      <c r="AH227" s="409">
        <f t="shared" si="63"/>
        <v>0</v>
      </c>
      <c r="AI227" s="409">
        <f t="shared" si="63"/>
        <v>0</v>
      </c>
      <c r="AJ227" s="409">
        <f t="shared" si="63"/>
        <v>0</v>
      </c>
      <c r="AK227" s="409">
        <f t="shared" si="63"/>
        <v>0</v>
      </c>
      <c r="AL227" s="409">
        <f t="shared" si="63"/>
        <v>0</v>
      </c>
      <c r="AM227" s="503"/>
    </row>
    <row r="228" spans="1:39" s="281" customFormat="1" ht="15" outlineLevel="1">
      <c r="A228" s="507"/>
      <c r="B228" s="312"/>
      <c r="C228" s="310"/>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414"/>
      <c r="Z228" s="415"/>
      <c r="AA228" s="414"/>
      <c r="AB228" s="414"/>
      <c r="AC228" s="414"/>
      <c r="AD228" s="414"/>
      <c r="AE228" s="414"/>
      <c r="AF228" s="414"/>
      <c r="AG228" s="414"/>
      <c r="AH228" s="414"/>
      <c r="AI228" s="414"/>
      <c r="AJ228" s="414"/>
      <c r="AK228" s="414"/>
      <c r="AL228" s="414"/>
      <c r="AM228" s="311"/>
    </row>
    <row r="229" spans="1:39" ht="15.75" outlineLevel="1">
      <c r="A229" s="508"/>
      <c r="B229" s="286" t="s">
        <v>15</v>
      </c>
      <c r="C229" s="318"/>
      <c r="D229" s="288"/>
      <c r="E229" s="287"/>
      <c r="F229" s="287"/>
      <c r="G229" s="287"/>
      <c r="H229" s="287"/>
      <c r="I229" s="287"/>
      <c r="J229" s="287"/>
      <c r="K229" s="287"/>
      <c r="L229" s="287"/>
      <c r="M229" s="287"/>
      <c r="N229" s="289"/>
      <c r="O229" s="287"/>
      <c r="P229" s="287"/>
      <c r="Q229" s="287"/>
      <c r="R229" s="287"/>
      <c r="S229" s="287"/>
      <c r="T229" s="287"/>
      <c r="U229" s="287"/>
      <c r="V229" s="287"/>
      <c r="W229" s="287"/>
      <c r="X229" s="287"/>
      <c r="Y229" s="412"/>
      <c r="Z229" s="412"/>
      <c r="AA229" s="412"/>
      <c r="AB229" s="412"/>
      <c r="AC229" s="412"/>
      <c r="AD229" s="412"/>
      <c r="AE229" s="412"/>
      <c r="AF229" s="412"/>
      <c r="AG229" s="412"/>
      <c r="AH229" s="412"/>
      <c r="AI229" s="412"/>
      <c r="AJ229" s="412"/>
      <c r="AK229" s="412"/>
      <c r="AL229" s="412"/>
      <c r="AM229" s="290"/>
    </row>
    <row r="230" spans="1:39" ht="15" outlineLevel="1">
      <c r="A230" s="507">
        <v>26</v>
      </c>
      <c r="B230" s="319" t="s">
        <v>16</v>
      </c>
      <c r="C230" s="289" t="s">
        <v>25</v>
      </c>
      <c r="D230" s="293"/>
      <c r="E230" s="293"/>
      <c r="F230" s="293"/>
      <c r="G230" s="293"/>
      <c r="H230" s="293"/>
      <c r="I230" s="293"/>
      <c r="J230" s="293"/>
      <c r="K230" s="293"/>
      <c r="L230" s="293"/>
      <c r="M230" s="293"/>
      <c r="N230" s="293">
        <v>12</v>
      </c>
      <c r="O230" s="293"/>
      <c r="P230" s="293"/>
      <c r="Q230" s="293"/>
      <c r="R230" s="293"/>
      <c r="S230" s="293"/>
      <c r="T230" s="293"/>
      <c r="U230" s="293"/>
      <c r="V230" s="293"/>
      <c r="W230" s="293"/>
      <c r="X230" s="293"/>
      <c r="Y230" s="424"/>
      <c r="Z230" s="413"/>
      <c r="AA230" s="467"/>
      <c r="AB230" s="413"/>
      <c r="AC230" s="413"/>
      <c r="AD230" s="413"/>
      <c r="AE230" s="413"/>
      <c r="AF230" s="413"/>
      <c r="AG230" s="413"/>
      <c r="AH230" s="413"/>
      <c r="AI230" s="413"/>
      <c r="AJ230" s="413"/>
      <c r="AK230" s="413"/>
      <c r="AL230" s="413"/>
      <c r="AM230" s="294">
        <f>SUM(Y230:AL230)</f>
        <v>0</v>
      </c>
    </row>
    <row r="231" spans="1:39" ht="15" outlineLevel="1">
      <c r="B231" s="292" t="s">
        <v>244</v>
      </c>
      <c r="C231" s="289" t="s">
        <v>163</v>
      </c>
      <c r="D231" s="293"/>
      <c r="E231" s="293"/>
      <c r="F231" s="293"/>
      <c r="G231" s="293"/>
      <c r="H231" s="293"/>
      <c r="I231" s="293"/>
      <c r="J231" s="293"/>
      <c r="K231" s="293"/>
      <c r="L231" s="293"/>
      <c r="M231" s="293"/>
      <c r="N231" s="293">
        <f>N230</f>
        <v>12</v>
      </c>
      <c r="O231" s="293"/>
      <c r="P231" s="293"/>
      <c r="Q231" s="293"/>
      <c r="R231" s="293"/>
      <c r="S231" s="293"/>
      <c r="T231" s="293"/>
      <c r="U231" s="293"/>
      <c r="V231" s="293"/>
      <c r="W231" s="293"/>
      <c r="X231" s="293"/>
      <c r="Y231" s="409">
        <f>Y230</f>
        <v>0</v>
      </c>
      <c r="Z231" s="409">
        <f>Z230</f>
        <v>0</v>
      </c>
      <c r="AA231" s="409">
        <f t="shared" ref="AA231:AL231" si="64">AA230</f>
        <v>0</v>
      </c>
      <c r="AB231" s="409">
        <f t="shared" si="64"/>
        <v>0</v>
      </c>
      <c r="AC231" s="409">
        <f t="shared" si="64"/>
        <v>0</v>
      </c>
      <c r="AD231" s="409">
        <f t="shared" si="64"/>
        <v>0</v>
      </c>
      <c r="AE231" s="409">
        <f t="shared" si="64"/>
        <v>0</v>
      </c>
      <c r="AF231" s="409">
        <f t="shared" si="64"/>
        <v>0</v>
      </c>
      <c r="AG231" s="409">
        <f t="shared" si="64"/>
        <v>0</v>
      </c>
      <c r="AH231" s="409">
        <f t="shared" si="64"/>
        <v>0</v>
      </c>
      <c r="AI231" s="409">
        <f t="shared" si="64"/>
        <v>0</v>
      </c>
      <c r="AJ231" s="409">
        <f t="shared" si="64"/>
        <v>0</v>
      </c>
      <c r="AK231" s="409">
        <f t="shared" si="64"/>
        <v>0</v>
      </c>
      <c r="AL231" s="409">
        <f t="shared" si="64"/>
        <v>0</v>
      </c>
      <c r="AM231" s="503"/>
    </row>
    <row r="232" spans="1:39" ht="15" outlineLevel="1">
      <c r="A232" s="510"/>
      <c r="B232" s="320"/>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421"/>
      <c r="Z232" s="422"/>
      <c r="AA232" s="422"/>
      <c r="AB232" s="422"/>
      <c r="AC232" s="422"/>
      <c r="AD232" s="422"/>
      <c r="AE232" s="422"/>
      <c r="AF232" s="422"/>
      <c r="AG232" s="422"/>
      <c r="AH232" s="422"/>
      <c r="AI232" s="422"/>
      <c r="AJ232" s="422"/>
      <c r="AK232" s="422"/>
      <c r="AL232" s="422"/>
      <c r="AM232" s="295"/>
    </row>
    <row r="233" spans="1:39" ht="15" outlineLevel="1">
      <c r="A233" s="507">
        <v>27</v>
      </c>
      <c r="B233" s="319" t="s">
        <v>17</v>
      </c>
      <c r="C233" s="289" t="s">
        <v>25</v>
      </c>
      <c r="D233" s="293"/>
      <c r="E233" s="293"/>
      <c r="F233" s="293"/>
      <c r="G233" s="293"/>
      <c r="H233" s="293"/>
      <c r="I233" s="293"/>
      <c r="J233" s="293"/>
      <c r="K233" s="293"/>
      <c r="L233" s="293"/>
      <c r="M233" s="293"/>
      <c r="N233" s="293">
        <v>12</v>
      </c>
      <c r="O233" s="293"/>
      <c r="P233" s="293"/>
      <c r="Q233" s="293"/>
      <c r="R233" s="293"/>
      <c r="S233" s="293"/>
      <c r="T233" s="293"/>
      <c r="U233" s="293"/>
      <c r="V233" s="293"/>
      <c r="W233" s="293"/>
      <c r="X233" s="293"/>
      <c r="Y233" s="424"/>
      <c r="Z233" s="413">
        <v>0.02</v>
      </c>
      <c r="AA233" s="413">
        <v>0.98</v>
      </c>
      <c r="AB233" s="413"/>
      <c r="AC233" s="413"/>
      <c r="AD233" s="413"/>
      <c r="AE233" s="413"/>
      <c r="AF233" s="413"/>
      <c r="AG233" s="413"/>
      <c r="AH233" s="413"/>
      <c r="AI233" s="413"/>
      <c r="AJ233" s="413"/>
      <c r="AK233" s="413"/>
      <c r="AL233" s="413"/>
      <c r="AM233" s="294">
        <f>SUM(Y233:AL233)</f>
        <v>1</v>
      </c>
    </row>
    <row r="234" spans="1:39" ht="15" outlineLevel="1">
      <c r="B234" s="292" t="s">
        <v>244</v>
      </c>
      <c r="C234" s="289" t="s">
        <v>163</v>
      </c>
      <c r="D234" s="293">
        <f>+'7.  Persistence Report'!AR93</f>
        <v>17355.040120000001</v>
      </c>
      <c r="E234" s="293">
        <f>+'7.  Persistence Report'!AS93</f>
        <v>17355.040120000001</v>
      </c>
      <c r="F234" s="293">
        <f>+'7.  Persistence Report'!AT93</f>
        <v>17355.040120000001</v>
      </c>
      <c r="G234" s="293">
        <f>+'7.  Persistence Report'!AU93</f>
        <v>17355.040120000001</v>
      </c>
      <c r="H234" s="293">
        <f>+'7.  Persistence Report'!AV93</f>
        <v>17355.040120000001</v>
      </c>
      <c r="I234" s="293">
        <f>+'7.  Persistence Report'!AW93</f>
        <v>17355.040120000001</v>
      </c>
      <c r="J234" s="293">
        <f>+'7.  Persistence Report'!AX93</f>
        <v>17355.040120000001</v>
      </c>
      <c r="K234" s="293">
        <f>+'7.  Persistence Report'!AY93</f>
        <v>17355.040120000001</v>
      </c>
      <c r="L234" s="293">
        <f>+'7.  Persistence Report'!AZ93</f>
        <v>17355.040120000001</v>
      </c>
      <c r="M234" s="293">
        <f>+'7.  Persistence Report'!BA93</f>
        <v>17355.040120000001</v>
      </c>
      <c r="N234" s="293">
        <f>N233</f>
        <v>12</v>
      </c>
      <c r="O234" s="293">
        <f>+'7.  Persistence Report'!M93</f>
        <v>5.3319573550000001</v>
      </c>
      <c r="P234" s="293">
        <f>+'7.  Persistence Report'!N93</f>
        <v>5.3319573550000001</v>
      </c>
      <c r="Q234" s="293">
        <f>+'7.  Persistence Report'!O93</f>
        <v>5.3319573550000001</v>
      </c>
      <c r="R234" s="293">
        <f>+'7.  Persistence Report'!P93</f>
        <v>5.3319573550000001</v>
      </c>
      <c r="S234" s="293">
        <f>+'7.  Persistence Report'!Q93</f>
        <v>5.3319573550000001</v>
      </c>
      <c r="T234" s="293">
        <f>+'7.  Persistence Report'!R93</f>
        <v>5.3319573550000001</v>
      </c>
      <c r="U234" s="293">
        <f>+'7.  Persistence Report'!S93</f>
        <v>5.3319573550000001</v>
      </c>
      <c r="V234" s="293">
        <f>+'7.  Persistence Report'!T93</f>
        <v>5.3319573550000001</v>
      </c>
      <c r="W234" s="293">
        <f>+'7.  Persistence Report'!U93</f>
        <v>5.3319573550000001</v>
      </c>
      <c r="X234" s="293">
        <f>+'7.  Persistence Report'!V93</f>
        <v>5.3319573550000001</v>
      </c>
      <c r="Y234" s="409">
        <f>Y233</f>
        <v>0</v>
      </c>
      <c r="Z234" s="409">
        <f>Z233</f>
        <v>0.02</v>
      </c>
      <c r="AA234" s="409">
        <f t="shared" ref="AA234:AL234" si="65">AA233</f>
        <v>0.98</v>
      </c>
      <c r="AB234" s="409">
        <f t="shared" si="65"/>
        <v>0</v>
      </c>
      <c r="AC234" s="409">
        <f t="shared" si="65"/>
        <v>0</v>
      </c>
      <c r="AD234" s="409">
        <f t="shared" si="65"/>
        <v>0</v>
      </c>
      <c r="AE234" s="409">
        <f t="shared" si="65"/>
        <v>0</v>
      </c>
      <c r="AF234" s="409">
        <f t="shared" si="65"/>
        <v>0</v>
      </c>
      <c r="AG234" s="409">
        <f t="shared" si="65"/>
        <v>0</v>
      </c>
      <c r="AH234" s="409">
        <f t="shared" si="65"/>
        <v>0</v>
      </c>
      <c r="AI234" s="409">
        <f t="shared" si="65"/>
        <v>0</v>
      </c>
      <c r="AJ234" s="409">
        <f t="shared" si="65"/>
        <v>0</v>
      </c>
      <c r="AK234" s="409">
        <f t="shared" si="65"/>
        <v>0</v>
      </c>
      <c r="AL234" s="409">
        <f t="shared" si="65"/>
        <v>0</v>
      </c>
      <c r="AM234" s="503"/>
    </row>
    <row r="235" spans="1:39" ht="15.75" outlineLevel="1">
      <c r="A235" s="510"/>
      <c r="B235" s="321"/>
      <c r="C235" s="298"/>
      <c r="D235" s="289"/>
      <c r="E235" s="289"/>
      <c r="F235" s="289"/>
      <c r="G235" s="289"/>
      <c r="H235" s="289"/>
      <c r="I235" s="289"/>
      <c r="J235" s="289"/>
      <c r="K235" s="289"/>
      <c r="L235" s="289"/>
      <c r="M235" s="289"/>
      <c r="N235" s="298"/>
      <c r="O235" s="289"/>
      <c r="P235" s="289"/>
      <c r="Q235" s="289"/>
      <c r="R235" s="289"/>
      <c r="S235" s="289"/>
      <c r="T235" s="289"/>
      <c r="U235" s="289"/>
      <c r="V235" s="289"/>
      <c r="W235" s="289"/>
      <c r="X235" s="289"/>
      <c r="Y235" s="410"/>
      <c r="Z235" s="410"/>
      <c r="AA235" s="410"/>
      <c r="AB235" s="410"/>
      <c r="AC235" s="410"/>
      <c r="AD235" s="410"/>
      <c r="AE235" s="410"/>
      <c r="AF235" s="410"/>
      <c r="AG235" s="410"/>
      <c r="AH235" s="410"/>
      <c r="AI235" s="410"/>
      <c r="AJ235" s="410"/>
      <c r="AK235" s="410"/>
      <c r="AL235" s="410"/>
      <c r="AM235" s="304"/>
    </row>
    <row r="236" spans="1:39" ht="15" outlineLevel="1">
      <c r="A236" s="507">
        <v>28</v>
      </c>
      <c r="B236" s="319" t="s">
        <v>18</v>
      </c>
      <c r="C236" s="289" t="s">
        <v>25</v>
      </c>
      <c r="D236" s="293"/>
      <c r="E236" s="293"/>
      <c r="F236" s="293"/>
      <c r="G236" s="293"/>
      <c r="H236" s="293"/>
      <c r="I236" s="293"/>
      <c r="J236" s="293"/>
      <c r="K236" s="293"/>
      <c r="L236" s="293"/>
      <c r="M236" s="293"/>
      <c r="N236" s="293">
        <v>0</v>
      </c>
      <c r="O236" s="293"/>
      <c r="P236" s="293"/>
      <c r="Q236" s="293"/>
      <c r="R236" s="293"/>
      <c r="S236" s="293"/>
      <c r="T236" s="293"/>
      <c r="U236" s="293"/>
      <c r="V236" s="293"/>
      <c r="W236" s="293"/>
      <c r="X236" s="293"/>
      <c r="Y236" s="424"/>
      <c r="Z236" s="413"/>
      <c r="AA236" s="413"/>
      <c r="AB236" s="413"/>
      <c r="AC236" s="413"/>
      <c r="AD236" s="413"/>
      <c r="AE236" s="413"/>
      <c r="AF236" s="413"/>
      <c r="AG236" s="413"/>
      <c r="AH236" s="413"/>
      <c r="AI236" s="413"/>
      <c r="AJ236" s="413"/>
      <c r="AK236" s="413"/>
      <c r="AL236" s="413"/>
      <c r="AM236" s="294">
        <f>SUM(Y236:AL236)</f>
        <v>0</v>
      </c>
    </row>
    <row r="237" spans="1:39" ht="15" outlineLevel="1">
      <c r="B237" s="292" t="s">
        <v>244</v>
      </c>
      <c r="C237" s="289" t="s">
        <v>163</v>
      </c>
      <c r="D237" s="293"/>
      <c r="E237" s="293"/>
      <c r="F237" s="293"/>
      <c r="G237" s="293"/>
      <c r="H237" s="293"/>
      <c r="I237" s="293"/>
      <c r="J237" s="293"/>
      <c r="K237" s="293"/>
      <c r="L237" s="293"/>
      <c r="M237" s="293"/>
      <c r="N237" s="293">
        <f>N236</f>
        <v>0</v>
      </c>
      <c r="O237" s="293"/>
      <c r="P237" s="293"/>
      <c r="Q237" s="293"/>
      <c r="R237" s="293"/>
      <c r="S237" s="293"/>
      <c r="T237" s="293"/>
      <c r="U237" s="293"/>
      <c r="V237" s="293"/>
      <c r="W237" s="293"/>
      <c r="X237" s="293"/>
      <c r="Y237" s="409">
        <f>Y236</f>
        <v>0</v>
      </c>
      <c r="Z237" s="409">
        <f>Z236</f>
        <v>0</v>
      </c>
      <c r="AA237" s="409">
        <f t="shared" ref="AA237:AL237" si="66">AA236</f>
        <v>0</v>
      </c>
      <c r="AB237" s="409">
        <f t="shared" si="66"/>
        <v>0</v>
      </c>
      <c r="AC237" s="409">
        <f t="shared" si="66"/>
        <v>0</v>
      </c>
      <c r="AD237" s="409">
        <f t="shared" si="66"/>
        <v>0</v>
      </c>
      <c r="AE237" s="409">
        <f t="shared" si="66"/>
        <v>0</v>
      </c>
      <c r="AF237" s="409">
        <f t="shared" si="66"/>
        <v>0</v>
      </c>
      <c r="AG237" s="409">
        <f t="shared" si="66"/>
        <v>0</v>
      </c>
      <c r="AH237" s="409">
        <f t="shared" si="66"/>
        <v>0</v>
      </c>
      <c r="AI237" s="409">
        <f t="shared" si="66"/>
        <v>0</v>
      </c>
      <c r="AJ237" s="409">
        <f t="shared" si="66"/>
        <v>0</v>
      </c>
      <c r="AK237" s="409">
        <f t="shared" si="66"/>
        <v>0</v>
      </c>
      <c r="AL237" s="409">
        <f t="shared" si="66"/>
        <v>0</v>
      </c>
      <c r="AM237" s="503"/>
    </row>
    <row r="238" spans="1:39" ht="15" outlineLevel="1">
      <c r="A238" s="510"/>
      <c r="B238" s="320"/>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410"/>
      <c r="Z238" s="410"/>
      <c r="AA238" s="410"/>
      <c r="AB238" s="410"/>
      <c r="AC238" s="410"/>
      <c r="AD238" s="410"/>
      <c r="AE238" s="410"/>
      <c r="AF238" s="410"/>
      <c r="AG238" s="410"/>
      <c r="AH238" s="410"/>
      <c r="AI238" s="410"/>
      <c r="AJ238" s="410"/>
      <c r="AK238" s="410"/>
      <c r="AL238" s="410"/>
      <c r="AM238" s="304"/>
    </row>
    <row r="239" spans="1:39" ht="15" outlineLevel="1">
      <c r="A239" s="507">
        <v>29</v>
      </c>
      <c r="B239" s="322" t="s">
        <v>19</v>
      </c>
      <c r="C239" s="289" t="s">
        <v>25</v>
      </c>
      <c r="D239" s="293"/>
      <c r="E239" s="293"/>
      <c r="F239" s="293"/>
      <c r="G239" s="293"/>
      <c r="H239" s="293"/>
      <c r="I239" s="293"/>
      <c r="J239" s="293"/>
      <c r="K239" s="293"/>
      <c r="L239" s="293"/>
      <c r="M239" s="293"/>
      <c r="N239" s="293">
        <v>0</v>
      </c>
      <c r="O239" s="293"/>
      <c r="P239" s="293"/>
      <c r="Q239" s="293"/>
      <c r="R239" s="293"/>
      <c r="S239" s="293"/>
      <c r="T239" s="293"/>
      <c r="U239" s="293"/>
      <c r="V239" s="293"/>
      <c r="W239" s="293"/>
      <c r="X239" s="293"/>
      <c r="Y239" s="424"/>
      <c r="Z239" s="413"/>
      <c r="AA239" s="413"/>
      <c r="AB239" s="413"/>
      <c r="AC239" s="413"/>
      <c r="AD239" s="413"/>
      <c r="AE239" s="413"/>
      <c r="AF239" s="413"/>
      <c r="AG239" s="413"/>
      <c r="AH239" s="413"/>
      <c r="AI239" s="413"/>
      <c r="AJ239" s="413"/>
      <c r="AK239" s="413"/>
      <c r="AL239" s="413"/>
      <c r="AM239" s="294">
        <f>SUM(Y239:AL239)</f>
        <v>0</v>
      </c>
    </row>
    <row r="240" spans="1:39" ht="15" outlineLevel="1">
      <c r="B240" s="322" t="s">
        <v>244</v>
      </c>
      <c r="C240" s="289" t="s">
        <v>163</v>
      </c>
      <c r="D240" s="293"/>
      <c r="E240" s="293"/>
      <c r="F240" s="293"/>
      <c r="G240" s="293"/>
      <c r="H240" s="293"/>
      <c r="I240" s="293"/>
      <c r="J240" s="293"/>
      <c r="K240" s="293"/>
      <c r="L240" s="293"/>
      <c r="M240" s="293"/>
      <c r="N240" s="293">
        <f>N239</f>
        <v>0</v>
      </c>
      <c r="O240" s="293"/>
      <c r="P240" s="293"/>
      <c r="Q240" s="293"/>
      <c r="R240" s="293"/>
      <c r="S240" s="293"/>
      <c r="T240" s="293"/>
      <c r="U240" s="293"/>
      <c r="V240" s="293"/>
      <c r="W240" s="293"/>
      <c r="X240" s="293"/>
      <c r="Y240" s="409">
        <f>Y239</f>
        <v>0</v>
      </c>
      <c r="Z240" s="409">
        <f t="shared" ref="Z240:AL240" si="67">Z239</f>
        <v>0</v>
      </c>
      <c r="AA240" s="409">
        <f t="shared" si="67"/>
        <v>0</v>
      </c>
      <c r="AB240" s="409">
        <f t="shared" si="67"/>
        <v>0</v>
      </c>
      <c r="AC240" s="409">
        <f t="shared" si="67"/>
        <v>0</v>
      </c>
      <c r="AD240" s="409">
        <f t="shared" si="67"/>
        <v>0</v>
      </c>
      <c r="AE240" s="409">
        <f t="shared" si="67"/>
        <v>0</v>
      </c>
      <c r="AF240" s="409">
        <f t="shared" si="67"/>
        <v>0</v>
      </c>
      <c r="AG240" s="409">
        <f t="shared" si="67"/>
        <v>0</v>
      </c>
      <c r="AH240" s="409">
        <f t="shared" si="67"/>
        <v>0</v>
      </c>
      <c r="AI240" s="409">
        <f t="shared" si="67"/>
        <v>0</v>
      </c>
      <c r="AJ240" s="409">
        <f t="shared" si="67"/>
        <v>0</v>
      </c>
      <c r="AK240" s="409">
        <f t="shared" si="67"/>
        <v>0</v>
      </c>
      <c r="AL240" s="409">
        <f t="shared" si="67"/>
        <v>0</v>
      </c>
      <c r="AM240" s="503"/>
    </row>
    <row r="241" spans="1:39" ht="15" outlineLevel="1">
      <c r="B241" s="322"/>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421"/>
      <c r="Z241" s="421"/>
      <c r="AA241" s="421"/>
      <c r="AB241" s="421"/>
      <c r="AC241" s="421"/>
      <c r="AD241" s="421"/>
      <c r="AE241" s="421"/>
      <c r="AF241" s="421"/>
      <c r="AG241" s="421"/>
      <c r="AH241" s="421"/>
      <c r="AI241" s="421"/>
      <c r="AJ241" s="421"/>
      <c r="AK241" s="421"/>
      <c r="AL241" s="421"/>
      <c r="AM241" s="311"/>
    </row>
    <row r="242" spans="1:39" s="281" customFormat="1" ht="15" outlineLevel="1">
      <c r="A242" s="507">
        <v>30</v>
      </c>
      <c r="B242" s="322" t="s">
        <v>488</v>
      </c>
      <c r="C242" s="289" t="s">
        <v>25</v>
      </c>
      <c r="D242" s="293"/>
      <c r="E242" s="293"/>
      <c r="F242" s="293"/>
      <c r="G242" s="293"/>
      <c r="H242" s="293"/>
      <c r="I242" s="293"/>
      <c r="J242" s="293"/>
      <c r="K242" s="293"/>
      <c r="L242" s="293"/>
      <c r="M242" s="293"/>
      <c r="N242" s="293">
        <v>0</v>
      </c>
      <c r="O242" s="293"/>
      <c r="P242" s="293"/>
      <c r="Q242" s="293"/>
      <c r="R242" s="293"/>
      <c r="S242" s="293"/>
      <c r="T242" s="293"/>
      <c r="U242" s="293"/>
      <c r="V242" s="293"/>
      <c r="W242" s="293"/>
      <c r="X242" s="293"/>
      <c r="Y242" s="408"/>
      <c r="Z242" s="408"/>
      <c r="AA242" s="408"/>
      <c r="AB242" s="408"/>
      <c r="AC242" s="408"/>
      <c r="AD242" s="408"/>
      <c r="AE242" s="408"/>
      <c r="AF242" s="408"/>
      <c r="AG242" s="408"/>
      <c r="AH242" s="408"/>
      <c r="AI242" s="408"/>
      <c r="AJ242" s="408"/>
      <c r="AK242" s="408"/>
      <c r="AL242" s="408"/>
      <c r="AM242" s="294">
        <f>SUM(Y242:AL242)</f>
        <v>0</v>
      </c>
    </row>
    <row r="243" spans="1:39" s="281" customFormat="1" ht="15" outlineLevel="1">
      <c r="A243" s="507"/>
      <c r="B243" s="322" t="s">
        <v>244</v>
      </c>
      <c r="C243" s="289" t="s">
        <v>163</v>
      </c>
      <c r="D243" s="293"/>
      <c r="E243" s="293"/>
      <c r="F243" s="293"/>
      <c r="G243" s="293"/>
      <c r="H243" s="293"/>
      <c r="I243" s="293"/>
      <c r="J243" s="293"/>
      <c r="K243" s="293"/>
      <c r="L243" s="293"/>
      <c r="M243" s="293"/>
      <c r="N243" s="293">
        <f>N242</f>
        <v>0</v>
      </c>
      <c r="O243" s="293"/>
      <c r="P243" s="293"/>
      <c r="Q243" s="293"/>
      <c r="R243" s="293"/>
      <c r="S243" s="293"/>
      <c r="T243" s="293"/>
      <c r="U243" s="293"/>
      <c r="V243" s="293"/>
      <c r="W243" s="293"/>
      <c r="X243" s="293"/>
      <c r="Y243" s="409">
        <f>Y242</f>
        <v>0</v>
      </c>
      <c r="Z243" s="409">
        <f t="shared" ref="Z243:AL243" si="68">Z242</f>
        <v>0</v>
      </c>
      <c r="AA243" s="409">
        <f t="shared" si="68"/>
        <v>0</v>
      </c>
      <c r="AB243" s="409">
        <f t="shared" si="68"/>
        <v>0</v>
      </c>
      <c r="AC243" s="409">
        <f t="shared" si="68"/>
        <v>0</v>
      </c>
      <c r="AD243" s="409">
        <f t="shared" si="68"/>
        <v>0</v>
      </c>
      <c r="AE243" s="409">
        <f t="shared" si="68"/>
        <v>0</v>
      </c>
      <c r="AF243" s="409">
        <f t="shared" si="68"/>
        <v>0</v>
      </c>
      <c r="AG243" s="409">
        <f t="shared" si="68"/>
        <v>0</v>
      </c>
      <c r="AH243" s="409">
        <f t="shared" si="68"/>
        <v>0</v>
      </c>
      <c r="AI243" s="409">
        <f t="shared" si="68"/>
        <v>0</v>
      </c>
      <c r="AJ243" s="409">
        <f t="shared" si="68"/>
        <v>0</v>
      </c>
      <c r="AK243" s="409">
        <f t="shared" si="68"/>
        <v>0</v>
      </c>
      <c r="AL243" s="409">
        <f t="shared" si="68"/>
        <v>0</v>
      </c>
      <c r="AM243" s="503"/>
    </row>
    <row r="244" spans="1:39" s="281" customFormat="1" ht="15" outlineLevel="1">
      <c r="A244" s="507"/>
      <c r="B244" s="322"/>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410"/>
      <c r="Z244" s="410"/>
      <c r="AA244" s="410"/>
      <c r="AB244" s="410"/>
      <c r="AC244" s="410"/>
      <c r="AD244" s="410"/>
      <c r="AE244" s="410"/>
      <c r="AF244" s="410"/>
      <c r="AG244" s="410"/>
      <c r="AH244" s="410"/>
      <c r="AI244" s="410"/>
      <c r="AJ244" s="410"/>
      <c r="AK244" s="410"/>
      <c r="AL244" s="410"/>
      <c r="AM244" s="311"/>
    </row>
    <row r="245" spans="1:39" s="281" customFormat="1" ht="15.75" outlineLevel="1">
      <c r="A245" s="507"/>
      <c r="B245" s="286" t="s">
        <v>489</v>
      </c>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410"/>
      <c r="Z245" s="410"/>
      <c r="AA245" s="410"/>
      <c r="AB245" s="410"/>
      <c r="AC245" s="410"/>
      <c r="AD245" s="410"/>
      <c r="AE245" s="410"/>
      <c r="AF245" s="410"/>
      <c r="AG245" s="410"/>
      <c r="AH245" s="410"/>
      <c r="AI245" s="410"/>
      <c r="AJ245" s="410"/>
      <c r="AK245" s="410"/>
      <c r="AL245" s="410"/>
      <c r="AM245" s="311"/>
    </row>
    <row r="246" spans="1:39" s="281" customFormat="1" ht="15" outlineLevel="1">
      <c r="A246" s="507">
        <v>31</v>
      </c>
      <c r="B246" s="322" t="s">
        <v>490</v>
      </c>
      <c r="C246" s="289" t="s">
        <v>25</v>
      </c>
      <c r="D246" s="293"/>
      <c r="E246" s="293"/>
      <c r="F246" s="293"/>
      <c r="G246" s="293"/>
      <c r="H246" s="293"/>
      <c r="I246" s="293"/>
      <c r="J246" s="293"/>
      <c r="K246" s="293"/>
      <c r="L246" s="293"/>
      <c r="M246" s="293"/>
      <c r="N246" s="293">
        <v>0</v>
      </c>
      <c r="O246" s="293"/>
      <c r="P246" s="293"/>
      <c r="Q246" s="293"/>
      <c r="R246" s="293"/>
      <c r="S246" s="293"/>
      <c r="T246" s="293"/>
      <c r="U246" s="293"/>
      <c r="V246" s="293"/>
      <c r="W246" s="293"/>
      <c r="X246" s="293"/>
      <c r="Y246" s="408"/>
      <c r="Z246" s="408"/>
      <c r="AA246" s="408"/>
      <c r="AB246" s="408"/>
      <c r="AC246" s="408"/>
      <c r="AD246" s="408"/>
      <c r="AE246" s="408"/>
      <c r="AF246" s="408"/>
      <c r="AG246" s="408"/>
      <c r="AH246" s="408"/>
      <c r="AI246" s="408"/>
      <c r="AJ246" s="408"/>
      <c r="AK246" s="408"/>
      <c r="AL246" s="408"/>
      <c r="AM246" s="294">
        <f>SUM(Y246:AL246)</f>
        <v>0</v>
      </c>
    </row>
    <row r="247" spans="1:39" s="281" customFormat="1" ht="15" outlineLevel="1">
      <c r="A247" s="507"/>
      <c r="B247" s="322" t="s">
        <v>244</v>
      </c>
      <c r="C247" s="289" t="s">
        <v>163</v>
      </c>
      <c r="D247" s="293"/>
      <c r="E247" s="293"/>
      <c r="F247" s="293"/>
      <c r="G247" s="293"/>
      <c r="H247" s="293"/>
      <c r="I247" s="293"/>
      <c r="J247" s="293"/>
      <c r="K247" s="293"/>
      <c r="L247" s="293"/>
      <c r="M247" s="293"/>
      <c r="N247" s="293">
        <f>N246</f>
        <v>0</v>
      </c>
      <c r="O247" s="293"/>
      <c r="P247" s="293"/>
      <c r="Q247" s="293"/>
      <c r="R247" s="293"/>
      <c r="S247" s="293"/>
      <c r="T247" s="293"/>
      <c r="U247" s="293"/>
      <c r="V247" s="293"/>
      <c r="W247" s="293"/>
      <c r="X247" s="293"/>
      <c r="Y247" s="409">
        <f>Y246</f>
        <v>0</v>
      </c>
      <c r="Z247" s="409">
        <f t="shared" ref="Z247:AL247" si="69">Z246</f>
        <v>0</v>
      </c>
      <c r="AA247" s="409">
        <f t="shared" si="69"/>
        <v>0</v>
      </c>
      <c r="AB247" s="409">
        <f t="shared" si="69"/>
        <v>0</v>
      </c>
      <c r="AC247" s="409">
        <f t="shared" si="69"/>
        <v>0</v>
      </c>
      <c r="AD247" s="409">
        <f t="shared" si="69"/>
        <v>0</v>
      </c>
      <c r="AE247" s="409">
        <f t="shared" si="69"/>
        <v>0</v>
      </c>
      <c r="AF247" s="409">
        <f t="shared" si="69"/>
        <v>0</v>
      </c>
      <c r="AG247" s="409">
        <f t="shared" si="69"/>
        <v>0</v>
      </c>
      <c r="AH247" s="409">
        <f t="shared" si="69"/>
        <v>0</v>
      </c>
      <c r="AI247" s="409">
        <f t="shared" si="69"/>
        <v>0</v>
      </c>
      <c r="AJ247" s="409">
        <f t="shared" si="69"/>
        <v>0</v>
      </c>
      <c r="AK247" s="409">
        <f t="shared" si="69"/>
        <v>0</v>
      </c>
      <c r="AL247" s="409">
        <f t="shared" si="69"/>
        <v>0</v>
      </c>
      <c r="AM247" s="503"/>
    </row>
    <row r="248" spans="1:39" s="281" customFormat="1" ht="15" outlineLevel="1">
      <c r="A248" s="507"/>
      <c r="B248" s="322"/>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410"/>
      <c r="Z248" s="410"/>
      <c r="AA248" s="410"/>
      <c r="AB248" s="410"/>
      <c r="AC248" s="410"/>
      <c r="AD248" s="410"/>
      <c r="AE248" s="410"/>
      <c r="AF248" s="410"/>
      <c r="AG248" s="410"/>
      <c r="AH248" s="410"/>
      <c r="AI248" s="410"/>
      <c r="AJ248" s="410"/>
      <c r="AK248" s="410"/>
      <c r="AL248" s="410"/>
      <c r="AM248" s="311"/>
    </row>
    <row r="249" spans="1:39" s="281" customFormat="1" ht="15" outlineLevel="1">
      <c r="A249" s="507">
        <v>32</v>
      </c>
      <c r="B249" s="322" t="s">
        <v>491</v>
      </c>
      <c r="C249" s="289" t="s">
        <v>25</v>
      </c>
      <c r="D249" s="293"/>
      <c r="E249" s="293"/>
      <c r="F249" s="293"/>
      <c r="G249" s="293"/>
      <c r="H249" s="293"/>
      <c r="I249" s="293"/>
      <c r="J249" s="293"/>
      <c r="K249" s="293"/>
      <c r="L249" s="293"/>
      <c r="M249" s="293"/>
      <c r="N249" s="293">
        <v>0</v>
      </c>
      <c r="O249" s="293"/>
      <c r="P249" s="293"/>
      <c r="Q249" s="293"/>
      <c r="R249" s="293"/>
      <c r="S249" s="293"/>
      <c r="T249" s="293"/>
      <c r="U249" s="293"/>
      <c r="V249" s="293"/>
      <c r="W249" s="293"/>
      <c r="X249" s="293"/>
      <c r="Y249" s="408"/>
      <c r="Z249" s="408"/>
      <c r="AA249" s="408"/>
      <c r="AB249" s="408"/>
      <c r="AC249" s="408"/>
      <c r="AD249" s="408"/>
      <c r="AE249" s="408"/>
      <c r="AF249" s="408"/>
      <c r="AG249" s="408"/>
      <c r="AH249" s="408"/>
      <c r="AI249" s="408"/>
      <c r="AJ249" s="408"/>
      <c r="AK249" s="408"/>
      <c r="AL249" s="408"/>
      <c r="AM249" s="294">
        <f>SUM(Y249:AL249)</f>
        <v>0</v>
      </c>
    </row>
    <row r="250" spans="1:39" s="281" customFormat="1" ht="15" outlineLevel="1">
      <c r="A250" s="507"/>
      <c r="B250" s="322" t="s">
        <v>244</v>
      </c>
      <c r="C250" s="289" t="s">
        <v>163</v>
      </c>
      <c r="D250" s="293"/>
      <c r="E250" s="293"/>
      <c r="F250" s="293"/>
      <c r="G250" s="293"/>
      <c r="H250" s="293"/>
      <c r="I250" s="293"/>
      <c r="J250" s="293"/>
      <c r="K250" s="293"/>
      <c r="L250" s="293"/>
      <c r="M250" s="293"/>
      <c r="N250" s="293">
        <f>N249</f>
        <v>0</v>
      </c>
      <c r="O250" s="293"/>
      <c r="P250" s="293"/>
      <c r="Q250" s="293"/>
      <c r="R250" s="293"/>
      <c r="S250" s="293"/>
      <c r="T250" s="293"/>
      <c r="U250" s="293"/>
      <c r="V250" s="293"/>
      <c r="W250" s="293"/>
      <c r="X250" s="293"/>
      <c r="Y250" s="409">
        <f>Y249</f>
        <v>0</v>
      </c>
      <c r="Z250" s="409">
        <f t="shared" ref="Z250:AL250" si="70">Z249</f>
        <v>0</v>
      </c>
      <c r="AA250" s="409">
        <f t="shared" si="70"/>
        <v>0</v>
      </c>
      <c r="AB250" s="409">
        <f t="shared" si="70"/>
        <v>0</v>
      </c>
      <c r="AC250" s="409">
        <f t="shared" si="70"/>
        <v>0</v>
      </c>
      <c r="AD250" s="409">
        <f t="shared" si="70"/>
        <v>0</v>
      </c>
      <c r="AE250" s="409">
        <f t="shared" si="70"/>
        <v>0</v>
      </c>
      <c r="AF250" s="409">
        <f t="shared" si="70"/>
        <v>0</v>
      </c>
      <c r="AG250" s="409">
        <f t="shared" si="70"/>
        <v>0</v>
      </c>
      <c r="AH250" s="409">
        <f t="shared" si="70"/>
        <v>0</v>
      </c>
      <c r="AI250" s="409">
        <f t="shared" si="70"/>
        <v>0</v>
      </c>
      <c r="AJ250" s="409">
        <f t="shared" si="70"/>
        <v>0</v>
      </c>
      <c r="AK250" s="409">
        <f t="shared" si="70"/>
        <v>0</v>
      </c>
      <c r="AL250" s="409">
        <f t="shared" si="70"/>
        <v>0</v>
      </c>
      <c r="AM250" s="503"/>
    </row>
    <row r="251" spans="1:39" s="281" customFormat="1" ht="15" outlineLevel="1">
      <c r="A251" s="507"/>
      <c r="B251" s="322"/>
      <c r="C251" s="289"/>
      <c r="D251" s="289"/>
      <c r="E251" s="289"/>
      <c r="F251" s="289"/>
      <c r="G251" s="289"/>
      <c r="H251" s="289"/>
      <c r="I251" s="289"/>
      <c r="J251" s="289"/>
      <c r="K251" s="289"/>
      <c r="L251" s="289"/>
      <c r="M251" s="289"/>
      <c r="N251" s="289"/>
      <c r="O251" s="289"/>
      <c r="P251" s="289"/>
      <c r="Q251" s="289"/>
      <c r="R251" s="289"/>
      <c r="S251" s="289"/>
      <c r="T251" s="289"/>
      <c r="U251" s="289"/>
      <c r="V251" s="289"/>
      <c r="W251" s="289"/>
      <c r="X251" s="289"/>
      <c r="Y251" s="410"/>
      <c r="Z251" s="410"/>
      <c r="AA251" s="410"/>
      <c r="AB251" s="410"/>
      <c r="AC251" s="410"/>
      <c r="AD251" s="410"/>
      <c r="AE251" s="410"/>
      <c r="AF251" s="410"/>
      <c r="AG251" s="410"/>
      <c r="AH251" s="410"/>
      <c r="AI251" s="410"/>
      <c r="AJ251" s="410"/>
      <c r="AK251" s="410"/>
      <c r="AL251" s="410"/>
      <c r="AM251" s="311"/>
    </row>
    <row r="252" spans="1:39" s="281" customFormat="1" ht="15" outlineLevel="1">
      <c r="A252" s="507">
        <v>33</v>
      </c>
      <c r="B252" s="322" t="s">
        <v>492</v>
      </c>
      <c r="C252" s="289" t="s">
        <v>25</v>
      </c>
      <c r="D252" s="293"/>
      <c r="E252" s="293"/>
      <c r="F252" s="293"/>
      <c r="G252" s="293"/>
      <c r="H252" s="293"/>
      <c r="I252" s="293"/>
      <c r="J252" s="293"/>
      <c r="K252" s="293"/>
      <c r="L252" s="293"/>
      <c r="M252" s="293"/>
      <c r="N252" s="293">
        <v>12</v>
      </c>
      <c r="O252" s="293"/>
      <c r="P252" s="293"/>
      <c r="Q252" s="293"/>
      <c r="R252" s="293"/>
      <c r="S252" s="293"/>
      <c r="T252" s="293"/>
      <c r="U252" s="293"/>
      <c r="V252" s="293"/>
      <c r="W252" s="293"/>
      <c r="X252" s="293"/>
      <c r="Y252" s="408"/>
      <c r="Z252" s="408"/>
      <c r="AA252" s="408"/>
      <c r="AB252" s="408"/>
      <c r="AC252" s="408"/>
      <c r="AD252" s="408"/>
      <c r="AE252" s="408"/>
      <c r="AF252" s="408"/>
      <c r="AG252" s="408"/>
      <c r="AH252" s="408"/>
      <c r="AI252" s="408"/>
      <c r="AJ252" s="408"/>
      <c r="AK252" s="408"/>
      <c r="AL252" s="408"/>
      <c r="AM252" s="294">
        <f>SUM(Y252:AL252)</f>
        <v>0</v>
      </c>
    </row>
    <row r="253" spans="1:39" s="281" customFormat="1" ht="15" outlineLevel="1">
      <c r="A253" s="507"/>
      <c r="B253" s="322" t="s">
        <v>244</v>
      </c>
      <c r="C253" s="289" t="s">
        <v>163</v>
      </c>
      <c r="D253" s="293"/>
      <c r="E253" s="293"/>
      <c r="F253" s="293"/>
      <c r="G253" s="293"/>
      <c r="H253" s="293"/>
      <c r="I253" s="293"/>
      <c r="J253" s="293"/>
      <c r="K253" s="293"/>
      <c r="L253" s="293"/>
      <c r="M253" s="293"/>
      <c r="N253" s="293">
        <f>N252</f>
        <v>12</v>
      </c>
      <c r="O253" s="293"/>
      <c r="P253" s="293"/>
      <c r="Q253" s="293"/>
      <c r="R253" s="293"/>
      <c r="S253" s="293"/>
      <c r="T253" s="293"/>
      <c r="U253" s="293"/>
      <c r="V253" s="293"/>
      <c r="W253" s="293"/>
      <c r="X253" s="293"/>
      <c r="Y253" s="409">
        <f>Y252</f>
        <v>0</v>
      </c>
      <c r="Z253" s="409">
        <f t="shared" ref="Z253:AL253" si="71">Z252</f>
        <v>0</v>
      </c>
      <c r="AA253" s="409">
        <f t="shared" si="71"/>
        <v>0</v>
      </c>
      <c r="AB253" s="409">
        <f t="shared" si="71"/>
        <v>0</v>
      </c>
      <c r="AC253" s="409">
        <f t="shared" si="71"/>
        <v>0</v>
      </c>
      <c r="AD253" s="409">
        <f t="shared" si="71"/>
        <v>0</v>
      </c>
      <c r="AE253" s="409">
        <f t="shared" si="71"/>
        <v>0</v>
      </c>
      <c r="AF253" s="409">
        <f t="shared" si="71"/>
        <v>0</v>
      </c>
      <c r="AG253" s="409">
        <f t="shared" si="71"/>
        <v>0</v>
      </c>
      <c r="AH253" s="409">
        <f t="shared" si="71"/>
        <v>0</v>
      </c>
      <c r="AI253" s="409">
        <f t="shared" si="71"/>
        <v>0</v>
      </c>
      <c r="AJ253" s="409">
        <f t="shared" si="71"/>
        <v>0</v>
      </c>
      <c r="AK253" s="409">
        <f t="shared" si="71"/>
        <v>0</v>
      </c>
      <c r="AL253" s="409">
        <f t="shared" si="71"/>
        <v>0</v>
      </c>
      <c r="AM253" s="503"/>
    </row>
    <row r="254" spans="1:39" ht="15" outlineLevel="1">
      <c r="B254" s="313"/>
      <c r="C254" s="323"/>
      <c r="D254" s="324"/>
      <c r="E254" s="324"/>
      <c r="F254" s="324"/>
      <c r="G254" s="324"/>
      <c r="H254" s="324"/>
      <c r="I254" s="324"/>
      <c r="J254" s="324"/>
      <c r="K254" s="324"/>
      <c r="L254" s="324"/>
      <c r="M254" s="324"/>
      <c r="N254" s="324"/>
      <c r="O254" s="324"/>
      <c r="P254" s="324"/>
      <c r="Q254" s="324"/>
      <c r="R254" s="324"/>
      <c r="S254" s="324"/>
      <c r="T254" s="324"/>
      <c r="U254" s="324"/>
      <c r="V254" s="324"/>
      <c r="W254" s="324"/>
      <c r="X254" s="324"/>
      <c r="Y254" s="299"/>
      <c r="Z254" s="299"/>
      <c r="AA254" s="299"/>
      <c r="AB254" s="299"/>
      <c r="AC254" s="299"/>
      <c r="AD254" s="299"/>
      <c r="AE254" s="299"/>
      <c r="AF254" s="299"/>
      <c r="AG254" s="299"/>
      <c r="AH254" s="299"/>
      <c r="AI254" s="299"/>
      <c r="AJ254" s="299"/>
      <c r="AK254" s="299"/>
      <c r="AL254" s="299"/>
      <c r="AM254" s="304"/>
    </row>
    <row r="255" spans="1:39" ht="15.75">
      <c r="B255" s="325" t="s">
        <v>245</v>
      </c>
      <c r="C255" s="327"/>
      <c r="D255" s="327">
        <f>SUM(D150:D253)</f>
        <v>5062319.0788014308</v>
      </c>
      <c r="E255" s="327">
        <f t="shared" ref="E255:L255" si="72">SUM(E150:E253)</f>
        <v>5446767.1055006729</v>
      </c>
      <c r="F255" s="327">
        <f t="shared" si="72"/>
        <v>5424078.3010991951</v>
      </c>
      <c r="G255" s="327">
        <f t="shared" si="72"/>
        <v>5233050.6217989875</v>
      </c>
      <c r="H255" s="327">
        <f t="shared" si="72"/>
        <v>5232743.2737302072</v>
      </c>
      <c r="I255" s="327">
        <f t="shared" si="72"/>
        <v>4728651.7182223182</v>
      </c>
      <c r="J255" s="327">
        <f t="shared" si="72"/>
        <v>4572133.4871801557</v>
      </c>
      <c r="K255" s="327">
        <f t="shared" si="72"/>
        <v>4481024.7453587968</v>
      </c>
      <c r="L255" s="327">
        <f t="shared" si="72"/>
        <v>4433064.6035506865</v>
      </c>
      <c r="M255" s="327">
        <f>SUM(M150:M253)</f>
        <v>3622818.7221832196</v>
      </c>
      <c r="N255" s="327"/>
      <c r="O255" s="327">
        <f>SUM(O150:O253)</f>
        <v>8.075817742259229</v>
      </c>
      <c r="P255" s="327">
        <f t="shared" ref="P255:W255" si="73">SUM(P150:P253)</f>
        <v>51.649666442259225</v>
      </c>
      <c r="Q255" s="327">
        <f t="shared" si="73"/>
        <v>51.649666442259225</v>
      </c>
      <c r="R255" s="327">
        <f t="shared" si="73"/>
        <v>51.631880914067942</v>
      </c>
      <c r="S255" s="327">
        <f t="shared" si="73"/>
        <v>51.630032971414238</v>
      </c>
      <c r="T255" s="327">
        <f t="shared" si="73"/>
        <v>51.584396000386768</v>
      </c>
      <c r="U255" s="327">
        <f t="shared" si="73"/>
        <v>35.625590224943124</v>
      </c>
      <c r="V255" s="327">
        <f t="shared" si="73"/>
        <v>35.625537885272266</v>
      </c>
      <c r="W255" s="327">
        <f t="shared" si="73"/>
        <v>35.625537885272266</v>
      </c>
      <c r="X255" s="327"/>
      <c r="Y255" s="327">
        <f>IF(Y149="kWh",SUMPRODUCT(D150:D253,Y150:Y253))</f>
        <v>700070.27670290088</v>
      </c>
      <c r="Z255" s="327">
        <f>IF(Z149="kWh",SUMPRODUCT(D150:D253,Z150:Z253))</f>
        <v>4183692.4313777857</v>
      </c>
      <c r="AA255" s="327">
        <f>IF(AA149="kW",SUMPRODUCT(N150:N253,O150:O253,AA150:AA253),SUMPRODUCT(D150:D253,AA150:AA253))</f>
        <v>63.311262044927787</v>
      </c>
      <c r="AB255" s="327">
        <f>IF(AB149="kW",SUMPRODUCT(N150:N253,O150:O253,AB150:AB253),SUMPRODUCT(D150:D253,AB150:AB253))</f>
        <v>0</v>
      </c>
      <c r="AC255" s="327">
        <f>IF(AC149="kW",SUMPRODUCT(N150:N253,O150:O253,AC150:AC253),SUMPRODUCT(D150:D253,AC150:AC253))</f>
        <v>0</v>
      </c>
      <c r="AD255" s="327">
        <f>IF(AD149="kW",SUMPRODUCT(N150:N253,O150:O253,AD150:AD253),SUMPRODUCT(D150:D253,AD150:AD253))</f>
        <v>0</v>
      </c>
      <c r="AE255" s="327">
        <f>IF(AE149="kW",SUMPRODUCT(N150:N253,O150:O253,AE150:AE253),SUMPRODUCT(D150:D253,AE150:AE253))</f>
        <v>0</v>
      </c>
      <c r="AF255" s="327">
        <f>IF(AF149="kW",SUMPRODUCT(N150:N253,O150:O253,AF150:AF253),SUMPRODUCT(D150:D253,AF150:AF253))</f>
        <v>0</v>
      </c>
      <c r="AG255" s="327">
        <f>IF(AG149="kW",SUMPRODUCT(N150:N253,O150:O253,AG150:AG253),SUMPRODUCT(D150:D253,AG150:AG253))</f>
        <v>0</v>
      </c>
      <c r="AH255" s="327">
        <f>IF(AH149="kW",SUMPRODUCT(N150:N253,O150:O253,AH150:AH253),SUMPRODUCT(D150:D253,AH150:AH253))</f>
        <v>0</v>
      </c>
      <c r="AI255" s="327">
        <f>IF(AI149="kW",SUMPRODUCT(N150:N253,O150:O253,AI150:AI253),SUMPRODUCT(D150:D253,AI150:AI253))</f>
        <v>0</v>
      </c>
      <c r="AJ255" s="327">
        <f>IF(AJ149="kW",SUMPRODUCT(N150:N253,O150:O253,AJ150:AJ253),SUMPRODUCT(D150:D253,AJ150:AJ253))</f>
        <v>0</v>
      </c>
      <c r="AK255" s="327">
        <f>IF(AK149="kW",SUMPRODUCT(N150:N253,O150:O253,AK150:AK253),SUMPRODUCT(D150:D253,AK150:AK253))</f>
        <v>0</v>
      </c>
      <c r="AL255" s="327">
        <f>IF(AL149="kW",SUMPRODUCT(N150:N253,O150:O253,AL150:AL253),SUMPRODUCT(D150:D253,AL150:AL253))</f>
        <v>0</v>
      </c>
      <c r="AM255" s="328"/>
    </row>
    <row r="256" spans="1:39" ht="15.75">
      <c r="B256" s="329" t="s">
        <v>246</v>
      </c>
      <c r="C256" s="326"/>
      <c r="D256" s="326"/>
      <c r="E256" s="326">
        <v>0</v>
      </c>
      <c r="F256" s="326">
        <v>0</v>
      </c>
      <c r="G256" s="326">
        <v>0</v>
      </c>
      <c r="H256" s="326">
        <v>0</v>
      </c>
      <c r="I256" s="326">
        <v>0</v>
      </c>
      <c r="J256" s="326">
        <v>0</v>
      </c>
      <c r="K256" s="326">
        <v>0</v>
      </c>
      <c r="L256" s="326">
        <v>0</v>
      </c>
      <c r="M256" s="326">
        <v>0</v>
      </c>
      <c r="N256" s="326"/>
      <c r="O256" s="326">
        <v>0</v>
      </c>
      <c r="P256" s="326">
        <v>0</v>
      </c>
      <c r="Q256" s="326">
        <v>0</v>
      </c>
      <c r="R256" s="326">
        <v>0</v>
      </c>
      <c r="S256" s="326">
        <v>0</v>
      </c>
      <c r="T256" s="326">
        <v>0</v>
      </c>
      <c r="U256" s="326">
        <v>0</v>
      </c>
      <c r="V256" s="326">
        <v>0</v>
      </c>
      <c r="W256" s="326">
        <v>0</v>
      </c>
      <c r="X256" s="326"/>
      <c r="Y256" s="326">
        <f>HLOOKUP(Y148,'2. LRAMVA Threshold'!$B$42:$Q$53,4,FALSE)</f>
        <v>0</v>
      </c>
      <c r="Z256" s="326">
        <f>HLOOKUP(Z148,'2. LRAMVA Threshold'!$B$42:$Q$53,4,FALSE)</f>
        <v>0</v>
      </c>
      <c r="AA256" s="326">
        <f>HLOOKUP(AA148,'2. LRAMVA Threshold'!$B$42:$Q$53,4,FALSE)</f>
        <v>0</v>
      </c>
      <c r="AB256" s="326">
        <f>HLOOKUP(AB148,'2. LRAMVA Threshold'!$B$42:$Q$53,4,FALSE)</f>
        <v>0</v>
      </c>
      <c r="AC256" s="326">
        <f>HLOOKUP(AC148,'2. LRAMVA Threshold'!$B$42:$Q$53,4,FALSE)</f>
        <v>0</v>
      </c>
      <c r="AD256" s="326">
        <f>HLOOKUP(AD148,'2. LRAMVA Threshold'!$B$42:$Q$53,4,FALSE)</f>
        <v>0</v>
      </c>
      <c r="AE256" s="326">
        <f>HLOOKUP(AE148,'2. LRAMVA Threshold'!$B$42:$Q$53,4,FALSE)</f>
        <v>0</v>
      </c>
      <c r="AF256" s="326">
        <f>HLOOKUP(AF148,'2. LRAMVA Threshold'!$B$42:$Q$53,4,FALSE)</f>
        <v>0</v>
      </c>
      <c r="AG256" s="326">
        <f>HLOOKUP(AG148,'2. LRAMVA Threshold'!$B$42:$Q$53,4,FALSE)</f>
        <v>0</v>
      </c>
      <c r="AH256" s="326">
        <f>HLOOKUP(AH148,'2. LRAMVA Threshold'!$B$42:$Q$53,4,FALSE)</f>
        <v>0</v>
      </c>
      <c r="AI256" s="326">
        <f>HLOOKUP(AI148,'2. LRAMVA Threshold'!$B$42:$Q$53,4,FALSE)</f>
        <v>0</v>
      </c>
      <c r="AJ256" s="326">
        <f>HLOOKUP(AJ148,'2. LRAMVA Threshold'!$B$42:$Q$53,4,FALSE)</f>
        <v>0</v>
      </c>
      <c r="AK256" s="326">
        <f>HLOOKUP(AK148,'2. LRAMVA Threshold'!$B$42:$Q$53,4,FALSE)</f>
        <v>0</v>
      </c>
      <c r="AL256" s="326">
        <f>HLOOKUP(AL148,'2. LRAMVA Threshold'!$B$42:$Q$53,4,FALSE)</f>
        <v>0</v>
      </c>
      <c r="AM256" s="330"/>
    </row>
    <row r="257" spans="1:41" ht="15">
      <c r="B257" s="322"/>
      <c r="C257" s="331"/>
      <c r="D257" s="332"/>
      <c r="E257" s="332"/>
      <c r="F257" s="332"/>
      <c r="G257" s="332"/>
      <c r="H257" s="332"/>
      <c r="I257" s="332"/>
      <c r="J257" s="332"/>
      <c r="K257" s="332"/>
      <c r="L257" s="332"/>
      <c r="M257" s="332"/>
      <c r="N257" s="332"/>
      <c r="O257" s="333"/>
      <c r="P257" s="332"/>
      <c r="Q257" s="332"/>
      <c r="R257" s="332"/>
      <c r="S257" s="334"/>
      <c r="T257" s="334"/>
      <c r="U257" s="334"/>
      <c r="V257" s="334"/>
      <c r="W257" s="332"/>
      <c r="X257" s="332"/>
      <c r="Y257" s="298"/>
      <c r="Z257" s="298"/>
      <c r="AA257" s="298"/>
      <c r="AB257" s="298"/>
      <c r="AC257" s="298"/>
      <c r="AD257" s="298"/>
      <c r="AE257" s="298"/>
      <c r="AF257" s="298"/>
      <c r="AG257" s="298"/>
      <c r="AH257" s="298"/>
      <c r="AI257" s="298"/>
      <c r="AJ257" s="298"/>
      <c r="AK257" s="298"/>
      <c r="AL257" s="298"/>
      <c r="AM257" s="335"/>
    </row>
    <row r="258" spans="1:41" ht="15">
      <c r="B258" s="322" t="s">
        <v>165</v>
      </c>
      <c r="C258" s="336"/>
      <c r="D258" s="336"/>
      <c r="E258" s="374"/>
      <c r="F258" s="374"/>
      <c r="G258" s="374"/>
      <c r="H258" s="374"/>
      <c r="I258" s="374"/>
      <c r="J258" s="374"/>
      <c r="K258" s="374"/>
      <c r="L258" s="374"/>
      <c r="M258" s="374"/>
      <c r="N258" s="374"/>
      <c r="O258" s="289"/>
      <c r="P258" s="338"/>
      <c r="Q258" s="338"/>
      <c r="R258" s="338"/>
      <c r="S258" s="337"/>
      <c r="T258" s="337"/>
      <c r="U258" s="337"/>
      <c r="V258" s="337"/>
      <c r="W258" s="338"/>
      <c r="X258" s="338"/>
      <c r="Y258" s="339">
        <f>HLOOKUP(Y$20,'3.  Distribution Rates'!$C$122:$P$133,4,FALSE)</f>
        <v>0</v>
      </c>
      <c r="Z258" s="339">
        <f>HLOOKUP(Z$20,'3.  Distribution Rates'!$C$122:$P$133,4,FALSE)</f>
        <v>0</v>
      </c>
      <c r="AA258" s="339">
        <f>HLOOKUP(AA$20,'3.  Distribution Rates'!$C$122:$P$133,4,FALSE)</f>
        <v>0</v>
      </c>
      <c r="AB258" s="339">
        <f>HLOOKUP(AB$20,'3.  Distribution Rates'!$C$122:$P$133,4,FALSE)</f>
        <v>0</v>
      </c>
      <c r="AC258" s="339">
        <f>HLOOKUP(AC$20,'3.  Distribution Rates'!$C$122:$P$133,4,FALSE)</f>
        <v>0</v>
      </c>
      <c r="AD258" s="339">
        <f>HLOOKUP(AD$20,'3.  Distribution Rates'!$C$122:$P$133,4,FALSE)</f>
        <v>0</v>
      </c>
      <c r="AE258" s="339">
        <f>HLOOKUP(AE$20,'3.  Distribution Rates'!$C$122:$P$133,4,FALSE)</f>
        <v>0</v>
      </c>
      <c r="AF258" s="339">
        <f>HLOOKUP(AF$20,'3.  Distribution Rates'!$C$122:$P$133,4,FALSE)</f>
        <v>0</v>
      </c>
      <c r="AG258" s="339">
        <f>HLOOKUP(AG$20,'3.  Distribution Rates'!$C$122:$P$133,4,FALSE)</f>
        <v>0</v>
      </c>
      <c r="AH258" s="339">
        <f>HLOOKUP(AH$20,'3.  Distribution Rates'!$C$122:$P$133,4,FALSE)</f>
        <v>0</v>
      </c>
      <c r="AI258" s="339">
        <f>HLOOKUP(AI$20,'3.  Distribution Rates'!$C$122:$P$133,4,FALSE)</f>
        <v>0</v>
      </c>
      <c r="AJ258" s="339">
        <f>HLOOKUP(AJ$20,'3.  Distribution Rates'!$C$122:$P$133,4,FALSE)</f>
        <v>0</v>
      </c>
      <c r="AK258" s="339">
        <f>HLOOKUP(AK$20,'3.  Distribution Rates'!$C$122:$P$133,4,FALSE)</f>
        <v>0</v>
      </c>
      <c r="AL258" s="339">
        <f>HLOOKUP(AL$20,'3.  Distribution Rates'!$C$122:$P$133,4,FALSE)</f>
        <v>0</v>
      </c>
      <c r="AM258" s="375"/>
    </row>
    <row r="259" spans="1:41" ht="15">
      <c r="B259" s="292" t="s">
        <v>154</v>
      </c>
      <c r="C259" s="343"/>
      <c r="D259" s="307"/>
      <c r="E259" s="277"/>
      <c r="F259" s="277"/>
      <c r="G259" s="277"/>
      <c r="H259" s="277"/>
      <c r="I259" s="277"/>
      <c r="J259" s="277"/>
      <c r="K259" s="277"/>
      <c r="L259" s="277"/>
      <c r="M259" s="277"/>
      <c r="N259" s="277"/>
      <c r="O259" s="289"/>
      <c r="P259" s="277"/>
      <c r="Q259" s="277"/>
      <c r="R259" s="277"/>
      <c r="S259" s="307"/>
      <c r="T259" s="307"/>
      <c r="U259" s="307"/>
      <c r="V259" s="307"/>
      <c r="W259" s="277"/>
      <c r="X259" s="277"/>
      <c r="Y259" s="376">
        <f t="shared" ref="Y259:AL259" si="74">Y135*Y258</f>
        <v>0</v>
      </c>
      <c r="Z259" s="376">
        <f t="shared" si="74"/>
        <v>0</v>
      </c>
      <c r="AA259" s="376">
        <f t="shared" si="74"/>
        <v>0</v>
      </c>
      <c r="AB259" s="376">
        <f t="shared" si="74"/>
        <v>0</v>
      </c>
      <c r="AC259" s="376">
        <f t="shared" si="74"/>
        <v>0</v>
      </c>
      <c r="AD259" s="376">
        <f t="shared" si="74"/>
        <v>0</v>
      </c>
      <c r="AE259" s="376">
        <f t="shared" si="74"/>
        <v>0</v>
      </c>
      <c r="AF259" s="376">
        <f t="shared" si="74"/>
        <v>0</v>
      </c>
      <c r="AG259" s="376">
        <f t="shared" si="74"/>
        <v>0</v>
      </c>
      <c r="AH259" s="376">
        <f t="shared" si="74"/>
        <v>0</v>
      </c>
      <c r="AI259" s="376">
        <f t="shared" si="74"/>
        <v>0</v>
      </c>
      <c r="AJ259" s="376">
        <f t="shared" si="74"/>
        <v>0</v>
      </c>
      <c r="AK259" s="376">
        <f t="shared" si="74"/>
        <v>0</v>
      </c>
      <c r="AL259" s="376">
        <f t="shared" si="74"/>
        <v>0</v>
      </c>
      <c r="AM259" s="623">
        <f>SUM(Y259:AL259)</f>
        <v>0</v>
      </c>
    </row>
    <row r="260" spans="1:41" ht="15">
      <c r="B260" s="292" t="s">
        <v>155</v>
      </c>
      <c r="C260" s="343"/>
      <c r="D260" s="307"/>
      <c r="E260" s="277"/>
      <c r="F260" s="277"/>
      <c r="G260" s="277"/>
      <c r="H260" s="277"/>
      <c r="I260" s="277"/>
      <c r="J260" s="277"/>
      <c r="K260" s="277"/>
      <c r="L260" s="277"/>
      <c r="M260" s="277"/>
      <c r="N260" s="277"/>
      <c r="O260" s="289"/>
      <c r="P260" s="277"/>
      <c r="Q260" s="277"/>
      <c r="R260" s="277"/>
      <c r="S260" s="307"/>
      <c r="T260" s="307"/>
      <c r="U260" s="307"/>
      <c r="V260" s="307"/>
      <c r="W260" s="277"/>
      <c r="X260" s="277"/>
      <c r="Y260" s="376">
        <f t="shared" ref="Y260:AE260" si="75">Y255*Y258</f>
        <v>0</v>
      </c>
      <c r="Z260" s="376">
        <f t="shared" si="75"/>
        <v>0</v>
      </c>
      <c r="AA260" s="377">
        <f t="shared" si="75"/>
        <v>0</v>
      </c>
      <c r="AB260" s="377">
        <f t="shared" si="75"/>
        <v>0</v>
      </c>
      <c r="AC260" s="377">
        <f t="shared" si="75"/>
        <v>0</v>
      </c>
      <c r="AD260" s="377">
        <f t="shared" si="75"/>
        <v>0</v>
      </c>
      <c r="AE260" s="377">
        <f t="shared" si="75"/>
        <v>0</v>
      </c>
      <c r="AF260" s="377">
        <f t="shared" ref="AF260:AL260" si="76">AF255*AF258</f>
        <v>0</v>
      </c>
      <c r="AG260" s="377">
        <f t="shared" si="76"/>
        <v>0</v>
      </c>
      <c r="AH260" s="377">
        <f t="shared" si="76"/>
        <v>0</v>
      </c>
      <c r="AI260" s="377">
        <f t="shared" si="76"/>
        <v>0</v>
      </c>
      <c r="AJ260" s="377">
        <f t="shared" si="76"/>
        <v>0</v>
      </c>
      <c r="AK260" s="377">
        <f t="shared" si="76"/>
        <v>0</v>
      </c>
      <c r="AL260" s="377">
        <f t="shared" si="76"/>
        <v>0</v>
      </c>
      <c r="AM260" s="623">
        <f>SUM(Y260:AL260)</f>
        <v>0</v>
      </c>
    </row>
    <row r="261" spans="1:41" s="378" customFormat="1" ht="15.75">
      <c r="A261" s="509"/>
      <c r="B261" s="347" t="s">
        <v>254</v>
      </c>
      <c r="C261" s="343"/>
      <c r="D261" s="334"/>
      <c r="E261" s="332"/>
      <c r="F261" s="332"/>
      <c r="G261" s="332"/>
      <c r="H261" s="332"/>
      <c r="I261" s="332"/>
      <c r="J261" s="332"/>
      <c r="K261" s="332"/>
      <c r="L261" s="332"/>
      <c r="M261" s="332"/>
      <c r="N261" s="332"/>
      <c r="O261" s="298"/>
      <c r="P261" s="332"/>
      <c r="Q261" s="332"/>
      <c r="R261" s="332"/>
      <c r="S261" s="334"/>
      <c r="T261" s="334"/>
      <c r="U261" s="334"/>
      <c r="V261" s="334"/>
      <c r="W261" s="332"/>
      <c r="X261" s="332"/>
      <c r="Y261" s="344">
        <f>SUM(Y259:Y260)</f>
        <v>0</v>
      </c>
      <c r="Z261" s="344">
        <f t="shared" ref="Z261:AE261" si="77">SUM(Z259:Z260)</f>
        <v>0</v>
      </c>
      <c r="AA261" s="344">
        <f t="shared" si="77"/>
        <v>0</v>
      </c>
      <c r="AB261" s="344">
        <f t="shared" si="77"/>
        <v>0</v>
      </c>
      <c r="AC261" s="344">
        <f t="shared" si="77"/>
        <v>0</v>
      </c>
      <c r="AD261" s="344">
        <f t="shared" si="77"/>
        <v>0</v>
      </c>
      <c r="AE261" s="344">
        <f t="shared" si="77"/>
        <v>0</v>
      </c>
      <c r="AF261" s="344">
        <f t="shared" ref="AF261:AL261" si="78">SUM(AF259:AF260)</f>
        <v>0</v>
      </c>
      <c r="AG261" s="344">
        <f t="shared" si="78"/>
        <v>0</v>
      </c>
      <c r="AH261" s="344">
        <f t="shared" si="78"/>
        <v>0</v>
      </c>
      <c r="AI261" s="344">
        <f t="shared" si="78"/>
        <v>0</v>
      </c>
      <c r="AJ261" s="344">
        <f t="shared" si="78"/>
        <v>0</v>
      </c>
      <c r="AK261" s="344">
        <f t="shared" si="78"/>
        <v>0</v>
      </c>
      <c r="AL261" s="344">
        <f t="shared" si="78"/>
        <v>0</v>
      </c>
      <c r="AM261" s="405">
        <f>SUM(AM259:AM260)</f>
        <v>0</v>
      </c>
    </row>
    <row r="262" spans="1:41" s="378" customFormat="1" ht="15.75">
      <c r="A262" s="509"/>
      <c r="B262" s="347" t="s">
        <v>247</v>
      </c>
      <c r="C262" s="343"/>
      <c r="D262" s="348"/>
      <c r="E262" s="332"/>
      <c r="F262" s="332"/>
      <c r="G262" s="332"/>
      <c r="H262" s="332"/>
      <c r="I262" s="332"/>
      <c r="J262" s="332"/>
      <c r="K262" s="332"/>
      <c r="L262" s="332"/>
      <c r="M262" s="332"/>
      <c r="N262" s="332"/>
      <c r="O262" s="298"/>
      <c r="P262" s="332"/>
      <c r="Q262" s="332"/>
      <c r="R262" s="332"/>
      <c r="S262" s="334"/>
      <c r="T262" s="334"/>
      <c r="U262" s="334"/>
      <c r="V262" s="334"/>
      <c r="W262" s="332"/>
      <c r="X262" s="332"/>
      <c r="Y262" s="345">
        <f t="shared" ref="Y262:AE262" si="79">Y256*Y258</f>
        <v>0</v>
      </c>
      <c r="Z262" s="345">
        <f t="shared" si="79"/>
        <v>0</v>
      </c>
      <c r="AA262" s="345">
        <f t="shared" si="79"/>
        <v>0</v>
      </c>
      <c r="AB262" s="345">
        <f t="shared" si="79"/>
        <v>0</v>
      </c>
      <c r="AC262" s="345">
        <f t="shared" si="79"/>
        <v>0</v>
      </c>
      <c r="AD262" s="345">
        <f t="shared" si="79"/>
        <v>0</v>
      </c>
      <c r="AE262" s="345">
        <f t="shared" si="79"/>
        <v>0</v>
      </c>
      <c r="AF262" s="345">
        <f t="shared" ref="AF262:AL262" si="80">AF256*AF258</f>
        <v>0</v>
      </c>
      <c r="AG262" s="345">
        <f t="shared" si="80"/>
        <v>0</v>
      </c>
      <c r="AH262" s="345">
        <f t="shared" si="80"/>
        <v>0</v>
      </c>
      <c r="AI262" s="345">
        <f t="shared" si="80"/>
        <v>0</v>
      </c>
      <c r="AJ262" s="345">
        <f t="shared" si="80"/>
        <v>0</v>
      </c>
      <c r="AK262" s="345">
        <f t="shared" si="80"/>
        <v>0</v>
      </c>
      <c r="AL262" s="345">
        <f t="shared" si="80"/>
        <v>0</v>
      </c>
      <c r="AM262" s="405">
        <f>SUM(Y262:AL262)</f>
        <v>0</v>
      </c>
    </row>
    <row r="263" spans="1:41" s="378" customFormat="1" ht="15.75">
      <c r="A263" s="509"/>
      <c r="B263" s="347" t="s">
        <v>255</v>
      </c>
      <c r="C263" s="343"/>
      <c r="D263" s="348"/>
      <c r="E263" s="332"/>
      <c r="F263" s="332"/>
      <c r="G263" s="332"/>
      <c r="H263" s="332"/>
      <c r="I263" s="332"/>
      <c r="J263" s="332"/>
      <c r="K263" s="332"/>
      <c r="L263" s="332"/>
      <c r="M263" s="332"/>
      <c r="N263" s="332"/>
      <c r="O263" s="298"/>
      <c r="P263" s="332"/>
      <c r="Q263" s="332"/>
      <c r="R263" s="332"/>
      <c r="S263" s="348"/>
      <c r="T263" s="348"/>
      <c r="U263" s="348"/>
      <c r="V263" s="348"/>
      <c r="W263" s="332"/>
      <c r="X263" s="332"/>
      <c r="AM263" s="405">
        <f>AM261-AM262</f>
        <v>0</v>
      </c>
    </row>
    <row r="264" spans="1:41" ht="15">
      <c r="B264" s="322"/>
      <c r="C264" s="348"/>
      <c r="D264" s="348"/>
      <c r="E264" s="332"/>
      <c r="F264" s="332"/>
      <c r="G264" s="332"/>
      <c r="H264" s="332"/>
      <c r="I264" s="332"/>
      <c r="J264" s="332"/>
      <c r="K264" s="332"/>
      <c r="L264" s="332"/>
      <c r="M264" s="332"/>
      <c r="N264" s="332"/>
      <c r="O264" s="298"/>
      <c r="P264" s="332"/>
      <c r="Q264" s="332"/>
      <c r="R264" s="332"/>
      <c r="S264" s="348"/>
      <c r="T264" s="343"/>
      <c r="U264" s="348"/>
      <c r="V264" s="348"/>
      <c r="W264" s="332"/>
      <c r="X264" s="332"/>
      <c r="AM264" s="346"/>
    </row>
    <row r="265" spans="1:41" ht="15">
      <c r="B265" s="292" t="s">
        <v>70</v>
      </c>
      <c r="C265" s="354"/>
      <c r="D265" s="277"/>
      <c r="E265" s="277"/>
      <c r="F265" s="277"/>
      <c r="G265" s="277"/>
      <c r="H265" s="277"/>
      <c r="I265" s="277"/>
      <c r="J265" s="277"/>
      <c r="K265" s="277"/>
      <c r="L265" s="277"/>
      <c r="M265" s="277"/>
      <c r="N265" s="277"/>
      <c r="O265" s="355"/>
      <c r="P265" s="277"/>
      <c r="Q265" s="277"/>
      <c r="R265" s="277"/>
      <c r="S265" s="302"/>
      <c r="T265" s="307"/>
      <c r="U265" s="307"/>
      <c r="V265" s="277"/>
      <c r="W265" s="277"/>
      <c r="X265" s="307"/>
      <c r="Y265" s="289">
        <f>SUMPRODUCT(E150:E253,Y150:Y253)</f>
        <v>1091927.1987553709</v>
      </c>
      <c r="Z265" s="289">
        <f>SUMPRODUCT(E150:E253,Z150:Z253)</f>
        <v>4176283.5360245579</v>
      </c>
      <c r="AA265" s="289">
        <f>IF(AA149="kW",SUMPRODUCT(N150:N253,P150:P253,AA150:AA253),SUMPRODUCT(E150:E253,AA150:AA253))</f>
        <v>63.311262044927787</v>
      </c>
      <c r="AB265" s="289">
        <f>IF(AB149="kW",SUMPRODUCT(N150:N253,P150:P253,AB150:AB253),SUMPRODUCT(E150:E253,AB150:AB253))</f>
        <v>0</v>
      </c>
      <c r="AC265" s="289">
        <f>IF(AC149="kW",SUMPRODUCT(N150:N253,P150:P253,AC150:AC253),SUMPRODUCT(E150:E253,AC150:AC253))</f>
        <v>0</v>
      </c>
      <c r="AD265" s="289">
        <f>IF(AD149="kW",SUMPRODUCT(N150:N253,P150:P253,AD150:AD253),SUMPRODUCT(E150:E253, AD150:AD253))</f>
        <v>0</v>
      </c>
      <c r="AE265" s="289">
        <f>IF(AE149="kW",SUMPRODUCT(N150:N253,P150:P253,AE150:AE253),SUMPRODUCT(E150:E253,AE150:AE253))</f>
        <v>0</v>
      </c>
      <c r="AF265" s="289">
        <f>IF(AF149="kW",SUMPRODUCT(N150:N253,P150:P253,AF150:AF253),SUMPRODUCT(E150:E253,AF150:AF253))</f>
        <v>0</v>
      </c>
      <c r="AG265" s="289">
        <f>IF(AG149="kW",SUMPRODUCT(N150:N253,P150:P253,AG150:AG253),SUMPRODUCT(E150:E253,AG150:AG253))</f>
        <v>0</v>
      </c>
      <c r="AH265" s="289">
        <f>IF(AH149="kW",SUMPRODUCT(N150:N253,P150:P253,AH150:AH253),SUMPRODUCT(E150:E253,AH150:AH253))</f>
        <v>0</v>
      </c>
      <c r="AI265" s="289">
        <f>IF(AI149="kW",SUMPRODUCT(N150:N253,P150:P253,AI150:AI253),SUMPRODUCT(E150:E253,AI150:AI253))</f>
        <v>0</v>
      </c>
      <c r="AJ265" s="289">
        <f>IF(AJ149="kW",SUMPRODUCT(N150:N253,P150:P253,AJ150:AJ253),SUMPRODUCT(E150:E253,AJ150:AJ253))</f>
        <v>0</v>
      </c>
      <c r="AK265" s="289">
        <f>IF(AK149="kW",SUMPRODUCT(N150:N253,P150:P253,AK150:AK253),SUMPRODUCT(E150:E253,AK150:AK253))</f>
        <v>0</v>
      </c>
      <c r="AL265" s="289">
        <f>IF(AL149="kW",SUMPRODUCT(N150:N253,P150:P253,AL150:AL253),SUMPRODUCT(E150:E253,AL150:AL253))</f>
        <v>0</v>
      </c>
      <c r="AM265" s="346"/>
      <c r="AO265" s="281"/>
    </row>
    <row r="266" spans="1:41" ht="15">
      <c r="B266" s="292" t="s">
        <v>71</v>
      </c>
      <c r="C266" s="354"/>
      <c r="D266" s="277"/>
      <c r="E266" s="277"/>
      <c r="F266" s="277"/>
      <c r="G266" s="277"/>
      <c r="H266" s="277"/>
      <c r="I266" s="277"/>
      <c r="J266" s="277"/>
      <c r="K266" s="277"/>
      <c r="L266" s="277"/>
      <c r="M266" s="277"/>
      <c r="N266" s="277"/>
      <c r="O266" s="355"/>
      <c r="P266" s="277"/>
      <c r="Q266" s="277"/>
      <c r="R266" s="277"/>
      <c r="S266" s="302"/>
      <c r="T266" s="307"/>
      <c r="U266" s="307"/>
      <c r="V266" s="277"/>
      <c r="W266" s="277"/>
      <c r="X266" s="307"/>
      <c r="Y266" s="289">
        <f>SUMPRODUCT(F150:F253,Y150:Y253)</f>
        <v>1093401.838755371</v>
      </c>
      <c r="Z266" s="289">
        <f>SUMPRODUCT(F150:F253,Z150:Z253)</f>
        <v>4152120.0916230786</v>
      </c>
      <c r="AA266" s="289">
        <f>IF(AA149="kW",SUMPRODUCT(N150:N253,Q150:Q253,AA150:AA253),SUMPRODUCT(F150:F253,AA150:AA253))</f>
        <v>63.311262044927787</v>
      </c>
      <c r="AB266" s="289">
        <f>IF(AB149="kW",SUMPRODUCT(N150:N253,Q150:Q253,AB150:AB253),SUMPRODUCT(F150:F253,AB150:AB253))</f>
        <v>0</v>
      </c>
      <c r="AC266" s="289">
        <f>IF(AC149="kW",SUMPRODUCT(N150:N253,Q150:Q253,AC150:AC253),SUMPRODUCT(F150:F253, AC150:AC253))</f>
        <v>0</v>
      </c>
      <c r="AD266" s="289">
        <f>IF(AD149="kW",SUMPRODUCT(N150:N253,Q150:Q253,AD150:AD253),SUMPRODUCT(F150:F253, AD150:AD253))</f>
        <v>0</v>
      </c>
      <c r="AE266" s="289">
        <f>IF(AE149="kW",SUMPRODUCT(N150:N253,Q150:Q253,AE150:AE253),SUMPRODUCT(F150:F253,AE150:AE253))</f>
        <v>0</v>
      </c>
      <c r="AF266" s="289">
        <f>IF(AF149="kW",SUMPRODUCT(N150:N253,Q150:Q253,AF150:AF253),SUMPRODUCT(F150:F253,AF150:AF253))</f>
        <v>0</v>
      </c>
      <c r="AG266" s="289">
        <f>IF(AG149="kW",SUMPRODUCT(N150:N253,Q150:Q253,AG150:AG253),SUMPRODUCT(F150:F253,AG150:AG253))</f>
        <v>0</v>
      </c>
      <c r="AH266" s="289">
        <f>IF(AH149="kW",SUMPRODUCT(N150:N253,Q150:Q253,AH150:AH253),SUMPRODUCT(F150:F253,AH150:AH253))</f>
        <v>0</v>
      </c>
      <c r="AI266" s="289">
        <f>IF(AI149="kW",SUMPRODUCT(N150:N253,Q150:Q253,AI150:AI253),SUMPRODUCT(F150:F253,AI150:AI253))</f>
        <v>0</v>
      </c>
      <c r="AJ266" s="289">
        <f>IF(AJ149="kW",SUMPRODUCT(N150:N253,Q150:Q253,AJ150:AJ253),SUMPRODUCT(F150:F253,AJ150:AJ253))</f>
        <v>0</v>
      </c>
      <c r="AK266" s="289">
        <f>IF(AK149="kW",SUMPRODUCT(N150:N253,Q150:Q253,AK150:AK253),SUMPRODUCT(F150:F253,AK150:AK253))</f>
        <v>0</v>
      </c>
      <c r="AL266" s="289">
        <f>IF(AL149="kW",SUMPRODUCT(N150:N253,Q150:Q253,AL150:AL253),SUMPRODUCT(F150:F253,AL150:AL253))</f>
        <v>0</v>
      </c>
      <c r="AM266" s="335"/>
    </row>
    <row r="267" spans="1:41" ht="15">
      <c r="B267" s="322" t="s">
        <v>189</v>
      </c>
      <c r="C267" s="354"/>
      <c r="D267" s="277"/>
      <c r="E267" s="277"/>
      <c r="F267" s="277"/>
      <c r="G267" s="277"/>
      <c r="H267" s="277"/>
      <c r="I267" s="277"/>
      <c r="J267" s="277"/>
      <c r="K267" s="277"/>
      <c r="L267" s="277"/>
      <c r="M267" s="277"/>
      <c r="N267" s="277"/>
      <c r="O267" s="355"/>
      <c r="P267" s="277"/>
      <c r="Q267" s="277"/>
      <c r="R267" s="277"/>
      <c r="S267" s="302"/>
      <c r="T267" s="307"/>
      <c r="U267" s="307"/>
      <c r="V267" s="277"/>
      <c r="W267" s="277"/>
      <c r="X267" s="307"/>
      <c r="Y267" s="289">
        <f>SUMPRODUCT(G150:G253,Y150:Y253)</f>
        <v>1091927.1987553709</v>
      </c>
      <c r="Z267" s="289">
        <f>SUMPRODUCT(G150:G253,Z150:Z253)</f>
        <v>3962567.0523228715</v>
      </c>
      <c r="AA267" s="289">
        <f>IF(AA149="kW",SUMPRODUCT(N150:N253,R150:R253,AA150:AA253),SUMPRODUCT(G150:G253,AA150:AA253))</f>
        <v>63.311262044927787</v>
      </c>
      <c r="AB267" s="289">
        <f>IF(AB149="kW",SUMPRODUCT(N150:N253,R150:R253,AB150:AB253),SUMPRODUCT(G150:G253,AB150:AB253))</f>
        <v>0</v>
      </c>
      <c r="AC267" s="289">
        <f>IF(AC149="kW",SUMPRODUCT(N150:N253,R150:R253,AC150:AC253),SUMPRODUCT(G150:G253, AC150:AC253))</f>
        <v>0</v>
      </c>
      <c r="AD267" s="289">
        <f>IF(AD149="kW",SUMPRODUCT(N150:N253,R150:R253,AD150:AD253),SUMPRODUCT(G150:G253, AD150:AD253))</f>
        <v>0</v>
      </c>
      <c r="AE267" s="289">
        <f>IF(AE149="kW",SUMPRODUCT(N150:N253,R150:R253,AE150:AE253),SUMPRODUCT(G150:G253,AE150:AE253))</f>
        <v>0</v>
      </c>
      <c r="AF267" s="289">
        <f>IF(AF149="kW",SUMPRODUCT(N150:N253,R150:R253,AF150:AF253),SUMPRODUCT(G150:G253,AF150:AF253))</f>
        <v>0</v>
      </c>
      <c r="AG267" s="289">
        <f>IF(AG149="kW",SUMPRODUCT(N150:N253,R150:R253,AG150:AG253),SUMPRODUCT(G150:G253,AG150:AG253))</f>
        <v>0</v>
      </c>
      <c r="AH267" s="289">
        <f>IF(AH149="kW",SUMPRODUCT(N150:N253,R150:R253,AH150:AH253),SUMPRODUCT(G150:G253,AH150:AH253))</f>
        <v>0</v>
      </c>
      <c r="AI267" s="289">
        <f>IF(AI149="kW",SUMPRODUCT(N150:N253,R150:R253,AI150:AI253),SUMPRODUCT(G150:G253,AI150:AI253))</f>
        <v>0</v>
      </c>
      <c r="AJ267" s="289">
        <f>IF(AJ149="kW",SUMPRODUCT(N150:N253,R150:R253,AJ150:AJ253),SUMPRODUCT(G150:G253,AJ150:AJ253))</f>
        <v>0</v>
      </c>
      <c r="AK267" s="289">
        <f>IF(AK149="kW",SUMPRODUCT(N150:N253,R150:R253,AK150:AK253),SUMPRODUCT(G150:G253,AK150:AK253))</f>
        <v>0</v>
      </c>
      <c r="AL267" s="289">
        <f>IF(AL149="kW",SUMPRODUCT(N150:N253,R150:R253,AL150:AL253),SUMPRODUCT(G150:G253,AL150:AL253))</f>
        <v>0</v>
      </c>
      <c r="AM267" s="335"/>
    </row>
    <row r="268" spans="1:41" ht="15">
      <c r="B268" s="322" t="s">
        <v>190</v>
      </c>
      <c r="C268" s="354"/>
      <c r="D268" s="277"/>
      <c r="E268" s="277"/>
      <c r="F268" s="277"/>
      <c r="G268" s="277"/>
      <c r="H268" s="277"/>
      <c r="I268" s="277"/>
      <c r="J268" s="277"/>
      <c r="K268" s="277"/>
      <c r="L268" s="277"/>
      <c r="M268" s="277"/>
      <c r="N268" s="277"/>
      <c r="O268" s="355"/>
      <c r="P268" s="277"/>
      <c r="Q268" s="277"/>
      <c r="R268" s="277"/>
      <c r="S268" s="302"/>
      <c r="T268" s="307"/>
      <c r="U268" s="307"/>
      <c r="V268" s="277"/>
      <c r="W268" s="277"/>
      <c r="X268" s="307"/>
      <c r="Y268" s="289">
        <f>SUMPRODUCT(H150:H253,Y150:Y253)</f>
        <v>1091619.8506865914</v>
      </c>
      <c r="Z268" s="289">
        <f>SUMPRODUCT(H150:H253,Z150:Z253)</f>
        <v>3962567.0523228715</v>
      </c>
      <c r="AA268" s="289">
        <f>IF(AA149="kW",SUMPRODUCT(N150:N253,S150:S253,AA150:AA253),SUMPRODUCT(H150:H253,AA150:AA253))</f>
        <v>63.311262044927787</v>
      </c>
      <c r="AB268" s="289">
        <f>IF(AB149="kW",SUMPRODUCT(N150:N253,S150:S253,AB150:AB253),SUMPRODUCT(H150:H253,AB150:AB253))</f>
        <v>0</v>
      </c>
      <c r="AC268" s="289">
        <f>IF(AC149="kW",SUMPRODUCT(N150:N253,S150:S253,AC150:AC253),SUMPRODUCT(H150:H253, AC150:AC253))</f>
        <v>0</v>
      </c>
      <c r="AD268" s="289">
        <f>IF(AD149="kW",SUMPRODUCT(N150:N253,S150:S253,AD150:AD253),SUMPRODUCT(H150:H253, AD150:AD253))</f>
        <v>0</v>
      </c>
      <c r="AE268" s="289">
        <f>IF(AE149="kW",SUMPRODUCT(N150:N253,S150:S253,AE150:AE253),SUMPRODUCT(H150:H253,AE150:AE253))</f>
        <v>0</v>
      </c>
      <c r="AF268" s="289">
        <f>IF(AF149="kW",SUMPRODUCT(N150:N253,S150:S253,AF150:AF253),SUMPRODUCT(H150:H253,AF150:AF253))</f>
        <v>0</v>
      </c>
      <c r="AG268" s="289">
        <f>IF(AG149="kW",SUMPRODUCT(N150:N253,S150:S253,AG150:AG253),SUMPRODUCT(H150:H253,AG150:AG253))</f>
        <v>0</v>
      </c>
      <c r="AH268" s="289">
        <f>IF(AH149="kW",SUMPRODUCT(N150:N253,S150:S253,AH150:AH253),SUMPRODUCT(H150:H253,AH150:AH253))</f>
        <v>0</v>
      </c>
      <c r="AI268" s="289">
        <f>IF(AI149="kW",SUMPRODUCT(N150:N253,S150:S253,AI150:AI253),SUMPRODUCT(H150:H253,AI150:AI253))</f>
        <v>0</v>
      </c>
      <c r="AJ268" s="289">
        <f>IF(AJ149="kW",SUMPRODUCT(N150:N253,S150:S253,AJ150:AJ253),SUMPRODUCT(H150:H253,AJ150:AJ253))</f>
        <v>0</v>
      </c>
      <c r="AK268" s="289">
        <f>IF(AK149="kW",SUMPRODUCT(N150:N253,S150:S253,AK150:AK253),SUMPRODUCT(H150:H253,AK150:AK253))</f>
        <v>0</v>
      </c>
      <c r="AL268" s="289">
        <f>IF(AL149="kW",SUMPRODUCT(N150:N253,S150:S253,AL150:AL253),SUMPRODUCT(H150:H253,AL150:AL253))</f>
        <v>0</v>
      </c>
      <c r="AM268" s="335"/>
    </row>
    <row r="269" spans="1:41" ht="15">
      <c r="B269" s="322" t="s">
        <v>191</v>
      </c>
      <c r="C269" s="354"/>
      <c r="D269" s="277"/>
      <c r="E269" s="277"/>
      <c r="F269" s="277"/>
      <c r="G269" s="277"/>
      <c r="H269" s="277"/>
      <c r="I269" s="277"/>
      <c r="J269" s="277"/>
      <c r="K269" s="277"/>
      <c r="L269" s="277"/>
      <c r="M269" s="277"/>
      <c r="N269" s="277"/>
      <c r="O269" s="355"/>
      <c r="P269" s="277"/>
      <c r="Q269" s="277"/>
      <c r="R269" s="277"/>
      <c r="S269" s="302"/>
      <c r="T269" s="307"/>
      <c r="U269" s="307"/>
      <c r="V269" s="277"/>
      <c r="W269" s="277"/>
      <c r="X269" s="307"/>
      <c r="Y269" s="289">
        <f>SUMPRODUCT(I150:I253,Y150:Y253)</f>
        <v>1052017.3733642944</v>
      </c>
      <c r="Z269" s="289">
        <f>SUMPRODUCT(I150:I253,Z150:Z253)</f>
        <v>3498077.9741372787</v>
      </c>
      <c r="AA269" s="289">
        <f>IF(AA149="kW",SUMPRODUCT(N150:N253,T150:T253,AA150:AA253),SUMPRODUCT(I150:I253,AA150:AA253))</f>
        <v>63.311262044927787</v>
      </c>
      <c r="AB269" s="289">
        <f>IF(AB149="kW",SUMPRODUCT(N150:N253,T150:T253,AB150:AB253),SUMPRODUCT(I150:I253,AB150:AB253))</f>
        <v>0</v>
      </c>
      <c r="AC269" s="289">
        <f>IF(AC149="kW",SUMPRODUCT(N150:N253,T150:T253,AC150:AC253),SUMPRODUCT(I150:I253, AC150:AC253))</f>
        <v>0</v>
      </c>
      <c r="AD269" s="289">
        <f>IF(AD149="kW",SUMPRODUCT(N150:N253,T150:T253,AD150:AD253),SUMPRODUCT(I150:I253, AD150:AD253))</f>
        <v>0</v>
      </c>
      <c r="AE269" s="289">
        <f>IF(AE149="kW",SUMPRODUCT(N150:N253,T150:T253,AE150:AE253),SUMPRODUCT(I150:I253,AE150:AE253))</f>
        <v>0</v>
      </c>
      <c r="AF269" s="289">
        <f>IF(AF149="kW",SUMPRODUCT(N150:N253,T150:T253,AF150:AF253),SUMPRODUCT(I150:I253,AF150:AF253))</f>
        <v>0</v>
      </c>
      <c r="AG269" s="289">
        <f>IF(AG149="kW",SUMPRODUCT(N150:N253,T150:T253,AG150:AG253),SUMPRODUCT(I150:I253,AG150:AG253))</f>
        <v>0</v>
      </c>
      <c r="AH269" s="289">
        <f>IF(AH149="kW",SUMPRODUCT(N150:N253,T150:T253,AH150:AH253),SUMPRODUCT(I150:I253,AH150:AH253))</f>
        <v>0</v>
      </c>
      <c r="AI269" s="289">
        <f>IF(AI149="kW",SUMPRODUCT(N150:N253,T150:T253,AI150:AI253),SUMPRODUCT(I150:I253,AI150:AI253))</f>
        <v>0</v>
      </c>
      <c r="AJ269" s="289">
        <f>IF(AJ149="kW",SUMPRODUCT(N150:N253,T150:T253,AJ150:AJ253),SUMPRODUCT(I150:I253,AJ150:AJ253))</f>
        <v>0</v>
      </c>
      <c r="AK269" s="289">
        <f>IF(AK149="kW",SUMPRODUCT(N150:N253,T150:T253,AK150:AK253),SUMPRODUCT(I150:I253,AK150:AK253))</f>
        <v>0</v>
      </c>
      <c r="AL269" s="289">
        <f>IF(AL149="kW",SUMPRODUCT(N150:N253,T150:T253,AL150:AL253),SUMPRODUCT(I150:I253,AL150:AL253))</f>
        <v>0</v>
      </c>
      <c r="AM269" s="335"/>
    </row>
    <row r="270" spans="1:41" ht="15">
      <c r="B270" s="322" t="s">
        <v>192</v>
      </c>
      <c r="C270" s="354"/>
      <c r="D270" s="307"/>
      <c r="E270" s="307"/>
      <c r="F270" s="307"/>
      <c r="G270" s="307"/>
      <c r="H270" s="307"/>
      <c r="I270" s="307"/>
      <c r="J270" s="307"/>
      <c r="K270" s="307"/>
      <c r="L270" s="307"/>
      <c r="M270" s="307"/>
      <c r="N270" s="307"/>
      <c r="O270" s="355"/>
      <c r="P270" s="307"/>
      <c r="Q270" s="307"/>
      <c r="R270" s="307"/>
      <c r="S270" s="302"/>
      <c r="T270" s="307"/>
      <c r="U270" s="307"/>
      <c r="V270" s="307"/>
      <c r="W270" s="307"/>
      <c r="X270" s="307"/>
      <c r="Y270" s="289">
        <f>SUMPRODUCT(J150:J253,Y150:Y253)</f>
        <v>975534.41500100144</v>
      </c>
      <c r="Z270" s="289">
        <f>SUMPRODUCT(J150:J253,Z150:Z253)</f>
        <v>3418042.7014584094</v>
      </c>
      <c r="AA270" s="289">
        <f>IF(AA149="kW",SUMPRODUCT(N150:N253,U150:U253,AA150:AA253),SUMPRODUCT(J150:J253,AA150:AA253))</f>
        <v>63.311262044927787</v>
      </c>
      <c r="AB270" s="289">
        <f>IF(AB149="kW",SUMPRODUCT(N150:N253,U150:U253,AB150:AB253),SUMPRODUCT(J150:J253,AB150:AB253))</f>
        <v>0</v>
      </c>
      <c r="AC270" s="289">
        <f>IF(AC149="kW",SUMPRODUCT(N150:N253,U150:U253,AC150:AC253),SUMPRODUCT(J150:J253, AC150:AC253))</f>
        <v>0</v>
      </c>
      <c r="AD270" s="289">
        <f>IF(AD149="kW",SUMPRODUCT(N150:N253,U150:U253,AD150:AD253),SUMPRODUCT(J150:J253, AD150:AD253))</f>
        <v>0</v>
      </c>
      <c r="AE270" s="289">
        <f>IF(AE149="kW",SUMPRODUCT(N150:N253,U150:U253,AE150:AE253),SUMPRODUCT(J150:J253,AE150:AE253))</f>
        <v>0</v>
      </c>
      <c r="AF270" s="289">
        <f>IF(AF149="kW",SUMPRODUCT(N150:N253,U150:U253,AF150:AF253),SUMPRODUCT(J150:J253,AF150:AF253))</f>
        <v>0</v>
      </c>
      <c r="AG270" s="289">
        <f>IF(AG149="kW",SUMPRODUCT(N150:N253,U150:U253,AG150:AG253),SUMPRODUCT(J150:J253,AG150:AG253))</f>
        <v>0</v>
      </c>
      <c r="AH270" s="289">
        <f>IF(AH149="kW",SUMPRODUCT(N150:N253,U150:U253,AH150:AH253),SUMPRODUCT(J150:J253,AH150:AH253))</f>
        <v>0</v>
      </c>
      <c r="AI270" s="289">
        <f>IF(AI149="kW",SUMPRODUCT(N150:N253,U150:U253,AI150:AI253),SUMPRODUCT(J150:J253,AI150:AI253))</f>
        <v>0</v>
      </c>
      <c r="AJ270" s="289">
        <f>IF(AJ149="kW",SUMPRODUCT(N150:N253,U150:U253,AJ150:AJ253),SUMPRODUCT(J150:J253,AJ150:AJ253))</f>
        <v>0</v>
      </c>
      <c r="AK270" s="289">
        <f>IF(AK149="kW",SUMPRODUCT(N150:N253,U150:U253,AK150:AK253),SUMPRODUCT(J150:J253,AK150:AK253))</f>
        <v>0</v>
      </c>
      <c r="AL270" s="289">
        <f>IF(AL149="kW",SUMPRODUCT(N150:N253,U150:U253,AL150:AL253),SUMPRODUCT(J150:J253,AL150:AL253))</f>
        <v>0</v>
      </c>
      <c r="AM270" s="335"/>
    </row>
    <row r="271" spans="1:41" ht="15">
      <c r="B271" s="322" t="s">
        <v>193</v>
      </c>
      <c r="C271" s="354"/>
      <c r="D271" s="333"/>
      <c r="E271" s="333"/>
      <c r="F271" s="333"/>
      <c r="G271" s="333"/>
      <c r="H271" s="333"/>
      <c r="I271" s="333"/>
      <c r="J271" s="333"/>
      <c r="K271" s="333"/>
      <c r="L271" s="333"/>
      <c r="M271" s="333"/>
      <c r="N271" s="333"/>
      <c r="O271" s="307"/>
      <c r="P271" s="277"/>
      <c r="Q271" s="277"/>
      <c r="R271" s="307"/>
      <c r="S271" s="302"/>
      <c r="T271" s="307"/>
      <c r="U271" s="307"/>
      <c r="V271" s="355"/>
      <c r="W271" s="355"/>
      <c r="X271" s="307"/>
      <c r="Y271" s="289">
        <f>SUMPRODUCT(K150:K253,Y150:Y253)</f>
        <v>884425.673179643</v>
      </c>
      <c r="Z271" s="289">
        <f>SUMPRODUCT(K150:K253,Z150:Z253)</f>
        <v>3418042.7014584094</v>
      </c>
      <c r="AA271" s="289">
        <f>IF(AA149="kW",SUMPRODUCT(N150:N253,V150:V253,AA150:AA253),SUMPRODUCT(K150:K253,AA150:AA253))</f>
        <v>63.311262044927787</v>
      </c>
      <c r="AB271" s="289">
        <f>IF(AB149="kW",SUMPRODUCT(N150:N253,V150:V253,AB150:AB253),SUMPRODUCT(K150:K253,AB150:AB253))</f>
        <v>0</v>
      </c>
      <c r="AC271" s="289">
        <f>IF(AC149="kW",SUMPRODUCT(N150:N253,V150:V253,AC150:AC253),SUMPRODUCT(K150:K253, AC150:AC253))</f>
        <v>0</v>
      </c>
      <c r="AD271" s="289">
        <f>IF(AD149="kW",SUMPRODUCT(N150:N253,V150:V253,AD150:AD253),SUMPRODUCT(K150:K253, AD150:AD253))</f>
        <v>0</v>
      </c>
      <c r="AE271" s="289">
        <f>IF(AE149="kW",SUMPRODUCT(N150:N253,V150:V253,AE150:AE253),SUMPRODUCT(K150:K253,AE150:AE253))</f>
        <v>0</v>
      </c>
      <c r="AF271" s="289">
        <f>IF(AF149="kW",SUMPRODUCT(N150:N253,V150:V253,AF150:AF253),SUMPRODUCT(K150:K253,AF150:AF253))</f>
        <v>0</v>
      </c>
      <c r="AG271" s="289">
        <f>IF(AG149="kW",SUMPRODUCT(N150:N253,V150:V253,AG150:AG253),SUMPRODUCT(K150:K253,AG150:AG253))</f>
        <v>0</v>
      </c>
      <c r="AH271" s="289">
        <f>IF(AH149="kW",SUMPRODUCT(N150:N253,V150:V253,AH150:AH253),SUMPRODUCT(K150:K253,AH150:AH253))</f>
        <v>0</v>
      </c>
      <c r="AI271" s="289">
        <f>IF(AI149="kW",SUMPRODUCT(N150:N253,V150:V253,AI150:AI253),SUMPRODUCT(K150:K253,AI150:AI253))</f>
        <v>0</v>
      </c>
      <c r="AJ271" s="289">
        <f>IF(AJ149="kW",SUMPRODUCT(N150:N253,V150:V253,AJ150:AJ253),SUMPRODUCT(K150:K253,AJ150:AJ253))</f>
        <v>0</v>
      </c>
      <c r="AK271" s="289">
        <f>IF(AK149="kW",SUMPRODUCT(N150:N253,V150:V253,AK150:AK253),SUMPRODUCT(K150:K253,AK150:AK253))</f>
        <v>0</v>
      </c>
      <c r="AL271" s="289">
        <f>IF(AL149="kW",SUMPRODUCT(N150:N253,V150:V253,AL150:AL253),SUMPRODUCT(K150:K253,AL150:AL253))</f>
        <v>0</v>
      </c>
      <c r="AM271" s="335"/>
    </row>
    <row r="272" spans="1:41" ht="15">
      <c r="B272" s="379" t="s">
        <v>194</v>
      </c>
      <c r="C272" s="357"/>
      <c r="D272" s="380"/>
      <c r="E272" s="380"/>
      <c r="F272" s="380"/>
      <c r="G272" s="380"/>
      <c r="H272" s="380"/>
      <c r="I272" s="380"/>
      <c r="J272" s="380"/>
      <c r="K272" s="380"/>
      <c r="L272" s="380"/>
      <c r="M272" s="380"/>
      <c r="N272" s="380"/>
      <c r="O272" s="381"/>
      <c r="P272" s="382"/>
      <c r="Q272" s="382"/>
      <c r="R272" s="383"/>
      <c r="S272" s="362"/>
      <c r="T272" s="383"/>
      <c r="U272" s="383"/>
      <c r="V272" s="381"/>
      <c r="W272" s="381"/>
      <c r="X272" s="383"/>
      <c r="Y272" s="324">
        <f>SUMPRODUCT(L150:L253,Y150:Y253)</f>
        <v>884019.54661470198</v>
      </c>
      <c r="Z272" s="324">
        <f>SUMPRODUCT(L150:L253,Z150:Z253)</f>
        <v>3370488.6862152396</v>
      </c>
      <c r="AA272" s="324">
        <f>IF(AA149="kW",SUMPRODUCT(N150:N253,W150:W253,AA150:AA253),SUMPRODUCT(L150:L253,AA150:AA253))</f>
        <v>63.311262044927787</v>
      </c>
      <c r="AB272" s="324">
        <f>IF(AB149="kW",SUMPRODUCT(N150:N253,W150:W253,AB150:AB253),SUMPRODUCT(L150:L253,AB150:AB253))</f>
        <v>0</v>
      </c>
      <c r="AC272" s="324">
        <f>IF(AC149="kW",SUMPRODUCT(N150:N253,W150:W253,AC150:AC253),SUMPRODUCT(L150:L253, AC150:AC253))</f>
        <v>0</v>
      </c>
      <c r="AD272" s="324">
        <f>IF(AD149="kW",SUMPRODUCT(N150:N253,W150:W253,AD150:AD253),SUMPRODUCT(L150:L253, AD150:AD253))</f>
        <v>0</v>
      </c>
      <c r="AE272" s="324">
        <f>IF(AE149="kW",SUMPRODUCT(N150:N253,W150:W253,AE150:AE253),SUMPRODUCT(L150:L253,AE150:AE253))</f>
        <v>0</v>
      </c>
      <c r="AF272" s="324">
        <f>IF(AF149="kW",SUMPRODUCT(N150:N253,W150:W253,AF150:AF253),SUMPRODUCT(L150:L253,AF150:AF253))</f>
        <v>0</v>
      </c>
      <c r="AG272" s="324">
        <f>IF(AG149="kW",SUMPRODUCT(N150:N253,W150:W253,AG150:AG253),SUMPRODUCT(L150:L253,AG150:AG253))</f>
        <v>0</v>
      </c>
      <c r="AH272" s="324">
        <f>IF(AH149="kW",SUMPRODUCT(N150:N253,W150:W253,AH150:AH253),SUMPRODUCT(L150:L253,AH150:AH253))</f>
        <v>0</v>
      </c>
      <c r="AI272" s="324">
        <f>IF(AI149="kW",SUMPRODUCT(N150:N253,W150:W253,AI150:AI253),SUMPRODUCT(L150:L253,AI150:AI253))</f>
        <v>0</v>
      </c>
      <c r="AJ272" s="324">
        <f>IF(AJ149="kW",SUMPRODUCT(N150:N253,W150:W253,AJ150:AJ253),SUMPRODUCT(L150:L253,AJ150:AJ253))</f>
        <v>0</v>
      </c>
      <c r="AK272" s="324">
        <f>IF(AK149="kW",SUMPRODUCT(N150:N253,W150:W253,AK150:AK253),SUMPRODUCT(L150:L253,AK150:AK253))</f>
        <v>0</v>
      </c>
      <c r="AL272" s="324">
        <f>IF(AL149="kW",SUMPRODUCT(N150:N253,W150:W253,AL150:AL253),SUMPRODUCT(L150:L253,AL150:AL253))</f>
        <v>0</v>
      </c>
      <c r="AM272" s="384"/>
    </row>
    <row r="273" spans="1:39" ht="18.75" customHeight="1">
      <c r="B273" s="366" t="s">
        <v>592</v>
      </c>
      <c r="C273" s="385"/>
      <c r="D273" s="386"/>
      <c r="E273" s="386"/>
      <c r="F273" s="386"/>
      <c r="G273" s="386"/>
      <c r="H273" s="386"/>
      <c r="I273" s="386"/>
      <c r="J273" s="386"/>
      <c r="K273" s="386"/>
      <c r="L273" s="386"/>
      <c r="M273" s="386"/>
      <c r="N273" s="386"/>
      <c r="O273" s="386"/>
      <c r="P273" s="386"/>
      <c r="Q273" s="386"/>
      <c r="R273" s="386"/>
      <c r="S273" s="369"/>
      <c r="T273" s="370"/>
      <c r="U273" s="386"/>
      <c r="V273" s="386"/>
      <c r="W273" s="386"/>
      <c r="X273" s="386"/>
      <c r="Y273" s="387"/>
      <c r="Z273" s="387"/>
      <c r="AA273" s="387"/>
      <c r="AB273" s="387"/>
      <c r="AC273" s="387"/>
      <c r="AD273" s="387"/>
      <c r="AE273" s="387"/>
      <c r="AF273" s="387"/>
      <c r="AG273" s="387"/>
      <c r="AH273" s="387"/>
      <c r="AI273" s="387"/>
      <c r="AJ273" s="387"/>
      <c r="AK273" s="387"/>
      <c r="AL273" s="387"/>
      <c r="AM273" s="387"/>
    </row>
    <row r="274" spans="1:39">
      <c r="E274" s="388"/>
      <c r="F274" s="388"/>
      <c r="G274" s="388"/>
      <c r="H274" s="388"/>
      <c r="I274" s="388"/>
      <c r="J274" s="388"/>
      <c r="K274" s="388"/>
      <c r="L274" s="388"/>
      <c r="M274" s="388"/>
      <c r="N274" s="388"/>
      <c r="O274" s="388"/>
      <c r="P274" s="388"/>
      <c r="Q274" s="388"/>
      <c r="R274" s="388"/>
      <c r="S274" s="388"/>
      <c r="T274" s="388"/>
      <c r="U274" s="388"/>
      <c r="V274" s="388"/>
      <c r="W274" s="388"/>
      <c r="X274" s="388"/>
      <c r="Y274" s="254"/>
      <c r="Z274" s="254"/>
      <c r="AA274" s="254"/>
      <c r="AB274" s="254"/>
      <c r="AC274" s="254"/>
      <c r="AD274" s="254"/>
      <c r="AE274" s="254"/>
      <c r="AF274" s="254"/>
      <c r="AG274" s="254"/>
      <c r="AH274" s="254"/>
      <c r="AI274" s="254"/>
      <c r="AJ274" s="254"/>
      <c r="AK274" s="254"/>
      <c r="AL274" s="254"/>
    </row>
    <row r="275" spans="1:39" ht="15.75">
      <c r="B275" s="278" t="s">
        <v>248</v>
      </c>
      <c r="C275" s="279"/>
      <c r="D275" s="590" t="s">
        <v>525</v>
      </c>
      <c r="E275" s="588"/>
      <c r="O275" s="279"/>
      <c r="Y275" s="268"/>
      <c r="Z275" s="265"/>
      <c r="AA275" s="265"/>
      <c r="AB275" s="265"/>
      <c r="AC275" s="265"/>
      <c r="AD275" s="265"/>
      <c r="AE275" s="265"/>
      <c r="AF275" s="265"/>
      <c r="AG275" s="265"/>
      <c r="AH275" s="265"/>
      <c r="AI275" s="265"/>
      <c r="AJ275" s="265"/>
      <c r="AK275" s="265"/>
      <c r="AL275" s="265"/>
      <c r="AM275" s="280"/>
    </row>
    <row r="276" spans="1:39" ht="33" customHeight="1">
      <c r="B276" s="828" t="s">
        <v>211</v>
      </c>
      <c r="C276" s="830" t="s">
        <v>33</v>
      </c>
      <c r="D276" s="282" t="s">
        <v>421</v>
      </c>
      <c r="E276" s="832" t="s">
        <v>209</v>
      </c>
      <c r="F276" s="833"/>
      <c r="G276" s="833"/>
      <c r="H276" s="833"/>
      <c r="I276" s="833"/>
      <c r="J276" s="833"/>
      <c r="K276" s="833"/>
      <c r="L276" s="833"/>
      <c r="M276" s="834"/>
      <c r="N276" s="838" t="s">
        <v>213</v>
      </c>
      <c r="O276" s="282" t="s">
        <v>422</v>
      </c>
      <c r="P276" s="832" t="s">
        <v>212</v>
      </c>
      <c r="Q276" s="833"/>
      <c r="R276" s="833"/>
      <c r="S276" s="833"/>
      <c r="T276" s="833"/>
      <c r="U276" s="833"/>
      <c r="V276" s="833"/>
      <c r="W276" s="833"/>
      <c r="X276" s="834"/>
      <c r="Y276" s="835" t="s">
        <v>243</v>
      </c>
      <c r="Z276" s="836"/>
      <c r="AA276" s="836"/>
      <c r="AB276" s="836"/>
      <c r="AC276" s="836"/>
      <c r="AD276" s="836"/>
      <c r="AE276" s="836"/>
      <c r="AF276" s="836"/>
      <c r="AG276" s="836"/>
      <c r="AH276" s="836"/>
      <c r="AI276" s="836"/>
      <c r="AJ276" s="836"/>
      <c r="AK276" s="836"/>
      <c r="AL276" s="836"/>
      <c r="AM276" s="837"/>
    </row>
    <row r="277" spans="1:39" ht="60.75" customHeight="1">
      <c r="B277" s="829"/>
      <c r="C277" s="831"/>
      <c r="D277" s="283">
        <v>2013</v>
      </c>
      <c r="E277" s="283">
        <v>2014</v>
      </c>
      <c r="F277" s="283">
        <v>2015</v>
      </c>
      <c r="G277" s="283">
        <v>2016</v>
      </c>
      <c r="H277" s="283">
        <v>2017</v>
      </c>
      <c r="I277" s="283">
        <v>2018</v>
      </c>
      <c r="J277" s="283">
        <v>2019</v>
      </c>
      <c r="K277" s="283">
        <v>2020</v>
      </c>
      <c r="L277" s="283">
        <v>2021</v>
      </c>
      <c r="M277" s="283">
        <v>2022</v>
      </c>
      <c r="N277" s="839"/>
      <c r="O277" s="283">
        <v>2013</v>
      </c>
      <c r="P277" s="283">
        <v>2014</v>
      </c>
      <c r="Q277" s="283">
        <v>2015</v>
      </c>
      <c r="R277" s="283">
        <v>2016</v>
      </c>
      <c r="S277" s="283">
        <v>2017</v>
      </c>
      <c r="T277" s="283">
        <v>2018</v>
      </c>
      <c r="U277" s="283">
        <v>2019</v>
      </c>
      <c r="V277" s="283">
        <v>2020</v>
      </c>
      <c r="W277" s="283">
        <v>2021</v>
      </c>
      <c r="X277" s="283">
        <v>2022</v>
      </c>
      <c r="Y277" s="283" t="str">
        <f>'1.  LRAMVA Summary'!D52</f>
        <v>Residential</v>
      </c>
      <c r="Z277" s="283" t="str">
        <f>'1.  LRAMVA Summary'!E52</f>
        <v>GS&lt;50 kW</v>
      </c>
      <c r="AA277" s="283" t="str">
        <f>'1.  LRAMVA Summary'!F52</f>
        <v>GS&gt;50 kW</v>
      </c>
      <c r="AB277" s="283" t="str">
        <f>'1.  LRAMVA Summary'!G52</f>
        <v>GS&gt;1000 kW</v>
      </c>
      <c r="AC277" s="283" t="str">
        <f>'1.  LRAMVA Summary'!H52</f>
        <v>Street Lighting</v>
      </c>
      <c r="AD277" s="283" t="str">
        <f>'1.  LRAMVA Summary'!I52</f>
        <v/>
      </c>
      <c r="AE277" s="283" t="str">
        <f>'1.  LRAMVA Summary'!J52</f>
        <v/>
      </c>
      <c r="AF277" s="283" t="str">
        <f>'1.  LRAMVA Summary'!K52</f>
        <v/>
      </c>
      <c r="AG277" s="283" t="str">
        <f>'1.  LRAMVA Summary'!L52</f>
        <v/>
      </c>
      <c r="AH277" s="283" t="str">
        <f>'1.  LRAMVA Summary'!M52</f>
        <v/>
      </c>
      <c r="AI277" s="283" t="str">
        <f>'1.  LRAMVA Summary'!N52</f>
        <v/>
      </c>
      <c r="AJ277" s="283" t="str">
        <f>'1.  LRAMVA Summary'!O52</f>
        <v/>
      </c>
      <c r="AK277" s="283" t="str">
        <f>'1.  LRAMVA Summary'!P52</f>
        <v/>
      </c>
      <c r="AL277" s="283" t="str">
        <f>'1.  LRAMVA Summary'!Q52</f>
        <v/>
      </c>
      <c r="AM277" s="285" t="str">
        <f>'1.  LRAMVA Summary'!R52</f>
        <v>Total</v>
      </c>
    </row>
    <row r="278" spans="1:39" ht="15" customHeight="1">
      <c r="A278" s="508"/>
      <c r="B278" s="286" t="s">
        <v>0</v>
      </c>
      <c r="C278" s="287"/>
      <c r="D278" s="287"/>
      <c r="E278" s="287"/>
      <c r="F278" s="287"/>
      <c r="G278" s="287"/>
      <c r="H278" s="287"/>
      <c r="I278" s="287"/>
      <c r="J278" s="287"/>
      <c r="K278" s="287"/>
      <c r="L278" s="287"/>
      <c r="M278" s="287"/>
      <c r="N278" s="288"/>
      <c r="O278" s="287"/>
      <c r="P278" s="287"/>
      <c r="Q278" s="287"/>
      <c r="R278" s="287"/>
      <c r="S278" s="287"/>
      <c r="T278" s="287"/>
      <c r="U278" s="287"/>
      <c r="V278" s="287"/>
      <c r="W278" s="287"/>
      <c r="X278" s="287"/>
      <c r="Y278" s="289" t="str">
        <f>'1.  LRAMVA Summary'!D53</f>
        <v>kWh</v>
      </c>
      <c r="Z278" s="289" t="str">
        <f>'1.  LRAMVA Summary'!E53</f>
        <v>kWh</v>
      </c>
      <c r="AA278" s="289" t="str">
        <f>'1.  LRAMVA Summary'!F53</f>
        <v>KW</v>
      </c>
      <c r="AB278" s="289" t="str">
        <f>'1.  LRAMVA Summary'!G53</f>
        <v>KW</v>
      </c>
      <c r="AC278" s="289" t="str">
        <f>'1.  LRAMVA Summary'!H53</f>
        <v>KW</v>
      </c>
      <c r="AD278" s="289">
        <f>'1.  LRAMVA Summary'!I53</f>
        <v>0</v>
      </c>
      <c r="AE278" s="289">
        <f>'1.  LRAMVA Summary'!J53</f>
        <v>0</v>
      </c>
      <c r="AF278" s="289">
        <f>'1.  LRAMVA Summary'!K53</f>
        <v>0</v>
      </c>
      <c r="AG278" s="289">
        <f>'1.  LRAMVA Summary'!L53</f>
        <v>0</v>
      </c>
      <c r="AH278" s="289">
        <f>'1.  LRAMVA Summary'!M53</f>
        <v>0</v>
      </c>
      <c r="AI278" s="289">
        <f>'1.  LRAMVA Summary'!N53</f>
        <v>0</v>
      </c>
      <c r="AJ278" s="289">
        <f>'1.  LRAMVA Summary'!O53</f>
        <v>0</v>
      </c>
      <c r="AK278" s="289">
        <f>'1.  LRAMVA Summary'!P53</f>
        <v>0</v>
      </c>
      <c r="AL278" s="289">
        <f>'1.  LRAMVA Summary'!Q53</f>
        <v>0</v>
      </c>
      <c r="AM278" s="290"/>
    </row>
    <row r="279" spans="1:39" ht="15" outlineLevel="1">
      <c r="A279" s="507">
        <v>1</v>
      </c>
      <c r="B279" s="292" t="s">
        <v>1</v>
      </c>
      <c r="C279" s="289" t="s">
        <v>25</v>
      </c>
      <c r="D279" s="293">
        <f>+'7.  Persistence Report'!AS69</f>
        <v>13988.168247760999</v>
      </c>
      <c r="E279" s="293">
        <f>+'7.  Persistence Report'!AT69</f>
        <v>13988.168247760999</v>
      </c>
      <c r="F279" s="293">
        <f>+'7.  Persistence Report'!AU69</f>
        <v>13988.168247760999</v>
      </c>
      <c r="G279" s="293">
        <f>+'7.  Persistence Report'!AV69</f>
        <v>13988.168247760999</v>
      </c>
      <c r="H279" s="293">
        <f>+'7.  Persistence Report'!AW69</f>
        <v>13988.168247760999</v>
      </c>
      <c r="I279" s="293">
        <f>+'7.  Persistence Report'!AX69</f>
        <v>13988.168247760999</v>
      </c>
      <c r="J279" s="293">
        <f>+'7.  Persistence Report'!AY69</f>
        <v>13988.168247760999</v>
      </c>
      <c r="K279" s="293">
        <f>+'7.  Persistence Report'!AZ69</f>
        <v>13988.168247760999</v>
      </c>
      <c r="L279" s="293">
        <f>+'7.  Persistence Report'!BA69</f>
        <v>13988.168247760999</v>
      </c>
      <c r="M279" s="293">
        <f>+'7.  Persistence Report'!BB69</f>
        <v>13988.168247760999</v>
      </c>
      <c r="N279" s="289"/>
      <c r="O279" s="293">
        <f>+'7.  Persistence Report'!N69</f>
        <v>23.760080157999997</v>
      </c>
      <c r="P279" s="293">
        <f>+'7.  Persistence Report'!O69</f>
        <v>23.760080157999997</v>
      </c>
      <c r="Q279" s="293">
        <f>+'7.  Persistence Report'!P69</f>
        <v>23.760080157999997</v>
      </c>
      <c r="R279" s="293">
        <f>+'7.  Persistence Report'!Q69</f>
        <v>23.445728068999998</v>
      </c>
      <c r="S279" s="293">
        <f>+'7.  Persistence Report'!R69</f>
        <v>14.443329487</v>
      </c>
      <c r="T279" s="293">
        <f>+'7.  Persistence Report'!S69</f>
        <v>0</v>
      </c>
      <c r="U279" s="293">
        <f>+'7.  Persistence Report'!T69</f>
        <v>0</v>
      </c>
      <c r="V279" s="293">
        <f>+'7.  Persistence Report'!U69</f>
        <v>0</v>
      </c>
      <c r="W279" s="293">
        <f>+'7.  Persistence Report'!V69</f>
        <v>0</v>
      </c>
      <c r="X279" s="293">
        <f>+'7.  Persistence Report'!W69</f>
        <v>0</v>
      </c>
      <c r="Y279" s="408">
        <v>1</v>
      </c>
      <c r="Z279" s="408"/>
      <c r="AA279" s="408"/>
      <c r="AB279" s="408"/>
      <c r="AC279" s="408"/>
      <c r="AD279" s="408"/>
      <c r="AE279" s="408"/>
      <c r="AF279" s="408"/>
      <c r="AG279" s="408"/>
      <c r="AH279" s="408"/>
      <c r="AI279" s="408"/>
      <c r="AJ279" s="408"/>
      <c r="AK279" s="408"/>
      <c r="AL279" s="408"/>
      <c r="AM279" s="294">
        <f>SUM(Y279:AL279)</f>
        <v>1</v>
      </c>
    </row>
    <row r="280" spans="1:39" ht="15" outlineLevel="1">
      <c r="B280" s="292" t="s">
        <v>249</v>
      </c>
      <c r="C280" s="289" t="s">
        <v>163</v>
      </c>
      <c r="D280" s="293"/>
      <c r="E280" s="293"/>
      <c r="F280" s="293"/>
      <c r="G280" s="293"/>
      <c r="H280" s="293"/>
      <c r="I280" s="293"/>
      <c r="J280" s="293"/>
      <c r="K280" s="293"/>
      <c r="L280" s="293"/>
      <c r="M280" s="293"/>
      <c r="N280" s="466"/>
      <c r="O280" s="293"/>
      <c r="P280" s="293"/>
      <c r="Q280" s="293"/>
      <c r="R280" s="293"/>
      <c r="S280" s="293"/>
      <c r="T280" s="293"/>
      <c r="U280" s="293"/>
      <c r="V280" s="293"/>
      <c r="W280" s="293"/>
      <c r="X280" s="293"/>
      <c r="Y280" s="409">
        <f>Y279</f>
        <v>1</v>
      </c>
      <c r="Z280" s="409">
        <f>Z279</f>
        <v>0</v>
      </c>
      <c r="AA280" s="409">
        <f t="shared" ref="AA280:AL280" si="81">AA279</f>
        <v>0</v>
      </c>
      <c r="AB280" s="409">
        <f t="shared" si="81"/>
        <v>0</v>
      </c>
      <c r="AC280" s="409">
        <f t="shared" si="81"/>
        <v>0</v>
      </c>
      <c r="AD280" s="409">
        <f t="shared" si="81"/>
        <v>0</v>
      </c>
      <c r="AE280" s="409">
        <f t="shared" si="81"/>
        <v>0</v>
      </c>
      <c r="AF280" s="409">
        <f t="shared" si="81"/>
        <v>0</v>
      </c>
      <c r="AG280" s="409">
        <f t="shared" si="81"/>
        <v>0</v>
      </c>
      <c r="AH280" s="409">
        <f t="shared" si="81"/>
        <v>0</v>
      </c>
      <c r="AI280" s="409">
        <f t="shared" si="81"/>
        <v>0</v>
      </c>
      <c r="AJ280" s="409">
        <f t="shared" si="81"/>
        <v>0</v>
      </c>
      <c r="AK280" s="409">
        <f t="shared" si="81"/>
        <v>0</v>
      </c>
      <c r="AL280" s="409">
        <f t="shared" si="81"/>
        <v>0</v>
      </c>
      <c r="AM280" s="295"/>
    </row>
    <row r="281" spans="1:39" ht="15.75" outlineLevel="1">
      <c r="A281" s="509"/>
      <c r="B281" s="296"/>
      <c r="C281" s="297"/>
      <c r="D281" s="297"/>
      <c r="E281" s="297"/>
      <c r="F281" s="297"/>
      <c r="G281" s="297"/>
      <c r="H281" s="297"/>
      <c r="I281" s="297"/>
      <c r="J281" s="297"/>
      <c r="K281" s="297"/>
      <c r="L281" s="297"/>
      <c r="M281" s="297"/>
      <c r="N281" s="301"/>
      <c r="O281" s="297"/>
      <c r="P281" s="297"/>
      <c r="Q281" s="297"/>
      <c r="R281" s="297"/>
      <c r="S281" s="297"/>
      <c r="T281" s="297"/>
      <c r="U281" s="297"/>
      <c r="V281" s="297"/>
      <c r="W281" s="297"/>
      <c r="X281" s="297"/>
      <c r="Y281" s="410"/>
      <c r="Z281" s="411"/>
      <c r="AA281" s="411"/>
      <c r="AB281" s="411"/>
      <c r="AC281" s="411"/>
      <c r="AD281" s="411"/>
      <c r="AE281" s="411"/>
      <c r="AF281" s="411"/>
      <c r="AG281" s="411"/>
      <c r="AH281" s="411"/>
      <c r="AI281" s="411"/>
      <c r="AJ281" s="411"/>
      <c r="AK281" s="411"/>
      <c r="AL281" s="411"/>
      <c r="AM281" s="300"/>
    </row>
    <row r="282" spans="1:39" ht="15" outlineLevel="1">
      <c r="A282" s="507">
        <v>2</v>
      </c>
      <c r="B282" s="292" t="s">
        <v>2</v>
      </c>
      <c r="C282" s="289" t="s">
        <v>25</v>
      </c>
      <c r="D282" s="293">
        <f>+'7.  Persistence Report'!AS68</f>
        <v>664712.44543157995</v>
      </c>
      <c r="E282" s="293">
        <f>+'7.  Persistence Report'!AT68</f>
        <v>664712.44543157995</v>
      </c>
      <c r="F282" s="293">
        <f>+'7.  Persistence Report'!AU68</f>
        <v>664712.44543157995</v>
      </c>
      <c r="G282" s="293">
        <f>+'7.  Persistence Report'!AV68</f>
        <v>664712.44543157995</v>
      </c>
      <c r="H282" s="293">
        <f>+'7.  Persistence Report'!AW68</f>
        <v>664712.44543157995</v>
      </c>
      <c r="I282" s="293">
        <f>+'7.  Persistence Report'!AX68</f>
        <v>664712.44543157995</v>
      </c>
      <c r="J282" s="293">
        <f>+'7.  Persistence Report'!AY68</f>
        <v>664712.44543157995</v>
      </c>
      <c r="K282" s="293">
        <f>+'7.  Persistence Report'!AZ68</f>
        <v>664712.44543157995</v>
      </c>
      <c r="L282" s="293">
        <f>+'7.  Persistence Report'!BA68</f>
        <v>664712.44543157995</v>
      </c>
      <c r="M282" s="293">
        <f>+'7.  Persistence Report'!BB68</f>
        <v>664712.44543157995</v>
      </c>
      <c r="N282" s="289"/>
      <c r="O282" s="293">
        <f>+'7.  Persistence Report'!N68</f>
        <v>11.18848135</v>
      </c>
      <c r="P282" s="293">
        <f>+'7.  Persistence Report'!O68</f>
        <v>11.18848135</v>
      </c>
      <c r="Q282" s="293">
        <f>+'7.  Persistence Report'!P68</f>
        <v>11.18848135</v>
      </c>
      <c r="R282" s="293">
        <f>+'7.  Persistence Report'!Q68</f>
        <v>11.18848135</v>
      </c>
      <c r="S282" s="293">
        <f>+'7.  Persistence Report'!R68</f>
        <v>0</v>
      </c>
      <c r="T282" s="293">
        <f>+'7.  Persistence Report'!S68</f>
        <v>0</v>
      </c>
      <c r="U282" s="293">
        <f>+'7.  Persistence Report'!T68</f>
        <v>0</v>
      </c>
      <c r="V282" s="293">
        <f>+'7.  Persistence Report'!U68</f>
        <v>0</v>
      </c>
      <c r="W282" s="293">
        <f>+'7.  Persistence Report'!V68</f>
        <v>0</v>
      </c>
      <c r="X282" s="293">
        <f>+'7.  Persistence Report'!W68</f>
        <v>0</v>
      </c>
      <c r="Y282" s="408"/>
      <c r="Z282" s="408"/>
      <c r="AA282" s="408"/>
      <c r="AB282" s="408"/>
      <c r="AC282" s="408"/>
      <c r="AD282" s="408"/>
      <c r="AE282" s="408"/>
      <c r="AF282" s="408"/>
      <c r="AG282" s="408"/>
      <c r="AH282" s="408"/>
      <c r="AI282" s="408"/>
      <c r="AJ282" s="408"/>
      <c r="AK282" s="408"/>
      <c r="AL282" s="408"/>
      <c r="AM282" s="294">
        <f>SUM(Y282:AL282)</f>
        <v>0</v>
      </c>
    </row>
    <row r="283" spans="1:39" ht="15" outlineLevel="1">
      <c r="B283" s="292" t="s">
        <v>249</v>
      </c>
      <c r="C283" s="289" t="s">
        <v>163</v>
      </c>
      <c r="D283" s="293"/>
      <c r="E283" s="293"/>
      <c r="F283" s="293"/>
      <c r="G283" s="293"/>
      <c r="H283" s="293"/>
      <c r="I283" s="293"/>
      <c r="J283" s="293"/>
      <c r="K283" s="293"/>
      <c r="L283" s="293"/>
      <c r="M283" s="293"/>
      <c r="N283" s="466"/>
      <c r="O283" s="293"/>
      <c r="P283" s="293"/>
      <c r="Q283" s="293"/>
      <c r="R283" s="293"/>
      <c r="S283" s="293"/>
      <c r="T283" s="293"/>
      <c r="U283" s="293"/>
      <c r="V283" s="293"/>
      <c r="W283" s="293"/>
      <c r="X283" s="293"/>
      <c r="Y283" s="409">
        <f>Y282</f>
        <v>0</v>
      </c>
      <c r="Z283" s="409">
        <f>Z282</f>
        <v>0</v>
      </c>
      <c r="AA283" s="409">
        <f t="shared" ref="AA283:AL283" si="82">AA282</f>
        <v>0</v>
      </c>
      <c r="AB283" s="409">
        <f t="shared" si="82"/>
        <v>0</v>
      </c>
      <c r="AC283" s="409">
        <f t="shared" si="82"/>
        <v>0</v>
      </c>
      <c r="AD283" s="409">
        <f t="shared" si="82"/>
        <v>0</v>
      </c>
      <c r="AE283" s="409">
        <f t="shared" si="82"/>
        <v>0</v>
      </c>
      <c r="AF283" s="409">
        <f t="shared" si="82"/>
        <v>0</v>
      </c>
      <c r="AG283" s="409">
        <f t="shared" si="82"/>
        <v>0</v>
      </c>
      <c r="AH283" s="409">
        <f t="shared" si="82"/>
        <v>0</v>
      </c>
      <c r="AI283" s="409">
        <f t="shared" si="82"/>
        <v>0</v>
      </c>
      <c r="AJ283" s="409">
        <f t="shared" si="82"/>
        <v>0</v>
      </c>
      <c r="AK283" s="409">
        <f t="shared" si="82"/>
        <v>0</v>
      </c>
      <c r="AL283" s="409">
        <f t="shared" si="82"/>
        <v>0</v>
      </c>
      <c r="AM283" s="295"/>
    </row>
    <row r="284" spans="1:39" ht="15.75" outlineLevel="1">
      <c r="A284" s="509"/>
      <c r="B284" s="296"/>
      <c r="C284" s="297"/>
      <c r="D284" s="302"/>
      <c r="E284" s="302"/>
      <c r="F284" s="302"/>
      <c r="G284" s="302"/>
      <c r="H284" s="302"/>
      <c r="I284" s="302"/>
      <c r="J284" s="302"/>
      <c r="K284" s="302"/>
      <c r="L284" s="302"/>
      <c r="M284" s="302"/>
      <c r="N284" s="301"/>
      <c r="O284" s="302"/>
      <c r="P284" s="302"/>
      <c r="Q284" s="302"/>
      <c r="R284" s="302"/>
      <c r="S284" s="302"/>
      <c r="T284" s="302"/>
      <c r="U284" s="302"/>
      <c r="V284" s="302"/>
      <c r="W284" s="302"/>
      <c r="X284" s="302"/>
      <c r="Y284" s="410"/>
      <c r="Z284" s="411"/>
      <c r="AA284" s="411"/>
      <c r="AB284" s="411"/>
      <c r="AC284" s="411"/>
      <c r="AD284" s="411"/>
      <c r="AE284" s="411"/>
      <c r="AF284" s="411"/>
      <c r="AG284" s="411"/>
      <c r="AH284" s="411"/>
      <c r="AI284" s="411"/>
      <c r="AJ284" s="411"/>
      <c r="AK284" s="411"/>
      <c r="AL284" s="411"/>
      <c r="AM284" s="300"/>
    </row>
    <row r="285" spans="1:39" ht="15" outlineLevel="1">
      <c r="A285" s="507">
        <v>3</v>
      </c>
      <c r="B285" s="292" t="s">
        <v>3</v>
      </c>
      <c r="C285" s="289" t="s">
        <v>25</v>
      </c>
      <c r="D285" s="293">
        <f>+'7.  Persistence Report'!AS72</f>
        <v>649.41499999999996</v>
      </c>
      <c r="E285" s="293">
        <f>+'7.  Persistence Report'!AT72</f>
        <v>0</v>
      </c>
      <c r="F285" s="293">
        <f>+'7.  Persistence Report'!AU72</f>
        <v>0</v>
      </c>
      <c r="G285" s="293">
        <f>+'7.  Persistence Report'!AV72</f>
        <v>0</v>
      </c>
      <c r="H285" s="293">
        <f>+'7.  Persistence Report'!AW72</f>
        <v>0</v>
      </c>
      <c r="I285" s="293">
        <f>+'7.  Persistence Report'!AX72</f>
        <v>0</v>
      </c>
      <c r="J285" s="293">
        <f>+'7.  Persistence Report'!AY72</f>
        <v>0</v>
      </c>
      <c r="K285" s="293">
        <f>+'7.  Persistence Report'!AZ72</f>
        <v>0</v>
      </c>
      <c r="L285" s="293">
        <f>+'7.  Persistence Report'!BA72</f>
        <v>0</v>
      </c>
      <c r="M285" s="293">
        <f>+'7.  Persistence Report'!BB72</f>
        <v>0</v>
      </c>
      <c r="N285" s="289"/>
      <c r="O285" s="293">
        <f>+'7.  Persistence Report'!N72</f>
        <v>407.91558985799998</v>
      </c>
      <c r="P285" s="293">
        <f>+'7.  Persistence Report'!O72</f>
        <v>407.91558985799998</v>
      </c>
      <c r="Q285" s="293">
        <f>+'7.  Persistence Report'!P72</f>
        <v>407.91558985799998</v>
      </c>
      <c r="R285" s="293">
        <f>+'7.  Persistence Report'!Q72</f>
        <v>407.91558985799998</v>
      </c>
      <c r="S285" s="293">
        <f>+'7.  Persistence Report'!R72</f>
        <v>407.91558985799998</v>
      </c>
      <c r="T285" s="293">
        <f>+'7.  Persistence Report'!S72</f>
        <v>407.91558985799998</v>
      </c>
      <c r="U285" s="293">
        <f>+'7.  Persistence Report'!T72</f>
        <v>407.91558985799998</v>
      </c>
      <c r="V285" s="293">
        <f>+'7.  Persistence Report'!U72</f>
        <v>407.91558985799998</v>
      </c>
      <c r="W285" s="293">
        <f>+'7.  Persistence Report'!V72</f>
        <v>407.91558985799998</v>
      </c>
      <c r="X285" s="293">
        <f>+'7.  Persistence Report'!W72</f>
        <v>407.91558985799998</v>
      </c>
      <c r="Y285" s="408">
        <v>1</v>
      </c>
      <c r="Z285" s="408"/>
      <c r="AA285" s="408"/>
      <c r="AB285" s="408"/>
      <c r="AC285" s="408"/>
      <c r="AD285" s="408"/>
      <c r="AE285" s="408"/>
      <c r="AF285" s="408"/>
      <c r="AG285" s="408"/>
      <c r="AH285" s="408"/>
      <c r="AI285" s="408"/>
      <c r="AJ285" s="408"/>
      <c r="AK285" s="408"/>
      <c r="AL285" s="408"/>
      <c r="AM285" s="294">
        <f>SUM(Y285:AL285)</f>
        <v>1</v>
      </c>
    </row>
    <row r="286" spans="1:39" ht="15" outlineLevel="1">
      <c r="B286" s="292" t="s">
        <v>249</v>
      </c>
      <c r="C286" s="289" t="s">
        <v>163</v>
      </c>
      <c r="D286" s="293">
        <f>+'7.  Persistence Report'!AS108</f>
        <v>36003.928435200003</v>
      </c>
      <c r="E286" s="293">
        <f>+'7.  Persistence Report'!AT108</f>
        <v>36003.928435200003</v>
      </c>
      <c r="F286" s="293">
        <f>+'7.  Persistence Report'!AU108</f>
        <v>36003.928435200003</v>
      </c>
      <c r="G286" s="293">
        <f>+'7.  Persistence Report'!AV108</f>
        <v>36003.928435200003</v>
      </c>
      <c r="H286" s="293">
        <f>+'7.  Persistence Report'!AW108</f>
        <v>36003.928435200003</v>
      </c>
      <c r="I286" s="293">
        <f>+'7.  Persistence Report'!AX108</f>
        <v>36003.928435200003</v>
      </c>
      <c r="J286" s="293">
        <f>+'7.  Persistence Report'!AY108</f>
        <v>36003.928435200003</v>
      </c>
      <c r="K286" s="293">
        <f>+'7.  Persistence Report'!AZ108</f>
        <v>36003.928435200003</v>
      </c>
      <c r="L286" s="293">
        <f>+'7.  Persistence Report'!BA108</f>
        <v>36003.928435200003</v>
      </c>
      <c r="M286" s="293">
        <f>+'7.  Persistence Report'!BB108</f>
        <v>36003.928435200003</v>
      </c>
      <c r="N286" s="466"/>
      <c r="O286" s="293">
        <f>+'7.  Persistence Report'!N108</f>
        <v>21.166127298999999</v>
      </c>
      <c r="P286" s="293">
        <f>+'7.  Persistence Report'!O108</f>
        <v>21.166127298999999</v>
      </c>
      <c r="Q286" s="293">
        <f>+'7.  Persistence Report'!P108</f>
        <v>21.166127298999999</v>
      </c>
      <c r="R286" s="293">
        <f>+'7.  Persistence Report'!Q108</f>
        <v>21.166127298999999</v>
      </c>
      <c r="S286" s="293">
        <f>+'7.  Persistence Report'!R108</f>
        <v>21.166127298999999</v>
      </c>
      <c r="T286" s="293">
        <f>+'7.  Persistence Report'!S108</f>
        <v>21.166127298999999</v>
      </c>
      <c r="U286" s="293">
        <f>+'7.  Persistence Report'!T108</f>
        <v>21.166127298999999</v>
      </c>
      <c r="V286" s="293">
        <f>+'7.  Persistence Report'!U108</f>
        <v>21.166127298999999</v>
      </c>
      <c r="W286" s="293">
        <f>+'7.  Persistence Report'!V108</f>
        <v>21.166127298999999</v>
      </c>
      <c r="X286" s="293">
        <f>+'7.  Persistence Report'!W108</f>
        <v>21.166127298999999</v>
      </c>
      <c r="Y286" s="409">
        <f>Y285</f>
        <v>1</v>
      </c>
      <c r="Z286" s="409">
        <f>Z285</f>
        <v>0</v>
      </c>
      <c r="AA286" s="409">
        <f t="shared" ref="AA286:AL286" si="83">AA285</f>
        <v>0</v>
      </c>
      <c r="AB286" s="409">
        <f t="shared" si="83"/>
        <v>0</v>
      </c>
      <c r="AC286" s="409">
        <f t="shared" si="83"/>
        <v>0</v>
      </c>
      <c r="AD286" s="409">
        <f t="shared" si="83"/>
        <v>0</v>
      </c>
      <c r="AE286" s="409">
        <f t="shared" si="83"/>
        <v>0</v>
      </c>
      <c r="AF286" s="409">
        <f t="shared" si="83"/>
        <v>0</v>
      </c>
      <c r="AG286" s="409">
        <f t="shared" si="83"/>
        <v>0</v>
      </c>
      <c r="AH286" s="409">
        <f t="shared" si="83"/>
        <v>0</v>
      </c>
      <c r="AI286" s="409">
        <f t="shared" si="83"/>
        <v>0</v>
      </c>
      <c r="AJ286" s="409">
        <f t="shared" si="83"/>
        <v>0</v>
      </c>
      <c r="AK286" s="409">
        <f t="shared" si="83"/>
        <v>0</v>
      </c>
      <c r="AL286" s="409">
        <f t="shared" si="83"/>
        <v>0</v>
      </c>
      <c r="AM286" s="295"/>
    </row>
    <row r="287" spans="1:39" ht="15" outlineLevel="1">
      <c r="B287" s="292"/>
      <c r="C287" s="303"/>
      <c r="D287" s="289"/>
      <c r="E287" s="289"/>
      <c r="F287" s="289"/>
      <c r="G287" s="289"/>
      <c r="H287" s="289"/>
      <c r="I287" s="289"/>
      <c r="J287" s="289"/>
      <c r="K287" s="289"/>
      <c r="L287" s="289"/>
      <c r="M287" s="289"/>
      <c r="N287" s="281"/>
      <c r="O287" s="289"/>
      <c r="P287" s="289"/>
      <c r="Q287" s="289"/>
      <c r="R287" s="289"/>
      <c r="S287" s="289"/>
      <c r="T287" s="289"/>
      <c r="U287" s="289"/>
      <c r="V287" s="289"/>
      <c r="W287" s="289"/>
      <c r="X287" s="289"/>
      <c r="Y287" s="410"/>
      <c r="Z287" s="410"/>
      <c r="AA287" s="410"/>
      <c r="AB287" s="410"/>
      <c r="AC287" s="410"/>
      <c r="AD287" s="410"/>
      <c r="AE287" s="410"/>
      <c r="AF287" s="410"/>
      <c r="AG287" s="410"/>
      <c r="AH287" s="410"/>
      <c r="AI287" s="410"/>
      <c r="AJ287" s="410"/>
      <c r="AK287" s="410"/>
      <c r="AL287" s="410"/>
      <c r="AM287" s="304"/>
    </row>
    <row r="288" spans="1:39" ht="15" outlineLevel="1">
      <c r="A288" s="507">
        <v>4</v>
      </c>
      <c r="B288" s="292" t="s">
        <v>4</v>
      </c>
      <c r="C288" s="289" t="s">
        <v>25</v>
      </c>
      <c r="D288" s="293">
        <f>+'7.  Persistence Report'!AS67</f>
        <v>213751.355117798</v>
      </c>
      <c r="E288" s="293">
        <f>+'7.  Persistence Report'!AT67</f>
        <v>206586.34057617199</v>
      </c>
      <c r="F288" s="293">
        <f>+'7.  Persistence Report'!AU67</f>
        <v>199927.20436477699</v>
      </c>
      <c r="G288" s="293">
        <f>+'7.  Persistence Report'!AV67</f>
        <v>173812.03610611</v>
      </c>
      <c r="H288" s="293">
        <f>+'7.  Persistence Report'!AW67</f>
        <v>161607.647693634</v>
      </c>
      <c r="I288" s="293">
        <f>+'7.  Persistence Report'!AX67</f>
        <v>151906.49454116801</v>
      </c>
      <c r="J288" s="293">
        <f>+'7.  Persistence Report'!AY67</f>
        <v>142125.151615143</v>
      </c>
      <c r="K288" s="293">
        <f>+'7.  Persistence Report'!AZ67</f>
        <v>142125.151615143</v>
      </c>
      <c r="L288" s="293">
        <f>+'7.  Persistence Report'!BA67</f>
        <v>37225.005409240999</v>
      </c>
      <c r="M288" s="293">
        <f>+'7.  Persistence Report'!BB67</f>
        <v>36662.750419616998</v>
      </c>
      <c r="N288" s="289"/>
      <c r="O288" s="293">
        <f>+'7.  Persistence Report'!N67</f>
        <v>7.5584421150000001</v>
      </c>
      <c r="P288" s="293">
        <f>+'7.  Persistence Report'!O67</f>
        <v>7.5584421150000001</v>
      </c>
      <c r="Q288" s="293">
        <f>+'7.  Persistence Report'!P67</f>
        <v>7.2856226690000003</v>
      </c>
      <c r="R288" s="293">
        <f>+'7.  Persistence Report'!Q67</f>
        <v>6.2455865389999996</v>
      </c>
      <c r="S288" s="293">
        <f>+'7.  Persistence Report'!R67</f>
        <v>6.2455865389999996</v>
      </c>
      <c r="T288" s="293">
        <f>+'7.  Persistence Report'!S67</f>
        <v>6.2455865389999996</v>
      </c>
      <c r="U288" s="293">
        <f>+'7.  Persistence Report'!T67</f>
        <v>6.2455865389999996</v>
      </c>
      <c r="V288" s="293">
        <f>+'7.  Persistence Report'!U67</f>
        <v>6.2368472419999996</v>
      </c>
      <c r="W288" s="293">
        <f>+'7.  Persistence Report'!V67</f>
        <v>4.664800531</v>
      </c>
      <c r="X288" s="293">
        <f>+'7.  Persistence Report'!W67</f>
        <v>4.664800531</v>
      </c>
      <c r="Y288" s="408">
        <v>1</v>
      </c>
      <c r="Z288" s="408"/>
      <c r="AA288" s="408"/>
      <c r="AB288" s="408"/>
      <c r="AC288" s="408"/>
      <c r="AD288" s="408"/>
      <c r="AE288" s="408"/>
      <c r="AF288" s="408"/>
      <c r="AG288" s="408"/>
      <c r="AH288" s="408"/>
      <c r="AI288" s="408"/>
      <c r="AJ288" s="408"/>
      <c r="AK288" s="408"/>
      <c r="AL288" s="408"/>
      <c r="AM288" s="294">
        <f>SUM(Y288:AL288)</f>
        <v>1</v>
      </c>
    </row>
    <row r="289" spans="1:39" ht="15" outlineLevel="1">
      <c r="B289" s="292" t="s">
        <v>249</v>
      </c>
      <c r="C289" s="289" t="s">
        <v>163</v>
      </c>
      <c r="D289" s="293">
        <f>+'7.  Persistence Report'!AS104</f>
        <v>345</v>
      </c>
      <c r="E289" s="293">
        <f>+'7.  Persistence Report'!AT104</f>
        <v>345</v>
      </c>
      <c r="F289" s="293">
        <f>+'7.  Persistence Report'!AU104</f>
        <v>328</v>
      </c>
      <c r="G289" s="293">
        <f>+'7.  Persistence Report'!AV104</f>
        <v>284</v>
      </c>
      <c r="H289" s="293">
        <f>+'7.  Persistence Report'!AW104</f>
        <v>284</v>
      </c>
      <c r="I289" s="293">
        <f>+'7.  Persistence Report'!AX104</f>
        <v>284</v>
      </c>
      <c r="J289" s="293">
        <f>+'7.  Persistence Report'!AY104</f>
        <v>284</v>
      </c>
      <c r="K289" s="293">
        <f>+'7.  Persistence Report'!AZ104</f>
        <v>284</v>
      </c>
      <c r="L289" s="293">
        <f>+'7.  Persistence Report'!BA104</f>
        <v>238</v>
      </c>
      <c r="M289" s="293">
        <f>+'7.  Persistence Report'!BB104</f>
        <v>238</v>
      </c>
      <c r="N289" s="466"/>
      <c r="O289" s="293">
        <f>+'7.  Persistence Report'!N104</f>
        <v>2.4E-2</v>
      </c>
      <c r="P289" s="293">
        <f>+'7.  Persistence Report'!O104</f>
        <v>2.4E-2</v>
      </c>
      <c r="Q289" s="293">
        <f>+'7.  Persistence Report'!P104</f>
        <v>2.3E-2</v>
      </c>
      <c r="R289" s="293">
        <f>+'7.  Persistence Report'!Q104</f>
        <v>2.1000000000000001E-2</v>
      </c>
      <c r="S289" s="293">
        <f>+'7.  Persistence Report'!R104</f>
        <v>2.1000000000000001E-2</v>
      </c>
      <c r="T289" s="293">
        <f>+'7.  Persistence Report'!S104</f>
        <v>2.1000000000000001E-2</v>
      </c>
      <c r="U289" s="293">
        <f>+'7.  Persistence Report'!T104</f>
        <v>2.1000000000000001E-2</v>
      </c>
      <c r="V289" s="293">
        <f>+'7.  Persistence Report'!U104</f>
        <v>2.1000000000000001E-2</v>
      </c>
      <c r="W289" s="293">
        <f>+'7.  Persistence Report'!V104</f>
        <v>1.7999999999999999E-2</v>
      </c>
      <c r="X289" s="293">
        <f>+'7.  Persistence Report'!W104</f>
        <v>1.7999999999999999E-2</v>
      </c>
      <c r="Y289" s="409">
        <f>Y288</f>
        <v>1</v>
      </c>
      <c r="Z289" s="409">
        <f>Z288</f>
        <v>0</v>
      </c>
      <c r="AA289" s="409">
        <f t="shared" ref="AA289:AL289" si="84">AA288</f>
        <v>0</v>
      </c>
      <c r="AB289" s="409">
        <f t="shared" si="84"/>
        <v>0</v>
      </c>
      <c r="AC289" s="409">
        <f t="shared" si="84"/>
        <v>0</v>
      </c>
      <c r="AD289" s="409">
        <f t="shared" si="84"/>
        <v>0</v>
      </c>
      <c r="AE289" s="409">
        <f t="shared" si="84"/>
        <v>0</v>
      </c>
      <c r="AF289" s="409">
        <f t="shared" si="84"/>
        <v>0</v>
      </c>
      <c r="AG289" s="409">
        <f t="shared" si="84"/>
        <v>0</v>
      </c>
      <c r="AH289" s="409">
        <f t="shared" si="84"/>
        <v>0</v>
      </c>
      <c r="AI289" s="409">
        <f t="shared" si="84"/>
        <v>0</v>
      </c>
      <c r="AJ289" s="409">
        <f t="shared" si="84"/>
        <v>0</v>
      </c>
      <c r="AK289" s="409">
        <f t="shared" si="84"/>
        <v>0</v>
      </c>
      <c r="AL289" s="409">
        <f t="shared" si="84"/>
        <v>0</v>
      </c>
      <c r="AM289" s="295"/>
    </row>
    <row r="290" spans="1:39" ht="15" outlineLevel="1">
      <c r="B290" s="292"/>
      <c r="C290" s="303"/>
      <c r="D290" s="302"/>
      <c r="E290" s="302"/>
      <c r="F290" s="302"/>
      <c r="G290" s="302"/>
      <c r="H290" s="302"/>
      <c r="I290" s="302"/>
      <c r="J290" s="302"/>
      <c r="K290" s="302"/>
      <c r="L290" s="302"/>
      <c r="M290" s="302"/>
      <c r="N290" s="289"/>
      <c r="O290" s="302"/>
      <c r="P290" s="302"/>
      <c r="Q290" s="302"/>
      <c r="R290" s="302"/>
      <c r="S290" s="302"/>
      <c r="T290" s="302"/>
      <c r="U290" s="302"/>
      <c r="V290" s="302"/>
      <c r="W290" s="302"/>
      <c r="X290" s="302"/>
      <c r="Y290" s="410"/>
      <c r="Z290" s="410"/>
      <c r="AA290" s="410"/>
      <c r="AB290" s="410"/>
      <c r="AC290" s="410"/>
      <c r="AD290" s="410"/>
      <c r="AE290" s="410"/>
      <c r="AF290" s="410"/>
      <c r="AG290" s="410"/>
      <c r="AH290" s="410"/>
      <c r="AI290" s="410"/>
      <c r="AJ290" s="410"/>
      <c r="AK290" s="410"/>
      <c r="AL290" s="410"/>
      <c r="AM290" s="304"/>
    </row>
    <row r="291" spans="1:39" ht="15" outlineLevel="1">
      <c r="A291" s="507">
        <v>5</v>
      </c>
      <c r="B291" s="292" t="s">
        <v>5</v>
      </c>
      <c r="C291" s="289" t="s">
        <v>25</v>
      </c>
      <c r="D291" s="293">
        <f>+'7.  Persistence Report'!AS70</f>
        <v>303.72539999999998</v>
      </c>
      <c r="E291" s="293">
        <f>+'7.  Persistence Report'!AT70</f>
        <v>0</v>
      </c>
      <c r="F291" s="293">
        <f>+'7.  Persistence Report'!AU70</f>
        <v>0</v>
      </c>
      <c r="G291" s="293">
        <f>+'7.  Persistence Report'!AV70</f>
        <v>0</v>
      </c>
      <c r="H291" s="293">
        <f>+'7.  Persistence Report'!AW70</f>
        <v>0</v>
      </c>
      <c r="I291" s="293">
        <f>+'7.  Persistence Report'!AX70</f>
        <v>0</v>
      </c>
      <c r="J291" s="293">
        <f>+'7.  Persistence Report'!AY70</f>
        <v>0</v>
      </c>
      <c r="K291" s="293">
        <f>+'7.  Persistence Report'!AZ70</f>
        <v>0</v>
      </c>
      <c r="L291" s="293">
        <f>+'7.  Persistence Report'!BA70</f>
        <v>0</v>
      </c>
      <c r="M291" s="293">
        <f>+'7.  Persistence Report'!BB70</f>
        <v>0</v>
      </c>
      <c r="N291" s="289"/>
      <c r="O291" s="293">
        <f>+'7.  Persistence Report'!N70</f>
        <v>17.318781967</v>
      </c>
      <c r="P291" s="293">
        <f>+'7.  Persistence Report'!O70</f>
        <v>17.318781967</v>
      </c>
      <c r="Q291" s="293">
        <f>+'7.  Persistence Report'!P70</f>
        <v>16.367988977</v>
      </c>
      <c r="R291" s="293">
        <f>+'7.  Persistence Report'!Q70</f>
        <v>13.123173842</v>
      </c>
      <c r="S291" s="293">
        <f>+'7.  Persistence Report'!R70</f>
        <v>13.123173842</v>
      </c>
      <c r="T291" s="293">
        <f>+'7.  Persistence Report'!S70</f>
        <v>13.123173842</v>
      </c>
      <c r="U291" s="293">
        <f>+'7.  Persistence Report'!T70</f>
        <v>13.123173842</v>
      </c>
      <c r="V291" s="293">
        <f>+'7.  Persistence Report'!U70</f>
        <v>13.098349170000001</v>
      </c>
      <c r="W291" s="293">
        <f>+'7.  Persistence Report'!V70</f>
        <v>11.257902864</v>
      </c>
      <c r="X291" s="293">
        <f>+'7.  Persistence Report'!W70</f>
        <v>11.257902864</v>
      </c>
      <c r="Y291" s="408">
        <v>1</v>
      </c>
      <c r="Z291" s="408"/>
      <c r="AA291" s="408"/>
      <c r="AB291" s="408"/>
      <c r="AC291" s="408"/>
      <c r="AD291" s="408"/>
      <c r="AE291" s="408"/>
      <c r="AF291" s="408"/>
      <c r="AG291" s="408"/>
      <c r="AH291" s="408"/>
      <c r="AI291" s="408"/>
      <c r="AJ291" s="408"/>
      <c r="AK291" s="408"/>
      <c r="AL291" s="408"/>
      <c r="AM291" s="294">
        <f>SUM(Y291:AL291)</f>
        <v>1</v>
      </c>
    </row>
    <row r="292" spans="1:39" ht="15" outlineLevel="1">
      <c r="B292" s="292" t="s">
        <v>249</v>
      </c>
      <c r="C292" s="289" t="s">
        <v>163</v>
      </c>
      <c r="D292" s="293"/>
      <c r="E292" s="293"/>
      <c r="F292" s="293"/>
      <c r="G292" s="293"/>
      <c r="H292" s="293"/>
      <c r="I292" s="293"/>
      <c r="J292" s="293"/>
      <c r="K292" s="293"/>
      <c r="L292" s="293"/>
      <c r="M292" s="293"/>
      <c r="N292" s="466"/>
      <c r="O292" s="293"/>
      <c r="P292" s="293"/>
      <c r="Q292" s="293"/>
      <c r="R292" s="293"/>
      <c r="S292" s="293"/>
      <c r="T292" s="293"/>
      <c r="U292" s="293"/>
      <c r="V292" s="293"/>
      <c r="W292" s="293"/>
      <c r="X292" s="293"/>
      <c r="Y292" s="409">
        <f>Y291</f>
        <v>1</v>
      </c>
      <c r="Z292" s="409">
        <f>Z291</f>
        <v>0</v>
      </c>
      <c r="AA292" s="409">
        <f t="shared" ref="AA292:AL292" si="85">AA291</f>
        <v>0</v>
      </c>
      <c r="AB292" s="409">
        <f t="shared" si="85"/>
        <v>0</v>
      </c>
      <c r="AC292" s="409">
        <f t="shared" si="85"/>
        <v>0</v>
      </c>
      <c r="AD292" s="409">
        <f t="shared" si="85"/>
        <v>0</v>
      </c>
      <c r="AE292" s="409">
        <f t="shared" si="85"/>
        <v>0</v>
      </c>
      <c r="AF292" s="409">
        <f t="shared" si="85"/>
        <v>0</v>
      </c>
      <c r="AG292" s="409">
        <f t="shared" si="85"/>
        <v>0</v>
      </c>
      <c r="AH292" s="409">
        <f t="shared" si="85"/>
        <v>0</v>
      </c>
      <c r="AI292" s="409">
        <f t="shared" si="85"/>
        <v>0</v>
      </c>
      <c r="AJ292" s="409">
        <f t="shared" si="85"/>
        <v>0</v>
      </c>
      <c r="AK292" s="409">
        <f t="shared" si="85"/>
        <v>0</v>
      </c>
      <c r="AL292" s="409">
        <f t="shared" si="85"/>
        <v>0</v>
      </c>
      <c r="AM292" s="295"/>
    </row>
    <row r="293" spans="1:39" ht="15" outlineLevel="1">
      <c r="B293" s="292"/>
      <c r="C293" s="303"/>
      <c r="D293" s="302"/>
      <c r="E293" s="302"/>
      <c r="F293" s="302"/>
      <c r="G293" s="302"/>
      <c r="H293" s="302"/>
      <c r="I293" s="302"/>
      <c r="J293" s="302"/>
      <c r="K293" s="302"/>
      <c r="L293" s="302"/>
      <c r="M293" s="302"/>
      <c r="N293" s="289"/>
      <c r="O293" s="302"/>
      <c r="P293" s="302"/>
      <c r="Q293" s="302"/>
      <c r="R293" s="302"/>
      <c r="S293" s="302"/>
      <c r="T293" s="302"/>
      <c r="U293" s="302"/>
      <c r="V293" s="302"/>
      <c r="W293" s="302"/>
      <c r="X293" s="302"/>
      <c r="Y293" s="410"/>
      <c r="Z293" s="410"/>
      <c r="AA293" s="410"/>
      <c r="AB293" s="410"/>
      <c r="AC293" s="410"/>
      <c r="AD293" s="410"/>
      <c r="AE293" s="410"/>
      <c r="AF293" s="410"/>
      <c r="AG293" s="410"/>
      <c r="AH293" s="410"/>
      <c r="AI293" s="410"/>
      <c r="AJ293" s="410"/>
      <c r="AK293" s="410"/>
      <c r="AL293" s="410"/>
      <c r="AM293" s="304"/>
    </row>
    <row r="294" spans="1:39" ht="15" outlineLevel="1">
      <c r="A294" s="507">
        <v>6</v>
      </c>
      <c r="B294" s="292" t="s">
        <v>6</v>
      </c>
      <c r="C294" s="289" t="s">
        <v>25</v>
      </c>
      <c r="D294" s="293"/>
      <c r="E294" s="293"/>
      <c r="F294" s="293"/>
      <c r="G294" s="293"/>
      <c r="H294" s="293"/>
      <c r="I294" s="293"/>
      <c r="J294" s="293"/>
      <c r="K294" s="293"/>
      <c r="L294" s="293"/>
      <c r="M294" s="293"/>
      <c r="N294" s="289"/>
      <c r="O294" s="293"/>
      <c r="P294" s="293"/>
      <c r="Q294" s="293"/>
      <c r="R294" s="293"/>
      <c r="S294" s="293"/>
      <c r="T294" s="293"/>
      <c r="U294" s="293"/>
      <c r="V294" s="293"/>
      <c r="W294" s="293"/>
      <c r="X294" s="293"/>
      <c r="Y294" s="408"/>
      <c r="Z294" s="408"/>
      <c r="AA294" s="408"/>
      <c r="AB294" s="408"/>
      <c r="AC294" s="408"/>
      <c r="AD294" s="408"/>
      <c r="AE294" s="408"/>
      <c r="AF294" s="408"/>
      <c r="AG294" s="408"/>
      <c r="AH294" s="408"/>
      <c r="AI294" s="408"/>
      <c r="AJ294" s="408"/>
      <c r="AK294" s="408"/>
      <c r="AL294" s="408"/>
      <c r="AM294" s="294">
        <f>SUM(Y294:AL294)</f>
        <v>0</v>
      </c>
    </row>
    <row r="295" spans="1:39" ht="15" outlineLevel="1">
      <c r="B295" s="292" t="s">
        <v>249</v>
      </c>
      <c r="C295" s="289" t="s">
        <v>163</v>
      </c>
      <c r="D295" s="293"/>
      <c r="E295" s="293"/>
      <c r="F295" s="293"/>
      <c r="G295" s="293"/>
      <c r="H295" s="293"/>
      <c r="I295" s="293"/>
      <c r="J295" s="293"/>
      <c r="K295" s="293"/>
      <c r="L295" s="293"/>
      <c r="M295" s="293"/>
      <c r="N295" s="466"/>
      <c r="O295" s="293"/>
      <c r="P295" s="293"/>
      <c r="Q295" s="293"/>
      <c r="R295" s="293"/>
      <c r="S295" s="293"/>
      <c r="T295" s="293"/>
      <c r="U295" s="293"/>
      <c r="V295" s="293"/>
      <c r="W295" s="293"/>
      <c r="X295" s="293"/>
      <c r="Y295" s="409">
        <f>Y294</f>
        <v>0</v>
      </c>
      <c r="Z295" s="409">
        <f>Z294</f>
        <v>0</v>
      </c>
      <c r="AA295" s="409">
        <f t="shared" ref="AA295:AL295" si="86">AA294</f>
        <v>0</v>
      </c>
      <c r="AB295" s="409">
        <f t="shared" si="86"/>
        <v>0</v>
      </c>
      <c r="AC295" s="409">
        <f t="shared" si="86"/>
        <v>0</v>
      </c>
      <c r="AD295" s="409">
        <f t="shared" si="86"/>
        <v>0</v>
      </c>
      <c r="AE295" s="409">
        <f t="shared" si="86"/>
        <v>0</v>
      </c>
      <c r="AF295" s="409">
        <f t="shared" si="86"/>
        <v>0</v>
      </c>
      <c r="AG295" s="409">
        <f t="shared" si="86"/>
        <v>0</v>
      </c>
      <c r="AH295" s="409">
        <f t="shared" si="86"/>
        <v>0</v>
      </c>
      <c r="AI295" s="409">
        <f t="shared" si="86"/>
        <v>0</v>
      </c>
      <c r="AJ295" s="409">
        <f t="shared" si="86"/>
        <v>0</v>
      </c>
      <c r="AK295" s="409">
        <f t="shared" si="86"/>
        <v>0</v>
      </c>
      <c r="AL295" s="409">
        <f t="shared" si="86"/>
        <v>0</v>
      </c>
      <c r="AM295" s="295"/>
    </row>
    <row r="296" spans="1:39" ht="15" outlineLevel="1">
      <c r="B296" s="292"/>
      <c r="C296" s="303"/>
      <c r="D296" s="302"/>
      <c r="E296" s="302"/>
      <c r="F296" s="302"/>
      <c r="G296" s="302"/>
      <c r="H296" s="302"/>
      <c r="I296" s="302"/>
      <c r="J296" s="302"/>
      <c r="K296" s="302"/>
      <c r="L296" s="302"/>
      <c r="M296" s="302"/>
      <c r="N296" s="289"/>
      <c r="O296" s="302"/>
      <c r="P296" s="302"/>
      <c r="Q296" s="302"/>
      <c r="R296" s="302"/>
      <c r="S296" s="302"/>
      <c r="T296" s="302"/>
      <c r="U296" s="302"/>
      <c r="V296" s="302"/>
      <c r="W296" s="302"/>
      <c r="X296" s="302"/>
      <c r="Y296" s="410"/>
      <c r="Z296" s="410"/>
      <c r="AA296" s="410"/>
      <c r="AB296" s="410"/>
      <c r="AC296" s="410"/>
      <c r="AD296" s="410"/>
      <c r="AE296" s="410"/>
      <c r="AF296" s="410"/>
      <c r="AG296" s="410"/>
      <c r="AH296" s="410"/>
      <c r="AI296" s="410"/>
      <c r="AJ296" s="410"/>
      <c r="AK296" s="410"/>
      <c r="AL296" s="410"/>
      <c r="AM296" s="304"/>
    </row>
    <row r="297" spans="1:39" ht="15" outlineLevel="1">
      <c r="A297" s="507">
        <v>7</v>
      </c>
      <c r="B297" s="292" t="s">
        <v>42</v>
      </c>
      <c r="C297" s="289" t="s">
        <v>25</v>
      </c>
      <c r="D297" s="293">
        <f>+'7.  Persistence Report'!AS79</f>
        <v>-3719.4050000000002</v>
      </c>
      <c r="E297" s="293">
        <f>+'7.  Persistence Report'!AT79</f>
        <v>0</v>
      </c>
      <c r="F297" s="293">
        <f>+'7.  Persistence Report'!AU79</f>
        <v>0</v>
      </c>
      <c r="G297" s="293">
        <f>+'7.  Persistence Report'!AV79</f>
        <v>0</v>
      </c>
      <c r="H297" s="293">
        <f>+'7.  Persistence Report'!AW79</f>
        <v>0</v>
      </c>
      <c r="I297" s="293">
        <f>+'7.  Persistence Report'!AX79</f>
        <v>0</v>
      </c>
      <c r="J297" s="293">
        <f>+'7.  Persistence Report'!AY79</f>
        <v>0</v>
      </c>
      <c r="K297" s="293">
        <f>+'7.  Persistence Report'!AZ79</f>
        <v>0</v>
      </c>
      <c r="L297" s="293">
        <f>+'7.  Persistence Report'!BA79</f>
        <v>0</v>
      </c>
      <c r="M297" s="293">
        <f>+'7.  Persistence Report'!BB79</f>
        <v>0</v>
      </c>
      <c r="N297" s="289"/>
      <c r="O297" s="293">
        <f>+'7.  Persistence Report'!N79</f>
        <v>866.45519999999999</v>
      </c>
      <c r="P297" s="293">
        <f>+'7.  Persistence Report'!O79</f>
        <v>0</v>
      </c>
      <c r="Q297" s="293">
        <f>+'7.  Persistence Report'!P79</f>
        <v>0</v>
      </c>
      <c r="R297" s="293">
        <f>+'7.  Persistence Report'!Q79</f>
        <v>0</v>
      </c>
      <c r="S297" s="293">
        <f>+'7.  Persistence Report'!R79</f>
        <v>0</v>
      </c>
      <c r="T297" s="293">
        <f>+'7.  Persistence Report'!S79</f>
        <v>0</v>
      </c>
      <c r="U297" s="293">
        <f>+'7.  Persistence Report'!T79</f>
        <v>0</v>
      </c>
      <c r="V297" s="293">
        <f>+'7.  Persistence Report'!U79</f>
        <v>0</v>
      </c>
      <c r="W297" s="293">
        <f>+'7.  Persistence Report'!V79</f>
        <v>0</v>
      </c>
      <c r="X297" s="293">
        <f>+'7.  Persistence Report'!W79</f>
        <v>0</v>
      </c>
      <c r="Y297" s="408"/>
      <c r="Z297" s="408"/>
      <c r="AA297" s="408"/>
      <c r="AB297" s="408"/>
      <c r="AC297" s="408"/>
      <c r="AD297" s="408"/>
      <c r="AE297" s="408"/>
      <c r="AF297" s="408"/>
      <c r="AG297" s="408"/>
      <c r="AH297" s="408"/>
      <c r="AI297" s="408"/>
      <c r="AJ297" s="408"/>
      <c r="AK297" s="408"/>
      <c r="AL297" s="408"/>
      <c r="AM297" s="294">
        <f>SUM(Y297:AL297)</f>
        <v>0</v>
      </c>
    </row>
    <row r="298" spans="1:39" ht="15" outlineLevel="1">
      <c r="B298" s="292" t="s">
        <v>249</v>
      </c>
      <c r="C298" s="289" t="s">
        <v>163</v>
      </c>
      <c r="D298" s="293"/>
      <c r="E298" s="293"/>
      <c r="F298" s="293"/>
      <c r="G298" s="293"/>
      <c r="H298" s="293"/>
      <c r="I298" s="293"/>
      <c r="J298" s="293"/>
      <c r="K298" s="293"/>
      <c r="L298" s="293"/>
      <c r="M298" s="293"/>
      <c r="N298" s="289"/>
      <c r="O298" s="293"/>
      <c r="P298" s="293"/>
      <c r="Q298" s="293"/>
      <c r="R298" s="293"/>
      <c r="S298" s="293"/>
      <c r="T298" s="293"/>
      <c r="U298" s="293"/>
      <c r="V298" s="293"/>
      <c r="W298" s="293"/>
      <c r="X298" s="293"/>
      <c r="Y298" s="409">
        <f>Y297</f>
        <v>0</v>
      </c>
      <c r="Z298" s="409">
        <f>Z297</f>
        <v>0</v>
      </c>
      <c r="AA298" s="409">
        <f t="shared" ref="AA298:AL298" si="87">AA297</f>
        <v>0</v>
      </c>
      <c r="AB298" s="409">
        <f t="shared" si="87"/>
        <v>0</v>
      </c>
      <c r="AC298" s="409">
        <f t="shared" si="87"/>
        <v>0</v>
      </c>
      <c r="AD298" s="409">
        <f t="shared" si="87"/>
        <v>0</v>
      </c>
      <c r="AE298" s="409">
        <f t="shared" si="87"/>
        <v>0</v>
      </c>
      <c r="AF298" s="409">
        <f t="shared" si="87"/>
        <v>0</v>
      </c>
      <c r="AG298" s="409">
        <f t="shared" si="87"/>
        <v>0</v>
      </c>
      <c r="AH298" s="409">
        <f t="shared" si="87"/>
        <v>0</v>
      </c>
      <c r="AI298" s="409">
        <f t="shared" si="87"/>
        <v>0</v>
      </c>
      <c r="AJ298" s="409">
        <f t="shared" si="87"/>
        <v>0</v>
      </c>
      <c r="AK298" s="409">
        <f t="shared" si="87"/>
        <v>0</v>
      </c>
      <c r="AL298" s="409">
        <f t="shared" si="87"/>
        <v>0</v>
      </c>
      <c r="AM298" s="295"/>
    </row>
    <row r="299" spans="1:39" ht="15" outlineLevel="1">
      <c r="B299" s="292"/>
      <c r="C299" s="303"/>
      <c r="D299" s="302"/>
      <c r="E299" s="302"/>
      <c r="F299" s="302"/>
      <c r="G299" s="302"/>
      <c r="H299" s="302"/>
      <c r="I299" s="302"/>
      <c r="J299" s="302"/>
      <c r="K299" s="302"/>
      <c r="L299" s="302"/>
      <c r="M299" s="302"/>
      <c r="N299" s="289"/>
      <c r="O299" s="302"/>
      <c r="P299" s="302"/>
      <c r="Q299" s="302"/>
      <c r="R299" s="302"/>
      <c r="S299" s="302"/>
      <c r="T299" s="302"/>
      <c r="U299" s="302"/>
      <c r="V299" s="302"/>
      <c r="W299" s="302"/>
      <c r="X299" s="302"/>
      <c r="Y299" s="410"/>
      <c r="Z299" s="410"/>
      <c r="AA299" s="410"/>
      <c r="AB299" s="410"/>
      <c r="AC299" s="410"/>
      <c r="AD299" s="410"/>
      <c r="AE299" s="410"/>
      <c r="AF299" s="410"/>
      <c r="AG299" s="410"/>
      <c r="AH299" s="410"/>
      <c r="AI299" s="410"/>
      <c r="AJ299" s="410"/>
      <c r="AK299" s="410"/>
      <c r="AL299" s="410"/>
      <c r="AM299" s="304"/>
    </row>
    <row r="300" spans="1:39" s="281" customFormat="1" ht="15" outlineLevel="1">
      <c r="A300" s="507">
        <v>8</v>
      </c>
      <c r="B300" s="292" t="s">
        <v>484</v>
      </c>
      <c r="C300" s="289" t="s">
        <v>25</v>
      </c>
      <c r="D300" s="293">
        <f>+'7.  Persistence Report'!AS81</f>
        <v>2018.471</v>
      </c>
      <c r="E300" s="293">
        <f>+'7.  Persistence Report'!AT81</f>
        <v>0</v>
      </c>
      <c r="F300" s="293">
        <f>+'7.  Persistence Report'!AU81</f>
        <v>0</v>
      </c>
      <c r="G300" s="293">
        <f>+'7.  Persistence Report'!AV81</f>
        <v>0</v>
      </c>
      <c r="H300" s="293">
        <f>+'7.  Persistence Report'!AW81</f>
        <v>0</v>
      </c>
      <c r="I300" s="293">
        <f>+'7.  Persistence Report'!AX81</f>
        <v>0</v>
      </c>
      <c r="J300" s="293">
        <f>+'7.  Persistence Report'!AY81</f>
        <v>0</v>
      </c>
      <c r="K300" s="293">
        <f>+'7.  Persistence Report'!AZ81</f>
        <v>0</v>
      </c>
      <c r="L300" s="293">
        <f>+'7.  Persistence Report'!BA81</f>
        <v>0</v>
      </c>
      <c r="M300" s="293">
        <f>+'7.  Persistence Report'!BB81</f>
        <v>0</v>
      </c>
      <c r="N300" s="289"/>
      <c r="O300" s="293">
        <f>+'7.  Persistence Report'!N81</f>
        <v>0</v>
      </c>
      <c r="P300" s="293">
        <f>+'7.  Persistence Report'!O81</f>
        <v>0</v>
      </c>
      <c r="Q300" s="293">
        <f>+'7.  Persistence Report'!P81</f>
        <v>0</v>
      </c>
      <c r="R300" s="293">
        <f>+'7.  Persistence Report'!Q81</f>
        <v>0</v>
      </c>
      <c r="S300" s="293">
        <f>+'7.  Persistence Report'!R81</f>
        <v>0</v>
      </c>
      <c r="T300" s="293">
        <f>+'7.  Persistence Report'!S81</f>
        <v>0</v>
      </c>
      <c r="U300" s="293">
        <f>+'7.  Persistence Report'!T81</f>
        <v>0</v>
      </c>
      <c r="V300" s="293">
        <f>+'7.  Persistence Report'!U81</f>
        <v>0</v>
      </c>
      <c r="W300" s="293">
        <f>+'7.  Persistence Report'!V81</f>
        <v>0</v>
      </c>
      <c r="X300" s="293">
        <f>+'7.  Persistence Report'!W81</f>
        <v>0</v>
      </c>
      <c r="Y300" s="408"/>
      <c r="Z300" s="408"/>
      <c r="AA300" s="408"/>
      <c r="AB300" s="408"/>
      <c r="AC300" s="408"/>
      <c r="AD300" s="408"/>
      <c r="AE300" s="408"/>
      <c r="AF300" s="408"/>
      <c r="AG300" s="408"/>
      <c r="AH300" s="408"/>
      <c r="AI300" s="408"/>
      <c r="AJ300" s="408"/>
      <c r="AK300" s="408"/>
      <c r="AL300" s="408"/>
      <c r="AM300" s="294">
        <f>SUM(Y300:AL300)</f>
        <v>0</v>
      </c>
    </row>
    <row r="301" spans="1:39" s="281" customFormat="1" ht="15" outlineLevel="1">
      <c r="A301" s="507"/>
      <c r="B301" s="292" t="s">
        <v>249</v>
      </c>
      <c r="C301" s="289" t="s">
        <v>163</v>
      </c>
      <c r="D301" s="293"/>
      <c r="E301" s="293"/>
      <c r="F301" s="293"/>
      <c r="G301" s="293"/>
      <c r="H301" s="293"/>
      <c r="I301" s="293"/>
      <c r="J301" s="293"/>
      <c r="K301" s="293"/>
      <c r="L301" s="293"/>
      <c r="M301" s="293"/>
      <c r="N301" s="289"/>
      <c r="O301" s="293"/>
      <c r="P301" s="293"/>
      <c r="Q301" s="293"/>
      <c r="R301" s="293"/>
      <c r="S301" s="293"/>
      <c r="T301" s="293"/>
      <c r="U301" s="293"/>
      <c r="V301" s="293"/>
      <c r="W301" s="293"/>
      <c r="X301" s="293"/>
      <c r="Y301" s="409">
        <f>Y300</f>
        <v>0</v>
      </c>
      <c r="Z301" s="409">
        <f>Z300</f>
        <v>0</v>
      </c>
      <c r="AA301" s="409">
        <f t="shared" ref="AA301:AL301" si="88">AA300</f>
        <v>0</v>
      </c>
      <c r="AB301" s="409">
        <f t="shared" si="88"/>
        <v>0</v>
      </c>
      <c r="AC301" s="409">
        <f t="shared" si="88"/>
        <v>0</v>
      </c>
      <c r="AD301" s="409">
        <f t="shared" si="88"/>
        <v>0</v>
      </c>
      <c r="AE301" s="409">
        <f t="shared" si="88"/>
        <v>0</v>
      </c>
      <c r="AF301" s="409">
        <f t="shared" si="88"/>
        <v>0</v>
      </c>
      <c r="AG301" s="409">
        <f t="shared" si="88"/>
        <v>0</v>
      </c>
      <c r="AH301" s="409">
        <f t="shared" si="88"/>
        <v>0</v>
      </c>
      <c r="AI301" s="409">
        <f t="shared" si="88"/>
        <v>0</v>
      </c>
      <c r="AJ301" s="409">
        <f t="shared" si="88"/>
        <v>0</v>
      </c>
      <c r="AK301" s="409">
        <f t="shared" si="88"/>
        <v>0</v>
      </c>
      <c r="AL301" s="409">
        <f t="shared" si="88"/>
        <v>0</v>
      </c>
      <c r="AM301" s="295"/>
    </row>
    <row r="302" spans="1:39" s="281" customFormat="1" ht="15" outlineLevel="1">
      <c r="A302" s="507"/>
      <c r="B302" s="292"/>
      <c r="C302" s="303"/>
      <c r="D302" s="302"/>
      <c r="E302" s="302"/>
      <c r="F302" s="302"/>
      <c r="G302" s="302"/>
      <c r="H302" s="302"/>
      <c r="I302" s="302"/>
      <c r="J302" s="302"/>
      <c r="K302" s="302"/>
      <c r="L302" s="302"/>
      <c r="M302" s="302"/>
      <c r="N302" s="289"/>
      <c r="O302" s="302"/>
      <c r="P302" s="302"/>
      <c r="Q302" s="302"/>
      <c r="R302" s="302"/>
      <c r="S302" s="302"/>
      <c r="T302" s="302"/>
      <c r="U302" s="302"/>
      <c r="V302" s="302"/>
      <c r="W302" s="302"/>
      <c r="X302" s="302"/>
      <c r="Y302" s="410"/>
      <c r="Z302" s="410"/>
      <c r="AA302" s="410"/>
      <c r="AB302" s="410"/>
      <c r="AC302" s="410"/>
      <c r="AD302" s="410"/>
      <c r="AE302" s="410"/>
      <c r="AF302" s="410"/>
      <c r="AG302" s="410"/>
      <c r="AH302" s="410"/>
      <c r="AI302" s="410"/>
      <c r="AJ302" s="410"/>
      <c r="AK302" s="410"/>
      <c r="AL302" s="410"/>
      <c r="AM302" s="304"/>
    </row>
    <row r="303" spans="1:39" ht="15" outlineLevel="1">
      <c r="A303" s="507">
        <v>9</v>
      </c>
      <c r="B303" s="292" t="s">
        <v>7</v>
      </c>
      <c r="C303" s="289" t="s">
        <v>25</v>
      </c>
      <c r="D303" s="293"/>
      <c r="E303" s="293"/>
      <c r="F303" s="293"/>
      <c r="G303" s="293"/>
      <c r="H303" s="293"/>
      <c r="I303" s="293"/>
      <c r="J303" s="293"/>
      <c r="K303" s="293"/>
      <c r="L303" s="293"/>
      <c r="M303" s="293"/>
      <c r="N303" s="289"/>
      <c r="O303" s="293"/>
      <c r="P303" s="293"/>
      <c r="Q303" s="293"/>
      <c r="R303" s="293"/>
      <c r="S303" s="293"/>
      <c r="T303" s="293"/>
      <c r="U303" s="293"/>
      <c r="V303" s="293"/>
      <c r="W303" s="293"/>
      <c r="X303" s="293"/>
      <c r="Y303" s="408"/>
      <c r="Z303" s="408"/>
      <c r="AA303" s="408"/>
      <c r="AB303" s="408"/>
      <c r="AC303" s="408"/>
      <c r="AD303" s="408"/>
      <c r="AE303" s="408"/>
      <c r="AF303" s="408"/>
      <c r="AG303" s="408"/>
      <c r="AH303" s="408"/>
      <c r="AI303" s="408"/>
      <c r="AJ303" s="408"/>
      <c r="AK303" s="408"/>
      <c r="AL303" s="408"/>
      <c r="AM303" s="294">
        <f>SUM(Y303:AL303)</f>
        <v>0</v>
      </c>
    </row>
    <row r="304" spans="1:39" ht="15" outlineLevel="1">
      <c r="B304" s="292" t="s">
        <v>249</v>
      </c>
      <c r="C304" s="289" t="s">
        <v>163</v>
      </c>
      <c r="D304" s="293"/>
      <c r="E304" s="293"/>
      <c r="F304" s="293"/>
      <c r="G304" s="293"/>
      <c r="H304" s="293"/>
      <c r="I304" s="293"/>
      <c r="J304" s="293"/>
      <c r="K304" s="293"/>
      <c r="L304" s="293"/>
      <c r="M304" s="293"/>
      <c r="N304" s="289"/>
      <c r="O304" s="293"/>
      <c r="P304" s="293"/>
      <c r="Q304" s="293"/>
      <c r="R304" s="293"/>
      <c r="S304" s="293"/>
      <c r="T304" s="293"/>
      <c r="U304" s="293"/>
      <c r="V304" s="293"/>
      <c r="W304" s="293"/>
      <c r="X304" s="293"/>
      <c r="Y304" s="409">
        <f>Y303</f>
        <v>0</v>
      </c>
      <c r="Z304" s="409">
        <f>Z303</f>
        <v>0</v>
      </c>
      <c r="AA304" s="409">
        <f t="shared" ref="AA304:AL304" si="89">AA303</f>
        <v>0</v>
      </c>
      <c r="AB304" s="409">
        <f t="shared" si="89"/>
        <v>0</v>
      </c>
      <c r="AC304" s="409">
        <f t="shared" si="89"/>
        <v>0</v>
      </c>
      <c r="AD304" s="409">
        <f t="shared" si="89"/>
        <v>0</v>
      </c>
      <c r="AE304" s="409">
        <f t="shared" si="89"/>
        <v>0</v>
      </c>
      <c r="AF304" s="409">
        <f t="shared" si="89"/>
        <v>0</v>
      </c>
      <c r="AG304" s="409">
        <f t="shared" si="89"/>
        <v>0</v>
      </c>
      <c r="AH304" s="409">
        <f t="shared" si="89"/>
        <v>0</v>
      </c>
      <c r="AI304" s="409">
        <f t="shared" si="89"/>
        <v>0</v>
      </c>
      <c r="AJ304" s="409">
        <f t="shared" si="89"/>
        <v>0</v>
      </c>
      <c r="AK304" s="409">
        <f t="shared" si="89"/>
        <v>0</v>
      </c>
      <c r="AL304" s="409">
        <f t="shared" si="89"/>
        <v>0</v>
      </c>
      <c r="AM304" s="295"/>
    </row>
    <row r="305" spans="1:39" ht="15" outlineLevel="1">
      <c r="B305" s="305"/>
      <c r="C305" s="306"/>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410"/>
      <c r="Z305" s="410"/>
      <c r="AA305" s="410"/>
      <c r="AB305" s="410"/>
      <c r="AC305" s="410"/>
      <c r="AD305" s="410"/>
      <c r="AE305" s="410"/>
      <c r="AF305" s="410"/>
      <c r="AG305" s="410"/>
      <c r="AH305" s="410"/>
      <c r="AI305" s="410"/>
      <c r="AJ305" s="410"/>
      <c r="AK305" s="410"/>
      <c r="AL305" s="410"/>
      <c r="AM305" s="304"/>
    </row>
    <row r="306" spans="1:39" ht="15.75" outlineLevel="1">
      <c r="A306" s="508"/>
      <c r="B306" s="286" t="s">
        <v>8</v>
      </c>
      <c r="C306" s="287"/>
      <c r="D306" s="287"/>
      <c r="E306" s="287"/>
      <c r="F306" s="287"/>
      <c r="G306" s="287"/>
      <c r="H306" s="287"/>
      <c r="I306" s="287"/>
      <c r="J306" s="287"/>
      <c r="K306" s="287"/>
      <c r="L306" s="287"/>
      <c r="M306" s="287"/>
      <c r="N306" s="289"/>
      <c r="O306" s="287"/>
      <c r="P306" s="287"/>
      <c r="Q306" s="287"/>
      <c r="R306" s="287"/>
      <c r="S306" s="287"/>
      <c r="T306" s="287"/>
      <c r="U306" s="287"/>
      <c r="V306" s="287"/>
      <c r="W306" s="287"/>
      <c r="X306" s="287"/>
      <c r="Y306" s="412"/>
      <c r="Z306" s="412"/>
      <c r="AA306" s="412"/>
      <c r="AB306" s="412"/>
      <c r="AC306" s="412"/>
      <c r="AD306" s="412"/>
      <c r="AE306" s="412"/>
      <c r="AF306" s="412"/>
      <c r="AG306" s="412"/>
      <c r="AH306" s="412"/>
      <c r="AI306" s="412"/>
      <c r="AJ306" s="412"/>
      <c r="AK306" s="412"/>
      <c r="AL306" s="412"/>
      <c r="AM306" s="290"/>
    </row>
    <row r="307" spans="1:39" ht="15" outlineLevel="1">
      <c r="A307" s="507">
        <v>10</v>
      </c>
      <c r="B307" s="308" t="s">
        <v>22</v>
      </c>
      <c r="C307" s="289" t="s">
        <v>25</v>
      </c>
      <c r="D307" s="293">
        <f>+'7.  Persistence Report'!AS65</f>
        <v>159214.20054424601</v>
      </c>
      <c r="E307" s="293">
        <f>+'7.  Persistence Report'!AT65</f>
        <v>159214.20054424601</v>
      </c>
      <c r="F307" s="293">
        <f>+'7.  Persistence Report'!AU65</f>
        <v>159214.20054424601</v>
      </c>
      <c r="G307" s="293">
        <f>+'7.  Persistence Report'!AV65</f>
        <v>158906.566989246</v>
      </c>
      <c r="H307" s="293">
        <f>+'7.  Persistence Report'!AW65</f>
        <v>98274.800113735997</v>
      </c>
      <c r="I307" s="293">
        <f>+'7.  Persistence Report'!AX65</f>
        <v>0</v>
      </c>
      <c r="J307" s="293">
        <f>+'7.  Persistence Report'!AY65</f>
        <v>0</v>
      </c>
      <c r="K307" s="293">
        <f>+'7.  Persistence Report'!AZ65</f>
        <v>0</v>
      </c>
      <c r="L307" s="293">
        <f>+'7.  Persistence Report'!BA65</f>
        <v>0</v>
      </c>
      <c r="M307" s="293">
        <f>+'7.  Persistence Report'!BB65</f>
        <v>0</v>
      </c>
      <c r="N307" s="293">
        <v>12</v>
      </c>
      <c r="O307" s="293">
        <f>+'7.  Persistence Report'!N65</f>
        <v>694.39438629999995</v>
      </c>
      <c r="P307" s="293">
        <f>+'7.  Persistence Report'!O65</f>
        <v>688.28134068999998</v>
      </c>
      <c r="Q307" s="293">
        <f>+'7.  Persistence Report'!P65</f>
        <v>683.14381552099996</v>
      </c>
      <c r="R307" s="293">
        <f>+'7.  Persistence Report'!Q65</f>
        <v>676.731538258</v>
      </c>
      <c r="S307" s="293">
        <f>+'7.  Persistence Report'!R65</f>
        <v>640.76307169100005</v>
      </c>
      <c r="T307" s="293">
        <f>+'7.  Persistence Report'!S65</f>
        <v>630.76360060699994</v>
      </c>
      <c r="U307" s="293">
        <f>+'7.  Persistence Report'!T65</f>
        <v>630.76360060699994</v>
      </c>
      <c r="V307" s="293">
        <f>+'7.  Persistence Report'!U65</f>
        <v>630.75134317000004</v>
      </c>
      <c r="W307" s="293">
        <f>+'7.  Persistence Report'!V65</f>
        <v>579.72411730399995</v>
      </c>
      <c r="X307" s="293">
        <f>+'7.  Persistence Report'!W65</f>
        <v>506.83041504500005</v>
      </c>
      <c r="Y307" s="413"/>
      <c r="Z307" s="744">
        <v>4.011627906976744E-2</v>
      </c>
      <c r="AA307" s="501">
        <v>0.93982558139534889</v>
      </c>
      <c r="AB307" s="744">
        <v>2.005813953488372E-2</v>
      </c>
      <c r="AC307" s="413"/>
      <c r="AD307" s="413"/>
      <c r="AE307" s="413"/>
      <c r="AF307" s="413"/>
      <c r="AG307" s="413"/>
      <c r="AH307" s="413"/>
      <c r="AI307" s="413"/>
      <c r="AJ307" s="413"/>
      <c r="AK307" s="413"/>
      <c r="AL307" s="413"/>
      <c r="AM307" s="294">
        <f>SUM(Y307:AL307)</f>
        <v>1</v>
      </c>
    </row>
    <row r="308" spans="1:39" ht="15" outlineLevel="1">
      <c r="B308" s="292" t="s">
        <v>249</v>
      </c>
      <c r="C308" s="289" t="s">
        <v>163</v>
      </c>
      <c r="D308" s="293">
        <f>+'7.  Persistence Report'!AS96</f>
        <v>580208.57609999995</v>
      </c>
      <c r="E308" s="293">
        <f>+'7.  Persistence Report'!AT96</f>
        <v>577907.72239999997</v>
      </c>
      <c r="F308" s="293">
        <f>+'7.  Persistence Report'!AU96</f>
        <v>577907.72239999997</v>
      </c>
      <c r="G308" s="293">
        <f>+'7.  Persistence Report'!AV96</f>
        <v>577907.72239999997</v>
      </c>
      <c r="H308" s="293">
        <f>+'7.  Persistence Report'!AW96</f>
        <v>573182.8456</v>
      </c>
      <c r="I308" s="293">
        <f>+'7.  Persistence Report'!AX96</f>
        <v>559969.3639</v>
      </c>
      <c r="J308" s="293">
        <f>+'7.  Persistence Report'!AY96</f>
        <v>559969.3639</v>
      </c>
      <c r="K308" s="293">
        <f>+'7.  Persistence Report'!AZ96</f>
        <v>558958.70830000006</v>
      </c>
      <c r="L308" s="293">
        <f>+'7.  Persistence Report'!BA96</f>
        <v>544693.54</v>
      </c>
      <c r="M308" s="293">
        <f>+'7.  Persistence Report'!BB96</f>
        <v>448370.48570000002</v>
      </c>
      <c r="N308" s="293">
        <f>N307</f>
        <v>12</v>
      </c>
      <c r="O308" s="293">
        <f>+'7.  Persistence Report'!N96</f>
        <v>101.7494767</v>
      </c>
      <c r="P308" s="293">
        <f>+'7.  Persistence Report'!O96</f>
        <v>101.1984319</v>
      </c>
      <c r="Q308" s="293">
        <f>+'7.  Persistence Report'!P96</f>
        <v>101.1984319</v>
      </c>
      <c r="R308" s="293">
        <f>+'7.  Persistence Report'!Q96</f>
        <v>101.1984319</v>
      </c>
      <c r="S308" s="293">
        <f>+'7.  Persistence Report'!R96</f>
        <v>99.842068319999996</v>
      </c>
      <c r="T308" s="293">
        <f>+'7.  Persistence Report'!S96</f>
        <v>98.071761240000001</v>
      </c>
      <c r="U308" s="293">
        <f>+'7.  Persistence Report'!T96</f>
        <v>98.071761240000001</v>
      </c>
      <c r="V308" s="293">
        <f>+'7.  Persistence Report'!U96</f>
        <v>98.071761240000001</v>
      </c>
      <c r="W308" s="293">
        <f>+'7.  Persistence Report'!V96</f>
        <v>94.749708560000002</v>
      </c>
      <c r="X308" s="293">
        <f>+'7.  Persistence Report'!W96</f>
        <v>81.844602300000005</v>
      </c>
      <c r="Y308" s="409">
        <f>Y307</f>
        <v>0</v>
      </c>
      <c r="Z308" s="409">
        <f>Z307</f>
        <v>4.011627906976744E-2</v>
      </c>
      <c r="AA308" s="409">
        <f t="shared" ref="AA308:AL308" si="90">AA307</f>
        <v>0.93982558139534889</v>
      </c>
      <c r="AB308" s="409">
        <f t="shared" si="90"/>
        <v>2.005813953488372E-2</v>
      </c>
      <c r="AC308" s="409">
        <f t="shared" si="90"/>
        <v>0</v>
      </c>
      <c r="AD308" s="409">
        <f t="shared" si="90"/>
        <v>0</v>
      </c>
      <c r="AE308" s="409">
        <f t="shared" si="90"/>
        <v>0</v>
      </c>
      <c r="AF308" s="409">
        <f t="shared" si="90"/>
        <v>0</v>
      </c>
      <c r="AG308" s="409">
        <f t="shared" si="90"/>
        <v>0</v>
      </c>
      <c r="AH308" s="409">
        <f t="shared" si="90"/>
        <v>0</v>
      </c>
      <c r="AI308" s="409">
        <f t="shared" si="90"/>
        <v>0</v>
      </c>
      <c r="AJ308" s="409">
        <f t="shared" si="90"/>
        <v>0</v>
      </c>
      <c r="AK308" s="409">
        <f t="shared" si="90"/>
        <v>0</v>
      </c>
      <c r="AL308" s="409">
        <f t="shared" si="90"/>
        <v>0</v>
      </c>
      <c r="AM308" s="309"/>
    </row>
    <row r="309" spans="1:39" ht="15" outlineLevel="1">
      <c r="B309" s="308"/>
      <c r="C309" s="310"/>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414"/>
      <c r="Z309" s="414"/>
      <c r="AA309" s="414"/>
      <c r="AB309" s="414"/>
      <c r="AC309" s="414"/>
      <c r="AD309" s="414"/>
      <c r="AE309" s="414"/>
      <c r="AF309" s="414"/>
      <c r="AG309" s="414"/>
      <c r="AH309" s="414"/>
      <c r="AI309" s="414"/>
      <c r="AJ309" s="414"/>
      <c r="AK309" s="414"/>
      <c r="AL309" s="414"/>
      <c r="AM309" s="311"/>
    </row>
    <row r="310" spans="1:39" ht="15" outlineLevel="1">
      <c r="A310" s="507">
        <v>11</v>
      </c>
      <c r="B310" s="312" t="s">
        <v>21</v>
      </c>
      <c r="C310" s="289" t="s">
        <v>25</v>
      </c>
      <c r="D310" s="293">
        <f>+'7.  Persistence Report'!AS66</f>
        <v>251367.39119400299</v>
      </c>
      <c r="E310" s="293">
        <f>+'7.  Persistence Report'!AT66</f>
        <v>251367.39119400299</v>
      </c>
      <c r="F310" s="293">
        <f>+'7.  Persistence Report'!AU66</f>
        <v>236221.90063241901</v>
      </c>
      <c r="G310" s="293">
        <f>+'7.  Persistence Report'!AV66</f>
        <v>184534.185735326</v>
      </c>
      <c r="H310" s="293">
        <f>+'7.  Persistence Report'!AW66</f>
        <v>184534.185735326</v>
      </c>
      <c r="I310" s="293">
        <f>+'7.  Persistence Report'!AX66</f>
        <v>184534.185735326</v>
      </c>
      <c r="J310" s="293">
        <f>+'7.  Persistence Report'!AY66</f>
        <v>184534.185735326</v>
      </c>
      <c r="K310" s="293">
        <f>+'7.  Persistence Report'!AZ66</f>
        <v>184316.72160737999</v>
      </c>
      <c r="L310" s="293">
        <f>+'7.  Persistence Report'!BA66</f>
        <v>154999.654227569</v>
      </c>
      <c r="M310" s="293">
        <f>+'7.  Persistence Report'!BB66</f>
        <v>154999.654227569</v>
      </c>
      <c r="N310" s="293">
        <v>12</v>
      </c>
      <c r="O310" s="293">
        <f>+'7.  Persistence Report'!N66</f>
        <v>20.597272408999999</v>
      </c>
      <c r="P310" s="293">
        <f>+'7.  Persistence Report'!O66</f>
        <v>20.597272408999999</v>
      </c>
      <c r="Q310" s="293">
        <f>+'7.  Persistence Report'!P66</f>
        <v>20.597272408999999</v>
      </c>
      <c r="R310" s="293">
        <f>+'7.  Persistence Report'!Q66</f>
        <v>17.634266628999999</v>
      </c>
      <c r="S310" s="293">
        <f>+'7.  Persistence Report'!R66</f>
        <v>12.763066673999999</v>
      </c>
      <c r="T310" s="293">
        <f>+'7.  Persistence Report'!S66</f>
        <v>12.763066673999999</v>
      </c>
      <c r="U310" s="293">
        <f>+'7.  Persistence Report'!T66</f>
        <v>12.763066673999999</v>
      </c>
      <c r="V310" s="293">
        <f>+'7.  Persistence Report'!U66</f>
        <v>12.763066673999999</v>
      </c>
      <c r="W310" s="293">
        <f>+'7.  Persistence Report'!V66</f>
        <v>12.763066673999999</v>
      </c>
      <c r="X310" s="293">
        <f>+'7.  Persistence Report'!W66</f>
        <v>12.763066673999999</v>
      </c>
      <c r="Y310" s="413"/>
      <c r="Z310" s="744">
        <v>4.011627906976744E-2</v>
      </c>
      <c r="AA310" s="501">
        <v>0.93982558139534889</v>
      </c>
      <c r="AB310" s="744">
        <v>2.005813953488372E-2</v>
      </c>
      <c r="AC310" s="413"/>
      <c r="AD310" s="413"/>
      <c r="AE310" s="413"/>
      <c r="AF310" s="413"/>
      <c r="AG310" s="413"/>
      <c r="AH310" s="413"/>
      <c r="AI310" s="413"/>
      <c r="AJ310" s="413"/>
      <c r="AK310" s="413"/>
      <c r="AL310" s="413"/>
      <c r="AM310" s="294">
        <f>SUM(Y310:AL310)</f>
        <v>1</v>
      </c>
    </row>
    <row r="311" spans="1:39" ht="15" outlineLevel="1">
      <c r="B311" s="292" t="s">
        <v>249</v>
      </c>
      <c r="C311" s="289" t="s">
        <v>163</v>
      </c>
      <c r="D311" s="293"/>
      <c r="E311" s="293"/>
      <c r="F311" s="293"/>
      <c r="G311" s="293"/>
      <c r="H311" s="293"/>
      <c r="I311" s="293"/>
      <c r="J311" s="293"/>
      <c r="K311" s="293"/>
      <c r="L311" s="293"/>
      <c r="M311" s="293"/>
      <c r="N311" s="293">
        <f>N310</f>
        <v>12</v>
      </c>
      <c r="O311" s="293"/>
      <c r="P311" s="293"/>
      <c r="Q311" s="293"/>
      <c r="R311" s="293"/>
      <c r="S311" s="293"/>
      <c r="T311" s="293"/>
      <c r="U311" s="293"/>
      <c r="V311" s="293"/>
      <c r="W311" s="293"/>
      <c r="X311" s="293"/>
      <c r="Y311" s="409">
        <f>Y310</f>
        <v>0</v>
      </c>
      <c r="Z311" s="409">
        <f>Z310</f>
        <v>4.011627906976744E-2</v>
      </c>
      <c r="AA311" s="409">
        <f t="shared" ref="AA311:AL311" si="91">AA310</f>
        <v>0.93982558139534889</v>
      </c>
      <c r="AB311" s="409">
        <f t="shared" si="91"/>
        <v>2.005813953488372E-2</v>
      </c>
      <c r="AC311" s="409">
        <f t="shared" si="91"/>
        <v>0</v>
      </c>
      <c r="AD311" s="409">
        <f t="shared" si="91"/>
        <v>0</v>
      </c>
      <c r="AE311" s="409">
        <f t="shared" si="91"/>
        <v>0</v>
      </c>
      <c r="AF311" s="409">
        <f t="shared" si="91"/>
        <v>0</v>
      </c>
      <c r="AG311" s="409">
        <f t="shared" si="91"/>
        <v>0</v>
      </c>
      <c r="AH311" s="409">
        <f t="shared" si="91"/>
        <v>0</v>
      </c>
      <c r="AI311" s="409">
        <f t="shared" si="91"/>
        <v>0</v>
      </c>
      <c r="AJ311" s="409">
        <f t="shared" si="91"/>
        <v>0</v>
      </c>
      <c r="AK311" s="409">
        <f t="shared" si="91"/>
        <v>0</v>
      </c>
      <c r="AL311" s="409">
        <f t="shared" si="91"/>
        <v>0</v>
      </c>
      <c r="AM311" s="309"/>
    </row>
    <row r="312" spans="1:39" ht="15" outlineLevel="1">
      <c r="B312" s="312"/>
      <c r="C312" s="310"/>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414"/>
      <c r="Z312" s="415"/>
      <c r="AA312" s="414"/>
      <c r="AB312" s="414"/>
      <c r="AC312" s="414"/>
      <c r="AD312" s="414"/>
      <c r="AE312" s="414"/>
      <c r="AF312" s="414"/>
      <c r="AG312" s="414"/>
      <c r="AH312" s="414"/>
      <c r="AI312" s="414"/>
      <c r="AJ312" s="414"/>
      <c r="AK312" s="414"/>
      <c r="AL312" s="414"/>
      <c r="AM312" s="311"/>
    </row>
    <row r="313" spans="1:39" ht="15" outlineLevel="1">
      <c r="A313" s="507">
        <v>12</v>
      </c>
      <c r="B313" s="312" t="s">
        <v>23</v>
      </c>
      <c r="C313" s="289" t="s">
        <v>25</v>
      </c>
      <c r="D313" s="293"/>
      <c r="E313" s="293"/>
      <c r="F313" s="293"/>
      <c r="G313" s="293"/>
      <c r="H313" s="293"/>
      <c r="I313" s="293"/>
      <c r="J313" s="293"/>
      <c r="K313" s="293"/>
      <c r="L313" s="293"/>
      <c r="M313" s="293"/>
      <c r="N313" s="293">
        <v>3</v>
      </c>
      <c r="O313" s="293"/>
      <c r="P313" s="293"/>
      <c r="Q313" s="293"/>
      <c r="R313" s="293"/>
      <c r="S313" s="293"/>
      <c r="T313" s="293"/>
      <c r="U313" s="293"/>
      <c r="V313" s="293"/>
      <c r="W313" s="293"/>
      <c r="X313" s="293"/>
      <c r="Y313" s="413"/>
      <c r="Z313" s="413"/>
      <c r="AA313" s="413"/>
      <c r="AB313" s="413"/>
      <c r="AC313" s="413"/>
      <c r="AD313" s="413"/>
      <c r="AE313" s="413"/>
      <c r="AF313" s="413"/>
      <c r="AG313" s="413"/>
      <c r="AH313" s="413"/>
      <c r="AI313" s="413"/>
      <c r="AJ313" s="413"/>
      <c r="AK313" s="413"/>
      <c r="AL313" s="413"/>
      <c r="AM313" s="294">
        <f>SUM(Y313:AL313)</f>
        <v>0</v>
      </c>
    </row>
    <row r="314" spans="1:39" ht="15" outlineLevel="1">
      <c r="B314" s="292" t="s">
        <v>249</v>
      </c>
      <c r="C314" s="289" t="s">
        <v>163</v>
      </c>
      <c r="D314" s="293"/>
      <c r="E314" s="293"/>
      <c r="F314" s="293"/>
      <c r="G314" s="293"/>
      <c r="H314" s="293"/>
      <c r="I314" s="293"/>
      <c r="J314" s="293"/>
      <c r="K314" s="293"/>
      <c r="L314" s="293"/>
      <c r="M314" s="293"/>
      <c r="N314" s="293">
        <f>N313</f>
        <v>3</v>
      </c>
      <c r="O314" s="293"/>
      <c r="P314" s="293"/>
      <c r="Q314" s="293"/>
      <c r="R314" s="293"/>
      <c r="S314" s="293"/>
      <c r="T314" s="293"/>
      <c r="U314" s="293"/>
      <c r="V314" s="293"/>
      <c r="W314" s="293"/>
      <c r="X314" s="293"/>
      <c r="Y314" s="409">
        <f>Y313</f>
        <v>0</v>
      </c>
      <c r="Z314" s="409">
        <f>Z313</f>
        <v>0</v>
      </c>
      <c r="AA314" s="409">
        <f t="shared" ref="AA314:AL314" si="92">AA313</f>
        <v>0</v>
      </c>
      <c r="AB314" s="409">
        <f t="shared" si="92"/>
        <v>0</v>
      </c>
      <c r="AC314" s="409">
        <f t="shared" si="92"/>
        <v>0</v>
      </c>
      <c r="AD314" s="409">
        <f t="shared" si="92"/>
        <v>0</v>
      </c>
      <c r="AE314" s="409">
        <f t="shared" si="92"/>
        <v>0</v>
      </c>
      <c r="AF314" s="409">
        <f t="shared" si="92"/>
        <v>0</v>
      </c>
      <c r="AG314" s="409">
        <f t="shared" si="92"/>
        <v>0</v>
      </c>
      <c r="AH314" s="409">
        <f t="shared" si="92"/>
        <v>0</v>
      </c>
      <c r="AI314" s="409">
        <f t="shared" si="92"/>
        <v>0</v>
      </c>
      <c r="AJ314" s="409">
        <f t="shared" si="92"/>
        <v>0</v>
      </c>
      <c r="AK314" s="409">
        <f t="shared" si="92"/>
        <v>0</v>
      </c>
      <c r="AL314" s="409">
        <f t="shared" si="92"/>
        <v>0</v>
      </c>
      <c r="AM314" s="309"/>
    </row>
    <row r="315" spans="1:39" ht="15" outlineLevel="1">
      <c r="B315" s="312"/>
      <c r="C315" s="310"/>
      <c r="D315" s="314"/>
      <c r="E315" s="314"/>
      <c r="F315" s="314"/>
      <c r="G315" s="314"/>
      <c r="H315" s="314"/>
      <c r="I315" s="314"/>
      <c r="J315" s="314"/>
      <c r="K315" s="314"/>
      <c r="L315" s="314"/>
      <c r="M315" s="314"/>
      <c r="N315" s="289"/>
      <c r="O315" s="314"/>
      <c r="P315" s="314"/>
      <c r="Q315" s="314"/>
      <c r="R315" s="314"/>
      <c r="S315" s="314"/>
      <c r="T315" s="314"/>
      <c r="U315" s="314"/>
      <c r="V315" s="314"/>
      <c r="W315" s="314"/>
      <c r="X315" s="314"/>
      <c r="Y315" s="414"/>
      <c r="Z315" s="415"/>
      <c r="AA315" s="414"/>
      <c r="AB315" s="414"/>
      <c r="AC315" s="414"/>
      <c r="AD315" s="414"/>
      <c r="AE315" s="414"/>
      <c r="AF315" s="414"/>
      <c r="AG315" s="414"/>
      <c r="AH315" s="414"/>
      <c r="AI315" s="414"/>
      <c r="AJ315" s="414"/>
      <c r="AK315" s="414"/>
      <c r="AL315" s="414"/>
      <c r="AM315" s="311"/>
    </row>
    <row r="316" spans="1:39" ht="15" outlineLevel="1">
      <c r="A316" s="507">
        <v>13</v>
      </c>
      <c r="B316" s="312" t="s">
        <v>24</v>
      </c>
      <c r="C316" s="289" t="s">
        <v>25</v>
      </c>
      <c r="D316" s="293"/>
      <c r="E316" s="293"/>
      <c r="F316" s="293"/>
      <c r="G316" s="293"/>
      <c r="H316" s="293"/>
      <c r="I316" s="293"/>
      <c r="J316" s="293"/>
      <c r="K316" s="293"/>
      <c r="L316" s="293"/>
      <c r="M316" s="293"/>
      <c r="N316" s="293">
        <v>12</v>
      </c>
      <c r="O316" s="293"/>
      <c r="P316" s="293"/>
      <c r="Q316" s="293"/>
      <c r="R316" s="293"/>
      <c r="S316" s="293"/>
      <c r="T316" s="293"/>
      <c r="U316" s="293"/>
      <c r="V316" s="293"/>
      <c r="W316" s="293"/>
      <c r="X316" s="293"/>
      <c r="Y316" s="413"/>
      <c r="Z316" s="413"/>
      <c r="AA316" s="413"/>
      <c r="AB316" s="413"/>
      <c r="AC316" s="413"/>
      <c r="AD316" s="413"/>
      <c r="AE316" s="413"/>
      <c r="AF316" s="413"/>
      <c r="AG316" s="413"/>
      <c r="AH316" s="413"/>
      <c r="AI316" s="413"/>
      <c r="AJ316" s="413"/>
      <c r="AK316" s="413"/>
      <c r="AL316" s="413"/>
      <c r="AM316" s="294">
        <f>SUM(Y316:AL316)</f>
        <v>0</v>
      </c>
    </row>
    <row r="317" spans="1:39" ht="15" outlineLevel="1">
      <c r="B317" s="292" t="s">
        <v>249</v>
      </c>
      <c r="C317" s="289" t="s">
        <v>163</v>
      </c>
      <c r="D317" s="293"/>
      <c r="E317" s="293"/>
      <c r="F317" s="293"/>
      <c r="G317" s="293"/>
      <c r="H317" s="293"/>
      <c r="I317" s="293"/>
      <c r="J317" s="293"/>
      <c r="K317" s="293"/>
      <c r="L317" s="293"/>
      <c r="M317" s="293"/>
      <c r="N317" s="293">
        <f>N316</f>
        <v>12</v>
      </c>
      <c r="O317" s="293"/>
      <c r="P317" s="293"/>
      <c r="Q317" s="293"/>
      <c r="R317" s="293"/>
      <c r="S317" s="293"/>
      <c r="T317" s="293"/>
      <c r="U317" s="293"/>
      <c r="V317" s="293"/>
      <c r="W317" s="293"/>
      <c r="X317" s="293"/>
      <c r="Y317" s="409">
        <f>Y316</f>
        <v>0</v>
      </c>
      <c r="Z317" s="409">
        <f>Z316</f>
        <v>0</v>
      </c>
      <c r="AA317" s="409">
        <f t="shared" ref="AA317:AL317" si="93">AA316</f>
        <v>0</v>
      </c>
      <c r="AB317" s="409">
        <f t="shared" si="93"/>
        <v>0</v>
      </c>
      <c r="AC317" s="409">
        <f t="shared" si="93"/>
        <v>0</v>
      </c>
      <c r="AD317" s="409">
        <f t="shared" si="93"/>
        <v>0</v>
      </c>
      <c r="AE317" s="409">
        <f t="shared" si="93"/>
        <v>0</v>
      </c>
      <c r="AF317" s="409">
        <f t="shared" si="93"/>
        <v>0</v>
      </c>
      <c r="AG317" s="409">
        <f t="shared" si="93"/>
        <v>0</v>
      </c>
      <c r="AH317" s="409">
        <f t="shared" si="93"/>
        <v>0</v>
      </c>
      <c r="AI317" s="409">
        <f t="shared" si="93"/>
        <v>0</v>
      </c>
      <c r="AJ317" s="409">
        <f t="shared" si="93"/>
        <v>0</v>
      </c>
      <c r="AK317" s="409">
        <f t="shared" si="93"/>
        <v>0</v>
      </c>
      <c r="AL317" s="409">
        <f t="shared" si="93"/>
        <v>0</v>
      </c>
      <c r="AM317" s="309"/>
    </row>
    <row r="318" spans="1:39" ht="15" outlineLevel="1">
      <c r="B318" s="312"/>
      <c r="C318" s="310"/>
      <c r="D318" s="314"/>
      <c r="E318" s="314"/>
      <c r="F318" s="314"/>
      <c r="G318" s="314"/>
      <c r="H318" s="314"/>
      <c r="I318" s="314"/>
      <c r="J318" s="314"/>
      <c r="K318" s="314"/>
      <c r="L318" s="314"/>
      <c r="M318" s="314"/>
      <c r="N318" s="289"/>
      <c r="O318" s="314"/>
      <c r="P318" s="314"/>
      <c r="Q318" s="314"/>
      <c r="R318" s="314"/>
      <c r="S318" s="314"/>
      <c r="T318" s="314"/>
      <c r="U318" s="314"/>
      <c r="V318" s="314"/>
      <c r="W318" s="314"/>
      <c r="X318" s="314"/>
      <c r="Y318" s="414"/>
      <c r="Z318" s="414"/>
      <c r="AA318" s="414"/>
      <c r="AB318" s="414"/>
      <c r="AC318" s="414"/>
      <c r="AD318" s="414"/>
      <c r="AE318" s="414"/>
      <c r="AF318" s="414"/>
      <c r="AG318" s="414"/>
      <c r="AH318" s="414"/>
      <c r="AI318" s="414"/>
      <c r="AJ318" s="414"/>
      <c r="AK318" s="414"/>
      <c r="AL318" s="414"/>
      <c r="AM318" s="311"/>
    </row>
    <row r="319" spans="1:39" ht="15" outlineLevel="1">
      <c r="A319" s="507">
        <v>14</v>
      </c>
      <c r="B319" s="312" t="s">
        <v>20</v>
      </c>
      <c r="C319" s="289" t="s">
        <v>25</v>
      </c>
      <c r="D319" s="293">
        <f>+'7.  Persistence Report'!AS60</f>
        <v>225985.907142237</v>
      </c>
      <c r="E319" s="293">
        <f>+'7.  Persistence Report'!AT60</f>
        <v>225985.907142237</v>
      </c>
      <c r="F319" s="293">
        <f>+'7.  Persistence Report'!AU60</f>
        <v>225985.907142237</v>
      </c>
      <c r="G319" s="293">
        <f>+'7.  Persistence Report'!AV60</f>
        <v>225985.907142237</v>
      </c>
      <c r="H319" s="293">
        <f>+'7.  Persistence Report'!AW60</f>
        <v>176983.33341667501</v>
      </c>
      <c r="I319" s="293">
        <f>+'7.  Persistence Report'!AX60</f>
        <v>176983.33341667501</v>
      </c>
      <c r="J319" s="293">
        <f>+'7.  Persistence Report'!AY60</f>
        <v>176983.33341667501</v>
      </c>
      <c r="K319" s="293">
        <f>+'7.  Persistence Report'!AZ60</f>
        <v>170098.42180681799</v>
      </c>
      <c r="L319" s="293">
        <f>+'7.  Persistence Report'!BA60</f>
        <v>167480.39440873399</v>
      </c>
      <c r="M319" s="293">
        <f>+'7.  Persistence Report'!BB60</f>
        <v>160777.77173856</v>
      </c>
      <c r="N319" s="293">
        <v>12</v>
      </c>
      <c r="O319" s="293">
        <f>+'7.  Persistence Report'!N60</f>
        <v>26.438029868000001</v>
      </c>
      <c r="P319" s="293">
        <f>+'7.  Persistence Report'!O60</f>
        <v>26.438029868000001</v>
      </c>
      <c r="Q319" s="293">
        <f>+'7.  Persistence Report'!P60</f>
        <v>26.438029868000001</v>
      </c>
      <c r="R319" s="293">
        <f>+'7.  Persistence Report'!Q60</f>
        <v>26.438029868000001</v>
      </c>
      <c r="S319" s="293">
        <f>+'7.  Persistence Report'!R60</f>
        <v>0</v>
      </c>
      <c r="T319" s="293">
        <f>+'7.  Persistence Report'!S60</f>
        <v>0</v>
      </c>
      <c r="U319" s="293">
        <f>+'7.  Persistence Report'!T60</f>
        <v>0</v>
      </c>
      <c r="V319" s="293">
        <f>+'7.  Persistence Report'!U60</f>
        <v>0</v>
      </c>
      <c r="W319" s="293">
        <f>+'7.  Persistence Report'!V60</f>
        <v>0</v>
      </c>
      <c r="X319" s="293">
        <f>+'7.  Persistence Report'!W60</f>
        <v>0</v>
      </c>
      <c r="Y319" s="413"/>
      <c r="Z319" s="744">
        <v>4.011627906976744E-2</v>
      </c>
      <c r="AA319" s="501">
        <v>0.93982558139534889</v>
      </c>
      <c r="AB319" s="744">
        <v>2.005813953488372E-2</v>
      </c>
      <c r="AC319" s="413"/>
      <c r="AD319" s="413"/>
      <c r="AE319" s="413"/>
      <c r="AF319" s="413"/>
      <c r="AG319" s="413"/>
      <c r="AH319" s="413"/>
      <c r="AI319" s="413"/>
      <c r="AJ319" s="413"/>
      <c r="AK319" s="413"/>
      <c r="AL319" s="413"/>
      <c r="AM319" s="294">
        <f>SUM(Y319:AL319)</f>
        <v>1</v>
      </c>
    </row>
    <row r="320" spans="1:39" ht="15" outlineLevel="1">
      <c r="B320" s="292" t="s">
        <v>249</v>
      </c>
      <c r="C320" s="289" t="s">
        <v>163</v>
      </c>
      <c r="D320" s="293">
        <f>+'7.  Persistence Report'!AS91</f>
        <v>96.405284710000004</v>
      </c>
      <c r="E320" s="293">
        <f>+'7.  Persistence Report'!AT91</f>
        <v>96.405284710000004</v>
      </c>
      <c r="F320" s="293">
        <f>+'7.  Persistence Report'!AU91</f>
        <v>96.405284710000004</v>
      </c>
      <c r="G320" s="293">
        <f>+'7.  Persistence Report'!AV91</f>
        <v>96.405284710000004</v>
      </c>
      <c r="H320" s="293">
        <f>+'7.  Persistence Report'!AW91</f>
        <v>0</v>
      </c>
      <c r="I320" s="293">
        <f>+'7.  Persistence Report'!AX91</f>
        <v>0</v>
      </c>
      <c r="J320" s="293">
        <f>+'7.  Persistence Report'!AY91</f>
        <v>0</v>
      </c>
      <c r="K320" s="293">
        <f>+'7.  Persistence Report'!AZ91</f>
        <v>0</v>
      </c>
      <c r="L320" s="293">
        <f>+'7.  Persistence Report'!BA91</f>
        <v>0</v>
      </c>
      <c r="M320" s="293">
        <f>+'7.  Persistence Report'!BB91</f>
        <v>0</v>
      </c>
      <c r="N320" s="293">
        <f>N319</f>
        <v>12</v>
      </c>
      <c r="O320" s="293">
        <f>+'7.  Persistence Report'!N91</f>
        <v>1.7535090999999999E-2</v>
      </c>
      <c r="P320" s="293">
        <f>+'7.  Persistence Report'!O91</f>
        <v>1.7535090999999999E-2</v>
      </c>
      <c r="Q320" s="293">
        <f>+'7.  Persistence Report'!P91</f>
        <v>1.7535090999999999E-2</v>
      </c>
      <c r="R320" s="293">
        <f>+'7.  Persistence Report'!Q91</f>
        <v>1.7535090999999999E-2</v>
      </c>
      <c r="S320" s="293">
        <f>+'7.  Persistence Report'!R91</f>
        <v>0</v>
      </c>
      <c r="T320" s="293">
        <f>+'7.  Persistence Report'!S91</f>
        <v>0</v>
      </c>
      <c r="U320" s="293">
        <f>+'7.  Persistence Report'!T91</f>
        <v>0</v>
      </c>
      <c r="V320" s="293">
        <f>+'7.  Persistence Report'!U91</f>
        <v>0</v>
      </c>
      <c r="W320" s="293">
        <f>+'7.  Persistence Report'!V91</f>
        <v>0</v>
      </c>
      <c r="X320" s="293">
        <f>+'7.  Persistence Report'!W91</f>
        <v>0</v>
      </c>
      <c r="Y320" s="409">
        <f>Y319</f>
        <v>0</v>
      </c>
      <c r="Z320" s="409">
        <f>Z319</f>
        <v>4.011627906976744E-2</v>
      </c>
      <c r="AA320" s="409">
        <f t="shared" ref="AA320:AL320" si="94">AA319</f>
        <v>0.93982558139534889</v>
      </c>
      <c r="AB320" s="409">
        <f t="shared" si="94"/>
        <v>2.005813953488372E-2</v>
      </c>
      <c r="AC320" s="409">
        <f t="shared" si="94"/>
        <v>0</v>
      </c>
      <c r="AD320" s="409">
        <f t="shared" si="94"/>
        <v>0</v>
      </c>
      <c r="AE320" s="409">
        <f t="shared" si="94"/>
        <v>0</v>
      </c>
      <c r="AF320" s="409">
        <f t="shared" si="94"/>
        <v>0</v>
      </c>
      <c r="AG320" s="409">
        <f t="shared" si="94"/>
        <v>0</v>
      </c>
      <c r="AH320" s="409">
        <f t="shared" si="94"/>
        <v>0</v>
      </c>
      <c r="AI320" s="409">
        <f t="shared" si="94"/>
        <v>0</v>
      </c>
      <c r="AJ320" s="409">
        <f t="shared" si="94"/>
        <v>0</v>
      </c>
      <c r="AK320" s="409">
        <f t="shared" si="94"/>
        <v>0</v>
      </c>
      <c r="AL320" s="409">
        <f t="shared" si="94"/>
        <v>0</v>
      </c>
      <c r="AM320" s="309"/>
    </row>
    <row r="321" spans="1:39" ht="15" outlineLevel="1">
      <c r="B321" s="312"/>
      <c r="C321" s="310"/>
      <c r="D321" s="314"/>
      <c r="E321" s="314"/>
      <c r="F321" s="314"/>
      <c r="G321" s="314"/>
      <c r="H321" s="314"/>
      <c r="I321" s="314"/>
      <c r="J321" s="314"/>
      <c r="K321" s="314"/>
      <c r="L321" s="314"/>
      <c r="M321" s="314"/>
      <c r="N321" s="289"/>
      <c r="O321" s="314"/>
      <c r="P321" s="314"/>
      <c r="Q321" s="314"/>
      <c r="R321" s="314"/>
      <c r="S321" s="314"/>
      <c r="T321" s="314"/>
      <c r="U321" s="314"/>
      <c r="V321" s="314"/>
      <c r="W321" s="314"/>
      <c r="X321" s="314"/>
      <c r="Y321" s="414"/>
      <c r="Z321" s="415"/>
      <c r="AA321" s="414"/>
      <c r="AB321" s="414"/>
      <c r="AC321" s="414"/>
      <c r="AD321" s="414"/>
      <c r="AE321" s="414"/>
      <c r="AF321" s="414"/>
      <c r="AG321" s="414"/>
      <c r="AH321" s="414"/>
      <c r="AI321" s="414"/>
      <c r="AJ321" s="414"/>
      <c r="AK321" s="414"/>
      <c r="AL321" s="414"/>
      <c r="AM321" s="311"/>
    </row>
    <row r="322" spans="1:39" s="281" customFormat="1" ht="15" outlineLevel="1">
      <c r="A322" s="507">
        <v>15</v>
      </c>
      <c r="B322" s="312" t="s">
        <v>485</v>
      </c>
      <c r="C322" s="289" t="s">
        <v>25</v>
      </c>
      <c r="D322" s="293">
        <f>+'7.  Persistence Report'!AS62</f>
        <v>72801.005060034004</v>
      </c>
      <c r="E322" s="293">
        <f>+'7.  Persistence Report'!AT62</f>
        <v>72801.005060034004</v>
      </c>
      <c r="F322" s="293">
        <f>+'7.  Persistence Report'!AU62</f>
        <v>72801.005060034004</v>
      </c>
      <c r="G322" s="293">
        <f>+'7.  Persistence Report'!AV62</f>
        <v>61383.134510823998</v>
      </c>
      <c r="H322" s="293">
        <f>+'7.  Persistence Report'!AW62</f>
        <v>45183.892421639997</v>
      </c>
      <c r="I322" s="293">
        <f>+'7.  Persistence Report'!AX62</f>
        <v>45183.892421639997</v>
      </c>
      <c r="J322" s="293">
        <f>+'7.  Persistence Report'!AY62</f>
        <v>45183.892421639997</v>
      </c>
      <c r="K322" s="293">
        <f>+'7.  Persistence Report'!AZ62</f>
        <v>45183.892421639997</v>
      </c>
      <c r="L322" s="293">
        <f>+'7.  Persistence Report'!BA62</f>
        <v>45183.892421639997</v>
      </c>
      <c r="M322" s="293">
        <f>+'7.  Persistence Report'!BB62</f>
        <v>45183.892421639997</v>
      </c>
      <c r="N322" s="289"/>
      <c r="O322" s="293">
        <f>+'7.  Persistence Report'!N62</f>
        <v>9.6</v>
      </c>
      <c r="P322" s="293">
        <f>+'7.  Persistence Report'!O62</f>
        <v>0</v>
      </c>
      <c r="Q322" s="293">
        <f>+'7.  Persistence Report'!P62</f>
        <v>0</v>
      </c>
      <c r="R322" s="293">
        <f>+'7.  Persistence Report'!Q62</f>
        <v>0</v>
      </c>
      <c r="S322" s="293">
        <f>+'7.  Persistence Report'!R62</f>
        <v>0</v>
      </c>
      <c r="T322" s="293">
        <f>+'7.  Persistence Report'!S62</f>
        <v>0</v>
      </c>
      <c r="U322" s="293">
        <f>+'7.  Persistence Report'!T62</f>
        <v>0</v>
      </c>
      <c r="V322" s="293">
        <f>+'7.  Persistence Report'!U62</f>
        <v>0</v>
      </c>
      <c r="W322" s="293">
        <f>+'7.  Persistence Report'!V62</f>
        <v>0</v>
      </c>
      <c r="X322" s="293">
        <f>+'7.  Persistence Report'!W62</f>
        <v>0</v>
      </c>
      <c r="Y322" s="413"/>
      <c r="Z322" s="413"/>
      <c r="AA322" s="413"/>
      <c r="AB322" s="413"/>
      <c r="AC322" s="413"/>
      <c r="AD322" s="413"/>
      <c r="AE322" s="413"/>
      <c r="AF322" s="413"/>
      <c r="AG322" s="413"/>
      <c r="AH322" s="413"/>
      <c r="AI322" s="413"/>
      <c r="AJ322" s="413"/>
      <c r="AK322" s="413"/>
      <c r="AL322" s="413"/>
      <c r="AM322" s="294">
        <f>SUM(Y322:AL322)</f>
        <v>0</v>
      </c>
    </row>
    <row r="323" spans="1:39" s="281" customFormat="1" ht="15" outlineLevel="1">
      <c r="A323" s="507"/>
      <c r="B323" s="313" t="s">
        <v>249</v>
      </c>
      <c r="C323" s="289" t="s">
        <v>163</v>
      </c>
      <c r="D323" s="293"/>
      <c r="E323" s="293"/>
      <c r="F323" s="293"/>
      <c r="G323" s="293"/>
      <c r="H323" s="293"/>
      <c r="I323" s="293"/>
      <c r="J323" s="293"/>
      <c r="K323" s="293"/>
      <c r="L323" s="293"/>
      <c r="M323" s="293"/>
      <c r="N323" s="289"/>
      <c r="O323" s="293"/>
      <c r="P323" s="293"/>
      <c r="Q323" s="293"/>
      <c r="R323" s="293"/>
      <c r="S323" s="293"/>
      <c r="T323" s="293"/>
      <c r="U323" s="293"/>
      <c r="V323" s="293"/>
      <c r="W323" s="293"/>
      <c r="X323" s="293"/>
      <c r="Y323" s="409">
        <f>Y322</f>
        <v>0</v>
      </c>
      <c r="Z323" s="409">
        <f>Z322</f>
        <v>0</v>
      </c>
      <c r="AA323" s="409">
        <f t="shared" ref="AA323:AL323" si="95">AA322</f>
        <v>0</v>
      </c>
      <c r="AB323" s="409">
        <f t="shared" si="95"/>
        <v>0</v>
      </c>
      <c r="AC323" s="409">
        <f t="shared" si="95"/>
        <v>0</v>
      </c>
      <c r="AD323" s="409">
        <f t="shared" si="95"/>
        <v>0</v>
      </c>
      <c r="AE323" s="409">
        <f t="shared" si="95"/>
        <v>0</v>
      </c>
      <c r="AF323" s="409">
        <f t="shared" si="95"/>
        <v>0</v>
      </c>
      <c r="AG323" s="409">
        <f t="shared" si="95"/>
        <v>0</v>
      </c>
      <c r="AH323" s="409">
        <f t="shared" si="95"/>
        <v>0</v>
      </c>
      <c r="AI323" s="409">
        <f t="shared" si="95"/>
        <v>0</v>
      </c>
      <c r="AJ323" s="409">
        <f t="shared" si="95"/>
        <v>0</v>
      </c>
      <c r="AK323" s="409">
        <f t="shared" si="95"/>
        <v>0</v>
      </c>
      <c r="AL323" s="409">
        <f t="shared" si="95"/>
        <v>0</v>
      </c>
      <c r="AM323" s="309"/>
    </row>
    <row r="324" spans="1:39" s="281" customFormat="1" ht="15" outlineLevel="1">
      <c r="A324" s="507"/>
      <c r="B324" s="312"/>
      <c r="C324" s="310"/>
      <c r="D324" s="314"/>
      <c r="E324" s="314"/>
      <c r="F324" s="314"/>
      <c r="G324" s="314"/>
      <c r="H324" s="314"/>
      <c r="I324" s="314"/>
      <c r="J324" s="314"/>
      <c r="K324" s="314"/>
      <c r="L324" s="314"/>
      <c r="M324" s="314"/>
      <c r="N324" s="289"/>
      <c r="O324" s="314"/>
      <c r="P324" s="314"/>
      <c r="Q324" s="314"/>
      <c r="R324" s="314"/>
      <c r="S324" s="314"/>
      <c r="T324" s="314"/>
      <c r="U324" s="314"/>
      <c r="V324" s="314"/>
      <c r="W324" s="314"/>
      <c r="X324" s="314"/>
      <c r="Y324" s="416"/>
      <c r="Z324" s="414"/>
      <c r="AA324" s="414"/>
      <c r="AB324" s="414"/>
      <c r="AC324" s="414"/>
      <c r="AD324" s="414"/>
      <c r="AE324" s="414"/>
      <c r="AF324" s="414"/>
      <c r="AG324" s="414"/>
      <c r="AH324" s="414"/>
      <c r="AI324" s="414"/>
      <c r="AJ324" s="414"/>
      <c r="AK324" s="414"/>
      <c r="AL324" s="414"/>
      <c r="AM324" s="311"/>
    </row>
    <row r="325" spans="1:39" s="281" customFormat="1" ht="30" outlineLevel="1">
      <c r="A325" s="507">
        <v>16</v>
      </c>
      <c r="B325" s="312" t="s">
        <v>486</v>
      </c>
      <c r="C325" s="289" t="s">
        <v>25</v>
      </c>
      <c r="D325" s="293">
        <f>+'7.  Persistence Report'!AS63</f>
        <v>112773.599534686</v>
      </c>
      <c r="E325" s="293">
        <f>+'7.  Persistence Report'!AT63</f>
        <v>112773.599534686</v>
      </c>
      <c r="F325" s="293">
        <f>+'7.  Persistence Report'!AU63</f>
        <v>108427.769903818</v>
      </c>
      <c r="G325" s="293">
        <f>+'7.  Persistence Report'!AV63</f>
        <v>91860.696372028993</v>
      </c>
      <c r="H325" s="293">
        <f>+'7.  Persistence Report'!AW63</f>
        <v>91860.696372028993</v>
      </c>
      <c r="I325" s="293">
        <f>+'7.  Persistence Report'!AX63</f>
        <v>91860.696372028993</v>
      </c>
      <c r="J325" s="293">
        <f>+'7.  Persistence Report'!AY63</f>
        <v>91860.696372028993</v>
      </c>
      <c r="K325" s="293">
        <f>+'7.  Persistence Report'!AZ63</f>
        <v>91784.140122905999</v>
      </c>
      <c r="L325" s="293">
        <f>+'7.  Persistence Report'!BA63</f>
        <v>66742.497133287994</v>
      </c>
      <c r="M325" s="293">
        <f>+'7.  Persistence Report'!BB63</f>
        <v>66742.497133287994</v>
      </c>
      <c r="N325" s="289"/>
      <c r="O325" s="293">
        <f>+'7.  Persistence Report'!N63</f>
        <v>0</v>
      </c>
      <c r="P325" s="293">
        <f>+'7.  Persistence Report'!O63</f>
        <v>0</v>
      </c>
      <c r="Q325" s="293">
        <f>+'7.  Persistence Report'!P63</f>
        <v>0</v>
      </c>
      <c r="R325" s="293">
        <f>+'7.  Persistence Report'!Q63</f>
        <v>0</v>
      </c>
      <c r="S325" s="293">
        <f>+'7.  Persistence Report'!R63</f>
        <v>0</v>
      </c>
      <c r="T325" s="293">
        <f>+'7.  Persistence Report'!S63</f>
        <v>0</v>
      </c>
      <c r="U325" s="293">
        <f>+'7.  Persistence Report'!T63</f>
        <v>0</v>
      </c>
      <c r="V325" s="293">
        <f>+'7.  Persistence Report'!U63</f>
        <v>0</v>
      </c>
      <c r="W325" s="293">
        <f>+'7.  Persistence Report'!V63</f>
        <v>0</v>
      </c>
      <c r="X325" s="293">
        <f>+'7.  Persistence Report'!W63</f>
        <v>0</v>
      </c>
      <c r="Y325" s="413"/>
      <c r="Z325" s="413"/>
      <c r="AA325" s="413"/>
      <c r="AB325" s="413"/>
      <c r="AC325" s="413"/>
      <c r="AD325" s="413"/>
      <c r="AE325" s="413"/>
      <c r="AF325" s="413"/>
      <c r="AG325" s="413"/>
      <c r="AH325" s="413"/>
      <c r="AI325" s="413"/>
      <c r="AJ325" s="413"/>
      <c r="AK325" s="413"/>
      <c r="AL325" s="413"/>
      <c r="AM325" s="294">
        <f>SUM(Y325:AL325)</f>
        <v>0</v>
      </c>
    </row>
    <row r="326" spans="1:39" s="281" customFormat="1" ht="15" outlineLevel="1">
      <c r="A326" s="507"/>
      <c r="B326" s="313" t="s">
        <v>249</v>
      </c>
      <c r="C326" s="289" t="s">
        <v>163</v>
      </c>
      <c r="D326" s="293"/>
      <c r="E326" s="293"/>
      <c r="F326" s="293"/>
      <c r="G326" s="293"/>
      <c r="H326" s="293"/>
      <c r="I326" s="293"/>
      <c r="J326" s="293"/>
      <c r="K326" s="293"/>
      <c r="L326" s="293"/>
      <c r="M326" s="293"/>
      <c r="N326" s="289"/>
      <c r="O326" s="293"/>
      <c r="P326" s="293"/>
      <c r="Q326" s="293"/>
      <c r="R326" s="293"/>
      <c r="S326" s="293"/>
      <c r="T326" s="293"/>
      <c r="U326" s="293"/>
      <c r="V326" s="293"/>
      <c r="W326" s="293"/>
      <c r="X326" s="293"/>
      <c r="Y326" s="409">
        <f>Y325</f>
        <v>0</v>
      </c>
      <c r="Z326" s="409">
        <f>Z325</f>
        <v>0</v>
      </c>
      <c r="AA326" s="409">
        <f t="shared" ref="AA326:AL326" si="96">AA325</f>
        <v>0</v>
      </c>
      <c r="AB326" s="409">
        <f t="shared" si="96"/>
        <v>0</v>
      </c>
      <c r="AC326" s="409">
        <f t="shared" si="96"/>
        <v>0</v>
      </c>
      <c r="AD326" s="409">
        <f t="shared" si="96"/>
        <v>0</v>
      </c>
      <c r="AE326" s="409">
        <f t="shared" si="96"/>
        <v>0</v>
      </c>
      <c r="AF326" s="409">
        <f t="shared" si="96"/>
        <v>0</v>
      </c>
      <c r="AG326" s="409">
        <f t="shared" si="96"/>
        <v>0</v>
      </c>
      <c r="AH326" s="409">
        <f t="shared" si="96"/>
        <v>0</v>
      </c>
      <c r="AI326" s="409">
        <f t="shared" si="96"/>
        <v>0</v>
      </c>
      <c r="AJ326" s="409">
        <f t="shared" si="96"/>
        <v>0</v>
      </c>
      <c r="AK326" s="409">
        <f t="shared" si="96"/>
        <v>0</v>
      </c>
      <c r="AL326" s="409">
        <f t="shared" si="96"/>
        <v>0</v>
      </c>
      <c r="AM326" s="309"/>
    </row>
    <row r="327" spans="1:39" s="281" customFormat="1" ht="15" outlineLevel="1">
      <c r="A327" s="507"/>
      <c r="B327" s="312"/>
      <c r="C327" s="310"/>
      <c r="D327" s="314"/>
      <c r="E327" s="314"/>
      <c r="F327" s="314"/>
      <c r="G327" s="314"/>
      <c r="H327" s="314"/>
      <c r="I327" s="314"/>
      <c r="J327" s="314"/>
      <c r="K327" s="314"/>
      <c r="L327" s="314"/>
      <c r="M327" s="314"/>
      <c r="N327" s="289"/>
      <c r="O327" s="314"/>
      <c r="P327" s="314"/>
      <c r="Q327" s="314"/>
      <c r="R327" s="314"/>
      <c r="S327" s="314"/>
      <c r="T327" s="314"/>
      <c r="U327" s="314"/>
      <c r="V327" s="314"/>
      <c r="W327" s="314"/>
      <c r="X327" s="314"/>
      <c r="Y327" s="416"/>
      <c r="Z327" s="414"/>
      <c r="AA327" s="414"/>
      <c r="AB327" s="414"/>
      <c r="AC327" s="414"/>
      <c r="AD327" s="414"/>
      <c r="AE327" s="414"/>
      <c r="AF327" s="414"/>
      <c r="AG327" s="414"/>
      <c r="AH327" s="414"/>
      <c r="AI327" s="414"/>
      <c r="AJ327" s="414"/>
      <c r="AK327" s="414"/>
      <c r="AL327" s="414"/>
      <c r="AM327" s="311"/>
    </row>
    <row r="328" spans="1:39" ht="15" outlineLevel="1">
      <c r="A328" s="507">
        <v>17</v>
      </c>
      <c r="B328" s="312" t="s">
        <v>9</v>
      </c>
      <c r="C328" s="289" t="s">
        <v>25</v>
      </c>
      <c r="D328" s="293">
        <f>+'7.  Persistence Report'!AS61</f>
        <v>3327075.8072931701</v>
      </c>
      <c r="E328" s="293">
        <f>+'7.  Persistence Report'!AT61</f>
        <v>3308002.2389415</v>
      </c>
      <c r="F328" s="293">
        <f>+'7.  Persistence Report'!AU61</f>
        <v>3292031.6729094</v>
      </c>
      <c r="G328" s="293">
        <f>+'7.  Persistence Report'!AV61</f>
        <v>3272098.2201478402</v>
      </c>
      <c r="H328" s="293">
        <f>+'7.  Persistence Report'!AW61</f>
        <v>3159535.7264716201</v>
      </c>
      <c r="I328" s="293">
        <f>+'7.  Persistence Report'!AX61</f>
        <v>3116265.7326286798</v>
      </c>
      <c r="J328" s="293">
        <f>+'7.  Persistence Report'!AY61</f>
        <v>3116265.7326286798</v>
      </c>
      <c r="K328" s="293">
        <f>+'7.  Persistence Report'!AZ61</f>
        <v>3114985.9255243302</v>
      </c>
      <c r="L328" s="293">
        <f>+'7.  Persistence Report'!BA61</f>
        <v>2945133.8572639902</v>
      </c>
      <c r="M328" s="293">
        <f>+'7.  Persistence Report'!BB61</f>
        <v>2629706.1689943098</v>
      </c>
      <c r="N328" s="289"/>
      <c r="O328" s="293">
        <f>+'7.  Persistence Report'!N61</f>
        <v>83.320329999999998</v>
      </c>
      <c r="P328" s="293">
        <f>+'7.  Persistence Report'!O61</f>
        <v>0</v>
      </c>
      <c r="Q328" s="293">
        <f>+'7.  Persistence Report'!P61</f>
        <v>0</v>
      </c>
      <c r="R328" s="293">
        <f>+'7.  Persistence Report'!Q61</f>
        <v>0</v>
      </c>
      <c r="S328" s="293">
        <f>+'7.  Persistence Report'!R61</f>
        <v>0</v>
      </c>
      <c r="T328" s="293">
        <f>+'7.  Persistence Report'!S61</f>
        <v>0</v>
      </c>
      <c r="U328" s="293">
        <f>+'7.  Persistence Report'!T61</f>
        <v>0</v>
      </c>
      <c r="V328" s="293">
        <f>+'7.  Persistence Report'!U61</f>
        <v>0</v>
      </c>
      <c r="W328" s="293">
        <f>+'7.  Persistence Report'!V61</f>
        <v>0</v>
      </c>
      <c r="X328" s="293">
        <f>+'7.  Persistence Report'!W61</f>
        <v>0</v>
      </c>
      <c r="Y328" s="413"/>
      <c r="Z328" s="744"/>
      <c r="AA328" s="501"/>
      <c r="AB328" s="744"/>
      <c r="AC328" s="413"/>
      <c r="AD328" s="413"/>
      <c r="AE328" s="413"/>
      <c r="AF328" s="413"/>
      <c r="AG328" s="413"/>
      <c r="AH328" s="413"/>
      <c r="AI328" s="413"/>
      <c r="AJ328" s="413"/>
      <c r="AK328" s="413"/>
      <c r="AL328" s="413"/>
      <c r="AM328" s="294">
        <f>SUM(Y328:AL328)</f>
        <v>0</v>
      </c>
    </row>
    <row r="329" spans="1:39" ht="15" outlineLevel="1">
      <c r="B329" s="292" t="s">
        <v>249</v>
      </c>
      <c r="C329" s="289" t="s">
        <v>163</v>
      </c>
      <c r="D329" s="293"/>
      <c r="E329" s="293"/>
      <c r="F329" s="293"/>
      <c r="G329" s="293"/>
      <c r="H329" s="293"/>
      <c r="I329" s="293"/>
      <c r="J329" s="293"/>
      <c r="K329" s="293"/>
      <c r="L329" s="293"/>
      <c r="M329" s="293"/>
      <c r="N329" s="289"/>
      <c r="O329" s="293"/>
      <c r="P329" s="293"/>
      <c r="Q329" s="293"/>
      <c r="R329" s="293"/>
      <c r="S329" s="293"/>
      <c r="T329" s="293"/>
      <c r="U329" s="293"/>
      <c r="V329" s="293"/>
      <c r="W329" s="293"/>
      <c r="X329" s="293"/>
      <c r="Y329" s="409">
        <f>Y328</f>
        <v>0</v>
      </c>
      <c r="Z329" s="409">
        <f>Z328</f>
        <v>0</v>
      </c>
      <c r="AA329" s="409">
        <f t="shared" ref="AA329:AL329" si="97">AA328</f>
        <v>0</v>
      </c>
      <c r="AB329" s="409">
        <f t="shared" si="97"/>
        <v>0</v>
      </c>
      <c r="AC329" s="409">
        <f t="shared" si="97"/>
        <v>0</v>
      </c>
      <c r="AD329" s="409">
        <f t="shared" si="97"/>
        <v>0</v>
      </c>
      <c r="AE329" s="409">
        <f t="shared" si="97"/>
        <v>0</v>
      </c>
      <c r="AF329" s="409">
        <f t="shared" si="97"/>
        <v>0</v>
      </c>
      <c r="AG329" s="409">
        <f t="shared" si="97"/>
        <v>0</v>
      </c>
      <c r="AH329" s="409">
        <f t="shared" si="97"/>
        <v>0</v>
      </c>
      <c r="AI329" s="409">
        <f t="shared" si="97"/>
        <v>0</v>
      </c>
      <c r="AJ329" s="409">
        <f t="shared" si="97"/>
        <v>0</v>
      </c>
      <c r="AK329" s="409">
        <f t="shared" si="97"/>
        <v>0</v>
      </c>
      <c r="AL329" s="409">
        <f t="shared" si="97"/>
        <v>0</v>
      </c>
      <c r="AM329" s="309"/>
    </row>
    <row r="330" spans="1:39" ht="15" outlineLevel="1">
      <c r="B330" s="313"/>
      <c r="C330" s="303"/>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417"/>
      <c r="Z330" s="418"/>
      <c r="AA330" s="418"/>
      <c r="AB330" s="418"/>
      <c r="AC330" s="418"/>
      <c r="AD330" s="418"/>
      <c r="AE330" s="418"/>
      <c r="AF330" s="418"/>
      <c r="AG330" s="418"/>
      <c r="AH330" s="418"/>
      <c r="AI330" s="418"/>
      <c r="AJ330" s="418"/>
      <c r="AK330" s="418"/>
      <c r="AL330" s="418"/>
      <c r="AM330" s="315"/>
    </row>
    <row r="331" spans="1:39" ht="15.75" outlineLevel="1">
      <c r="A331" s="508"/>
      <c r="B331" s="286" t="s">
        <v>10</v>
      </c>
      <c r="C331" s="287"/>
      <c r="D331" s="287"/>
      <c r="E331" s="287"/>
      <c r="F331" s="287"/>
      <c r="G331" s="287"/>
      <c r="H331" s="287"/>
      <c r="I331" s="287"/>
      <c r="J331" s="287"/>
      <c r="K331" s="287"/>
      <c r="L331" s="287"/>
      <c r="M331" s="287"/>
      <c r="N331" s="288"/>
      <c r="O331" s="287"/>
      <c r="P331" s="287"/>
      <c r="Q331" s="287"/>
      <c r="R331" s="287"/>
      <c r="S331" s="287"/>
      <c r="T331" s="287"/>
      <c r="U331" s="287"/>
      <c r="V331" s="287"/>
      <c r="W331" s="287"/>
      <c r="X331" s="287"/>
      <c r="Y331" s="412"/>
      <c r="Z331" s="412"/>
      <c r="AA331" s="412"/>
      <c r="AB331" s="412"/>
      <c r="AC331" s="412"/>
      <c r="AD331" s="412"/>
      <c r="AE331" s="412"/>
      <c r="AF331" s="412"/>
      <c r="AG331" s="412"/>
      <c r="AH331" s="412"/>
      <c r="AI331" s="412"/>
      <c r="AJ331" s="412"/>
      <c r="AK331" s="412"/>
      <c r="AL331" s="412"/>
      <c r="AM331" s="290"/>
    </row>
    <row r="332" spans="1:39" ht="15" outlineLevel="1">
      <c r="A332" s="507">
        <v>18</v>
      </c>
      <c r="B332" s="313" t="s">
        <v>11</v>
      </c>
      <c r="C332" s="289" t="s">
        <v>25</v>
      </c>
      <c r="D332" s="293"/>
      <c r="E332" s="293"/>
      <c r="F332" s="293"/>
      <c r="G332" s="293"/>
      <c r="H332" s="293"/>
      <c r="I332" s="293"/>
      <c r="J332" s="293"/>
      <c r="K332" s="293"/>
      <c r="L332" s="293"/>
      <c r="M332" s="293"/>
      <c r="N332" s="293">
        <v>12</v>
      </c>
      <c r="O332" s="293"/>
      <c r="P332" s="293"/>
      <c r="Q332" s="293"/>
      <c r="R332" s="293"/>
      <c r="S332" s="293"/>
      <c r="T332" s="293"/>
      <c r="U332" s="293"/>
      <c r="V332" s="293"/>
      <c r="W332" s="293"/>
      <c r="X332" s="293"/>
      <c r="Y332" s="424"/>
      <c r="Z332" s="413"/>
      <c r="AA332" s="413"/>
      <c r="AB332" s="413"/>
      <c r="AC332" s="413"/>
      <c r="AD332" s="413"/>
      <c r="AE332" s="413"/>
      <c r="AF332" s="413"/>
      <c r="AG332" s="413"/>
      <c r="AH332" s="413"/>
      <c r="AI332" s="413"/>
      <c r="AJ332" s="413"/>
      <c r="AK332" s="413"/>
      <c r="AL332" s="413"/>
      <c r="AM332" s="294">
        <f>SUM(Y332:AL332)</f>
        <v>0</v>
      </c>
    </row>
    <row r="333" spans="1:39" ht="15" outlineLevel="1">
      <c r="B333" s="292" t="s">
        <v>249</v>
      </c>
      <c r="C333" s="289" t="s">
        <v>163</v>
      </c>
      <c r="D333" s="293"/>
      <c r="E333" s="293"/>
      <c r="F333" s="293"/>
      <c r="G333" s="293"/>
      <c r="H333" s="293"/>
      <c r="I333" s="293"/>
      <c r="J333" s="293"/>
      <c r="K333" s="293"/>
      <c r="L333" s="293"/>
      <c r="M333" s="293"/>
      <c r="N333" s="293">
        <f>N332</f>
        <v>12</v>
      </c>
      <c r="O333" s="293"/>
      <c r="P333" s="293"/>
      <c r="Q333" s="293"/>
      <c r="R333" s="293"/>
      <c r="S333" s="293"/>
      <c r="T333" s="293"/>
      <c r="U333" s="293"/>
      <c r="V333" s="293"/>
      <c r="W333" s="293"/>
      <c r="X333" s="293"/>
      <c r="Y333" s="409">
        <f>Y332</f>
        <v>0</v>
      </c>
      <c r="Z333" s="409">
        <f>Z332</f>
        <v>0</v>
      </c>
      <c r="AA333" s="409">
        <f t="shared" ref="AA333:AL333" si="98">AA332</f>
        <v>0</v>
      </c>
      <c r="AB333" s="409">
        <f t="shared" si="98"/>
        <v>0</v>
      </c>
      <c r="AC333" s="409">
        <f t="shared" si="98"/>
        <v>0</v>
      </c>
      <c r="AD333" s="409">
        <f t="shared" si="98"/>
        <v>0</v>
      </c>
      <c r="AE333" s="409">
        <f t="shared" si="98"/>
        <v>0</v>
      </c>
      <c r="AF333" s="409">
        <f t="shared" si="98"/>
        <v>0</v>
      </c>
      <c r="AG333" s="409">
        <f t="shared" si="98"/>
        <v>0</v>
      </c>
      <c r="AH333" s="409">
        <f t="shared" si="98"/>
        <v>0</v>
      </c>
      <c r="AI333" s="409">
        <f t="shared" si="98"/>
        <v>0</v>
      </c>
      <c r="AJ333" s="409">
        <f t="shared" si="98"/>
        <v>0</v>
      </c>
      <c r="AK333" s="409">
        <f t="shared" si="98"/>
        <v>0</v>
      </c>
      <c r="AL333" s="409">
        <f t="shared" si="98"/>
        <v>0</v>
      </c>
      <c r="AM333" s="295"/>
    </row>
    <row r="334" spans="1:39" ht="15" outlineLevel="1">
      <c r="A334" s="510"/>
      <c r="B334" s="313"/>
      <c r="C334" s="303"/>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410"/>
      <c r="Z334" s="419"/>
      <c r="AA334" s="419"/>
      <c r="AB334" s="419"/>
      <c r="AC334" s="419"/>
      <c r="AD334" s="419"/>
      <c r="AE334" s="419"/>
      <c r="AF334" s="419"/>
      <c r="AG334" s="419"/>
      <c r="AH334" s="419"/>
      <c r="AI334" s="419"/>
      <c r="AJ334" s="419"/>
      <c r="AK334" s="419"/>
      <c r="AL334" s="419"/>
      <c r="AM334" s="304"/>
    </row>
    <row r="335" spans="1:39" ht="15" outlineLevel="1">
      <c r="A335" s="507">
        <v>19</v>
      </c>
      <c r="B335" s="313" t="s">
        <v>12</v>
      </c>
      <c r="C335" s="289" t="s">
        <v>25</v>
      </c>
      <c r="D335" s="293"/>
      <c r="E335" s="293"/>
      <c r="F335" s="293"/>
      <c r="G335" s="293"/>
      <c r="H335" s="293"/>
      <c r="I335" s="293"/>
      <c r="J335" s="293"/>
      <c r="K335" s="293"/>
      <c r="L335" s="293"/>
      <c r="M335" s="293"/>
      <c r="N335" s="293">
        <v>12</v>
      </c>
      <c r="O335" s="293"/>
      <c r="P335" s="293"/>
      <c r="Q335" s="293"/>
      <c r="R335" s="293"/>
      <c r="S335" s="293"/>
      <c r="T335" s="293"/>
      <c r="U335" s="293"/>
      <c r="V335" s="293"/>
      <c r="W335" s="293"/>
      <c r="X335" s="293"/>
      <c r="Y335" s="408"/>
      <c r="Z335" s="413"/>
      <c r="AA335" s="413"/>
      <c r="AB335" s="413"/>
      <c r="AC335" s="413"/>
      <c r="AD335" s="413"/>
      <c r="AE335" s="413"/>
      <c r="AF335" s="413"/>
      <c r="AG335" s="413"/>
      <c r="AH335" s="413"/>
      <c r="AI335" s="413"/>
      <c r="AJ335" s="413"/>
      <c r="AK335" s="413"/>
      <c r="AL335" s="413"/>
      <c r="AM335" s="294">
        <f>SUM(Y335:AL335)</f>
        <v>0</v>
      </c>
    </row>
    <row r="336" spans="1:39" ht="15" outlineLevel="1">
      <c r="B336" s="292" t="s">
        <v>249</v>
      </c>
      <c r="C336" s="289" t="s">
        <v>163</v>
      </c>
      <c r="D336" s="293"/>
      <c r="E336" s="293"/>
      <c r="F336" s="293"/>
      <c r="G336" s="293"/>
      <c r="H336" s="293"/>
      <c r="I336" s="293"/>
      <c r="J336" s="293"/>
      <c r="K336" s="293"/>
      <c r="L336" s="293"/>
      <c r="M336" s="293"/>
      <c r="N336" s="293">
        <f>N335</f>
        <v>12</v>
      </c>
      <c r="O336" s="293"/>
      <c r="P336" s="293"/>
      <c r="Q336" s="293"/>
      <c r="R336" s="293"/>
      <c r="S336" s="293"/>
      <c r="T336" s="293"/>
      <c r="U336" s="293"/>
      <c r="V336" s="293"/>
      <c r="W336" s="293"/>
      <c r="X336" s="293"/>
      <c r="Y336" s="409">
        <f>Y335</f>
        <v>0</v>
      </c>
      <c r="Z336" s="409">
        <f>Z335</f>
        <v>0</v>
      </c>
      <c r="AA336" s="409">
        <f t="shared" ref="AA336:AL336" si="99">AA335</f>
        <v>0</v>
      </c>
      <c r="AB336" s="409">
        <f t="shared" si="99"/>
        <v>0</v>
      </c>
      <c r="AC336" s="409">
        <f t="shared" si="99"/>
        <v>0</v>
      </c>
      <c r="AD336" s="409">
        <f t="shared" si="99"/>
        <v>0</v>
      </c>
      <c r="AE336" s="409">
        <f t="shared" si="99"/>
        <v>0</v>
      </c>
      <c r="AF336" s="409">
        <f t="shared" si="99"/>
        <v>0</v>
      </c>
      <c r="AG336" s="409">
        <f t="shared" si="99"/>
        <v>0</v>
      </c>
      <c r="AH336" s="409">
        <f t="shared" si="99"/>
        <v>0</v>
      </c>
      <c r="AI336" s="409">
        <f t="shared" si="99"/>
        <v>0</v>
      </c>
      <c r="AJ336" s="409">
        <f t="shared" si="99"/>
        <v>0</v>
      </c>
      <c r="AK336" s="409">
        <f t="shared" si="99"/>
        <v>0</v>
      </c>
      <c r="AL336" s="409">
        <f t="shared" si="99"/>
        <v>0</v>
      </c>
      <c r="AM336" s="295"/>
    </row>
    <row r="337" spans="1:39" ht="15" outlineLevel="1">
      <c r="B337" s="313"/>
      <c r="C337" s="303"/>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420"/>
      <c r="Z337" s="420"/>
      <c r="AA337" s="410"/>
      <c r="AB337" s="410"/>
      <c r="AC337" s="410"/>
      <c r="AD337" s="410"/>
      <c r="AE337" s="410"/>
      <c r="AF337" s="410"/>
      <c r="AG337" s="410"/>
      <c r="AH337" s="410"/>
      <c r="AI337" s="410"/>
      <c r="AJ337" s="410"/>
      <c r="AK337" s="410"/>
      <c r="AL337" s="410"/>
      <c r="AM337" s="304"/>
    </row>
    <row r="338" spans="1:39" ht="15" outlineLevel="1">
      <c r="A338" s="507">
        <v>20</v>
      </c>
      <c r="B338" s="313" t="s">
        <v>13</v>
      </c>
      <c r="C338" s="289" t="s">
        <v>25</v>
      </c>
      <c r="D338" s="293"/>
      <c r="E338" s="293"/>
      <c r="F338" s="293"/>
      <c r="G338" s="293"/>
      <c r="H338" s="293"/>
      <c r="I338" s="293"/>
      <c r="J338" s="293"/>
      <c r="K338" s="293"/>
      <c r="L338" s="293"/>
      <c r="M338" s="293"/>
      <c r="N338" s="293">
        <v>12</v>
      </c>
      <c r="O338" s="293"/>
      <c r="P338" s="293"/>
      <c r="Q338" s="293"/>
      <c r="R338" s="293"/>
      <c r="S338" s="293"/>
      <c r="T338" s="293"/>
      <c r="U338" s="293"/>
      <c r="V338" s="293"/>
      <c r="W338" s="293"/>
      <c r="X338" s="293"/>
      <c r="Y338" s="408"/>
      <c r="Z338" s="413"/>
      <c r="AA338" s="413"/>
      <c r="AB338" s="413"/>
      <c r="AC338" s="467"/>
      <c r="AD338" s="413"/>
      <c r="AE338" s="413"/>
      <c r="AF338" s="413"/>
      <c r="AG338" s="413"/>
      <c r="AH338" s="413"/>
      <c r="AI338" s="413"/>
      <c r="AJ338" s="413"/>
      <c r="AK338" s="413"/>
      <c r="AL338" s="413"/>
      <c r="AM338" s="294">
        <f>SUM(Y338:AL338)</f>
        <v>0</v>
      </c>
    </row>
    <row r="339" spans="1:39" ht="15" outlineLevel="1">
      <c r="B339" s="292" t="s">
        <v>249</v>
      </c>
      <c r="C339" s="289" t="s">
        <v>163</v>
      </c>
      <c r="D339" s="293"/>
      <c r="E339" s="293"/>
      <c r="F339" s="293"/>
      <c r="G339" s="293"/>
      <c r="H339" s="293"/>
      <c r="I339" s="293"/>
      <c r="J339" s="293"/>
      <c r="K339" s="293"/>
      <c r="L339" s="293"/>
      <c r="M339" s="293"/>
      <c r="N339" s="293">
        <f>N338</f>
        <v>12</v>
      </c>
      <c r="O339" s="293"/>
      <c r="P339" s="293"/>
      <c r="Q339" s="293"/>
      <c r="R339" s="293"/>
      <c r="S339" s="293"/>
      <c r="T339" s="293"/>
      <c r="U339" s="293"/>
      <c r="V339" s="293"/>
      <c r="W339" s="293"/>
      <c r="X339" s="293"/>
      <c r="Y339" s="409">
        <f>Y338</f>
        <v>0</v>
      </c>
      <c r="Z339" s="409">
        <f>Z338</f>
        <v>0</v>
      </c>
      <c r="AA339" s="409">
        <f t="shared" ref="AA339:AL339" si="100">AA338</f>
        <v>0</v>
      </c>
      <c r="AB339" s="409">
        <f t="shared" si="100"/>
        <v>0</v>
      </c>
      <c r="AC339" s="409">
        <f t="shared" si="100"/>
        <v>0</v>
      </c>
      <c r="AD339" s="409">
        <f t="shared" si="100"/>
        <v>0</v>
      </c>
      <c r="AE339" s="409">
        <f t="shared" si="100"/>
        <v>0</v>
      </c>
      <c r="AF339" s="409">
        <f t="shared" si="100"/>
        <v>0</v>
      </c>
      <c r="AG339" s="409">
        <f t="shared" si="100"/>
        <v>0</v>
      </c>
      <c r="AH339" s="409">
        <f t="shared" si="100"/>
        <v>0</v>
      </c>
      <c r="AI339" s="409">
        <f t="shared" si="100"/>
        <v>0</v>
      </c>
      <c r="AJ339" s="409">
        <f t="shared" si="100"/>
        <v>0</v>
      </c>
      <c r="AK339" s="409">
        <f t="shared" si="100"/>
        <v>0</v>
      </c>
      <c r="AL339" s="409">
        <f t="shared" si="100"/>
        <v>0</v>
      </c>
      <c r="AM339" s="304"/>
    </row>
    <row r="340" spans="1:39" ht="15" outlineLevel="1">
      <c r="B340" s="313"/>
      <c r="C340" s="303"/>
      <c r="D340" s="289"/>
      <c r="E340" s="289"/>
      <c r="F340" s="289"/>
      <c r="G340" s="289"/>
      <c r="H340" s="289"/>
      <c r="I340" s="289"/>
      <c r="J340" s="289"/>
      <c r="K340" s="289"/>
      <c r="L340" s="289"/>
      <c r="M340" s="289"/>
      <c r="N340" s="316"/>
      <c r="O340" s="289"/>
      <c r="P340" s="289"/>
      <c r="Q340" s="289"/>
      <c r="R340" s="289"/>
      <c r="S340" s="289"/>
      <c r="T340" s="289"/>
      <c r="U340" s="289"/>
      <c r="V340" s="289"/>
      <c r="W340" s="289"/>
      <c r="X340" s="289"/>
      <c r="Y340" s="410"/>
      <c r="Z340" s="410"/>
      <c r="AA340" s="410"/>
      <c r="AB340" s="410"/>
      <c r="AC340" s="410"/>
      <c r="AD340" s="410"/>
      <c r="AE340" s="410"/>
      <c r="AF340" s="410"/>
      <c r="AG340" s="410"/>
      <c r="AH340" s="410"/>
      <c r="AI340" s="410"/>
      <c r="AJ340" s="410"/>
      <c r="AK340" s="410"/>
      <c r="AL340" s="410"/>
      <c r="AM340" s="304"/>
    </row>
    <row r="341" spans="1:39" ht="15" outlineLevel="1">
      <c r="A341" s="507">
        <v>21</v>
      </c>
      <c r="B341" s="313" t="s">
        <v>22</v>
      </c>
      <c r="C341" s="289" t="s">
        <v>25</v>
      </c>
      <c r="D341" s="293"/>
      <c r="E341" s="293"/>
      <c r="F341" s="293"/>
      <c r="G341" s="293"/>
      <c r="H341" s="293"/>
      <c r="I341" s="293"/>
      <c r="J341" s="293"/>
      <c r="K341" s="293"/>
      <c r="L341" s="293"/>
      <c r="M341" s="293"/>
      <c r="N341" s="293">
        <v>12</v>
      </c>
      <c r="O341" s="293"/>
      <c r="P341" s="293"/>
      <c r="Q341" s="293"/>
      <c r="R341" s="293"/>
      <c r="S341" s="293"/>
      <c r="T341" s="293"/>
      <c r="U341" s="293"/>
      <c r="V341" s="293"/>
      <c r="W341" s="293"/>
      <c r="X341" s="293"/>
      <c r="Y341" s="408"/>
      <c r="Z341" s="413"/>
      <c r="AA341" s="413"/>
      <c r="AB341" s="413"/>
      <c r="AC341" s="413"/>
      <c r="AD341" s="413"/>
      <c r="AE341" s="413"/>
      <c r="AF341" s="413"/>
      <c r="AG341" s="413"/>
      <c r="AH341" s="413"/>
      <c r="AI341" s="413"/>
      <c r="AJ341" s="413"/>
      <c r="AK341" s="413"/>
      <c r="AL341" s="413"/>
      <c r="AM341" s="294">
        <f>SUM(Y341:AL341)</f>
        <v>0</v>
      </c>
    </row>
    <row r="342" spans="1:39" ht="15" outlineLevel="1">
      <c r="B342" s="292" t="s">
        <v>249</v>
      </c>
      <c r="C342" s="289" t="s">
        <v>163</v>
      </c>
      <c r="D342" s="293"/>
      <c r="E342" s="293"/>
      <c r="F342" s="293"/>
      <c r="G342" s="293"/>
      <c r="H342" s="293"/>
      <c r="I342" s="293"/>
      <c r="J342" s="293"/>
      <c r="K342" s="293"/>
      <c r="L342" s="293"/>
      <c r="M342" s="293"/>
      <c r="N342" s="293">
        <f>N341</f>
        <v>12</v>
      </c>
      <c r="O342" s="293"/>
      <c r="P342" s="293"/>
      <c r="Q342" s="293"/>
      <c r="R342" s="293"/>
      <c r="S342" s="293"/>
      <c r="T342" s="293"/>
      <c r="U342" s="293"/>
      <c r="V342" s="293"/>
      <c r="W342" s="293"/>
      <c r="X342" s="293"/>
      <c r="Y342" s="409">
        <f>Y341</f>
        <v>0</v>
      </c>
      <c r="Z342" s="409">
        <f>Z341</f>
        <v>0</v>
      </c>
      <c r="AA342" s="409">
        <f t="shared" ref="AA342:AL342" si="101">AA341</f>
        <v>0</v>
      </c>
      <c r="AB342" s="409">
        <f t="shared" si="101"/>
        <v>0</v>
      </c>
      <c r="AC342" s="409">
        <f t="shared" si="101"/>
        <v>0</v>
      </c>
      <c r="AD342" s="409">
        <f t="shared" si="101"/>
        <v>0</v>
      </c>
      <c r="AE342" s="409">
        <f t="shared" si="101"/>
        <v>0</v>
      </c>
      <c r="AF342" s="409">
        <f t="shared" si="101"/>
        <v>0</v>
      </c>
      <c r="AG342" s="409">
        <f t="shared" si="101"/>
        <v>0</v>
      </c>
      <c r="AH342" s="409">
        <f t="shared" si="101"/>
        <v>0</v>
      </c>
      <c r="AI342" s="409">
        <f t="shared" si="101"/>
        <v>0</v>
      </c>
      <c r="AJ342" s="409">
        <f t="shared" si="101"/>
        <v>0</v>
      </c>
      <c r="AK342" s="409">
        <f t="shared" si="101"/>
        <v>0</v>
      </c>
      <c r="AL342" s="409">
        <f t="shared" si="101"/>
        <v>0</v>
      </c>
      <c r="AM342" s="295"/>
    </row>
    <row r="343" spans="1:39" ht="15" outlineLevel="1">
      <c r="B343" s="313"/>
      <c r="C343" s="303"/>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420"/>
      <c r="Z343" s="410"/>
      <c r="AA343" s="410"/>
      <c r="AB343" s="410"/>
      <c r="AC343" s="410"/>
      <c r="AD343" s="410"/>
      <c r="AE343" s="410"/>
      <c r="AF343" s="410"/>
      <c r="AG343" s="410"/>
      <c r="AH343" s="410"/>
      <c r="AI343" s="410"/>
      <c r="AJ343" s="410"/>
      <c r="AK343" s="410"/>
      <c r="AL343" s="410"/>
      <c r="AM343" s="304"/>
    </row>
    <row r="344" spans="1:39" ht="15" outlineLevel="1">
      <c r="A344" s="507">
        <v>22</v>
      </c>
      <c r="B344" s="313" t="s">
        <v>9</v>
      </c>
      <c r="C344" s="289" t="s">
        <v>25</v>
      </c>
      <c r="D344" s="293">
        <f>+'7.  Persistence Report'!AS82</f>
        <v>1468.8320000000001</v>
      </c>
      <c r="E344" s="293">
        <f>+'7.  Persistence Report'!AT82</f>
        <v>0</v>
      </c>
      <c r="F344" s="293">
        <f>+'7.  Persistence Report'!AU82</f>
        <v>0</v>
      </c>
      <c r="G344" s="293">
        <f>+'7.  Persistence Report'!AV82</f>
        <v>0</v>
      </c>
      <c r="H344" s="293">
        <f>+'7.  Persistence Report'!AW82</f>
        <v>0</v>
      </c>
      <c r="I344" s="293">
        <f>+'7.  Persistence Report'!AX82</f>
        <v>0</v>
      </c>
      <c r="J344" s="293">
        <f>+'7.  Persistence Report'!AY82</f>
        <v>0</v>
      </c>
      <c r="K344" s="293">
        <f>+'7.  Persistence Report'!AZ82</f>
        <v>0</v>
      </c>
      <c r="L344" s="293">
        <f>+'7.  Persistence Report'!BA82</f>
        <v>0</v>
      </c>
      <c r="M344" s="293">
        <f>+'7.  Persistence Report'!BB82</f>
        <v>0</v>
      </c>
      <c r="N344" s="289"/>
      <c r="O344" s="293">
        <f>+'7.  Persistence Report'!N82</f>
        <v>714.48320000000001</v>
      </c>
      <c r="P344" s="293">
        <f>+'7.  Persistence Report'!O82</f>
        <v>0</v>
      </c>
      <c r="Q344" s="293">
        <f>+'7.  Persistence Report'!P82</f>
        <v>0</v>
      </c>
      <c r="R344" s="293">
        <f>+'7.  Persistence Report'!Q82</f>
        <v>0</v>
      </c>
      <c r="S344" s="293">
        <f>+'7.  Persistence Report'!R82</f>
        <v>0</v>
      </c>
      <c r="T344" s="293">
        <f>+'7.  Persistence Report'!S82</f>
        <v>0</v>
      </c>
      <c r="U344" s="293">
        <f>+'7.  Persistence Report'!T82</f>
        <v>0</v>
      </c>
      <c r="V344" s="293">
        <f>+'7.  Persistence Report'!U82</f>
        <v>0</v>
      </c>
      <c r="W344" s="293">
        <f>+'7.  Persistence Report'!V82</f>
        <v>0</v>
      </c>
      <c r="X344" s="293">
        <f>+'7.  Persistence Report'!W82</f>
        <v>0</v>
      </c>
      <c r="Y344" s="408"/>
      <c r="Z344" s="413"/>
      <c r="AA344" s="413"/>
      <c r="AB344" s="413"/>
      <c r="AC344" s="413"/>
      <c r="AD344" s="413"/>
      <c r="AE344" s="413"/>
      <c r="AF344" s="413"/>
      <c r="AG344" s="413"/>
      <c r="AH344" s="413"/>
      <c r="AI344" s="413"/>
      <c r="AJ344" s="413"/>
      <c r="AK344" s="413"/>
      <c r="AL344" s="413"/>
      <c r="AM344" s="294">
        <f>SUM(Y344:AL344)</f>
        <v>0</v>
      </c>
    </row>
    <row r="345" spans="1:39" ht="15" outlineLevel="1">
      <c r="B345" s="292" t="s">
        <v>249</v>
      </c>
      <c r="C345" s="289" t="s">
        <v>163</v>
      </c>
      <c r="D345" s="293"/>
      <c r="E345" s="293"/>
      <c r="F345" s="293"/>
      <c r="G345" s="293"/>
      <c r="H345" s="293"/>
      <c r="I345" s="293"/>
      <c r="J345" s="293"/>
      <c r="K345" s="293"/>
      <c r="L345" s="293"/>
      <c r="M345" s="293"/>
      <c r="N345" s="289"/>
      <c r="O345" s="293"/>
      <c r="P345" s="293"/>
      <c r="Q345" s="293"/>
      <c r="R345" s="293"/>
      <c r="S345" s="293"/>
      <c r="T345" s="293"/>
      <c r="U345" s="293"/>
      <c r="V345" s="293"/>
      <c r="W345" s="293"/>
      <c r="X345" s="293"/>
      <c r="Y345" s="409">
        <f>Y344</f>
        <v>0</v>
      </c>
      <c r="Z345" s="409">
        <f>Z344</f>
        <v>0</v>
      </c>
      <c r="AA345" s="409">
        <f t="shared" ref="AA345:AL345" si="102">AA344</f>
        <v>0</v>
      </c>
      <c r="AB345" s="409">
        <f t="shared" si="102"/>
        <v>0</v>
      </c>
      <c r="AC345" s="409">
        <f t="shared" si="102"/>
        <v>0</v>
      </c>
      <c r="AD345" s="409">
        <f t="shared" si="102"/>
        <v>0</v>
      </c>
      <c r="AE345" s="409">
        <f t="shared" si="102"/>
        <v>0</v>
      </c>
      <c r="AF345" s="409">
        <f t="shared" si="102"/>
        <v>0</v>
      </c>
      <c r="AG345" s="409">
        <f t="shared" si="102"/>
        <v>0</v>
      </c>
      <c r="AH345" s="409">
        <f t="shared" si="102"/>
        <v>0</v>
      </c>
      <c r="AI345" s="409">
        <f t="shared" si="102"/>
        <v>0</v>
      </c>
      <c r="AJ345" s="409">
        <f t="shared" si="102"/>
        <v>0</v>
      </c>
      <c r="AK345" s="409">
        <f t="shared" si="102"/>
        <v>0</v>
      </c>
      <c r="AL345" s="409">
        <f t="shared" si="102"/>
        <v>0</v>
      </c>
      <c r="AM345" s="304"/>
    </row>
    <row r="346" spans="1:39" ht="15" outlineLevel="1">
      <c r="B346" s="313"/>
      <c r="C346" s="303"/>
      <c r="D346" s="289"/>
      <c r="E346" s="289"/>
      <c r="F346" s="289"/>
      <c r="G346" s="289"/>
      <c r="H346" s="289"/>
      <c r="I346" s="289"/>
      <c r="J346" s="289"/>
      <c r="K346" s="289"/>
      <c r="L346" s="289"/>
      <c r="M346" s="289"/>
      <c r="N346" s="289"/>
      <c r="O346" s="289"/>
      <c r="P346" s="289"/>
      <c r="Q346" s="289"/>
      <c r="R346" s="289"/>
      <c r="S346" s="289"/>
      <c r="T346" s="289"/>
      <c r="U346" s="289"/>
      <c r="V346" s="289"/>
      <c r="W346" s="289"/>
      <c r="X346" s="289"/>
      <c r="Y346" s="410"/>
      <c r="Z346" s="410"/>
      <c r="AA346" s="410"/>
      <c r="AB346" s="410"/>
      <c r="AC346" s="410"/>
      <c r="AD346" s="410"/>
      <c r="AE346" s="410"/>
      <c r="AF346" s="410"/>
      <c r="AG346" s="410"/>
      <c r="AH346" s="410"/>
      <c r="AI346" s="410"/>
      <c r="AJ346" s="410"/>
      <c r="AK346" s="410"/>
      <c r="AL346" s="410"/>
      <c r="AM346" s="304"/>
    </row>
    <row r="347" spans="1:39" ht="15.75" outlineLevel="1">
      <c r="A347" s="508"/>
      <c r="B347" s="286" t="s">
        <v>14</v>
      </c>
      <c r="C347" s="287"/>
      <c r="D347" s="288"/>
      <c r="E347" s="288"/>
      <c r="F347" s="288"/>
      <c r="G347" s="288"/>
      <c r="H347" s="288"/>
      <c r="I347" s="288"/>
      <c r="J347" s="288"/>
      <c r="K347" s="288"/>
      <c r="L347" s="288"/>
      <c r="M347" s="288"/>
      <c r="N347" s="288"/>
      <c r="O347" s="288"/>
      <c r="P347" s="287"/>
      <c r="Q347" s="287"/>
      <c r="R347" s="287"/>
      <c r="S347" s="287"/>
      <c r="T347" s="287"/>
      <c r="U347" s="287"/>
      <c r="V347" s="287"/>
      <c r="W347" s="287"/>
      <c r="X347" s="287"/>
      <c r="Y347" s="412"/>
      <c r="Z347" s="412"/>
      <c r="AA347" s="412"/>
      <c r="AB347" s="412"/>
      <c r="AC347" s="412"/>
      <c r="AD347" s="412"/>
      <c r="AE347" s="412"/>
      <c r="AF347" s="412"/>
      <c r="AG347" s="412"/>
      <c r="AH347" s="412"/>
      <c r="AI347" s="412"/>
      <c r="AJ347" s="412"/>
      <c r="AK347" s="412"/>
      <c r="AL347" s="412"/>
      <c r="AM347" s="290"/>
    </row>
    <row r="348" spans="1:39" ht="15" outlineLevel="1">
      <c r="A348" s="507">
        <v>23</v>
      </c>
      <c r="B348" s="313" t="s">
        <v>14</v>
      </c>
      <c r="C348" s="289" t="s">
        <v>25</v>
      </c>
      <c r="D348" s="293">
        <f>+'7.  Persistence Report'!AS71</f>
        <v>943.97479999999996</v>
      </c>
      <c r="E348" s="293">
        <f>+'7.  Persistence Report'!AT71</f>
        <v>0</v>
      </c>
      <c r="F348" s="293">
        <f>+'7.  Persistence Report'!AU71</f>
        <v>0</v>
      </c>
      <c r="G348" s="293">
        <f>+'7.  Persistence Report'!AV71</f>
        <v>0</v>
      </c>
      <c r="H348" s="293">
        <f>+'7.  Persistence Report'!AW71</f>
        <v>0</v>
      </c>
      <c r="I348" s="293">
        <f>+'7.  Persistence Report'!AX71</f>
        <v>0</v>
      </c>
      <c r="J348" s="293">
        <f>+'7.  Persistence Report'!AY71</f>
        <v>0</v>
      </c>
      <c r="K348" s="293">
        <f>+'7.  Persistence Report'!AZ71</f>
        <v>0</v>
      </c>
      <c r="L348" s="293">
        <f>+'7.  Persistence Report'!BA71</f>
        <v>0</v>
      </c>
      <c r="M348" s="293">
        <f>+'7.  Persistence Report'!BB71</f>
        <v>0</v>
      </c>
      <c r="N348" s="289"/>
      <c r="O348" s="293">
        <f>+'7.  Persistence Report'!N71</f>
        <v>14.587223083</v>
      </c>
      <c r="P348" s="293">
        <f>+'7.  Persistence Report'!O71</f>
        <v>14.215027217999999</v>
      </c>
      <c r="Q348" s="293">
        <f>+'7.  Persistence Report'!P71</f>
        <v>13.869109787999999</v>
      </c>
      <c r="R348" s="293">
        <f>+'7.  Persistence Report'!Q71</f>
        <v>12.512523732</v>
      </c>
      <c r="S348" s="293">
        <f>+'7.  Persistence Report'!R71</f>
        <v>11.878550907999999</v>
      </c>
      <c r="T348" s="293">
        <f>+'7.  Persistence Report'!S71</f>
        <v>11.374612059</v>
      </c>
      <c r="U348" s="293">
        <f>+'7.  Persistence Report'!T71</f>
        <v>10.866507642</v>
      </c>
      <c r="V348" s="293">
        <f>+'7.  Persistence Report'!U71</f>
        <v>10.866507642</v>
      </c>
      <c r="W348" s="293">
        <f>+'7.  Persistence Report'!V71</f>
        <v>5.4173347200000004</v>
      </c>
      <c r="X348" s="293">
        <f>+'7.  Persistence Report'!W71</f>
        <v>4.815309032</v>
      </c>
      <c r="Y348" s="468"/>
      <c r="Z348" s="408"/>
      <c r="AA348" s="408"/>
      <c r="AB348" s="408"/>
      <c r="AC348" s="408"/>
      <c r="AD348" s="408"/>
      <c r="AE348" s="408"/>
      <c r="AF348" s="408"/>
      <c r="AG348" s="408"/>
      <c r="AH348" s="408"/>
      <c r="AI348" s="408"/>
      <c r="AJ348" s="408"/>
      <c r="AK348" s="408"/>
      <c r="AL348" s="408"/>
      <c r="AM348" s="294">
        <f>SUM(Y348:AL348)</f>
        <v>0</v>
      </c>
    </row>
    <row r="349" spans="1:39" ht="15" outlineLevel="1">
      <c r="B349" s="292" t="s">
        <v>249</v>
      </c>
      <c r="C349" s="289" t="s">
        <v>163</v>
      </c>
      <c r="D349" s="293">
        <f>+'7.  Persistence Report'!AS106</f>
        <v>9162.3204459999997</v>
      </c>
      <c r="E349" s="293">
        <f>+'7.  Persistence Report'!AT106</f>
        <v>8865.6749689999997</v>
      </c>
      <c r="F349" s="293">
        <f>+'7.  Persistence Report'!AU106</f>
        <v>8556.5004119999994</v>
      </c>
      <c r="G349" s="293">
        <f>+'7.  Persistence Report'!AV106</f>
        <v>7601.3401869999998</v>
      </c>
      <c r="H349" s="293">
        <f>+'7.  Persistence Report'!AW106</f>
        <v>7149.3208999999997</v>
      </c>
      <c r="I349" s="293">
        <f>+'7.  Persistence Report'!AX106</f>
        <v>6814.8877940000002</v>
      </c>
      <c r="J349" s="293">
        <f>+'7.  Persistence Report'!AY106</f>
        <v>6736.1620030000004</v>
      </c>
      <c r="K349" s="293">
        <f>+'7.  Persistence Report'!AZ106</f>
        <v>6736.1620030000004</v>
      </c>
      <c r="L349" s="293">
        <f>+'7.  Persistence Report'!BA106</f>
        <v>2783.856522</v>
      </c>
      <c r="M349" s="293">
        <f>+'7.  Persistence Report'!BB106</f>
        <v>2667.4019779999999</v>
      </c>
      <c r="N349" s="466"/>
      <c r="O349" s="293">
        <f>+'7.  Persistence Report'!N106</f>
        <v>0.791213422</v>
      </c>
      <c r="P349" s="293">
        <f>+'7.  Persistence Report'!O106</f>
        <v>0.77598027599999997</v>
      </c>
      <c r="Q349" s="293">
        <f>+'7.  Persistence Report'!P106</f>
        <v>0.75996249500000002</v>
      </c>
      <c r="R349" s="293">
        <f>+'7.  Persistence Report'!Q106</f>
        <v>0.71032823899999997</v>
      </c>
      <c r="S349" s="293">
        <f>+'7.  Persistence Report'!R106</f>
        <v>0.68678249000000002</v>
      </c>
      <c r="T349" s="293">
        <f>+'7.  Persistence Report'!S106</f>
        <v>0.66933380099999995</v>
      </c>
      <c r="U349" s="293">
        <f>+'7.  Persistence Report'!T106</f>
        <v>0.66523001000000004</v>
      </c>
      <c r="V349" s="293">
        <f>+'7.  Persistence Report'!U106</f>
        <v>0.66523001000000004</v>
      </c>
      <c r="W349" s="293">
        <f>+'7.  Persistence Report'!V106</f>
        <v>0.45997885100000002</v>
      </c>
      <c r="X349" s="293">
        <f>+'7.  Persistence Report'!W106</f>
        <v>0.335315215</v>
      </c>
      <c r="Y349" s="409">
        <f>Y348</f>
        <v>0</v>
      </c>
      <c r="Z349" s="409">
        <f>Z348</f>
        <v>0</v>
      </c>
      <c r="AA349" s="409">
        <f t="shared" ref="AA349:AL349" si="103">AA348</f>
        <v>0</v>
      </c>
      <c r="AB349" s="409">
        <f t="shared" si="103"/>
        <v>0</v>
      </c>
      <c r="AC349" s="409">
        <f t="shared" si="103"/>
        <v>0</v>
      </c>
      <c r="AD349" s="409">
        <f t="shared" si="103"/>
        <v>0</v>
      </c>
      <c r="AE349" s="409">
        <f t="shared" si="103"/>
        <v>0</v>
      </c>
      <c r="AF349" s="409">
        <f t="shared" si="103"/>
        <v>0</v>
      </c>
      <c r="AG349" s="409">
        <f t="shared" si="103"/>
        <v>0</v>
      </c>
      <c r="AH349" s="409">
        <f t="shared" si="103"/>
        <v>0</v>
      </c>
      <c r="AI349" s="409">
        <f t="shared" si="103"/>
        <v>0</v>
      </c>
      <c r="AJ349" s="409">
        <f t="shared" si="103"/>
        <v>0</v>
      </c>
      <c r="AK349" s="409">
        <f t="shared" si="103"/>
        <v>0</v>
      </c>
      <c r="AL349" s="409">
        <f t="shared" si="103"/>
        <v>0</v>
      </c>
      <c r="AM349" s="295"/>
    </row>
    <row r="350" spans="1:39" ht="15" outlineLevel="1">
      <c r="B350" s="313"/>
      <c r="C350" s="303"/>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410"/>
      <c r="Z350" s="410"/>
      <c r="AA350" s="410"/>
      <c r="AB350" s="410"/>
      <c r="AC350" s="410"/>
      <c r="AD350" s="410"/>
      <c r="AE350" s="410"/>
      <c r="AF350" s="410"/>
      <c r="AG350" s="410"/>
      <c r="AH350" s="410"/>
      <c r="AI350" s="410"/>
      <c r="AJ350" s="410"/>
      <c r="AK350" s="410"/>
      <c r="AL350" s="410"/>
      <c r="AM350" s="304"/>
    </row>
    <row r="351" spans="1:39" s="291" customFormat="1" ht="15.75" outlineLevel="1">
      <c r="A351" s="508"/>
      <c r="B351" s="286" t="s">
        <v>487</v>
      </c>
      <c r="C351" s="287"/>
      <c r="D351" s="288"/>
      <c r="E351" s="288"/>
      <c r="F351" s="288"/>
      <c r="G351" s="288"/>
      <c r="H351" s="288"/>
      <c r="I351" s="288"/>
      <c r="J351" s="288"/>
      <c r="K351" s="288"/>
      <c r="L351" s="288"/>
      <c r="M351" s="288"/>
      <c r="N351" s="288"/>
      <c r="O351" s="288"/>
      <c r="P351" s="287"/>
      <c r="Q351" s="287"/>
      <c r="R351" s="287"/>
      <c r="S351" s="287"/>
      <c r="T351" s="287"/>
      <c r="U351" s="287"/>
      <c r="V351" s="287"/>
      <c r="W351" s="287"/>
      <c r="X351" s="287"/>
      <c r="Y351" s="412"/>
      <c r="Z351" s="412"/>
      <c r="AA351" s="412"/>
      <c r="AB351" s="412"/>
      <c r="AC351" s="412"/>
      <c r="AD351" s="412"/>
      <c r="AE351" s="412"/>
      <c r="AF351" s="412"/>
      <c r="AG351" s="412"/>
      <c r="AH351" s="412"/>
      <c r="AI351" s="412"/>
      <c r="AJ351" s="412"/>
      <c r="AK351" s="412"/>
      <c r="AL351" s="412"/>
      <c r="AM351" s="290"/>
    </row>
    <row r="352" spans="1:39" s="281" customFormat="1" ht="15" outlineLevel="1">
      <c r="A352" s="507">
        <v>24</v>
      </c>
      <c r="B352" s="313" t="s">
        <v>14</v>
      </c>
      <c r="C352" s="289" t="s">
        <v>25</v>
      </c>
      <c r="D352" s="293"/>
      <c r="E352" s="293"/>
      <c r="F352" s="293"/>
      <c r="G352" s="293"/>
      <c r="H352" s="293"/>
      <c r="I352" s="293"/>
      <c r="J352" s="293"/>
      <c r="K352" s="293"/>
      <c r="L352" s="293"/>
      <c r="M352" s="293"/>
      <c r="N352" s="289"/>
      <c r="O352" s="293"/>
      <c r="P352" s="293"/>
      <c r="Q352" s="293"/>
      <c r="R352" s="293"/>
      <c r="S352" s="293"/>
      <c r="T352" s="293"/>
      <c r="U352" s="293"/>
      <c r="V352" s="293"/>
      <c r="W352" s="293"/>
      <c r="X352" s="293"/>
      <c r="Y352" s="408"/>
      <c r="Z352" s="408"/>
      <c r="AA352" s="408"/>
      <c r="AB352" s="408"/>
      <c r="AC352" s="408"/>
      <c r="AD352" s="408"/>
      <c r="AE352" s="408"/>
      <c r="AF352" s="408"/>
      <c r="AG352" s="408"/>
      <c r="AH352" s="408"/>
      <c r="AI352" s="408"/>
      <c r="AJ352" s="408"/>
      <c r="AK352" s="408"/>
      <c r="AL352" s="408"/>
      <c r="AM352" s="294">
        <f>SUM(Y352:AL352)</f>
        <v>0</v>
      </c>
    </row>
    <row r="353" spans="1:39" s="281" customFormat="1" ht="15" outlineLevel="1">
      <c r="A353" s="507"/>
      <c r="B353" s="313" t="s">
        <v>249</v>
      </c>
      <c r="C353" s="289" t="s">
        <v>163</v>
      </c>
      <c r="D353" s="293"/>
      <c r="E353" s="293"/>
      <c r="F353" s="293"/>
      <c r="G353" s="293"/>
      <c r="H353" s="293"/>
      <c r="I353" s="293"/>
      <c r="J353" s="293"/>
      <c r="K353" s="293"/>
      <c r="L353" s="293"/>
      <c r="M353" s="293"/>
      <c r="N353" s="466"/>
      <c r="O353" s="293"/>
      <c r="P353" s="293"/>
      <c r="Q353" s="293"/>
      <c r="R353" s="293"/>
      <c r="S353" s="293"/>
      <c r="T353" s="293"/>
      <c r="U353" s="293"/>
      <c r="V353" s="293"/>
      <c r="W353" s="293"/>
      <c r="X353" s="293"/>
      <c r="Y353" s="409">
        <f>Y352</f>
        <v>0</v>
      </c>
      <c r="Z353" s="409">
        <f>Z352</f>
        <v>0</v>
      </c>
      <c r="AA353" s="409">
        <f t="shared" ref="AA353:AL353" si="104">AA352</f>
        <v>0</v>
      </c>
      <c r="AB353" s="409">
        <f t="shared" si="104"/>
        <v>0</v>
      </c>
      <c r="AC353" s="409">
        <f t="shared" si="104"/>
        <v>0</v>
      </c>
      <c r="AD353" s="409">
        <f t="shared" si="104"/>
        <v>0</v>
      </c>
      <c r="AE353" s="409">
        <f t="shared" si="104"/>
        <v>0</v>
      </c>
      <c r="AF353" s="409">
        <f t="shared" si="104"/>
        <v>0</v>
      </c>
      <c r="AG353" s="409">
        <f t="shared" si="104"/>
        <v>0</v>
      </c>
      <c r="AH353" s="409">
        <f t="shared" si="104"/>
        <v>0</v>
      </c>
      <c r="AI353" s="409">
        <f t="shared" si="104"/>
        <v>0</v>
      </c>
      <c r="AJ353" s="409">
        <f t="shared" si="104"/>
        <v>0</v>
      </c>
      <c r="AK353" s="409">
        <f t="shared" si="104"/>
        <v>0</v>
      </c>
      <c r="AL353" s="409">
        <f t="shared" si="104"/>
        <v>0</v>
      </c>
      <c r="AM353" s="295"/>
    </row>
    <row r="354" spans="1:39" s="281" customFormat="1" ht="15" outlineLevel="1">
      <c r="A354" s="507"/>
      <c r="B354" s="313"/>
      <c r="C354" s="303"/>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410"/>
      <c r="Z354" s="410"/>
      <c r="AA354" s="410"/>
      <c r="AB354" s="410"/>
      <c r="AC354" s="410"/>
      <c r="AD354" s="410"/>
      <c r="AE354" s="410"/>
      <c r="AF354" s="410"/>
      <c r="AG354" s="410"/>
      <c r="AH354" s="410"/>
      <c r="AI354" s="410"/>
      <c r="AJ354" s="410"/>
      <c r="AK354" s="410"/>
      <c r="AL354" s="410"/>
      <c r="AM354" s="304"/>
    </row>
    <row r="355" spans="1:39" s="281" customFormat="1" ht="15" outlineLevel="1">
      <c r="A355" s="507">
        <v>25</v>
      </c>
      <c r="B355" s="312" t="s">
        <v>21</v>
      </c>
      <c r="C355" s="289" t="s">
        <v>25</v>
      </c>
      <c r="D355" s="293"/>
      <c r="E355" s="293"/>
      <c r="F355" s="293"/>
      <c r="G355" s="293"/>
      <c r="H355" s="293"/>
      <c r="I355" s="293"/>
      <c r="J355" s="293"/>
      <c r="K355" s="293"/>
      <c r="L355" s="293"/>
      <c r="M355" s="293"/>
      <c r="N355" s="293">
        <v>0</v>
      </c>
      <c r="O355" s="293"/>
      <c r="P355" s="293"/>
      <c r="Q355" s="293"/>
      <c r="R355" s="293"/>
      <c r="S355" s="293"/>
      <c r="T355" s="293"/>
      <c r="U355" s="293"/>
      <c r="V355" s="293"/>
      <c r="W355" s="293"/>
      <c r="X355" s="293"/>
      <c r="Y355" s="413"/>
      <c r="Z355" s="413"/>
      <c r="AA355" s="413"/>
      <c r="AB355" s="413"/>
      <c r="AC355" s="413"/>
      <c r="AD355" s="413"/>
      <c r="AE355" s="413"/>
      <c r="AF355" s="413"/>
      <c r="AG355" s="413"/>
      <c r="AH355" s="413"/>
      <c r="AI355" s="413"/>
      <c r="AJ355" s="413"/>
      <c r="AK355" s="413"/>
      <c r="AL355" s="413"/>
      <c r="AM355" s="294">
        <f>SUM(Y355:AL355)</f>
        <v>0</v>
      </c>
    </row>
    <row r="356" spans="1:39" s="281" customFormat="1" ht="15" outlineLevel="1">
      <c r="A356" s="507"/>
      <c r="B356" s="313" t="s">
        <v>249</v>
      </c>
      <c r="C356" s="289" t="s">
        <v>163</v>
      </c>
      <c r="D356" s="293"/>
      <c r="E356" s="293"/>
      <c r="F356" s="293"/>
      <c r="G356" s="293"/>
      <c r="H356" s="293"/>
      <c r="I356" s="293"/>
      <c r="J356" s="293"/>
      <c r="K356" s="293"/>
      <c r="L356" s="293"/>
      <c r="M356" s="293"/>
      <c r="N356" s="293">
        <f>N355</f>
        <v>0</v>
      </c>
      <c r="O356" s="293"/>
      <c r="P356" s="293"/>
      <c r="Q356" s="293"/>
      <c r="R356" s="293"/>
      <c r="S356" s="293"/>
      <c r="T356" s="293"/>
      <c r="U356" s="293"/>
      <c r="V356" s="293"/>
      <c r="W356" s="293"/>
      <c r="X356" s="293"/>
      <c r="Y356" s="409">
        <f>Y355</f>
        <v>0</v>
      </c>
      <c r="Z356" s="409">
        <f>Z355</f>
        <v>0</v>
      </c>
      <c r="AA356" s="409">
        <f t="shared" ref="AA356:AL356" si="105">AA355</f>
        <v>0</v>
      </c>
      <c r="AB356" s="409">
        <f t="shared" si="105"/>
        <v>0</v>
      </c>
      <c r="AC356" s="409">
        <f t="shared" si="105"/>
        <v>0</v>
      </c>
      <c r="AD356" s="409">
        <f t="shared" si="105"/>
        <v>0</v>
      </c>
      <c r="AE356" s="409">
        <f t="shared" si="105"/>
        <v>0</v>
      </c>
      <c r="AF356" s="409">
        <f t="shared" si="105"/>
        <v>0</v>
      </c>
      <c r="AG356" s="409">
        <f t="shared" si="105"/>
        <v>0</v>
      </c>
      <c r="AH356" s="409">
        <f t="shared" si="105"/>
        <v>0</v>
      </c>
      <c r="AI356" s="409">
        <f t="shared" si="105"/>
        <v>0</v>
      </c>
      <c r="AJ356" s="409">
        <f t="shared" si="105"/>
        <v>0</v>
      </c>
      <c r="AK356" s="409">
        <f t="shared" si="105"/>
        <v>0</v>
      </c>
      <c r="AL356" s="409">
        <f t="shared" si="105"/>
        <v>0</v>
      </c>
      <c r="AM356" s="309"/>
    </row>
    <row r="357" spans="1:39" s="281" customFormat="1" ht="15" outlineLevel="1">
      <c r="A357" s="507"/>
      <c r="B357" s="312"/>
      <c r="C357" s="310"/>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414"/>
      <c r="Z357" s="415"/>
      <c r="AA357" s="414"/>
      <c r="AB357" s="414"/>
      <c r="AC357" s="414"/>
      <c r="AD357" s="414"/>
      <c r="AE357" s="414"/>
      <c r="AF357" s="414"/>
      <c r="AG357" s="414"/>
      <c r="AH357" s="414"/>
      <c r="AI357" s="414"/>
      <c r="AJ357" s="414"/>
      <c r="AK357" s="414"/>
      <c r="AL357" s="414"/>
      <c r="AM357" s="311"/>
    </row>
    <row r="358" spans="1:39" ht="15.75" outlineLevel="1">
      <c r="A358" s="508"/>
      <c r="B358" s="286" t="s">
        <v>15</v>
      </c>
      <c r="C358" s="318"/>
      <c r="D358" s="288"/>
      <c r="E358" s="287"/>
      <c r="F358" s="287"/>
      <c r="G358" s="287"/>
      <c r="H358" s="287"/>
      <c r="I358" s="287"/>
      <c r="J358" s="287"/>
      <c r="K358" s="287"/>
      <c r="L358" s="287"/>
      <c r="M358" s="287"/>
      <c r="N358" s="289"/>
      <c r="O358" s="287"/>
      <c r="P358" s="287"/>
      <c r="Q358" s="287"/>
      <c r="R358" s="287"/>
      <c r="S358" s="287"/>
      <c r="T358" s="287"/>
      <c r="U358" s="287"/>
      <c r="V358" s="287"/>
      <c r="W358" s="287"/>
      <c r="X358" s="287"/>
      <c r="Y358" s="412"/>
      <c r="Z358" s="412"/>
      <c r="AA358" s="412"/>
      <c r="AB358" s="412"/>
      <c r="AC358" s="412"/>
      <c r="AD358" s="412"/>
      <c r="AE358" s="412"/>
      <c r="AF358" s="412"/>
      <c r="AG358" s="412"/>
      <c r="AH358" s="412"/>
      <c r="AI358" s="412"/>
      <c r="AJ358" s="412"/>
      <c r="AK358" s="412"/>
      <c r="AL358" s="412"/>
      <c r="AM358" s="290"/>
    </row>
    <row r="359" spans="1:39" ht="15" outlineLevel="1">
      <c r="A359" s="507">
        <v>26</v>
      </c>
      <c r="B359" s="319" t="s">
        <v>16</v>
      </c>
      <c r="C359" s="289" t="s">
        <v>25</v>
      </c>
      <c r="D359" s="293"/>
      <c r="E359" s="293"/>
      <c r="F359" s="293"/>
      <c r="G359" s="293"/>
      <c r="H359" s="293"/>
      <c r="I359" s="293"/>
      <c r="J359" s="293"/>
      <c r="K359" s="293"/>
      <c r="L359" s="293"/>
      <c r="M359" s="293"/>
      <c r="N359" s="293">
        <v>12</v>
      </c>
      <c r="O359" s="293"/>
      <c r="P359" s="293"/>
      <c r="Q359" s="293"/>
      <c r="R359" s="293"/>
      <c r="S359" s="293"/>
      <c r="T359" s="293"/>
      <c r="U359" s="293"/>
      <c r="V359" s="293"/>
      <c r="W359" s="293"/>
      <c r="X359" s="293"/>
      <c r="Y359" s="424"/>
      <c r="Z359" s="413"/>
      <c r="AA359" s="413"/>
      <c r="AB359" s="413"/>
      <c r="AC359" s="413"/>
      <c r="AD359" s="413"/>
      <c r="AE359" s="413"/>
      <c r="AF359" s="413"/>
      <c r="AG359" s="413"/>
      <c r="AH359" s="413"/>
      <c r="AI359" s="413"/>
      <c r="AJ359" s="413"/>
      <c r="AK359" s="413"/>
      <c r="AL359" s="413"/>
      <c r="AM359" s="294">
        <f>SUM(Y359:AL359)</f>
        <v>0</v>
      </c>
    </row>
    <row r="360" spans="1:39" ht="15" outlineLevel="1">
      <c r="B360" s="292" t="s">
        <v>249</v>
      </c>
      <c r="C360" s="289" t="s">
        <v>163</v>
      </c>
      <c r="D360" s="293"/>
      <c r="E360" s="293"/>
      <c r="F360" s="293"/>
      <c r="G360" s="293"/>
      <c r="H360" s="293"/>
      <c r="I360" s="293"/>
      <c r="J360" s="293"/>
      <c r="K360" s="293"/>
      <c r="L360" s="293"/>
      <c r="M360" s="293"/>
      <c r="N360" s="293">
        <f>N359</f>
        <v>12</v>
      </c>
      <c r="O360" s="293"/>
      <c r="P360" s="293"/>
      <c r="Q360" s="293"/>
      <c r="R360" s="293"/>
      <c r="S360" s="293"/>
      <c r="T360" s="293"/>
      <c r="U360" s="293"/>
      <c r="V360" s="293"/>
      <c r="W360" s="293"/>
      <c r="X360" s="293"/>
      <c r="Y360" s="409">
        <f>Y359</f>
        <v>0</v>
      </c>
      <c r="Z360" s="409">
        <f>Z359</f>
        <v>0</v>
      </c>
      <c r="AA360" s="409">
        <f t="shared" ref="AA360:AL360" si="106">AA359</f>
        <v>0</v>
      </c>
      <c r="AB360" s="409">
        <f t="shared" si="106"/>
        <v>0</v>
      </c>
      <c r="AC360" s="409">
        <f t="shared" si="106"/>
        <v>0</v>
      </c>
      <c r="AD360" s="409">
        <f t="shared" si="106"/>
        <v>0</v>
      </c>
      <c r="AE360" s="409">
        <f t="shared" si="106"/>
        <v>0</v>
      </c>
      <c r="AF360" s="409">
        <f t="shared" si="106"/>
        <v>0</v>
      </c>
      <c r="AG360" s="409">
        <f t="shared" si="106"/>
        <v>0</v>
      </c>
      <c r="AH360" s="409">
        <f t="shared" si="106"/>
        <v>0</v>
      </c>
      <c r="AI360" s="409">
        <f t="shared" si="106"/>
        <v>0</v>
      </c>
      <c r="AJ360" s="409">
        <f t="shared" si="106"/>
        <v>0</v>
      </c>
      <c r="AK360" s="409">
        <f t="shared" si="106"/>
        <v>0</v>
      </c>
      <c r="AL360" s="409">
        <f t="shared" si="106"/>
        <v>0</v>
      </c>
      <c r="AM360" s="304"/>
    </row>
    <row r="361" spans="1:39" ht="15" outlineLevel="1">
      <c r="A361" s="510"/>
      <c r="B361" s="320"/>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421"/>
      <c r="Z361" s="422"/>
      <c r="AA361" s="422"/>
      <c r="AB361" s="422"/>
      <c r="AC361" s="422"/>
      <c r="AD361" s="422"/>
      <c r="AE361" s="422"/>
      <c r="AF361" s="422"/>
      <c r="AG361" s="422"/>
      <c r="AH361" s="422"/>
      <c r="AI361" s="422"/>
      <c r="AJ361" s="422"/>
      <c r="AK361" s="422"/>
      <c r="AL361" s="422"/>
      <c r="AM361" s="295"/>
    </row>
    <row r="362" spans="1:39" ht="15" outlineLevel="1">
      <c r="A362" s="507">
        <v>27</v>
      </c>
      <c r="B362" s="319" t="s">
        <v>17</v>
      </c>
      <c r="C362" s="289" t="s">
        <v>25</v>
      </c>
      <c r="D362" s="293"/>
      <c r="E362" s="293"/>
      <c r="F362" s="293"/>
      <c r="G362" s="293"/>
      <c r="H362" s="293"/>
      <c r="I362" s="293"/>
      <c r="J362" s="293"/>
      <c r="K362" s="293"/>
      <c r="L362" s="293"/>
      <c r="M362" s="293"/>
      <c r="N362" s="293">
        <v>12</v>
      </c>
      <c r="O362" s="293"/>
      <c r="P362" s="293"/>
      <c r="Q362" s="293"/>
      <c r="R362" s="293"/>
      <c r="S362" s="293"/>
      <c r="T362" s="293"/>
      <c r="U362" s="293"/>
      <c r="V362" s="293"/>
      <c r="W362" s="293"/>
      <c r="X362" s="293"/>
      <c r="Y362" s="424"/>
      <c r="Z362" s="413">
        <v>0.02</v>
      </c>
      <c r="AA362" s="413">
        <v>0.98</v>
      </c>
      <c r="AB362" s="413"/>
      <c r="AC362" s="413"/>
      <c r="AD362" s="413"/>
      <c r="AE362" s="413"/>
      <c r="AF362" s="413"/>
      <c r="AG362" s="413"/>
      <c r="AH362" s="413"/>
      <c r="AI362" s="413"/>
      <c r="AJ362" s="413"/>
      <c r="AK362" s="413"/>
      <c r="AL362" s="413"/>
      <c r="AM362" s="294">
        <f>SUM(Y362:AL362)</f>
        <v>1</v>
      </c>
    </row>
    <row r="363" spans="1:39" ht="15" outlineLevel="1">
      <c r="B363" s="292" t="s">
        <v>249</v>
      </c>
      <c r="C363" s="289" t="s">
        <v>163</v>
      </c>
      <c r="D363" s="293">
        <f>+'7.  Persistence Report'!AS94</f>
        <v>-69958.127129999993</v>
      </c>
      <c r="E363" s="293">
        <f>+'7.  Persistence Report'!AT94</f>
        <v>-69958.127129999993</v>
      </c>
      <c r="F363" s="293">
        <f>+'7.  Persistence Report'!AU94</f>
        <v>-69958.127129999993</v>
      </c>
      <c r="G363" s="293">
        <f>+'7.  Persistence Report'!AV94</f>
        <v>-69958.127129999993</v>
      </c>
      <c r="H363" s="293">
        <f>+'7.  Persistence Report'!AW94</f>
        <v>-69958.127129999993</v>
      </c>
      <c r="I363" s="293">
        <f>+'7.  Persistence Report'!AX94</f>
        <v>-69958.127129999993</v>
      </c>
      <c r="J363" s="293">
        <f>+'7.  Persistence Report'!AY94</f>
        <v>-69958.127129999993</v>
      </c>
      <c r="K363" s="293">
        <f>+'7.  Persistence Report'!AZ94</f>
        <v>-69958.127129999993</v>
      </c>
      <c r="L363" s="293">
        <f>+'7.  Persistence Report'!BA94</f>
        <v>-69958.127129999993</v>
      </c>
      <c r="M363" s="293">
        <f>+'7.  Persistence Report'!BB94</f>
        <v>-69958.127129999993</v>
      </c>
      <c r="N363" s="293">
        <f>N362</f>
        <v>12</v>
      </c>
      <c r="O363" s="293">
        <f>+'7.  Persistence Report'!N94</f>
        <v>63.995179799999995</v>
      </c>
      <c r="P363" s="293">
        <f>+'7.  Persistence Report'!O94</f>
        <v>63.995179799999995</v>
      </c>
      <c r="Q363" s="293">
        <f>+'7.  Persistence Report'!P94</f>
        <v>63.995179799999995</v>
      </c>
      <c r="R363" s="293">
        <f>+'7.  Persistence Report'!Q94</f>
        <v>63.995179799999995</v>
      </c>
      <c r="S363" s="293">
        <f>+'7.  Persistence Report'!R94</f>
        <v>63.995179799999995</v>
      </c>
      <c r="T363" s="293">
        <f>+'7.  Persistence Report'!S94</f>
        <v>63.995179799999995</v>
      </c>
      <c r="U363" s="293">
        <f>+'7.  Persistence Report'!T94</f>
        <v>63.995179799999995</v>
      </c>
      <c r="V363" s="293">
        <f>+'7.  Persistence Report'!U94</f>
        <v>63.995179799999995</v>
      </c>
      <c r="W363" s="293">
        <f>+'7.  Persistence Report'!V94</f>
        <v>63.995179799999995</v>
      </c>
      <c r="X363" s="293">
        <f>+'7.  Persistence Report'!W94</f>
        <v>63.995179799999995</v>
      </c>
      <c r="Y363" s="409">
        <f>Y362</f>
        <v>0</v>
      </c>
      <c r="Z363" s="409">
        <f>Z362</f>
        <v>0.02</v>
      </c>
      <c r="AA363" s="409">
        <f t="shared" ref="AA363:AL363" si="107">AA362</f>
        <v>0.98</v>
      </c>
      <c r="AB363" s="409">
        <f t="shared" si="107"/>
        <v>0</v>
      </c>
      <c r="AC363" s="409">
        <f t="shared" si="107"/>
        <v>0</v>
      </c>
      <c r="AD363" s="409">
        <f t="shared" si="107"/>
        <v>0</v>
      </c>
      <c r="AE363" s="409">
        <f t="shared" si="107"/>
        <v>0</v>
      </c>
      <c r="AF363" s="409">
        <f t="shared" si="107"/>
        <v>0</v>
      </c>
      <c r="AG363" s="409">
        <f t="shared" si="107"/>
        <v>0</v>
      </c>
      <c r="AH363" s="409">
        <f t="shared" si="107"/>
        <v>0</v>
      </c>
      <c r="AI363" s="409">
        <f t="shared" si="107"/>
        <v>0</v>
      </c>
      <c r="AJ363" s="409">
        <f t="shared" si="107"/>
        <v>0</v>
      </c>
      <c r="AK363" s="409">
        <f t="shared" si="107"/>
        <v>0</v>
      </c>
      <c r="AL363" s="409">
        <f t="shared" si="107"/>
        <v>0</v>
      </c>
      <c r="AM363" s="304"/>
    </row>
    <row r="364" spans="1:39" ht="15.75" outlineLevel="1">
      <c r="A364" s="510"/>
      <c r="B364" s="321"/>
      <c r="C364" s="298"/>
      <c r="D364" s="289"/>
      <c r="E364" s="289"/>
      <c r="F364" s="289"/>
      <c r="G364" s="289"/>
      <c r="H364" s="289"/>
      <c r="I364" s="289"/>
      <c r="J364" s="289"/>
      <c r="K364" s="289"/>
      <c r="L364" s="289"/>
      <c r="M364" s="289"/>
      <c r="N364" s="298"/>
      <c r="O364" s="289"/>
      <c r="P364" s="289"/>
      <c r="Q364" s="289"/>
      <c r="R364" s="289"/>
      <c r="S364" s="289"/>
      <c r="T364" s="289"/>
      <c r="U364" s="289"/>
      <c r="V364" s="289"/>
      <c r="W364" s="289"/>
      <c r="X364" s="289"/>
      <c r="Y364" s="410"/>
      <c r="Z364" s="410"/>
      <c r="AA364" s="410"/>
      <c r="AB364" s="410"/>
      <c r="AC364" s="410"/>
      <c r="AD364" s="410"/>
      <c r="AE364" s="410"/>
      <c r="AF364" s="410"/>
      <c r="AG364" s="410"/>
      <c r="AH364" s="410"/>
      <c r="AI364" s="410"/>
      <c r="AJ364" s="410"/>
      <c r="AK364" s="410"/>
      <c r="AL364" s="410"/>
      <c r="AM364" s="304"/>
    </row>
    <row r="365" spans="1:39" ht="15" outlineLevel="1">
      <c r="A365" s="507">
        <v>28</v>
      </c>
      <c r="B365" s="319" t="s">
        <v>18</v>
      </c>
      <c r="C365" s="289" t="s">
        <v>25</v>
      </c>
      <c r="D365" s="293"/>
      <c r="E365" s="293"/>
      <c r="F365" s="293"/>
      <c r="G365" s="293"/>
      <c r="H365" s="293"/>
      <c r="I365" s="293"/>
      <c r="J365" s="293"/>
      <c r="K365" s="293"/>
      <c r="L365" s="293"/>
      <c r="M365" s="293"/>
      <c r="N365" s="293">
        <v>0</v>
      </c>
      <c r="O365" s="293"/>
      <c r="P365" s="293"/>
      <c r="Q365" s="293"/>
      <c r="R365" s="293"/>
      <c r="S365" s="293"/>
      <c r="T365" s="293"/>
      <c r="U365" s="293"/>
      <c r="V365" s="293"/>
      <c r="W365" s="293"/>
      <c r="X365" s="293"/>
      <c r="Y365" s="424"/>
      <c r="Z365" s="413"/>
      <c r="AA365" s="413"/>
      <c r="AB365" s="413"/>
      <c r="AC365" s="413"/>
      <c r="AD365" s="413"/>
      <c r="AE365" s="413"/>
      <c r="AF365" s="413"/>
      <c r="AG365" s="413"/>
      <c r="AH365" s="413"/>
      <c r="AI365" s="413"/>
      <c r="AJ365" s="413"/>
      <c r="AK365" s="413"/>
      <c r="AL365" s="413"/>
      <c r="AM365" s="294">
        <f>SUM(Y365:AL365)</f>
        <v>0</v>
      </c>
    </row>
    <row r="366" spans="1:39" ht="15" outlineLevel="1">
      <c r="B366" s="292" t="s">
        <v>249</v>
      </c>
      <c r="C366" s="289" t="s">
        <v>163</v>
      </c>
      <c r="D366" s="293"/>
      <c r="E366" s="293"/>
      <c r="F366" s="293"/>
      <c r="G366" s="293"/>
      <c r="H366" s="293"/>
      <c r="I366" s="293"/>
      <c r="J366" s="293"/>
      <c r="K366" s="293"/>
      <c r="L366" s="293"/>
      <c r="M366" s="293"/>
      <c r="N366" s="293">
        <f>N365</f>
        <v>0</v>
      </c>
      <c r="O366" s="293"/>
      <c r="P366" s="293"/>
      <c r="Q366" s="293"/>
      <c r="R366" s="293"/>
      <c r="S366" s="293"/>
      <c r="T366" s="293"/>
      <c r="U366" s="293"/>
      <c r="V366" s="293"/>
      <c r="W366" s="293"/>
      <c r="X366" s="293"/>
      <c r="Y366" s="409">
        <f>Y365</f>
        <v>0</v>
      </c>
      <c r="Z366" s="409">
        <f>Z365</f>
        <v>0</v>
      </c>
      <c r="AA366" s="409">
        <f t="shared" ref="AA366:AL366" si="108">AA365</f>
        <v>0</v>
      </c>
      <c r="AB366" s="409">
        <f t="shared" si="108"/>
        <v>0</v>
      </c>
      <c r="AC366" s="409">
        <f t="shared" si="108"/>
        <v>0</v>
      </c>
      <c r="AD366" s="409">
        <f t="shared" si="108"/>
        <v>0</v>
      </c>
      <c r="AE366" s="409">
        <f t="shared" si="108"/>
        <v>0</v>
      </c>
      <c r="AF366" s="409">
        <f t="shared" si="108"/>
        <v>0</v>
      </c>
      <c r="AG366" s="409">
        <f t="shared" si="108"/>
        <v>0</v>
      </c>
      <c r="AH366" s="409">
        <f t="shared" si="108"/>
        <v>0</v>
      </c>
      <c r="AI366" s="409">
        <f t="shared" si="108"/>
        <v>0</v>
      </c>
      <c r="AJ366" s="409">
        <f t="shared" si="108"/>
        <v>0</v>
      </c>
      <c r="AK366" s="409">
        <f t="shared" si="108"/>
        <v>0</v>
      </c>
      <c r="AL366" s="409">
        <f t="shared" si="108"/>
        <v>0</v>
      </c>
      <c r="AM366" s="295"/>
    </row>
    <row r="367" spans="1:39" ht="15" outlineLevel="1">
      <c r="A367" s="510"/>
      <c r="B367" s="320"/>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410"/>
      <c r="Z367" s="410"/>
      <c r="AA367" s="410"/>
      <c r="AB367" s="410"/>
      <c r="AC367" s="410"/>
      <c r="AD367" s="410"/>
      <c r="AE367" s="410"/>
      <c r="AF367" s="410"/>
      <c r="AG367" s="410"/>
      <c r="AH367" s="410"/>
      <c r="AI367" s="410"/>
      <c r="AJ367" s="410"/>
      <c r="AK367" s="410"/>
      <c r="AL367" s="410"/>
      <c r="AM367" s="304"/>
    </row>
    <row r="368" spans="1:39" ht="15" outlineLevel="1">
      <c r="A368" s="507">
        <v>29</v>
      </c>
      <c r="B368" s="322" t="s">
        <v>19</v>
      </c>
      <c r="C368" s="289" t="s">
        <v>25</v>
      </c>
      <c r="D368" s="293"/>
      <c r="E368" s="293"/>
      <c r="F368" s="293"/>
      <c r="G368" s="293"/>
      <c r="H368" s="293"/>
      <c r="I368" s="293"/>
      <c r="J368" s="293"/>
      <c r="K368" s="293"/>
      <c r="L368" s="293"/>
      <c r="M368" s="293"/>
      <c r="N368" s="293">
        <v>0</v>
      </c>
      <c r="O368" s="293"/>
      <c r="P368" s="293"/>
      <c r="Q368" s="293"/>
      <c r="R368" s="293"/>
      <c r="S368" s="293"/>
      <c r="T368" s="293"/>
      <c r="U368" s="293"/>
      <c r="V368" s="293"/>
      <c r="W368" s="293"/>
      <c r="X368" s="293"/>
      <c r="Y368" s="424"/>
      <c r="Z368" s="413"/>
      <c r="AA368" s="413"/>
      <c r="AB368" s="413"/>
      <c r="AC368" s="413"/>
      <c r="AD368" s="413"/>
      <c r="AE368" s="413"/>
      <c r="AF368" s="413"/>
      <c r="AG368" s="413"/>
      <c r="AH368" s="413"/>
      <c r="AI368" s="413"/>
      <c r="AJ368" s="413"/>
      <c r="AK368" s="413"/>
      <c r="AL368" s="413"/>
      <c r="AM368" s="294">
        <f>SUM(Y368:AL368)</f>
        <v>0</v>
      </c>
    </row>
    <row r="369" spans="1:39" ht="15" outlineLevel="1">
      <c r="B369" s="322" t="s">
        <v>249</v>
      </c>
      <c r="C369" s="289" t="s">
        <v>163</v>
      </c>
      <c r="D369" s="293"/>
      <c r="E369" s="293"/>
      <c r="F369" s="293"/>
      <c r="G369" s="293"/>
      <c r="H369" s="293"/>
      <c r="I369" s="293"/>
      <c r="J369" s="293"/>
      <c r="K369" s="293"/>
      <c r="L369" s="293"/>
      <c r="M369" s="293"/>
      <c r="N369" s="293">
        <f>N368</f>
        <v>0</v>
      </c>
      <c r="O369" s="293"/>
      <c r="P369" s="293"/>
      <c r="Q369" s="293"/>
      <c r="R369" s="293"/>
      <c r="S369" s="293"/>
      <c r="T369" s="293"/>
      <c r="U369" s="293"/>
      <c r="V369" s="293"/>
      <c r="W369" s="293"/>
      <c r="X369" s="293"/>
      <c r="Y369" s="409">
        <f>Y368</f>
        <v>0</v>
      </c>
      <c r="Z369" s="409">
        <f t="shared" ref="Z369:AL369" si="109">Z368</f>
        <v>0</v>
      </c>
      <c r="AA369" s="409">
        <f t="shared" si="109"/>
        <v>0</v>
      </c>
      <c r="AB369" s="409">
        <f t="shared" si="109"/>
        <v>0</v>
      </c>
      <c r="AC369" s="409">
        <f t="shared" si="109"/>
        <v>0</v>
      </c>
      <c r="AD369" s="409">
        <f t="shared" si="109"/>
        <v>0</v>
      </c>
      <c r="AE369" s="409">
        <f t="shared" si="109"/>
        <v>0</v>
      </c>
      <c r="AF369" s="409">
        <f t="shared" si="109"/>
        <v>0</v>
      </c>
      <c r="AG369" s="409">
        <f t="shared" si="109"/>
        <v>0</v>
      </c>
      <c r="AH369" s="409">
        <f t="shared" si="109"/>
        <v>0</v>
      </c>
      <c r="AI369" s="409">
        <f t="shared" si="109"/>
        <v>0</v>
      </c>
      <c r="AJ369" s="409">
        <f t="shared" si="109"/>
        <v>0</v>
      </c>
      <c r="AK369" s="409">
        <f t="shared" si="109"/>
        <v>0</v>
      </c>
      <c r="AL369" s="409">
        <f t="shared" si="109"/>
        <v>0</v>
      </c>
      <c r="AM369" s="295"/>
    </row>
    <row r="370" spans="1:39" ht="15" outlineLevel="1">
      <c r="B370" s="322"/>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421"/>
      <c r="Z370" s="421"/>
      <c r="AA370" s="421"/>
      <c r="AB370" s="421"/>
      <c r="AC370" s="421"/>
      <c r="AD370" s="421"/>
      <c r="AE370" s="421"/>
      <c r="AF370" s="421"/>
      <c r="AG370" s="421"/>
      <c r="AH370" s="421"/>
      <c r="AI370" s="421"/>
      <c r="AJ370" s="421"/>
      <c r="AK370" s="421"/>
      <c r="AL370" s="421"/>
      <c r="AM370" s="311"/>
    </row>
    <row r="371" spans="1:39" s="281" customFormat="1" ht="15" outlineLevel="1">
      <c r="A371" s="507">
        <v>30</v>
      </c>
      <c r="B371" s="322" t="s">
        <v>488</v>
      </c>
      <c r="C371" s="289" t="s">
        <v>25</v>
      </c>
      <c r="D371" s="293"/>
      <c r="E371" s="293"/>
      <c r="F371" s="293"/>
      <c r="G371" s="293"/>
      <c r="H371" s="293"/>
      <c r="I371" s="293"/>
      <c r="J371" s="293"/>
      <c r="K371" s="293"/>
      <c r="L371" s="293"/>
      <c r="M371" s="293"/>
      <c r="N371" s="293">
        <v>0</v>
      </c>
      <c r="O371" s="293"/>
      <c r="P371" s="293"/>
      <c r="Q371" s="293"/>
      <c r="R371" s="293"/>
      <c r="S371" s="293"/>
      <c r="T371" s="293"/>
      <c r="U371" s="293"/>
      <c r="V371" s="293"/>
      <c r="W371" s="293"/>
      <c r="X371" s="293"/>
      <c r="Y371" s="408"/>
      <c r="Z371" s="408"/>
      <c r="AA371" s="408"/>
      <c r="AB371" s="408"/>
      <c r="AC371" s="408"/>
      <c r="AD371" s="408"/>
      <c r="AE371" s="408"/>
      <c r="AF371" s="408"/>
      <c r="AG371" s="408"/>
      <c r="AH371" s="408"/>
      <c r="AI371" s="408"/>
      <c r="AJ371" s="408"/>
      <c r="AK371" s="408"/>
      <c r="AL371" s="408"/>
      <c r="AM371" s="294">
        <f>SUM(Y371:AL371)</f>
        <v>0</v>
      </c>
    </row>
    <row r="372" spans="1:39" s="281" customFormat="1" ht="15" outlineLevel="1">
      <c r="A372" s="507"/>
      <c r="B372" s="322" t="s">
        <v>249</v>
      </c>
      <c r="C372" s="289" t="s">
        <v>163</v>
      </c>
      <c r="D372" s="293"/>
      <c r="E372" s="293"/>
      <c r="F372" s="293"/>
      <c r="G372" s="293"/>
      <c r="H372" s="293"/>
      <c r="I372" s="293"/>
      <c r="J372" s="293"/>
      <c r="K372" s="293"/>
      <c r="L372" s="293"/>
      <c r="M372" s="293"/>
      <c r="N372" s="293">
        <f>N371</f>
        <v>0</v>
      </c>
      <c r="O372" s="293"/>
      <c r="P372" s="293"/>
      <c r="Q372" s="293"/>
      <c r="R372" s="293"/>
      <c r="S372" s="293"/>
      <c r="T372" s="293"/>
      <c r="U372" s="293"/>
      <c r="V372" s="293"/>
      <c r="W372" s="293"/>
      <c r="X372" s="293"/>
      <c r="Y372" s="409">
        <f>Y371</f>
        <v>0</v>
      </c>
      <c r="Z372" s="409">
        <f t="shared" ref="Z372:AL372" si="110">Z371</f>
        <v>0</v>
      </c>
      <c r="AA372" s="409">
        <f t="shared" si="110"/>
        <v>0</v>
      </c>
      <c r="AB372" s="409">
        <f t="shared" si="110"/>
        <v>0</v>
      </c>
      <c r="AC372" s="409">
        <f t="shared" si="110"/>
        <v>0</v>
      </c>
      <c r="AD372" s="409">
        <f t="shared" si="110"/>
        <v>0</v>
      </c>
      <c r="AE372" s="409">
        <f t="shared" si="110"/>
        <v>0</v>
      </c>
      <c r="AF372" s="409">
        <f t="shared" si="110"/>
        <v>0</v>
      </c>
      <c r="AG372" s="409">
        <f t="shared" si="110"/>
        <v>0</v>
      </c>
      <c r="AH372" s="409">
        <f t="shared" si="110"/>
        <v>0</v>
      </c>
      <c r="AI372" s="409">
        <f t="shared" si="110"/>
        <v>0</v>
      </c>
      <c r="AJ372" s="409">
        <f t="shared" si="110"/>
        <v>0</v>
      </c>
      <c r="AK372" s="409">
        <f t="shared" si="110"/>
        <v>0</v>
      </c>
      <c r="AL372" s="409">
        <f t="shared" si="110"/>
        <v>0</v>
      </c>
      <c r="AM372" s="295"/>
    </row>
    <row r="373" spans="1:39" s="281" customFormat="1" ht="15" outlineLevel="1">
      <c r="A373" s="507"/>
      <c r="B373" s="322"/>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410"/>
      <c r="Z373" s="410"/>
      <c r="AA373" s="410"/>
      <c r="AB373" s="410"/>
      <c r="AC373" s="410"/>
      <c r="AD373" s="410"/>
      <c r="AE373" s="410"/>
      <c r="AF373" s="410"/>
      <c r="AG373" s="410"/>
      <c r="AH373" s="410"/>
      <c r="AI373" s="410"/>
      <c r="AJ373" s="410"/>
      <c r="AK373" s="410"/>
      <c r="AL373" s="410"/>
      <c r="AM373" s="311"/>
    </row>
    <row r="374" spans="1:39" s="281" customFormat="1" ht="15.75" outlineLevel="1">
      <c r="A374" s="507"/>
      <c r="B374" s="286" t="s">
        <v>489</v>
      </c>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410"/>
      <c r="Z374" s="410"/>
      <c r="AA374" s="410"/>
      <c r="AB374" s="410"/>
      <c r="AC374" s="410"/>
      <c r="AD374" s="410"/>
      <c r="AE374" s="410"/>
      <c r="AF374" s="410"/>
      <c r="AG374" s="410"/>
      <c r="AH374" s="410"/>
      <c r="AI374" s="410"/>
      <c r="AJ374" s="410"/>
      <c r="AK374" s="410"/>
      <c r="AL374" s="410"/>
      <c r="AM374" s="311"/>
    </row>
    <row r="375" spans="1:39" s="281" customFormat="1" ht="15" outlineLevel="1">
      <c r="A375" s="507">
        <v>31</v>
      </c>
      <c r="B375" s="322" t="s">
        <v>490</v>
      </c>
      <c r="C375" s="289" t="s">
        <v>25</v>
      </c>
      <c r="D375" s="293"/>
      <c r="E375" s="293"/>
      <c r="F375" s="293"/>
      <c r="G375" s="293"/>
      <c r="H375" s="293"/>
      <c r="I375" s="293"/>
      <c r="J375" s="293"/>
      <c r="K375" s="293"/>
      <c r="L375" s="293"/>
      <c r="M375" s="293"/>
      <c r="N375" s="293">
        <v>0</v>
      </c>
      <c r="O375" s="293"/>
      <c r="P375" s="293"/>
      <c r="Q375" s="293"/>
      <c r="R375" s="293"/>
      <c r="S375" s="293"/>
      <c r="T375" s="293"/>
      <c r="U375" s="293"/>
      <c r="V375" s="293"/>
      <c r="W375" s="293"/>
      <c r="X375" s="293"/>
      <c r="Y375" s="408"/>
      <c r="Z375" s="408"/>
      <c r="AA375" s="408"/>
      <c r="AB375" s="408"/>
      <c r="AC375" s="408"/>
      <c r="AD375" s="408"/>
      <c r="AE375" s="408"/>
      <c r="AF375" s="408"/>
      <c r="AG375" s="408"/>
      <c r="AH375" s="408"/>
      <c r="AI375" s="408"/>
      <c r="AJ375" s="408"/>
      <c r="AK375" s="408"/>
      <c r="AL375" s="408"/>
      <c r="AM375" s="294">
        <f>SUM(Y375:AL375)</f>
        <v>0</v>
      </c>
    </row>
    <row r="376" spans="1:39" s="281" customFormat="1" ht="15" outlineLevel="1">
      <c r="A376" s="507"/>
      <c r="B376" s="322" t="s">
        <v>249</v>
      </c>
      <c r="C376" s="289" t="s">
        <v>163</v>
      </c>
      <c r="D376" s="293"/>
      <c r="E376" s="293"/>
      <c r="F376" s="293"/>
      <c r="G376" s="293"/>
      <c r="H376" s="293"/>
      <c r="I376" s="293"/>
      <c r="J376" s="293"/>
      <c r="K376" s="293"/>
      <c r="L376" s="293"/>
      <c r="M376" s="293"/>
      <c r="N376" s="293">
        <f>N375</f>
        <v>0</v>
      </c>
      <c r="O376" s="293"/>
      <c r="P376" s="293"/>
      <c r="Q376" s="293"/>
      <c r="R376" s="293"/>
      <c r="S376" s="293"/>
      <c r="T376" s="293"/>
      <c r="U376" s="293"/>
      <c r="V376" s="293"/>
      <c r="W376" s="293"/>
      <c r="X376" s="293"/>
      <c r="Y376" s="409">
        <f>Y375</f>
        <v>0</v>
      </c>
      <c r="Z376" s="409">
        <f t="shared" ref="Z376:AL376" si="111">Z375</f>
        <v>0</v>
      </c>
      <c r="AA376" s="409">
        <f t="shared" si="111"/>
        <v>0</v>
      </c>
      <c r="AB376" s="409">
        <f t="shared" si="111"/>
        <v>0</v>
      </c>
      <c r="AC376" s="409">
        <f t="shared" si="111"/>
        <v>0</v>
      </c>
      <c r="AD376" s="409">
        <f t="shared" si="111"/>
        <v>0</v>
      </c>
      <c r="AE376" s="409">
        <f t="shared" si="111"/>
        <v>0</v>
      </c>
      <c r="AF376" s="409">
        <f t="shared" si="111"/>
        <v>0</v>
      </c>
      <c r="AG376" s="409">
        <f t="shared" si="111"/>
        <v>0</v>
      </c>
      <c r="AH376" s="409">
        <f t="shared" si="111"/>
        <v>0</v>
      </c>
      <c r="AI376" s="409">
        <f t="shared" si="111"/>
        <v>0</v>
      </c>
      <c r="AJ376" s="409">
        <f t="shared" si="111"/>
        <v>0</v>
      </c>
      <c r="AK376" s="409">
        <f t="shared" si="111"/>
        <v>0</v>
      </c>
      <c r="AL376" s="409">
        <f t="shared" si="111"/>
        <v>0</v>
      </c>
      <c r="AM376" s="295"/>
    </row>
    <row r="377" spans="1:39" s="281" customFormat="1" ht="15" outlineLevel="1">
      <c r="A377" s="507"/>
      <c r="B377" s="322"/>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410"/>
      <c r="Z377" s="410"/>
      <c r="AA377" s="410"/>
      <c r="AB377" s="410"/>
      <c r="AC377" s="410"/>
      <c r="AD377" s="410"/>
      <c r="AE377" s="410"/>
      <c r="AF377" s="410"/>
      <c r="AG377" s="410"/>
      <c r="AH377" s="410"/>
      <c r="AI377" s="410"/>
      <c r="AJ377" s="410"/>
      <c r="AK377" s="410"/>
      <c r="AL377" s="410"/>
      <c r="AM377" s="311"/>
    </row>
    <row r="378" spans="1:39" s="281" customFormat="1" ht="15" outlineLevel="1">
      <c r="A378" s="507">
        <v>32</v>
      </c>
      <c r="B378" s="322" t="s">
        <v>491</v>
      </c>
      <c r="C378" s="289" t="s">
        <v>25</v>
      </c>
      <c r="D378" s="293"/>
      <c r="E378" s="293"/>
      <c r="F378" s="293"/>
      <c r="G378" s="293"/>
      <c r="H378" s="293"/>
      <c r="I378" s="293"/>
      <c r="J378" s="293"/>
      <c r="K378" s="293"/>
      <c r="L378" s="293"/>
      <c r="M378" s="293"/>
      <c r="N378" s="293">
        <v>0</v>
      </c>
      <c r="O378" s="293"/>
      <c r="P378" s="293"/>
      <c r="Q378" s="293"/>
      <c r="R378" s="293"/>
      <c r="S378" s="293"/>
      <c r="T378" s="293"/>
      <c r="U378" s="293"/>
      <c r="V378" s="293"/>
      <c r="W378" s="293"/>
      <c r="X378" s="293"/>
      <c r="Y378" s="408"/>
      <c r="Z378" s="408"/>
      <c r="AA378" s="408"/>
      <c r="AB378" s="408"/>
      <c r="AC378" s="408"/>
      <c r="AD378" s="408"/>
      <c r="AE378" s="408"/>
      <c r="AF378" s="408"/>
      <c r="AG378" s="408"/>
      <c r="AH378" s="408"/>
      <c r="AI378" s="408"/>
      <c r="AJ378" s="408"/>
      <c r="AK378" s="408"/>
      <c r="AL378" s="408"/>
      <c r="AM378" s="294">
        <f>SUM(Y378:AL378)</f>
        <v>0</v>
      </c>
    </row>
    <row r="379" spans="1:39" s="281" customFormat="1" ht="15" outlineLevel="1">
      <c r="A379" s="507"/>
      <c r="B379" s="322" t="s">
        <v>249</v>
      </c>
      <c r="C379" s="289" t="s">
        <v>163</v>
      </c>
      <c r="D379" s="293"/>
      <c r="E379" s="293"/>
      <c r="F379" s="293"/>
      <c r="G379" s="293"/>
      <c r="H379" s="293"/>
      <c r="I379" s="293"/>
      <c r="J379" s="293"/>
      <c r="K379" s="293"/>
      <c r="L379" s="293"/>
      <c r="M379" s="293"/>
      <c r="N379" s="293">
        <f>N378</f>
        <v>0</v>
      </c>
      <c r="O379" s="293"/>
      <c r="P379" s="293"/>
      <c r="Q379" s="293"/>
      <c r="R379" s="293"/>
      <c r="S379" s="293"/>
      <c r="T379" s="293"/>
      <c r="U379" s="293"/>
      <c r="V379" s="293"/>
      <c r="W379" s="293"/>
      <c r="X379" s="293"/>
      <c r="Y379" s="409">
        <f>Y378</f>
        <v>0</v>
      </c>
      <c r="Z379" s="409">
        <f t="shared" ref="Z379:AL379" si="112">Z378</f>
        <v>0</v>
      </c>
      <c r="AA379" s="409">
        <f t="shared" si="112"/>
        <v>0</v>
      </c>
      <c r="AB379" s="409">
        <f t="shared" si="112"/>
        <v>0</v>
      </c>
      <c r="AC379" s="409">
        <f t="shared" si="112"/>
        <v>0</v>
      </c>
      <c r="AD379" s="409">
        <f t="shared" si="112"/>
        <v>0</v>
      </c>
      <c r="AE379" s="409">
        <f t="shared" si="112"/>
        <v>0</v>
      </c>
      <c r="AF379" s="409">
        <f t="shared" si="112"/>
        <v>0</v>
      </c>
      <c r="AG379" s="409">
        <f t="shared" si="112"/>
        <v>0</v>
      </c>
      <c r="AH379" s="409">
        <f t="shared" si="112"/>
        <v>0</v>
      </c>
      <c r="AI379" s="409">
        <f t="shared" si="112"/>
        <v>0</v>
      </c>
      <c r="AJ379" s="409">
        <f t="shared" si="112"/>
        <v>0</v>
      </c>
      <c r="AK379" s="409">
        <f t="shared" si="112"/>
        <v>0</v>
      </c>
      <c r="AL379" s="409">
        <f t="shared" si="112"/>
        <v>0</v>
      </c>
      <c r="AM379" s="295"/>
    </row>
    <row r="380" spans="1:39" s="281" customFormat="1" ht="15" outlineLevel="1">
      <c r="A380" s="507"/>
      <c r="B380" s="322"/>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410"/>
      <c r="Z380" s="410"/>
      <c r="AA380" s="410"/>
      <c r="AB380" s="410"/>
      <c r="AC380" s="410"/>
      <c r="AD380" s="410"/>
      <c r="AE380" s="410"/>
      <c r="AF380" s="410"/>
      <c r="AG380" s="410"/>
      <c r="AH380" s="410"/>
      <c r="AI380" s="410"/>
      <c r="AJ380" s="410"/>
      <c r="AK380" s="410"/>
      <c r="AL380" s="410"/>
      <c r="AM380" s="311"/>
    </row>
    <row r="381" spans="1:39" s="281" customFormat="1" ht="15" outlineLevel="1">
      <c r="A381" s="507">
        <v>33</v>
      </c>
      <c r="B381" s="322" t="s">
        <v>492</v>
      </c>
      <c r="C381" s="289" t="s">
        <v>25</v>
      </c>
      <c r="D381" s="293"/>
      <c r="E381" s="293"/>
      <c r="F381" s="293"/>
      <c r="G381" s="293"/>
      <c r="H381" s="293"/>
      <c r="I381" s="293"/>
      <c r="J381" s="293"/>
      <c r="K381" s="293"/>
      <c r="L381" s="293"/>
      <c r="M381" s="293"/>
      <c r="N381" s="293">
        <v>12</v>
      </c>
      <c r="O381" s="293"/>
      <c r="P381" s="293"/>
      <c r="Q381" s="293"/>
      <c r="R381" s="293"/>
      <c r="S381" s="293"/>
      <c r="T381" s="293"/>
      <c r="U381" s="293"/>
      <c r="V381" s="293"/>
      <c r="W381" s="293"/>
      <c r="X381" s="293"/>
      <c r="Y381" s="408"/>
      <c r="Z381" s="408"/>
      <c r="AA381" s="408"/>
      <c r="AB381" s="408"/>
      <c r="AC381" s="408"/>
      <c r="AD381" s="408"/>
      <c r="AE381" s="408"/>
      <c r="AF381" s="408"/>
      <c r="AG381" s="408"/>
      <c r="AH381" s="408"/>
      <c r="AI381" s="408"/>
      <c r="AJ381" s="408"/>
      <c r="AK381" s="408"/>
      <c r="AL381" s="408"/>
      <c r="AM381" s="294">
        <f>SUM(Y381:AL381)</f>
        <v>0</v>
      </c>
    </row>
    <row r="382" spans="1:39" s="281" customFormat="1" ht="15" outlineLevel="1">
      <c r="A382" s="507"/>
      <c r="B382" s="322" t="s">
        <v>249</v>
      </c>
      <c r="C382" s="289" t="s">
        <v>163</v>
      </c>
      <c r="D382" s="293"/>
      <c r="E382" s="293"/>
      <c r="F382" s="293"/>
      <c r="G382" s="293"/>
      <c r="H382" s="293"/>
      <c r="I382" s="293"/>
      <c r="J382" s="293"/>
      <c r="K382" s="293"/>
      <c r="L382" s="293"/>
      <c r="M382" s="293"/>
      <c r="N382" s="293">
        <f>N381</f>
        <v>12</v>
      </c>
      <c r="O382" s="293"/>
      <c r="P382" s="293"/>
      <c r="Q382" s="293"/>
      <c r="R382" s="293"/>
      <c r="S382" s="293"/>
      <c r="T382" s="293"/>
      <c r="U382" s="293"/>
      <c r="V382" s="293"/>
      <c r="W382" s="293"/>
      <c r="X382" s="293"/>
      <c r="Y382" s="409">
        <f>Y381</f>
        <v>0</v>
      </c>
      <c r="Z382" s="409">
        <f t="shared" ref="Z382:AK382" si="113">Z381</f>
        <v>0</v>
      </c>
      <c r="AA382" s="409">
        <f t="shared" si="113"/>
        <v>0</v>
      </c>
      <c r="AB382" s="409">
        <f t="shared" si="113"/>
        <v>0</v>
      </c>
      <c r="AC382" s="409">
        <f t="shared" si="113"/>
        <v>0</v>
      </c>
      <c r="AD382" s="409">
        <f t="shared" si="113"/>
        <v>0</v>
      </c>
      <c r="AE382" s="409">
        <f t="shared" si="113"/>
        <v>0</v>
      </c>
      <c r="AF382" s="409">
        <f t="shared" si="113"/>
        <v>0</v>
      </c>
      <c r="AG382" s="409">
        <f t="shared" si="113"/>
        <v>0</v>
      </c>
      <c r="AH382" s="409">
        <f t="shared" si="113"/>
        <v>0</v>
      </c>
      <c r="AI382" s="409">
        <f t="shared" si="113"/>
        <v>0</v>
      </c>
      <c r="AJ382" s="409">
        <f t="shared" si="113"/>
        <v>0</v>
      </c>
      <c r="AK382" s="409">
        <f t="shared" si="113"/>
        <v>0</v>
      </c>
      <c r="AL382" s="409">
        <f>AL381</f>
        <v>0</v>
      </c>
      <c r="AM382" s="295"/>
    </row>
    <row r="383" spans="1:39" ht="15" outlineLevel="1">
      <c r="B383" s="313"/>
      <c r="C383" s="323"/>
      <c r="D383" s="324"/>
      <c r="E383" s="324"/>
      <c r="F383" s="324"/>
      <c r="G383" s="324"/>
      <c r="H383" s="324"/>
      <c r="I383" s="324"/>
      <c r="J383" s="324"/>
      <c r="K383" s="324"/>
      <c r="L383" s="324"/>
      <c r="M383" s="324"/>
      <c r="N383" s="324"/>
      <c r="O383" s="324"/>
      <c r="P383" s="324"/>
      <c r="Q383" s="324"/>
      <c r="R383" s="324"/>
      <c r="S383" s="324"/>
      <c r="T383" s="324"/>
      <c r="U383" s="324"/>
      <c r="V383" s="324"/>
      <c r="W383" s="324"/>
      <c r="X383" s="324"/>
      <c r="Y383" s="299"/>
      <c r="Z383" s="299"/>
      <c r="AA383" s="299"/>
      <c r="AB383" s="299"/>
      <c r="AC383" s="299"/>
      <c r="AD383" s="299"/>
      <c r="AE383" s="299"/>
      <c r="AF383" s="299"/>
      <c r="AG383" s="299"/>
      <c r="AH383" s="299"/>
      <c r="AI383" s="299"/>
      <c r="AJ383" s="299"/>
      <c r="AK383" s="299"/>
      <c r="AL383" s="299"/>
      <c r="AM383" s="304"/>
    </row>
    <row r="384" spans="1:39" ht="15.75">
      <c r="B384" s="325" t="s">
        <v>250</v>
      </c>
      <c r="C384" s="327"/>
      <c r="D384" s="327">
        <f>SUM(D279:D382)</f>
        <v>5599192.9959014254</v>
      </c>
      <c r="E384" s="327">
        <f t="shared" ref="E384:M384" si="114">SUM(E279:E382)</f>
        <v>5568691.9006311288</v>
      </c>
      <c r="F384" s="327">
        <f t="shared" si="114"/>
        <v>5526244.703638183</v>
      </c>
      <c r="G384" s="327">
        <f t="shared" si="114"/>
        <v>5399216.6298598628</v>
      </c>
      <c r="H384" s="327">
        <f t="shared" si="114"/>
        <v>5143342.8637092011</v>
      </c>
      <c r="I384" s="327">
        <f t="shared" si="114"/>
        <v>4978549.0017940588</v>
      </c>
      <c r="J384" s="327">
        <f t="shared" si="114"/>
        <v>4968688.9330770345</v>
      </c>
      <c r="K384" s="327">
        <f t="shared" si="114"/>
        <v>4959219.5383857591</v>
      </c>
      <c r="L384" s="327">
        <f t="shared" si="114"/>
        <v>4609227.1123710042</v>
      </c>
      <c r="M384" s="327">
        <f t="shared" si="114"/>
        <v>4190095.0375975249</v>
      </c>
      <c r="N384" s="327"/>
      <c r="O384" s="327">
        <f>SUM(O279:O382)</f>
        <v>3085.3605494200001</v>
      </c>
      <c r="P384" s="327"/>
      <c r="Q384" s="327"/>
      <c r="R384" s="327"/>
      <c r="S384" s="327"/>
      <c r="T384" s="327"/>
      <c r="U384" s="327"/>
      <c r="V384" s="327"/>
      <c r="W384" s="327"/>
      <c r="X384" s="327"/>
      <c r="Y384" s="327">
        <f>IF(Y278="kWh",SUMPRODUCT(D279:D382,Y279:Y382))</f>
        <v>265041.59220075898</v>
      </c>
      <c r="Z384" s="327">
        <f>IF(Z278="kWh",SUMPRODUCT(D279:D382,Z279:Z382))</f>
        <v>47417.23346803867</v>
      </c>
      <c r="AA384" s="327">
        <f>IF(AA278="kW",SUMPRODUCT(N279:N382,O279:O382,AA279:AA382),SUMPRODUCT(D279:D382,AA279:AA382))</f>
        <v>10262.077264295945</v>
      </c>
      <c r="AB384" s="327">
        <f>IF(AB278="kW",SUMPRODUCT(N279:N382,O279:O382,AB279:AB382),SUMPRODUCT(D279:D382,AB279:AB382))</f>
        <v>202.95548485601859</v>
      </c>
      <c r="AC384" s="327">
        <f>IF(AC278="kW",SUMPRODUCT(N279:N382,O279:O382,AC279:AC382),SUMPRODUCT(D279:D382,AC279:AC382))</f>
        <v>0</v>
      </c>
      <c r="AD384" s="327">
        <f>IF(AD278="kW",SUMPRODUCT(N279:N382,O279:O382,AD279:AD382),SUMPRODUCT(D279:D382,AD279:AD382))</f>
        <v>0</v>
      </c>
      <c r="AE384" s="327">
        <f>IF(AE278="kW",SUMPRODUCT(N279:N382,O279:O382,AE279:AE382),SUMPRODUCT(D279:D382,AE279:AE382))</f>
        <v>0</v>
      </c>
      <c r="AF384" s="327">
        <f>IF(AF278="kW",SUMPRODUCT(N279:N382,O279:O382,AF279:AF382),SUMPRODUCT(D279:D382,AF279:AF382))</f>
        <v>0</v>
      </c>
      <c r="AG384" s="327">
        <f>IF(AG278="kW",SUMPRODUCT(N279:N382,O279:O382,AG279:AG382),SUMPRODUCT(D279:D382,AG279:AG382))</f>
        <v>0</v>
      </c>
      <c r="AH384" s="327">
        <f>IF(AH278="kW",SUMPRODUCT(N279:N382,O279:O382,AH279:AH382),SUMPRODUCT(D279:D382,AH279:AH382))</f>
        <v>0</v>
      </c>
      <c r="AI384" s="327">
        <f>IF(AI278="kW",SUMPRODUCT(N279:N382,O279:O382,AI279:AI382),SUMPRODUCT(D279:D382,AI279:AI382))</f>
        <v>0</v>
      </c>
      <c r="AJ384" s="327">
        <f>IF(AJ278="kW",SUMPRODUCT(N279:N382,O279:O382,AJ279:AJ382),SUMPRODUCT(D279:D382,AJ279:AJ382))</f>
        <v>0</v>
      </c>
      <c r="AK384" s="327">
        <f>IF(AK278="kW",SUMPRODUCT(N279:N382,O279:O382,AK279:AK382),SUMPRODUCT(D279:D382,AK279:AK382))</f>
        <v>0</v>
      </c>
      <c r="AL384" s="327">
        <f>IF(AL278="kW",SUMPRODUCT(N279:N382,O279:O382,AL279:AL382),SUMPRODUCT(D279:D382,AL279:AL382))</f>
        <v>0</v>
      </c>
      <c r="AM384" s="328"/>
    </row>
    <row r="385" spans="1:41" ht="15.75">
      <c r="B385" s="389" t="s">
        <v>251</v>
      </c>
      <c r="C385" s="390"/>
      <c r="D385" s="390"/>
      <c r="E385" s="390"/>
      <c r="F385" s="390"/>
      <c r="G385" s="390"/>
      <c r="H385" s="390"/>
      <c r="I385" s="390"/>
      <c r="J385" s="390"/>
      <c r="K385" s="390"/>
      <c r="L385" s="390"/>
      <c r="M385" s="390"/>
      <c r="N385" s="390"/>
      <c r="O385" s="390"/>
      <c r="P385" s="390"/>
      <c r="Q385" s="390"/>
      <c r="R385" s="390"/>
      <c r="S385" s="390"/>
      <c r="T385" s="390"/>
      <c r="U385" s="390"/>
      <c r="V385" s="390"/>
      <c r="W385" s="390"/>
      <c r="X385" s="390"/>
      <c r="Y385" s="326">
        <f>HLOOKUP(Y277,'2. LRAMVA Threshold'!$B$42:$Q$53,5,FALSE)</f>
        <v>0</v>
      </c>
      <c r="Z385" s="326">
        <f>HLOOKUP(Z277,'2. LRAMVA Threshold'!$B$42:$Q$53,5,FALSE)</f>
        <v>0</v>
      </c>
      <c r="AA385" s="326">
        <f>HLOOKUP(AA277,'2. LRAMVA Threshold'!$B$42:$Q$53,5,FALSE)</f>
        <v>0</v>
      </c>
      <c r="AB385" s="326">
        <f>HLOOKUP(AB277,'2. LRAMVA Threshold'!$B$42:$Q$53,5,FALSE)</f>
        <v>0</v>
      </c>
      <c r="AC385" s="326">
        <f>HLOOKUP(AC277,'2. LRAMVA Threshold'!$B$42:$Q$53,5,FALSE)</f>
        <v>0</v>
      </c>
      <c r="AD385" s="326">
        <f>HLOOKUP(AD277,'2. LRAMVA Threshold'!$B$42:$Q$53,5,FALSE)</f>
        <v>0</v>
      </c>
      <c r="AE385" s="326">
        <f>HLOOKUP(AE277,'2. LRAMVA Threshold'!$B$42:$Q$53,5,FALSE)</f>
        <v>0</v>
      </c>
      <c r="AF385" s="326">
        <f>HLOOKUP(AF277,'2. LRAMVA Threshold'!$B$42:$Q$53,5,FALSE)</f>
        <v>0</v>
      </c>
      <c r="AG385" s="326">
        <f>HLOOKUP(AG277,'2. LRAMVA Threshold'!$B$42:$Q$53,5,FALSE)</f>
        <v>0</v>
      </c>
      <c r="AH385" s="326">
        <f>HLOOKUP(AH277,'2. LRAMVA Threshold'!$B$42:$Q$53,5,FALSE)</f>
        <v>0</v>
      </c>
      <c r="AI385" s="326">
        <f>HLOOKUP(AI277,'2. LRAMVA Threshold'!$B$42:$Q$53,5,FALSE)</f>
        <v>0</v>
      </c>
      <c r="AJ385" s="326">
        <f>HLOOKUP(AJ277,'2. LRAMVA Threshold'!$B$42:$Q$53,5,FALSE)</f>
        <v>0</v>
      </c>
      <c r="AK385" s="326">
        <f>HLOOKUP(AK277,'2. LRAMVA Threshold'!$B$42:$Q$53,5,FALSE)</f>
        <v>0</v>
      </c>
      <c r="AL385" s="326">
        <f>HLOOKUP(AL277,'2. LRAMVA Threshold'!$B$42:$Q$53,5,FALSE)</f>
        <v>0</v>
      </c>
      <c r="AM385" s="391"/>
    </row>
    <row r="386" spans="1:41" ht="15">
      <c r="B386" s="392"/>
      <c r="C386" s="393"/>
      <c r="D386" s="394"/>
      <c r="E386" s="394"/>
      <c r="F386" s="394"/>
      <c r="G386" s="394"/>
      <c r="H386" s="394"/>
      <c r="I386" s="394"/>
      <c r="J386" s="394"/>
      <c r="K386" s="394"/>
      <c r="L386" s="394"/>
      <c r="M386" s="394"/>
      <c r="N386" s="394"/>
      <c r="O386" s="395"/>
      <c r="P386" s="394"/>
      <c r="Q386" s="394"/>
      <c r="R386" s="394"/>
      <c r="S386" s="396"/>
      <c r="T386" s="396"/>
      <c r="U386" s="396"/>
      <c r="V386" s="396"/>
      <c r="W386" s="394"/>
      <c r="X386" s="394"/>
      <c r="Y386" s="397"/>
      <c r="Z386" s="397"/>
      <c r="AA386" s="397"/>
      <c r="AB386" s="397"/>
      <c r="AC386" s="397"/>
      <c r="AD386" s="397"/>
      <c r="AE386" s="397"/>
      <c r="AF386" s="397"/>
      <c r="AG386" s="397"/>
      <c r="AH386" s="397"/>
      <c r="AI386" s="397"/>
      <c r="AJ386" s="397"/>
      <c r="AK386" s="397"/>
      <c r="AL386" s="397"/>
      <c r="AM386" s="398"/>
    </row>
    <row r="387" spans="1:41" ht="15">
      <c r="B387" s="322" t="s">
        <v>166</v>
      </c>
      <c r="C387" s="336"/>
      <c r="D387" s="336"/>
      <c r="E387" s="374"/>
      <c r="F387" s="374"/>
      <c r="G387" s="374"/>
      <c r="H387" s="374"/>
      <c r="I387" s="374"/>
      <c r="J387" s="374"/>
      <c r="K387" s="374"/>
      <c r="L387" s="374"/>
      <c r="M387" s="374"/>
      <c r="N387" s="374"/>
      <c r="O387" s="289"/>
      <c r="P387" s="338"/>
      <c r="Q387" s="338"/>
      <c r="R387" s="338"/>
      <c r="S387" s="337"/>
      <c r="T387" s="337"/>
      <c r="U387" s="337"/>
      <c r="V387" s="337"/>
      <c r="W387" s="338"/>
      <c r="X387" s="338"/>
      <c r="Y387" s="339">
        <f>HLOOKUP(Y$20,'3.  Distribution Rates'!$C$122:$P$133,5,FALSE)</f>
        <v>9.4999999999999998E-3</v>
      </c>
      <c r="Z387" s="339">
        <f>HLOOKUP(Z$20,'3.  Distribution Rates'!$C$122:$P$133,5,FALSE)</f>
        <v>9.4999999999999998E-3</v>
      </c>
      <c r="AA387" s="339">
        <f>HLOOKUP(AA$20,'3.  Distribution Rates'!$C$122:$P$133,5,FALSE)</f>
        <v>2.4517000000000002</v>
      </c>
      <c r="AB387" s="339">
        <f>HLOOKUP(AB$20,'3.  Distribution Rates'!$C$122:$P$133,5,FALSE)</f>
        <v>1.2379</v>
      </c>
      <c r="AC387" s="339">
        <f>HLOOKUP(AC$20,'3.  Distribution Rates'!$C$122:$P$133,5,FALSE)</f>
        <v>12.6892</v>
      </c>
      <c r="AD387" s="339">
        <f>HLOOKUP(AD$20,'3.  Distribution Rates'!$C$122:$P$133,5,FALSE)</f>
        <v>0</v>
      </c>
      <c r="AE387" s="339">
        <f>HLOOKUP(AE$20,'3.  Distribution Rates'!$C$122:$P$133,5,FALSE)</f>
        <v>0</v>
      </c>
      <c r="AF387" s="339">
        <f>HLOOKUP(AF$20,'3.  Distribution Rates'!$C$122:$P$133,5,FALSE)</f>
        <v>0</v>
      </c>
      <c r="AG387" s="339">
        <f>HLOOKUP(AG$20,'3.  Distribution Rates'!$C$122:$P$133,5,FALSE)</f>
        <v>0</v>
      </c>
      <c r="AH387" s="339">
        <f>HLOOKUP(AH$20,'3.  Distribution Rates'!$C$122:$P$133,5,FALSE)</f>
        <v>0</v>
      </c>
      <c r="AI387" s="339">
        <f>HLOOKUP(AI$20,'3.  Distribution Rates'!$C$122:$P$133,5,FALSE)</f>
        <v>0</v>
      </c>
      <c r="AJ387" s="339">
        <f>HLOOKUP(AJ$20,'3.  Distribution Rates'!$C$122:$P$133,5,FALSE)</f>
        <v>0</v>
      </c>
      <c r="AK387" s="339">
        <f>HLOOKUP(AK$20,'3.  Distribution Rates'!$C$122:$P$133,5,FALSE)</f>
        <v>0</v>
      </c>
      <c r="AL387" s="339">
        <f>HLOOKUP(AL$20,'3.  Distribution Rates'!$C$122:$P$133,5,FALSE)</f>
        <v>0</v>
      </c>
      <c r="AM387" s="399"/>
    </row>
    <row r="388" spans="1:41" ht="15">
      <c r="B388" s="322" t="s">
        <v>156</v>
      </c>
      <c r="C388" s="343"/>
      <c r="D388" s="307"/>
      <c r="E388" s="277"/>
      <c r="F388" s="277"/>
      <c r="G388" s="277"/>
      <c r="H388" s="277"/>
      <c r="I388" s="277"/>
      <c r="J388" s="277"/>
      <c r="K388" s="277"/>
      <c r="L388" s="277"/>
      <c r="M388" s="277"/>
      <c r="N388" s="277"/>
      <c r="O388" s="289"/>
      <c r="P388" s="277"/>
      <c r="Q388" s="277"/>
      <c r="R388" s="277"/>
      <c r="S388" s="307"/>
      <c r="T388" s="307"/>
      <c r="U388" s="307"/>
      <c r="V388" s="307"/>
      <c r="W388" s="277"/>
      <c r="X388" s="277"/>
      <c r="Y388" s="376">
        <f t="shared" ref="Y388:AL388" si="115">Y136*Y387</f>
        <v>20299.685374931902</v>
      </c>
      <c r="Z388" s="376">
        <f t="shared" si="115"/>
        <v>43192.009375290814</v>
      </c>
      <c r="AA388" s="376">
        <f t="shared" si="115"/>
        <v>2261.8781099435942</v>
      </c>
      <c r="AB388" s="376">
        <f t="shared" si="115"/>
        <v>0</v>
      </c>
      <c r="AC388" s="376">
        <f t="shared" si="115"/>
        <v>0</v>
      </c>
      <c r="AD388" s="376">
        <f t="shared" si="115"/>
        <v>0</v>
      </c>
      <c r="AE388" s="376">
        <f t="shared" si="115"/>
        <v>0</v>
      </c>
      <c r="AF388" s="376">
        <f t="shared" si="115"/>
        <v>0</v>
      </c>
      <c r="AG388" s="376">
        <f t="shared" si="115"/>
        <v>0</v>
      </c>
      <c r="AH388" s="376">
        <f t="shared" si="115"/>
        <v>0</v>
      </c>
      <c r="AI388" s="376">
        <f t="shared" si="115"/>
        <v>0</v>
      </c>
      <c r="AJ388" s="376">
        <f t="shared" si="115"/>
        <v>0</v>
      </c>
      <c r="AK388" s="376">
        <f t="shared" si="115"/>
        <v>0</v>
      </c>
      <c r="AL388" s="376">
        <f t="shared" si="115"/>
        <v>0</v>
      </c>
      <c r="AM388" s="623">
        <f>SUM(Y388:AL388)</f>
        <v>65753.5728601663</v>
      </c>
      <c r="AO388" s="281"/>
    </row>
    <row r="389" spans="1:41" ht="15">
      <c r="B389" s="322" t="s">
        <v>157</v>
      </c>
      <c r="C389" s="343"/>
      <c r="D389" s="307"/>
      <c r="E389" s="277"/>
      <c r="F389" s="277"/>
      <c r="G389" s="277"/>
      <c r="H389" s="277"/>
      <c r="I389" s="277"/>
      <c r="J389" s="277"/>
      <c r="K389" s="277"/>
      <c r="L389" s="277"/>
      <c r="M389" s="277"/>
      <c r="N389" s="277"/>
      <c r="O389" s="289"/>
      <c r="P389" s="277"/>
      <c r="Q389" s="277"/>
      <c r="R389" s="277"/>
      <c r="S389" s="307"/>
      <c r="T389" s="307"/>
      <c r="U389" s="307"/>
      <c r="V389" s="307"/>
      <c r="W389" s="277"/>
      <c r="X389" s="277"/>
      <c r="Y389" s="376">
        <f t="shared" ref="Y389:AL389" si="116">Y265*Y387</f>
        <v>10373.308388176023</v>
      </c>
      <c r="Z389" s="376">
        <f t="shared" si="116"/>
        <v>39674.6935922333</v>
      </c>
      <c r="AA389" s="376">
        <f t="shared" si="116"/>
        <v>155.22022115554947</v>
      </c>
      <c r="AB389" s="376">
        <f t="shared" si="116"/>
        <v>0</v>
      </c>
      <c r="AC389" s="376">
        <f t="shared" si="116"/>
        <v>0</v>
      </c>
      <c r="AD389" s="376">
        <f t="shared" si="116"/>
        <v>0</v>
      </c>
      <c r="AE389" s="376">
        <f t="shared" si="116"/>
        <v>0</v>
      </c>
      <c r="AF389" s="376">
        <f t="shared" si="116"/>
        <v>0</v>
      </c>
      <c r="AG389" s="376">
        <f t="shared" si="116"/>
        <v>0</v>
      </c>
      <c r="AH389" s="376">
        <f t="shared" si="116"/>
        <v>0</v>
      </c>
      <c r="AI389" s="376">
        <f t="shared" si="116"/>
        <v>0</v>
      </c>
      <c r="AJ389" s="376">
        <f t="shared" si="116"/>
        <v>0</v>
      </c>
      <c r="AK389" s="376">
        <f t="shared" si="116"/>
        <v>0</v>
      </c>
      <c r="AL389" s="376">
        <f t="shared" si="116"/>
        <v>0</v>
      </c>
      <c r="AM389" s="623">
        <f>SUM(Y389:AL389)</f>
        <v>50203.222201564873</v>
      </c>
    </row>
    <row r="390" spans="1:41" ht="15">
      <c r="B390" s="322" t="s">
        <v>158</v>
      </c>
      <c r="C390" s="343"/>
      <c r="D390" s="307"/>
      <c r="E390" s="277"/>
      <c r="F390" s="277"/>
      <c r="G390" s="277"/>
      <c r="H390" s="277"/>
      <c r="I390" s="277"/>
      <c r="J390" s="277"/>
      <c r="K390" s="277"/>
      <c r="L390" s="277"/>
      <c r="M390" s="277"/>
      <c r="N390" s="277"/>
      <c r="O390" s="289"/>
      <c r="P390" s="277"/>
      <c r="Q390" s="277"/>
      <c r="R390" s="277"/>
      <c r="S390" s="307"/>
      <c r="T390" s="307"/>
      <c r="U390" s="307"/>
      <c r="V390" s="307"/>
      <c r="W390" s="277"/>
      <c r="X390" s="277"/>
      <c r="Y390" s="376">
        <f>Y384*Y387</f>
        <v>2517.8951259072101</v>
      </c>
      <c r="Z390" s="376">
        <f t="shared" ref="Z390:AE390" si="117">Z384*Z387</f>
        <v>450.46371794636735</v>
      </c>
      <c r="AA390" s="376">
        <f t="shared" si="117"/>
        <v>25159.534828874373</v>
      </c>
      <c r="AB390" s="376">
        <f t="shared" si="117"/>
        <v>251.23859470326542</v>
      </c>
      <c r="AC390" s="376">
        <f t="shared" si="117"/>
        <v>0</v>
      </c>
      <c r="AD390" s="376">
        <f t="shared" si="117"/>
        <v>0</v>
      </c>
      <c r="AE390" s="376">
        <f t="shared" si="117"/>
        <v>0</v>
      </c>
      <c r="AF390" s="376">
        <f t="shared" ref="AF390:AL390" si="118">AF384*AF387</f>
        <v>0</v>
      </c>
      <c r="AG390" s="376">
        <f t="shared" si="118"/>
        <v>0</v>
      </c>
      <c r="AH390" s="376">
        <f t="shared" si="118"/>
        <v>0</v>
      </c>
      <c r="AI390" s="376">
        <f t="shared" si="118"/>
        <v>0</v>
      </c>
      <c r="AJ390" s="376">
        <f t="shared" si="118"/>
        <v>0</v>
      </c>
      <c r="AK390" s="376">
        <f t="shared" si="118"/>
        <v>0</v>
      </c>
      <c r="AL390" s="376">
        <f t="shared" si="118"/>
        <v>0</v>
      </c>
      <c r="AM390" s="623">
        <f>SUM(Y390:AL390)</f>
        <v>28379.132267431218</v>
      </c>
    </row>
    <row r="391" spans="1:41" s="378" customFormat="1" ht="15.75">
      <c r="A391" s="509"/>
      <c r="B391" s="347" t="s">
        <v>257</v>
      </c>
      <c r="C391" s="343"/>
      <c r="D391" s="334"/>
      <c r="E391" s="332"/>
      <c r="F391" s="332"/>
      <c r="G391" s="332"/>
      <c r="H391" s="332"/>
      <c r="I391" s="332"/>
      <c r="J391" s="332"/>
      <c r="K391" s="332"/>
      <c r="L391" s="332"/>
      <c r="M391" s="332"/>
      <c r="N391" s="332"/>
      <c r="O391" s="298"/>
      <c r="P391" s="332"/>
      <c r="Q391" s="332"/>
      <c r="R391" s="332"/>
      <c r="S391" s="334"/>
      <c r="T391" s="334"/>
      <c r="U391" s="334"/>
      <c r="V391" s="334"/>
      <c r="W391" s="332"/>
      <c r="X391" s="332"/>
      <c r="Y391" s="344">
        <f>SUM(Y388:Y390)</f>
        <v>33190.888889015136</v>
      </c>
      <c r="Z391" s="344">
        <f>SUM(Z388:Z390)</f>
        <v>83317.166685470482</v>
      </c>
      <c r="AA391" s="344">
        <f t="shared" ref="AA391:AE391" si="119">SUM(AA388:AA390)</f>
        <v>27576.633159973517</v>
      </c>
      <c r="AB391" s="344">
        <f t="shared" si="119"/>
        <v>251.23859470326542</v>
      </c>
      <c r="AC391" s="344">
        <f t="shared" si="119"/>
        <v>0</v>
      </c>
      <c r="AD391" s="344">
        <f t="shared" si="119"/>
        <v>0</v>
      </c>
      <c r="AE391" s="344">
        <f t="shared" si="119"/>
        <v>0</v>
      </c>
      <c r="AF391" s="344">
        <f t="shared" ref="AF391:AL391" si="120">SUM(AF388:AF390)</f>
        <v>0</v>
      </c>
      <c r="AG391" s="344">
        <f t="shared" si="120"/>
        <v>0</v>
      </c>
      <c r="AH391" s="344">
        <f t="shared" si="120"/>
        <v>0</v>
      </c>
      <c r="AI391" s="344">
        <f t="shared" si="120"/>
        <v>0</v>
      </c>
      <c r="AJ391" s="344">
        <f t="shared" si="120"/>
        <v>0</v>
      </c>
      <c r="AK391" s="344">
        <f t="shared" si="120"/>
        <v>0</v>
      </c>
      <c r="AL391" s="344">
        <f t="shared" si="120"/>
        <v>0</v>
      </c>
      <c r="AM391" s="405">
        <f>SUM(AM388:AM390)</f>
        <v>144335.9273291624</v>
      </c>
    </row>
    <row r="392" spans="1:41" s="378" customFormat="1" ht="15.75">
      <c r="A392" s="509"/>
      <c r="B392" s="347" t="s">
        <v>252</v>
      </c>
      <c r="C392" s="343"/>
      <c r="D392" s="348"/>
      <c r="E392" s="332"/>
      <c r="F392" s="332"/>
      <c r="G392" s="332"/>
      <c r="H392" s="332"/>
      <c r="I392" s="332"/>
      <c r="J392" s="332"/>
      <c r="K392" s="332"/>
      <c r="L392" s="332"/>
      <c r="M392" s="332"/>
      <c r="N392" s="332"/>
      <c r="O392" s="298"/>
      <c r="P392" s="332"/>
      <c r="Q392" s="332"/>
      <c r="R392" s="332"/>
      <c r="S392" s="334"/>
      <c r="T392" s="334"/>
      <c r="U392" s="334"/>
      <c r="V392" s="334"/>
      <c r="W392" s="332"/>
      <c r="X392" s="332"/>
      <c r="Y392" s="345">
        <f>Y385*Y387</f>
        <v>0</v>
      </c>
      <c r="Z392" s="345">
        <f t="shared" ref="Z392:AE392" si="121">Z385*Z387</f>
        <v>0</v>
      </c>
      <c r="AA392" s="345">
        <f t="shared" si="121"/>
        <v>0</v>
      </c>
      <c r="AB392" s="345">
        <f t="shared" si="121"/>
        <v>0</v>
      </c>
      <c r="AC392" s="345">
        <f t="shared" si="121"/>
        <v>0</v>
      </c>
      <c r="AD392" s="345">
        <f t="shared" si="121"/>
        <v>0</v>
      </c>
      <c r="AE392" s="345">
        <f t="shared" si="121"/>
        <v>0</v>
      </c>
      <c r="AF392" s="345">
        <f t="shared" ref="AF392:AL392" si="122">AF385*AF387</f>
        <v>0</v>
      </c>
      <c r="AG392" s="345">
        <f t="shared" si="122"/>
        <v>0</v>
      </c>
      <c r="AH392" s="345">
        <f t="shared" si="122"/>
        <v>0</v>
      </c>
      <c r="AI392" s="345">
        <f t="shared" si="122"/>
        <v>0</v>
      </c>
      <c r="AJ392" s="345">
        <f t="shared" si="122"/>
        <v>0</v>
      </c>
      <c r="AK392" s="345">
        <f t="shared" si="122"/>
        <v>0</v>
      </c>
      <c r="AL392" s="345">
        <f t="shared" si="122"/>
        <v>0</v>
      </c>
      <c r="AM392" s="405">
        <f>SUM(Y392:AL392)</f>
        <v>0</v>
      </c>
    </row>
    <row r="393" spans="1:41" ht="15.75" customHeight="1">
      <c r="A393" s="509"/>
      <c r="B393" s="347" t="s">
        <v>264</v>
      </c>
      <c r="C393" s="343"/>
      <c r="D393" s="348"/>
      <c r="E393" s="332"/>
      <c r="F393" s="332"/>
      <c r="G393" s="332"/>
      <c r="H393" s="332"/>
      <c r="I393" s="332"/>
      <c r="J393" s="332"/>
      <c r="K393" s="332"/>
      <c r="L393" s="332"/>
      <c r="M393" s="332"/>
      <c r="N393" s="332"/>
      <c r="O393" s="298"/>
      <c r="P393" s="332"/>
      <c r="Q393" s="332"/>
      <c r="R393" s="332"/>
      <c r="S393" s="348"/>
      <c r="T393" s="348"/>
      <c r="U393" s="348"/>
      <c r="V393" s="348"/>
      <c r="W393" s="332"/>
      <c r="X393" s="332"/>
      <c r="Y393" s="298"/>
      <c r="Z393" s="349"/>
      <c r="AA393" s="349"/>
      <c r="AB393" s="349"/>
      <c r="AC393" s="349"/>
      <c r="AD393" s="349"/>
      <c r="AE393" s="349"/>
      <c r="AF393" s="349"/>
      <c r="AG393" s="349"/>
      <c r="AH393" s="349"/>
      <c r="AI393" s="349"/>
      <c r="AJ393" s="349"/>
      <c r="AK393" s="349"/>
      <c r="AL393" s="349"/>
      <c r="AM393" s="405">
        <f>AM391-AM392</f>
        <v>144335.9273291624</v>
      </c>
    </row>
    <row r="394" spans="1:41" ht="15">
      <c r="B394" s="322"/>
      <c r="C394" s="348"/>
      <c r="D394" s="348"/>
      <c r="E394" s="332"/>
      <c r="F394" s="332"/>
      <c r="G394" s="332"/>
      <c r="H394" s="332"/>
      <c r="I394" s="332"/>
      <c r="J394" s="332"/>
      <c r="K394" s="332"/>
      <c r="L394" s="332"/>
      <c r="M394" s="332"/>
      <c r="N394" s="332"/>
      <c r="O394" s="298"/>
      <c r="P394" s="332"/>
      <c r="Q394" s="332"/>
      <c r="R394" s="332"/>
      <c r="S394" s="348"/>
      <c r="T394" s="343"/>
      <c r="U394" s="348"/>
      <c r="V394" s="348"/>
      <c r="W394" s="332"/>
      <c r="X394" s="332"/>
      <c r="Y394" s="251"/>
      <c r="Z394" s="251"/>
      <c r="AA394" s="251"/>
      <c r="AB394" s="251"/>
      <c r="AC394" s="251"/>
      <c r="AD394" s="251"/>
      <c r="AE394" s="251"/>
      <c r="AF394" s="251"/>
      <c r="AG394" s="251"/>
      <c r="AH394" s="251"/>
      <c r="AI394" s="251"/>
      <c r="AJ394" s="251"/>
      <c r="AK394" s="251"/>
      <c r="AL394" s="251"/>
      <c r="AM394" s="351"/>
    </row>
    <row r="395" spans="1:41" ht="15">
      <c r="B395" s="322" t="s">
        <v>72</v>
      </c>
      <c r="C395" s="354"/>
      <c r="D395" s="277"/>
      <c r="E395" s="277"/>
      <c r="F395" s="277"/>
      <c r="G395" s="277"/>
      <c r="H395" s="277"/>
      <c r="I395" s="277"/>
      <c r="J395" s="277"/>
      <c r="K395" s="277"/>
      <c r="L395" s="277"/>
      <c r="M395" s="277"/>
      <c r="N395" s="277"/>
      <c r="O395" s="355"/>
      <c r="P395" s="277"/>
      <c r="Q395" s="277"/>
      <c r="R395" s="277"/>
      <c r="S395" s="302"/>
      <c r="T395" s="307"/>
      <c r="U395" s="307"/>
      <c r="V395" s="277"/>
      <c r="W395" s="277"/>
      <c r="X395" s="307"/>
      <c r="Y395" s="289">
        <f>SUMPRODUCT(E279:E382,Y279:Y382)</f>
        <v>256923.437259133</v>
      </c>
      <c r="Z395" s="289">
        <f>SUMPRODUCT(E279:E382,Z279:Z382)</f>
        <v>47324.931778910766</v>
      </c>
      <c r="AA395" s="289">
        <f>IF(AA278="kW",SUMPRODUCT(N279:N382,P279:P382,AA279:AA382),SUMPRODUCT(E279:E382,AA279:AA382))</f>
        <v>10186.920272567353</v>
      </c>
      <c r="AB395" s="289">
        <f>IF(AB278="kW",SUMPRODUCT(N279:N382,P279:P382,AB279:AB382),SUMPRODUCT(E279:E382,AB279:AB382))</f>
        <v>201.35145379221626</v>
      </c>
      <c r="AC395" s="289">
        <f>IF(AC278="kW",SUMPRODUCT(N279:N382,P279:P382,AC279:AC382),SUMPRODUCT(E279:E382,AC279:AC382))</f>
        <v>0</v>
      </c>
      <c r="AD395" s="289">
        <f>IF(AD278="kW",SUMPRODUCT(N279:N382,P279:P382,AD279:AD382),SUMPRODUCT(E279:E382, AD279:AD382))</f>
        <v>0</v>
      </c>
      <c r="AE395" s="289">
        <f>IF(AE278="kW",SUMPRODUCT(N279:N382,P279:P382,AE279:AE382),SUMPRODUCT(E279:E382,AE279:AE382))</f>
        <v>0</v>
      </c>
      <c r="AF395" s="289">
        <f>IF(AF278="kW",SUMPRODUCT(N279:N382,P279:P382,AF279:AF382),SUMPRODUCT(E279:E382,AF279:AF382))</f>
        <v>0</v>
      </c>
      <c r="AG395" s="289">
        <f>IF(AG278="kW",SUMPRODUCT(N279:N382,P279:P382,AG279:AG382),SUMPRODUCT(E279:E382,AG279:AG382))</f>
        <v>0</v>
      </c>
      <c r="AH395" s="289">
        <f>IF(AH278="kW",SUMPRODUCT(N279:N382,P279:P382,AH279:AH382),SUMPRODUCT(E279:E382,AH279:AH382))</f>
        <v>0</v>
      </c>
      <c r="AI395" s="289">
        <f>IF(AI278="kW",SUMPRODUCT(N279:N382,P279:P382,AI279:AI382),SUMPRODUCT(E279:E382,AI279:AI382))</f>
        <v>0</v>
      </c>
      <c r="AJ395" s="289">
        <f>IF(AJ278="kW",SUMPRODUCT(N279:N382,P279:P382,AJ279:AJ382),SUMPRODUCT(E279:E382,AJ279:AJ382))</f>
        <v>0</v>
      </c>
      <c r="AK395" s="289">
        <f>IF(AK278="kW",SUMPRODUCT(N279:N382,P279:P382,AK279:AK382),SUMPRODUCT(E279:E382,AK279:AK382))</f>
        <v>0</v>
      </c>
      <c r="AL395" s="289">
        <f>IF(AL278="kW",SUMPRODUCT(N279:N382,P279:P382,AL279:AL382),SUMPRODUCT(E279:E382,AL279:AL382))</f>
        <v>0</v>
      </c>
      <c r="AM395" s="335"/>
    </row>
    <row r="396" spans="1:41" ht="15">
      <c r="B396" s="322" t="s">
        <v>195</v>
      </c>
      <c r="C396" s="354"/>
      <c r="D396" s="277"/>
      <c r="E396" s="277"/>
      <c r="F396" s="277"/>
      <c r="G396" s="277"/>
      <c r="H396" s="277"/>
      <c r="I396" s="277"/>
      <c r="J396" s="277"/>
      <c r="K396" s="277"/>
      <c r="L396" s="277"/>
      <c r="M396" s="277"/>
      <c r="N396" s="277"/>
      <c r="O396" s="355"/>
      <c r="P396" s="277"/>
      <c r="Q396" s="277"/>
      <c r="R396" s="277"/>
      <c r="S396" s="302"/>
      <c r="T396" s="307"/>
      <c r="U396" s="307"/>
      <c r="V396" s="277"/>
      <c r="W396" s="277"/>
      <c r="X396" s="307"/>
      <c r="Y396" s="289">
        <f>SUMPRODUCT(F279:F382,Y279:Y382)</f>
        <v>250247.301047738</v>
      </c>
      <c r="Z396" s="289">
        <f>SUMPRODUCT(F279:F382,Z279:Z382)</f>
        <v>46717.351052893733</v>
      </c>
      <c r="AA396" s="289">
        <f>IF(AA278="kW",SUMPRODUCT(N279:N382,Q279:Q382,AA279:AA382),SUMPRODUCT(F279:F382,AA279:AA382))</f>
        <v>10128.979741620689</v>
      </c>
      <c r="AB396" s="289">
        <f>IF(AB278="kW",SUMPRODUCT(N279:N382,Q279:Q382,AB279:AB382),SUMPRODUCT(F279:F382,AB279:AB382))</f>
        <v>200.11486343177091</v>
      </c>
      <c r="AC396" s="289">
        <f>IF(AC278="kW",SUMPRODUCT(N279:N382,Q279:Q382,AC279:AC382),SUMPRODUCT(F279:F382, AC279:AC382))</f>
        <v>0</v>
      </c>
      <c r="AD396" s="289">
        <f>IF(AD278="kW",SUMPRODUCT(N279:N382,Q279:Q382,AD279:AD382),SUMPRODUCT(F279:F382, AD279:AD382))</f>
        <v>0</v>
      </c>
      <c r="AE396" s="289">
        <f>IF(AE278="kW",SUMPRODUCT(N279:N382,Q279:Q382,AE279:AE382),SUMPRODUCT(F279:F382,AE279:AE382))</f>
        <v>0</v>
      </c>
      <c r="AF396" s="289">
        <f>IF(AF278="kW",SUMPRODUCT(N279:N382,Q279:Q382,AF279:AF382),SUMPRODUCT(F279:F382,AF279:AF382))</f>
        <v>0</v>
      </c>
      <c r="AG396" s="289">
        <f>IF(AG278="kW",SUMPRODUCT(N279:N382,Q279:Q382,AG279:AG382),SUMPRODUCT(F279:F382,AG279:AG382))</f>
        <v>0</v>
      </c>
      <c r="AH396" s="289">
        <f>IF(AH278="kW",SUMPRODUCT(N279:N382,Q279:Q382,AH279:AH382),SUMPRODUCT(F279:F382,AH279:AH382))</f>
        <v>0</v>
      </c>
      <c r="AI396" s="289">
        <f>IF(AI278="kW",SUMPRODUCT(N279:N382,Q279:Q382,AI279:AI382),SUMPRODUCT(F279:F382,AI279:AI382))</f>
        <v>0</v>
      </c>
      <c r="AJ396" s="289">
        <f>IF(AJ278="kW",SUMPRODUCT(N279:N382,Q279:Q382,AJ279:AJ382),SUMPRODUCT(F279:F382,AJ279:AJ382))</f>
        <v>0</v>
      </c>
      <c r="AK396" s="289">
        <f>IF(AK278="kW",SUMPRODUCT(N279:N382,Q279:Q382,AK279:AK382),SUMPRODUCT(F279:F382,AK279:AK382))</f>
        <v>0</v>
      </c>
      <c r="AL396" s="289">
        <f>IF(AL278="kW",SUMPRODUCT(N279:N382,Q279:Q382,AL279:AL382),SUMPRODUCT(F279:F382,AL279:AL382))</f>
        <v>0</v>
      </c>
      <c r="AM396" s="335"/>
    </row>
    <row r="397" spans="1:41" ht="15">
      <c r="B397" s="322" t="s">
        <v>196</v>
      </c>
      <c r="C397" s="354"/>
      <c r="D397" s="277"/>
      <c r="E397" s="277"/>
      <c r="F397" s="277"/>
      <c r="G397" s="277"/>
      <c r="H397" s="277"/>
      <c r="I397" s="277"/>
      <c r="J397" s="277"/>
      <c r="K397" s="277"/>
      <c r="L397" s="277"/>
      <c r="M397" s="277"/>
      <c r="N397" s="277"/>
      <c r="O397" s="355"/>
      <c r="P397" s="277"/>
      <c r="Q397" s="277"/>
      <c r="R397" s="277"/>
      <c r="S397" s="302"/>
      <c r="T397" s="307"/>
      <c r="U397" s="307"/>
      <c r="V397" s="277"/>
      <c r="W397" s="277"/>
      <c r="X397" s="307"/>
      <c r="Y397" s="289">
        <f>SUMPRODUCT(G279:G382,Y279:Y382)</f>
        <v>224088.13278907101</v>
      </c>
      <c r="Z397" s="289">
        <f>SUMPRODUCT(G279:G382,Z279:Z382)</f>
        <v>44631.491144059772</v>
      </c>
      <c r="AA397" s="289">
        <f>IF(AA278="kW",SUMPRODUCT(N279:N382,R279:R382,AA279:AA382),SUMPRODUCT(G279:G382,AA279:AA382))</f>
        <v>10023.246171581088</v>
      </c>
      <c r="AB397" s="289">
        <f>IF(AB278="kW",SUMPRODUCT(N279:N382,R279:R382,AB279:AB382),SUMPRODUCT(G279:G382,AB279:AB382))</f>
        <v>197.85825460630463</v>
      </c>
      <c r="AC397" s="289">
        <f>IF(AC278="kW",SUMPRODUCT(N279:N382,R279:R382,AC279:AC382),SUMPRODUCT(G279:G382, AC279:AC382))</f>
        <v>0</v>
      </c>
      <c r="AD397" s="289">
        <f>IF(AD278="kW",SUMPRODUCT(N279:N382,R279:R382,AD279:AD382),SUMPRODUCT(G279:G382, AD279:AD382))</f>
        <v>0</v>
      </c>
      <c r="AE397" s="289">
        <f>IF(AE278="kW",SUMPRODUCT(N279:N382,R279:R382,AE279:AE382),SUMPRODUCT(G279:G382,AE279:AE382))</f>
        <v>0</v>
      </c>
      <c r="AF397" s="289">
        <f>IF(AF278="kW",SUMPRODUCT(N279:N382,R279:R382,AF279:AF382),SUMPRODUCT(G279:G382,AF279:AF382))</f>
        <v>0</v>
      </c>
      <c r="AG397" s="289">
        <f>IF(AG278="kW",SUMPRODUCT(N279:N382,R279:R382,AG279:AG382),SUMPRODUCT(G279:G382,AG279:AG382))</f>
        <v>0</v>
      </c>
      <c r="AH397" s="289">
        <f>IF(AH278="kW",SUMPRODUCT(N279:N382,R279:R382,AH279:AH382),SUMPRODUCT(G279:G382,AH279:AH382))</f>
        <v>0</v>
      </c>
      <c r="AI397" s="289">
        <f>IF(AI278="kW",SUMPRODUCT(N279:N382,R279:R382,AI279:AI382),SUMPRODUCT(G279:G382,AI279:AI382))</f>
        <v>0</v>
      </c>
      <c r="AJ397" s="289">
        <f>IF(AJ278="kW",SUMPRODUCT(N279:N382,R279:R382,AJ279:AJ382),SUMPRODUCT(G279:G382,AJ279:AJ382))</f>
        <v>0</v>
      </c>
      <c r="AK397" s="289">
        <f>IF(AK278="kW",SUMPRODUCT(N279:N382,R279:R382,AK279:AK382),SUMPRODUCT(G279:G382,AK279:AK382))</f>
        <v>0</v>
      </c>
      <c r="AL397" s="289">
        <f>IF(AL278="kW",SUMPRODUCT(N279:N382,R279:R382,AL279:AL382),SUMPRODUCT(G279:G382,AL279:AL382))</f>
        <v>0</v>
      </c>
      <c r="AM397" s="335"/>
    </row>
    <row r="398" spans="1:41" ht="15">
      <c r="B398" s="322" t="s">
        <v>197</v>
      </c>
      <c r="C398" s="354"/>
      <c r="D398" s="277"/>
      <c r="E398" s="277"/>
      <c r="F398" s="277"/>
      <c r="G398" s="277"/>
      <c r="H398" s="277"/>
      <c r="I398" s="277"/>
      <c r="J398" s="277"/>
      <c r="K398" s="277"/>
      <c r="L398" s="277"/>
      <c r="M398" s="277"/>
      <c r="N398" s="277"/>
      <c r="O398" s="355"/>
      <c r="P398" s="277"/>
      <c r="Q398" s="277"/>
      <c r="R398" s="277"/>
      <c r="S398" s="302"/>
      <c r="T398" s="307"/>
      <c r="U398" s="307"/>
      <c r="V398" s="277"/>
      <c r="W398" s="277"/>
      <c r="X398" s="307"/>
      <c r="Y398" s="289">
        <f>SUMPRODUCT(H279:H382,Y279:Y382)</f>
        <v>211883.74437659502</v>
      </c>
      <c r="Z398" s="289">
        <f>SUMPRODUCT(H279:H382,Z279:Z382)</f>
        <v>40039.957443292929</v>
      </c>
      <c r="AA398" s="289">
        <f>IF(AA278="kW",SUMPRODUCT(N279:N382,S279:S382,AA279:AA382),SUMPRODUCT(H279:H382,AA279:AA382))</f>
        <v>9248.9998686780182</v>
      </c>
      <c r="AB398" s="289">
        <f>IF(AB278="kW",SUMPRODUCT(N279:N382,S279:S382,AB279:AB382),SUMPRODUCT(H279:H382,AB279:AB382))</f>
        <v>181.33397532999419</v>
      </c>
      <c r="AC398" s="289">
        <f>IF(AC278="kW",SUMPRODUCT(N279:N382,S279:S382,AC279:AC382),SUMPRODUCT(H279:H382, AC279:AC382))</f>
        <v>0</v>
      </c>
      <c r="AD398" s="289">
        <f>IF(AD278="kW",SUMPRODUCT(N279:N382,S279:S382,AD279:AD382),SUMPRODUCT(H279:H382, AD279:AD382))</f>
        <v>0</v>
      </c>
      <c r="AE398" s="289">
        <f>IF(AE278="kW",SUMPRODUCT(N279:N382,S279:S382,AE279:AE382),SUMPRODUCT(H279:H382,AE279:AE382))</f>
        <v>0</v>
      </c>
      <c r="AF398" s="289">
        <f>IF(AF278="kW",SUMPRODUCT(N279:N382,S279:S382,AF279:AF382),SUMPRODUCT(H279:H382,AF279:AF382))</f>
        <v>0</v>
      </c>
      <c r="AG398" s="289">
        <f>IF(AG278="kW",SUMPRODUCT(N279:N382,S279:S382,AG279:AG382),SUMPRODUCT(H279:H382,AG279:AG382))</f>
        <v>0</v>
      </c>
      <c r="AH398" s="289">
        <f>IF(AH278="kW",SUMPRODUCT(N279:N382,S279:S382,AH279:AH382),SUMPRODUCT(H279:H382,AH279:AH382))</f>
        <v>0</v>
      </c>
      <c r="AI398" s="289">
        <f>IF(AI278="kW",SUMPRODUCT(N279:N382,S279:S382,AI279:AI382),SUMPRODUCT(H279:H382,AI279:AI382))</f>
        <v>0</v>
      </c>
      <c r="AJ398" s="289">
        <f>IF(AJ278="kW",SUMPRODUCT(N279:N382,S279:S382,AJ279:AJ382),SUMPRODUCT(H279:H382,AJ279:AJ382))</f>
        <v>0</v>
      </c>
      <c r="AK398" s="289">
        <f>IF(AK278="kW",SUMPRODUCT(N279:N382,S279:S382,AK279:AK382),SUMPRODUCT(H279:H382,AK279:AK382))</f>
        <v>0</v>
      </c>
      <c r="AL398" s="289">
        <f>IF(AL278="kW",SUMPRODUCT(N279:N382,S279:S382,AL279:AL382),SUMPRODUCT(H279:H382,AL279:AL382))</f>
        <v>0</v>
      </c>
      <c r="AM398" s="335"/>
    </row>
    <row r="399" spans="1:41" ht="15">
      <c r="B399" s="322" t="s">
        <v>198</v>
      </c>
      <c r="C399" s="354"/>
      <c r="D399" s="277"/>
      <c r="E399" s="277"/>
      <c r="F399" s="277"/>
      <c r="G399" s="277"/>
      <c r="H399" s="277"/>
      <c r="I399" s="277"/>
      <c r="J399" s="277"/>
      <c r="K399" s="277"/>
      <c r="L399" s="277"/>
      <c r="M399" s="277"/>
      <c r="N399" s="277"/>
      <c r="O399" s="355"/>
      <c r="P399" s="277"/>
      <c r="Q399" s="277"/>
      <c r="R399" s="277"/>
      <c r="S399" s="302"/>
      <c r="T399" s="307"/>
      <c r="U399" s="307"/>
      <c r="V399" s="277"/>
      <c r="W399" s="277"/>
      <c r="X399" s="307"/>
      <c r="Y399" s="289">
        <f>SUMPRODUCT(I279:I382,Y279:Y382)</f>
        <v>202182.59122412902</v>
      </c>
      <c r="Z399" s="289">
        <f>SUMPRODUCT(I279:I382,Z279:Z382)</f>
        <v>35567.462417044218</v>
      </c>
      <c r="AA399" s="289">
        <f>IF(AA278="kW",SUMPRODUCT(N279:N382,T279:T382,AA279:AA382),SUMPRODUCT(I279:I382,AA279:AA382))</f>
        <v>9116.2614054075111</v>
      </c>
      <c r="AB399" s="289">
        <f>IF(AB278="kW",SUMPRODUCT(N279:N382,T279:T382,AB279:AB382),SUMPRODUCT(I279:I382,AB279:AB382))</f>
        <v>178.50101709749649</v>
      </c>
      <c r="AC399" s="289">
        <f>IF(AC278="kW",SUMPRODUCT(N279:N382,T279:T382,AC279:AC382),SUMPRODUCT(I279:I382, AC279:AC382))</f>
        <v>0</v>
      </c>
      <c r="AD399" s="289">
        <f>IF(AD278="kW",SUMPRODUCT(N279:N382,T279:T382,AD279:AD382),SUMPRODUCT(I279:I382, AD279:AD382))</f>
        <v>0</v>
      </c>
      <c r="AE399" s="289">
        <f>IF(AE278="kW",SUMPRODUCT(N279:N382,T279:T382,AE279:AE382),SUMPRODUCT(I279:I382,AE279:AE382))</f>
        <v>0</v>
      </c>
      <c r="AF399" s="289">
        <f>IF(AF278="kW",SUMPRODUCT(N279:N382,T279:T382,AF279:AF382),SUMPRODUCT(I279:I382,AF279:AF382))</f>
        <v>0</v>
      </c>
      <c r="AG399" s="289">
        <f>IF(AG278="kW",SUMPRODUCT(N279:N382,T279:T382,AG279:AG382),SUMPRODUCT(I279:I382,AG279:AG382))</f>
        <v>0</v>
      </c>
      <c r="AH399" s="289">
        <f>IF(AH278="kW",SUMPRODUCT(N279:N382,T279:T382,AH279:AH382),SUMPRODUCT(I279:I382,AH279:AH382))</f>
        <v>0</v>
      </c>
      <c r="AI399" s="289">
        <f>IF(AI278="kW",SUMPRODUCT(N279:N382,T279:T382,AI279:AI382),SUMPRODUCT(I279:I382,AI279:AI382))</f>
        <v>0</v>
      </c>
      <c r="AJ399" s="289">
        <f>IF(AJ278="kW",SUMPRODUCT(N279:N382,T279:T382,AJ279:AJ382),SUMPRODUCT(I279:I382,AJ279:AJ382))</f>
        <v>0</v>
      </c>
      <c r="AK399" s="289">
        <f>IF(AK278="kW",SUMPRODUCT(N279:N382,T279:T382,AK279:AK382),SUMPRODUCT(I279:I382,AK279:AK382))</f>
        <v>0</v>
      </c>
      <c r="AL399" s="289">
        <f>IF(AL278="kW",SUMPRODUCT(N279:N382,T279:T382,AL279:AL382),SUMPRODUCT(I279:I382,AL279:AL382))</f>
        <v>0</v>
      </c>
      <c r="AM399" s="335"/>
    </row>
    <row r="400" spans="1:41" ht="15">
      <c r="B400" s="322" t="s">
        <v>199</v>
      </c>
      <c r="C400" s="354"/>
      <c r="D400" s="307"/>
      <c r="E400" s="307"/>
      <c r="F400" s="307"/>
      <c r="G400" s="307"/>
      <c r="H400" s="307"/>
      <c r="I400" s="307"/>
      <c r="J400" s="307"/>
      <c r="K400" s="307"/>
      <c r="L400" s="307"/>
      <c r="M400" s="307"/>
      <c r="N400" s="307"/>
      <c r="O400" s="355"/>
      <c r="P400" s="307"/>
      <c r="Q400" s="307"/>
      <c r="R400" s="307"/>
      <c r="S400" s="302"/>
      <c r="T400" s="307"/>
      <c r="U400" s="307"/>
      <c r="V400" s="307"/>
      <c r="W400" s="307"/>
      <c r="X400" s="307"/>
      <c r="Y400" s="289">
        <f>SUMPRODUCT(J279:J382,Y279:Y382)</f>
        <v>192401.24829810401</v>
      </c>
      <c r="Z400" s="289">
        <f>SUMPRODUCT(J279:J382,Z279:Z382)</f>
        <v>35567.462417044218</v>
      </c>
      <c r="AA400" s="289">
        <f>IF(AA278="kW",SUMPRODUCT(N279:N382,U279:U382,AA279:AA382),SUMPRODUCT(J279:J382,AA279:AA382))</f>
        <v>9116.2614054075111</v>
      </c>
      <c r="AB400" s="289">
        <f>IF(AB278="kW",SUMPRODUCT(N279:N382,U279:U382,AB279:AB382),SUMPRODUCT(J279:J382,AB279:AB382))</f>
        <v>178.50101709749649</v>
      </c>
      <c r="AC400" s="289">
        <f>IF(AC278="kW",SUMPRODUCT(N279:N382,U279:U382,AC279:AC382),SUMPRODUCT(J279:J382, AC279:AC382))</f>
        <v>0</v>
      </c>
      <c r="AD400" s="289">
        <f>IF(AD278="kW",SUMPRODUCT(N279:N382,U279:U382,AD279:AD382),SUMPRODUCT(J279:J382, AD279:AD382))</f>
        <v>0</v>
      </c>
      <c r="AE400" s="289">
        <f>IF(AE278="kW",SUMPRODUCT(N279:N382,U279:U382,AE279:AE382),SUMPRODUCT(J279:J382,AE279:AE382))</f>
        <v>0</v>
      </c>
      <c r="AF400" s="289">
        <f>IF(AF278="kW",SUMPRODUCT(N279:N382,U279:U382,AF279:AF382),SUMPRODUCT(J279:J382,AF279:AF382))</f>
        <v>0</v>
      </c>
      <c r="AG400" s="289">
        <f>IF(AG278="kW",SUMPRODUCT(N279:N382,U279:U382,AG279:AG382),SUMPRODUCT(J279:J382,AG279:AG382))</f>
        <v>0</v>
      </c>
      <c r="AH400" s="289">
        <f>IF(AH278="kW",SUMPRODUCT(N279:N382,U279:U382,AH279:AH382),SUMPRODUCT(J279:J382,AH279:AH382))</f>
        <v>0</v>
      </c>
      <c r="AI400" s="289">
        <f>IF(AI278="kW",SUMPRODUCT(N279:N382,U279:U382,AI279:AI382),SUMPRODUCT(J279:J382,AI279:AI382))</f>
        <v>0</v>
      </c>
      <c r="AJ400" s="289">
        <f>IF(AJ278="kW",SUMPRODUCT(N279:N382,U279:U382,AJ279:AJ382),SUMPRODUCT(J279:J382,AJ279:AJ382))</f>
        <v>0</v>
      </c>
      <c r="AK400" s="289">
        <f>IF(AK278="kW",SUMPRODUCT(N279:N382,U279:U382,AK279:AK382),SUMPRODUCT(J279:J382,AK279:AK382))</f>
        <v>0</v>
      </c>
      <c r="AL400" s="289">
        <f>IF(AL278="kW",SUMPRODUCT(N279:N382,U279:U382,AL279:AL382),SUMPRODUCT(J279:J382,AL279:AL382))</f>
        <v>0</v>
      </c>
      <c r="AM400" s="335"/>
    </row>
    <row r="401" spans="1:40" ht="15.75" customHeight="1">
      <c r="B401" s="379" t="s">
        <v>200</v>
      </c>
      <c r="C401" s="400"/>
      <c r="D401" s="401"/>
      <c r="E401" s="401"/>
      <c r="F401" s="401"/>
      <c r="G401" s="401"/>
      <c r="H401" s="401"/>
      <c r="I401" s="401"/>
      <c r="J401" s="401"/>
      <c r="K401" s="401"/>
      <c r="L401" s="401"/>
      <c r="M401" s="401"/>
      <c r="N401" s="401"/>
      <c r="O401" s="402"/>
      <c r="P401" s="403"/>
      <c r="Q401" s="403"/>
      <c r="R401" s="402"/>
      <c r="S401" s="404"/>
      <c r="T401" s="402"/>
      <c r="U401" s="402"/>
      <c r="V401" s="381"/>
      <c r="W401" s="381"/>
      <c r="X401" s="383"/>
      <c r="Y401" s="324">
        <f>SUMPRODUCT(K279:K382,Y279:Y382)</f>
        <v>192401.24829810401</v>
      </c>
      <c r="Z401" s="324">
        <f>SUMPRODUCT(K279:K382,Z279:Z382)</f>
        <v>35241.997787795153</v>
      </c>
      <c r="AA401" s="324">
        <f>IF(AA278="kW",SUMPRODUCT(N279:N382,V279:V382,AA279:AA382),SUMPRODUCT(K279:K382,AA279:AA382))</f>
        <v>9116.1231671732512</v>
      </c>
      <c r="AB401" s="324">
        <f>IF(AB278="kW",SUMPRODUCT(N279:N382,V279:V382,AB279:AB382),SUMPRODUCT(K279:K382,AB279:AB382))</f>
        <v>178.49806676091629</v>
      </c>
      <c r="AC401" s="324">
        <f>IF(AC278="kW",SUMPRODUCT(N279:N382,V279:V382,AC279:AC382),SUMPRODUCT(K279:K382, AC279:AC382))</f>
        <v>0</v>
      </c>
      <c r="AD401" s="324">
        <f>IF(AD278="kW",SUMPRODUCT(N279:N382,V279:V382,AD279:AD382),SUMPRODUCT(K279:K382, AD279:AD382))</f>
        <v>0</v>
      </c>
      <c r="AE401" s="324">
        <f>IF(AE278="kW",SUMPRODUCT(N279:N382,V279:V382,AE279:AE382),SUMPRODUCT(K279:K382,AE279:AE382))</f>
        <v>0</v>
      </c>
      <c r="AF401" s="324">
        <f>IF(AF278="kW",SUMPRODUCT(N279:N382,V279:V382,AF279:AF382),SUMPRODUCT(K279:K382,AF279:AF382))</f>
        <v>0</v>
      </c>
      <c r="AG401" s="324">
        <f>IF(AG278="kW",SUMPRODUCT(N279:N382,V279:V382,AG279:AG382),SUMPRODUCT(K279:K382,AG279:AG382))</f>
        <v>0</v>
      </c>
      <c r="AH401" s="324">
        <f>IF(AH278="kW",SUMPRODUCT(N279:N382,V279:V382,AH279:AH382),SUMPRODUCT(K279:K382,AH279:AH382))</f>
        <v>0</v>
      </c>
      <c r="AI401" s="324">
        <f>IF(AI278="kW",SUMPRODUCT(N279:N382,V279:V382,AI279:AI382),SUMPRODUCT(K279:K382,AI279:AI382))</f>
        <v>0</v>
      </c>
      <c r="AJ401" s="324">
        <f>IF(AJ278="kW",SUMPRODUCT(N279:N382,V279:V382,AJ279:AJ382),SUMPRODUCT(K279:K382,AJ279:AJ382))</f>
        <v>0</v>
      </c>
      <c r="AK401" s="324">
        <f>IF(AK278="kW",SUMPRODUCT(N279:N382,V279:V382,AK279:AK382),SUMPRODUCT(K279:K382,AK279:AK382))</f>
        <v>0</v>
      </c>
      <c r="AL401" s="324">
        <f>IF(AL278="kW",SUMPRODUCT(N279:N382,V279:V382,AL279:AL382),SUMPRODUCT(K279:K382,AL279:AL382))</f>
        <v>0</v>
      </c>
      <c r="AM401" s="384"/>
    </row>
    <row r="402" spans="1:40" ht="21.75" customHeight="1">
      <c r="B402" s="366" t="s">
        <v>592</v>
      </c>
      <c r="C402" s="385"/>
      <c r="D402" s="386"/>
      <c r="E402" s="386"/>
      <c r="F402" s="386"/>
      <c r="G402" s="386"/>
      <c r="H402" s="386"/>
      <c r="I402" s="386"/>
      <c r="J402" s="386"/>
      <c r="K402" s="386"/>
      <c r="L402" s="386"/>
      <c r="M402" s="386"/>
      <c r="N402" s="386"/>
      <c r="O402" s="386"/>
      <c r="P402" s="386"/>
      <c r="Q402" s="386"/>
      <c r="R402" s="386"/>
      <c r="S402" s="369"/>
      <c r="T402" s="370"/>
      <c r="U402" s="386"/>
      <c r="V402" s="386"/>
      <c r="W402" s="386"/>
      <c r="X402" s="386"/>
      <c r="Y402" s="387"/>
      <c r="Z402" s="387"/>
      <c r="AA402" s="387"/>
      <c r="AB402" s="387"/>
      <c r="AC402" s="387"/>
      <c r="AD402" s="387"/>
      <c r="AE402" s="387"/>
      <c r="AF402" s="387"/>
      <c r="AG402" s="387"/>
      <c r="AH402" s="387"/>
      <c r="AI402" s="387"/>
      <c r="AJ402" s="387"/>
      <c r="AK402" s="387"/>
      <c r="AL402" s="387"/>
      <c r="AM402" s="387"/>
      <c r="AN402" s="388"/>
    </row>
    <row r="404" spans="1:40" ht="15.75">
      <c r="B404" s="278" t="s">
        <v>258</v>
      </c>
      <c r="C404" s="279"/>
      <c r="D404" s="588" t="s">
        <v>520</v>
      </c>
      <c r="F404" s="588"/>
      <c r="O404" s="279"/>
      <c r="Y404" s="268"/>
      <c r="Z404" s="265"/>
      <c r="AA404" s="265"/>
      <c r="AB404" s="265"/>
      <c r="AC404" s="265"/>
      <c r="AD404" s="265"/>
      <c r="AE404" s="265"/>
      <c r="AF404" s="265"/>
      <c r="AG404" s="265"/>
      <c r="AH404" s="265"/>
      <c r="AI404" s="265"/>
      <c r="AJ404" s="265"/>
      <c r="AK404" s="265"/>
      <c r="AL404" s="265"/>
      <c r="AM404" s="280"/>
    </row>
    <row r="405" spans="1:40" ht="36" customHeight="1">
      <c r="B405" s="828" t="s">
        <v>211</v>
      </c>
      <c r="C405" s="830" t="s">
        <v>33</v>
      </c>
      <c r="D405" s="282" t="s">
        <v>421</v>
      </c>
      <c r="E405" s="832" t="s">
        <v>209</v>
      </c>
      <c r="F405" s="833"/>
      <c r="G405" s="833"/>
      <c r="H405" s="833"/>
      <c r="I405" s="833"/>
      <c r="J405" s="833"/>
      <c r="K405" s="833"/>
      <c r="L405" s="833"/>
      <c r="M405" s="834"/>
      <c r="N405" s="838" t="s">
        <v>213</v>
      </c>
      <c r="O405" s="282" t="s">
        <v>422</v>
      </c>
      <c r="P405" s="832" t="s">
        <v>212</v>
      </c>
      <c r="Q405" s="833"/>
      <c r="R405" s="833"/>
      <c r="S405" s="833"/>
      <c r="T405" s="833"/>
      <c r="U405" s="833"/>
      <c r="V405" s="833"/>
      <c r="W405" s="833"/>
      <c r="X405" s="834"/>
      <c r="Y405" s="835" t="s">
        <v>243</v>
      </c>
      <c r="Z405" s="836"/>
      <c r="AA405" s="836"/>
      <c r="AB405" s="836"/>
      <c r="AC405" s="836"/>
      <c r="AD405" s="836"/>
      <c r="AE405" s="836"/>
      <c r="AF405" s="836"/>
      <c r="AG405" s="836"/>
      <c r="AH405" s="836"/>
      <c r="AI405" s="836"/>
      <c r="AJ405" s="836"/>
      <c r="AK405" s="836"/>
      <c r="AL405" s="836"/>
      <c r="AM405" s="837"/>
    </row>
    <row r="406" spans="1:40" ht="45.75" customHeight="1">
      <c r="B406" s="829"/>
      <c r="C406" s="831"/>
      <c r="D406" s="283">
        <v>2014</v>
      </c>
      <c r="E406" s="283">
        <v>2015</v>
      </c>
      <c r="F406" s="283">
        <v>2016</v>
      </c>
      <c r="G406" s="283">
        <v>2017</v>
      </c>
      <c r="H406" s="283">
        <v>2018</v>
      </c>
      <c r="I406" s="283">
        <v>2019</v>
      </c>
      <c r="J406" s="283">
        <v>2020</v>
      </c>
      <c r="K406" s="283">
        <v>2021</v>
      </c>
      <c r="L406" s="283">
        <v>2022</v>
      </c>
      <c r="M406" s="283">
        <v>2023</v>
      </c>
      <c r="N406" s="839"/>
      <c r="O406" s="283">
        <v>2014</v>
      </c>
      <c r="P406" s="283">
        <v>2015</v>
      </c>
      <c r="Q406" s="283">
        <v>2016</v>
      </c>
      <c r="R406" s="283">
        <v>2017</v>
      </c>
      <c r="S406" s="283">
        <v>2018</v>
      </c>
      <c r="T406" s="283">
        <v>2019</v>
      </c>
      <c r="U406" s="283">
        <v>2020</v>
      </c>
      <c r="V406" s="283">
        <v>2021</v>
      </c>
      <c r="W406" s="283">
        <v>2022</v>
      </c>
      <c r="X406" s="283">
        <v>2023</v>
      </c>
      <c r="Y406" s="283" t="str">
        <f>'1.  LRAMVA Summary'!D52</f>
        <v>Residential</v>
      </c>
      <c r="Z406" s="283" t="str">
        <f>'1.  LRAMVA Summary'!E52</f>
        <v>GS&lt;50 kW</v>
      </c>
      <c r="AA406" s="283" t="str">
        <f>'1.  LRAMVA Summary'!F52</f>
        <v>GS&gt;50 kW</v>
      </c>
      <c r="AB406" s="283" t="str">
        <f>'1.  LRAMVA Summary'!G52</f>
        <v>GS&gt;1000 kW</v>
      </c>
      <c r="AC406" s="283" t="str">
        <f>'1.  LRAMVA Summary'!H52</f>
        <v>Street Lighting</v>
      </c>
      <c r="AD406" s="283" t="str">
        <f>'1.  LRAMVA Summary'!I52</f>
        <v/>
      </c>
      <c r="AE406" s="283" t="str">
        <f>'1.  LRAMVA Summary'!J52</f>
        <v/>
      </c>
      <c r="AF406" s="283" t="str">
        <f>'1.  LRAMVA Summary'!K52</f>
        <v/>
      </c>
      <c r="AG406" s="283" t="str">
        <f>'1.  LRAMVA Summary'!L52</f>
        <v/>
      </c>
      <c r="AH406" s="283" t="str">
        <f>'1.  LRAMVA Summary'!M52</f>
        <v/>
      </c>
      <c r="AI406" s="283" t="str">
        <f>'1.  LRAMVA Summary'!N52</f>
        <v/>
      </c>
      <c r="AJ406" s="283" t="str">
        <f>'1.  LRAMVA Summary'!O52</f>
        <v/>
      </c>
      <c r="AK406" s="283" t="str">
        <f>'1.  LRAMVA Summary'!P52</f>
        <v/>
      </c>
      <c r="AL406" s="283" t="str">
        <f>'1.  LRAMVA Summary'!Q52</f>
        <v/>
      </c>
      <c r="AM406" s="285" t="str">
        <f>'1.  LRAMVA Summary'!R52</f>
        <v>Total</v>
      </c>
    </row>
    <row r="407" spans="1:40" ht="15.75" customHeight="1">
      <c r="A407" s="508"/>
      <c r="B407" s="286" t="s">
        <v>0</v>
      </c>
      <c r="C407" s="287"/>
      <c r="D407" s="287"/>
      <c r="E407" s="287"/>
      <c r="F407" s="287"/>
      <c r="G407" s="287"/>
      <c r="H407" s="287"/>
      <c r="I407" s="287"/>
      <c r="J407" s="287"/>
      <c r="K407" s="287"/>
      <c r="L407" s="287"/>
      <c r="M407" s="287"/>
      <c r="N407" s="288"/>
      <c r="O407" s="287"/>
      <c r="P407" s="287"/>
      <c r="Q407" s="287"/>
      <c r="R407" s="287"/>
      <c r="S407" s="287"/>
      <c r="T407" s="287"/>
      <c r="U407" s="287"/>
      <c r="V407" s="287"/>
      <c r="W407" s="287"/>
      <c r="X407" s="287"/>
      <c r="Y407" s="289" t="str">
        <f>'1.  LRAMVA Summary'!D53</f>
        <v>kWh</v>
      </c>
      <c r="Z407" s="289" t="str">
        <f>'1.  LRAMVA Summary'!E53</f>
        <v>kWh</v>
      </c>
      <c r="AA407" s="289" t="str">
        <f>'1.  LRAMVA Summary'!F53</f>
        <v>KW</v>
      </c>
      <c r="AB407" s="289" t="str">
        <f>'1.  LRAMVA Summary'!G53</f>
        <v>KW</v>
      </c>
      <c r="AC407" s="289" t="str">
        <f>'1.  LRAMVA Summary'!H53</f>
        <v>KW</v>
      </c>
      <c r="AD407" s="289">
        <f>'1.  LRAMVA Summary'!I53</f>
        <v>0</v>
      </c>
      <c r="AE407" s="289">
        <f>'1.  LRAMVA Summary'!J53</f>
        <v>0</v>
      </c>
      <c r="AF407" s="289">
        <f>'1.  LRAMVA Summary'!K53</f>
        <v>0</v>
      </c>
      <c r="AG407" s="289">
        <f>'1.  LRAMVA Summary'!L53</f>
        <v>0</v>
      </c>
      <c r="AH407" s="289">
        <f>'1.  LRAMVA Summary'!M53</f>
        <v>0</v>
      </c>
      <c r="AI407" s="289">
        <f>'1.  LRAMVA Summary'!N53</f>
        <v>0</v>
      </c>
      <c r="AJ407" s="289">
        <f>'1.  LRAMVA Summary'!O53</f>
        <v>0</v>
      </c>
      <c r="AK407" s="289">
        <f>'1.  LRAMVA Summary'!P53</f>
        <v>0</v>
      </c>
      <c r="AL407" s="289">
        <f>'1.  LRAMVA Summary'!Q53</f>
        <v>0</v>
      </c>
      <c r="AM407" s="290"/>
    </row>
    <row r="408" spans="1:40" ht="15" outlineLevel="1">
      <c r="A408" s="507">
        <v>1</v>
      </c>
      <c r="B408" s="292" t="s">
        <v>1</v>
      </c>
      <c r="C408" s="289" t="s">
        <v>25</v>
      </c>
      <c r="D408" s="293">
        <f>+SUM('7.  Persistence Report'!AT99:AT102)</f>
        <v>130189.96330264414</v>
      </c>
      <c r="E408" s="293">
        <f>+SUM('7.  Persistence Report'!AU99:AU102)</f>
        <v>130189.96330264414</v>
      </c>
      <c r="F408" s="293">
        <f>+SUM('7.  Persistence Report'!AV99:AV102)</f>
        <v>130189.96330264414</v>
      </c>
      <c r="G408" s="293">
        <f>+SUM('7.  Persistence Report'!AW99:AW102)</f>
        <v>130189.96330264414</v>
      </c>
      <c r="H408" s="293">
        <f>+SUM('7.  Persistence Report'!AX99:AX102)</f>
        <v>84150.013505196868</v>
      </c>
      <c r="I408" s="293">
        <f>+SUM('7.  Persistence Report'!AY99:AY102)</f>
        <v>0</v>
      </c>
      <c r="J408" s="293">
        <f>+SUM('7.  Persistence Report'!AZ99:AZ102)</f>
        <v>0</v>
      </c>
      <c r="K408" s="293">
        <f>+SUM('7.  Persistence Report'!BA99:BA102)</f>
        <v>0</v>
      </c>
      <c r="L408" s="293">
        <f>+SUM('7.  Persistence Report'!BB99:BB102)</f>
        <v>0</v>
      </c>
      <c r="M408" s="293">
        <f>+SUM('7.  Persistence Report'!BC99:BC102)</f>
        <v>0</v>
      </c>
      <c r="N408" s="289"/>
      <c r="O408" s="293">
        <f>+SUM('7.  Persistence Report'!O99:O102)</f>
        <v>18.992453828174401</v>
      </c>
      <c r="P408" s="293">
        <f>+SUM('7.  Persistence Report'!P99:P102)</f>
        <v>18.992453828174401</v>
      </c>
      <c r="Q408" s="293">
        <f>+SUM('7.  Persistence Report'!Q99:Q102)</f>
        <v>18.992453828174401</v>
      </c>
      <c r="R408" s="293">
        <f>+SUM('7.  Persistence Report'!R99:R102)</f>
        <v>18.992453828174401</v>
      </c>
      <c r="S408" s="293">
        <f>+SUM('7.  Persistence Report'!S99:S102)</f>
        <v>12.367035421671012</v>
      </c>
      <c r="T408" s="293">
        <f>+SUM('7.  Persistence Report'!T99:T102)</f>
        <v>0</v>
      </c>
      <c r="U408" s="293">
        <f>+SUM('7.  Persistence Report'!U99:U102)</f>
        <v>0</v>
      </c>
      <c r="V408" s="293">
        <f>+SUM('7.  Persistence Report'!V99:V102)</f>
        <v>0</v>
      </c>
      <c r="W408" s="293">
        <f>+SUM('7.  Persistence Report'!W99:W102)</f>
        <v>0</v>
      </c>
      <c r="X408" s="293">
        <f>+SUM('7.  Persistence Report'!X99:X102)</f>
        <v>0</v>
      </c>
      <c r="Y408" s="468">
        <v>1</v>
      </c>
      <c r="Z408" s="408"/>
      <c r="AA408" s="408"/>
      <c r="AB408" s="408"/>
      <c r="AC408" s="408"/>
      <c r="AD408" s="408"/>
      <c r="AE408" s="408"/>
      <c r="AF408" s="408"/>
      <c r="AG408" s="408"/>
      <c r="AH408" s="408"/>
      <c r="AI408" s="408"/>
      <c r="AJ408" s="408"/>
      <c r="AK408" s="408"/>
      <c r="AL408" s="408"/>
      <c r="AM408" s="294">
        <f>SUM(Y408:AL408)</f>
        <v>1</v>
      </c>
    </row>
    <row r="409" spans="1:40" ht="15" outlineLevel="1">
      <c r="B409" s="292" t="s">
        <v>259</v>
      </c>
      <c r="C409" s="289" t="s">
        <v>163</v>
      </c>
      <c r="D409" s="293"/>
      <c r="E409" s="293"/>
      <c r="F409" s="293"/>
      <c r="G409" s="293"/>
      <c r="H409" s="293"/>
      <c r="I409" s="293"/>
      <c r="J409" s="293"/>
      <c r="K409" s="293"/>
      <c r="L409" s="293"/>
      <c r="M409" s="293"/>
      <c r="N409" s="466"/>
      <c r="O409" s="293"/>
      <c r="P409" s="293"/>
      <c r="Q409" s="293"/>
      <c r="R409" s="293"/>
      <c r="S409" s="293"/>
      <c r="T409" s="293"/>
      <c r="U409" s="293"/>
      <c r="V409" s="293"/>
      <c r="W409" s="293"/>
      <c r="X409" s="293"/>
      <c r="Y409" s="409">
        <f>Y408</f>
        <v>1</v>
      </c>
      <c r="Z409" s="409">
        <f>Z408</f>
        <v>0</v>
      </c>
      <c r="AA409" s="409">
        <f t="shared" ref="AA409:AL409" si="123">AA408</f>
        <v>0</v>
      </c>
      <c r="AB409" s="409">
        <f t="shared" si="123"/>
        <v>0</v>
      </c>
      <c r="AC409" s="409">
        <f t="shared" si="123"/>
        <v>0</v>
      </c>
      <c r="AD409" s="409">
        <f t="shared" si="123"/>
        <v>0</v>
      </c>
      <c r="AE409" s="409">
        <f t="shared" si="123"/>
        <v>0</v>
      </c>
      <c r="AF409" s="409">
        <f t="shared" si="123"/>
        <v>0</v>
      </c>
      <c r="AG409" s="409">
        <f t="shared" si="123"/>
        <v>0</v>
      </c>
      <c r="AH409" s="409">
        <f t="shared" si="123"/>
        <v>0</v>
      </c>
      <c r="AI409" s="409">
        <f t="shared" si="123"/>
        <v>0</v>
      </c>
      <c r="AJ409" s="409">
        <f t="shared" si="123"/>
        <v>0</v>
      </c>
      <c r="AK409" s="409">
        <f t="shared" si="123"/>
        <v>0</v>
      </c>
      <c r="AL409" s="409">
        <f t="shared" si="123"/>
        <v>0</v>
      </c>
      <c r="AM409" s="295"/>
    </row>
    <row r="410" spans="1:40" ht="15.75" outlineLevel="1">
      <c r="A410" s="509"/>
      <c r="B410" s="296"/>
      <c r="C410" s="297"/>
      <c r="D410" s="297"/>
      <c r="E410" s="297"/>
      <c r="F410" s="297"/>
      <c r="G410" s="297"/>
      <c r="H410" s="297"/>
      <c r="I410" s="297"/>
      <c r="J410" s="297"/>
      <c r="K410" s="297"/>
      <c r="L410" s="297"/>
      <c r="M410" s="297"/>
      <c r="N410" s="301"/>
      <c r="O410" s="297"/>
      <c r="P410" s="297"/>
      <c r="Q410" s="297"/>
      <c r="R410" s="297"/>
      <c r="S410" s="297"/>
      <c r="T410" s="297"/>
      <c r="U410" s="297"/>
      <c r="V410" s="297"/>
      <c r="W410" s="297"/>
      <c r="X410" s="297"/>
      <c r="Y410" s="410"/>
      <c r="Z410" s="411"/>
      <c r="AA410" s="411"/>
      <c r="AB410" s="411"/>
      <c r="AC410" s="411"/>
      <c r="AD410" s="411"/>
      <c r="AE410" s="411"/>
      <c r="AF410" s="411"/>
      <c r="AG410" s="411"/>
      <c r="AH410" s="411"/>
      <c r="AI410" s="411"/>
      <c r="AJ410" s="411"/>
      <c r="AK410" s="411"/>
      <c r="AL410" s="411"/>
      <c r="AM410" s="300"/>
    </row>
    <row r="411" spans="1:40" ht="15" outlineLevel="1">
      <c r="A411" s="507">
        <v>2</v>
      </c>
      <c r="B411" s="292" t="s">
        <v>2</v>
      </c>
      <c r="C411" s="289" t="s">
        <v>25</v>
      </c>
      <c r="D411" s="293">
        <f>+'7.  Persistence Report'!AT98</f>
        <v>13669.27548</v>
      </c>
      <c r="E411" s="293">
        <f>+'7.  Persistence Report'!AU98</f>
        <v>13669.27548</v>
      </c>
      <c r="F411" s="293">
        <f>+'7.  Persistence Report'!AV98</f>
        <v>13669.27548</v>
      </c>
      <c r="G411" s="293">
        <f>+'7.  Persistence Report'!AW98</f>
        <v>13669.27548</v>
      </c>
      <c r="H411" s="293">
        <f>+'7.  Persistence Report'!AX98</f>
        <v>0</v>
      </c>
      <c r="I411" s="293">
        <f>+'7.  Persistence Report'!AY98</f>
        <v>0</v>
      </c>
      <c r="J411" s="293">
        <f>+'7.  Persistence Report'!AZ98</f>
        <v>0</v>
      </c>
      <c r="K411" s="293">
        <f>+'7.  Persistence Report'!BA98</f>
        <v>0</v>
      </c>
      <c r="L411" s="293">
        <f>+'7.  Persistence Report'!BB98</f>
        <v>0</v>
      </c>
      <c r="M411" s="293">
        <f>+'7.  Persistence Report'!BC98</f>
        <v>0</v>
      </c>
      <c r="N411" s="289"/>
      <c r="O411" s="293">
        <f>+'7.  Persistence Report'!O98</f>
        <v>7.6661816639999998</v>
      </c>
      <c r="P411" s="293">
        <f>+'7.  Persistence Report'!P98</f>
        <v>7.6661816639999998</v>
      </c>
      <c r="Q411" s="293">
        <f>+'7.  Persistence Report'!Q98</f>
        <v>7.6661816639999998</v>
      </c>
      <c r="R411" s="293">
        <f>+'7.  Persistence Report'!R98</f>
        <v>7.6661816639999998</v>
      </c>
      <c r="S411" s="293">
        <f>+'7.  Persistence Report'!S98</f>
        <v>0</v>
      </c>
      <c r="T411" s="293">
        <f>+'7.  Persistence Report'!T98</f>
        <v>0</v>
      </c>
      <c r="U411" s="293">
        <f>+'7.  Persistence Report'!U98</f>
        <v>0</v>
      </c>
      <c r="V411" s="293">
        <f>+'7.  Persistence Report'!V98</f>
        <v>0</v>
      </c>
      <c r="W411" s="293">
        <f>+'7.  Persistence Report'!W98</f>
        <v>0</v>
      </c>
      <c r="X411" s="293">
        <f>+'7.  Persistence Report'!X98</f>
        <v>0</v>
      </c>
      <c r="Y411" s="468">
        <v>1</v>
      </c>
      <c r="Z411" s="408"/>
      <c r="AA411" s="408"/>
      <c r="AB411" s="408"/>
      <c r="AC411" s="408"/>
      <c r="AD411" s="408"/>
      <c r="AE411" s="408"/>
      <c r="AF411" s="408"/>
      <c r="AG411" s="408"/>
      <c r="AH411" s="408"/>
      <c r="AI411" s="408"/>
      <c r="AJ411" s="408"/>
      <c r="AK411" s="408"/>
      <c r="AL411" s="408"/>
      <c r="AM411" s="294">
        <f>SUM(Y411:AL411)</f>
        <v>1</v>
      </c>
    </row>
    <row r="412" spans="1:40" ht="15" outlineLevel="1">
      <c r="B412" s="292" t="s">
        <v>259</v>
      </c>
      <c r="C412" s="289" t="s">
        <v>163</v>
      </c>
      <c r="D412" s="293"/>
      <c r="E412" s="293"/>
      <c r="F412" s="293"/>
      <c r="G412" s="293"/>
      <c r="H412" s="293"/>
      <c r="I412" s="293"/>
      <c r="J412" s="293"/>
      <c r="K412" s="293"/>
      <c r="L412" s="293"/>
      <c r="M412" s="293"/>
      <c r="N412" s="466"/>
      <c r="O412" s="293"/>
      <c r="P412" s="293"/>
      <c r="Q412" s="293"/>
      <c r="R412" s="293"/>
      <c r="S412" s="293"/>
      <c r="T412" s="293"/>
      <c r="U412" s="293"/>
      <c r="V412" s="293"/>
      <c r="W412" s="293"/>
      <c r="X412" s="293"/>
      <c r="Y412" s="409">
        <f>Y411</f>
        <v>1</v>
      </c>
      <c r="Z412" s="409">
        <f>Z411</f>
        <v>0</v>
      </c>
      <c r="AA412" s="409">
        <f t="shared" ref="AA412:AL412" si="124">AA411</f>
        <v>0</v>
      </c>
      <c r="AB412" s="409">
        <f t="shared" si="124"/>
        <v>0</v>
      </c>
      <c r="AC412" s="409">
        <f t="shared" si="124"/>
        <v>0</v>
      </c>
      <c r="AD412" s="409">
        <f t="shared" si="124"/>
        <v>0</v>
      </c>
      <c r="AE412" s="409">
        <f t="shared" si="124"/>
        <v>0</v>
      </c>
      <c r="AF412" s="409">
        <f t="shared" si="124"/>
        <v>0</v>
      </c>
      <c r="AG412" s="409">
        <f t="shared" si="124"/>
        <v>0</v>
      </c>
      <c r="AH412" s="409">
        <f t="shared" si="124"/>
        <v>0</v>
      </c>
      <c r="AI412" s="409">
        <f t="shared" si="124"/>
        <v>0</v>
      </c>
      <c r="AJ412" s="409">
        <f t="shared" si="124"/>
        <v>0</v>
      </c>
      <c r="AK412" s="409">
        <f t="shared" si="124"/>
        <v>0</v>
      </c>
      <c r="AL412" s="409">
        <f t="shared" si="124"/>
        <v>0</v>
      </c>
      <c r="AM412" s="295"/>
    </row>
    <row r="413" spans="1:40" ht="15.75" outlineLevel="1">
      <c r="A413" s="509"/>
      <c r="B413" s="296"/>
      <c r="C413" s="297"/>
      <c r="D413" s="302"/>
      <c r="E413" s="302"/>
      <c r="F413" s="302"/>
      <c r="G413" s="302"/>
      <c r="H413" s="302"/>
      <c r="I413" s="302"/>
      <c r="J413" s="302"/>
      <c r="K413" s="302"/>
      <c r="L413" s="302"/>
      <c r="M413" s="302"/>
      <c r="N413" s="301"/>
      <c r="O413" s="302"/>
      <c r="P413" s="302"/>
      <c r="Q413" s="302"/>
      <c r="R413" s="302"/>
      <c r="S413" s="302"/>
      <c r="T413" s="302"/>
      <c r="U413" s="302"/>
      <c r="V413" s="302"/>
      <c r="W413" s="302"/>
      <c r="X413" s="302"/>
      <c r="Y413" s="410"/>
      <c r="Z413" s="411"/>
      <c r="AA413" s="411"/>
      <c r="AB413" s="411"/>
      <c r="AC413" s="411"/>
      <c r="AD413" s="411"/>
      <c r="AE413" s="411"/>
      <c r="AF413" s="411"/>
      <c r="AG413" s="411"/>
      <c r="AH413" s="411"/>
      <c r="AI413" s="411"/>
      <c r="AJ413" s="411"/>
      <c r="AK413" s="411"/>
      <c r="AL413" s="411"/>
      <c r="AM413" s="300"/>
    </row>
    <row r="414" spans="1:40" ht="15" outlineLevel="1">
      <c r="A414" s="507">
        <v>3</v>
      </c>
      <c r="B414" s="292" t="s">
        <v>3</v>
      </c>
      <c r="C414" s="289" t="s">
        <v>25</v>
      </c>
      <c r="D414" s="293">
        <f>+'7.  Persistence Report'!AT110</f>
        <v>781608.71672799997</v>
      </c>
      <c r="E414" s="293">
        <f>+'7.  Persistence Report'!AU110</f>
        <v>781608.71672799997</v>
      </c>
      <c r="F414" s="293">
        <f>+'7.  Persistence Report'!AV110</f>
        <v>781608.71672799997</v>
      </c>
      <c r="G414" s="293">
        <f>+'7.  Persistence Report'!AW110</f>
        <v>781608.71672799997</v>
      </c>
      <c r="H414" s="293">
        <f>+'7.  Persistence Report'!AX110</f>
        <v>781608.71672799997</v>
      </c>
      <c r="I414" s="293">
        <f>+'7.  Persistence Report'!AY110</f>
        <v>781608.71672799997</v>
      </c>
      <c r="J414" s="293">
        <f>+'7.  Persistence Report'!AZ110</f>
        <v>781608.71672799997</v>
      </c>
      <c r="K414" s="293">
        <f>+'7.  Persistence Report'!BA110</f>
        <v>781608.71672799997</v>
      </c>
      <c r="L414" s="293">
        <f>+'7.  Persistence Report'!BB110</f>
        <v>781608.71672799997</v>
      </c>
      <c r="M414" s="293">
        <f>+'7.  Persistence Report'!BC110</f>
        <v>781608.71672799997</v>
      </c>
      <c r="N414" s="289"/>
      <c r="O414" s="293">
        <f>+'7.  Persistence Report'!O110</f>
        <v>428.06874128600003</v>
      </c>
      <c r="P414" s="293">
        <f>+'7.  Persistence Report'!P110</f>
        <v>428.06874128600003</v>
      </c>
      <c r="Q414" s="293">
        <f>+'7.  Persistence Report'!Q110</f>
        <v>428.06874128600003</v>
      </c>
      <c r="R414" s="293">
        <f>+'7.  Persistence Report'!R110</f>
        <v>428.06874128600003</v>
      </c>
      <c r="S414" s="293">
        <f>+'7.  Persistence Report'!S110</f>
        <v>428.06874128600003</v>
      </c>
      <c r="T414" s="293">
        <f>+'7.  Persistence Report'!T110</f>
        <v>428.06874128600003</v>
      </c>
      <c r="U414" s="293">
        <f>+'7.  Persistence Report'!U110</f>
        <v>428.06874128600003</v>
      </c>
      <c r="V414" s="293">
        <f>+'7.  Persistence Report'!V110</f>
        <v>428.06874128600003</v>
      </c>
      <c r="W414" s="293">
        <f>+'7.  Persistence Report'!W110</f>
        <v>428.06874128600003</v>
      </c>
      <c r="X414" s="293">
        <f>+'7.  Persistence Report'!X110</f>
        <v>428.06874128600003</v>
      </c>
      <c r="Y414" s="468">
        <v>1</v>
      </c>
      <c r="Z414" s="408"/>
      <c r="AA414" s="408"/>
      <c r="AB414" s="408"/>
      <c r="AC414" s="408"/>
      <c r="AD414" s="408"/>
      <c r="AE414" s="408"/>
      <c r="AF414" s="408"/>
      <c r="AG414" s="408"/>
      <c r="AH414" s="408"/>
      <c r="AI414" s="408"/>
      <c r="AJ414" s="408"/>
      <c r="AK414" s="408"/>
      <c r="AL414" s="408"/>
      <c r="AM414" s="294">
        <f>SUM(Y414:AL414)</f>
        <v>1</v>
      </c>
    </row>
    <row r="415" spans="1:40" ht="15" outlineLevel="1">
      <c r="B415" s="292" t="s">
        <v>259</v>
      </c>
      <c r="C415" s="289" t="s">
        <v>163</v>
      </c>
      <c r="D415" s="293"/>
      <c r="E415" s="293"/>
      <c r="F415" s="293"/>
      <c r="G415" s="293"/>
      <c r="H415" s="293"/>
      <c r="I415" s="293"/>
      <c r="J415" s="293"/>
      <c r="K415" s="293"/>
      <c r="L415" s="293"/>
      <c r="M415" s="293"/>
      <c r="N415" s="466"/>
      <c r="O415" s="293"/>
      <c r="P415" s="293"/>
      <c r="Q415" s="293"/>
      <c r="R415" s="293"/>
      <c r="S415" s="293"/>
      <c r="T415" s="293"/>
      <c r="U415" s="293"/>
      <c r="V415" s="293"/>
      <c r="W415" s="293"/>
      <c r="X415" s="293"/>
      <c r="Y415" s="409">
        <f>Y414</f>
        <v>1</v>
      </c>
      <c r="Z415" s="409">
        <f>Z414</f>
        <v>0</v>
      </c>
      <c r="AA415" s="409">
        <f t="shared" ref="AA415:AL415" si="125">AA414</f>
        <v>0</v>
      </c>
      <c r="AB415" s="409">
        <f t="shared" si="125"/>
        <v>0</v>
      </c>
      <c r="AC415" s="409">
        <f t="shared" si="125"/>
        <v>0</v>
      </c>
      <c r="AD415" s="409">
        <f t="shared" si="125"/>
        <v>0</v>
      </c>
      <c r="AE415" s="409">
        <f t="shared" si="125"/>
        <v>0</v>
      </c>
      <c r="AF415" s="409">
        <f t="shared" si="125"/>
        <v>0</v>
      </c>
      <c r="AG415" s="409">
        <f t="shared" si="125"/>
        <v>0</v>
      </c>
      <c r="AH415" s="409">
        <f t="shared" si="125"/>
        <v>0</v>
      </c>
      <c r="AI415" s="409">
        <f t="shared" si="125"/>
        <v>0</v>
      </c>
      <c r="AJ415" s="409">
        <f t="shared" si="125"/>
        <v>0</v>
      </c>
      <c r="AK415" s="409">
        <f t="shared" si="125"/>
        <v>0</v>
      </c>
      <c r="AL415" s="409">
        <f t="shared" si="125"/>
        <v>0</v>
      </c>
      <c r="AM415" s="295"/>
    </row>
    <row r="416" spans="1:40" ht="15" outlineLevel="1">
      <c r="B416" s="292"/>
      <c r="C416" s="303"/>
      <c r="D416" s="289"/>
      <c r="E416" s="289"/>
      <c r="F416" s="289"/>
      <c r="G416" s="289"/>
      <c r="H416" s="289"/>
      <c r="I416" s="289"/>
      <c r="J416" s="289"/>
      <c r="K416" s="289"/>
      <c r="L416" s="289"/>
      <c r="M416" s="289"/>
      <c r="N416" s="281"/>
      <c r="O416" s="289"/>
      <c r="P416" s="289"/>
      <c r="Q416" s="289"/>
      <c r="R416" s="289"/>
      <c r="S416" s="289"/>
      <c r="T416" s="289"/>
      <c r="U416" s="289"/>
      <c r="V416" s="289"/>
      <c r="W416" s="289"/>
      <c r="X416" s="289"/>
      <c r="Y416" s="410"/>
      <c r="Z416" s="410"/>
      <c r="AA416" s="410"/>
      <c r="AB416" s="410"/>
      <c r="AC416" s="410"/>
      <c r="AD416" s="410"/>
      <c r="AE416" s="410"/>
      <c r="AF416" s="410"/>
      <c r="AG416" s="410"/>
      <c r="AH416" s="410"/>
      <c r="AI416" s="410"/>
      <c r="AJ416" s="410"/>
      <c r="AK416" s="410"/>
      <c r="AL416" s="410"/>
      <c r="AM416" s="304"/>
    </row>
    <row r="417" spans="1:39" ht="15" outlineLevel="1">
      <c r="A417" s="507">
        <v>4</v>
      </c>
      <c r="B417" s="292" t="s">
        <v>4</v>
      </c>
      <c r="C417" s="289" t="s">
        <v>25</v>
      </c>
      <c r="D417" s="293">
        <f>+'7.  Persistence Report'!AT105</f>
        <v>436742.07799999998</v>
      </c>
      <c r="E417" s="293">
        <f>+'7.  Persistence Report'!AU105</f>
        <v>406632.9178</v>
      </c>
      <c r="F417" s="293">
        <f>+'7.  Persistence Report'!AV105</f>
        <v>391940.59149999998</v>
      </c>
      <c r="G417" s="293">
        <f>+'7.  Persistence Report'!AW105</f>
        <v>391940.59149999998</v>
      </c>
      <c r="H417" s="293">
        <f>+'7.  Persistence Report'!AX105</f>
        <v>391940.59149999998</v>
      </c>
      <c r="I417" s="293">
        <f>+'7.  Persistence Report'!AY105</f>
        <v>391940.59149999998</v>
      </c>
      <c r="J417" s="293">
        <f>+'7.  Persistence Report'!AZ105</f>
        <v>391940.59149999998</v>
      </c>
      <c r="K417" s="293">
        <f>+'7.  Persistence Report'!BA105</f>
        <v>391221.4498</v>
      </c>
      <c r="L417" s="293">
        <f>+'7.  Persistence Report'!BB105</f>
        <v>391221.4498</v>
      </c>
      <c r="M417" s="293">
        <f>+'7.  Persistence Report'!BC105</f>
        <v>330263.85590000002</v>
      </c>
      <c r="N417" s="289"/>
      <c r="O417" s="293">
        <f>+'7.  Persistence Report'!O105</f>
        <v>32.895491550000003</v>
      </c>
      <c r="P417" s="293">
        <f>+'7.  Persistence Report'!P105</f>
        <v>30.92814448</v>
      </c>
      <c r="Q417" s="293">
        <f>+'7.  Persistence Report'!Q105</f>
        <v>29.928624599999999</v>
      </c>
      <c r="R417" s="293">
        <f>+'7.  Persistence Report'!R105</f>
        <v>29.928624599999999</v>
      </c>
      <c r="S417" s="293">
        <f>+'7.  Persistence Report'!S105</f>
        <v>29.928624599999999</v>
      </c>
      <c r="T417" s="293">
        <f>+'7.  Persistence Report'!T105</f>
        <v>29.928624599999999</v>
      </c>
      <c r="U417" s="293">
        <f>+'7.  Persistence Report'!U105</f>
        <v>29.928624599999999</v>
      </c>
      <c r="V417" s="293">
        <f>+'7.  Persistence Report'!V105</f>
        <v>29.846530789999999</v>
      </c>
      <c r="W417" s="293">
        <f>+'7.  Persistence Report'!W105</f>
        <v>29.846530789999999</v>
      </c>
      <c r="X417" s="293">
        <f>+'7.  Persistence Report'!X105</f>
        <v>26.019777690000002</v>
      </c>
      <c r="Y417" s="468">
        <v>1</v>
      </c>
      <c r="Z417" s="408"/>
      <c r="AA417" s="408"/>
      <c r="AB417" s="408"/>
      <c r="AC417" s="408"/>
      <c r="AD417" s="408"/>
      <c r="AE417" s="408"/>
      <c r="AF417" s="408"/>
      <c r="AG417" s="408"/>
      <c r="AH417" s="408"/>
      <c r="AI417" s="408"/>
      <c r="AJ417" s="408"/>
      <c r="AK417" s="408"/>
      <c r="AL417" s="408"/>
      <c r="AM417" s="294">
        <f>SUM(Y417:AL417)</f>
        <v>1</v>
      </c>
    </row>
    <row r="418" spans="1:39" ht="15" outlineLevel="1">
      <c r="B418" s="292" t="s">
        <v>259</v>
      </c>
      <c r="C418" s="289" t="s">
        <v>163</v>
      </c>
      <c r="D418" s="293"/>
      <c r="E418" s="293"/>
      <c r="F418" s="293"/>
      <c r="G418" s="293"/>
      <c r="H418" s="293"/>
      <c r="I418" s="293"/>
      <c r="J418" s="293"/>
      <c r="K418" s="293"/>
      <c r="L418" s="293"/>
      <c r="M418" s="293"/>
      <c r="N418" s="466"/>
      <c r="O418" s="293"/>
      <c r="P418" s="293"/>
      <c r="Q418" s="293"/>
      <c r="R418" s="293"/>
      <c r="S418" s="293"/>
      <c r="T418" s="293"/>
      <c r="U418" s="293"/>
      <c r="V418" s="293"/>
      <c r="W418" s="293"/>
      <c r="X418" s="293"/>
      <c r="Y418" s="409">
        <f>Y417</f>
        <v>1</v>
      </c>
      <c r="Z418" s="409">
        <f>Z417</f>
        <v>0</v>
      </c>
      <c r="AA418" s="409">
        <f t="shared" ref="AA418:AL418" si="126">AA417</f>
        <v>0</v>
      </c>
      <c r="AB418" s="409">
        <f t="shared" si="126"/>
        <v>0</v>
      </c>
      <c r="AC418" s="409">
        <f t="shared" si="126"/>
        <v>0</v>
      </c>
      <c r="AD418" s="409">
        <f t="shared" si="126"/>
        <v>0</v>
      </c>
      <c r="AE418" s="409">
        <f t="shared" si="126"/>
        <v>0</v>
      </c>
      <c r="AF418" s="409">
        <f t="shared" si="126"/>
        <v>0</v>
      </c>
      <c r="AG418" s="409">
        <f t="shared" si="126"/>
        <v>0</v>
      </c>
      <c r="AH418" s="409">
        <f t="shared" si="126"/>
        <v>0</v>
      </c>
      <c r="AI418" s="409">
        <f t="shared" si="126"/>
        <v>0</v>
      </c>
      <c r="AJ418" s="409">
        <f t="shared" si="126"/>
        <v>0</v>
      </c>
      <c r="AK418" s="409">
        <f t="shared" si="126"/>
        <v>0</v>
      </c>
      <c r="AL418" s="409">
        <f t="shared" si="126"/>
        <v>0</v>
      </c>
      <c r="AM418" s="295"/>
    </row>
    <row r="419" spans="1:39" ht="15" outlineLevel="1">
      <c r="B419" s="292"/>
      <c r="C419" s="303"/>
      <c r="D419" s="302"/>
      <c r="E419" s="302"/>
      <c r="F419" s="302"/>
      <c r="G419" s="302"/>
      <c r="H419" s="302"/>
      <c r="I419" s="302"/>
      <c r="J419" s="302"/>
      <c r="K419" s="302"/>
      <c r="L419" s="302"/>
      <c r="M419" s="302"/>
      <c r="N419" s="289"/>
      <c r="O419" s="302"/>
      <c r="P419" s="302"/>
      <c r="Q419" s="302"/>
      <c r="R419" s="302"/>
      <c r="S419" s="302"/>
      <c r="T419" s="302"/>
      <c r="U419" s="302"/>
      <c r="V419" s="302"/>
      <c r="W419" s="302"/>
      <c r="X419" s="302"/>
      <c r="Y419" s="410"/>
      <c r="Z419" s="410"/>
      <c r="AA419" s="410"/>
      <c r="AB419" s="410"/>
      <c r="AC419" s="410"/>
      <c r="AD419" s="410"/>
      <c r="AE419" s="410"/>
      <c r="AF419" s="410"/>
      <c r="AG419" s="410"/>
      <c r="AH419" s="410"/>
      <c r="AI419" s="410"/>
      <c r="AJ419" s="410"/>
      <c r="AK419" s="410"/>
      <c r="AL419" s="410"/>
      <c r="AM419" s="304"/>
    </row>
    <row r="420" spans="1:39" ht="15" outlineLevel="1">
      <c r="A420" s="507">
        <v>5</v>
      </c>
      <c r="B420" s="292" t="s">
        <v>5</v>
      </c>
      <c r="C420" s="289" t="s">
        <v>25</v>
      </c>
      <c r="D420" s="293">
        <f>+'7.  Persistence Report'!AT103</f>
        <v>1798255.7879999999</v>
      </c>
      <c r="E420" s="293">
        <f>+'7.  Persistence Report'!AU103</f>
        <v>1559967.9</v>
      </c>
      <c r="F420" s="293">
        <f>+'7.  Persistence Report'!AV103</f>
        <v>1435785.4469999999</v>
      </c>
      <c r="G420" s="293">
        <f>+'7.  Persistence Report'!AW103</f>
        <v>1435785.4469999999</v>
      </c>
      <c r="H420" s="293">
        <f>+'7.  Persistence Report'!AX103</f>
        <v>1435785.4469999999</v>
      </c>
      <c r="I420" s="293">
        <f>+'7.  Persistence Report'!AY103</f>
        <v>1435785.4469999999</v>
      </c>
      <c r="J420" s="293">
        <f>+'7.  Persistence Report'!AZ103</f>
        <v>1435785.4469999999</v>
      </c>
      <c r="K420" s="293">
        <f>+'7.  Persistence Report'!BA103</f>
        <v>1435163.487</v>
      </c>
      <c r="L420" s="293">
        <f>+'7.  Persistence Report'!BB103</f>
        <v>1435163.487</v>
      </c>
      <c r="M420" s="293">
        <f>+'7.  Persistence Report'!BC103</f>
        <v>1334781.7760000001</v>
      </c>
      <c r="N420" s="289"/>
      <c r="O420" s="293">
        <f>+'7.  Persistence Report'!O103</f>
        <v>117.68738020000001</v>
      </c>
      <c r="P420" s="293">
        <f>+'7.  Persistence Report'!P103</f>
        <v>102.7283102</v>
      </c>
      <c r="Q420" s="293">
        <f>+'7.  Persistence Report'!Q103</f>
        <v>94.932471250000006</v>
      </c>
      <c r="R420" s="293">
        <f>+'7.  Persistence Report'!R103</f>
        <v>94.932471250000006</v>
      </c>
      <c r="S420" s="293">
        <f>+'7.  Persistence Report'!S103</f>
        <v>94.932471250000006</v>
      </c>
      <c r="T420" s="293">
        <f>+'7.  Persistence Report'!T103</f>
        <v>94.932471250000006</v>
      </c>
      <c r="U420" s="293">
        <f>+'7.  Persistence Report'!U103</f>
        <v>94.932471250000006</v>
      </c>
      <c r="V420" s="293">
        <f>+'7.  Persistence Report'!V103</f>
        <v>94.861471190000003</v>
      </c>
      <c r="W420" s="293">
        <f>+'7.  Persistence Report'!W103</f>
        <v>94.861471190000003</v>
      </c>
      <c r="X420" s="293">
        <f>+'7.  Persistence Report'!X103</f>
        <v>88.559778489999999</v>
      </c>
      <c r="Y420" s="468">
        <v>1</v>
      </c>
      <c r="Z420" s="408"/>
      <c r="AA420" s="408"/>
      <c r="AB420" s="408"/>
      <c r="AC420" s="408"/>
      <c r="AD420" s="408"/>
      <c r="AE420" s="408"/>
      <c r="AF420" s="408"/>
      <c r="AG420" s="408"/>
      <c r="AH420" s="408"/>
      <c r="AI420" s="408"/>
      <c r="AJ420" s="408"/>
      <c r="AK420" s="408"/>
      <c r="AL420" s="408"/>
      <c r="AM420" s="294">
        <f>SUM(Y420:AL420)</f>
        <v>1</v>
      </c>
    </row>
    <row r="421" spans="1:39" ht="15" outlineLevel="1">
      <c r="B421" s="292" t="s">
        <v>259</v>
      </c>
      <c r="C421" s="289" t="s">
        <v>163</v>
      </c>
      <c r="D421" s="293"/>
      <c r="E421" s="293"/>
      <c r="F421" s="293"/>
      <c r="G421" s="293"/>
      <c r="H421" s="293"/>
      <c r="I421" s="293"/>
      <c r="J421" s="293"/>
      <c r="K421" s="293"/>
      <c r="L421" s="293"/>
      <c r="M421" s="293"/>
      <c r="N421" s="466"/>
      <c r="O421" s="293"/>
      <c r="P421" s="293"/>
      <c r="Q421" s="293"/>
      <c r="R421" s="293"/>
      <c r="S421" s="293"/>
      <c r="T421" s="293"/>
      <c r="U421" s="293"/>
      <c r="V421" s="293"/>
      <c r="W421" s="293"/>
      <c r="X421" s="293"/>
      <c r="Y421" s="409">
        <f>Y420</f>
        <v>1</v>
      </c>
      <c r="Z421" s="409">
        <f>Z420</f>
        <v>0</v>
      </c>
      <c r="AA421" s="409">
        <f t="shared" ref="AA421:AL421" si="127">AA420</f>
        <v>0</v>
      </c>
      <c r="AB421" s="409">
        <f t="shared" si="127"/>
        <v>0</v>
      </c>
      <c r="AC421" s="409">
        <f t="shared" si="127"/>
        <v>0</v>
      </c>
      <c r="AD421" s="409">
        <f t="shared" si="127"/>
        <v>0</v>
      </c>
      <c r="AE421" s="409">
        <f t="shared" si="127"/>
        <v>0</v>
      </c>
      <c r="AF421" s="409">
        <f t="shared" si="127"/>
        <v>0</v>
      </c>
      <c r="AG421" s="409">
        <f t="shared" si="127"/>
        <v>0</v>
      </c>
      <c r="AH421" s="409">
        <f t="shared" si="127"/>
        <v>0</v>
      </c>
      <c r="AI421" s="409">
        <f t="shared" si="127"/>
        <v>0</v>
      </c>
      <c r="AJ421" s="409">
        <f t="shared" si="127"/>
        <v>0</v>
      </c>
      <c r="AK421" s="409">
        <f t="shared" si="127"/>
        <v>0</v>
      </c>
      <c r="AL421" s="409">
        <f t="shared" si="127"/>
        <v>0</v>
      </c>
      <c r="AM421" s="295"/>
    </row>
    <row r="422" spans="1:39" ht="15" outlineLevel="1">
      <c r="B422" s="292"/>
      <c r="C422" s="303"/>
      <c r="D422" s="302"/>
      <c r="E422" s="302"/>
      <c r="F422" s="302"/>
      <c r="G422" s="302"/>
      <c r="H422" s="302"/>
      <c r="I422" s="302"/>
      <c r="J422" s="302"/>
      <c r="K422" s="302"/>
      <c r="L422" s="302"/>
      <c r="M422" s="302"/>
      <c r="N422" s="289"/>
      <c r="O422" s="302"/>
      <c r="P422" s="302"/>
      <c r="Q422" s="302"/>
      <c r="R422" s="302"/>
      <c r="S422" s="302"/>
      <c r="T422" s="302"/>
      <c r="U422" s="302"/>
      <c r="V422" s="302"/>
      <c r="W422" s="302"/>
      <c r="X422" s="302"/>
      <c r="Y422" s="410"/>
      <c r="Z422" s="410"/>
      <c r="AA422" s="410"/>
      <c r="AB422" s="410"/>
      <c r="AC422" s="410"/>
      <c r="AD422" s="410"/>
      <c r="AE422" s="410"/>
      <c r="AF422" s="410"/>
      <c r="AG422" s="410"/>
      <c r="AH422" s="410"/>
      <c r="AI422" s="410"/>
      <c r="AJ422" s="410"/>
      <c r="AK422" s="410"/>
      <c r="AL422" s="410"/>
      <c r="AM422" s="304"/>
    </row>
    <row r="423" spans="1:39" ht="15" outlineLevel="1">
      <c r="A423" s="507">
        <v>6</v>
      </c>
      <c r="B423" s="292" t="s">
        <v>6</v>
      </c>
      <c r="C423" s="289" t="s">
        <v>25</v>
      </c>
      <c r="D423" s="293"/>
      <c r="E423" s="293"/>
      <c r="F423" s="293"/>
      <c r="G423" s="293"/>
      <c r="H423" s="293"/>
      <c r="I423" s="293"/>
      <c r="J423" s="293"/>
      <c r="K423" s="293"/>
      <c r="L423" s="293"/>
      <c r="M423" s="293"/>
      <c r="N423" s="289"/>
      <c r="O423" s="293"/>
      <c r="P423" s="293"/>
      <c r="Q423" s="293"/>
      <c r="R423" s="293"/>
      <c r="S423" s="293"/>
      <c r="T423" s="293"/>
      <c r="U423" s="293"/>
      <c r="V423" s="293"/>
      <c r="W423" s="293"/>
      <c r="X423" s="293"/>
      <c r="Y423" s="408"/>
      <c r="Z423" s="408"/>
      <c r="AA423" s="408"/>
      <c r="AB423" s="408"/>
      <c r="AC423" s="408"/>
      <c r="AD423" s="408"/>
      <c r="AE423" s="408"/>
      <c r="AF423" s="408"/>
      <c r="AG423" s="408"/>
      <c r="AH423" s="408"/>
      <c r="AI423" s="408"/>
      <c r="AJ423" s="408"/>
      <c r="AK423" s="408"/>
      <c r="AL423" s="408"/>
      <c r="AM423" s="294">
        <f>SUM(Y423:AL423)</f>
        <v>0</v>
      </c>
    </row>
    <row r="424" spans="1:39" ht="15" outlineLevel="1">
      <c r="B424" s="292" t="s">
        <v>259</v>
      </c>
      <c r="C424" s="289" t="s">
        <v>163</v>
      </c>
      <c r="D424" s="293"/>
      <c r="E424" s="293"/>
      <c r="F424" s="293"/>
      <c r="G424" s="293"/>
      <c r="H424" s="293"/>
      <c r="I424" s="293"/>
      <c r="J424" s="293"/>
      <c r="K424" s="293"/>
      <c r="L424" s="293"/>
      <c r="M424" s="293"/>
      <c r="N424" s="466"/>
      <c r="O424" s="293"/>
      <c r="P424" s="293"/>
      <c r="Q424" s="293"/>
      <c r="R424" s="293"/>
      <c r="S424" s="293"/>
      <c r="T424" s="293"/>
      <c r="U424" s="293"/>
      <c r="V424" s="293"/>
      <c r="W424" s="293"/>
      <c r="X424" s="293"/>
      <c r="Y424" s="409">
        <f>Y423</f>
        <v>0</v>
      </c>
      <c r="Z424" s="409">
        <f>Z423</f>
        <v>0</v>
      </c>
      <c r="AA424" s="409">
        <f t="shared" ref="AA424:AL424" si="128">AA423</f>
        <v>0</v>
      </c>
      <c r="AB424" s="409">
        <f t="shared" si="128"/>
        <v>0</v>
      </c>
      <c r="AC424" s="409">
        <f t="shared" si="128"/>
        <v>0</v>
      </c>
      <c r="AD424" s="409">
        <f t="shared" si="128"/>
        <v>0</v>
      </c>
      <c r="AE424" s="409">
        <f t="shared" si="128"/>
        <v>0</v>
      </c>
      <c r="AF424" s="409">
        <f t="shared" si="128"/>
        <v>0</v>
      </c>
      <c r="AG424" s="409">
        <f t="shared" si="128"/>
        <v>0</v>
      </c>
      <c r="AH424" s="409">
        <f t="shared" si="128"/>
        <v>0</v>
      </c>
      <c r="AI424" s="409">
        <f t="shared" si="128"/>
        <v>0</v>
      </c>
      <c r="AJ424" s="409">
        <f t="shared" si="128"/>
        <v>0</v>
      </c>
      <c r="AK424" s="409">
        <f t="shared" si="128"/>
        <v>0</v>
      </c>
      <c r="AL424" s="409">
        <f t="shared" si="128"/>
        <v>0</v>
      </c>
      <c r="AM424" s="295"/>
    </row>
    <row r="425" spans="1:39" ht="15" outlineLevel="1">
      <c r="B425" s="292"/>
      <c r="C425" s="303"/>
      <c r="D425" s="302"/>
      <c r="E425" s="302"/>
      <c r="F425" s="302"/>
      <c r="G425" s="302"/>
      <c r="H425" s="302"/>
      <c r="I425" s="302"/>
      <c r="J425" s="302"/>
      <c r="K425" s="302"/>
      <c r="L425" s="302"/>
      <c r="M425" s="302"/>
      <c r="N425" s="289"/>
      <c r="O425" s="302"/>
      <c r="P425" s="302"/>
      <c r="Q425" s="302"/>
      <c r="R425" s="302"/>
      <c r="S425" s="302"/>
      <c r="T425" s="302"/>
      <c r="U425" s="302"/>
      <c r="V425" s="302"/>
      <c r="W425" s="302"/>
      <c r="X425" s="302"/>
      <c r="Y425" s="410"/>
      <c r="Z425" s="410"/>
      <c r="AA425" s="410"/>
      <c r="AB425" s="410"/>
      <c r="AC425" s="410"/>
      <c r="AD425" s="410"/>
      <c r="AE425" s="410"/>
      <c r="AF425" s="410"/>
      <c r="AG425" s="410"/>
      <c r="AH425" s="410"/>
      <c r="AI425" s="410"/>
      <c r="AJ425" s="410"/>
      <c r="AK425" s="410"/>
      <c r="AL425" s="410"/>
      <c r="AM425" s="304"/>
    </row>
    <row r="426" spans="1:39" ht="15" outlineLevel="1">
      <c r="A426" s="507">
        <v>7</v>
      </c>
      <c r="B426" s="292" t="s">
        <v>42</v>
      </c>
      <c r="C426" s="289" t="s">
        <v>25</v>
      </c>
      <c r="D426" s="293">
        <f>+'7.  Persistence Report'!AT128</f>
        <v>0</v>
      </c>
      <c r="E426" s="293">
        <f>+'7.  Persistence Report'!AU128</f>
        <v>0</v>
      </c>
      <c r="F426" s="293">
        <f>+'7.  Persistence Report'!AV128</f>
        <v>0</v>
      </c>
      <c r="G426" s="293">
        <f>+'7.  Persistence Report'!AW128</f>
        <v>0</v>
      </c>
      <c r="H426" s="293">
        <f>+'7.  Persistence Report'!AX128</f>
        <v>0</v>
      </c>
      <c r="I426" s="293">
        <f>+'7.  Persistence Report'!AY128</f>
        <v>0</v>
      </c>
      <c r="J426" s="293">
        <f>+'7.  Persistence Report'!AZ128</f>
        <v>0</v>
      </c>
      <c r="K426" s="293">
        <f>+'7.  Persistence Report'!BA128</f>
        <v>0</v>
      </c>
      <c r="L426" s="293">
        <f>+'7.  Persistence Report'!BB128</f>
        <v>0</v>
      </c>
      <c r="M426" s="293">
        <f>+'7.  Persistence Report'!BC128</f>
        <v>0</v>
      </c>
      <c r="N426" s="289"/>
      <c r="O426" s="293">
        <f>+'7.  Persistence Report'!O128</f>
        <v>893.43610000000001</v>
      </c>
      <c r="P426" s="293">
        <f>+'7.  Persistence Report'!P128</f>
        <v>0</v>
      </c>
      <c r="Q426" s="293">
        <f>+'7.  Persistence Report'!Q128</f>
        <v>0</v>
      </c>
      <c r="R426" s="293">
        <f>+'7.  Persistence Report'!R128</f>
        <v>0</v>
      </c>
      <c r="S426" s="293">
        <f>+'7.  Persistence Report'!S128</f>
        <v>0</v>
      </c>
      <c r="T426" s="293">
        <f>+'7.  Persistence Report'!T128</f>
        <v>0</v>
      </c>
      <c r="U426" s="293">
        <f>+'7.  Persistence Report'!U128</f>
        <v>0</v>
      </c>
      <c r="V426" s="293">
        <f>+'7.  Persistence Report'!V128</f>
        <v>0</v>
      </c>
      <c r="W426" s="293">
        <f>+'7.  Persistence Report'!W128</f>
        <v>0</v>
      </c>
      <c r="X426" s="293">
        <f>+'7.  Persistence Report'!X128</f>
        <v>0</v>
      </c>
      <c r="Y426" s="408">
        <v>1</v>
      </c>
      <c r="Z426" s="408"/>
      <c r="AA426" s="408"/>
      <c r="AB426" s="408"/>
      <c r="AC426" s="408"/>
      <c r="AD426" s="408"/>
      <c r="AE426" s="408"/>
      <c r="AF426" s="408"/>
      <c r="AG426" s="408"/>
      <c r="AH426" s="408"/>
      <c r="AI426" s="408"/>
      <c r="AJ426" s="408"/>
      <c r="AK426" s="408"/>
      <c r="AL426" s="408"/>
      <c r="AM426" s="294">
        <f>SUM(Y426:AL426)</f>
        <v>1</v>
      </c>
    </row>
    <row r="427" spans="1:39" ht="15" outlineLevel="1">
      <c r="B427" s="292" t="s">
        <v>259</v>
      </c>
      <c r="C427" s="289" t="s">
        <v>163</v>
      </c>
      <c r="D427" s="293"/>
      <c r="E427" s="293"/>
      <c r="F427" s="293"/>
      <c r="G427" s="293"/>
      <c r="H427" s="293"/>
      <c r="I427" s="293"/>
      <c r="J427" s="293"/>
      <c r="K427" s="293"/>
      <c r="L427" s="293"/>
      <c r="M427" s="293"/>
      <c r="N427" s="289"/>
      <c r="O427" s="293"/>
      <c r="P427" s="293"/>
      <c r="Q427" s="293"/>
      <c r="R427" s="293"/>
      <c r="S427" s="293"/>
      <c r="T427" s="293"/>
      <c r="U427" s="293"/>
      <c r="V427" s="293"/>
      <c r="W427" s="293"/>
      <c r="X427" s="293"/>
      <c r="Y427" s="409">
        <f>Y426</f>
        <v>1</v>
      </c>
      <c r="Z427" s="409">
        <f>Z426</f>
        <v>0</v>
      </c>
      <c r="AA427" s="409">
        <f t="shared" ref="AA427:AL427" si="129">AA426</f>
        <v>0</v>
      </c>
      <c r="AB427" s="409">
        <f t="shared" si="129"/>
        <v>0</v>
      </c>
      <c r="AC427" s="409">
        <f t="shared" si="129"/>
        <v>0</v>
      </c>
      <c r="AD427" s="409">
        <f t="shared" si="129"/>
        <v>0</v>
      </c>
      <c r="AE427" s="409">
        <f t="shared" si="129"/>
        <v>0</v>
      </c>
      <c r="AF427" s="409">
        <f t="shared" si="129"/>
        <v>0</v>
      </c>
      <c r="AG427" s="409">
        <f t="shared" si="129"/>
        <v>0</v>
      </c>
      <c r="AH427" s="409">
        <f t="shared" si="129"/>
        <v>0</v>
      </c>
      <c r="AI427" s="409">
        <f t="shared" si="129"/>
        <v>0</v>
      </c>
      <c r="AJ427" s="409">
        <f t="shared" si="129"/>
        <v>0</v>
      </c>
      <c r="AK427" s="409">
        <f t="shared" si="129"/>
        <v>0</v>
      </c>
      <c r="AL427" s="409">
        <f t="shared" si="129"/>
        <v>0</v>
      </c>
      <c r="AM427" s="295"/>
    </row>
    <row r="428" spans="1:39" ht="15" outlineLevel="1">
      <c r="B428" s="292"/>
      <c r="C428" s="303"/>
      <c r="D428" s="302"/>
      <c r="E428" s="302"/>
      <c r="F428" s="302"/>
      <c r="G428" s="302"/>
      <c r="H428" s="302"/>
      <c r="I428" s="302"/>
      <c r="J428" s="302"/>
      <c r="K428" s="302"/>
      <c r="L428" s="302"/>
      <c r="M428" s="302"/>
      <c r="N428" s="289"/>
      <c r="O428" s="302"/>
      <c r="P428" s="302"/>
      <c r="Q428" s="302"/>
      <c r="R428" s="302"/>
      <c r="S428" s="302"/>
      <c r="T428" s="302"/>
      <c r="U428" s="302"/>
      <c r="V428" s="302"/>
      <c r="W428" s="302"/>
      <c r="X428" s="302"/>
      <c r="Y428" s="410"/>
      <c r="Z428" s="410"/>
      <c r="AA428" s="410"/>
      <c r="AB428" s="410"/>
      <c r="AC428" s="410"/>
      <c r="AD428" s="410"/>
      <c r="AE428" s="410"/>
      <c r="AF428" s="410"/>
      <c r="AG428" s="410"/>
      <c r="AH428" s="410"/>
      <c r="AI428" s="410"/>
      <c r="AJ428" s="410"/>
      <c r="AK428" s="410"/>
      <c r="AL428" s="410"/>
      <c r="AM428" s="304"/>
    </row>
    <row r="429" spans="1:39" s="281" customFormat="1" ht="15" outlineLevel="1">
      <c r="A429" s="507">
        <v>8</v>
      </c>
      <c r="B429" s="292" t="s">
        <v>484</v>
      </c>
      <c r="C429" s="289" t="s">
        <v>25</v>
      </c>
      <c r="D429" s="293"/>
      <c r="E429" s="293"/>
      <c r="F429" s="293"/>
      <c r="G429" s="293"/>
      <c r="H429" s="293"/>
      <c r="I429" s="293"/>
      <c r="J429" s="293"/>
      <c r="K429" s="293"/>
      <c r="L429" s="293"/>
      <c r="M429" s="293"/>
      <c r="N429" s="289"/>
      <c r="O429" s="293"/>
      <c r="P429" s="293"/>
      <c r="Q429" s="293"/>
      <c r="R429" s="293"/>
      <c r="S429" s="293"/>
      <c r="T429" s="293"/>
      <c r="U429" s="293"/>
      <c r="V429" s="293"/>
      <c r="W429" s="293"/>
      <c r="X429" s="293"/>
      <c r="Y429" s="408"/>
      <c r="Z429" s="408"/>
      <c r="AA429" s="408"/>
      <c r="AB429" s="408"/>
      <c r="AC429" s="408"/>
      <c r="AD429" s="408"/>
      <c r="AE429" s="408"/>
      <c r="AF429" s="408"/>
      <c r="AG429" s="408"/>
      <c r="AH429" s="408"/>
      <c r="AI429" s="408"/>
      <c r="AJ429" s="408"/>
      <c r="AK429" s="408"/>
      <c r="AL429" s="408"/>
      <c r="AM429" s="294">
        <f>SUM(Y429:AL429)</f>
        <v>0</v>
      </c>
    </row>
    <row r="430" spans="1:39" s="281" customFormat="1" ht="15" outlineLevel="1">
      <c r="A430" s="507"/>
      <c r="B430" s="292" t="s">
        <v>259</v>
      </c>
      <c r="C430" s="289" t="s">
        <v>163</v>
      </c>
      <c r="D430" s="293"/>
      <c r="E430" s="293"/>
      <c r="F430" s="293"/>
      <c r="G430" s="293"/>
      <c r="H430" s="293"/>
      <c r="I430" s="293"/>
      <c r="J430" s="293"/>
      <c r="K430" s="293"/>
      <c r="L430" s="293"/>
      <c r="M430" s="293"/>
      <c r="N430" s="289"/>
      <c r="O430" s="293"/>
      <c r="P430" s="293"/>
      <c r="Q430" s="293"/>
      <c r="R430" s="293"/>
      <c r="S430" s="293"/>
      <c r="T430" s="293"/>
      <c r="U430" s="293"/>
      <c r="V430" s="293"/>
      <c r="W430" s="293"/>
      <c r="X430" s="293"/>
      <c r="Y430" s="409">
        <f>Y429</f>
        <v>0</v>
      </c>
      <c r="Z430" s="409">
        <f>Z429</f>
        <v>0</v>
      </c>
      <c r="AA430" s="409">
        <f t="shared" ref="AA430:AL430" si="130">AA429</f>
        <v>0</v>
      </c>
      <c r="AB430" s="409">
        <f t="shared" si="130"/>
        <v>0</v>
      </c>
      <c r="AC430" s="409">
        <f t="shared" si="130"/>
        <v>0</v>
      </c>
      <c r="AD430" s="409">
        <f t="shared" si="130"/>
        <v>0</v>
      </c>
      <c r="AE430" s="409">
        <f t="shared" si="130"/>
        <v>0</v>
      </c>
      <c r="AF430" s="409">
        <f t="shared" si="130"/>
        <v>0</v>
      </c>
      <c r="AG430" s="409">
        <f t="shared" si="130"/>
        <v>0</v>
      </c>
      <c r="AH430" s="409">
        <f t="shared" si="130"/>
        <v>0</v>
      </c>
      <c r="AI430" s="409">
        <f t="shared" si="130"/>
        <v>0</v>
      </c>
      <c r="AJ430" s="409">
        <f t="shared" si="130"/>
        <v>0</v>
      </c>
      <c r="AK430" s="409">
        <f t="shared" si="130"/>
        <v>0</v>
      </c>
      <c r="AL430" s="409">
        <f t="shared" si="130"/>
        <v>0</v>
      </c>
      <c r="AM430" s="295"/>
    </row>
    <row r="431" spans="1:39" s="281" customFormat="1" ht="15" outlineLevel="1">
      <c r="A431" s="507"/>
      <c r="B431" s="292"/>
      <c r="C431" s="303"/>
      <c r="D431" s="302"/>
      <c r="E431" s="302"/>
      <c r="F431" s="302"/>
      <c r="G431" s="302"/>
      <c r="H431" s="302"/>
      <c r="I431" s="302"/>
      <c r="J431" s="302"/>
      <c r="K431" s="302"/>
      <c r="L431" s="302"/>
      <c r="M431" s="302"/>
      <c r="N431" s="289"/>
      <c r="O431" s="302"/>
      <c r="P431" s="302"/>
      <c r="Q431" s="302"/>
      <c r="R431" s="302"/>
      <c r="S431" s="302"/>
      <c r="T431" s="302"/>
      <c r="U431" s="302"/>
      <c r="V431" s="302"/>
      <c r="W431" s="302"/>
      <c r="X431" s="302"/>
      <c r="Y431" s="410"/>
      <c r="Z431" s="410"/>
      <c r="AA431" s="410"/>
      <c r="AB431" s="410"/>
      <c r="AC431" s="410"/>
      <c r="AD431" s="410"/>
      <c r="AE431" s="410"/>
      <c r="AF431" s="410"/>
      <c r="AG431" s="410"/>
      <c r="AH431" s="410"/>
      <c r="AI431" s="410"/>
      <c r="AJ431" s="410"/>
      <c r="AK431" s="410"/>
      <c r="AL431" s="410"/>
      <c r="AM431" s="304"/>
    </row>
    <row r="432" spans="1:39" ht="15" outlineLevel="1">
      <c r="A432" s="507">
        <v>9</v>
      </c>
      <c r="B432" s="292" t="s">
        <v>7</v>
      </c>
      <c r="C432" s="289" t="s">
        <v>25</v>
      </c>
      <c r="D432" s="293">
        <f>+'7.  Persistence Report'!AT111</f>
        <v>157346.91</v>
      </c>
      <c r="E432" s="293">
        <f>+'7.  Persistence Report'!AU111</f>
        <v>157346.91</v>
      </c>
      <c r="F432" s="293">
        <f>+'7.  Persistence Report'!AV111</f>
        <v>157346.91</v>
      </c>
      <c r="G432" s="293">
        <f>+'7.  Persistence Report'!AW111</f>
        <v>157346.91</v>
      </c>
      <c r="H432" s="293">
        <f>+'7.  Persistence Report'!AX111</f>
        <v>157346.91</v>
      </c>
      <c r="I432" s="293">
        <f>+'7.  Persistence Report'!AY111</f>
        <v>157346.91</v>
      </c>
      <c r="J432" s="293">
        <f>+'7.  Persistence Report'!AZ111</f>
        <v>157346.91</v>
      </c>
      <c r="K432" s="293">
        <f>+'7.  Persistence Report'!BA111</f>
        <v>157346.91</v>
      </c>
      <c r="L432" s="293">
        <f>+'7.  Persistence Report'!BB111</f>
        <v>157346.91</v>
      </c>
      <c r="M432" s="293">
        <f>+'7.  Persistence Report'!BC111</f>
        <v>157346.91</v>
      </c>
      <c r="N432" s="289"/>
      <c r="O432" s="293">
        <f>+'7.  Persistence Report'!O111</f>
        <v>10.54303765</v>
      </c>
      <c r="P432" s="293">
        <f>+'7.  Persistence Report'!P111</f>
        <v>10.54303765</v>
      </c>
      <c r="Q432" s="293">
        <f>+'7.  Persistence Report'!Q111</f>
        <v>10.54303765</v>
      </c>
      <c r="R432" s="293">
        <f>+'7.  Persistence Report'!R111</f>
        <v>10.54303765</v>
      </c>
      <c r="S432" s="293">
        <f>+'7.  Persistence Report'!S111</f>
        <v>10.54303765</v>
      </c>
      <c r="T432" s="293">
        <f>+'7.  Persistence Report'!T111</f>
        <v>10.54303765</v>
      </c>
      <c r="U432" s="293">
        <f>+'7.  Persistence Report'!U111</f>
        <v>10.54303765</v>
      </c>
      <c r="V432" s="293">
        <f>+'7.  Persistence Report'!V111</f>
        <v>10.54303765</v>
      </c>
      <c r="W432" s="293">
        <f>+'7.  Persistence Report'!W111</f>
        <v>10.54303765</v>
      </c>
      <c r="X432" s="293">
        <f>+'7.  Persistence Report'!X111</f>
        <v>10.54303765</v>
      </c>
      <c r="Y432" s="408">
        <v>1</v>
      </c>
      <c r="Z432" s="408"/>
      <c r="AA432" s="408"/>
      <c r="AB432" s="408"/>
      <c r="AC432" s="408"/>
      <c r="AD432" s="408"/>
      <c r="AE432" s="408"/>
      <c r="AF432" s="408"/>
      <c r="AG432" s="408"/>
      <c r="AH432" s="408"/>
      <c r="AI432" s="408"/>
      <c r="AJ432" s="408"/>
      <c r="AK432" s="408"/>
      <c r="AL432" s="408"/>
      <c r="AM432" s="294">
        <f>SUM(Y432:AL432)</f>
        <v>1</v>
      </c>
    </row>
    <row r="433" spans="1:39" ht="15" outlineLevel="1">
      <c r="B433" s="292" t="s">
        <v>259</v>
      </c>
      <c r="C433" s="289" t="s">
        <v>163</v>
      </c>
      <c r="D433" s="293"/>
      <c r="E433" s="293"/>
      <c r="F433" s="293"/>
      <c r="G433" s="293"/>
      <c r="H433" s="293"/>
      <c r="I433" s="293"/>
      <c r="J433" s="293"/>
      <c r="K433" s="293"/>
      <c r="L433" s="293"/>
      <c r="M433" s="293"/>
      <c r="N433" s="289"/>
      <c r="O433" s="293"/>
      <c r="P433" s="293"/>
      <c r="Q433" s="293"/>
      <c r="R433" s="293"/>
      <c r="S433" s="293"/>
      <c r="T433" s="293"/>
      <c r="U433" s="293"/>
      <c r="V433" s="293"/>
      <c r="W433" s="293"/>
      <c r="X433" s="293"/>
      <c r="Y433" s="409">
        <f>Y432</f>
        <v>1</v>
      </c>
      <c r="Z433" s="409">
        <f>Z432</f>
        <v>0</v>
      </c>
      <c r="AA433" s="409">
        <f t="shared" ref="AA433:AL433" si="131">AA432</f>
        <v>0</v>
      </c>
      <c r="AB433" s="409">
        <f t="shared" si="131"/>
        <v>0</v>
      </c>
      <c r="AC433" s="409">
        <f t="shared" si="131"/>
        <v>0</v>
      </c>
      <c r="AD433" s="409">
        <f t="shared" si="131"/>
        <v>0</v>
      </c>
      <c r="AE433" s="409">
        <f t="shared" si="131"/>
        <v>0</v>
      </c>
      <c r="AF433" s="409">
        <f t="shared" si="131"/>
        <v>0</v>
      </c>
      <c r="AG433" s="409">
        <f t="shared" si="131"/>
        <v>0</v>
      </c>
      <c r="AH433" s="409">
        <f t="shared" si="131"/>
        <v>0</v>
      </c>
      <c r="AI433" s="409">
        <f t="shared" si="131"/>
        <v>0</v>
      </c>
      <c r="AJ433" s="409">
        <f t="shared" si="131"/>
        <v>0</v>
      </c>
      <c r="AK433" s="409">
        <f t="shared" si="131"/>
        <v>0</v>
      </c>
      <c r="AL433" s="409">
        <f t="shared" si="131"/>
        <v>0</v>
      </c>
      <c r="AM433" s="295"/>
    </row>
    <row r="434" spans="1:39" ht="15" outlineLevel="1">
      <c r="B434" s="305"/>
      <c r="C434" s="306"/>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410"/>
      <c r="Z434" s="410"/>
      <c r="AA434" s="410"/>
      <c r="AB434" s="410"/>
      <c r="AC434" s="410"/>
      <c r="AD434" s="410"/>
      <c r="AE434" s="410"/>
      <c r="AF434" s="410"/>
      <c r="AG434" s="410"/>
      <c r="AH434" s="410"/>
      <c r="AI434" s="410"/>
      <c r="AJ434" s="410"/>
      <c r="AK434" s="410"/>
      <c r="AL434" s="410"/>
      <c r="AM434" s="304"/>
    </row>
    <row r="435" spans="1:39" ht="15.75" outlineLevel="1">
      <c r="A435" s="508"/>
      <c r="B435" s="286" t="s">
        <v>8</v>
      </c>
      <c r="C435" s="287"/>
      <c r="D435" s="287"/>
      <c r="E435" s="287"/>
      <c r="F435" s="287"/>
      <c r="G435" s="287"/>
      <c r="H435" s="287"/>
      <c r="I435" s="287"/>
      <c r="J435" s="287"/>
      <c r="K435" s="287"/>
      <c r="L435" s="287"/>
      <c r="M435" s="287"/>
      <c r="N435" s="289"/>
      <c r="O435" s="287"/>
      <c r="P435" s="287"/>
      <c r="Q435" s="287"/>
      <c r="R435" s="287"/>
      <c r="S435" s="287"/>
      <c r="T435" s="287"/>
      <c r="U435" s="287"/>
      <c r="V435" s="287"/>
      <c r="W435" s="287"/>
      <c r="X435" s="287"/>
      <c r="Y435" s="412"/>
      <c r="Z435" s="412"/>
      <c r="AA435" s="412"/>
      <c r="AB435" s="412"/>
      <c r="AC435" s="412"/>
      <c r="AD435" s="412"/>
      <c r="AE435" s="412"/>
      <c r="AF435" s="412"/>
      <c r="AG435" s="412"/>
      <c r="AH435" s="412"/>
      <c r="AI435" s="412"/>
      <c r="AJ435" s="412"/>
      <c r="AK435" s="412"/>
      <c r="AL435" s="412"/>
      <c r="AM435" s="290"/>
    </row>
    <row r="436" spans="1:39" ht="15" outlineLevel="1">
      <c r="A436" s="507">
        <v>10</v>
      </c>
      <c r="B436" s="308" t="s">
        <v>22</v>
      </c>
      <c r="C436" s="289" t="s">
        <v>25</v>
      </c>
      <c r="D436" s="293">
        <f>+'7.  Persistence Report'!AT97</f>
        <v>7587997.1009999998</v>
      </c>
      <c r="E436" s="293">
        <f>+'7.  Persistence Report'!AU97</f>
        <v>7587997.1009999998</v>
      </c>
      <c r="F436" s="293">
        <f>+'7.  Persistence Report'!AV97</f>
        <v>7587997.1009999998</v>
      </c>
      <c r="G436" s="293">
        <f>+'7.  Persistence Report'!AW97</f>
        <v>7447190.7680000002</v>
      </c>
      <c r="H436" s="293">
        <f>+'7.  Persistence Report'!AX97</f>
        <v>7447190.7680000002</v>
      </c>
      <c r="I436" s="293">
        <f>+'7.  Persistence Report'!AY97</f>
        <v>7447190.7680000002</v>
      </c>
      <c r="J436" s="293">
        <f>+'7.  Persistence Report'!AZ97</f>
        <v>7225243.0039999997</v>
      </c>
      <c r="K436" s="293">
        <f>+'7.  Persistence Report'!BA97</f>
        <v>7225243.0039999997</v>
      </c>
      <c r="L436" s="293">
        <f>+'7.  Persistence Report'!BB97</f>
        <v>6970819.6160000004</v>
      </c>
      <c r="M436" s="293">
        <f>+'7.  Persistence Report'!BC97</f>
        <v>5992645.8870000001</v>
      </c>
      <c r="N436" s="293">
        <v>12</v>
      </c>
      <c r="O436" s="293">
        <f>+'7.  Persistence Report'!O97</f>
        <v>856.24748550000004</v>
      </c>
      <c r="P436" s="293">
        <f>+'7.  Persistence Report'!P97</f>
        <v>856.24748550000004</v>
      </c>
      <c r="Q436" s="293">
        <f>+'7.  Persistence Report'!Q97</f>
        <v>856.24748550000004</v>
      </c>
      <c r="R436" s="293">
        <f>+'7.  Persistence Report'!R97</f>
        <v>815.97248939999997</v>
      </c>
      <c r="S436" s="293">
        <f>+'7.  Persistence Report'!S97</f>
        <v>815.97248939999997</v>
      </c>
      <c r="T436" s="293">
        <f>+'7.  Persistence Report'!T97</f>
        <v>815.97248939999997</v>
      </c>
      <c r="U436" s="293">
        <f>+'7.  Persistence Report'!U97</f>
        <v>783.28693020000003</v>
      </c>
      <c r="V436" s="293">
        <f>+'7.  Persistence Report'!V97</f>
        <v>783.28693020000003</v>
      </c>
      <c r="W436" s="293">
        <f>+'7.  Persistence Report'!W97</f>
        <v>729.87613859999999</v>
      </c>
      <c r="X436" s="293">
        <f>+'7.  Persistence Report'!X97</f>
        <v>591.40423639999995</v>
      </c>
      <c r="Y436" s="413"/>
      <c r="Z436" s="467">
        <v>4.011627906976744E-2</v>
      </c>
      <c r="AA436" s="467">
        <v>0.93982558139534889</v>
      </c>
      <c r="AB436" s="467">
        <v>2.005813953488372E-2</v>
      </c>
      <c r="AC436" s="413"/>
      <c r="AD436" s="413"/>
      <c r="AE436" s="413"/>
      <c r="AF436" s="413"/>
      <c r="AG436" s="413"/>
      <c r="AH436" s="413"/>
      <c r="AI436" s="413"/>
      <c r="AJ436" s="413"/>
      <c r="AK436" s="413"/>
      <c r="AL436" s="413"/>
      <c r="AM436" s="294">
        <f>SUM(Y436:AL436)</f>
        <v>1</v>
      </c>
    </row>
    <row r="437" spans="1:39" ht="15" outlineLevel="1">
      <c r="B437" s="292" t="s">
        <v>259</v>
      </c>
      <c r="C437" s="289" t="s">
        <v>163</v>
      </c>
      <c r="D437" s="293"/>
      <c r="E437" s="293"/>
      <c r="F437" s="293"/>
      <c r="G437" s="293"/>
      <c r="H437" s="293"/>
      <c r="I437" s="293"/>
      <c r="J437" s="293"/>
      <c r="K437" s="293"/>
      <c r="L437" s="293"/>
      <c r="M437" s="293"/>
      <c r="N437" s="293">
        <f>N436</f>
        <v>12</v>
      </c>
      <c r="O437" s="293"/>
      <c r="P437" s="293"/>
      <c r="Q437" s="293"/>
      <c r="R437" s="293"/>
      <c r="S437" s="293"/>
      <c r="T437" s="293"/>
      <c r="U437" s="293"/>
      <c r="V437" s="293"/>
      <c r="W437" s="293"/>
      <c r="X437" s="293"/>
      <c r="Y437" s="409">
        <f>Y436</f>
        <v>0</v>
      </c>
      <c r="Z437" s="409">
        <f>Z436</f>
        <v>4.011627906976744E-2</v>
      </c>
      <c r="AA437" s="409">
        <f t="shared" ref="AA437:AL437" si="132">AA436</f>
        <v>0.93982558139534889</v>
      </c>
      <c r="AB437" s="409">
        <f t="shared" si="132"/>
        <v>2.005813953488372E-2</v>
      </c>
      <c r="AC437" s="409">
        <f t="shared" si="132"/>
        <v>0</v>
      </c>
      <c r="AD437" s="409">
        <f t="shared" si="132"/>
        <v>0</v>
      </c>
      <c r="AE437" s="409">
        <f t="shared" si="132"/>
        <v>0</v>
      </c>
      <c r="AF437" s="409">
        <f t="shared" si="132"/>
        <v>0</v>
      </c>
      <c r="AG437" s="409">
        <f t="shared" si="132"/>
        <v>0</v>
      </c>
      <c r="AH437" s="409">
        <f t="shared" si="132"/>
        <v>0</v>
      </c>
      <c r="AI437" s="409">
        <f t="shared" si="132"/>
        <v>0</v>
      </c>
      <c r="AJ437" s="409">
        <f t="shared" si="132"/>
        <v>0</v>
      </c>
      <c r="AK437" s="409">
        <f t="shared" si="132"/>
        <v>0</v>
      </c>
      <c r="AL437" s="409">
        <f t="shared" si="132"/>
        <v>0</v>
      </c>
      <c r="AM437" s="309"/>
    </row>
    <row r="438" spans="1:39" ht="15" outlineLevel="1">
      <c r="B438" s="308"/>
      <c r="C438" s="310"/>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414"/>
      <c r="Z438" s="414"/>
      <c r="AA438" s="414"/>
      <c r="AB438" s="414"/>
      <c r="AC438" s="414"/>
      <c r="AD438" s="414"/>
      <c r="AE438" s="414"/>
      <c r="AF438" s="414"/>
      <c r="AG438" s="414"/>
      <c r="AH438" s="414"/>
      <c r="AI438" s="414"/>
      <c r="AJ438" s="414"/>
      <c r="AK438" s="414"/>
      <c r="AL438" s="414"/>
      <c r="AM438" s="311"/>
    </row>
    <row r="439" spans="1:39" ht="15" outlineLevel="1">
      <c r="A439" s="507">
        <v>11</v>
      </c>
      <c r="B439" s="312" t="s">
        <v>21</v>
      </c>
      <c r="C439" s="289" t="s">
        <v>25</v>
      </c>
      <c r="D439" s="293">
        <f>+'7.  Persistence Report'!AT90</f>
        <v>267199.98639999999</v>
      </c>
      <c r="E439" s="293">
        <f>+'7.  Persistence Report'!AU90</f>
        <v>267199.98639999999</v>
      </c>
      <c r="F439" s="293">
        <f>+'7.  Persistence Report'!AV90</f>
        <v>266621.16159999999</v>
      </c>
      <c r="G439" s="293">
        <f>+'7.  Persistence Report'!AW90</f>
        <v>247499.23139999999</v>
      </c>
      <c r="H439" s="293">
        <f>+'7.  Persistence Report'!AX90</f>
        <v>247499.23139999999</v>
      </c>
      <c r="I439" s="293">
        <f>+'7.  Persistence Report'!AY90</f>
        <v>247499.23139999999</v>
      </c>
      <c r="J439" s="293">
        <f>+'7.  Persistence Report'!AZ90</f>
        <v>247499.23139999999</v>
      </c>
      <c r="K439" s="293">
        <f>+'7.  Persistence Report'!BA90</f>
        <v>247499.23139999999</v>
      </c>
      <c r="L439" s="293">
        <f>+'7.  Persistence Report'!BB90</f>
        <v>247499.23139999999</v>
      </c>
      <c r="M439" s="293">
        <f>+'7.  Persistence Report'!BC90</f>
        <v>247499.23139999999</v>
      </c>
      <c r="N439" s="293">
        <v>12</v>
      </c>
      <c r="O439" s="293">
        <f>+'7.  Persistence Report'!O90</f>
        <v>69.009173860000004</v>
      </c>
      <c r="P439" s="293">
        <f>+'7.  Persistence Report'!P90</f>
        <v>69.009173860000004</v>
      </c>
      <c r="Q439" s="293">
        <f>+'7.  Persistence Report'!Q90</f>
        <v>68.895208109999999</v>
      </c>
      <c r="R439" s="293">
        <f>+'7.  Persistence Report'!R90</f>
        <v>63.97100837</v>
      </c>
      <c r="S439" s="293">
        <f>+'7.  Persistence Report'!S90</f>
        <v>63.97100837</v>
      </c>
      <c r="T439" s="293">
        <f>+'7.  Persistence Report'!T90</f>
        <v>63.97100837</v>
      </c>
      <c r="U439" s="293">
        <f>+'7.  Persistence Report'!U90</f>
        <v>63.97100837</v>
      </c>
      <c r="V439" s="293">
        <f>+'7.  Persistence Report'!V90</f>
        <v>63.97100837</v>
      </c>
      <c r="W439" s="293">
        <f>+'7.  Persistence Report'!W90</f>
        <v>63.97100837</v>
      </c>
      <c r="X439" s="293">
        <f>+'7.  Persistence Report'!X90</f>
        <v>63.97100837</v>
      </c>
      <c r="Y439" s="413"/>
      <c r="Z439" s="467">
        <v>4.011627906976744E-2</v>
      </c>
      <c r="AA439" s="744">
        <v>0.93982558139534889</v>
      </c>
      <c r="AB439" s="744">
        <v>2.005813953488372E-2</v>
      </c>
      <c r="AC439" s="413"/>
      <c r="AD439" s="413"/>
      <c r="AE439" s="413"/>
      <c r="AF439" s="413"/>
      <c r="AG439" s="413"/>
      <c r="AH439" s="413"/>
      <c r="AI439" s="413"/>
      <c r="AJ439" s="413"/>
      <c r="AK439" s="413"/>
      <c r="AL439" s="413"/>
      <c r="AM439" s="294">
        <f>SUM(Y439:AL439)</f>
        <v>1</v>
      </c>
    </row>
    <row r="440" spans="1:39" ht="15" outlineLevel="1">
      <c r="B440" s="292" t="s">
        <v>259</v>
      </c>
      <c r="C440" s="289" t="s">
        <v>163</v>
      </c>
      <c r="D440" s="293"/>
      <c r="E440" s="293"/>
      <c r="F440" s="293"/>
      <c r="G440" s="293"/>
      <c r="H440" s="293"/>
      <c r="I440" s="293"/>
      <c r="J440" s="293"/>
      <c r="K440" s="293"/>
      <c r="L440" s="293"/>
      <c r="M440" s="293"/>
      <c r="N440" s="293">
        <f>N439</f>
        <v>12</v>
      </c>
      <c r="O440" s="293"/>
      <c r="P440" s="293"/>
      <c r="Q440" s="293"/>
      <c r="R440" s="293"/>
      <c r="S440" s="293"/>
      <c r="T440" s="293"/>
      <c r="U440" s="293"/>
      <c r="V440" s="293"/>
      <c r="W440" s="293"/>
      <c r="X440" s="293"/>
      <c r="Y440" s="409">
        <f>Y439</f>
        <v>0</v>
      </c>
      <c r="Z440" s="409">
        <f>Z439</f>
        <v>4.011627906976744E-2</v>
      </c>
      <c r="AA440" s="409">
        <f t="shared" ref="AA440:AL440" si="133">AA439</f>
        <v>0.93982558139534889</v>
      </c>
      <c r="AB440" s="409">
        <f t="shared" si="133"/>
        <v>2.005813953488372E-2</v>
      </c>
      <c r="AC440" s="409">
        <f t="shared" si="133"/>
        <v>0</v>
      </c>
      <c r="AD440" s="409">
        <f t="shared" si="133"/>
        <v>0</v>
      </c>
      <c r="AE440" s="409">
        <f t="shared" si="133"/>
        <v>0</v>
      </c>
      <c r="AF440" s="409">
        <f t="shared" si="133"/>
        <v>0</v>
      </c>
      <c r="AG440" s="409">
        <f t="shared" si="133"/>
        <v>0</v>
      </c>
      <c r="AH440" s="409">
        <f t="shared" si="133"/>
        <v>0</v>
      </c>
      <c r="AI440" s="409">
        <f t="shared" si="133"/>
        <v>0</v>
      </c>
      <c r="AJ440" s="409">
        <f t="shared" si="133"/>
        <v>0</v>
      </c>
      <c r="AK440" s="409">
        <f t="shared" si="133"/>
        <v>0</v>
      </c>
      <c r="AL440" s="409">
        <f t="shared" si="133"/>
        <v>0</v>
      </c>
      <c r="AM440" s="309"/>
    </row>
    <row r="441" spans="1:39" ht="15" outlineLevel="1">
      <c r="B441" s="312"/>
      <c r="C441" s="310"/>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414"/>
      <c r="Z441" s="415"/>
      <c r="AA441" s="414"/>
      <c r="AB441" s="414"/>
      <c r="AC441" s="414"/>
      <c r="AD441" s="414"/>
      <c r="AE441" s="414"/>
      <c r="AF441" s="414"/>
      <c r="AG441" s="414"/>
      <c r="AH441" s="414"/>
      <c r="AI441" s="414"/>
      <c r="AJ441" s="414"/>
      <c r="AK441" s="414"/>
      <c r="AL441" s="414"/>
      <c r="AM441" s="311"/>
    </row>
    <row r="442" spans="1:39" ht="15" outlineLevel="1">
      <c r="A442" s="507">
        <v>12</v>
      </c>
      <c r="B442" s="312" t="s">
        <v>23</v>
      </c>
      <c r="C442" s="289" t="s">
        <v>25</v>
      </c>
      <c r="D442" s="293"/>
      <c r="E442" s="293"/>
      <c r="F442" s="293"/>
      <c r="G442" s="293"/>
      <c r="H442" s="293"/>
      <c r="I442" s="293"/>
      <c r="J442" s="293"/>
      <c r="K442" s="293"/>
      <c r="L442" s="293"/>
      <c r="M442" s="293"/>
      <c r="N442" s="293">
        <v>3</v>
      </c>
      <c r="O442" s="293"/>
      <c r="P442" s="293"/>
      <c r="Q442" s="293"/>
      <c r="R442" s="293"/>
      <c r="S442" s="293"/>
      <c r="T442" s="293"/>
      <c r="U442" s="293"/>
      <c r="V442" s="293"/>
      <c r="W442" s="293"/>
      <c r="X442" s="293"/>
      <c r="Y442" s="413"/>
      <c r="Z442" s="413"/>
      <c r="AA442" s="467"/>
      <c r="AB442" s="413"/>
      <c r="AC442" s="413"/>
      <c r="AD442" s="413"/>
      <c r="AE442" s="413"/>
      <c r="AF442" s="413"/>
      <c r="AG442" s="413"/>
      <c r="AH442" s="413"/>
      <c r="AI442" s="413"/>
      <c r="AJ442" s="413"/>
      <c r="AK442" s="413"/>
      <c r="AL442" s="413"/>
      <c r="AM442" s="294">
        <f>SUM(Y442:AL442)</f>
        <v>0</v>
      </c>
    </row>
    <row r="443" spans="1:39" ht="15" outlineLevel="1">
      <c r="B443" s="292" t="s">
        <v>259</v>
      </c>
      <c r="C443" s="289" t="s">
        <v>163</v>
      </c>
      <c r="D443" s="293"/>
      <c r="E443" s="293"/>
      <c r="F443" s="293"/>
      <c r="G443" s="293"/>
      <c r="H443" s="293"/>
      <c r="I443" s="293"/>
      <c r="J443" s="293"/>
      <c r="K443" s="293"/>
      <c r="L443" s="293"/>
      <c r="M443" s="293"/>
      <c r="N443" s="293">
        <f>N442</f>
        <v>3</v>
      </c>
      <c r="O443" s="293"/>
      <c r="P443" s="293"/>
      <c r="Q443" s="293"/>
      <c r="R443" s="293"/>
      <c r="S443" s="293"/>
      <c r="T443" s="293"/>
      <c r="U443" s="293"/>
      <c r="V443" s="293"/>
      <c r="W443" s="293"/>
      <c r="X443" s="293"/>
      <c r="Y443" s="409">
        <f>Y442</f>
        <v>0</v>
      </c>
      <c r="Z443" s="409">
        <f>Z442</f>
        <v>0</v>
      </c>
      <c r="AA443" s="409">
        <f>AA442</f>
        <v>0</v>
      </c>
      <c r="AB443" s="409">
        <f t="shared" ref="AB443:AL443" si="134">AB442</f>
        <v>0</v>
      </c>
      <c r="AC443" s="409">
        <f t="shared" si="134"/>
        <v>0</v>
      </c>
      <c r="AD443" s="409">
        <f t="shared" si="134"/>
        <v>0</v>
      </c>
      <c r="AE443" s="409">
        <f t="shared" si="134"/>
        <v>0</v>
      </c>
      <c r="AF443" s="409">
        <f t="shared" si="134"/>
        <v>0</v>
      </c>
      <c r="AG443" s="409">
        <f t="shared" si="134"/>
        <v>0</v>
      </c>
      <c r="AH443" s="409">
        <f t="shared" si="134"/>
        <v>0</v>
      </c>
      <c r="AI443" s="409">
        <f t="shared" si="134"/>
        <v>0</v>
      </c>
      <c r="AJ443" s="409">
        <f t="shared" si="134"/>
        <v>0</v>
      </c>
      <c r="AK443" s="409">
        <f t="shared" si="134"/>
        <v>0</v>
      </c>
      <c r="AL443" s="409">
        <f t="shared" si="134"/>
        <v>0</v>
      </c>
      <c r="AM443" s="309"/>
    </row>
    <row r="444" spans="1:39" ht="15" outlineLevel="1">
      <c r="B444" s="312"/>
      <c r="C444" s="310"/>
      <c r="D444" s="314"/>
      <c r="E444" s="314"/>
      <c r="F444" s="314"/>
      <c r="G444" s="314"/>
      <c r="H444" s="314"/>
      <c r="I444" s="314"/>
      <c r="J444" s="314"/>
      <c r="K444" s="314"/>
      <c r="L444" s="314"/>
      <c r="M444" s="314"/>
      <c r="N444" s="289"/>
      <c r="O444" s="314"/>
      <c r="P444" s="314"/>
      <c r="Q444" s="314"/>
      <c r="R444" s="314"/>
      <c r="S444" s="314"/>
      <c r="T444" s="314"/>
      <c r="U444" s="314"/>
      <c r="V444" s="314"/>
      <c r="W444" s="314"/>
      <c r="X444" s="314"/>
      <c r="Y444" s="414"/>
      <c r="Z444" s="415"/>
      <c r="AA444" s="414"/>
      <c r="AB444" s="414"/>
      <c r="AC444" s="414"/>
      <c r="AD444" s="414"/>
      <c r="AE444" s="414"/>
      <c r="AF444" s="414"/>
      <c r="AG444" s="414"/>
      <c r="AH444" s="414"/>
      <c r="AI444" s="414"/>
      <c r="AJ444" s="414"/>
      <c r="AK444" s="414"/>
      <c r="AL444" s="414"/>
      <c r="AM444" s="311"/>
    </row>
    <row r="445" spans="1:39" ht="15" outlineLevel="1">
      <c r="A445" s="507">
        <v>13</v>
      </c>
      <c r="B445" s="312" t="s">
        <v>24</v>
      </c>
      <c r="C445" s="289" t="s">
        <v>25</v>
      </c>
      <c r="D445" s="293"/>
      <c r="E445" s="293"/>
      <c r="F445" s="293"/>
      <c r="G445" s="293"/>
      <c r="H445" s="293"/>
      <c r="I445" s="293"/>
      <c r="J445" s="293"/>
      <c r="K445" s="293"/>
      <c r="L445" s="293"/>
      <c r="M445" s="293"/>
      <c r="N445" s="293">
        <v>12</v>
      </c>
      <c r="O445" s="293"/>
      <c r="P445" s="293"/>
      <c r="Q445" s="293"/>
      <c r="R445" s="293"/>
      <c r="S445" s="293"/>
      <c r="T445" s="293"/>
      <c r="U445" s="293"/>
      <c r="V445" s="293"/>
      <c r="W445" s="293"/>
      <c r="X445" s="293"/>
      <c r="Y445" s="413"/>
      <c r="Z445" s="413"/>
      <c r="AA445" s="413"/>
      <c r="AB445" s="413"/>
      <c r="AC445" s="413"/>
      <c r="AD445" s="413"/>
      <c r="AE445" s="413"/>
      <c r="AF445" s="413"/>
      <c r="AG445" s="413"/>
      <c r="AH445" s="413"/>
      <c r="AI445" s="413"/>
      <c r="AJ445" s="413"/>
      <c r="AK445" s="413"/>
      <c r="AL445" s="413"/>
      <c r="AM445" s="294">
        <f>SUM(Y445:AL445)</f>
        <v>0</v>
      </c>
    </row>
    <row r="446" spans="1:39" ht="15" outlineLevel="1">
      <c r="B446" s="292" t="s">
        <v>259</v>
      </c>
      <c r="C446" s="289" t="s">
        <v>163</v>
      </c>
      <c r="D446" s="293"/>
      <c r="E446" s="293"/>
      <c r="F446" s="293"/>
      <c r="G446" s="293"/>
      <c r="H446" s="293"/>
      <c r="I446" s="293"/>
      <c r="J446" s="293"/>
      <c r="K446" s="293"/>
      <c r="L446" s="293"/>
      <c r="M446" s="293"/>
      <c r="N446" s="293">
        <f>N445</f>
        <v>12</v>
      </c>
      <c r="O446" s="293"/>
      <c r="P446" s="293"/>
      <c r="Q446" s="293"/>
      <c r="R446" s="293"/>
      <c r="S446" s="293"/>
      <c r="T446" s="293"/>
      <c r="U446" s="293"/>
      <c r="V446" s="293"/>
      <c r="W446" s="293"/>
      <c r="X446" s="293"/>
      <c r="Y446" s="409">
        <f>Y445</f>
        <v>0</v>
      </c>
      <c r="Z446" s="409">
        <f>Z445</f>
        <v>0</v>
      </c>
      <c r="AA446" s="409">
        <f>AA445</f>
        <v>0</v>
      </c>
      <c r="AB446" s="409">
        <f t="shared" ref="AB446:AL446" si="135">AB445</f>
        <v>0</v>
      </c>
      <c r="AC446" s="409">
        <f t="shared" si="135"/>
        <v>0</v>
      </c>
      <c r="AD446" s="409">
        <f t="shared" si="135"/>
        <v>0</v>
      </c>
      <c r="AE446" s="409">
        <f t="shared" si="135"/>
        <v>0</v>
      </c>
      <c r="AF446" s="409">
        <f t="shared" si="135"/>
        <v>0</v>
      </c>
      <c r="AG446" s="409">
        <f t="shared" si="135"/>
        <v>0</v>
      </c>
      <c r="AH446" s="409">
        <f t="shared" si="135"/>
        <v>0</v>
      </c>
      <c r="AI446" s="409">
        <f t="shared" si="135"/>
        <v>0</v>
      </c>
      <c r="AJ446" s="409">
        <f t="shared" si="135"/>
        <v>0</v>
      </c>
      <c r="AK446" s="409">
        <f t="shared" si="135"/>
        <v>0</v>
      </c>
      <c r="AL446" s="409">
        <f t="shared" si="135"/>
        <v>0</v>
      </c>
      <c r="AM446" s="309"/>
    </row>
    <row r="447" spans="1:39" ht="15" outlineLevel="1">
      <c r="B447" s="312"/>
      <c r="C447" s="310"/>
      <c r="D447" s="314"/>
      <c r="E447" s="314"/>
      <c r="F447" s="314"/>
      <c r="G447" s="314"/>
      <c r="H447" s="314"/>
      <c r="I447" s="314"/>
      <c r="J447" s="314"/>
      <c r="K447" s="314"/>
      <c r="L447" s="314"/>
      <c r="M447" s="314"/>
      <c r="N447" s="289"/>
      <c r="O447" s="314"/>
      <c r="P447" s="314"/>
      <c r="Q447" s="314"/>
      <c r="R447" s="314"/>
      <c r="S447" s="314"/>
      <c r="T447" s="314"/>
      <c r="U447" s="314"/>
      <c r="V447" s="314"/>
      <c r="W447" s="314"/>
      <c r="X447" s="314"/>
      <c r="Y447" s="414"/>
      <c r="Z447" s="414"/>
      <c r="AA447" s="414"/>
      <c r="AB447" s="414"/>
      <c r="AC447" s="414"/>
      <c r="AD447" s="414"/>
      <c r="AE447" s="414"/>
      <c r="AF447" s="414"/>
      <c r="AG447" s="414"/>
      <c r="AH447" s="414"/>
      <c r="AI447" s="414"/>
      <c r="AJ447" s="414"/>
      <c r="AK447" s="414"/>
      <c r="AL447" s="414"/>
      <c r="AM447" s="311"/>
    </row>
    <row r="448" spans="1:39" ht="15" outlineLevel="1">
      <c r="A448" s="507">
        <v>14</v>
      </c>
      <c r="B448" s="312" t="s">
        <v>20</v>
      </c>
      <c r="C448" s="289" t="s">
        <v>25</v>
      </c>
      <c r="D448" s="293">
        <f>+'7.  Persistence Report'!AT92</f>
        <v>783282.84069999994</v>
      </c>
      <c r="E448" s="293">
        <f>+'7.  Persistence Report'!AU92</f>
        <v>783282.84069999994</v>
      </c>
      <c r="F448" s="293">
        <f>+'7.  Persistence Report'!AV92</f>
        <v>783282.84069999994</v>
      </c>
      <c r="G448" s="293">
        <f>+'7.  Persistence Report'!AW92</f>
        <v>783282.84069999994</v>
      </c>
      <c r="H448" s="293">
        <f>+'7.  Persistence Report'!AX92</f>
        <v>0</v>
      </c>
      <c r="I448" s="293">
        <f>+'7.  Persistence Report'!AY92</f>
        <v>0</v>
      </c>
      <c r="J448" s="293">
        <f>+'7.  Persistence Report'!AZ92</f>
        <v>0</v>
      </c>
      <c r="K448" s="293">
        <f>+'7.  Persistence Report'!BA92</f>
        <v>0</v>
      </c>
      <c r="L448" s="293">
        <f>+'7.  Persistence Report'!BB92</f>
        <v>0</v>
      </c>
      <c r="M448" s="293">
        <f>+'7.  Persistence Report'!BC92</f>
        <v>0</v>
      </c>
      <c r="N448" s="293">
        <v>12</v>
      </c>
      <c r="O448" s="293">
        <f>+'7.  Persistence Report'!O92</f>
        <v>160.40316619999999</v>
      </c>
      <c r="P448" s="293">
        <f>+'7.  Persistence Report'!P92</f>
        <v>160.40316619999999</v>
      </c>
      <c r="Q448" s="293">
        <f>+'7.  Persistence Report'!Q92</f>
        <v>160.40316619999999</v>
      </c>
      <c r="R448" s="293">
        <f>+'7.  Persistence Report'!R92</f>
        <v>160.40316619999999</v>
      </c>
      <c r="S448" s="293">
        <f>+'7.  Persistence Report'!S92</f>
        <v>0</v>
      </c>
      <c r="T448" s="293">
        <f>+'7.  Persistence Report'!T92</f>
        <v>0</v>
      </c>
      <c r="U448" s="293">
        <f>+'7.  Persistence Report'!U92</f>
        <v>0</v>
      </c>
      <c r="V448" s="293">
        <f>+'7.  Persistence Report'!V92</f>
        <v>0</v>
      </c>
      <c r="W448" s="293">
        <f>+'7.  Persistence Report'!W92</f>
        <v>0</v>
      </c>
      <c r="X448" s="293">
        <f>+'7.  Persistence Report'!X92</f>
        <v>0</v>
      </c>
      <c r="Y448" s="413"/>
      <c r="Z448" s="744">
        <v>4.011627906976744E-2</v>
      </c>
      <c r="AA448" s="467">
        <v>0.93982558139534889</v>
      </c>
      <c r="AB448" s="744">
        <v>2.005813953488372E-2</v>
      </c>
      <c r="AC448" s="413"/>
      <c r="AD448" s="413"/>
      <c r="AE448" s="413"/>
      <c r="AF448" s="413"/>
      <c r="AG448" s="413"/>
      <c r="AH448" s="413"/>
      <c r="AI448" s="413"/>
      <c r="AJ448" s="413"/>
      <c r="AK448" s="413"/>
      <c r="AL448" s="413"/>
      <c r="AM448" s="294">
        <f>SUM(Y448:AL448)</f>
        <v>1</v>
      </c>
    </row>
    <row r="449" spans="1:39" ht="15" outlineLevel="1">
      <c r="B449" s="292" t="s">
        <v>259</v>
      </c>
      <c r="C449" s="289" t="s">
        <v>163</v>
      </c>
      <c r="D449" s="293"/>
      <c r="E449" s="293"/>
      <c r="F449" s="293"/>
      <c r="G449" s="293"/>
      <c r="H449" s="293"/>
      <c r="I449" s="293"/>
      <c r="J449" s="293"/>
      <c r="K449" s="293"/>
      <c r="L449" s="293"/>
      <c r="M449" s="293"/>
      <c r="N449" s="293">
        <f>N448</f>
        <v>12</v>
      </c>
      <c r="O449" s="293"/>
      <c r="P449" s="293"/>
      <c r="Q449" s="293"/>
      <c r="R449" s="293"/>
      <c r="S449" s="293"/>
      <c r="T449" s="293"/>
      <c r="U449" s="293"/>
      <c r="V449" s="293"/>
      <c r="W449" s="293"/>
      <c r="X449" s="293"/>
      <c r="Y449" s="409">
        <f>Y448</f>
        <v>0</v>
      </c>
      <c r="Z449" s="409">
        <f>Z448</f>
        <v>4.011627906976744E-2</v>
      </c>
      <c r="AA449" s="409">
        <f t="shared" ref="AA449:AL449" si="136">AA448</f>
        <v>0.93982558139534889</v>
      </c>
      <c r="AB449" s="409">
        <f t="shared" si="136"/>
        <v>2.005813953488372E-2</v>
      </c>
      <c r="AC449" s="409">
        <f t="shared" si="136"/>
        <v>0</v>
      </c>
      <c r="AD449" s="409">
        <f t="shared" si="136"/>
        <v>0</v>
      </c>
      <c r="AE449" s="409">
        <f t="shared" si="136"/>
        <v>0</v>
      </c>
      <c r="AF449" s="409">
        <f t="shared" si="136"/>
        <v>0</v>
      </c>
      <c r="AG449" s="409">
        <f t="shared" si="136"/>
        <v>0</v>
      </c>
      <c r="AH449" s="409">
        <f t="shared" si="136"/>
        <v>0</v>
      </c>
      <c r="AI449" s="409">
        <f t="shared" si="136"/>
        <v>0</v>
      </c>
      <c r="AJ449" s="409">
        <f t="shared" si="136"/>
        <v>0</v>
      </c>
      <c r="AK449" s="409">
        <f t="shared" si="136"/>
        <v>0</v>
      </c>
      <c r="AL449" s="409">
        <f t="shared" si="136"/>
        <v>0</v>
      </c>
      <c r="AM449" s="309"/>
    </row>
    <row r="450" spans="1:39" ht="15" outlineLevel="1">
      <c r="B450" s="312"/>
      <c r="C450" s="310"/>
      <c r="D450" s="314"/>
      <c r="E450" s="314"/>
      <c r="F450" s="314"/>
      <c r="G450" s="314"/>
      <c r="H450" s="314"/>
      <c r="I450" s="314"/>
      <c r="J450" s="314"/>
      <c r="K450" s="314"/>
      <c r="L450" s="314"/>
      <c r="M450" s="314"/>
      <c r="N450" s="289"/>
      <c r="O450" s="314"/>
      <c r="P450" s="314"/>
      <c r="Q450" s="314"/>
      <c r="R450" s="314"/>
      <c r="S450" s="314"/>
      <c r="T450" s="314"/>
      <c r="U450" s="314"/>
      <c r="V450" s="314"/>
      <c r="W450" s="314"/>
      <c r="X450" s="314"/>
      <c r="Y450" s="414"/>
      <c r="Z450" s="415"/>
      <c r="AA450" s="414"/>
      <c r="AB450" s="414"/>
      <c r="AC450" s="414"/>
      <c r="AD450" s="414"/>
      <c r="AE450" s="414"/>
      <c r="AF450" s="414"/>
      <c r="AG450" s="414"/>
      <c r="AH450" s="414"/>
      <c r="AI450" s="414"/>
      <c r="AJ450" s="414"/>
      <c r="AK450" s="414"/>
      <c r="AL450" s="414"/>
      <c r="AM450" s="311"/>
    </row>
    <row r="451" spans="1:39" s="281" customFormat="1" ht="15" outlineLevel="1">
      <c r="A451" s="507">
        <v>15</v>
      </c>
      <c r="B451" s="312" t="s">
        <v>485</v>
      </c>
      <c r="C451" s="289" t="s">
        <v>25</v>
      </c>
      <c r="D451" s="293">
        <f>+'7.  Persistence Report'!AT121</f>
        <v>0</v>
      </c>
      <c r="E451" s="293">
        <f>+'7.  Persistence Report'!AU121</f>
        <v>0</v>
      </c>
      <c r="F451" s="293">
        <f>+'7.  Persistence Report'!AV121</f>
        <v>0</v>
      </c>
      <c r="G451" s="293">
        <f>+'7.  Persistence Report'!AW121</f>
        <v>0</v>
      </c>
      <c r="H451" s="293">
        <f>+'7.  Persistence Report'!AX121</f>
        <v>0</v>
      </c>
      <c r="I451" s="293">
        <f>+'7.  Persistence Report'!AY121</f>
        <v>0</v>
      </c>
      <c r="J451" s="293">
        <f>+'7.  Persistence Report'!AZ121</f>
        <v>0</v>
      </c>
      <c r="K451" s="293">
        <f>+'7.  Persistence Report'!BA121</f>
        <v>0</v>
      </c>
      <c r="L451" s="293">
        <f>+'7.  Persistence Report'!BB121</f>
        <v>0</v>
      </c>
      <c r="M451" s="293">
        <f>+'7.  Persistence Report'!BC121</f>
        <v>0</v>
      </c>
      <c r="N451" s="289"/>
      <c r="O451" s="293">
        <f>+'7.  Persistence Report'!O121</f>
        <v>151.69450000000001</v>
      </c>
      <c r="P451" s="293">
        <f>+'7.  Persistence Report'!P121</f>
        <v>0</v>
      </c>
      <c r="Q451" s="293">
        <f>+'7.  Persistence Report'!Q121</f>
        <v>0</v>
      </c>
      <c r="R451" s="293">
        <f>+'7.  Persistence Report'!R121</f>
        <v>0</v>
      </c>
      <c r="S451" s="293">
        <f>+'7.  Persistence Report'!S121</f>
        <v>0</v>
      </c>
      <c r="T451" s="293">
        <f>+'7.  Persistence Report'!T121</f>
        <v>0</v>
      </c>
      <c r="U451" s="293">
        <f>+'7.  Persistence Report'!U121</f>
        <v>0</v>
      </c>
      <c r="V451" s="293">
        <f>+'7.  Persistence Report'!V121</f>
        <v>0</v>
      </c>
      <c r="W451" s="293">
        <f>+'7.  Persistence Report'!W121</f>
        <v>0</v>
      </c>
      <c r="X451" s="293">
        <f>+'7.  Persistence Report'!X121</f>
        <v>0</v>
      </c>
      <c r="Y451" s="413"/>
      <c r="Z451" s="744">
        <v>4.011627906976744E-2</v>
      </c>
      <c r="AA451" s="467">
        <v>0.93982558139534889</v>
      </c>
      <c r="AB451" s="744">
        <v>2.005813953488372E-2</v>
      </c>
      <c r="AC451" s="413"/>
      <c r="AD451" s="413"/>
      <c r="AE451" s="413"/>
      <c r="AF451" s="413"/>
      <c r="AG451" s="413"/>
      <c r="AH451" s="413"/>
      <c r="AI451" s="413"/>
      <c r="AJ451" s="413"/>
      <c r="AK451" s="413"/>
      <c r="AL451" s="413"/>
      <c r="AM451" s="294">
        <f>SUM(Y451:AL451)</f>
        <v>1</v>
      </c>
    </row>
    <row r="452" spans="1:39" s="281" customFormat="1" ht="15" outlineLevel="1">
      <c r="A452" s="507"/>
      <c r="B452" s="312" t="s">
        <v>259</v>
      </c>
      <c r="C452" s="289" t="s">
        <v>163</v>
      </c>
      <c r="D452" s="293"/>
      <c r="E452" s="293"/>
      <c r="F452" s="293"/>
      <c r="G452" s="293"/>
      <c r="H452" s="293"/>
      <c r="I452" s="293"/>
      <c r="J452" s="293"/>
      <c r="K452" s="293"/>
      <c r="L452" s="293"/>
      <c r="M452" s="293"/>
      <c r="N452" s="289"/>
      <c r="O452" s="293"/>
      <c r="P452" s="293"/>
      <c r="Q452" s="293"/>
      <c r="R452" s="293"/>
      <c r="S452" s="293"/>
      <c r="T452" s="293"/>
      <c r="U452" s="293"/>
      <c r="V452" s="293"/>
      <c r="W452" s="293"/>
      <c r="X452" s="293"/>
      <c r="Y452" s="409">
        <f>Y451</f>
        <v>0</v>
      </c>
      <c r="Z452" s="409">
        <f>Z451</f>
        <v>4.011627906976744E-2</v>
      </c>
      <c r="AA452" s="409">
        <f t="shared" ref="AA452:AL452" si="137">AA451</f>
        <v>0.93982558139534889</v>
      </c>
      <c r="AB452" s="409">
        <f t="shared" si="137"/>
        <v>2.005813953488372E-2</v>
      </c>
      <c r="AC452" s="409">
        <f t="shared" si="137"/>
        <v>0</v>
      </c>
      <c r="AD452" s="409">
        <f t="shared" si="137"/>
        <v>0</v>
      </c>
      <c r="AE452" s="409">
        <f t="shared" si="137"/>
        <v>0</v>
      </c>
      <c r="AF452" s="409">
        <f t="shared" si="137"/>
        <v>0</v>
      </c>
      <c r="AG452" s="409">
        <f t="shared" si="137"/>
        <v>0</v>
      </c>
      <c r="AH452" s="409">
        <f t="shared" si="137"/>
        <v>0</v>
      </c>
      <c r="AI452" s="409">
        <f t="shared" si="137"/>
        <v>0</v>
      </c>
      <c r="AJ452" s="409">
        <f t="shared" si="137"/>
        <v>0</v>
      </c>
      <c r="AK452" s="409">
        <f t="shared" si="137"/>
        <v>0</v>
      </c>
      <c r="AL452" s="409">
        <f t="shared" si="137"/>
        <v>0</v>
      </c>
      <c r="AM452" s="309"/>
    </row>
    <row r="453" spans="1:39" s="281" customFormat="1" ht="15" outlineLevel="1">
      <c r="A453" s="507"/>
      <c r="B453" s="312"/>
      <c r="C453" s="310"/>
      <c r="D453" s="314"/>
      <c r="E453" s="314"/>
      <c r="F453" s="314"/>
      <c r="G453" s="314"/>
      <c r="H453" s="314"/>
      <c r="I453" s="314"/>
      <c r="J453" s="314"/>
      <c r="K453" s="314"/>
      <c r="L453" s="314"/>
      <c r="M453" s="314"/>
      <c r="N453" s="289"/>
      <c r="O453" s="314"/>
      <c r="P453" s="314"/>
      <c r="Q453" s="314"/>
      <c r="R453" s="314"/>
      <c r="S453" s="314"/>
      <c r="T453" s="314"/>
      <c r="U453" s="314"/>
      <c r="V453" s="314"/>
      <c r="W453" s="314"/>
      <c r="X453" s="314"/>
      <c r="Y453" s="416"/>
      <c r="Z453" s="414"/>
      <c r="AA453" s="414"/>
      <c r="AB453" s="414"/>
      <c r="AC453" s="414"/>
      <c r="AD453" s="414"/>
      <c r="AE453" s="414"/>
      <c r="AF453" s="414"/>
      <c r="AG453" s="414"/>
      <c r="AH453" s="414"/>
      <c r="AI453" s="414"/>
      <c r="AJ453" s="414"/>
      <c r="AK453" s="414"/>
      <c r="AL453" s="414"/>
      <c r="AM453" s="311"/>
    </row>
    <row r="454" spans="1:39" s="281" customFormat="1" ht="30" outlineLevel="1">
      <c r="A454" s="507">
        <v>16</v>
      </c>
      <c r="B454" s="312" t="s">
        <v>486</v>
      </c>
      <c r="C454" s="289" t="s">
        <v>25</v>
      </c>
      <c r="D454" s="293"/>
      <c r="E454" s="293"/>
      <c r="F454" s="293"/>
      <c r="G454" s="293"/>
      <c r="H454" s="293"/>
      <c r="I454" s="293"/>
      <c r="J454" s="293"/>
      <c r="K454" s="293"/>
      <c r="L454" s="293"/>
      <c r="M454" s="293"/>
      <c r="N454" s="289"/>
      <c r="O454" s="293"/>
      <c r="P454" s="293"/>
      <c r="Q454" s="293"/>
      <c r="R454" s="293"/>
      <c r="S454" s="293"/>
      <c r="T454" s="293"/>
      <c r="U454" s="293"/>
      <c r="V454" s="293"/>
      <c r="W454" s="293"/>
      <c r="X454" s="293"/>
      <c r="Y454" s="413"/>
      <c r="Z454" s="413"/>
      <c r="AA454" s="413"/>
      <c r="AB454" s="413"/>
      <c r="AC454" s="413"/>
      <c r="AD454" s="413"/>
      <c r="AE454" s="413"/>
      <c r="AF454" s="413"/>
      <c r="AG454" s="413"/>
      <c r="AH454" s="413"/>
      <c r="AI454" s="413"/>
      <c r="AJ454" s="413"/>
      <c r="AK454" s="413"/>
      <c r="AL454" s="413"/>
      <c r="AM454" s="294">
        <f>SUM(Y454:AL454)</f>
        <v>0</v>
      </c>
    </row>
    <row r="455" spans="1:39" s="281" customFormat="1" ht="15" outlineLevel="1">
      <c r="A455" s="507"/>
      <c r="B455" s="312" t="s">
        <v>259</v>
      </c>
      <c r="C455" s="289" t="s">
        <v>163</v>
      </c>
      <c r="D455" s="293"/>
      <c r="E455" s="293"/>
      <c r="F455" s="293"/>
      <c r="G455" s="293"/>
      <c r="H455" s="293"/>
      <c r="I455" s="293"/>
      <c r="J455" s="293"/>
      <c r="K455" s="293"/>
      <c r="L455" s="293"/>
      <c r="M455" s="293"/>
      <c r="N455" s="289"/>
      <c r="O455" s="293"/>
      <c r="P455" s="293"/>
      <c r="Q455" s="293"/>
      <c r="R455" s="293"/>
      <c r="S455" s="293"/>
      <c r="T455" s="293"/>
      <c r="U455" s="293"/>
      <c r="V455" s="293"/>
      <c r="W455" s="293"/>
      <c r="X455" s="293"/>
      <c r="Y455" s="409">
        <f>Y454</f>
        <v>0</v>
      </c>
      <c r="Z455" s="409">
        <f>Z454</f>
        <v>0</v>
      </c>
      <c r="AA455" s="409">
        <f t="shared" ref="AA455:AL455" si="138">AA454</f>
        <v>0</v>
      </c>
      <c r="AB455" s="409">
        <f t="shared" si="138"/>
        <v>0</v>
      </c>
      <c r="AC455" s="409">
        <f t="shared" si="138"/>
        <v>0</v>
      </c>
      <c r="AD455" s="409">
        <f t="shared" si="138"/>
        <v>0</v>
      </c>
      <c r="AE455" s="409">
        <f t="shared" si="138"/>
        <v>0</v>
      </c>
      <c r="AF455" s="409">
        <f t="shared" si="138"/>
        <v>0</v>
      </c>
      <c r="AG455" s="409">
        <f t="shared" si="138"/>
        <v>0</v>
      </c>
      <c r="AH455" s="409">
        <f t="shared" si="138"/>
        <v>0</v>
      </c>
      <c r="AI455" s="409">
        <f t="shared" si="138"/>
        <v>0</v>
      </c>
      <c r="AJ455" s="409">
        <f t="shared" si="138"/>
        <v>0</v>
      </c>
      <c r="AK455" s="409">
        <f t="shared" si="138"/>
        <v>0</v>
      </c>
      <c r="AL455" s="409">
        <f t="shared" si="138"/>
        <v>0</v>
      </c>
      <c r="AM455" s="309"/>
    </row>
    <row r="456" spans="1:39" s="281" customFormat="1" ht="15" outlineLevel="1">
      <c r="A456" s="507"/>
      <c r="B456" s="312"/>
      <c r="C456" s="310"/>
      <c r="D456" s="314"/>
      <c r="E456" s="314"/>
      <c r="F456" s="314"/>
      <c r="G456" s="314"/>
      <c r="H456" s="314"/>
      <c r="I456" s="314"/>
      <c r="J456" s="314"/>
      <c r="K456" s="314"/>
      <c r="L456" s="314"/>
      <c r="M456" s="314"/>
      <c r="N456" s="289"/>
      <c r="O456" s="314"/>
      <c r="P456" s="314"/>
      <c r="Q456" s="314"/>
      <c r="R456" s="314"/>
      <c r="S456" s="314"/>
      <c r="T456" s="314"/>
      <c r="U456" s="314"/>
      <c r="V456" s="314"/>
      <c r="W456" s="314"/>
      <c r="X456" s="314"/>
      <c r="Y456" s="416"/>
      <c r="Z456" s="414"/>
      <c r="AA456" s="414"/>
      <c r="AB456" s="414"/>
      <c r="AC456" s="414"/>
      <c r="AD456" s="414"/>
      <c r="AE456" s="414"/>
      <c r="AF456" s="414"/>
      <c r="AG456" s="414"/>
      <c r="AH456" s="414"/>
      <c r="AI456" s="414"/>
      <c r="AJ456" s="414"/>
      <c r="AK456" s="414"/>
      <c r="AL456" s="414"/>
      <c r="AM456" s="311"/>
    </row>
    <row r="457" spans="1:39" ht="15" outlineLevel="1">
      <c r="A457" s="507">
        <v>17</v>
      </c>
      <c r="B457" s="312" t="s">
        <v>9</v>
      </c>
      <c r="C457" s="289" t="s">
        <v>25</v>
      </c>
      <c r="D457" s="293">
        <f>+'7.  Persistence Report'!AT118</f>
        <v>0</v>
      </c>
      <c r="E457" s="293">
        <f>+'7.  Persistence Report'!AU118</f>
        <v>0</v>
      </c>
      <c r="F457" s="293">
        <f>+'7.  Persistence Report'!AV118</f>
        <v>0</v>
      </c>
      <c r="G457" s="293">
        <f>+'7.  Persistence Report'!AW118</f>
        <v>0</v>
      </c>
      <c r="H457" s="293">
        <f>+'7.  Persistence Report'!AX118</f>
        <v>0</v>
      </c>
      <c r="I457" s="293">
        <f>+'7.  Persistence Report'!AY118</f>
        <v>0</v>
      </c>
      <c r="J457" s="293">
        <f>+'7.  Persistence Report'!AZ118</f>
        <v>0</v>
      </c>
      <c r="K457" s="293">
        <f>+'7.  Persistence Report'!BA118</f>
        <v>0</v>
      </c>
      <c r="L457" s="293">
        <f>+'7.  Persistence Report'!BB118</f>
        <v>0</v>
      </c>
      <c r="M457" s="293">
        <f>+'7.  Persistence Report'!BC118</f>
        <v>0</v>
      </c>
      <c r="N457" s="289"/>
      <c r="O457" s="293">
        <f>+'7.  Persistence Report'!O118</f>
        <v>57.089860000000002</v>
      </c>
      <c r="P457" s="293">
        <f>+'7.  Persistence Report'!P118</f>
        <v>0</v>
      </c>
      <c r="Q457" s="293">
        <f>+'7.  Persistence Report'!Q118</f>
        <v>0</v>
      </c>
      <c r="R457" s="293">
        <f>+'7.  Persistence Report'!R118</f>
        <v>0</v>
      </c>
      <c r="S457" s="293">
        <f>+'7.  Persistence Report'!S118</f>
        <v>0</v>
      </c>
      <c r="T457" s="293">
        <f>+'7.  Persistence Report'!T118</f>
        <v>0</v>
      </c>
      <c r="U457" s="293">
        <f>+'7.  Persistence Report'!U118</f>
        <v>0</v>
      </c>
      <c r="V457" s="293">
        <f>+'7.  Persistence Report'!V118</f>
        <v>0</v>
      </c>
      <c r="W457" s="293">
        <f>+'7.  Persistence Report'!W118</f>
        <v>0</v>
      </c>
      <c r="X457" s="293">
        <f>+'7.  Persistence Report'!X118</f>
        <v>0</v>
      </c>
      <c r="Y457" s="413"/>
      <c r="Z457" s="744">
        <v>4.011627906976744E-2</v>
      </c>
      <c r="AA457" s="467">
        <v>0.93982558139534889</v>
      </c>
      <c r="AB457" s="744">
        <v>2.005813953488372E-2</v>
      </c>
      <c r="AC457" s="413"/>
      <c r="AD457" s="413"/>
      <c r="AE457" s="413"/>
      <c r="AF457" s="413"/>
      <c r="AG457" s="413"/>
      <c r="AH457" s="413"/>
      <c r="AI457" s="413"/>
      <c r="AJ457" s="413"/>
      <c r="AK457" s="413"/>
      <c r="AL457" s="413"/>
      <c r="AM457" s="294">
        <f>SUM(Y457:AL457)</f>
        <v>1</v>
      </c>
    </row>
    <row r="458" spans="1:39" ht="15" outlineLevel="1">
      <c r="B458" s="292" t="s">
        <v>259</v>
      </c>
      <c r="C458" s="289" t="s">
        <v>163</v>
      </c>
      <c r="D458" s="293"/>
      <c r="E458" s="293"/>
      <c r="F458" s="293"/>
      <c r="G458" s="293"/>
      <c r="H458" s="293"/>
      <c r="I458" s="293"/>
      <c r="J458" s="293"/>
      <c r="K458" s="293"/>
      <c r="L458" s="293"/>
      <c r="M458" s="293"/>
      <c r="N458" s="289"/>
      <c r="O458" s="293"/>
      <c r="P458" s="293"/>
      <c r="Q458" s="293"/>
      <c r="R458" s="293"/>
      <c r="S458" s="293"/>
      <c r="T458" s="293"/>
      <c r="U458" s="293"/>
      <c r="V458" s="293"/>
      <c r="W458" s="293"/>
      <c r="X458" s="293"/>
      <c r="Y458" s="409">
        <f>Y457</f>
        <v>0</v>
      </c>
      <c r="Z458" s="409">
        <f>Z457</f>
        <v>4.011627906976744E-2</v>
      </c>
      <c r="AA458" s="409">
        <f t="shared" ref="AA458:AL458" si="139">AA457</f>
        <v>0.93982558139534889</v>
      </c>
      <c r="AB458" s="409">
        <f t="shared" si="139"/>
        <v>2.005813953488372E-2</v>
      </c>
      <c r="AC458" s="409">
        <f t="shared" si="139"/>
        <v>0</v>
      </c>
      <c r="AD458" s="409">
        <f t="shared" si="139"/>
        <v>0</v>
      </c>
      <c r="AE458" s="409">
        <f t="shared" si="139"/>
        <v>0</v>
      </c>
      <c r="AF458" s="409">
        <f t="shared" si="139"/>
        <v>0</v>
      </c>
      <c r="AG458" s="409">
        <f t="shared" si="139"/>
        <v>0</v>
      </c>
      <c r="AH458" s="409">
        <f t="shared" si="139"/>
        <v>0</v>
      </c>
      <c r="AI458" s="409">
        <f t="shared" si="139"/>
        <v>0</v>
      </c>
      <c r="AJ458" s="409">
        <f t="shared" si="139"/>
        <v>0</v>
      </c>
      <c r="AK458" s="409">
        <f t="shared" si="139"/>
        <v>0</v>
      </c>
      <c r="AL458" s="409">
        <f t="shared" si="139"/>
        <v>0</v>
      </c>
      <c r="AM458" s="309"/>
    </row>
    <row r="459" spans="1:39" ht="15" outlineLevel="1">
      <c r="B459" s="313"/>
      <c r="C459" s="303"/>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417"/>
      <c r="Z459" s="418"/>
      <c r="AA459" s="418"/>
      <c r="AB459" s="418"/>
      <c r="AC459" s="418"/>
      <c r="AD459" s="418"/>
      <c r="AE459" s="418"/>
      <c r="AF459" s="418"/>
      <c r="AG459" s="418"/>
      <c r="AH459" s="418"/>
      <c r="AI459" s="418"/>
      <c r="AJ459" s="418"/>
      <c r="AK459" s="418"/>
      <c r="AL459" s="418"/>
      <c r="AM459" s="315"/>
    </row>
    <row r="460" spans="1:39" ht="15.75" outlineLevel="1">
      <c r="A460" s="508"/>
      <c r="B460" s="286" t="s">
        <v>10</v>
      </c>
      <c r="C460" s="287"/>
      <c r="D460" s="287"/>
      <c r="E460" s="287"/>
      <c r="F460" s="287"/>
      <c r="G460" s="287"/>
      <c r="H460" s="287"/>
      <c r="I460" s="287"/>
      <c r="J460" s="287"/>
      <c r="K460" s="287"/>
      <c r="L460" s="287"/>
      <c r="M460" s="287"/>
      <c r="N460" s="288"/>
      <c r="O460" s="287"/>
      <c r="P460" s="287"/>
      <c r="Q460" s="287"/>
      <c r="R460" s="287"/>
      <c r="S460" s="287"/>
      <c r="T460" s="287"/>
      <c r="U460" s="287"/>
      <c r="V460" s="287"/>
      <c r="W460" s="287"/>
      <c r="X460" s="287"/>
      <c r="Y460" s="412"/>
      <c r="Z460" s="412"/>
      <c r="AA460" s="412"/>
      <c r="AB460" s="412"/>
      <c r="AC460" s="412"/>
      <c r="AD460" s="412"/>
      <c r="AE460" s="412"/>
      <c r="AF460" s="412"/>
      <c r="AG460" s="412"/>
      <c r="AH460" s="412"/>
      <c r="AI460" s="412"/>
      <c r="AJ460" s="412"/>
      <c r="AK460" s="412"/>
      <c r="AL460" s="412"/>
      <c r="AM460" s="290"/>
    </row>
    <row r="461" spans="1:39" ht="15" outlineLevel="1">
      <c r="A461" s="507">
        <v>18</v>
      </c>
      <c r="B461" s="313" t="s">
        <v>11</v>
      </c>
      <c r="C461" s="289" t="s">
        <v>25</v>
      </c>
      <c r="D461" s="293">
        <f>+'7.  Persistence Report'!AT112</f>
        <v>131238</v>
      </c>
      <c r="E461" s="293">
        <f>+'7.  Persistence Report'!AU112</f>
        <v>131238</v>
      </c>
      <c r="F461" s="293">
        <f>+'7.  Persistence Report'!AV112</f>
        <v>131238</v>
      </c>
      <c r="G461" s="293">
        <f>+'7.  Persistence Report'!AW112</f>
        <v>131238</v>
      </c>
      <c r="H461" s="293">
        <f>+'7.  Persistence Report'!AX112</f>
        <v>131238</v>
      </c>
      <c r="I461" s="293">
        <f>+'7.  Persistence Report'!AY112</f>
        <v>131238</v>
      </c>
      <c r="J461" s="293">
        <f>+'7.  Persistence Report'!AZ112</f>
        <v>131238</v>
      </c>
      <c r="K461" s="293">
        <f>+'7.  Persistence Report'!BA112</f>
        <v>131238</v>
      </c>
      <c r="L461" s="293">
        <f>+'7.  Persistence Report'!BB112</f>
        <v>131238</v>
      </c>
      <c r="M461" s="293">
        <f>+'7.  Persistence Report'!BC112</f>
        <v>131238</v>
      </c>
      <c r="N461" s="293">
        <v>12</v>
      </c>
      <c r="O461" s="293">
        <f>+'7.  Persistence Report'!O112</f>
        <v>27</v>
      </c>
      <c r="P461" s="293">
        <f>+'7.  Persistence Report'!P112</f>
        <v>27</v>
      </c>
      <c r="Q461" s="293">
        <f>+'7.  Persistence Report'!Q112</f>
        <v>27</v>
      </c>
      <c r="R461" s="293">
        <f>+'7.  Persistence Report'!R112</f>
        <v>27</v>
      </c>
      <c r="S461" s="293">
        <f>+'7.  Persistence Report'!S112</f>
        <v>27</v>
      </c>
      <c r="T461" s="293">
        <f>+'7.  Persistence Report'!T112</f>
        <v>27</v>
      </c>
      <c r="U461" s="293">
        <f>+'7.  Persistence Report'!U112</f>
        <v>27</v>
      </c>
      <c r="V461" s="293">
        <f>+'7.  Persistence Report'!V112</f>
        <v>27</v>
      </c>
      <c r="W461" s="293">
        <f>+'7.  Persistence Report'!W112</f>
        <v>27</v>
      </c>
      <c r="X461" s="293">
        <f>+'7.  Persistence Report'!X112</f>
        <v>27</v>
      </c>
      <c r="Y461" s="424"/>
      <c r="Z461" s="744"/>
      <c r="AA461" s="467">
        <v>0.97910357359176259</v>
      </c>
      <c r="AB461" s="744">
        <v>2.0896426408237433E-2</v>
      </c>
      <c r="AC461" s="413"/>
      <c r="AD461" s="413"/>
      <c r="AE461" s="413"/>
      <c r="AF461" s="413"/>
      <c r="AG461" s="413"/>
      <c r="AH461" s="413"/>
      <c r="AI461" s="413"/>
      <c r="AJ461" s="413"/>
      <c r="AK461" s="413"/>
      <c r="AL461" s="413"/>
      <c r="AM461" s="294">
        <f>SUM(Y461:AL461)</f>
        <v>1</v>
      </c>
    </row>
    <row r="462" spans="1:39" ht="15" outlineLevel="1">
      <c r="B462" s="292" t="s">
        <v>259</v>
      </c>
      <c r="C462" s="289" t="s">
        <v>163</v>
      </c>
      <c r="D462" s="293"/>
      <c r="E462" s="293"/>
      <c r="F462" s="293"/>
      <c r="G462" s="293"/>
      <c r="H462" s="293"/>
      <c r="I462" s="293"/>
      <c r="J462" s="293"/>
      <c r="K462" s="293"/>
      <c r="L462" s="293"/>
      <c r="M462" s="293"/>
      <c r="N462" s="293">
        <f>N461</f>
        <v>12</v>
      </c>
      <c r="O462" s="293"/>
      <c r="P462" s="293"/>
      <c r="Q462" s="293"/>
      <c r="R462" s="293"/>
      <c r="S462" s="293"/>
      <c r="T462" s="293"/>
      <c r="U462" s="293"/>
      <c r="V462" s="293"/>
      <c r="W462" s="293"/>
      <c r="X462" s="293"/>
      <c r="Y462" s="409">
        <f>Y461</f>
        <v>0</v>
      </c>
      <c r="Z462" s="409">
        <f>Z461</f>
        <v>0</v>
      </c>
      <c r="AA462" s="409">
        <f t="shared" ref="AA462:AL462" si="140">AA461</f>
        <v>0.97910357359176259</v>
      </c>
      <c r="AB462" s="409">
        <f t="shared" si="140"/>
        <v>2.0896426408237433E-2</v>
      </c>
      <c r="AC462" s="409">
        <f t="shared" si="140"/>
        <v>0</v>
      </c>
      <c r="AD462" s="409">
        <f t="shared" si="140"/>
        <v>0</v>
      </c>
      <c r="AE462" s="409">
        <f t="shared" si="140"/>
        <v>0</v>
      </c>
      <c r="AF462" s="409">
        <f t="shared" si="140"/>
        <v>0</v>
      </c>
      <c r="AG462" s="409">
        <f t="shared" si="140"/>
        <v>0</v>
      </c>
      <c r="AH462" s="409">
        <f t="shared" si="140"/>
        <v>0</v>
      </c>
      <c r="AI462" s="409">
        <f t="shared" si="140"/>
        <v>0</v>
      </c>
      <c r="AJ462" s="409">
        <f t="shared" si="140"/>
        <v>0</v>
      </c>
      <c r="AK462" s="409">
        <f t="shared" si="140"/>
        <v>0</v>
      </c>
      <c r="AL462" s="409">
        <f t="shared" si="140"/>
        <v>0</v>
      </c>
      <c r="AM462" s="295"/>
    </row>
    <row r="463" spans="1:39" ht="15" outlineLevel="1">
      <c r="A463" s="510"/>
      <c r="B463" s="313"/>
      <c r="C463" s="303"/>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410"/>
      <c r="Z463" s="419"/>
      <c r="AA463" s="419"/>
      <c r="AB463" s="419"/>
      <c r="AC463" s="419"/>
      <c r="AD463" s="419"/>
      <c r="AE463" s="419"/>
      <c r="AF463" s="419"/>
      <c r="AG463" s="419"/>
      <c r="AH463" s="419"/>
      <c r="AI463" s="419"/>
      <c r="AJ463" s="419"/>
      <c r="AK463" s="419"/>
      <c r="AL463" s="419"/>
      <c r="AM463" s="304"/>
    </row>
    <row r="464" spans="1:39" ht="15" outlineLevel="1">
      <c r="A464" s="507">
        <v>19</v>
      </c>
      <c r="B464" s="313" t="s">
        <v>12</v>
      </c>
      <c r="C464" s="289" t="s">
        <v>25</v>
      </c>
      <c r="D464" s="293"/>
      <c r="E464" s="293"/>
      <c r="F464" s="293"/>
      <c r="G464" s="293"/>
      <c r="H464" s="293"/>
      <c r="I464" s="293"/>
      <c r="J464" s="293"/>
      <c r="K464" s="293"/>
      <c r="L464" s="293"/>
      <c r="M464" s="293"/>
      <c r="N464" s="293">
        <v>12</v>
      </c>
      <c r="O464" s="293"/>
      <c r="P464" s="293"/>
      <c r="Q464" s="293"/>
      <c r="R464" s="293"/>
      <c r="S464" s="293"/>
      <c r="T464" s="293"/>
      <c r="U464" s="293"/>
      <c r="V464" s="293"/>
      <c r="W464" s="293"/>
      <c r="X464" s="293"/>
      <c r="Y464" s="408"/>
      <c r="Z464" s="413"/>
      <c r="AA464" s="413"/>
      <c r="AB464" s="413"/>
      <c r="AC464" s="413"/>
      <c r="AD464" s="413"/>
      <c r="AE464" s="413"/>
      <c r="AF464" s="413"/>
      <c r="AG464" s="413"/>
      <c r="AH464" s="413"/>
      <c r="AI464" s="413"/>
      <c r="AJ464" s="413"/>
      <c r="AK464" s="413"/>
      <c r="AL464" s="413"/>
      <c r="AM464" s="294">
        <f>SUM(Y464:AL464)</f>
        <v>0</v>
      </c>
    </row>
    <row r="465" spans="1:39" ht="15" outlineLevel="1">
      <c r="B465" s="292" t="s">
        <v>259</v>
      </c>
      <c r="C465" s="289" t="s">
        <v>163</v>
      </c>
      <c r="D465" s="293"/>
      <c r="E465" s="293"/>
      <c r="F465" s="293"/>
      <c r="G465" s="293"/>
      <c r="H465" s="293"/>
      <c r="I465" s="293"/>
      <c r="J465" s="293"/>
      <c r="K465" s="293"/>
      <c r="L465" s="293"/>
      <c r="M465" s="293"/>
      <c r="N465" s="293">
        <f>N464</f>
        <v>12</v>
      </c>
      <c r="O465" s="293"/>
      <c r="P465" s="293"/>
      <c r="Q465" s="293"/>
      <c r="R465" s="293"/>
      <c r="S465" s="293"/>
      <c r="T465" s="293"/>
      <c r="U465" s="293"/>
      <c r="V465" s="293"/>
      <c r="W465" s="293"/>
      <c r="X465" s="293"/>
      <c r="Y465" s="409">
        <f>Y464</f>
        <v>0</v>
      </c>
      <c r="Z465" s="409">
        <f>Z464</f>
        <v>0</v>
      </c>
      <c r="AA465" s="409">
        <f t="shared" ref="AA465:AL465" si="141">AA464</f>
        <v>0</v>
      </c>
      <c r="AB465" s="409">
        <f t="shared" si="141"/>
        <v>0</v>
      </c>
      <c r="AC465" s="409">
        <f t="shared" si="141"/>
        <v>0</v>
      </c>
      <c r="AD465" s="409">
        <f t="shared" si="141"/>
        <v>0</v>
      </c>
      <c r="AE465" s="409">
        <f t="shared" si="141"/>
        <v>0</v>
      </c>
      <c r="AF465" s="409">
        <f t="shared" si="141"/>
        <v>0</v>
      </c>
      <c r="AG465" s="409">
        <f t="shared" si="141"/>
        <v>0</v>
      </c>
      <c r="AH465" s="409">
        <f t="shared" si="141"/>
        <v>0</v>
      </c>
      <c r="AI465" s="409">
        <f t="shared" si="141"/>
        <v>0</v>
      </c>
      <c r="AJ465" s="409">
        <f t="shared" si="141"/>
        <v>0</v>
      </c>
      <c r="AK465" s="409">
        <f t="shared" si="141"/>
        <v>0</v>
      </c>
      <c r="AL465" s="409">
        <f t="shared" si="141"/>
        <v>0</v>
      </c>
      <c r="AM465" s="295"/>
    </row>
    <row r="466" spans="1:39" ht="15" outlineLevel="1">
      <c r="B466" s="313"/>
      <c r="C466" s="303"/>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420"/>
      <c r="Z466" s="420"/>
      <c r="AA466" s="410"/>
      <c r="AB466" s="410"/>
      <c r="AC466" s="410"/>
      <c r="AD466" s="410"/>
      <c r="AE466" s="410"/>
      <c r="AF466" s="410"/>
      <c r="AG466" s="410"/>
      <c r="AH466" s="410"/>
      <c r="AI466" s="410"/>
      <c r="AJ466" s="410"/>
      <c r="AK466" s="410"/>
      <c r="AL466" s="410"/>
      <c r="AM466" s="304"/>
    </row>
    <row r="467" spans="1:39" ht="15" outlineLevel="1">
      <c r="A467" s="507">
        <v>20</v>
      </c>
      <c r="B467" s="313" t="s">
        <v>13</v>
      </c>
      <c r="C467" s="289" t="s">
        <v>25</v>
      </c>
      <c r="D467" s="293"/>
      <c r="E467" s="293"/>
      <c r="F467" s="293"/>
      <c r="G467" s="293"/>
      <c r="H467" s="293"/>
      <c r="I467" s="293"/>
      <c r="J467" s="293"/>
      <c r="K467" s="293"/>
      <c r="L467" s="293"/>
      <c r="M467" s="293"/>
      <c r="N467" s="293">
        <v>12</v>
      </c>
      <c r="O467" s="293"/>
      <c r="P467" s="293"/>
      <c r="Q467" s="293"/>
      <c r="R467" s="293"/>
      <c r="S467" s="293"/>
      <c r="T467" s="293"/>
      <c r="U467" s="293"/>
      <c r="V467" s="293"/>
      <c r="W467" s="293"/>
      <c r="X467" s="293"/>
      <c r="Y467" s="408"/>
      <c r="Z467" s="413"/>
      <c r="AA467" s="413"/>
      <c r="AB467" s="413"/>
      <c r="AC467" s="413"/>
      <c r="AD467" s="413"/>
      <c r="AE467" s="413"/>
      <c r="AF467" s="413"/>
      <c r="AG467" s="413"/>
      <c r="AH467" s="413"/>
      <c r="AI467" s="413"/>
      <c r="AJ467" s="413"/>
      <c r="AK467" s="413"/>
      <c r="AL467" s="413"/>
      <c r="AM467" s="294">
        <f>SUM(Y467:AL467)</f>
        <v>0</v>
      </c>
    </row>
    <row r="468" spans="1:39" ht="15" outlineLevel="1">
      <c r="B468" s="292" t="s">
        <v>259</v>
      </c>
      <c r="C468" s="289" t="s">
        <v>163</v>
      </c>
      <c r="D468" s="293"/>
      <c r="E468" s="293"/>
      <c r="F468" s="293"/>
      <c r="G468" s="293"/>
      <c r="H468" s="293"/>
      <c r="I468" s="293"/>
      <c r="J468" s="293"/>
      <c r="K468" s="293"/>
      <c r="L468" s="293"/>
      <c r="M468" s="293"/>
      <c r="N468" s="293">
        <f>N467</f>
        <v>12</v>
      </c>
      <c r="O468" s="293"/>
      <c r="P468" s="293"/>
      <c r="Q468" s="293"/>
      <c r="R468" s="293"/>
      <c r="S468" s="293"/>
      <c r="T468" s="293"/>
      <c r="U468" s="293"/>
      <c r="V468" s="293"/>
      <c r="W468" s="293"/>
      <c r="X468" s="293"/>
      <c r="Y468" s="409">
        <f>Y467</f>
        <v>0</v>
      </c>
      <c r="Z468" s="409">
        <f>Z467</f>
        <v>0</v>
      </c>
      <c r="AA468" s="409">
        <f t="shared" ref="AA468:AL468" si="142">AA467</f>
        <v>0</v>
      </c>
      <c r="AB468" s="409">
        <f t="shared" si="142"/>
        <v>0</v>
      </c>
      <c r="AC468" s="409">
        <f t="shared" si="142"/>
        <v>0</v>
      </c>
      <c r="AD468" s="409">
        <f t="shared" si="142"/>
        <v>0</v>
      </c>
      <c r="AE468" s="409">
        <f t="shared" si="142"/>
        <v>0</v>
      </c>
      <c r="AF468" s="409">
        <f t="shared" si="142"/>
        <v>0</v>
      </c>
      <c r="AG468" s="409">
        <f t="shared" si="142"/>
        <v>0</v>
      </c>
      <c r="AH468" s="409">
        <f t="shared" si="142"/>
        <v>0</v>
      </c>
      <c r="AI468" s="409">
        <f t="shared" si="142"/>
        <v>0</v>
      </c>
      <c r="AJ468" s="409">
        <f t="shared" si="142"/>
        <v>0</v>
      </c>
      <c r="AK468" s="409">
        <f t="shared" si="142"/>
        <v>0</v>
      </c>
      <c r="AL468" s="409">
        <f t="shared" si="142"/>
        <v>0</v>
      </c>
      <c r="AM468" s="304"/>
    </row>
    <row r="469" spans="1:39" ht="15" outlineLevel="1">
      <c r="B469" s="313"/>
      <c r="C469" s="303"/>
      <c r="D469" s="289"/>
      <c r="E469" s="289"/>
      <c r="F469" s="289"/>
      <c r="G469" s="289"/>
      <c r="H469" s="289"/>
      <c r="I469" s="289"/>
      <c r="J469" s="289"/>
      <c r="K469" s="289"/>
      <c r="L469" s="289"/>
      <c r="M469" s="289"/>
      <c r="N469" s="316"/>
      <c r="O469" s="289"/>
      <c r="P469" s="289"/>
      <c r="Q469" s="289"/>
      <c r="R469" s="289"/>
      <c r="S469" s="289"/>
      <c r="T469" s="289"/>
      <c r="U469" s="289"/>
      <c r="V469" s="289"/>
      <c r="W469" s="289"/>
      <c r="X469" s="289"/>
      <c r="Y469" s="410"/>
      <c r="Z469" s="410"/>
      <c r="AA469" s="410"/>
      <c r="AB469" s="410"/>
      <c r="AC469" s="410"/>
      <c r="AD469" s="410"/>
      <c r="AE469" s="410"/>
      <c r="AF469" s="410"/>
      <c r="AG469" s="410"/>
      <c r="AH469" s="410"/>
      <c r="AI469" s="410"/>
      <c r="AJ469" s="410"/>
      <c r="AK469" s="410"/>
      <c r="AL469" s="410"/>
      <c r="AM469" s="304"/>
    </row>
    <row r="470" spans="1:39" ht="15" outlineLevel="1">
      <c r="A470" s="507">
        <v>21</v>
      </c>
      <c r="B470" s="313" t="s">
        <v>22</v>
      </c>
      <c r="C470" s="289" t="s">
        <v>25</v>
      </c>
      <c r="D470" s="293"/>
      <c r="E470" s="293"/>
      <c r="F470" s="293"/>
      <c r="G470" s="293"/>
      <c r="H470" s="293"/>
      <c r="I470" s="293"/>
      <c r="J470" s="293"/>
      <c r="K470" s="293"/>
      <c r="L470" s="293"/>
      <c r="M470" s="293"/>
      <c r="N470" s="293">
        <v>12</v>
      </c>
      <c r="O470" s="293"/>
      <c r="P470" s="293"/>
      <c r="Q470" s="293"/>
      <c r="R470" s="293"/>
      <c r="S470" s="293"/>
      <c r="T470" s="293"/>
      <c r="U470" s="293"/>
      <c r="V470" s="293"/>
      <c r="W470" s="293"/>
      <c r="X470" s="293"/>
      <c r="Y470" s="408"/>
      <c r="Z470" s="413"/>
      <c r="AA470" s="413"/>
      <c r="AB470" s="413"/>
      <c r="AC470" s="413"/>
      <c r="AD470" s="413"/>
      <c r="AE470" s="413"/>
      <c r="AF470" s="413"/>
      <c r="AG470" s="413"/>
      <c r="AH470" s="413"/>
      <c r="AI470" s="413"/>
      <c r="AJ470" s="413"/>
      <c r="AK470" s="413"/>
      <c r="AL470" s="413"/>
      <c r="AM470" s="294">
        <f>SUM(Y470:AL470)</f>
        <v>0</v>
      </c>
    </row>
    <row r="471" spans="1:39" ht="15" outlineLevel="1">
      <c r="B471" s="292" t="s">
        <v>259</v>
      </c>
      <c r="C471" s="289" t="s">
        <v>163</v>
      </c>
      <c r="D471" s="293"/>
      <c r="E471" s="293"/>
      <c r="F471" s="293"/>
      <c r="G471" s="293"/>
      <c r="H471" s="293"/>
      <c r="I471" s="293"/>
      <c r="J471" s="293"/>
      <c r="K471" s="293"/>
      <c r="L471" s="293"/>
      <c r="M471" s="293"/>
      <c r="N471" s="293">
        <f>N470</f>
        <v>12</v>
      </c>
      <c r="O471" s="293"/>
      <c r="P471" s="293"/>
      <c r="Q471" s="293"/>
      <c r="R471" s="293"/>
      <c r="S471" s="293"/>
      <c r="T471" s="293"/>
      <c r="U471" s="293"/>
      <c r="V471" s="293"/>
      <c r="W471" s="293"/>
      <c r="X471" s="293"/>
      <c r="Y471" s="409">
        <f>Y470</f>
        <v>0</v>
      </c>
      <c r="Z471" s="409">
        <f>Z470</f>
        <v>0</v>
      </c>
      <c r="AA471" s="409">
        <f t="shared" ref="AA471:AL471" si="143">AA470</f>
        <v>0</v>
      </c>
      <c r="AB471" s="409">
        <f t="shared" si="143"/>
        <v>0</v>
      </c>
      <c r="AC471" s="409">
        <f t="shared" si="143"/>
        <v>0</v>
      </c>
      <c r="AD471" s="409">
        <f t="shared" si="143"/>
        <v>0</v>
      </c>
      <c r="AE471" s="409">
        <f t="shared" si="143"/>
        <v>0</v>
      </c>
      <c r="AF471" s="409">
        <f t="shared" si="143"/>
        <v>0</v>
      </c>
      <c r="AG471" s="409">
        <f t="shared" si="143"/>
        <v>0</v>
      </c>
      <c r="AH471" s="409">
        <f t="shared" si="143"/>
        <v>0</v>
      </c>
      <c r="AI471" s="409">
        <f t="shared" si="143"/>
        <v>0</v>
      </c>
      <c r="AJ471" s="409">
        <f t="shared" si="143"/>
        <v>0</v>
      </c>
      <c r="AK471" s="409">
        <f t="shared" si="143"/>
        <v>0</v>
      </c>
      <c r="AL471" s="409">
        <f t="shared" si="143"/>
        <v>0</v>
      </c>
      <c r="AM471" s="295"/>
    </row>
    <row r="472" spans="1:39" ht="15" outlineLevel="1">
      <c r="B472" s="313"/>
      <c r="C472" s="303"/>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420"/>
      <c r="Z472" s="410"/>
      <c r="AA472" s="410"/>
      <c r="AB472" s="410"/>
      <c r="AC472" s="410"/>
      <c r="AD472" s="410"/>
      <c r="AE472" s="410"/>
      <c r="AF472" s="410"/>
      <c r="AG472" s="410"/>
      <c r="AH472" s="410"/>
      <c r="AI472" s="410"/>
      <c r="AJ472" s="410"/>
      <c r="AK472" s="410"/>
      <c r="AL472" s="410"/>
      <c r="AM472" s="304"/>
    </row>
    <row r="473" spans="1:39" ht="15" outlineLevel="1">
      <c r="A473" s="507">
        <v>22</v>
      </c>
      <c r="B473" s="313" t="s">
        <v>9</v>
      </c>
      <c r="C473" s="289" t="s">
        <v>25</v>
      </c>
      <c r="D473" s="293">
        <f>+'7.  Persistence Report'!AT129+'7.  Persistence Report'!AT117</f>
        <v>0</v>
      </c>
      <c r="E473" s="293">
        <f>+'7.  Persistence Report'!AU129+'7.  Persistence Report'!AU117</f>
        <v>0</v>
      </c>
      <c r="F473" s="293">
        <f>+'7.  Persistence Report'!AV129+'7.  Persistence Report'!AV117</f>
        <v>0</v>
      </c>
      <c r="G473" s="293">
        <f>+'7.  Persistence Report'!AW129+'7.  Persistence Report'!AW117</f>
        <v>0</v>
      </c>
      <c r="H473" s="293">
        <f>+'7.  Persistence Report'!AX129+'7.  Persistence Report'!AX117</f>
        <v>0</v>
      </c>
      <c r="I473" s="293">
        <f>+'7.  Persistence Report'!AY129+'7.  Persistence Report'!AY117</f>
        <v>0</v>
      </c>
      <c r="J473" s="293">
        <f>+'7.  Persistence Report'!AZ129+'7.  Persistence Report'!AZ117</f>
        <v>0</v>
      </c>
      <c r="K473" s="293">
        <f>+'7.  Persistence Report'!BA129+'7.  Persistence Report'!BA117</f>
        <v>0</v>
      </c>
      <c r="L473" s="293">
        <f>+'7.  Persistence Report'!BB129+'7.  Persistence Report'!BB117</f>
        <v>0</v>
      </c>
      <c r="M473" s="293">
        <f>+'7.  Persistence Report'!BC129+'7.  Persistence Report'!BC117</f>
        <v>0</v>
      </c>
      <c r="N473" s="289"/>
      <c r="O473" s="293">
        <f>+'7.  Persistence Report'!O117+'7.  Persistence Report'!O129</f>
        <v>1357.4266</v>
      </c>
      <c r="P473" s="293">
        <f>+'7.  Persistence Report'!P117+'7.  Persistence Report'!P129</f>
        <v>0</v>
      </c>
      <c r="Q473" s="293">
        <f>+'7.  Persistence Report'!Q117+'7.  Persistence Report'!Q129</f>
        <v>0</v>
      </c>
      <c r="R473" s="293">
        <f>+'7.  Persistence Report'!R117+'7.  Persistence Report'!R129</f>
        <v>0</v>
      </c>
      <c r="S473" s="293">
        <f>+'7.  Persistence Report'!S117+'7.  Persistence Report'!S129</f>
        <v>0</v>
      </c>
      <c r="T473" s="293">
        <f>+'7.  Persistence Report'!T117+'7.  Persistence Report'!T129</f>
        <v>0</v>
      </c>
      <c r="U473" s="293">
        <f>+'7.  Persistence Report'!U117+'7.  Persistence Report'!U129</f>
        <v>0</v>
      </c>
      <c r="V473" s="293">
        <f>+'7.  Persistence Report'!V117+'7.  Persistence Report'!V129</f>
        <v>0</v>
      </c>
      <c r="W473" s="293">
        <f>+'7.  Persistence Report'!W117+'7.  Persistence Report'!W129</f>
        <v>0</v>
      </c>
      <c r="X473" s="293">
        <f>+'7.  Persistence Report'!X117+'7.  Persistence Report'!X129</f>
        <v>0</v>
      </c>
      <c r="Y473" s="408"/>
      <c r="Z473" s="744"/>
      <c r="AA473" s="467"/>
      <c r="AB473" s="744"/>
      <c r="AC473" s="413"/>
      <c r="AD473" s="413"/>
      <c r="AE473" s="413"/>
      <c r="AF473" s="413"/>
      <c r="AG473" s="413"/>
      <c r="AH473" s="413"/>
      <c r="AI473" s="413"/>
      <c r="AJ473" s="413"/>
      <c r="AK473" s="413"/>
      <c r="AL473" s="413"/>
      <c r="AM473" s="294">
        <f>SUM(Y473:AL473)</f>
        <v>0</v>
      </c>
    </row>
    <row r="474" spans="1:39" ht="15" outlineLevel="1">
      <c r="B474" s="292" t="s">
        <v>259</v>
      </c>
      <c r="C474" s="289" t="s">
        <v>163</v>
      </c>
      <c r="D474" s="293"/>
      <c r="E474" s="293"/>
      <c r="F474" s="293"/>
      <c r="G474" s="293"/>
      <c r="H474" s="293"/>
      <c r="I474" s="293"/>
      <c r="J474" s="293"/>
      <c r="K474" s="293"/>
      <c r="L474" s="293"/>
      <c r="M474" s="293"/>
      <c r="N474" s="289"/>
      <c r="O474" s="293"/>
      <c r="P474" s="293"/>
      <c r="Q474" s="293"/>
      <c r="R474" s="293"/>
      <c r="S474" s="293"/>
      <c r="T474" s="293"/>
      <c r="U474" s="293"/>
      <c r="V474" s="293"/>
      <c r="W474" s="293"/>
      <c r="X474" s="293"/>
      <c r="Y474" s="409">
        <f>Y473</f>
        <v>0</v>
      </c>
      <c r="Z474" s="409">
        <f>Z473</f>
        <v>0</v>
      </c>
      <c r="AA474" s="409">
        <f t="shared" ref="AA474:AL474" si="144">AA473</f>
        <v>0</v>
      </c>
      <c r="AB474" s="409">
        <f t="shared" si="144"/>
        <v>0</v>
      </c>
      <c r="AC474" s="409">
        <f t="shared" si="144"/>
        <v>0</v>
      </c>
      <c r="AD474" s="409">
        <f t="shared" si="144"/>
        <v>0</v>
      </c>
      <c r="AE474" s="409">
        <f t="shared" si="144"/>
        <v>0</v>
      </c>
      <c r="AF474" s="409">
        <f t="shared" si="144"/>
        <v>0</v>
      </c>
      <c r="AG474" s="409">
        <f t="shared" si="144"/>
        <v>0</v>
      </c>
      <c r="AH474" s="409">
        <f t="shared" si="144"/>
        <v>0</v>
      </c>
      <c r="AI474" s="409">
        <f t="shared" si="144"/>
        <v>0</v>
      </c>
      <c r="AJ474" s="409">
        <f t="shared" si="144"/>
        <v>0</v>
      </c>
      <c r="AK474" s="409">
        <f t="shared" si="144"/>
        <v>0</v>
      </c>
      <c r="AL474" s="409">
        <f t="shared" si="144"/>
        <v>0</v>
      </c>
      <c r="AM474" s="304"/>
    </row>
    <row r="475" spans="1:39" ht="15" outlineLevel="1">
      <c r="B475" s="313"/>
      <c r="C475" s="303"/>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410"/>
      <c r="Z475" s="410"/>
      <c r="AA475" s="410"/>
      <c r="AB475" s="410"/>
      <c r="AC475" s="410"/>
      <c r="AD475" s="410"/>
      <c r="AE475" s="410"/>
      <c r="AF475" s="410"/>
      <c r="AG475" s="410"/>
      <c r="AH475" s="410"/>
      <c r="AI475" s="410"/>
      <c r="AJ475" s="410"/>
      <c r="AK475" s="410"/>
      <c r="AL475" s="410"/>
      <c r="AM475" s="304"/>
    </row>
    <row r="476" spans="1:39" ht="15.75" outlineLevel="1">
      <c r="A476" s="508"/>
      <c r="B476" s="286" t="s">
        <v>14</v>
      </c>
      <c r="C476" s="287"/>
      <c r="D476" s="288"/>
      <c r="E476" s="288"/>
      <c r="F476" s="288"/>
      <c r="G476" s="288"/>
      <c r="H476" s="288"/>
      <c r="I476" s="288"/>
      <c r="J476" s="288"/>
      <c r="K476" s="288"/>
      <c r="L476" s="288"/>
      <c r="M476" s="288"/>
      <c r="N476" s="288"/>
      <c r="O476" s="288"/>
      <c r="P476" s="287"/>
      <c r="Q476" s="287"/>
      <c r="R476" s="287"/>
      <c r="S476" s="287"/>
      <c r="T476" s="287"/>
      <c r="U476" s="287"/>
      <c r="V476" s="287"/>
      <c r="W476" s="287"/>
      <c r="X476" s="287"/>
      <c r="Y476" s="412"/>
      <c r="Z476" s="412"/>
      <c r="AA476" s="412"/>
      <c r="AB476" s="412"/>
      <c r="AC476" s="412"/>
      <c r="AD476" s="412"/>
      <c r="AE476" s="412"/>
      <c r="AF476" s="412"/>
      <c r="AG476" s="412"/>
      <c r="AH476" s="412"/>
      <c r="AI476" s="412"/>
      <c r="AJ476" s="412"/>
      <c r="AK476" s="412"/>
      <c r="AL476" s="412"/>
      <c r="AM476" s="290"/>
    </row>
    <row r="477" spans="1:39" ht="15" outlineLevel="1">
      <c r="A477" s="507">
        <v>23</v>
      </c>
      <c r="B477" s="313" t="s">
        <v>14</v>
      </c>
      <c r="C477" s="289" t="s">
        <v>25</v>
      </c>
      <c r="D477" s="293">
        <f>+'7.  Persistence Report'!AT107</f>
        <v>121101.6655</v>
      </c>
      <c r="E477" s="293">
        <f>+'7.  Persistence Report'!AU107</f>
        <v>117009.086</v>
      </c>
      <c r="F477" s="293">
        <f>+'7.  Persistence Report'!AV107</f>
        <v>103137.0088</v>
      </c>
      <c r="G477" s="293">
        <f>+'7.  Persistence Report'!AW107</f>
        <v>96935.970490000007</v>
      </c>
      <c r="H477" s="293">
        <f>+'7.  Persistence Report'!AX107</f>
        <v>92252.922550000003</v>
      </c>
      <c r="I477" s="293">
        <f>+'7.  Persistence Report'!AY107</f>
        <v>92252.922550000003</v>
      </c>
      <c r="J477" s="293">
        <f>+'7.  Persistence Report'!AZ107</f>
        <v>86888.589529999997</v>
      </c>
      <c r="K477" s="293">
        <f>+'7.  Persistence Report'!BA107</f>
        <v>86888.589529999997</v>
      </c>
      <c r="L477" s="293">
        <f>+'7.  Persistence Report'!BB107</f>
        <v>29957.887149999999</v>
      </c>
      <c r="M477" s="293">
        <f>+'7.  Persistence Report'!BC107</f>
        <v>29835.887149999999</v>
      </c>
      <c r="N477" s="289"/>
      <c r="O477" s="293">
        <f>+'7.  Persistence Report'!O107</f>
        <v>8.4207162350000004</v>
      </c>
      <c r="P477" s="293">
        <f>+'7.  Persistence Report'!P107</f>
        <v>8.2087333499999993</v>
      </c>
      <c r="Q477" s="293">
        <f>+'7.  Persistence Report'!Q107</f>
        <v>7.4882234670000001</v>
      </c>
      <c r="R477" s="293">
        <f>+'7.  Persistence Report'!R107</f>
        <v>7.1651798529999997</v>
      </c>
      <c r="S477" s="293">
        <f>+'7.  Persistence Report'!S107</f>
        <v>6.9208469480000003</v>
      </c>
      <c r="T477" s="293">
        <f>+'7.  Persistence Report'!T107</f>
        <v>6.9208469480000003</v>
      </c>
      <c r="U477" s="293">
        <f>+'7.  Persistence Report'!U107</f>
        <v>6.641216826</v>
      </c>
      <c r="V477" s="293">
        <f>+'7.  Persistence Report'!V107</f>
        <v>6.641216826</v>
      </c>
      <c r="W477" s="293">
        <f>+'7.  Persistence Report'!W107</f>
        <v>3.685998552</v>
      </c>
      <c r="X477" s="293">
        <f>+'7.  Persistence Report'!X107</f>
        <v>3.5553985460000002</v>
      </c>
      <c r="Y477" s="468">
        <v>1</v>
      </c>
      <c r="Z477" s="744"/>
      <c r="AA477" s="467"/>
      <c r="AB477" s="744"/>
      <c r="AC477" s="408"/>
      <c r="AD477" s="408"/>
      <c r="AE477" s="408"/>
      <c r="AF477" s="408"/>
      <c r="AG477" s="408"/>
      <c r="AH477" s="408"/>
      <c r="AI477" s="408"/>
      <c r="AJ477" s="408"/>
      <c r="AK477" s="408"/>
      <c r="AL477" s="408"/>
      <c r="AM477" s="294">
        <f>SUM(Y477:AL477)</f>
        <v>1</v>
      </c>
    </row>
    <row r="478" spans="1:39" ht="15" outlineLevel="1">
      <c r="B478" s="292" t="s">
        <v>259</v>
      </c>
      <c r="C478" s="289" t="s">
        <v>163</v>
      </c>
      <c r="D478" s="293"/>
      <c r="E478" s="293"/>
      <c r="F478" s="293"/>
      <c r="G478" s="293"/>
      <c r="H478" s="293"/>
      <c r="I478" s="293"/>
      <c r="J478" s="293"/>
      <c r="K478" s="293"/>
      <c r="L478" s="293"/>
      <c r="M478" s="293"/>
      <c r="N478" s="466"/>
      <c r="O478" s="293"/>
      <c r="P478" s="293"/>
      <c r="Q478" s="293"/>
      <c r="R478" s="293"/>
      <c r="S478" s="293"/>
      <c r="T478" s="293"/>
      <c r="U478" s="293"/>
      <c r="V478" s="293"/>
      <c r="W478" s="293"/>
      <c r="X478" s="293"/>
      <c r="Y478" s="409">
        <f>Y477</f>
        <v>1</v>
      </c>
      <c r="Z478" s="409">
        <f>Z477</f>
        <v>0</v>
      </c>
      <c r="AA478" s="409">
        <f t="shared" ref="AA478:AL478" si="145">AA477</f>
        <v>0</v>
      </c>
      <c r="AB478" s="409">
        <f t="shared" si="145"/>
        <v>0</v>
      </c>
      <c r="AC478" s="409">
        <f t="shared" si="145"/>
        <v>0</v>
      </c>
      <c r="AD478" s="409">
        <f t="shared" si="145"/>
        <v>0</v>
      </c>
      <c r="AE478" s="409">
        <f t="shared" si="145"/>
        <v>0</v>
      </c>
      <c r="AF478" s="409">
        <f t="shared" si="145"/>
        <v>0</v>
      </c>
      <c r="AG478" s="409">
        <f t="shared" si="145"/>
        <v>0</v>
      </c>
      <c r="AH478" s="409">
        <f t="shared" si="145"/>
        <v>0</v>
      </c>
      <c r="AI478" s="409">
        <f t="shared" si="145"/>
        <v>0</v>
      </c>
      <c r="AJ478" s="409">
        <f t="shared" si="145"/>
        <v>0</v>
      </c>
      <c r="AK478" s="409">
        <f t="shared" si="145"/>
        <v>0</v>
      </c>
      <c r="AL478" s="409">
        <f t="shared" si="145"/>
        <v>0</v>
      </c>
      <c r="AM478" s="295"/>
    </row>
    <row r="479" spans="1:39" ht="15" outlineLevel="1">
      <c r="B479" s="313"/>
      <c r="C479" s="303"/>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410"/>
      <c r="Z479" s="410"/>
      <c r="AA479" s="410"/>
      <c r="AB479" s="410"/>
      <c r="AC479" s="410"/>
      <c r="AD479" s="410"/>
      <c r="AE479" s="410"/>
      <c r="AF479" s="410"/>
      <c r="AG479" s="410"/>
      <c r="AH479" s="410"/>
      <c r="AI479" s="410"/>
      <c r="AJ479" s="410"/>
      <c r="AK479" s="410"/>
      <c r="AL479" s="410"/>
      <c r="AM479" s="304"/>
    </row>
    <row r="480" spans="1:39" s="291" customFormat="1" ht="15.75" outlineLevel="1">
      <c r="A480" s="508"/>
      <c r="B480" s="286" t="s">
        <v>487</v>
      </c>
      <c r="C480" s="287"/>
      <c r="D480" s="288"/>
      <c r="E480" s="288"/>
      <c r="F480" s="288"/>
      <c r="G480" s="288"/>
      <c r="H480" s="288"/>
      <c r="I480" s="288"/>
      <c r="J480" s="288"/>
      <c r="K480" s="288"/>
      <c r="L480" s="288"/>
      <c r="M480" s="288"/>
      <c r="N480" s="288"/>
      <c r="O480" s="288"/>
      <c r="P480" s="287"/>
      <c r="Q480" s="287"/>
      <c r="R480" s="287"/>
      <c r="S480" s="287"/>
      <c r="T480" s="287"/>
      <c r="U480" s="287"/>
      <c r="V480" s="287"/>
      <c r="W480" s="287"/>
      <c r="X480" s="287"/>
      <c r="Y480" s="412"/>
      <c r="Z480" s="412"/>
      <c r="AA480" s="412"/>
      <c r="AB480" s="412"/>
      <c r="AC480" s="412"/>
      <c r="AD480" s="412"/>
      <c r="AE480" s="412"/>
      <c r="AF480" s="412"/>
      <c r="AG480" s="412"/>
      <c r="AH480" s="412"/>
      <c r="AI480" s="412"/>
      <c r="AJ480" s="412"/>
      <c r="AK480" s="412"/>
      <c r="AL480" s="412"/>
      <c r="AM480" s="290"/>
    </row>
    <row r="481" spans="1:39" s="281" customFormat="1" ht="15" outlineLevel="1">
      <c r="A481" s="507">
        <v>24</v>
      </c>
      <c r="B481" s="313" t="s">
        <v>14</v>
      </c>
      <c r="C481" s="289" t="s">
        <v>25</v>
      </c>
      <c r="D481" s="293"/>
      <c r="E481" s="293"/>
      <c r="F481" s="293"/>
      <c r="G481" s="293"/>
      <c r="H481" s="293"/>
      <c r="I481" s="293"/>
      <c r="J481" s="293"/>
      <c r="K481" s="293"/>
      <c r="L481" s="293"/>
      <c r="M481" s="293"/>
      <c r="N481" s="289"/>
      <c r="O481" s="293"/>
      <c r="P481" s="293"/>
      <c r="Q481" s="293"/>
      <c r="R481" s="293"/>
      <c r="S481" s="293"/>
      <c r="T481" s="293"/>
      <c r="U481" s="293"/>
      <c r="V481" s="293"/>
      <c r="W481" s="293"/>
      <c r="X481" s="293"/>
      <c r="Y481" s="408"/>
      <c r="Z481" s="408"/>
      <c r="AA481" s="408"/>
      <c r="AB481" s="408"/>
      <c r="AC481" s="408"/>
      <c r="AD481" s="408"/>
      <c r="AE481" s="408"/>
      <c r="AF481" s="408"/>
      <c r="AG481" s="408"/>
      <c r="AH481" s="408"/>
      <c r="AI481" s="408"/>
      <c r="AJ481" s="408"/>
      <c r="AK481" s="408"/>
      <c r="AL481" s="408"/>
      <c r="AM481" s="294">
        <f>SUM(Y481:AL481)</f>
        <v>0</v>
      </c>
    </row>
    <row r="482" spans="1:39" s="281" customFormat="1" ht="15" outlineLevel="1">
      <c r="A482" s="507"/>
      <c r="B482" s="313" t="s">
        <v>259</v>
      </c>
      <c r="C482" s="289" t="s">
        <v>163</v>
      </c>
      <c r="D482" s="293"/>
      <c r="E482" s="293"/>
      <c r="F482" s="293"/>
      <c r="G482" s="293"/>
      <c r="H482" s="293"/>
      <c r="I482" s="293"/>
      <c r="J482" s="293"/>
      <c r="K482" s="293"/>
      <c r="L482" s="293"/>
      <c r="M482" s="293"/>
      <c r="N482" s="466"/>
      <c r="O482" s="293"/>
      <c r="P482" s="293"/>
      <c r="Q482" s="293"/>
      <c r="R482" s="293"/>
      <c r="S482" s="293"/>
      <c r="T482" s="293"/>
      <c r="U482" s="293"/>
      <c r="V482" s="293"/>
      <c r="W482" s="293"/>
      <c r="X482" s="293"/>
      <c r="Y482" s="409">
        <f>Y481</f>
        <v>0</v>
      </c>
      <c r="Z482" s="409">
        <f>Z481</f>
        <v>0</v>
      </c>
      <c r="AA482" s="409">
        <f t="shared" ref="AA482:AL482" si="146">AA481</f>
        <v>0</v>
      </c>
      <c r="AB482" s="409">
        <f t="shared" si="146"/>
        <v>0</v>
      </c>
      <c r="AC482" s="409">
        <f t="shared" si="146"/>
        <v>0</v>
      </c>
      <c r="AD482" s="409">
        <f t="shared" si="146"/>
        <v>0</v>
      </c>
      <c r="AE482" s="409">
        <f t="shared" si="146"/>
        <v>0</v>
      </c>
      <c r="AF482" s="409">
        <f t="shared" si="146"/>
        <v>0</v>
      </c>
      <c r="AG482" s="409">
        <f t="shared" si="146"/>
        <v>0</v>
      </c>
      <c r="AH482" s="409">
        <f t="shared" si="146"/>
        <v>0</v>
      </c>
      <c r="AI482" s="409">
        <f t="shared" si="146"/>
        <v>0</v>
      </c>
      <c r="AJ482" s="409">
        <f t="shared" si="146"/>
        <v>0</v>
      </c>
      <c r="AK482" s="409">
        <f t="shared" si="146"/>
        <v>0</v>
      </c>
      <c r="AL482" s="409">
        <f t="shared" si="146"/>
        <v>0</v>
      </c>
      <c r="AM482" s="295"/>
    </row>
    <row r="483" spans="1:39" s="281" customFormat="1" ht="15" outlineLevel="1">
      <c r="A483" s="507"/>
      <c r="B483" s="313"/>
      <c r="C483" s="303"/>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410"/>
      <c r="Z483" s="410"/>
      <c r="AA483" s="410"/>
      <c r="AB483" s="410"/>
      <c r="AC483" s="410"/>
      <c r="AD483" s="410"/>
      <c r="AE483" s="410"/>
      <c r="AF483" s="410"/>
      <c r="AG483" s="410"/>
      <c r="AH483" s="410"/>
      <c r="AI483" s="410"/>
      <c r="AJ483" s="410"/>
      <c r="AK483" s="410"/>
      <c r="AL483" s="410"/>
      <c r="AM483" s="304"/>
    </row>
    <row r="484" spans="1:39" s="281" customFormat="1" ht="15" outlineLevel="1">
      <c r="A484" s="507">
        <v>25</v>
      </c>
      <c r="B484" s="312" t="s">
        <v>21</v>
      </c>
      <c r="C484" s="289" t="s">
        <v>25</v>
      </c>
      <c r="D484" s="293"/>
      <c r="E484" s="293"/>
      <c r="F484" s="293"/>
      <c r="G484" s="293"/>
      <c r="H484" s="293"/>
      <c r="I484" s="293"/>
      <c r="J484" s="293"/>
      <c r="K484" s="293"/>
      <c r="L484" s="293"/>
      <c r="M484" s="293"/>
      <c r="N484" s="293">
        <v>0</v>
      </c>
      <c r="O484" s="293"/>
      <c r="P484" s="293"/>
      <c r="Q484" s="293"/>
      <c r="R484" s="293"/>
      <c r="S484" s="293"/>
      <c r="T484" s="293"/>
      <c r="U484" s="293"/>
      <c r="V484" s="293"/>
      <c r="W484" s="293"/>
      <c r="X484" s="293"/>
      <c r="Y484" s="413"/>
      <c r="Z484" s="413"/>
      <c r="AA484" s="413"/>
      <c r="AB484" s="413"/>
      <c r="AC484" s="413"/>
      <c r="AD484" s="413"/>
      <c r="AE484" s="413"/>
      <c r="AF484" s="413"/>
      <c r="AG484" s="413"/>
      <c r="AH484" s="413"/>
      <c r="AI484" s="413"/>
      <c r="AJ484" s="413"/>
      <c r="AK484" s="413"/>
      <c r="AL484" s="413"/>
      <c r="AM484" s="294">
        <f>SUM(Y484:AL484)</f>
        <v>0</v>
      </c>
    </row>
    <row r="485" spans="1:39" s="281" customFormat="1" ht="15" outlineLevel="1">
      <c r="A485" s="507"/>
      <c r="B485" s="313" t="s">
        <v>259</v>
      </c>
      <c r="C485" s="289" t="s">
        <v>163</v>
      </c>
      <c r="D485" s="293"/>
      <c r="E485" s="293"/>
      <c r="F485" s="293"/>
      <c r="G485" s="293"/>
      <c r="H485" s="293"/>
      <c r="I485" s="293"/>
      <c r="J485" s="293"/>
      <c r="K485" s="293"/>
      <c r="L485" s="293"/>
      <c r="M485" s="293"/>
      <c r="N485" s="293">
        <f>N484</f>
        <v>0</v>
      </c>
      <c r="O485" s="293"/>
      <c r="P485" s="293"/>
      <c r="Q485" s="293"/>
      <c r="R485" s="293"/>
      <c r="S485" s="293"/>
      <c r="T485" s="293"/>
      <c r="U485" s="293"/>
      <c r="V485" s="293"/>
      <c r="W485" s="293"/>
      <c r="X485" s="293"/>
      <c r="Y485" s="409">
        <f>Y484</f>
        <v>0</v>
      </c>
      <c r="Z485" s="409">
        <f>Z484</f>
        <v>0</v>
      </c>
      <c r="AA485" s="409">
        <f t="shared" ref="AA485:AL485" si="147">AA484</f>
        <v>0</v>
      </c>
      <c r="AB485" s="409">
        <f t="shared" si="147"/>
        <v>0</v>
      </c>
      <c r="AC485" s="409">
        <f t="shared" si="147"/>
        <v>0</v>
      </c>
      <c r="AD485" s="409">
        <f t="shared" si="147"/>
        <v>0</v>
      </c>
      <c r="AE485" s="409">
        <f t="shared" si="147"/>
        <v>0</v>
      </c>
      <c r="AF485" s="409">
        <f t="shared" si="147"/>
        <v>0</v>
      </c>
      <c r="AG485" s="409">
        <f t="shared" si="147"/>
        <v>0</v>
      </c>
      <c r="AH485" s="409">
        <f t="shared" si="147"/>
        <v>0</v>
      </c>
      <c r="AI485" s="409">
        <f t="shared" si="147"/>
        <v>0</v>
      </c>
      <c r="AJ485" s="409">
        <f t="shared" si="147"/>
        <v>0</v>
      </c>
      <c r="AK485" s="409">
        <f t="shared" si="147"/>
        <v>0</v>
      </c>
      <c r="AL485" s="409">
        <f t="shared" si="147"/>
        <v>0</v>
      </c>
      <c r="AM485" s="309"/>
    </row>
    <row r="486" spans="1:39" s="281" customFormat="1" ht="15" outlineLevel="1">
      <c r="A486" s="507"/>
      <c r="B486" s="312"/>
      <c r="C486" s="310"/>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414"/>
      <c r="Z486" s="415"/>
      <c r="AA486" s="414"/>
      <c r="AB486" s="414"/>
      <c r="AC486" s="414"/>
      <c r="AD486" s="414"/>
      <c r="AE486" s="414"/>
      <c r="AF486" s="414"/>
      <c r="AG486" s="414"/>
      <c r="AH486" s="414"/>
      <c r="AI486" s="414"/>
      <c r="AJ486" s="414"/>
      <c r="AK486" s="414"/>
      <c r="AL486" s="414"/>
      <c r="AM486" s="311"/>
    </row>
    <row r="487" spans="1:39" ht="15.75" outlineLevel="1">
      <c r="A487" s="508"/>
      <c r="B487" s="286" t="s">
        <v>15</v>
      </c>
      <c r="C487" s="318"/>
      <c r="D487" s="288"/>
      <c r="E487" s="287"/>
      <c r="F487" s="287"/>
      <c r="G487" s="287"/>
      <c r="H487" s="287"/>
      <c r="I487" s="287"/>
      <c r="J487" s="287"/>
      <c r="K487" s="287"/>
      <c r="L487" s="287"/>
      <c r="M487" s="287"/>
      <c r="N487" s="289"/>
      <c r="O487" s="287"/>
      <c r="P487" s="287"/>
      <c r="Q487" s="287"/>
      <c r="R487" s="287"/>
      <c r="S487" s="287"/>
      <c r="T487" s="287"/>
      <c r="U487" s="287"/>
      <c r="V487" s="287"/>
      <c r="W487" s="287"/>
      <c r="X487" s="287"/>
      <c r="Y487" s="412"/>
      <c r="Z487" s="412"/>
      <c r="AA487" s="412"/>
      <c r="AB487" s="412"/>
      <c r="AC487" s="412"/>
      <c r="AD487" s="412"/>
      <c r="AE487" s="412"/>
      <c r="AF487" s="412"/>
      <c r="AG487" s="412"/>
      <c r="AH487" s="412"/>
      <c r="AI487" s="412"/>
      <c r="AJ487" s="412"/>
      <c r="AK487" s="412"/>
      <c r="AL487" s="412"/>
      <c r="AM487" s="290"/>
    </row>
    <row r="488" spans="1:39" ht="15" outlineLevel="1">
      <c r="A488" s="507">
        <v>26</v>
      </c>
      <c r="B488" s="319" t="s">
        <v>16</v>
      </c>
      <c r="C488" s="289" t="s">
        <v>25</v>
      </c>
      <c r="D488" s="293"/>
      <c r="E488" s="293"/>
      <c r="F488" s="293"/>
      <c r="G488" s="293"/>
      <c r="H488" s="293"/>
      <c r="I488" s="293"/>
      <c r="J488" s="293"/>
      <c r="K488" s="293"/>
      <c r="L488" s="293"/>
      <c r="M488" s="293"/>
      <c r="N488" s="293">
        <v>12</v>
      </c>
      <c r="O488" s="293"/>
      <c r="P488" s="293"/>
      <c r="Q488" s="293"/>
      <c r="R488" s="293"/>
      <c r="S488" s="293"/>
      <c r="T488" s="293"/>
      <c r="U488" s="293"/>
      <c r="V488" s="293"/>
      <c r="W488" s="293"/>
      <c r="X488" s="293"/>
      <c r="Y488" s="424"/>
      <c r="Z488" s="413"/>
      <c r="AA488" s="413"/>
      <c r="AB488" s="413"/>
      <c r="AC488" s="413"/>
      <c r="AD488" s="413"/>
      <c r="AE488" s="413"/>
      <c r="AF488" s="413"/>
      <c r="AG488" s="413"/>
      <c r="AH488" s="413"/>
      <c r="AI488" s="413"/>
      <c r="AJ488" s="413"/>
      <c r="AK488" s="413"/>
      <c r="AL488" s="413"/>
      <c r="AM488" s="294">
        <f>SUM(Y488:AL488)</f>
        <v>0</v>
      </c>
    </row>
    <row r="489" spans="1:39" ht="15" outlineLevel="1">
      <c r="B489" s="292" t="s">
        <v>259</v>
      </c>
      <c r="C489" s="289" t="s">
        <v>163</v>
      </c>
      <c r="D489" s="293"/>
      <c r="E489" s="293"/>
      <c r="F489" s="293"/>
      <c r="G489" s="293"/>
      <c r="H489" s="293"/>
      <c r="I489" s="293"/>
      <c r="J489" s="293"/>
      <c r="K489" s="293"/>
      <c r="L489" s="293"/>
      <c r="M489" s="293"/>
      <c r="N489" s="293">
        <f>N488</f>
        <v>12</v>
      </c>
      <c r="O489" s="293"/>
      <c r="P489" s="293"/>
      <c r="Q489" s="293"/>
      <c r="R489" s="293"/>
      <c r="S489" s="293"/>
      <c r="T489" s="293"/>
      <c r="U489" s="293"/>
      <c r="V489" s="293"/>
      <c r="W489" s="293"/>
      <c r="X489" s="293"/>
      <c r="Y489" s="409">
        <f>Y488</f>
        <v>0</v>
      </c>
      <c r="Z489" s="409">
        <f>Z488</f>
        <v>0</v>
      </c>
      <c r="AA489" s="409">
        <f t="shared" ref="AA489:AL489" si="148">AA488</f>
        <v>0</v>
      </c>
      <c r="AB489" s="409">
        <f t="shared" si="148"/>
        <v>0</v>
      </c>
      <c r="AC489" s="409">
        <f t="shared" si="148"/>
        <v>0</v>
      </c>
      <c r="AD489" s="409">
        <f t="shared" si="148"/>
        <v>0</v>
      </c>
      <c r="AE489" s="409">
        <f t="shared" si="148"/>
        <v>0</v>
      </c>
      <c r="AF489" s="409">
        <f t="shared" si="148"/>
        <v>0</v>
      </c>
      <c r="AG489" s="409">
        <f t="shared" si="148"/>
        <v>0</v>
      </c>
      <c r="AH489" s="409">
        <f t="shared" si="148"/>
        <v>0</v>
      </c>
      <c r="AI489" s="409">
        <f t="shared" si="148"/>
        <v>0</v>
      </c>
      <c r="AJ489" s="409">
        <f t="shared" si="148"/>
        <v>0</v>
      </c>
      <c r="AK489" s="409">
        <f t="shared" si="148"/>
        <v>0</v>
      </c>
      <c r="AL489" s="409">
        <f t="shared" si="148"/>
        <v>0</v>
      </c>
      <c r="AM489" s="304"/>
    </row>
    <row r="490" spans="1:39" ht="15" outlineLevel="1">
      <c r="A490" s="510"/>
      <c r="B490" s="320"/>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421"/>
      <c r="Z490" s="422"/>
      <c r="AA490" s="422"/>
      <c r="AB490" s="422"/>
      <c r="AC490" s="422"/>
      <c r="AD490" s="422"/>
      <c r="AE490" s="422"/>
      <c r="AF490" s="422"/>
      <c r="AG490" s="422"/>
      <c r="AH490" s="422"/>
      <c r="AI490" s="422"/>
      <c r="AJ490" s="422"/>
      <c r="AK490" s="422"/>
      <c r="AL490" s="422"/>
      <c r="AM490" s="295"/>
    </row>
    <row r="491" spans="1:39" ht="15" outlineLevel="1">
      <c r="A491" s="507">
        <v>27</v>
      </c>
      <c r="B491" s="319" t="s">
        <v>17</v>
      </c>
      <c r="C491" s="289" t="s">
        <v>25</v>
      </c>
      <c r="D491" s="293"/>
      <c r="E491" s="293"/>
      <c r="F491" s="293"/>
      <c r="G491" s="293"/>
      <c r="H491" s="293"/>
      <c r="I491" s="293"/>
      <c r="J491" s="293"/>
      <c r="K491" s="293"/>
      <c r="L491" s="293"/>
      <c r="M491" s="293"/>
      <c r="N491" s="293">
        <v>12</v>
      </c>
      <c r="O491" s="293"/>
      <c r="P491" s="293"/>
      <c r="Q491" s="293"/>
      <c r="R491" s="293"/>
      <c r="S491" s="293"/>
      <c r="T491" s="293"/>
      <c r="U491" s="293"/>
      <c r="V491" s="293"/>
      <c r="W491" s="293"/>
      <c r="X491" s="293"/>
      <c r="Y491" s="424"/>
      <c r="Z491" s="413"/>
      <c r="AA491" s="413"/>
      <c r="AB491" s="413"/>
      <c r="AC491" s="413"/>
      <c r="AD491" s="413"/>
      <c r="AE491" s="413"/>
      <c r="AF491" s="413"/>
      <c r="AG491" s="413"/>
      <c r="AH491" s="413"/>
      <c r="AI491" s="413"/>
      <c r="AJ491" s="413"/>
      <c r="AK491" s="413"/>
      <c r="AL491" s="413"/>
      <c r="AM491" s="294">
        <f>SUM(Y491:AL491)</f>
        <v>0</v>
      </c>
    </row>
    <row r="492" spans="1:39" ht="15" outlineLevel="1">
      <c r="B492" s="292" t="s">
        <v>259</v>
      </c>
      <c r="C492" s="289" t="s">
        <v>163</v>
      </c>
      <c r="D492" s="293"/>
      <c r="E492" s="293"/>
      <c r="F492" s="293"/>
      <c r="G492" s="293"/>
      <c r="H492" s="293"/>
      <c r="I492" s="293"/>
      <c r="J492" s="293"/>
      <c r="K492" s="293"/>
      <c r="L492" s="293"/>
      <c r="M492" s="293"/>
      <c r="N492" s="293">
        <f>N491</f>
        <v>12</v>
      </c>
      <c r="O492" s="293"/>
      <c r="P492" s="293"/>
      <c r="Q492" s="293"/>
      <c r="R492" s="293"/>
      <c r="S492" s="293"/>
      <c r="T492" s="293"/>
      <c r="U492" s="293"/>
      <c r="V492" s="293"/>
      <c r="W492" s="293"/>
      <c r="X492" s="293"/>
      <c r="Y492" s="409">
        <f>Y491</f>
        <v>0</v>
      </c>
      <c r="Z492" s="409">
        <f>Z491</f>
        <v>0</v>
      </c>
      <c r="AA492" s="409">
        <f t="shared" ref="AA492:AL492" si="149">AA491</f>
        <v>0</v>
      </c>
      <c r="AB492" s="409">
        <f t="shared" si="149"/>
        <v>0</v>
      </c>
      <c r="AC492" s="409">
        <f t="shared" si="149"/>
        <v>0</v>
      </c>
      <c r="AD492" s="409">
        <f t="shared" si="149"/>
        <v>0</v>
      </c>
      <c r="AE492" s="409">
        <f t="shared" si="149"/>
        <v>0</v>
      </c>
      <c r="AF492" s="409">
        <f t="shared" si="149"/>
        <v>0</v>
      </c>
      <c r="AG492" s="409">
        <f t="shared" si="149"/>
        <v>0</v>
      </c>
      <c r="AH492" s="409">
        <f t="shared" si="149"/>
        <v>0</v>
      </c>
      <c r="AI492" s="409">
        <f t="shared" si="149"/>
        <v>0</v>
      </c>
      <c r="AJ492" s="409">
        <f t="shared" si="149"/>
        <v>0</v>
      </c>
      <c r="AK492" s="409">
        <f t="shared" si="149"/>
        <v>0</v>
      </c>
      <c r="AL492" s="409">
        <f t="shared" si="149"/>
        <v>0</v>
      </c>
      <c r="AM492" s="304"/>
    </row>
    <row r="493" spans="1:39" ht="15.75" outlineLevel="1">
      <c r="A493" s="510"/>
      <c r="B493" s="321"/>
      <c r="C493" s="298"/>
      <c r="D493" s="289"/>
      <c r="E493" s="289"/>
      <c r="F493" s="289"/>
      <c r="G493" s="289"/>
      <c r="H493" s="289"/>
      <c r="I493" s="289"/>
      <c r="J493" s="289"/>
      <c r="K493" s="289"/>
      <c r="L493" s="289"/>
      <c r="M493" s="289"/>
      <c r="N493" s="298"/>
      <c r="O493" s="289"/>
      <c r="P493" s="289"/>
      <c r="Q493" s="289"/>
      <c r="R493" s="289"/>
      <c r="S493" s="289"/>
      <c r="T493" s="289"/>
      <c r="U493" s="289"/>
      <c r="V493" s="289"/>
      <c r="W493" s="289"/>
      <c r="X493" s="289"/>
      <c r="Y493" s="410"/>
      <c r="Z493" s="410"/>
      <c r="AA493" s="410"/>
      <c r="AB493" s="410"/>
      <c r="AC493" s="410"/>
      <c r="AD493" s="410"/>
      <c r="AE493" s="410"/>
      <c r="AF493" s="410"/>
      <c r="AG493" s="410"/>
      <c r="AH493" s="410"/>
      <c r="AI493" s="410"/>
      <c r="AJ493" s="410"/>
      <c r="AK493" s="410"/>
      <c r="AL493" s="410"/>
      <c r="AM493" s="304"/>
    </row>
    <row r="494" spans="1:39" ht="15" outlineLevel="1">
      <c r="A494" s="507">
        <v>28</v>
      </c>
      <c r="B494" s="319" t="s">
        <v>18</v>
      </c>
      <c r="C494" s="289" t="s">
        <v>25</v>
      </c>
      <c r="D494" s="293"/>
      <c r="E494" s="293"/>
      <c r="F494" s="293"/>
      <c r="G494" s="293"/>
      <c r="H494" s="293"/>
      <c r="I494" s="293"/>
      <c r="J494" s="293"/>
      <c r="K494" s="293"/>
      <c r="L494" s="293"/>
      <c r="M494" s="293"/>
      <c r="N494" s="293">
        <v>0</v>
      </c>
      <c r="O494" s="293"/>
      <c r="P494" s="293"/>
      <c r="Q494" s="293"/>
      <c r="R494" s="293"/>
      <c r="S494" s="293"/>
      <c r="T494" s="293"/>
      <c r="U494" s="293"/>
      <c r="V494" s="293"/>
      <c r="W494" s="293"/>
      <c r="X494" s="293"/>
      <c r="Y494" s="424"/>
      <c r="Z494" s="413"/>
      <c r="AA494" s="413"/>
      <c r="AB494" s="413"/>
      <c r="AC494" s="413"/>
      <c r="AD494" s="413"/>
      <c r="AE494" s="413"/>
      <c r="AF494" s="413"/>
      <c r="AG494" s="413"/>
      <c r="AH494" s="413"/>
      <c r="AI494" s="413"/>
      <c r="AJ494" s="413"/>
      <c r="AK494" s="413"/>
      <c r="AL494" s="413"/>
      <c r="AM494" s="294">
        <f>SUM(Y494:AL494)</f>
        <v>0</v>
      </c>
    </row>
    <row r="495" spans="1:39" ht="15" outlineLevel="1">
      <c r="B495" s="292" t="s">
        <v>259</v>
      </c>
      <c r="C495" s="289" t="s">
        <v>163</v>
      </c>
      <c r="D495" s="293"/>
      <c r="E495" s="293"/>
      <c r="F495" s="293"/>
      <c r="G495" s="293"/>
      <c r="H495" s="293"/>
      <c r="I495" s="293"/>
      <c r="J495" s="293"/>
      <c r="K495" s="293"/>
      <c r="L495" s="293"/>
      <c r="M495" s="293"/>
      <c r="N495" s="293">
        <f>N494</f>
        <v>0</v>
      </c>
      <c r="O495" s="293"/>
      <c r="P495" s="293"/>
      <c r="Q495" s="293"/>
      <c r="R495" s="293"/>
      <c r="S495" s="293"/>
      <c r="T495" s="293"/>
      <c r="U495" s="293"/>
      <c r="V495" s="293"/>
      <c r="W495" s="293"/>
      <c r="X495" s="293"/>
      <c r="Y495" s="409">
        <f>Y494</f>
        <v>0</v>
      </c>
      <c r="Z495" s="409">
        <f>Z494</f>
        <v>0</v>
      </c>
      <c r="AA495" s="409">
        <f t="shared" ref="AA495:AL495" si="150">AA494</f>
        <v>0</v>
      </c>
      <c r="AB495" s="409">
        <f t="shared" si="150"/>
        <v>0</v>
      </c>
      <c r="AC495" s="409">
        <f t="shared" si="150"/>
        <v>0</v>
      </c>
      <c r="AD495" s="409">
        <f t="shared" si="150"/>
        <v>0</v>
      </c>
      <c r="AE495" s="409">
        <f t="shared" si="150"/>
        <v>0</v>
      </c>
      <c r="AF495" s="409">
        <f t="shared" si="150"/>
        <v>0</v>
      </c>
      <c r="AG495" s="409">
        <f t="shared" si="150"/>
        <v>0</v>
      </c>
      <c r="AH495" s="409">
        <f t="shared" si="150"/>
        <v>0</v>
      </c>
      <c r="AI495" s="409">
        <f t="shared" si="150"/>
        <v>0</v>
      </c>
      <c r="AJ495" s="409">
        <f t="shared" si="150"/>
        <v>0</v>
      </c>
      <c r="AK495" s="409">
        <f t="shared" si="150"/>
        <v>0</v>
      </c>
      <c r="AL495" s="409">
        <f t="shared" si="150"/>
        <v>0</v>
      </c>
      <c r="AM495" s="295"/>
    </row>
    <row r="496" spans="1:39" ht="15" outlineLevel="1">
      <c r="A496" s="510"/>
      <c r="B496" s="320"/>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410"/>
      <c r="Z496" s="410"/>
      <c r="AA496" s="410"/>
      <c r="AB496" s="410"/>
      <c r="AC496" s="410"/>
      <c r="AD496" s="410"/>
      <c r="AE496" s="410"/>
      <c r="AF496" s="410"/>
      <c r="AG496" s="410"/>
      <c r="AH496" s="410"/>
      <c r="AI496" s="410"/>
      <c r="AJ496" s="410"/>
      <c r="AK496" s="410"/>
      <c r="AL496" s="410"/>
      <c r="AM496" s="304"/>
    </row>
    <row r="497" spans="1:39" ht="15" outlineLevel="1">
      <c r="A497" s="507">
        <v>29</v>
      </c>
      <c r="B497" s="322" t="s">
        <v>19</v>
      </c>
      <c r="C497" s="289" t="s">
        <v>25</v>
      </c>
      <c r="D497" s="293"/>
      <c r="E497" s="293"/>
      <c r="F497" s="293"/>
      <c r="G497" s="293"/>
      <c r="H497" s="293"/>
      <c r="I497" s="293"/>
      <c r="J497" s="293"/>
      <c r="K497" s="293"/>
      <c r="L497" s="293"/>
      <c r="M497" s="293"/>
      <c r="N497" s="293">
        <v>0</v>
      </c>
      <c r="O497" s="293"/>
      <c r="P497" s="293"/>
      <c r="Q497" s="293"/>
      <c r="R497" s="293"/>
      <c r="S497" s="293"/>
      <c r="T497" s="293"/>
      <c r="U497" s="293"/>
      <c r="V497" s="293"/>
      <c r="W497" s="293"/>
      <c r="X497" s="293"/>
      <c r="Y497" s="424"/>
      <c r="Z497" s="413"/>
      <c r="AA497" s="413"/>
      <c r="AB497" s="413"/>
      <c r="AC497" s="413"/>
      <c r="AD497" s="413"/>
      <c r="AE497" s="413"/>
      <c r="AF497" s="413"/>
      <c r="AG497" s="413"/>
      <c r="AH497" s="413"/>
      <c r="AI497" s="413"/>
      <c r="AJ497" s="413"/>
      <c r="AK497" s="413"/>
      <c r="AL497" s="413"/>
      <c r="AM497" s="294">
        <f>SUM(Y497:AL497)</f>
        <v>0</v>
      </c>
    </row>
    <row r="498" spans="1:39" ht="15" outlineLevel="1">
      <c r="B498" s="322" t="s">
        <v>259</v>
      </c>
      <c r="C498" s="289" t="s">
        <v>163</v>
      </c>
      <c r="D498" s="293"/>
      <c r="E498" s="293"/>
      <c r="F498" s="293"/>
      <c r="G498" s="293"/>
      <c r="H498" s="293"/>
      <c r="I498" s="293"/>
      <c r="J498" s="293"/>
      <c r="K498" s="293"/>
      <c r="L498" s="293"/>
      <c r="M498" s="293"/>
      <c r="N498" s="293">
        <f>N497</f>
        <v>0</v>
      </c>
      <c r="O498" s="293"/>
      <c r="P498" s="293"/>
      <c r="Q498" s="293"/>
      <c r="R498" s="293"/>
      <c r="S498" s="293"/>
      <c r="T498" s="293"/>
      <c r="U498" s="293"/>
      <c r="V498" s="293"/>
      <c r="W498" s="293"/>
      <c r="X498" s="293"/>
      <c r="Y498" s="409">
        <f>Y497</f>
        <v>0</v>
      </c>
      <c r="Z498" s="409">
        <f t="shared" ref="Z498:AL498" si="151">Z497</f>
        <v>0</v>
      </c>
      <c r="AA498" s="409">
        <f t="shared" si="151"/>
        <v>0</v>
      </c>
      <c r="AB498" s="409">
        <f t="shared" si="151"/>
        <v>0</v>
      </c>
      <c r="AC498" s="409">
        <f t="shared" si="151"/>
        <v>0</v>
      </c>
      <c r="AD498" s="409">
        <f t="shared" si="151"/>
        <v>0</v>
      </c>
      <c r="AE498" s="409">
        <f t="shared" si="151"/>
        <v>0</v>
      </c>
      <c r="AF498" s="409">
        <f t="shared" si="151"/>
        <v>0</v>
      </c>
      <c r="AG498" s="409">
        <f t="shared" si="151"/>
        <v>0</v>
      </c>
      <c r="AH498" s="409">
        <f t="shared" si="151"/>
        <v>0</v>
      </c>
      <c r="AI498" s="409">
        <f t="shared" si="151"/>
        <v>0</v>
      </c>
      <c r="AJ498" s="409">
        <f t="shared" si="151"/>
        <v>0</v>
      </c>
      <c r="AK498" s="409">
        <f t="shared" si="151"/>
        <v>0</v>
      </c>
      <c r="AL498" s="409">
        <f t="shared" si="151"/>
        <v>0</v>
      </c>
      <c r="AM498" s="295"/>
    </row>
    <row r="499" spans="1:39" ht="15" outlineLevel="1">
      <c r="B499" s="322"/>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421"/>
      <c r="Z499" s="421"/>
      <c r="AA499" s="421"/>
      <c r="AB499" s="421"/>
      <c r="AC499" s="421"/>
      <c r="AD499" s="421"/>
      <c r="AE499" s="421"/>
      <c r="AF499" s="421"/>
      <c r="AG499" s="421"/>
      <c r="AH499" s="421"/>
      <c r="AI499" s="421"/>
      <c r="AJ499" s="421"/>
      <c r="AK499" s="421"/>
      <c r="AL499" s="421"/>
      <c r="AM499" s="311"/>
    </row>
    <row r="500" spans="1:39" s="281" customFormat="1" ht="15" outlineLevel="1">
      <c r="A500" s="507">
        <v>30</v>
      </c>
      <c r="B500" s="312" t="s">
        <v>488</v>
      </c>
      <c r="C500" s="289" t="s">
        <v>25</v>
      </c>
      <c r="D500" s="293"/>
      <c r="E500" s="293"/>
      <c r="F500" s="293"/>
      <c r="G500" s="293"/>
      <c r="H500" s="293"/>
      <c r="I500" s="293"/>
      <c r="J500" s="293"/>
      <c r="K500" s="293"/>
      <c r="L500" s="293"/>
      <c r="M500" s="293"/>
      <c r="N500" s="293">
        <v>0</v>
      </c>
      <c r="O500" s="293"/>
      <c r="P500" s="293"/>
      <c r="Q500" s="293"/>
      <c r="R500" s="293"/>
      <c r="S500" s="293"/>
      <c r="T500" s="293"/>
      <c r="U500" s="293"/>
      <c r="V500" s="293"/>
      <c r="W500" s="293"/>
      <c r="X500" s="293"/>
      <c r="Y500" s="408"/>
      <c r="Z500" s="408"/>
      <c r="AA500" s="408"/>
      <c r="AB500" s="408"/>
      <c r="AC500" s="408"/>
      <c r="AD500" s="408"/>
      <c r="AE500" s="408"/>
      <c r="AF500" s="408"/>
      <c r="AG500" s="408"/>
      <c r="AH500" s="408"/>
      <c r="AI500" s="408"/>
      <c r="AJ500" s="408"/>
      <c r="AK500" s="408"/>
      <c r="AL500" s="408"/>
      <c r="AM500" s="294">
        <f>SUM(Y500:AL500)</f>
        <v>0</v>
      </c>
    </row>
    <row r="501" spans="1:39" s="281" customFormat="1" ht="15" outlineLevel="1">
      <c r="A501" s="507"/>
      <c r="B501" s="322" t="s">
        <v>259</v>
      </c>
      <c r="C501" s="289" t="s">
        <v>163</v>
      </c>
      <c r="D501" s="293"/>
      <c r="E501" s="293"/>
      <c r="F501" s="293"/>
      <c r="G501" s="293"/>
      <c r="H501" s="293"/>
      <c r="I501" s="293"/>
      <c r="J501" s="293"/>
      <c r="K501" s="293"/>
      <c r="L501" s="293"/>
      <c r="M501" s="293"/>
      <c r="N501" s="293">
        <f>N500</f>
        <v>0</v>
      </c>
      <c r="O501" s="293"/>
      <c r="P501" s="293"/>
      <c r="Q501" s="293"/>
      <c r="R501" s="293"/>
      <c r="S501" s="293"/>
      <c r="T501" s="293"/>
      <c r="U501" s="293"/>
      <c r="V501" s="293"/>
      <c r="W501" s="293"/>
      <c r="X501" s="293"/>
      <c r="Y501" s="409">
        <f>Y500</f>
        <v>0</v>
      </c>
      <c r="Z501" s="409">
        <f t="shared" ref="Z501:AL501" si="152">Z500</f>
        <v>0</v>
      </c>
      <c r="AA501" s="409">
        <f t="shared" si="152"/>
        <v>0</v>
      </c>
      <c r="AB501" s="409">
        <f t="shared" si="152"/>
        <v>0</v>
      </c>
      <c r="AC501" s="409">
        <f t="shared" si="152"/>
        <v>0</v>
      </c>
      <c r="AD501" s="409">
        <f t="shared" si="152"/>
        <v>0</v>
      </c>
      <c r="AE501" s="409">
        <f t="shared" si="152"/>
        <v>0</v>
      </c>
      <c r="AF501" s="409">
        <f t="shared" si="152"/>
        <v>0</v>
      </c>
      <c r="AG501" s="409">
        <f t="shared" si="152"/>
        <v>0</v>
      </c>
      <c r="AH501" s="409">
        <f t="shared" si="152"/>
        <v>0</v>
      </c>
      <c r="AI501" s="409">
        <f t="shared" si="152"/>
        <v>0</v>
      </c>
      <c r="AJ501" s="409">
        <f t="shared" si="152"/>
        <v>0</v>
      </c>
      <c r="AK501" s="409">
        <f t="shared" si="152"/>
        <v>0</v>
      </c>
      <c r="AL501" s="409">
        <f t="shared" si="152"/>
        <v>0</v>
      </c>
      <c r="AM501" s="295"/>
    </row>
    <row r="502" spans="1:39" s="281" customFormat="1" ht="15" outlineLevel="1">
      <c r="A502" s="507"/>
      <c r="B502" s="322"/>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410"/>
      <c r="Z502" s="410"/>
      <c r="AA502" s="410"/>
      <c r="AB502" s="410"/>
      <c r="AC502" s="410"/>
      <c r="AD502" s="410"/>
      <c r="AE502" s="410"/>
      <c r="AF502" s="410"/>
      <c r="AG502" s="410"/>
      <c r="AH502" s="410"/>
      <c r="AI502" s="410"/>
      <c r="AJ502" s="410"/>
      <c r="AK502" s="410"/>
      <c r="AL502" s="410"/>
      <c r="AM502" s="311"/>
    </row>
    <row r="503" spans="1:39" s="281" customFormat="1" ht="15.75" outlineLevel="1">
      <c r="A503" s="507"/>
      <c r="B503" s="286" t="s">
        <v>489</v>
      </c>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410"/>
      <c r="Z503" s="410"/>
      <c r="AA503" s="410"/>
      <c r="AB503" s="410"/>
      <c r="AC503" s="410"/>
      <c r="AD503" s="410"/>
      <c r="AE503" s="410"/>
      <c r="AF503" s="410"/>
      <c r="AG503" s="410"/>
      <c r="AH503" s="410"/>
      <c r="AI503" s="410"/>
      <c r="AJ503" s="410"/>
      <c r="AK503" s="410"/>
      <c r="AL503" s="410"/>
      <c r="AM503" s="311"/>
    </row>
    <row r="504" spans="1:39" s="281" customFormat="1" ht="15" outlineLevel="1">
      <c r="A504" s="507">
        <v>31</v>
      </c>
      <c r="B504" s="322" t="s">
        <v>490</v>
      </c>
      <c r="C504" s="289" t="s">
        <v>25</v>
      </c>
      <c r="D504" s="293"/>
      <c r="E504" s="293"/>
      <c r="F504" s="293"/>
      <c r="G504" s="293"/>
      <c r="H504" s="293"/>
      <c r="I504" s="293"/>
      <c r="J504" s="293"/>
      <c r="K504" s="293"/>
      <c r="L504" s="293"/>
      <c r="M504" s="293"/>
      <c r="N504" s="293">
        <v>0</v>
      </c>
      <c r="O504" s="293"/>
      <c r="P504" s="293"/>
      <c r="Q504" s="293"/>
      <c r="R504" s="293"/>
      <c r="S504" s="293"/>
      <c r="T504" s="293"/>
      <c r="U504" s="293"/>
      <c r="V504" s="293"/>
      <c r="W504" s="293"/>
      <c r="X504" s="293"/>
      <c r="Y504" s="408"/>
      <c r="Z504" s="408"/>
      <c r="AA504" s="408"/>
      <c r="AB504" s="408"/>
      <c r="AC504" s="408"/>
      <c r="AD504" s="408"/>
      <c r="AE504" s="408"/>
      <c r="AF504" s="408"/>
      <c r="AG504" s="408"/>
      <c r="AH504" s="408"/>
      <c r="AI504" s="408"/>
      <c r="AJ504" s="408"/>
      <c r="AK504" s="408"/>
      <c r="AL504" s="408"/>
      <c r="AM504" s="294">
        <f>SUM(Y504:AL504)</f>
        <v>0</v>
      </c>
    </row>
    <row r="505" spans="1:39" s="281" customFormat="1" ht="15" outlineLevel="1">
      <c r="A505" s="507"/>
      <c r="B505" s="322" t="s">
        <v>259</v>
      </c>
      <c r="C505" s="289" t="s">
        <v>163</v>
      </c>
      <c r="D505" s="293"/>
      <c r="E505" s="293"/>
      <c r="F505" s="293"/>
      <c r="G505" s="293"/>
      <c r="H505" s="293"/>
      <c r="I505" s="293"/>
      <c r="J505" s="293"/>
      <c r="K505" s="293"/>
      <c r="L505" s="293"/>
      <c r="M505" s="293"/>
      <c r="N505" s="293">
        <f>N504</f>
        <v>0</v>
      </c>
      <c r="O505" s="293"/>
      <c r="P505" s="293"/>
      <c r="Q505" s="293"/>
      <c r="R505" s="293"/>
      <c r="S505" s="293"/>
      <c r="T505" s="293"/>
      <c r="U505" s="293"/>
      <c r="V505" s="293"/>
      <c r="W505" s="293"/>
      <c r="X505" s="293"/>
      <c r="Y505" s="409">
        <f>Y504</f>
        <v>0</v>
      </c>
      <c r="Z505" s="409">
        <f t="shared" ref="Z505:AL505" si="153">Z504</f>
        <v>0</v>
      </c>
      <c r="AA505" s="409">
        <f t="shared" si="153"/>
        <v>0</v>
      </c>
      <c r="AB505" s="409">
        <f t="shared" si="153"/>
        <v>0</v>
      </c>
      <c r="AC505" s="409">
        <f t="shared" si="153"/>
        <v>0</v>
      </c>
      <c r="AD505" s="409">
        <f t="shared" si="153"/>
        <v>0</v>
      </c>
      <c r="AE505" s="409">
        <f t="shared" si="153"/>
        <v>0</v>
      </c>
      <c r="AF505" s="409">
        <f t="shared" si="153"/>
        <v>0</v>
      </c>
      <c r="AG505" s="409">
        <f t="shared" si="153"/>
        <v>0</v>
      </c>
      <c r="AH505" s="409">
        <f t="shared" si="153"/>
        <v>0</v>
      </c>
      <c r="AI505" s="409">
        <f t="shared" si="153"/>
        <v>0</v>
      </c>
      <c r="AJ505" s="409">
        <f t="shared" si="153"/>
        <v>0</v>
      </c>
      <c r="AK505" s="409">
        <f t="shared" si="153"/>
        <v>0</v>
      </c>
      <c r="AL505" s="409">
        <f t="shared" si="153"/>
        <v>0</v>
      </c>
      <c r="AM505" s="295"/>
    </row>
    <row r="506" spans="1:39" s="281" customFormat="1" ht="15" outlineLevel="1">
      <c r="A506" s="507"/>
      <c r="B506" s="322"/>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410"/>
      <c r="Z506" s="410"/>
      <c r="AA506" s="410"/>
      <c r="AB506" s="410"/>
      <c r="AC506" s="410"/>
      <c r="AD506" s="410"/>
      <c r="AE506" s="410"/>
      <c r="AF506" s="410"/>
      <c r="AG506" s="410"/>
      <c r="AH506" s="410"/>
      <c r="AI506" s="410"/>
      <c r="AJ506" s="410"/>
      <c r="AK506" s="410"/>
      <c r="AL506" s="410"/>
      <c r="AM506" s="311"/>
    </row>
    <row r="507" spans="1:39" s="281" customFormat="1" ht="15" outlineLevel="1">
      <c r="A507" s="507">
        <v>32</v>
      </c>
      <c r="B507" s="322" t="s">
        <v>491</v>
      </c>
      <c r="C507" s="289" t="s">
        <v>25</v>
      </c>
      <c r="D507" s="293">
        <f>+'7.  Persistence Report'!AT113</f>
        <v>0</v>
      </c>
      <c r="E507" s="293">
        <f>+'7.  Persistence Report'!AU113</f>
        <v>0</v>
      </c>
      <c r="F507" s="293">
        <f>+'7.  Persistence Report'!AV113</f>
        <v>0</v>
      </c>
      <c r="G507" s="293">
        <f>+'7.  Persistence Report'!AW113</f>
        <v>0</v>
      </c>
      <c r="H507" s="293">
        <f>+'7.  Persistence Report'!AX113</f>
        <v>0</v>
      </c>
      <c r="I507" s="293">
        <f>+'7.  Persistence Report'!AY113</f>
        <v>0</v>
      </c>
      <c r="J507" s="293">
        <f>+'7.  Persistence Report'!AZ113</f>
        <v>0</v>
      </c>
      <c r="K507" s="293">
        <f>+'7.  Persistence Report'!BA113</f>
        <v>0</v>
      </c>
      <c r="L507" s="293">
        <f>+'7.  Persistence Report'!BB113</f>
        <v>0</v>
      </c>
      <c r="M507" s="293">
        <f>+'7.  Persistence Report'!BC113</f>
        <v>0</v>
      </c>
      <c r="N507" s="293">
        <v>0</v>
      </c>
      <c r="O507" s="293">
        <f>+'7.  Persistence Report'!O113</f>
        <v>852.80527240000004</v>
      </c>
      <c r="P507" s="293">
        <f>+'7.  Persistence Report'!P113</f>
        <v>0</v>
      </c>
      <c r="Q507" s="293">
        <f>+'7.  Persistence Report'!Q113</f>
        <v>0</v>
      </c>
      <c r="R507" s="293">
        <f>+'7.  Persistence Report'!R113</f>
        <v>0</v>
      </c>
      <c r="S507" s="293">
        <f>+'7.  Persistence Report'!S113</f>
        <v>0</v>
      </c>
      <c r="T507" s="293">
        <f>+'7.  Persistence Report'!T113</f>
        <v>0</v>
      </c>
      <c r="U507" s="293">
        <f>+'7.  Persistence Report'!U113</f>
        <v>0</v>
      </c>
      <c r="V507" s="293">
        <f>+'7.  Persistence Report'!V113</f>
        <v>0</v>
      </c>
      <c r="W507" s="293">
        <f>+'7.  Persistence Report'!W113</f>
        <v>0</v>
      </c>
      <c r="X507" s="293">
        <f>+'7.  Persistence Report'!X113</f>
        <v>0</v>
      </c>
      <c r="Y507" s="408"/>
      <c r="Z507" s="465">
        <v>4.011627906976744E-2</v>
      </c>
      <c r="AA507" s="465">
        <v>0.93982558139534889</v>
      </c>
      <c r="AB507" s="465">
        <v>2.005813953488372E-2</v>
      </c>
      <c r="AC507" s="408"/>
      <c r="AD507" s="408"/>
      <c r="AE507" s="408"/>
      <c r="AF507" s="408"/>
      <c r="AG507" s="408"/>
      <c r="AH507" s="408"/>
      <c r="AI507" s="408"/>
      <c r="AJ507" s="408"/>
      <c r="AK507" s="408"/>
      <c r="AL507" s="408"/>
      <c r="AM507" s="294">
        <f>SUM(Y507:AL507)</f>
        <v>1</v>
      </c>
    </row>
    <row r="508" spans="1:39" s="281" customFormat="1" ht="15" outlineLevel="1">
      <c r="A508" s="507"/>
      <c r="B508" s="322" t="s">
        <v>259</v>
      </c>
      <c r="C508" s="289" t="s">
        <v>163</v>
      </c>
      <c r="D508" s="293"/>
      <c r="E508" s="293"/>
      <c r="F508" s="293"/>
      <c r="G508" s="293"/>
      <c r="H508" s="293"/>
      <c r="I508" s="293"/>
      <c r="J508" s="293"/>
      <c r="K508" s="293"/>
      <c r="L508" s="293"/>
      <c r="M508" s="293"/>
      <c r="N508" s="293">
        <f>N507</f>
        <v>0</v>
      </c>
      <c r="O508" s="293"/>
      <c r="P508" s="293"/>
      <c r="Q508" s="293"/>
      <c r="R508" s="293"/>
      <c r="S508" s="293"/>
      <c r="T508" s="293"/>
      <c r="U508" s="293"/>
      <c r="V508" s="293"/>
      <c r="W508" s="293"/>
      <c r="X508" s="293"/>
      <c r="Y508" s="409">
        <f>Y507</f>
        <v>0</v>
      </c>
      <c r="Z508" s="409">
        <f t="shared" ref="Z508:AL508" si="154">Z507</f>
        <v>4.011627906976744E-2</v>
      </c>
      <c r="AA508" s="409">
        <f t="shared" si="154"/>
        <v>0.93982558139534889</v>
      </c>
      <c r="AB508" s="409">
        <f t="shared" si="154"/>
        <v>2.005813953488372E-2</v>
      </c>
      <c r="AC508" s="409">
        <f t="shared" si="154"/>
        <v>0</v>
      </c>
      <c r="AD508" s="409">
        <f t="shared" si="154"/>
        <v>0</v>
      </c>
      <c r="AE508" s="409">
        <f t="shared" si="154"/>
        <v>0</v>
      </c>
      <c r="AF508" s="409">
        <f t="shared" si="154"/>
        <v>0</v>
      </c>
      <c r="AG508" s="409">
        <f t="shared" si="154"/>
        <v>0</v>
      </c>
      <c r="AH508" s="409">
        <f t="shared" si="154"/>
        <v>0</v>
      </c>
      <c r="AI508" s="409">
        <f t="shared" si="154"/>
        <v>0</v>
      </c>
      <c r="AJ508" s="409">
        <f t="shared" si="154"/>
        <v>0</v>
      </c>
      <c r="AK508" s="409">
        <f t="shared" si="154"/>
        <v>0</v>
      </c>
      <c r="AL508" s="409">
        <f t="shared" si="154"/>
        <v>0</v>
      </c>
      <c r="AM508" s="295"/>
    </row>
    <row r="509" spans="1:39" s="281" customFormat="1" ht="15" outlineLevel="1">
      <c r="A509" s="507"/>
      <c r="B509" s="322"/>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410"/>
      <c r="Z509" s="410"/>
      <c r="AA509" s="410"/>
      <c r="AB509" s="410"/>
      <c r="AC509" s="410"/>
      <c r="AD509" s="410"/>
      <c r="AE509" s="410"/>
      <c r="AF509" s="410"/>
      <c r="AG509" s="410"/>
      <c r="AH509" s="410"/>
      <c r="AI509" s="410"/>
      <c r="AJ509" s="410"/>
      <c r="AK509" s="410"/>
      <c r="AL509" s="410"/>
      <c r="AM509" s="311"/>
    </row>
    <row r="510" spans="1:39" s="281" customFormat="1" ht="15" outlineLevel="1">
      <c r="A510" s="507">
        <v>33</v>
      </c>
      <c r="B510" s="322" t="s">
        <v>492</v>
      </c>
      <c r="C510" s="289" t="s">
        <v>25</v>
      </c>
      <c r="D510" s="293"/>
      <c r="E510" s="293"/>
      <c r="F510" s="293"/>
      <c r="G510" s="293"/>
      <c r="H510" s="293"/>
      <c r="I510" s="293"/>
      <c r="J510" s="293"/>
      <c r="K510" s="293"/>
      <c r="L510" s="293"/>
      <c r="M510" s="293"/>
      <c r="N510" s="293">
        <v>12</v>
      </c>
      <c r="O510" s="293"/>
      <c r="P510" s="293"/>
      <c r="Q510" s="293"/>
      <c r="R510" s="293"/>
      <c r="S510" s="293"/>
      <c r="T510" s="293"/>
      <c r="U510" s="293"/>
      <c r="V510" s="293"/>
      <c r="W510" s="293"/>
      <c r="X510" s="293"/>
      <c r="Y510" s="408"/>
      <c r="Z510" s="408"/>
      <c r="AA510" s="408"/>
      <c r="AB510" s="408"/>
      <c r="AC510" s="408"/>
      <c r="AD510" s="408"/>
      <c r="AE510" s="408"/>
      <c r="AF510" s="408"/>
      <c r="AG510" s="408"/>
      <c r="AH510" s="408"/>
      <c r="AI510" s="408"/>
      <c r="AJ510" s="408"/>
      <c r="AK510" s="408"/>
      <c r="AL510" s="408"/>
      <c r="AM510" s="294">
        <f>SUM(Y510:AL510)</f>
        <v>0</v>
      </c>
    </row>
    <row r="511" spans="1:39" s="281" customFormat="1" ht="15" outlineLevel="1">
      <c r="A511" s="507"/>
      <c r="B511" s="322" t="s">
        <v>259</v>
      </c>
      <c r="C511" s="289" t="s">
        <v>163</v>
      </c>
      <c r="D511" s="293"/>
      <c r="E511" s="293"/>
      <c r="F511" s="293"/>
      <c r="G511" s="293"/>
      <c r="H511" s="293"/>
      <c r="I511" s="293"/>
      <c r="J511" s="293"/>
      <c r="K511" s="293"/>
      <c r="L511" s="293"/>
      <c r="M511" s="293"/>
      <c r="N511" s="293">
        <f>N510</f>
        <v>12</v>
      </c>
      <c r="O511" s="293"/>
      <c r="P511" s="293"/>
      <c r="Q511" s="293"/>
      <c r="R511" s="293"/>
      <c r="S511" s="293"/>
      <c r="T511" s="293"/>
      <c r="U511" s="293"/>
      <c r="V511" s="293"/>
      <c r="W511" s="293"/>
      <c r="X511" s="293"/>
      <c r="Y511" s="409">
        <f>Y510</f>
        <v>0</v>
      </c>
      <c r="Z511" s="409">
        <f t="shared" ref="Z511:AK511" si="155">Z510</f>
        <v>0</v>
      </c>
      <c r="AA511" s="409">
        <f t="shared" si="155"/>
        <v>0</v>
      </c>
      <c r="AB511" s="409">
        <f t="shared" si="155"/>
        <v>0</v>
      </c>
      <c r="AC511" s="409">
        <f t="shared" si="155"/>
        <v>0</v>
      </c>
      <c r="AD511" s="409">
        <f t="shared" si="155"/>
        <v>0</v>
      </c>
      <c r="AE511" s="409">
        <f t="shared" si="155"/>
        <v>0</v>
      </c>
      <c r="AF511" s="409">
        <f t="shared" si="155"/>
        <v>0</v>
      </c>
      <c r="AG511" s="409">
        <f t="shared" si="155"/>
        <v>0</v>
      </c>
      <c r="AH511" s="409">
        <f t="shared" si="155"/>
        <v>0</v>
      </c>
      <c r="AI511" s="409">
        <f t="shared" si="155"/>
        <v>0</v>
      </c>
      <c r="AJ511" s="409">
        <f t="shared" si="155"/>
        <v>0</v>
      </c>
      <c r="AK511" s="409">
        <f t="shared" si="155"/>
        <v>0</v>
      </c>
      <c r="AL511" s="409">
        <f>AL510</f>
        <v>0</v>
      </c>
      <c r="AM511" s="295"/>
    </row>
    <row r="512" spans="1:39" ht="15" outlineLevel="1">
      <c r="B512" s="313"/>
      <c r="C512" s="323"/>
      <c r="D512" s="289"/>
      <c r="E512" s="289"/>
      <c r="F512" s="289"/>
      <c r="G512" s="289"/>
      <c r="H512" s="289"/>
      <c r="I512" s="289"/>
      <c r="J512" s="289"/>
      <c r="K512" s="289"/>
      <c r="L512" s="289"/>
      <c r="M512" s="289"/>
      <c r="N512" s="298"/>
      <c r="O512" s="289"/>
      <c r="P512" s="324"/>
      <c r="Q512" s="324"/>
      <c r="R512" s="324"/>
      <c r="S512" s="324"/>
      <c r="T512" s="324"/>
      <c r="U512" s="324"/>
      <c r="V512" s="324"/>
      <c r="W512" s="324"/>
      <c r="X512" s="324"/>
      <c r="Y512" s="299"/>
      <c r="Z512" s="299"/>
      <c r="AA512" s="299"/>
      <c r="AB512" s="299"/>
      <c r="AC512" s="299"/>
      <c r="AD512" s="299"/>
      <c r="AE512" s="299"/>
      <c r="AF512" s="299"/>
      <c r="AG512" s="299"/>
      <c r="AH512" s="299"/>
      <c r="AI512" s="299"/>
      <c r="AJ512" s="299"/>
      <c r="AK512" s="299"/>
      <c r="AL512" s="299"/>
      <c r="AM512" s="304"/>
    </row>
    <row r="513" spans="2:41" ht="15.75">
      <c r="B513" s="325" t="s">
        <v>260</v>
      </c>
      <c r="C513" s="327"/>
      <c r="D513" s="327">
        <f>SUM(D408:D511)</f>
        <v>12208632.325110644</v>
      </c>
      <c r="E513" s="327"/>
      <c r="F513" s="327"/>
      <c r="G513" s="327"/>
      <c r="H513" s="327"/>
      <c r="I513" s="327"/>
      <c r="J513" s="327"/>
      <c r="K513" s="327"/>
      <c r="L513" s="327"/>
      <c r="M513" s="327"/>
      <c r="N513" s="327"/>
      <c r="O513" s="327">
        <f>SUM(O408:O511)</f>
        <v>5049.3861603731757</v>
      </c>
      <c r="P513" s="327"/>
      <c r="Q513" s="327"/>
      <c r="R513" s="327"/>
      <c r="S513" s="327"/>
      <c r="T513" s="327"/>
      <c r="U513" s="327"/>
      <c r="V513" s="327"/>
      <c r="W513" s="327"/>
      <c r="X513" s="327"/>
      <c r="Y513" s="327">
        <f>IF(Y407="kWh",SUMPRODUCT(D408:D511,Y408:Y511))</f>
        <v>3438914.397010644</v>
      </c>
      <c r="Z513" s="327">
        <f>IF(Z407="kWh",SUMPRODUCT(D408:D511,Z408:Z511))</f>
        <v>346543.67153424415</v>
      </c>
      <c r="AA513" s="327">
        <f>IF(AA407="kW",SUMPRODUCT(N408:N511,O408:O511,AA408:AA511),SUMPRODUCT(D408:D511,AA408:AA511))</f>
        <v>12561.200078897733</v>
      </c>
      <c r="AB513" s="327">
        <f>IF(AB407="kW",SUMPRODUCT(N408:N511,O408:O511,AB408:AB511),SUMPRODUCT(D408:D511,AB408:AB511))</f>
        <v>268.08623737826889</v>
      </c>
      <c r="AC513" s="327">
        <f>IF(AC407="kW",SUMPRODUCT(N408:N511,O408:O511,AC408:AC511),SUMPRODUCT(D408:D511,AC408:AC511))</f>
        <v>0</v>
      </c>
      <c r="AD513" s="327">
        <f>IF(AD407="kW",SUMPRODUCT(N408:N511,O408:O511,AD408:AD511),SUMPRODUCT(D408:D511,AD408:AD511))</f>
        <v>0</v>
      </c>
      <c r="AE513" s="327">
        <f>IF(AE407="kW",SUMPRODUCT(N408:N511,O408:O511,AE408:AE511),SUMPRODUCT(D408:D511,AE408:AE511))</f>
        <v>0</v>
      </c>
      <c r="AF513" s="327">
        <f>IF(AF407="kW",SUMPRODUCT(N408:N511,O408:O511,AF408:AF511),SUMPRODUCT(D408:D511,AF408:AF511))</f>
        <v>0</v>
      </c>
      <c r="AG513" s="327">
        <f>IF(AG407="kW",SUMPRODUCT(N408:N511,O408:O511,AG408:AG511),SUMPRODUCT(D408:D511,AG408:AG511))</f>
        <v>0</v>
      </c>
      <c r="AH513" s="327">
        <f>IF(AH407="kW",SUMPRODUCT(N408:N511,O408:O511,AH408:AH511),SUMPRODUCT(D408:D511,AH408:AH511))</f>
        <v>0</v>
      </c>
      <c r="AI513" s="327">
        <f>IF(AI407="kW",SUMPRODUCT(N408:N511,O408:O511,AI408:AI511),SUMPRODUCT(D408:D511,AI408:AI511))</f>
        <v>0</v>
      </c>
      <c r="AJ513" s="327">
        <f>IF(AJ407="kW",SUMPRODUCT(N408:N511,O408:O511,AJ408:AJ511),SUMPRODUCT(D408:D511,AJ408:AJ511))</f>
        <v>0</v>
      </c>
      <c r="AK513" s="327">
        <f>IF(AK407="kW",SUMPRODUCT(N408:N511,O408:O511,AK408:AK511),SUMPRODUCT(D408:D511,AK408:AK511))</f>
        <v>0</v>
      </c>
      <c r="AL513" s="327">
        <f>IF(AL407="kW",SUMPRODUCT(N408:N511,O408:O511,AL408:AL511),SUMPRODUCT(D408:D511,AL408:AL511))</f>
        <v>0</v>
      </c>
      <c r="AM513" s="328"/>
    </row>
    <row r="514" spans="2:41" ht="15.75">
      <c r="B514" s="389" t="s">
        <v>261</v>
      </c>
      <c r="C514" s="390"/>
      <c r="D514" s="390"/>
      <c r="E514" s="390"/>
      <c r="F514" s="390"/>
      <c r="G514" s="390"/>
      <c r="H514" s="390"/>
      <c r="I514" s="390"/>
      <c r="J514" s="390"/>
      <c r="K514" s="390"/>
      <c r="L514" s="390"/>
      <c r="M514" s="390"/>
      <c r="N514" s="390"/>
      <c r="O514" s="390"/>
      <c r="P514" s="390"/>
      <c r="Q514" s="390"/>
      <c r="R514" s="390"/>
      <c r="S514" s="390"/>
      <c r="T514" s="390"/>
      <c r="U514" s="390"/>
      <c r="V514" s="390"/>
      <c r="W514" s="390"/>
      <c r="X514" s="390"/>
      <c r="Y514" s="326">
        <f>HLOOKUP(Y406,'2. LRAMVA Threshold'!$B$42:$Q$53,6,FALSE)</f>
        <v>9138000</v>
      </c>
      <c r="Z514" s="326">
        <f>HLOOKUP(Z406,'2. LRAMVA Threshold'!$B$42:$Q$53,6,FALSE)</f>
        <v>918000</v>
      </c>
      <c r="AA514" s="326">
        <f>HLOOKUP(AA406,'2. LRAMVA Threshold'!$B$42:$Q$53,6,FALSE)</f>
        <v>56525.715164811285</v>
      </c>
      <c r="AB514" s="326">
        <f>HLOOKUP(AB406,'2. LRAMVA Threshold'!$B$42:$Q$53,6,FALSE)</f>
        <v>1203.4557846211967</v>
      </c>
      <c r="AC514" s="326">
        <f>HLOOKUP(AC406,'2. LRAMVA Threshold'!$B$42:$Q$53,6,FALSE)</f>
        <v>15.731448164982963</v>
      </c>
      <c r="AD514" s="326">
        <f>HLOOKUP(AD406,'2. LRAMVA Threshold'!$B$42:$Q$53,6,FALSE)</f>
        <v>0</v>
      </c>
      <c r="AE514" s="326">
        <f>HLOOKUP(AE406,'2. LRAMVA Threshold'!$B$42:$Q$53,6,FALSE)</f>
        <v>0</v>
      </c>
      <c r="AF514" s="326">
        <f>HLOOKUP(AF406,'2. LRAMVA Threshold'!$B$42:$Q$53,6,FALSE)</f>
        <v>0</v>
      </c>
      <c r="AG514" s="326">
        <f>HLOOKUP(AG406,'2. LRAMVA Threshold'!$B$42:$Q$53,6,FALSE)</f>
        <v>0</v>
      </c>
      <c r="AH514" s="326">
        <f>HLOOKUP(AH406,'2. LRAMVA Threshold'!$B$42:$Q$53,6,FALSE)</f>
        <v>0</v>
      </c>
      <c r="AI514" s="326">
        <f>HLOOKUP(AI406,'2. LRAMVA Threshold'!$B$42:$Q$53,6,FALSE)</f>
        <v>0</v>
      </c>
      <c r="AJ514" s="326">
        <f>HLOOKUP(AJ406,'2. LRAMVA Threshold'!$B$42:$Q$53,6,FALSE)</f>
        <v>0</v>
      </c>
      <c r="AK514" s="326">
        <f>HLOOKUP(AK406,'2. LRAMVA Threshold'!$B$42:$Q$53,6,FALSE)</f>
        <v>0</v>
      </c>
      <c r="AL514" s="326">
        <f>HLOOKUP(AL406,'2. LRAMVA Threshold'!$B$42:$Q$53,6,FALSE)</f>
        <v>0</v>
      </c>
      <c r="AM514" s="391"/>
    </row>
    <row r="515" spans="2:41" ht="15">
      <c r="B515" s="392"/>
      <c r="C515" s="393"/>
      <c r="D515" s="394"/>
      <c r="E515" s="394"/>
      <c r="F515" s="394"/>
      <c r="G515" s="394"/>
      <c r="H515" s="394"/>
      <c r="I515" s="394"/>
      <c r="J515" s="394"/>
      <c r="K515" s="394"/>
      <c r="L515" s="394"/>
      <c r="M515" s="394"/>
      <c r="N515" s="394"/>
      <c r="O515" s="395"/>
      <c r="P515" s="394"/>
      <c r="Q515" s="394"/>
      <c r="R515" s="394"/>
      <c r="S515" s="396"/>
      <c r="T515" s="396"/>
      <c r="U515" s="396"/>
      <c r="V515" s="396"/>
      <c r="W515" s="394"/>
      <c r="X515" s="394"/>
      <c r="Y515" s="397"/>
      <c r="Z515" s="397"/>
      <c r="AA515" s="397"/>
      <c r="AB515" s="397"/>
      <c r="AC515" s="397"/>
      <c r="AD515" s="397"/>
      <c r="AE515" s="397"/>
      <c r="AF515" s="397"/>
      <c r="AG515" s="397"/>
      <c r="AH515" s="397"/>
      <c r="AI515" s="397"/>
      <c r="AJ515" s="397"/>
      <c r="AK515" s="397"/>
      <c r="AL515" s="397"/>
      <c r="AM515" s="398"/>
    </row>
    <row r="516" spans="2:41" ht="15">
      <c r="B516" s="322" t="s">
        <v>167</v>
      </c>
      <c r="C516" s="336"/>
      <c r="D516" s="336"/>
      <c r="E516" s="374"/>
      <c r="F516" s="374"/>
      <c r="G516" s="374"/>
      <c r="H516" s="374"/>
      <c r="I516" s="374"/>
      <c r="J516" s="374"/>
      <c r="K516" s="374"/>
      <c r="L516" s="374"/>
      <c r="M516" s="374"/>
      <c r="N516" s="374"/>
      <c r="O516" s="289"/>
      <c r="P516" s="338"/>
      <c r="Q516" s="338"/>
      <c r="R516" s="338"/>
      <c r="S516" s="337"/>
      <c r="T516" s="337"/>
      <c r="U516" s="337"/>
      <c r="V516" s="337"/>
      <c r="W516" s="338"/>
      <c r="X516" s="338"/>
      <c r="Y516" s="339">
        <f>HLOOKUP(Y$20,'3.  Distribution Rates'!$C$122:$P$133,6,FALSE)</f>
        <v>1.52E-2</v>
      </c>
      <c r="Z516" s="339">
        <f>HLOOKUP(Z$20,'3.  Distribution Rates'!$C$122:$P$133,6,FALSE)</f>
        <v>1.49E-2</v>
      </c>
      <c r="AA516" s="339">
        <f>HLOOKUP(AA$20,'3.  Distribution Rates'!$C$122:$P$133,6,FALSE)</f>
        <v>4.3139000000000003</v>
      </c>
      <c r="AB516" s="339">
        <f>HLOOKUP(AB$20,'3.  Distribution Rates'!$C$122:$P$133,6,FALSE)</f>
        <v>2.4112</v>
      </c>
      <c r="AC516" s="339">
        <f>HLOOKUP(AC$20,'3.  Distribution Rates'!$C$122:$P$133,6,FALSE)</f>
        <v>21.4374</v>
      </c>
      <c r="AD516" s="339">
        <f>HLOOKUP(AD$20,'3.  Distribution Rates'!$C$122:$P$133,6,FALSE)</f>
        <v>0</v>
      </c>
      <c r="AE516" s="339">
        <f>HLOOKUP(AE$20,'3.  Distribution Rates'!$C$122:$P$133,6,FALSE)</f>
        <v>0</v>
      </c>
      <c r="AF516" s="339">
        <f>HLOOKUP(AF$20,'3.  Distribution Rates'!$C$122:$P$133,6,FALSE)</f>
        <v>0</v>
      </c>
      <c r="AG516" s="339">
        <f>HLOOKUP(AG$20,'3.  Distribution Rates'!$C$122:$P$133,6,FALSE)</f>
        <v>0</v>
      </c>
      <c r="AH516" s="339">
        <f>HLOOKUP(AH$20,'3.  Distribution Rates'!$C$122:$P$133,6,FALSE)</f>
        <v>0</v>
      </c>
      <c r="AI516" s="339">
        <f>HLOOKUP(AI$20,'3.  Distribution Rates'!$C$122:$P$133,6,FALSE)</f>
        <v>0</v>
      </c>
      <c r="AJ516" s="339">
        <f>HLOOKUP(AJ$20,'3.  Distribution Rates'!$C$122:$P$133,6,FALSE)</f>
        <v>0</v>
      </c>
      <c r="AK516" s="339">
        <f>HLOOKUP(AK$20,'3.  Distribution Rates'!$C$122:$P$133,6,FALSE)</f>
        <v>0</v>
      </c>
      <c r="AL516" s="339">
        <f>HLOOKUP(AL$20,'3.  Distribution Rates'!$C$122:$P$133,6,FALSE)</f>
        <v>0</v>
      </c>
      <c r="AM516" s="399"/>
    </row>
    <row r="517" spans="2:41" ht="15">
      <c r="B517" s="322" t="s">
        <v>159</v>
      </c>
      <c r="C517" s="343"/>
      <c r="D517" s="307"/>
      <c r="E517" s="277"/>
      <c r="F517" s="277"/>
      <c r="G517" s="277"/>
      <c r="H517" s="277"/>
      <c r="I517" s="277"/>
      <c r="J517" s="277"/>
      <c r="K517" s="277"/>
      <c r="L517" s="277"/>
      <c r="M517" s="277"/>
      <c r="N517" s="277"/>
      <c r="O517" s="289"/>
      <c r="P517" s="277"/>
      <c r="Q517" s="277"/>
      <c r="R517" s="277"/>
      <c r="S517" s="307"/>
      <c r="T517" s="307"/>
      <c r="U517" s="307"/>
      <c r="V517" s="307"/>
      <c r="W517" s="277"/>
      <c r="X517" s="277"/>
      <c r="Y517" s="376">
        <f>Y137*Y516</f>
        <v>32452.988313646423</v>
      </c>
      <c r="Z517" s="376">
        <f t="shared" ref="Z517:AL517" si="156">Z137*Z516</f>
        <v>66171.519318271399</v>
      </c>
      <c r="AA517" s="376">
        <f t="shared" si="156"/>
        <v>3979.8980211631401</v>
      </c>
      <c r="AB517" s="376">
        <f t="shared" si="156"/>
        <v>0</v>
      </c>
      <c r="AC517" s="376">
        <f t="shared" si="156"/>
        <v>0</v>
      </c>
      <c r="AD517" s="376">
        <f t="shared" si="156"/>
        <v>0</v>
      </c>
      <c r="AE517" s="376">
        <f t="shared" si="156"/>
        <v>0</v>
      </c>
      <c r="AF517" s="376">
        <f t="shared" si="156"/>
        <v>0</v>
      </c>
      <c r="AG517" s="376">
        <f t="shared" si="156"/>
        <v>0</v>
      </c>
      <c r="AH517" s="376">
        <f t="shared" si="156"/>
        <v>0</v>
      </c>
      <c r="AI517" s="376">
        <f t="shared" si="156"/>
        <v>0</v>
      </c>
      <c r="AJ517" s="376">
        <f t="shared" si="156"/>
        <v>0</v>
      </c>
      <c r="AK517" s="376">
        <f t="shared" si="156"/>
        <v>0</v>
      </c>
      <c r="AL517" s="376">
        <f t="shared" si="156"/>
        <v>0</v>
      </c>
      <c r="AM517" s="623">
        <f>SUM(Y517:AL517)</f>
        <v>102604.40565308096</v>
      </c>
      <c r="AO517" s="281"/>
    </row>
    <row r="518" spans="2:41" ht="15">
      <c r="B518" s="322" t="s">
        <v>160</v>
      </c>
      <c r="C518" s="343"/>
      <c r="D518" s="307"/>
      <c r="E518" s="277"/>
      <c r="F518" s="277"/>
      <c r="G518" s="277"/>
      <c r="H518" s="277"/>
      <c r="I518" s="277"/>
      <c r="J518" s="277"/>
      <c r="K518" s="277"/>
      <c r="L518" s="277"/>
      <c r="M518" s="277"/>
      <c r="N518" s="277"/>
      <c r="O518" s="289"/>
      <c r="P518" s="277"/>
      <c r="Q518" s="277"/>
      <c r="R518" s="277"/>
      <c r="S518" s="307"/>
      <c r="T518" s="307"/>
      <c r="U518" s="307"/>
      <c r="V518" s="307"/>
      <c r="W518" s="277"/>
      <c r="X518" s="277"/>
      <c r="Y518" s="376">
        <f>Y266*Y516</f>
        <v>16619.70794908164</v>
      </c>
      <c r="Z518" s="376">
        <f t="shared" ref="Z518:AL518" si="157">Z266*Z516</f>
        <v>61866.589365183871</v>
      </c>
      <c r="AA518" s="376">
        <f t="shared" si="157"/>
        <v>273.11845333561399</v>
      </c>
      <c r="AB518" s="376">
        <f t="shared" si="157"/>
        <v>0</v>
      </c>
      <c r="AC518" s="376">
        <f t="shared" si="157"/>
        <v>0</v>
      </c>
      <c r="AD518" s="376">
        <f t="shared" si="157"/>
        <v>0</v>
      </c>
      <c r="AE518" s="376">
        <f t="shared" si="157"/>
        <v>0</v>
      </c>
      <c r="AF518" s="376">
        <f t="shared" si="157"/>
        <v>0</v>
      </c>
      <c r="AG518" s="376">
        <f t="shared" si="157"/>
        <v>0</v>
      </c>
      <c r="AH518" s="376">
        <f t="shared" si="157"/>
        <v>0</v>
      </c>
      <c r="AI518" s="376">
        <f t="shared" si="157"/>
        <v>0</v>
      </c>
      <c r="AJ518" s="376">
        <f t="shared" si="157"/>
        <v>0</v>
      </c>
      <c r="AK518" s="376">
        <f t="shared" si="157"/>
        <v>0</v>
      </c>
      <c r="AL518" s="376">
        <f t="shared" si="157"/>
        <v>0</v>
      </c>
      <c r="AM518" s="623">
        <f>SUM(Y518:AL518)</f>
        <v>78759.415767601124</v>
      </c>
    </row>
    <row r="519" spans="2:41" ht="15">
      <c r="B519" s="322" t="s">
        <v>161</v>
      </c>
      <c r="C519" s="343"/>
      <c r="D519" s="307"/>
      <c r="E519" s="277"/>
      <c r="F519" s="277"/>
      <c r="G519" s="277"/>
      <c r="H519" s="277"/>
      <c r="I519" s="277"/>
      <c r="J519" s="277"/>
      <c r="K519" s="277"/>
      <c r="L519" s="277"/>
      <c r="M519" s="277"/>
      <c r="N519" s="277"/>
      <c r="O519" s="289"/>
      <c r="P519" s="277"/>
      <c r="Q519" s="277"/>
      <c r="R519" s="277"/>
      <c r="S519" s="307"/>
      <c r="T519" s="307"/>
      <c r="U519" s="307"/>
      <c r="V519" s="307"/>
      <c r="W519" s="277"/>
      <c r="X519" s="277"/>
      <c r="Y519" s="376">
        <f>Y395*Y516</f>
        <v>3905.2362463388217</v>
      </c>
      <c r="Z519" s="376">
        <f t="shared" ref="Z519:AL519" si="158">Z395*Z516</f>
        <v>705.14148350577045</v>
      </c>
      <c r="AA519" s="376">
        <f t="shared" si="158"/>
        <v>43945.355363828305</v>
      </c>
      <c r="AB519" s="376">
        <f t="shared" si="158"/>
        <v>485.49862538379188</v>
      </c>
      <c r="AC519" s="376">
        <f t="shared" si="158"/>
        <v>0</v>
      </c>
      <c r="AD519" s="376">
        <f t="shared" si="158"/>
        <v>0</v>
      </c>
      <c r="AE519" s="376">
        <f t="shared" si="158"/>
        <v>0</v>
      </c>
      <c r="AF519" s="376">
        <f t="shared" si="158"/>
        <v>0</v>
      </c>
      <c r="AG519" s="376">
        <f t="shared" si="158"/>
        <v>0</v>
      </c>
      <c r="AH519" s="376">
        <f t="shared" si="158"/>
        <v>0</v>
      </c>
      <c r="AI519" s="376">
        <f t="shared" si="158"/>
        <v>0</v>
      </c>
      <c r="AJ519" s="376">
        <f t="shared" si="158"/>
        <v>0</v>
      </c>
      <c r="AK519" s="376">
        <f t="shared" si="158"/>
        <v>0</v>
      </c>
      <c r="AL519" s="376">
        <f t="shared" si="158"/>
        <v>0</v>
      </c>
      <c r="AM519" s="623">
        <f>SUM(Y519:AL519)</f>
        <v>49041.23171905669</v>
      </c>
    </row>
    <row r="520" spans="2:41" ht="15">
      <c r="B520" s="322" t="s">
        <v>162</v>
      </c>
      <c r="C520" s="343"/>
      <c r="D520" s="307"/>
      <c r="E520" s="277"/>
      <c r="F520" s="277"/>
      <c r="G520" s="277"/>
      <c r="H520" s="277"/>
      <c r="I520" s="277"/>
      <c r="J520" s="277"/>
      <c r="K520" s="277"/>
      <c r="L520" s="277"/>
      <c r="M520" s="277"/>
      <c r="N520" s="277"/>
      <c r="O520" s="289"/>
      <c r="P520" s="277"/>
      <c r="Q520" s="277"/>
      <c r="R520" s="277"/>
      <c r="S520" s="307"/>
      <c r="T520" s="307"/>
      <c r="U520" s="307"/>
      <c r="V520" s="307"/>
      <c r="W520" s="277"/>
      <c r="X520" s="277"/>
      <c r="Y520" s="376">
        <f>Y513*Y516</f>
        <v>52271.498834561789</v>
      </c>
      <c r="Z520" s="376">
        <f t="shared" ref="Z520:AK520" si="159">Z513*Z516</f>
        <v>5163.5007058602378</v>
      </c>
      <c r="AA520" s="376">
        <f t="shared" si="159"/>
        <v>54187.761020356935</v>
      </c>
      <c r="AB520" s="376">
        <f t="shared" si="159"/>
        <v>646.40953556648196</v>
      </c>
      <c r="AC520" s="376">
        <f t="shared" si="159"/>
        <v>0</v>
      </c>
      <c r="AD520" s="376">
        <f t="shared" si="159"/>
        <v>0</v>
      </c>
      <c r="AE520" s="376">
        <f t="shared" si="159"/>
        <v>0</v>
      </c>
      <c r="AF520" s="376">
        <f t="shared" si="159"/>
        <v>0</v>
      </c>
      <c r="AG520" s="376">
        <f t="shared" si="159"/>
        <v>0</v>
      </c>
      <c r="AH520" s="376">
        <f t="shared" si="159"/>
        <v>0</v>
      </c>
      <c r="AI520" s="376">
        <f>AI513*AI516</f>
        <v>0</v>
      </c>
      <c r="AJ520" s="376">
        <f t="shared" si="159"/>
        <v>0</v>
      </c>
      <c r="AK520" s="376">
        <f t="shared" si="159"/>
        <v>0</v>
      </c>
      <c r="AL520" s="376">
        <f>AL513*AL516</f>
        <v>0</v>
      </c>
      <c r="AM520" s="623">
        <f>SUM(Y520:AL520)</f>
        <v>112269.17009634544</v>
      </c>
    </row>
    <row r="521" spans="2:41" ht="15.75">
      <c r="B521" s="347" t="s">
        <v>262</v>
      </c>
      <c r="C521" s="343"/>
      <c r="D521" s="334"/>
      <c r="E521" s="332"/>
      <c r="F521" s="332"/>
      <c r="G521" s="332"/>
      <c r="H521" s="332"/>
      <c r="I521" s="332"/>
      <c r="J521" s="332"/>
      <c r="K521" s="332"/>
      <c r="L521" s="332"/>
      <c r="M521" s="332"/>
      <c r="N521" s="332"/>
      <c r="O521" s="298"/>
      <c r="P521" s="332"/>
      <c r="Q521" s="332"/>
      <c r="R521" s="332"/>
      <c r="S521" s="334"/>
      <c r="T521" s="334"/>
      <c r="U521" s="334"/>
      <c r="V521" s="334"/>
      <c r="W521" s="332"/>
      <c r="X521" s="332"/>
      <c r="Y521" s="344">
        <f>SUM(Y517:Y520)</f>
        <v>105249.43134362868</v>
      </c>
      <c r="Z521" s="344">
        <f t="shared" ref="Z521:AK521" si="160">SUM(Z517:Z520)</f>
        <v>133906.75087282129</v>
      </c>
      <c r="AA521" s="344">
        <f t="shared" si="160"/>
        <v>102386.132858684</v>
      </c>
      <c r="AB521" s="344">
        <f t="shared" si="160"/>
        <v>1131.9081609502739</v>
      </c>
      <c r="AC521" s="344">
        <f t="shared" si="160"/>
        <v>0</v>
      </c>
      <c r="AD521" s="344">
        <f t="shared" si="160"/>
        <v>0</v>
      </c>
      <c r="AE521" s="344">
        <f t="shared" si="160"/>
        <v>0</v>
      </c>
      <c r="AF521" s="344">
        <f t="shared" si="160"/>
        <v>0</v>
      </c>
      <c r="AG521" s="344">
        <f t="shared" si="160"/>
        <v>0</v>
      </c>
      <c r="AH521" s="344">
        <f t="shared" si="160"/>
        <v>0</v>
      </c>
      <c r="AI521" s="344">
        <f t="shared" si="160"/>
        <v>0</v>
      </c>
      <c r="AJ521" s="344">
        <f t="shared" si="160"/>
        <v>0</v>
      </c>
      <c r="AK521" s="344">
        <f t="shared" si="160"/>
        <v>0</v>
      </c>
      <c r="AL521" s="344">
        <f>SUM(AL517:AL520)</f>
        <v>0</v>
      </c>
      <c r="AM521" s="405">
        <f>SUM(AM517:AM520)</f>
        <v>342674.22323608422</v>
      </c>
    </row>
    <row r="522" spans="2:41" ht="15.75">
      <c r="B522" s="347" t="s">
        <v>263</v>
      </c>
      <c r="C522" s="343"/>
      <c r="D522" s="348"/>
      <c r="E522" s="332"/>
      <c r="F522" s="332"/>
      <c r="G522" s="332"/>
      <c r="H522" s="332"/>
      <c r="I522" s="332"/>
      <c r="J522" s="332"/>
      <c r="K522" s="332"/>
      <c r="L522" s="332"/>
      <c r="M522" s="332"/>
      <c r="N522" s="332"/>
      <c r="O522" s="298"/>
      <c r="P522" s="332"/>
      <c r="Q522" s="332"/>
      <c r="R522" s="332"/>
      <c r="S522" s="334"/>
      <c r="T522" s="334"/>
      <c r="U522" s="334"/>
      <c r="V522" s="334"/>
      <c r="W522" s="332"/>
      <c r="X522" s="332"/>
      <c r="Y522" s="345">
        <f>Y514*Y516</f>
        <v>138897.60000000001</v>
      </c>
      <c r="Z522" s="345">
        <f t="shared" ref="Z522:AJ522" si="161">Z514*Z516</f>
        <v>13678.2</v>
      </c>
      <c r="AA522" s="345">
        <f>AA514*AA516</f>
        <v>243846.28264947943</v>
      </c>
      <c r="AB522" s="345">
        <f t="shared" si="161"/>
        <v>2901.7725878786296</v>
      </c>
      <c r="AC522" s="345">
        <f t="shared" si="161"/>
        <v>337.24134689200577</v>
      </c>
      <c r="AD522" s="345">
        <f>AD514*AD516</f>
        <v>0</v>
      </c>
      <c r="AE522" s="345">
        <f t="shared" si="161"/>
        <v>0</v>
      </c>
      <c r="AF522" s="345">
        <f t="shared" si="161"/>
        <v>0</v>
      </c>
      <c r="AG522" s="345">
        <f t="shared" si="161"/>
        <v>0</v>
      </c>
      <c r="AH522" s="345">
        <f t="shared" si="161"/>
        <v>0</v>
      </c>
      <c r="AI522" s="345">
        <f t="shared" si="161"/>
        <v>0</v>
      </c>
      <c r="AJ522" s="345">
        <f t="shared" si="161"/>
        <v>0</v>
      </c>
      <c r="AK522" s="345">
        <f>AK514*AK516</f>
        <v>0</v>
      </c>
      <c r="AL522" s="345">
        <f>AL514*AL516</f>
        <v>0</v>
      </c>
      <c r="AM522" s="405">
        <f>SUM(Y522:AL522)</f>
        <v>399661.0965842501</v>
      </c>
    </row>
    <row r="523" spans="2:41" ht="15.75">
      <c r="B523" s="347" t="s">
        <v>265</v>
      </c>
      <c r="C523" s="343"/>
      <c r="D523" s="348"/>
      <c r="E523" s="332"/>
      <c r="F523" s="332"/>
      <c r="G523" s="332"/>
      <c r="H523" s="332"/>
      <c r="I523" s="332"/>
      <c r="J523" s="332"/>
      <c r="K523" s="332"/>
      <c r="L523" s="332"/>
      <c r="M523" s="332"/>
      <c r="N523" s="332"/>
      <c r="O523" s="298"/>
      <c r="P523" s="332"/>
      <c r="Q523" s="332"/>
      <c r="R523" s="332"/>
      <c r="S523" s="348"/>
      <c r="T523" s="348"/>
      <c r="U523" s="348"/>
      <c r="V523" s="348"/>
      <c r="W523" s="332"/>
      <c r="X523" s="332"/>
      <c r="Y523" s="349"/>
      <c r="Z523" s="349"/>
      <c r="AA523" s="349"/>
      <c r="AB523" s="349"/>
      <c r="AC523" s="349"/>
      <c r="AD523" s="349"/>
      <c r="AE523" s="349"/>
      <c r="AF523" s="349"/>
      <c r="AG523" s="349"/>
      <c r="AH523" s="349"/>
      <c r="AI523" s="349"/>
      <c r="AJ523" s="349"/>
      <c r="AK523" s="349"/>
      <c r="AL523" s="349"/>
      <c r="AM523" s="405">
        <f>AM521-AM522</f>
        <v>-56986.873348165886</v>
      </c>
    </row>
    <row r="524" spans="2:41" ht="15.75">
      <c r="B524" s="347"/>
      <c r="C524" s="343"/>
      <c r="D524" s="348"/>
      <c r="E524" s="332"/>
      <c r="F524" s="332"/>
      <c r="G524" s="332"/>
      <c r="H524" s="332"/>
      <c r="I524" s="332"/>
      <c r="J524" s="332"/>
      <c r="K524" s="332"/>
      <c r="L524" s="332"/>
      <c r="M524" s="332"/>
      <c r="N524" s="332"/>
      <c r="O524" s="298"/>
      <c r="P524" s="332"/>
      <c r="Q524" s="332"/>
      <c r="R524" s="332"/>
      <c r="S524" s="348"/>
      <c r="T524" s="348"/>
      <c r="U524" s="348"/>
      <c r="V524" s="348"/>
      <c r="W524" s="332"/>
      <c r="X524" s="332"/>
      <c r="Y524" s="349"/>
      <c r="Z524" s="349"/>
      <c r="AA524" s="349"/>
      <c r="AB524" s="349"/>
      <c r="AC524" s="349"/>
      <c r="AD524" s="349"/>
      <c r="AE524" s="349"/>
      <c r="AF524" s="349"/>
      <c r="AG524" s="349"/>
      <c r="AH524" s="349"/>
      <c r="AI524" s="349"/>
      <c r="AJ524" s="349"/>
      <c r="AK524" s="349"/>
      <c r="AL524" s="349"/>
      <c r="AM524" s="405"/>
    </row>
    <row r="525" spans="2:41" ht="15.75">
      <c r="B525" s="347"/>
      <c r="C525" s="343"/>
      <c r="D525" s="348"/>
      <c r="E525" s="332"/>
      <c r="F525" s="332"/>
      <c r="G525" s="332"/>
      <c r="H525" s="332"/>
      <c r="I525" s="332"/>
      <c r="J525" s="332"/>
      <c r="K525" s="332"/>
      <c r="L525" s="332"/>
      <c r="M525" s="332"/>
      <c r="N525" s="332"/>
      <c r="O525" s="298"/>
      <c r="P525" s="332"/>
      <c r="Q525" s="332"/>
      <c r="R525" s="332"/>
      <c r="S525" s="348"/>
      <c r="T525" s="348"/>
      <c r="U525" s="348"/>
      <c r="V525" s="348"/>
      <c r="W525" s="332"/>
      <c r="X525" s="332"/>
      <c r="Y525" s="349"/>
      <c r="Z525" s="349"/>
      <c r="AA525" s="349"/>
      <c r="AB525" s="349"/>
      <c r="AC525" s="349"/>
      <c r="AD525" s="349"/>
      <c r="AE525" s="349"/>
      <c r="AF525" s="349"/>
      <c r="AG525" s="349"/>
      <c r="AH525" s="349"/>
      <c r="AI525" s="349"/>
      <c r="AJ525" s="349"/>
      <c r="AK525" s="349"/>
      <c r="AL525" s="349"/>
      <c r="AM525" s="406"/>
    </row>
    <row r="526" spans="2:41" ht="15">
      <c r="B526" s="322" t="s">
        <v>201</v>
      </c>
      <c r="C526" s="348"/>
      <c r="D526" s="348"/>
      <c r="E526" s="332"/>
      <c r="F526" s="332"/>
      <c r="G526" s="332"/>
      <c r="H526" s="332"/>
      <c r="I526" s="332"/>
      <c r="J526" s="332"/>
      <c r="K526" s="332"/>
      <c r="L526" s="332"/>
      <c r="M526" s="332"/>
      <c r="N526" s="332"/>
      <c r="O526" s="298"/>
      <c r="P526" s="332"/>
      <c r="Q526" s="332"/>
      <c r="R526" s="332"/>
      <c r="S526" s="348"/>
      <c r="T526" s="343"/>
      <c r="U526" s="348"/>
      <c r="V526" s="348"/>
      <c r="W526" s="332"/>
      <c r="X526" s="332"/>
      <c r="Y526" s="289">
        <f>SUMPRODUCT(E408:E511,Y408:Y511)</f>
        <v>3166424.7693106444</v>
      </c>
      <c r="Z526" s="289">
        <f>SUMPRODUCT(E408:E511,Z408:Z511)</f>
        <v>346543.67153424415</v>
      </c>
      <c r="AA526" s="289">
        <f>IF(AA407="kW",SUMPRODUCT(N408:N511,P408:P511,AA408:AA511),SUMPRODUCT(E408:E511,AA408:AA511))</f>
        <v>12561.200078897733</v>
      </c>
      <c r="AB526" s="289">
        <f>IF(AB407="kW",SUMPRODUCT(N408:N511,P408:P511,AB408:AB511),SUMPRODUCT(E408:E511,AB408:AB511))</f>
        <v>268.08623737826889</v>
      </c>
      <c r="AC526" s="289">
        <f>IF(AC407="kW",SUMPRODUCT(N408:N511,P408:P511,AC408:AC511),SUMPRODUCT(E408:E511,AC408:AC511))</f>
        <v>0</v>
      </c>
      <c r="AD526" s="289">
        <f>IF(AD407="kW",SUMPRODUCT(N408:N511,P408:P511,AD408:AD511),SUMPRODUCT(E408:E511, AD408:AD511))</f>
        <v>0</v>
      </c>
      <c r="AE526" s="289">
        <f>IF(AE407="kW",SUMPRODUCT(N408:N511,P408:P511,AE408:AE511),SUMPRODUCT(E408:E511,AE408:AE511))</f>
        <v>0</v>
      </c>
      <c r="AF526" s="289">
        <f>IF(AF407="kW",SUMPRODUCT(N408:N511,P408:P511,AF408:AF511),SUMPRODUCT(E408:E511,AF408:AF511))</f>
        <v>0</v>
      </c>
      <c r="AG526" s="289">
        <f>IF(AG407="kW",SUMPRODUCT(N408:N511,P408:P511,AG408:AG511),SUMPRODUCT(E408:E511,AG408:AG511))</f>
        <v>0</v>
      </c>
      <c r="AH526" s="289">
        <f>IF(AH407="kW",SUMPRODUCT(N408:N511,P408:P511,AH408:AH511),SUMPRODUCT(E408:E511,AH408:AH511))</f>
        <v>0</v>
      </c>
      <c r="AI526" s="289">
        <f>IF(AI407="kW",SUMPRODUCT(N408:N511,P408:P511,AI408:AI511),SUMPRODUCT(E408:E511,AI408:AI511))</f>
        <v>0</v>
      </c>
      <c r="AJ526" s="289">
        <f>IF(AJ407="kW",SUMPRODUCT(N408:N511,P408:P511,AJ408:AJ511),SUMPRODUCT(E408:E511,AJ408:AJ511))</f>
        <v>0</v>
      </c>
      <c r="AK526" s="289">
        <f>IF(AK407="kW",SUMPRODUCT(N408:N511,P408:P511,AK408:AK511),SUMPRODUCT(E408:E511,AK408:AK511))</f>
        <v>0</v>
      </c>
      <c r="AL526" s="289">
        <f>IF(AL407="kW",SUMPRODUCT(N408:N511,P408:P511,AL408:AL511),SUMPRODUCT(E408:E511,AL408:AL511))</f>
        <v>0</v>
      </c>
      <c r="AM526" s="351"/>
    </row>
    <row r="527" spans="2:41" ht="15">
      <c r="B527" s="322" t="s">
        <v>202</v>
      </c>
      <c r="C527" s="354"/>
      <c r="D527" s="277"/>
      <c r="E527" s="277"/>
      <c r="F527" s="277"/>
      <c r="G527" s="277"/>
      <c r="H527" s="277"/>
      <c r="I527" s="277"/>
      <c r="J527" s="277"/>
      <c r="K527" s="277"/>
      <c r="L527" s="277"/>
      <c r="M527" s="277"/>
      <c r="N527" s="277"/>
      <c r="O527" s="355"/>
      <c r="P527" s="277"/>
      <c r="Q527" s="277"/>
      <c r="R527" s="277"/>
      <c r="S527" s="302"/>
      <c r="T527" s="307"/>
      <c r="U527" s="307"/>
      <c r="V527" s="277"/>
      <c r="W527" s="277"/>
      <c r="X527" s="307"/>
      <c r="Y527" s="289">
        <f>SUMPRODUCT(F408:F511,Y408:Y511)</f>
        <v>3013677.9128106441</v>
      </c>
      <c r="Z527" s="289">
        <f>SUMPRODUCT(F408:F511,Z408:Z511)</f>
        <v>346520.45123703487</v>
      </c>
      <c r="AA527" s="289">
        <f>IF(AA407="kW",SUMPRODUCT(N408:N511,Q408:Q511,AA408:AA511),SUMPRODUCT(F408:F511,AA408:AA511))</f>
        <v>12559.914783770697</v>
      </c>
      <c r="AB527" s="289">
        <f>IF(AB407="kW",SUMPRODUCT(N408:N511,Q408:Q511,AB408:AB511),SUMPRODUCT(F408:F511,AB408:AB511))</f>
        <v>268.05880608728052</v>
      </c>
      <c r="AC527" s="289">
        <f>IF(AC407="kW",SUMPRODUCT(N408:N511,Q408:Q511,AC408:AC511),SUMPRODUCT(F408:F511, AC408:AC511))</f>
        <v>0</v>
      </c>
      <c r="AD527" s="289">
        <f>IF(AD407="kW",SUMPRODUCT(N408:N511,Q408:Q511,AD408:AD511),SUMPRODUCT(F408:F511, AD408:AD511))</f>
        <v>0</v>
      </c>
      <c r="AE527" s="289">
        <f>IF(AE407="kW",SUMPRODUCT(N408:N511,Q408:Q511,AE408:AE511),SUMPRODUCT(F408:F511,AE408:AE511))</f>
        <v>0</v>
      </c>
      <c r="AF527" s="289">
        <f>IF(AF407="kW",SUMPRODUCT(N408:N511,Q408:Q511,AF408:AF511),SUMPRODUCT(F408:F511,AF408:AF511))</f>
        <v>0</v>
      </c>
      <c r="AG527" s="289">
        <f>IF(AG407="kW",SUMPRODUCT(N408:N511,Q408:Q511,AG408:AG511),SUMPRODUCT(F408:F511,AG408:AG511))</f>
        <v>0</v>
      </c>
      <c r="AH527" s="289">
        <f>IF(AH407="kW",SUMPRODUCT(N408:N511,Q408:Q511,AH408:AH511),SUMPRODUCT(F408:F511,AH408:AH511))</f>
        <v>0</v>
      </c>
      <c r="AI527" s="289">
        <f>IF(AI407="kW",SUMPRODUCT(N408:N511,Q408:Q511,AI408:AI511),SUMPRODUCT(F408:F511,AI408:AI511))</f>
        <v>0</v>
      </c>
      <c r="AJ527" s="289">
        <f>IF(AJ407="kW",SUMPRODUCT(N408:N511,Q408:Q511,AJ408:AJ511),SUMPRODUCT(F408:F511,AJ408:AJ511))</f>
        <v>0</v>
      </c>
      <c r="AK527" s="289">
        <f>IF(AK407="kW",SUMPRODUCT(N408:N511,Q408:Q511,AK408:AK511),SUMPRODUCT(F408:F511,AK408:AK511))</f>
        <v>0</v>
      </c>
      <c r="AL527" s="289">
        <f>IF(AL407="kW",SUMPRODUCT(N408:N511,Q408:Q511,AL408:AL511),SUMPRODUCT(F408:F511,AL408:AL511))</f>
        <v>0</v>
      </c>
      <c r="AM527" s="335"/>
    </row>
    <row r="528" spans="2:41" ht="15">
      <c r="B528" s="322" t="s">
        <v>203</v>
      </c>
      <c r="C528" s="354"/>
      <c r="D528" s="277"/>
      <c r="E528" s="277"/>
      <c r="F528" s="277"/>
      <c r="G528" s="277"/>
      <c r="H528" s="277"/>
      <c r="I528" s="277"/>
      <c r="J528" s="277"/>
      <c r="K528" s="277"/>
      <c r="L528" s="277"/>
      <c r="M528" s="277"/>
      <c r="N528" s="277"/>
      <c r="O528" s="355"/>
      <c r="P528" s="277"/>
      <c r="Q528" s="277"/>
      <c r="R528" s="277"/>
      <c r="S528" s="302"/>
      <c r="T528" s="307"/>
      <c r="U528" s="307"/>
      <c r="V528" s="277"/>
      <c r="W528" s="277"/>
      <c r="X528" s="307"/>
      <c r="Y528" s="289">
        <f>SUMPRODUCT(G408:G511,Y408:Y511)</f>
        <v>3007476.8745006444</v>
      </c>
      <c r="Z528" s="289">
        <f>SUMPRODUCT(G408:G511,Z408:Z511)</f>
        <v>340104.72439936048</v>
      </c>
      <c r="AA528" s="289">
        <f>IF(AA407="kW",SUMPRODUCT(N408:N511,R408:R511,AA408:AA511),SUMPRODUCT(G408:G511,AA408:AA511))</f>
        <v>12050.162457663535</v>
      </c>
      <c r="AB528" s="289">
        <f>IF(AB407="kW",SUMPRODUCT(N408:N511,R408:R511,AB408:AB511),SUMPRODUCT(G408:G511,AB408:AB511))</f>
        <v>257.17946476300148</v>
      </c>
      <c r="AC528" s="289">
        <f>IF(AC407="kW",SUMPRODUCT(N408:N511,R408:R511,AC408:AC511),SUMPRODUCT(G408:G511, AC408:AC511))</f>
        <v>0</v>
      </c>
      <c r="AD528" s="289">
        <f>IF(AD407="kW",SUMPRODUCT(N408:N511,R408:R511,AD408:AD511),SUMPRODUCT(G408:G511, AD408:AD511))</f>
        <v>0</v>
      </c>
      <c r="AE528" s="289">
        <f>IF(AE407="kW",SUMPRODUCT(N408:N511,R408:R511,AE408:AE511),SUMPRODUCT(G408:G511,AE408:AE511))</f>
        <v>0</v>
      </c>
      <c r="AF528" s="289">
        <f>IF(AF407="kW",SUMPRODUCT(N408:N511,R408:R511,AF408:AF511),SUMPRODUCT(G408:G511,AF408:AF511))</f>
        <v>0</v>
      </c>
      <c r="AG528" s="289">
        <f>IF(AG407="kW",SUMPRODUCT(N408:N511,R408:R511,AG408:AG511),SUMPRODUCT(G408:G511,AG408:AG511))</f>
        <v>0</v>
      </c>
      <c r="AH528" s="289">
        <f>IF(AH407="kW",SUMPRODUCT(N408:N511,R408:R511,AH408:AH511),SUMPRODUCT(G408:G511,AH408:AH511))</f>
        <v>0</v>
      </c>
      <c r="AI528" s="289">
        <f>IF(AI407="kW",SUMPRODUCT(N408:N511,R408:R511,AI408:AI511),SUMPRODUCT(G408:G511,AI408:AI511))</f>
        <v>0</v>
      </c>
      <c r="AJ528" s="289">
        <f>IF(AJ407="kW",SUMPRODUCT(N408:N511,R408:R511,AJ408:AJ511),SUMPRODUCT(G408:G511,AJ408:AJ511))</f>
        <v>0</v>
      </c>
      <c r="AK528" s="289">
        <f>IF(AK407="kW",SUMPRODUCT(N408:N511,R408:R511,AK408:AK511),SUMPRODUCT(G408:G511,AK408:AK511))</f>
        <v>0</v>
      </c>
      <c r="AL528" s="289">
        <f>IF(AL407="kW",SUMPRODUCT(N408:N511,R408:R511,AL408:AL511),SUMPRODUCT(G408:G511,AL408:AL511))</f>
        <v>0</v>
      </c>
      <c r="AM528" s="335"/>
    </row>
    <row r="529" spans="2:39" ht="15">
      <c r="B529" s="322" t="s">
        <v>204</v>
      </c>
      <c r="C529" s="354"/>
      <c r="D529" s="277"/>
      <c r="E529" s="277"/>
      <c r="F529" s="277"/>
      <c r="G529" s="277"/>
      <c r="H529" s="277"/>
      <c r="I529" s="277"/>
      <c r="J529" s="277"/>
      <c r="K529" s="277"/>
      <c r="L529" s="277"/>
      <c r="M529" s="277"/>
      <c r="N529" s="277"/>
      <c r="O529" s="355"/>
      <c r="P529" s="277"/>
      <c r="Q529" s="277"/>
      <c r="R529" s="277"/>
      <c r="S529" s="302"/>
      <c r="T529" s="307"/>
      <c r="U529" s="307"/>
      <c r="V529" s="277"/>
      <c r="W529" s="277"/>
      <c r="X529" s="307"/>
      <c r="Y529" s="289">
        <f>SUMPRODUCT(H408:H511,Y408:Y511)</f>
        <v>2943084.6012831968</v>
      </c>
      <c r="Z529" s="289">
        <f>SUMPRODUCT(H408:H511,Z408:Z511)</f>
        <v>308682.33137127908</v>
      </c>
      <c r="AA529" s="289">
        <f>IF(AA407="kW",SUMPRODUCT(N408:N511,S408:S511,AA408:AA511),SUMPRODUCT(H408:H511,AA408:AA511))</f>
        <v>10241.150470484698</v>
      </c>
      <c r="AB529" s="289">
        <f>IF(AB407="kW",SUMPRODUCT(N408:N511,S408:S511,AB408:AB511),SUMPRODUCT(H408:H511,AB408:AB511))</f>
        <v>218.57079568928052</v>
      </c>
      <c r="AC529" s="289">
        <f>IF(AC407="kW",SUMPRODUCT(N408:N511,S408:S511,AC408:AC511),SUMPRODUCT(H408:H511, AC408:AC511))</f>
        <v>0</v>
      </c>
      <c r="AD529" s="289">
        <f>IF(AD407="kW",SUMPRODUCT(N408:N511,S408:S511,AD408:AD511),SUMPRODUCT(H408:H511, AD408:AD511))</f>
        <v>0</v>
      </c>
      <c r="AE529" s="289">
        <f>IF(AE407="kW",SUMPRODUCT(N408:N511,S408:S511,AE408:AE511),SUMPRODUCT(H408:H511,AE408:AE511))</f>
        <v>0</v>
      </c>
      <c r="AF529" s="289">
        <f>IF(AF407="kW",SUMPRODUCT(N408:N511,S408:S511,AF408:AF511),SUMPRODUCT(H408:H511,AF408:AF511))</f>
        <v>0</v>
      </c>
      <c r="AG529" s="289">
        <f>IF(AG407="kW",SUMPRODUCT(N408:N511,S408:S511,AG408:AG511),SUMPRODUCT(H408:H511,AG408:AG511))</f>
        <v>0</v>
      </c>
      <c r="AH529" s="289">
        <f>IF(AH407="kW",SUMPRODUCT(N408:N511,S408:S511,AH408:AH511),SUMPRODUCT(H408:H511,AH408:AH511))</f>
        <v>0</v>
      </c>
      <c r="AI529" s="289">
        <f>IF(AI407="kW",SUMPRODUCT(N408:N511,S408:S511,AI408:AI511),SUMPRODUCT(H408:H511,AI408:AI511))</f>
        <v>0</v>
      </c>
      <c r="AJ529" s="289">
        <f>IF(AJ407="kW",SUMPRODUCT(N408:N511,S408:S511,AJ408:AJ511),SUMPRODUCT(H408:H511,AJ408:AJ511))</f>
        <v>0</v>
      </c>
      <c r="AK529" s="289">
        <f>IF(AK407="kW",SUMPRODUCT(N408:N511,S408:S511,AK408:AK511),SUMPRODUCT(H408:H511,AK408:AK511))</f>
        <v>0</v>
      </c>
      <c r="AL529" s="289">
        <f>IF(AL407="kW",SUMPRODUCT(N408:N511,S408:S511,AL408:AL511),SUMPRODUCT(H408:H511,AL408:AL511))</f>
        <v>0</v>
      </c>
      <c r="AM529" s="335"/>
    </row>
    <row r="530" spans="2:39" ht="15">
      <c r="B530" s="322" t="s">
        <v>205</v>
      </c>
      <c r="C530" s="354"/>
      <c r="D530" s="277"/>
      <c r="E530" s="277"/>
      <c r="F530" s="277"/>
      <c r="G530" s="277"/>
      <c r="H530" s="277"/>
      <c r="I530" s="277"/>
      <c r="J530" s="277"/>
      <c r="K530" s="277"/>
      <c r="L530" s="277"/>
      <c r="M530" s="277"/>
      <c r="N530" s="277"/>
      <c r="O530" s="355"/>
      <c r="P530" s="277"/>
      <c r="Q530" s="277"/>
      <c r="R530" s="277"/>
      <c r="S530" s="302"/>
      <c r="T530" s="307"/>
      <c r="U530" s="307"/>
      <c r="V530" s="277"/>
      <c r="W530" s="277"/>
      <c r="X530" s="307"/>
      <c r="Y530" s="289">
        <f>SUMPRODUCT(I408:I511,Y408:Y511)</f>
        <v>2858934.5877779997</v>
      </c>
      <c r="Z530" s="289">
        <f>SUMPRODUCT(I408:I511,Z408:Z511)</f>
        <v>308682.33137127908</v>
      </c>
      <c r="AA530" s="289">
        <f>IF(AA407="kW",SUMPRODUCT(N408:N511,T408:T511,AA408:AA511),SUMPRODUCT(I408:I511,AA408:AA511))</f>
        <v>10241.150470484698</v>
      </c>
      <c r="AB530" s="289">
        <f>IF(AB407="kW",SUMPRODUCT(N408:N511,T408:T511,AB408:AB511),SUMPRODUCT(I408:I511,AB408:AB511))</f>
        <v>218.57079568928052</v>
      </c>
      <c r="AC530" s="289">
        <f>IF(AC407="kW",SUMPRODUCT(N408:N511,T408:T511,AC408:AC511),SUMPRODUCT(I408:I511, AC408:AC511))</f>
        <v>0</v>
      </c>
      <c r="AD530" s="289">
        <f>IF(AD407="kW",SUMPRODUCT(N408:N511,T408:T511,AD408:AD511),SUMPRODUCT(I408:I511, AD408:AD511))</f>
        <v>0</v>
      </c>
      <c r="AE530" s="289">
        <f>IF(AE407="kW",SUMPRODUCT(N408:N511,T408:T511,AE408:AE511),SUMPRODUCT(I408:I511,AE408:AE511))</f>
        <v>0</v>
      </c>
      <c r="AF530" s="289">
        <f>IF(AF407="kW",SUMPRODUCT(N408:N511,T408:T511,AF408:AF511),SUMPRODUCT(I408:I511,AF408:AF511))</f>
        <v>0</v>
      </c>
      <c r="AG530" s="289">
        <f>IF(AG407="kW",SUMPRODUCT(N408:N511,T408:T511,AG408:AG511),SUMPRODUCT(I408:I511,AG408:AG511))</f>
        <v>0</v>
      </c>
      <c r="AH530" s="289">
        <f>IF(AH407="kW",SUMPRODUCT(N408:N511,T408:T511,AH408:AH511),SUMPRODUCT(I408:I511,AH408:AH511))</f>
        <v>0</v>
      </c>
      <c r="AI530" s="289">
        <f>IF(AI407="kW",SUMPRODUCT(N408:N511,T408:T511,AI408:AI511),SUMPRODUCT(I408:I511,AI408:AI511))</f>
        <v>0</v>
      </c>
      <c r="AJ530" s="289">
        <f>IF(AJ407="kW",SUMPRODUCT(N408:N511,T408:T511,AJ408:AJ511),SUMPRODUCT(I408:I511,AJ408:AJ511))</f>
        <v>0</v>
      </c>
      <c r="AK530" s="289">
        <f>IF(AK407="kW",SUMPRODUCT(N408:N511,T408:T511,AK408:AK511),SUMPRODUCT(I408:I511,AK408:AK511))</f>
        <v>0</v>
      </c>
      <c r="AL530" s="289">
        <f>IF(AL407="kW",SUMPRODUCT(N408:N511,T408:T511,AL408:AL511),SUMPRODUCT(I408:I511,AL408:AL511))</f>
        <v>0</v>
      </c>
      <c r="AM530" s="335"/>
    </row>
    <row r="531" spans="2:39" ht="15">
      <c r="B531" s="379" t="s">
        <v>206</v>
      </c>
      <c r="C531" s="357"/>
      <c r="D531" s="382"/>
      <c r="E531" s="382"/>
      <c r="F531" s="382"/>
      <c r="G531" s="382"/>
      <c r="H531" s="382"/>
      <c r="I531" s="382"/>
      <c r="J531" s="382"/>
      <c r="K531" s="382"/>
      <c r="L531" s="382"/>
      <c r="M531" s="382"/>
      <c r="N531" s="382"/>
      <c r="O531" s="381"/>
      <c r="P531" s="382"/>
      <c r="Q531" s="382"/>
      <c r="R531" s="382"/>
      <c r="S531" s="362"/>
      <c r="T531" s="383"/>
      <c r="U531" s="383"/>
      <c r="V531" s="382"/>
      <c r="W531" s="382"/>
      <c r="X531" s="383"/>
      <c r="Y531" s="324">
        <f>SUMPRODUCT(J408:J511,Y408:Y511)</f>
        <v>2853570.2547579999</v>
      </c>
      <c r="Z531" s="324">
        <f>SUMPRODUCT(J408:J511,Z408:Z511)</f>
        <v>299778.6129317442</v>
      </c>
      <c r="AA531" s="324">
        <f>IF(AA407="kW",SUMPRODUCT(N408:N511,U408:U511,AA408:AA511),SUMPRODUCT(J408:J511,AA408:AA511))</f>
        <v>9872.5257743442326</v>
      </c>
      <c r="AB531" s="324">
        <f>IF(AB407="kW",SUMPRODUCT(N408:N511,U408:U511,AB408:AB511),SUMPRODUCT(J408:J511,AB408:AB511))</f>
        <v>210.70345760276894</v>
      </c>
      <c r="AC531" s="324">
        <f>IF(AC407="kW",SUMPRODUCT(N408:N511,U408:U511,AC408:AC511),SUMPRODUCT(J408:J511, AC408:AC511))</f>
        <v>0</v>
      </c>
      <c r="AD531" s="324">
        <f>IF(AD407="kW",SUMPRODUCT(N408:N511,U408:U511,AD408:AD511),SUMPRODUCT(J408:J511, AD408:AD511))</f>
        <v>0</v>
      </c>
      <c r="AE531" s="324">
        <f>IF(AE407="kW",SUMPRODUCT(N408:N511,U408:U511,AE408:AE511),SUMPRODUCT(J408:J511,AE408:AE511))</f>
        <v>0</v>
      </c>
      <c r="AF531" s="324">
        <f>IF(AF407="kW",SUMPRODUCT(N408:N511,U408:U511,AF408:AF511),SUMPRODUCT(J408:J511,AF408:AF511))</f>
        <v>0</v>
      </c>
      <c r="AG531" s="324">
        <f>IF(AG407="kW",SUMPRODUCT(N408:N511,U408:U511,AG408:AG511),SUMPRODUCT(J408:J511,AG408:AG511))</f>
        <v>0</v>
      </c>
      <c r="AH531" s="324">
        <f>IF(AH407="kW",SUMPRODUCT(N408:N511,U408:U511,AH408:AH511),SUMPRODUCT(J408:J511,AH408:AH511))</f>
        <v>0</v>
      </c>
      <c r="AI531" s="324">
        <f>IF(AI407="kW",SUMPRODUCT(N408:N511,U408:U511,AI408:AI511),SUMPRODUCT(J408:J511,AI408:AI511))</f>
        <v>0</v>
      </c>
      <c r="AJ531" s="324">
        <f>IF(AJ407="kW",SUMPRODUCT(N408:N511,U408:U511,AJ408:AJ511),SUMPRODUCT(J408:J511,AJ408:AJ511))</f>
        <v>0</v>
      </c>
      <c r="AK531" s="324">
        <f>IF(AK407="kW",SUMPRODUCT(N408:N511,U408:U511,AK408:AK511),SUMPRODUCT(J408:J511,AK408:AK511))</f>
        <v>0</v>
      </c>
      <c r="AL531" s="324">
        <f>IF(AL407="kW",SUMPRODUCT(N408:N511,U408:U511,AL408:AL511),SUMPRODUCT(J408:J511,AL408:AL511))</f>
        <v>0</v>
      </c>
      <c r="AM531" s="384"/>
    </row>
    <row r="532" spans="2:39" ht="22.5" customHeight="1">
      <c r="B532" s="366" t="s">
        <v>592</v>
      </c>
      <c r="C532" s="385"/>
      <c r="D532" s="386"/>
      <c r="E532" s="386"/>
      <c r="F532" s="386"/>
      <c r="G532" s="386"/>
      <c r="H532" s="386"/>
      <c r="I532" s="386"/>
      <c r="J532" s="386"/>
      <c r="K532" s="386"/>
      <c r="L532" s="386"/>
      <c r="M532" s="386"/>
      <c r="N532" s="386"/>
      <c r="O532" s="386"/>
      <c r="P532" s="386"/>
      <c r="Q532" s="386"/>
      <c r="R532" s="386"/>
      <c r="S532" s="369"/>
      <c r="T532" s="370"/>
      <c r="U532" s="386"/>
      <c r="V532" s="386"/>
      <c r="W532" s="386"/>
      <c r="X532" s="386"/>
      <c r="Y532" s="407"/>
      <c r="Z532" s="407"/>
      <c r="AA532" s="407"/>
      <c r="AB532" s="407"/>
      <c r="AC532" s="407"/>
      <c r="AD532" s="407"/>
      <c r="AE532" s="407"/>
      <c r="AF532" s="407"/>
      <c r="AG532" s="407"/>
      <c r="AH532" s="407"/>
      <c r="AI532" s="407"/>
      <c r="AJ532" s="407"/>
      <c r="AK532" s="407"/>
      <c r="AL532" s="407"/>
      <c r="AM532" s="387"/>
    </row>
    <row r="534" spans="2:39" ht="15">
      <c r="B534" s="593" t="s">
        <v>525</v>
      </c>
    </row>
  </sheetData>
  <sheetProtection formatCells="0" formatColumns="0" formatRows="0" insertColumns="0" insertRows="0" insertHyperlinks="0" deleteColumns="0" deleteRows="0" sort="0" autoFilter="0" pivotTables="0"/>
  <mergeCells count="33">
    <mergeCell ref="Y276:AM276"/>
    <mergeCell ref="Y405:AM405"/>
    <mergeCell ref="B276:B277"/>
    <mergeCell ref="C276:C277"/>
    <mergeCell ref="E276:M276"/>
    <mergeCell ref="N276:N277"/>
    <mergeCell ref="P276:X276"/>
    <mergeCell ref="B405:B406"/>
    <mergeCell ref="C405:C406"/>
    <mergeCell ref="E405:M405"/>
    <mergeCell ref="N405:N406"/>
    <mergeCell ref="P405:X405"/>
    <mergeCell ref="P147:X147"/>
    <mergeCell ref="C5:D5"/>
    <mergeCell ref="C7:X7"/>
    <mergeCell ref="Y19:AM19"/>
    <mergeCell ref="Y147:AM147"/>
    <mergeCell ref="P19:X19"/>
    <mergeCell ref="E19:M19"/>
    <mergeCell ref="N19:N20"/>
    <mergeCell ref="N147:N148"/>
    <mergeCell ref="B19:B20"/>
    <mergeCell ref="C19:C20"/>
    <mergeCell ref="B147:B148"/>
    <mergeCell ref="C147:C148"/>
    <mergeCell ref="E147:M147"/>
    <mergeCell ref="B3:B4"/>
    <mergeCell ref="B7:B8"/>
    <mergeCell ref="B13:B14"/>
    <mergeCell ref="C8:X8"/>
    <mergeCell ref="C9:X9"/>
    <mergeCell ref="C10:X10"/>
    <mergeCell ref="C11:X11"/>
  </mergeCells>
  <hyperlinks>
    <hyperlink ref="D404" location="'4.  2011-2014 LRAM'!A1" display="Return to Top"/>
    <hyperlink ref="C13" location="Table_4_a.__2011_Lost_Revenues_Work_Form" display="Table 4-a.  2011 Lost Revenues"/>
    <hyperlink ref="C14" location="Table_4_b.__2012_Lost_Revenues_Work_Form" display="Table 4-b.  2012 Lost Revenues"/>
    <hyperlink ref="C15" location="Table_4_c.__2013_Lost_Revenues_Work_Form" display="Table 4-c.  2013 Lost Revenues"/>
    <hyperlink ref="C16" location="Table_4_d.__2014_Lost_Revenues_Work_Form" display="Table 4-d.  2014 Lost Revenues "/>
    <hyperlink ref="D146" location="'4.  2011-2014 LRAM'!A1" display="Return to top"/>
    <hyperlink ref="D275" location="'4.  2011-2014 LRAM'!A1" display="Return to top"/>
    <hyperlink ref="B534" location="'4.  2011-2014 LRAM'!A1" display="Return to top"/>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3:AP1130"/>
  <sheetViews>
    <sheetView topLeftCell="A406" workbookViewId="0">
      <selection activeCell="F381" sqref="F381"/>
    </sheetView>
  </sheetViews>
  <sheetFormatPr defaultColWidth="9.140625" defaultRowHeight="15" outlineLevelRow="1" outlineLevelCol="1"/>
  <cols>
    <col min="1" max="1" width="4.5703125" style="520" customWidth="1"/>
    <col min="2" max="2" width="44.140625" style="425" customWidth="1"/>
    <col min="3" max="3" width="13.42578125" style="425" customWidth="1"/>
    <col min="4" max="4" width="17" style="425" customWidth="1"/>
    <col min="5" max="5" width="11.5703125" style="425" customWidth="1" outlineLevel="1"/>
    <col min="6" max="6" width="11.85546875" style="425" customWidth="1" outlineLevel="1"/>
    <col min="7" max="7" width="12.5703125" style="425" customWidth="1" outlineLevel="1"/>
    <col min="8" max="8" width="11.42578125" style="425" customWidth="1" outlineLevel="1"/>
    <col min="9" max="9" width="11.140625" style="425" bestFit="1" customWidth="1" outlineLevel="1"/>
    <col min="10" max="11" width="11" style="425" bestFit="1" customWidth="1" outlineLevel="1"/>
    <col min="12" max="12" width="11.5703125" style="425" bestFit="1" customWidth="1" outlineLevel="1"/>
    <col min="13" max="13" width="11.42578125" style="425" bestFit="1" customWidth="1" outlineLevel="1"/>
    <col min="14" max="14" width="13.5703125" style="425" customWidth="1" outlineLevel="1"/>
    <col min="15" max="15" width="15.5703125" style="425" customWidth="1"/>
    <col min="16" max="24" width="9.140625" style="425" customWidth="1" outlineLevel="1"/>
    <col min="25" max="25" width="16.5703125" style="425" customWidth="1"/>
    <col min="26" max="27" width="15" style="425" customWidth="1"/>
    <col min="28" max="28" width="17.5703125" style="425" customWidth="1"/>
    <col min="29" max="29" width="19.5703125" style="425" customWidth="1"/>
    <col min="30" max="30" width="18.5703125" style="425" hidden="1" customWidth="1"/>
    <col min="31" max="35" width="14.85546875" style="425" hidden="1" customWidth="1"/>
    <col min="36" max="38" width="17.42578125" style="425" hidden="1" customWidth="1"/>
    <col min="39" max="39" width="14.5703125" style="425" customWidth="1"/>
    <col min="40" max="40" width="11.5703125" style="425" customWidth="1"/>
    <col min="41" max="16384" width="9.140625" style="425"/>
  </cols>
  <sheetData>
    <row r="13" spans="2:39" ht="15.75" thickBot="1"/>
    <row r="14" spans="2:39" ht="26.25" customHeight="1" thickBot="1">
      <c r="B14" s="826" t="s">
        <v>171</v>
      </c>
      <c r="C14" s="255" t="s">
        <v>175</v>
      </c>
      <c r="D14" s="504"/>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row>
    <row r="15" spans="2:39" ht="26.25" customHeight="1" thickBot="1">
      <c r="B15" s="826"/>
      <c r="C15" s="259" t="s">
        <v>172</v>
      </c>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row>
    <row r="16" spans="2:39" ht="28.5" customHeight="1" thickBot="1">
      <c r="B16" s="826"/>
      <c r="C16" s="823" t="s">
        <v>550</v>
      </c>
      <c r="D16" s="824"/>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row>
    <row r="17" spans="2:39" ht="15.75">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row>
    <row r="18" spans="2:39" ht="71.25" customHeight="1">
      <c r="B18" s="826" t="s">
        <v>504</v>
      </c>
      <c r="C18" s="827" t="s">
        <v>670</v>
      </c>
      <c r="D18" s="827"/>
      <c r="E18" s="827"/>
      <c r="F18" s="827"/>
      <c r="G18" s="827"/>
      <c r="H18" s="827"/>
      <c r="I18" s="827"/>
      <c r="J18" s="827"/>
      <c r="K18" s="827"/>
      <c r="L18" s="827"/>
      <c r="M18" s="827"/>
      <c r="N18" s="827"/>
      <c r="O18" s="827"/>
      <c r="P18" s="827"/>
      <c r="Q18" s="827"/>
      <c r="R18" s="827"/>
      <c r="S18" s="827"/>
      <c r="T18" s="827"/>
      <c r="U18" s="827"/>
      <c r="V18" s="827"/>
      <c r="W18" s="827"/>
      <c r="X18" s="827"/>
      <c r="Y18" s="604"/>
      <c r="Z18" s="604"/>
      <c r="AA18" s="604"/>
      <c r="AB18" s="604"/>
      <c r="AC18" s="604"/>
      <c r="AD18" s="604"/>
      <c r="AE18" s="268"/>
      <c r="AF18" s="263"/>
      <c r="AG18" s="263"/>
      <c r="AH18" s="263"/>
      <c r="AI18" s="263"/>
      <c r="AJ18" s="263"/>
      <c r="AK18" s="263"/>
      <c r="AL18" s="263"/>
      <c r="AM18" s="263"/>
    </row>
    <row r="19" spans="2:39" ht="45.75" customHeight="1">
      <c r="B19" s="826"/>
      <c r="C19" s="827" t="s">
        <v>575</v>
      </c>
      <c r="D19" s="827"/>
      <c r="E19" s="827"/>
      <c r="F19" s="827"/>
      <c r="G19" s="827"/>
      <c r="H19" s="827"/>
      <c r="I19" s="827"/>
      <c r="J19" s="827"/>
      <c r="K19" s="827"/>
      <c r="L19" s="827"/>
      <c r="M19" s="827"/>
      <c r="N19" s="827"/>
      <c r="O19" s="827"/>
      <c r="P19" s="827"/>
      <c r="Q19" s="827"/>
      <c r="R19" s="827"/>
      <c r="S19" s="827"/>
      <c r="T19" s="827"/>
      <c r="U19" s="827"/>
      <c r="V19" s="827"/>
      <c r="W19" s="827"/>
      <c r="X19" s="827"/>
      <c r="Y19" s="604"/>
      <c r="Z19" s="604"/>
      <c r="AA19" s="604"/>
      <c r="AB19" s="604"/>
      <c r="AC19" s="604"/>
      <c r="AD19" s="604"/>
      <c r="AE19" s="268"/>
      <c r="AF19" s="263"/>
      <c r="AG19" s="263"/>
      <c r="AH19" s="263"/>
      <c r="AI19" s="263"/>
      <c r="AJ19" s="263"/>
      <c r="AK19" s="263"/>
      <c r="AL19" s="263"/>
      <c r="AM19" s="263"/>
    </row>
    <row r="20" spans="2:39" ht="62.25" customHeight="1">
      <c r="B20" s="271"/>
      <c r="C20" s="827" t="s">
        <v>573</v>
      </c>
      <c r="D20" s="827"/>
      <c r="E20" s="827"/>
      <c r="F20" s="827"/>
      <c r="G20" s="827"/>
      <c r="H20" s="827"/>
      <c r="I20" s="827"/>
      <c r="J20" s="827"/>
      <c r="K20" s="827"/>
      <c r="L20" s="827"/>
      <c r="M20" s="827"/>
      <c r="N20" s="827"/>
      <c r="O20" s="827"/>
      <c r="P20" s="827"/>
      <c r="Q20" s="827"/>
      <c r="R20" s="827"/>
      <c r="S20" s="827"/>
      <c r="T20" s="827"/>
      <c r="U20" s="827"/>
      <c r="V20" s="827"/>
      <c r="W20" s="827"/>
      <c r="X20" s="827"/>
      <c r="Y20" s="604"/>
      <c r="Z20" s="604"/>
      <c r="AA20" s="604"/>
      <c r="AB20" s="604"/>
      <c r="AC20" s="604"/>
      <c r="AD20" s="604"/>
      <c r="AE20" s="426"/>
      <c r="AF20" s="263"/>
      <c r="AG20" s="263"/>
      <c r="AH20" s="263"/>
      <c r="AI20" s="263"/>
      <c r="AJ20" s="263"/>
      <c r="AK20" s="263"/>
      <c r="AL20" s="263"/>
      <c r="AM20" s="263"/>
    </row>
    <row r="21" spans="2:39" ht="37.5" customHeight="1">
      <c r="B21" s="271"/>
      <c r="C21" s="827" t="s">
        <v>639</v>
      </c>
      <c r="D21" s="827"/>
      <c r="E21" s="827"/>
      <c r="F21" s="827"/>
      <c r="G21" s="827"/>
      <c r="H21" s="827"/>
      <c r="I21" s="827"/>
      <c r="J21" s="827"/>
      <c r="K21" s="827"/>
      <c r="L21" s="827"/>
      <c r="M21" s="827"/>
      <c r="N21" s="827"/>
      <c r="O21" s="827"/>
      <c r="P21" s="827"/>
      <c r="Q21" s="827"/>
      <c r="R21" s="827"/>
      <c r="S21" s="827"/>
      <c r="T21" s="827"/>
      <c r="U21" s="827"/>
      <c r="V21" s="827"/>
      <c r="W21" s="827"/>
      <c r="X21" s="827"/>
      <c r="Y21" s="604"/>
      <c r="Z21" s="604"/>
      <c r="AA21" s="604"/>
      <c r="AB21" s="604"/>
      <c r="AC21" s="604"/>
      <c r="AD21" s="604"/>
      <c r="AE21" s="274"/>
      <c r="AF21" s="263"/>
      <c r="AG21" s="263"/>
      <c r="AH21" s="263"/>
      <c r="AI21" s="263"/>
      <c r="AJ21" s="263"/>
      <c r="AK21" s="263"/>
      <c r="AL21" s="263"/>
      <c r="AM21" s="263"/>
    </row>
    <row r="22" spans="2:39" ht="54.75" customHeight="1">
      <c r="B22" s="271"/>
      <c r="C22" s="827" t="s">
        <v>623</v>
      </c>
      <c r="D22" s="827"/>
      <c r="E22" s="827"/>
      <c r="F22" s="827"/>
      <c r="G22" s="827"/>
      <c r="H22" s="827"/>
      <c r="I22" s="827"/>
      <c r="J22" s="827"/>
      <c r="K22" s="827"/>
      <c r="L22" s="827"/>
      <c r="M22" s="827"/>
      <c r="N22" s="827"/>
      <c r="O22" s="827"/>
      <c r="P22" s="827"/>
      <c r="Q22" s="827"/>
      <c r="R22" s="827"/>
      <c r="S22" s="827"/>
      <c r="T22" s="827"/>
      <c r="U22" s="827"/>
      <c r="V22" s="827"/>
      <c r="W22" s="827"/>
      <c r="X22" s="827"/>
      <c r="Y22" s="604"/>
      <c r="Z22" s="604"/>
      <c r="AA22" s="604"/>
      <c r="AB22" s="604"/>
      <c r="AC22" s="604"/>
      <c r="AD22" s="604"/>
      <c r="AE22" s="426"/>
      <c r="AF22" s="263"/>
      <c r="AG22" s="263"/>
      <c r="AH22" s="263"/>
      <c r="AI22" s="263"/>
      <c r="AJ22" s="263"/>
      <c r="AK22" s="263"/>
      <c r="AL22" s="263"/>
      <c r="AM22" s="263"/>
    </row>
    <row r="23" spans="2:39" ht="15.75">
      <c r="B23" s="271"/>
      <c r="C23" s="27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63"/>
      <c r="AG23" s="263"/>
      <c r="AH23" s="263"/>
      <c r="AI23" s="263"/>
      <c r="AJ23" s="263"/>
      <c r="AK23" s="263"/>
      <c r="AL23" s="263"/>
      <c r="AM23" s="263"/>
    </row>
    <row r="24" spans="2:39" ht="15.75">
      <c r="B24" s="826" t="s">
        <v>526</v>
      </c>
      <c r="C24" s="594" t="s">
        <v>528</v>
      </c>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63"/>
      <c r="AG24" s="263"/>
      <c r="AH24" s="263"/>
      <c r="AI24" s="263"/>
      <c r="AJ24" s="263"/>
      <c r="AK24" s="263"/>
      <c r="AL24" s="263"/>
      <c r="AM24" s="263"/>
    </row>
    <row r="25" spans="2:39" ht="15.75">
      <c r="B25" s="826"/>
      <c r="C25" s="594" t="s">
        <v>529</v>
      </c>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63"/>
      <c r="AG25" s="263"/>
      <c r="AH25" s="263"/>
      <c r="AI25" s="263"/>
      <c r="AJ25" s="263"/>
      <c r="AK25" s="263"/>
      <c r="AL25" s="263"/>
      <c r="AM25" s="263"/>
    </row>
    <row r="26" spans="2:39" ht="15.75">
      <c r="B26" s="537"/>
      <c r="C26" s="594" t="s">
        <v>530</v>
      </c>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63"/>
      <c r="AG26" s="263"/>
      <c r="AH26" s="263"/>
      <c r="AI26" s="263"/>
      <c r="AJ26" s="263"/>
      <c r="AK26" s="263"/>
      <c r="AL26" s="263"/>
      <c r="AM26" s="263"/>
    </row>
    <row r="27" spans="2:39" ht="15.75">
      <c r="B27" s="537"/>
      <c r="C27" s="594" t="s">
        <v>531</v>
      </c>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63"/>
      <c r="AG27" s="263"/>
      <c r="AH27" s="263"/>
      <c r="AI27" s="263"/>
      <c r="AJ27" s="263"/>
      <c r="AK27" s="263"/>
      <c r="AL27" s="263"/>
      <c r="AM27" s="263"/>
    </row>
    <row r="28" spans="2:39" ht="15.75">
      <c r="B28" s="537"/>
      <c r="C28" s="594" t="s">
        <v>532</v>
      </c>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63"/>
      <c r="AG28" s="263"/>
      <c r="AH28" s="263"/>
      <c r="AI28" s="263"/>
      <c r="AJ28" s="263"/>
      <c r="AK28" s="263"/>
      <c r="AL28" s="263"/>
      <c r="AM28" s="263"/>
    </row>
    <row r="29" spans="2:39" ht="15.75">
      <c r="B29" s="537"/>
      <c r="C29" s="594" t="s">
        <v>533</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63"/>
      <c r="AG29" s="263"/>
      <c r="AH29" s="263"/>
      <c r="AI29" s="263"/>
      <c r="AJ29" s="263"/>
      <c r="AK29" s="263"/>
      <c r="AL29" s="263"/>
      <c r="AM29" s="263"/>
    </row>
    <row r="30" spans="2:39" ht="15.75">
      <c r="B30" s="537"/>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63"/>
      <c r="AG30" s="263"/>
      <c r="AH30" s="263"/>
      <c r="AI30" s="263"/>
      <c r="AJ30" s="263"/>
      <c r="AK30" s="263"/>
      <c r="AL30" s="263"/>
      <c r="AM30" s="263"/>
    </row>
    <row r="31" spans="2:39" ht="15.75">
      <c r="B31" s="537"/>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63"/>
      <c r="AG31" s="263"/>
      <c r="AH31" s="263"/>
      <c r="AI31" s="263"/>
      <c r="AJ31" s="263"/>
      <c r="AK31" s="263"/>
      <c r="AL31" s="263"/>
      <c r="AM31" s="263"/>
    </row>
    <row r="32" spans="2:39">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row>
    <row r="33" spans="1:39" ht="15.75">
      <c r="B33" s="278" t="s">
        <v>266</v>
      </c>
      <c r="C33" s="279"/>
      <c r="D33" s="588"/>
      <c r="E33" s="251"/>
      <c r="F33" s="251"/>
      <c r="G33" s="251"/>
      <c r="H33" s="251"/>
      <c r="I33" s="251"/>
      <c r="J33" s="251"/>
      <c r="K33" s="251"/>
      <c r="L33" s="251"/>
      <c r="M33" s="251"/>
      <c r="N33" s="251"/>
      <c r="O33" s="279"/>
      <c r="P33" s="251"/>
      <c r="Q33" s="251"/>
      <c r="R33" s="251"/>
      <c r="S33" s="251"/>
      <c r="T33" s="251"/>
      <c r="U33" s="251"/>
      <c r="V33" s="251"/>
      <c r="W33" s="251"/>
      <c r="X33" s="251"/>
      <c r="Y33" s="268"/>
      <c r="Z33" s="265"/>
      <c r="AA33" s="265"/>
      <c r="AB33" s="265"/>
      <c r="AC33" s="265"/>
      <c r="AD33" s="265"/>
      <c r="AE33" s="265"/>
      <c r="AF33" s="265"/>
      <c r="AG33" s="265"/>
      <c r="AH33" s="265"/>
      <c r="AI33" s="265"/>
      <c r="AJ33" s="265"/>
      <c r="AK33" s="265"/>
      <c r="AL33" s="265"/>
      <c r="AM33" s="280"/>
    </row>
    <row r="34" spans="1:39" ht="36.75" customHeight="1">
      <c r="B34" s="828" t="s">
        <v>211</v>
      </c>
      <c r="C34" s="830" t="s">
        <v>33</v>
      </c>
      <c r="D34" s="282" t="s">
        <v>421</v>
      </c>
      <c r="E34" s="832" t="s">
        <v>209</v>
      </c>
      <c r="F34" s="833"/>
      <c r="G34" s="833"/>
      <c r="H34" s="833"/>
      <c r="I34" s="833"/>
      <c r="J34" s="833"/>
      <c r="K34" s="833"/>
      <c r="L34" s="833"/>
      <c r="M34" s="834"/>
      <c r="N34" s="838" t="s">
        <v>213</v>
      </c>
      <c r="O34" s="282" t="s">
        <v>422</v>
      </c>
      <c r="P34" s="832" t="s">
        <v>212</v>
      </c>
      <c r="Q34" s="833"/>
      <c r="R34" s="833"/>
      <c r="S34" s="833"/>
      <c r="T34" s="833"/>
      <c r="U34" s="833"/>
      <c r="V34" s="833"/>
      <c r="W34" s="833"/>
      <c r="X34" s="834"/>
      <c r="Y34" s="835" t="s">
        <v>243</v>
      </c>
      <c r="Z34" s="836"/>
      <c r="AA34" s="836"/>
      <c r="AB34" s="836"/>
      <c r="AC34" s="836"/>
      <c r="AD34" s="836"/>
      <c r="AE34" s="836"/>
      <c r="AF34" s="836"/>
      <c r="AG34" s="836"/>
      <c r="AH34" s="836"/>
      <c r="AI34" s="836"/>
      <c r="AJ34" s="836"/>
      <c r="AK34" s="836"/>
      <c r="AL34" s="836"/>
      <c r="AM34" s="837"/>
    </row>
    <row r="35" spans="1:39" ht="65.25" customHeight="1">
      <c r="B35" s="829"/>
      <c r="C35" s="831"/>
      <c r="D35" s="283">
        <v>2015</v>
      </c>
      <c r="E35" s="283">
        <v>2016</v>
      </c>
      <c r="F35" s="283">
        <v>2017</v>
      </c>
      <c r="G35" s="283">
        <v>2018</v>
      </c>
      <c r="H35" s="283">
        <v>2019</v>
      </c>
      <c r="I35" s="283">
        <v>2020</v>
      </c>
      <c r="J35" s="283">
        <v>2021</v>
      </c>
      <c r="K35" s="283">
        <v>2022</v>
      </c>
      <c r="L35" s="283">
        <v>2023</v>
      </c>
      <c r="M35" s="427">
        <v>2024</v>
      </c>
      <c r="N35" s="839"/>
      <c r="O35" s="283">
        <v>2015</v>
      </c>
      <c r="P35" s="283">
        <v>2016</v>
      </c>
      <c r="Q35" s="283">
        <v>2017</v>
      </c>
      <c r="R35" s="283">
        <v>2018</v>
      </c>
      <c r="S35" s="283">
        <v>2019</v>
      </c>
      <c r="T35" s="283">
        <v>2020</v>
      </c>
      <c r="U35" s="283">
        <v>2021</v>
      </c>
      <c r="V35" s="283">
        <v>2022</v>
      </c>
      <c r="W35" s="283">
        <v>2023</v>
      </c>
      <c r="X35" s="427">
        <v>2024</v>
      </c>
      <c r="Y35" s="283" t="str">
        <f>'1.  LRAMVA Summary'!D52</f>
        <v>Residential</v>
      </c>
      <c r="Z35" s="283" t="str">
        <f>'1.  LRAMVA Summary'!E52</f>
        <v>GS&lt;50 kW</v>
      </c>
      <c r="AA35" s="283" t="str">
        <f>'1.  LRAMVA Summary'!F52</f>
        <v>GS&gt;50 kW</v>
      </c>
      <c r="AB35" s="283" t="str">
        <f>'1.  LRAMVA Summary'!G52</f>
        <v>GS&gt;1000 kW</v>
      </c>
      <c r="AC35" s="283" t="str">
        <f>'1.  LRAMVA Summary'!H52</f>
        <v>Street Lighting</v>
      </c>
      <c r="AD35" s="283" t="str">
        <f>'1.  LRAMVA Summary'!I52</f>
        <v/>
      </c>
      <c r="AE35" s="283" t="str">
        <f>'1.  LRAMVA Summary'!J52</f>
        <v/>
      </c>
      <c r="AF35" s="283" t="str">
        <f>'1.  LRAMVA Summary'!K52</f>
        <v/>
      </c>
      <c r="AG35" s="283" t="str">
        <f>'1.  LRAMVA Summary'!L52</f>
        <v/>
      </c>
      <c r="AH35" s="283" t="str">
        <f>'1.  LRAMVA Summary'!M52</f>
        <v/>
      </c>
      <c r="AI35" s="283" t="str">
        <f>'1.  LRAMVA Summary'!N52</f>
        <v/>
      </c>
      <c r="AJ35" s="283" t="str">
        <f>'1.  LRAMVA Summary'!O52</f>
        <v/>
      </c>
      <c r="AK35" s="283" t="str">
        <f>'1.  LRAMVA Summary'!P52</f>
        <v/>
      </c>
      <c r="AL35" s="283" t="str">
        <f>'1.  LRAMVA Summary'!Q52</f>
        <v/>
      </c>
      <c r="AM35" s="285" t="str">
        <f>'1.  LRAMVA Summary'!R52</f>
        <v>Total</v>
      </c>
    </row>
    <row r="36" spans="1:39" ht="16.5" customHeight="1">
      <c r="B36" s="516" t="s">
        <v>503</v>
      </c>
      <c r="C36" s="287"/>
      <c r="D36" s="287"/>
      <c r="E36" s="287"/>
      <c r="F36" s="287"/>
      <c r="G36" s="287"/>
      <c r="H36" s="287"/>
      <c r="I36" s="287"/>
      <c r="J36" s="287"/>
      <c r="K36" s="287"/>
      <c r="L36" s="287"/>
      <c r="M36" s="287"/>
      <c r="N36" s="288"/>
      <c r="O36" s="287"/>
      <c r="P36" s="287"/>
      <c r="Q36" s="287"/>
      <c r="R36" s="287"/>
      <c r="S36" s="287"/>
      <c r="T36" s="287"/>
      <c r="U36" s="287"/>
      <c r="V36" s="287"/>
      <c r="W36" s="287"/>
      <c r="X36" s="287"/>
      <c r="Y36" s="289" t="str">
        <f>'1.  LRAMVA Summary'!D53</f>
        <v>kWh</v>
      </c>
      <c r="Z36" s="289" t="str">
        <f>'1.  LRAMVA Summary'!E53</f>
        <v>kWh</v>
      </c>
      <c r="AA36" s="289" t="str">
        <f>'1.  LRAMVA Summary'!F53</f>
        <v>KW</v>
      </c>
      <c r="AB36" s="289" t="str">
        <f>'1.  LRAMVA Summary'!G53</f>
        <v>KW</v>
      </c>
      <c r="AC36" s="289" t="str">
        <f>'1.  LRAMVA Summary'!H53</f>
        <v>KW</v>
      </c>
      <c r="AD36" s="289">
        <f>'1.  LRAMVA Summary'!I53</f>
        <v>0</v>
      </c>
      <c r="AE36" s="289">
        <f>'1.  LRAMVA Summary'!J53</f>
        <v>0</v>
      </c>
      <c r="AF36" s="289">
        <f>'1.  LRAMVA Summary'!K53</f>
        <v>0</v>
      </c>
      <c r="AG36" s="289">
        <f>'1.  LRAMVA Summary'!L53</f>
        <v>0</v>
      </c>
      <c r="AH36" s="289">
        <f>'1.  LRAMVA Summary'!M53</f>
        <v>0</v>
      </c>
      <c r="AI36" s="289">
        <f>'1.  LRAMVA Summary'!N53</f>
        <v>0</v>
      </c>
      <c r="AJ36" s="289">
        <f>'1.  LRAMVA Summary'!O53</f>
        <v>0</v>
      </c>
      <c r="AK36" s="289">
        <f>'1.  LRAMVA Summary'!P53</f>
        <v>0</v>
      </c>
      <c r="AL36" s="289">
        <f>'1.  LRAMVA Summary'!Q53</f>
        <v>0</v>
      </c>
      <c r="AM36" s="290"/>
    </row>
    <row r="37" spans="1:39" ht="16.5" customHeight="1" outlineLevel="1">
      <c r="B37" s="286" t="s">
        <v>496</v>
      </c>
      <c r="C37" s="287"/>
      <c r="D37" s="287"/>
      <c r="E37" s="287"/>
      <c r="F37" s="287"/>
      <c r="G37" s="287"/>
      <c r="H37" s="287"/>
      <c r="I37" s="287"/>
      <c r="J37" s="287"/>
      <c r="K37" s="287"/>
      <c r="L37" s="287"/>
      <c r="M37" s="287"/>
      <c r="N37" s="288"/>
      <c r="O37" s="287"/>
      <c r="P37" s="287"/>
      <c r="Q37" s="287"/>
      <c r="R37" s="287"/>
      <c r="S37" s="287"/>
      <c r="T37" s="287"/>
      <c r="U37" s="287"/>
      <c r="V37" s="287"/>
      <c r="W37" s="287"/>
      <c r="X37" s="287"/>
      <c r="Y37" s="289"/>
      <c r="Z37" s="289"/>
      <c r="AA37" s="289"/>
      <c r="AB37" s="289"/>
      <c r="AC37" s="289"/>
      <c r="AD37" s="289"/>
      <c r="AE37" s="289"/>
      <c r="AF37" s="289"/>
      <c r="AG37" s="289"/>
      <c r="AH37" s="289"/>
      <c r="AI37" s="289"/>
      <c r="AJ37" s="289"/>
      <c r="AK37" s="289"/>
      <c r="AL37" s="289"/>
      <c r="AM37" s="290"/>
    </row>
    <row r="38" spans="1:39" outlineLevel="1">
      <c r="A38" s="520">
        <v>1</v>
      </c>
      <c r="B38" s="518" t="s">
        <v>95</v>
      </c>
      <c r="C38" s="289" t="s">
        <v>25</v>
      </c>
      <c r="D38" s="293">
        <f>+'7.  Persistence Report'!AU187</f>
        <v>795309</v>
      </c>
      <c r="E38" s="293">
        <f>+'7.  Persistence Report'!AV187</f>
        <v>788000</v>
      </c>
      <c r="F38" s="293">
        <f>+'7.  Persistence Report'!AW187</f>
        <v>788000</v>
      </c>
      <c r="G38" s="293">
        <f>+'7.  Persistence Report'!AX187</f>
        <v>788000</v>
      </c>
      <c r="H38" s="293">
        <f>+'7.  Persistence Report'!AY187</f>
        <v>788000</v>
      </c>
      <c r="I38" s="293">
        <f>+'7.  Persistence Report'!AZ187</f>
        <v>788000</v>
      </c>
      <c r="J38" s="293">
        <f>+'7.  Persistence Report'!BA187</f>
        <v>788000</v>
      </c>
      <c r="K38" s="293">
        <f>+'7.  Persistence Report'!BB187</f>
        <v>787832</v>
      </c>
      <c r="L38" s="293">
        <f>+'7.  Persistence Report'!BC187</f>
        <v>787832</v>
      </c>
      <c r="M38" s="293">
        <f>+'7.  Persistence Report'!BD187</f>
        <v>787832</v>
      </c>
      <c r="N38" s="289"/>
      <c r="O38" s="293">
        <f>+'7.  Persistence Report'!P187</f>
        <v>52</v>
      </c>
      <c r="P38" s="293">
        <f>+'7.  Persistence Report'!Q187</f>
        <v>52</v>
      </c>
      <c r="Q38" s="293">
        <f>+'7.  Persistence Report'!R187</f>
        <v>52</v>
      </c>
      <c r="R38" s="293">
        <f>+'7.  Persistence Report'!S187</f>
        <v>52</v>
      </c>
      <c r="S38" s="293">
        <f>+'7.  Persistence Report'!T187</f>
        <v>52</v>
      </c>
      <c r="T38" s="293">
        <f>+'7.  Persistence Report'!U187</f>
        <v>52</v>
      </c>
      <c r="U38" s="293">
        <f>+'7.  Persistence Report'!V187</f>
        <v>52</v>
      </c>
      <c r="V38" s="293">
        <f>+'7.  Persistence Report'!W187</f>
        <v>52</v>
      </c>
      <c r="W38" s="293">
        <f>+'7.  Persistence Report'!X187</f>
        <v>52</v>
      </c>
      <c r="X38" s="293">
        <f>+'7.  Persistence Report'!Y187</f>
        <v>52</v>
      </c>
      <c r="Y38" s="408">
        <v>1</v>
      </c>
      <c r="Z38" s="408"/>
      <c r="AA38" s="408"/>
      <c r="AB38" s="408"/>
      <c r="AC38" s="408"/>
      <c r="AD38" s="408"/>
      <c r="AE38" s="408"/>
      <c r="AF38" s="408"/>
      <c r="AG38" s="408"/>
      <c r="AH38" s="408"/>
      <c r="AI38" s="408"/>
      <c r="AJ38" s="408"/>
      <c r="AK38" s="408"/>
      <c r="AL38" s="408"/>
      <c r="AM38" s="294">
        <f>SUM(Y38:AL38)</f>
        <v>1</v>
      </c>
    </row>
    <row r="39" spans="1:39" outlineLevel="1">
      <c r="B39" s="292" t="s">
        <v>267</v>
      </c>
      <c r="C39" s="289" t="s">
        <v>163</v>
      </c>
      <c r="D39" s="293">
        <f>+'7.  Persistence Report'!AU206</f>
        <v>150764</v>
      </c>
      <c r="E39" s="293">
        <f>+'7.  Persistence Report'!AV206</f>
        <v>148652</v>
      </c>
      <c r="F39" s="293">
        <f>+'7.  Persistence Report'!AW206</f>
        <v>148652</v>
      </c>
      <c r="G39" s="293">
        <f>+'7.  Persistence Report'!AX206</f>
        <v>148652</v>
      </c>
      <c r="H39" s="293">
        <f>+'7.  Persistence Report'!AY206</f>
        <v>148652</v>
      </c>
      <c r="I39" s="293">
        <f>+'7.  Persistence Report'!AZ206</f>
        <v>148652</v>
      </c>
      <c r="J39" s="293">
        <f>+'7.  Persistence Report'!BA206</f>
        <v>148652</v>
      </c>
      <c r="K39" s="293">
        <f>+'7.  Persistence Report'!BB206</f>
        <v>148600</v>
      </c>
      <c r="L39" s="293">
        <f>+'7.  Persistence Report'!BC206</f>
        <v>148600</v>
      </c>
      <c r="M39" s="293">
        <f>+'7.  Persistence Report'!BD206</f>
        <v>148600</v>
      </c>
      <c r="N39" s="466"/>
      <c r="O39" s="293">
        <f>+'7.  Persistence Report'!P206</f>
        <v>11</v>
      </c>
      <c r="P39" s="293">
        <f>+'7.  Persistence Report'!Q206</f>
        <v>11</v>
      </c>
      <c r="Q39" s="293">
        <f>+'7.  Persistence Report'!R206</f>
        <v>11</v>
      </c>
      <c r="R39" s="293">
        <f>+'7.  Persistence Report'!S206</f>
        <v>11</v>
      </c>
      <c r="S39" s="293">
        <f>+'7.  Persistence Report'!T206</f>
        <v>11</v>
      </c>
      <c r="T39" s="293">
        <f>+'7.  Persistence Report'!U206</f>
        <v>11</v>
      </c>
      <c r="U39" s="293">
        <f>+'7.  Persistence Report'!V206</f>
        <v>11</v>
      </c>
      <c r="V39" s="293">
        <f>+'7.  Persistence Report'!W206</f>
        <v>11</v>
      </c>
      <c r="W39" s="293">
        <f>+'7.  Persistence Report'!X206</f>
        <v>11</v>
      </c>
      <c r="X39" s="293">
        <f>+'7.  Persistence Report'!Y206</f>
        <v>11</v>
      </c>
      <c r="Y39" s="409">
        <f>Y38</f>
        <v>1</v>
      </c>
      <c r="Z39" s="409">
        <f t="shared" ref="Z39:AL39" si="0">Z38</f>
        <v>0</v>
      </c>
      <c r="AA39" s="409">
        <f t="shared" si="0"/>
        <v>0</v>
      </c>
      <c r="AB39" s="409">
        <f t="shared" si="0"/>
        <v>0</v>
      </c>
      <c r="AC39" s="409">
        <f t="shared" si="0"/>
        <v>0</v>
      </c>
      <c r="AD39" s="409">
        <f t="shared" si="0"/>
        <v>0</v>
      </c>
      <c r="AE39" s="409">
        <f t="shared" si="0"/>
        <v>0</v>
      </c>
      <c r="AF39" s="409">
        <f t="shared" si="0"/>
        <v>0</v>
      </c>
      <c r="AG39" s="409">
        <f t="shared" si="0"/>
        <v>0</v>
      </c>
      <c r="AH39" s="409">
        <f t="shared" si="0"/>
        <v>0</v>
      </c>
      <c r="AI39" s="409">
        <f t="shared" si="0"/>
        <v>0</v>
      </c>
      <c r="AJ39" s="409">
        <f t="shared" si="0"/>
        <v>0</v>
      </c>
      <c r="AK39" s="409">
        <f t="shared" si="0"/>
        <v>0</v>
      </c>
      <c r="AL39" s="409">
        <f t="shared" si="0"/>
        <v>0</v>
      </c>
      <c r="AM39" s="295"/>
    </row>
    <row r="40" spans="1:39" ht="15.75" outlineLevel="1">
      <c r="B40" s="296"/>
      <c r="C40" s="297"/>
      <c r="D40" s="297"/>
      <c r="E40" s="297"/>
      <c r="F40" s="297"/>
      <c r="G40" s="297"/>
      <c r="H40" s="297"/>
      <c r="I40" s="297"/>
      <c r="J40" s="297"/>
      <c r="K40" s="297"/>
      <c r="L40" s="297"/>
      <c r="M40" s="297"/>
      <c r="N40" s="298"/>
      <c r="O40" s="297"/>
      <c r="P40" s="297"/>
      <c r="Q40" s="297"/>
      <c r="R40" s="297"/>
      <c r="S40" s="297"/>
      <c r="T40" s="297"/>
      <c r="U40" s="297"/>
      <c r="V40" s="297"/>
      <c r="W40" s="297"/>
      <c r="X40" s="297"/>
      <c r="Y40" s="410"/>
      <c r="Z40" s="411"/>
      <c r="AA40" s="411"/>
      <c r="AB40" s="411"/>
      <c r="AC40" s="411"/>
      <c r="AD40" s="411"/>
      <c r="AE40" s="411"/>
      <c r="AF40" s="411"/>
      <c r="AG40" s="411"/>
      <c r="AH40" s="411"/>
      <c r="AI40" s="411"/>
      <c r="AJ40" s="411"/>
      <c r="AK40" s="411"/>
      <c r="AL40" s="411"/>
      <c r="AM40" s="300"/>
    </row>
    <row r="41" spans="1:39" outlineLevel="1">
      <c r="A41" s="520">
        <v>2</v>
      </c>
      <c r="B41" s="518" t="s">
        <v>96</v>
      </c>
      <c r="C41" s="289" t="s">
        <v>25</v>
      </c>
      <c r="D41" s="293">
        <f>+'7.  Persistence Report'!AU188</f>
        <v>1435810</v>
      </c>
      <c r="E41" s="293">
        <f>+'7.  Persistence Report'!AV188</f>
        <v>1410292</v>
      </c>
      <c r="F41" s="293">
        <f>+'7.  Persistence Report'!AW188</f>
        <v>1410292</v>
      </c>
      <c r="G41" s="293">
        <f>+'7.  Persistence Report'!AX188</f>
        <v>1410292</v>
      </c>
      <c r="H41" s="293">
        <f>+'7.  Persistence Report'!AY188</f>
        <v>1410292</v>
      </c>
      <c r="I41" s="293">
        <f>+'7.  Persistence Report'!AZ188</f>
        <v>1410292</v>
      </c>
      <c r="J41" s="293">
        <f>+'7.  Persistence Report'!BA188</f>
        <v>1410292</v>
      </c>
      <c r="K41" s="293">
        <f>+'7.  Persistence Report'!BB188</f>
        <v>1409554</v>
      </c>
      <c r="L41" s="293">
        <f>+'7.  Persistence Report'!BC188</f>
        <v>1409554</v>
      </c>
      <c r="M41" s="293">
        <f>+'7.  Persistence Report'!BD188</f>
        <v>1409554</v>
      </c>
      <c r="N41" s="289"/>
      <c r="O41" s="293">
        <f>+'7.  Persistence Report'!P188</f>
        <v>97</v>
      </c>
      <c r="P41" s="293">
        <f>+'7.  Persistence Report'!Q188</f>
        <v>95</v>
      </c>
      <c r="Q41" s="293">
        <f>+'7.  Persistence Report'!R188</f>
        <v>95</v>
      </c>
      <c r="R41" s="293">
        <f>+'7.  Persistence Report'!S188</f>
        <v>95</v>
      </c>
      <c r="S41" s="293">
        <f>+'7.  Persistence Report'!T188</f>
        <v>95</v>
      </c>
      <c r="T41" s="293">
        <f>+'7.  Persistence Report'!U188</f>
        <v>95</v>
      </c>
      <c r="U41" s="293">
        <f>+'7.  Persistence Report'!V188</f>
        <v>95</v>
      </c>
      <c r="V41" s="293">
        <f>+'7.  Persistence Report'!W188</f>
        <v>95</v>
      </c>
      <c r="W41" s="293">
        <f>+'7.  Persistence Report'!X188</f>
        <v>95</v>
      </c>
      <c r="X41" s="293">
        <f>+'7.  Persistence Report'!Y188</f>
        <v>95</v>
      </c>
      <c r="Y41" s="408">
        <v>1</v>
      </c>
      <c r="Z41" s="408"/>
      <c r="AA41" s="408"/>
      <c r="AB41" s="408"/>
      <c r="AC41" s="408"/>
      <c r="AD41" s="408"/>
      <c r="AE41" s="408"/>
      <c r="AF41" s="408"/>
      <c r="AG41" s="408"/>
      <c r="AH41" s="408"/>
      <c r="AI41" s="408"/>
      <c r="AJ41" s="408"/>
      <c r="AK41" s="408"/>
      <c r="AL41" s="408"/>
      <c r="AM41" s="294">
        <f>SUM(Y41:AL41)</f>
        <v>1</v>
      </c>
    </row>
    <row r="42" spans="1:39" outlineLevel="1">
      <c r="B42" s="292" t="s">
        <v>267</v>
      </c>
      <c r="C42" s="289" t="s">
        <v>163</v>
      </c>
      <c r="D42" s="293">
        <f>+'7.  Persistence Report'!AU207</f>
        <v>14852</v>
      </c>
      <c r="E42" s="293">
        <f>+'7.  Persistence Report'!AV207</f>
        <v>14677</v>
      </c>
      <c r="F42" s="293">
        <f>+'7.  Persistence Report'!AW207</f>
        <v>14677</v>
      </c>
      <c r="G42" s="293">
        <f>+'7.  Persistence Report'!AX207</f>
        <v>14677</v>
      </c>
      <c r="H42" s="293">
        <f>+'7.  Persistence Report'!AY207</f>
        <v>14677</v>
      </c>
      <c r="I42" s="293">
        <f>+'7.  Persistence Report'!AZ207</f>
        <v>14677</v>
      </c>
      <c r="J42" s="293">
        <f>+'7.  Persistence Report'!BA207</f>
        <v>14677</v>
      </c>
      <c r="K42" s="293">
        <f>+'7.  Persistence Report'!BB207</f>
        <v>14641</v>
      </c>
      <c r="L42" s="293">
        <f>+'7.  Persistence Report'!BC207</f>
        <v>14641</v>
      </c>
      <c r="M42" s="293">
        <f>+'7.  Persistence Report'!BD207</f>
        <v>14641</v>
      </c>
      <c r="N42" s="466"/>
      <c r="O42" s="293">
        <f>+'7.  Persistence Report'!P207</f>
        <v>1</v>
      </c>
      <c r="P42" s="293">
        <f>+'7.  Persistence Report'!Q207</f>
        <v>1</v>
      </c>
      <c r="Q42" s="293">
        <f>+'7.  Persistence Report'!R207</f>
        <v>1</v>
      </c>
      <c r="R42" s="293">
        <f>+'7.  Persistence Report'!S207</f>
        <v>1</v>
      </c>
      <c r="S42" s="293">
        <f>+'7.  Persistence Report'!T207</f>
        <v>1</v>
      </c>
      <c r="T42" s="293">
        <f>+'7.  Persistence Report'!U207</f>
        <v>1</v>
      </c>
      <c r="U42" s="293">
        <f>+'7.  Persistence Report'!V207</f>
        <v>1</v>
      </c>
      <c r="V42" s="293">
        <f>+'7.  Persistence Report'!W207</f>
        <v>1</v>
      </c>
      <c r="W42" s="293">
        <f>+'7.  Persistence Report'!X207</f>
        <v>1</v>
      </c>
      <c r="X42" s="293">
        <f>+'7.  Persistence Report'!Y207</f>
        <v>1</v>
      </c>
      <c r="Y42" s="409">
        <f>Y41</f>
        <v>1</v>
      </c>
      <c r="Z42" s="409">
        <f t="shared" ref="Z42" si="1">Z41</f>
        <v>0</v>
      </c>
      <c r="AA42" s="409">
        <f t="shared" ref="AA42" si="2">AA41</f>
        <v>0</v>
      </c>
      <c r="AB42" s="409">
        <f t="shared" ref="AB42" si="3">AB41</f>
        <v>0</v>
      </c>
      <c r="AC42" s="409">
        <f t="shared" ref="AC42" si="4">AC41</f>
        <v>0</v>
      </c>
      <c r="AD42" s="409">
        <f t="shared" ref="AD42" si="5">AD41</f>
        <v>0</v>
      </c>
      <c r="AE42" s="409">
        <f t="shared" ref="AE42" si="6">AE41</f>
        <v>0</v>
      </c>
      <c r="AF42" s="409">
        <f t="shared" ref="AF42" si="7">AF41</f>
        <v>0</v>
      </c>
      <c r="AG42" s="409">
        <f t="shared" ref="AG42" si="8">AG41</f>
        <v>0</v>
      </c>
      <c r="AH42" s="409">
        <f t="shared" ref="AH42" si="9">AH41</f>
        <v>0</v>
      </c>
      <c r="AI42" s="409">
        <f t="shared" ref="AI42" si="10">AI41</f>
        <v>0</v>
      </c>
      <c r="AJ42" s="409">
        <f t="shared" ref="AJ42" si="11">AJ41</f>
        <v>0</v>
      </c>
      <c r="AK42" s="409">
        <f t="shared" ref="AK42" si="12">AK41</f>
        <v>0</v>
      </c>
      <c r="AL42" s="409">
        <f t="shared" ref="AL42" si="13">AL41</f>
        <v>0</v>
      </c>
      <c r="AM42" s="295"/>
    </row>
    <row r="43" spans="1:39" ht="15.75" outlineLevel="1">
      <c r="B43" s="296"/>
      <c r="C43" s="297"/>
      <c r="D43" s="302"/>
      <c r="E43" s="302"/>
      <c r="F43" s="302"/>
      <c r="G43" s="302"/>
      <c r="H43" s="302"/>
      <c r="I43" s="302"/>
      <c r="J43" s="302"/>
      <c r="K43" s="302"/>
      <c r="L43" s="302"/>
      <c r="M43" s="302"/>
      <c r="N43" s="298"/>
      <c r="O43" s="302"/>
      <c r="P43" s="302"/>
      <c r="Q43" s="302"/>
      <c r="R43" s="302"/>
      <c r="S43" s="302"/>
      <c r="T43" s="302"/>
      <c r="U43" s="302"/>
      <c r="V43" s="302"/>
      <c r="W43" s="302"/>
      <c r="X43" s="302"/>
      <c r="Y43" s="410"/>
      <c r="Z43" s="411"/>
      <c r="AA43" s="411"/>
      <c r="AB43" s="411"/>
      <c r="AC43" s="411"/>
      <c r="AD43" s="411"/>
      <c r="AE43" s="411"/>
      <c r="AF43" s="411"/>
      <c r="AG43" s="411"/>
      <c r="AH43" s="411"/>
      <c r="AI43" s="411"/>
      <c r="AJ43" s="411"/>
      <c r="AK43" s="411"/>
      <c r="AL43" s="411"/>
      <c r="AM43" s="300"/>
    </row>
    <row r="44" spans="1:39" outlineLevel="1">
      <c r="A44" s="520">
        <v>3</v>
      </c>
      <c r="B44" s="518" t="s">
        <v>97</v>
      </c>
      <c r="C44" s="289" t="s">
        <v>25</v>
      </c>
      <c r="D44" s="293">
        <f>+'7.  Persistence Report'!AU186</f>
        <v>49065</v>
      </c>
      <c r="E44" s="293">
        <f>+'7.  Persistence Report'!AV186</f>
        <v>49065</v>
      </c>
      <c r="F44" s="293">
        <f>+'7.  Persistence Report'!AW186</f>
        <v>49065</v>
      </c>
      <c r="G44" s="293">
        <f>+'7.  Persistence Report'!AX186</f>
        <v>49065</v>
      </c>
      <c r="H44" s="293">
        <f>+'7.  Persistence Report'!AY186</f>
        <v>30930</v>
      </c>
      <c r="I44" s="293">
        <f>+'7.  Persistence Report'!AZ186</f>
        <v>0</v>
      </c>
      <c r="J44" s="293">
        <f>+'7.  Persistence Report'!BA186</f>
        <v>0</v>
      </c>
      <c r="K44" s="293">
        <f>+'7.  Persistence Report'!BB186</f>
        <v>0</v>
      </c>
      <c r="L44" s="293">
        <f>+'7.  Persistence Report'!BC186</f>
        <v>0</v>
      </c>
      <c r="M44" s="293">
        <f>+'7.  Persistence Report'!BD186</f>
        <v>0</v>
      </c>
      <c r="N44" s="289"/>
      <c r="O44" s="293">
        <f>+'7.  Persistence Report'!P186</f>
        <v>7</v>
      </c>
      <c r="P44" s="293">
        <f>+'7.  Persistence Report'!Q186</f>
        <v>7</v>
      </c>
      <c r="Q44" s="293">
        <f>+'7.  Persistence Report'!R186</f>
        <v>7</v>
      </c>
      <c r="R44" s="293">
        <f>+'7.  Persistence Report'!S186</f>
        <v>7</v>
      </c>
      <c r="S44" s="293">
        <f>+'7.  Persistence Report'!T186</f>
        <v>5</v>
      </c>
      <c r="T44" s="293">
        <f>+'7.  Persistence Report'!U186</f>
        <v>0</v>
      </c>
      <c r="U44" s="293">
        <f>+'7.  Persistence Report'!V186</f>
        <v>0</v>
      </c>
      <c r="V44" s="293">
        <f>+'7.  Persistence Report'!W186</f>
        <v>0</v>
      </c>
      <c r="W44" s="293">
        <f>+'7.  Persistence Report'!X186</f>
        <v>0</v>
      </c>
      <c r="X44" s="293">
        <f>+'7.  Persistence Report'!Y186</f>
        <v>0</v>
      </c>
      <c r="Y44" s="408">
        <v>1</v>
      </c>
      <c r="Z44" s="408"/>
      <c r="AA44" s="408"/>
      <c r="AB44" s="408"/>
      <c r="AC44" s="408"/>
      <c r="AD44" s="408"/>
      <c r="AE44" s="408"/>
      <c r="AF44" s="408"/>
      <c r="AG44" s="408"/>
      <c r="AH44" s="408"/>
      <c r="AI44" s="408"/>
      <c r="AJ44" s="408"/>
      <c r="AK44" s="408"/>
      <c r="AL44" s="408"/>
      <c r="AM44" s="294">
        <f>SUM(Y44:AL44)</f>
        <v>1</v>
      </c>
    </row>
    <row r="45" spans="1:39" outlineLevel="1">
      <c r="B45" s="292" t="s">
        <v>267</v>
      </c>
      <c r="C45" s="289" t="s">
        <v>163</v>
      </c>
      <c r="D45" s="293">
        <f>+'7.  Persistence Report'!AU205</f>
        <v>0</v>
      </c>
      <c r="E45" s="293">
        <f>+'7.  Persistence Report'!AV205</f>
        <v>0</v>
      </c>
      <c r="F45" s="293">
        <f>+'7.  Persistence Report'!AW205</f>
        <v>0</v>
      </c>
      <c r="G45" s="293">
        <f>+'7.  Persistence Report'!AX205</f>
        <v>0</v>
      </c>
      <c r="H45" s="293">
        <f>+'7.  Persistence Report'!AY205</f>
        <v>0</v>
      </c>
      <c r="I45" s="293">
        <f>+'7.  Persistence Report'!AZ205</f>
        <v>0</v>
      </c>
      <c r="J45" s="293">
        <f>+'7.  Persistence Report'!BA205</f>
        <v>0</v>
      </c>
      <c r="K45" s="293">
        <f>+'7.  Persistence Report'!BB205</f>
        <v>0</v>
      </c>
      <c r="L45" s="293">
        <f>+'7.  Persistence Report'!BC205</f>
        <v>0</v>
      </c>
      <c r="M45" s="293">
        <f>+'7.  Persistence Report'!BD205</f>
        <v>0</v>
      </c>
      <c r="N45" s="466"/>
      <c r="O45" s="293">
        <f>+'7.  Persistence Report'!P205</f>
        <v>0</v>
      </c>
      <c r="P45" s="293">
        <f>+'7.  Persistence Report'!Q205</f>
        <v>0</v>
      </c>
      <c r="Q45" s="293">
        <f>+'7.  Persistence Report'!R205</f>
        <v>0</v>
      </c>
      <c r="R45" s="293">
        <f>+'7.  Persistence Report'!S205</f>
        <v>0</v>
      </c>
      <c r="S45" s="293">
        <f>+'7.  Persistence Report'!T205</f>
        <v>0</v>
      </c>
      <c r="T45" s="293">
        <f>+'7.  Persistence Report'!U205</f>
        <v>0</v>
      </c>
      <c r="U45" s="293">
        <f>+'7.  Persistence Report'!V205</f>
        <v>0</v>
      </c>
      <c r="V45" s="293">
        <f>+'7.  Persistence Report'!W205</f>
        <v>0</v>
      </c>
      <c r="W45" s="293">
        <f>+'7.  Persistence Report'!X205</f>
        <v>0</v>
      </c>
      <c r="X45" s="293">
        <f>+'7.  Persistence Report'!Y205</f>
        <v>0</v>
      </c>
      <c r="Y45" s="409">
        <f>Y44</f>
        <v>1</v>
      </c>
      <c r="Z45" s="409">
        <f t="shared" ref="Z45" si="14">Z44</f>
        <v>0</v>
      </c>
      <c r="AA45" s="409">
        <f t="shared" ref="AA45" si="15">AA44</f>
        <v>0</v>
      </c>
      <c r="AB45" s="409">
        <f t="shared" ref="AB45" si="16">AB44</f>
        <v>0</v>
      </c>
      <c r="AC45" s="409">
        <f t="shared" ref="AC45" si="17">AC44</f>
        <v>0</v>
      </c>
      <c r="AD45" s="409">
        <f t="shared" ref="AD45" si="18">AD44</f>
        <v>0</v>
      </c>
      <c r="AE45" s="409">
        <f t="shared" ref="AE45" si="19">AE44</f>
        <v>0</v>
      </c>
      <c r="AF45" s="409">
        <f t="shared" ref="AF45" si="20">AF44</f>
        <v>0</v>
      </c>
      <c r="AG45" s="409">
        <f t="shared" ref="AG45" si="21">AG44</f>
        <v>0</v>
      </c>
      <c r="AH45" s="409">
        <f t="shared" ref="AH45" si="22">AH44</f>
        <v>0</v>
      </c>
      <c r="AI45" s="409">
        <f t="shared" ref="AI45" si="23">AI44</f>
        <v>0</v>
      </c>
      <c r="AJ45" s="409">
        <f t="shared" ref="AJ45" si="24">AJ44</f>
        <v>0</v>
      </c>
      <c r="AK45" s="409">
        <f t="shared" ref="AK45" si="25">AK44</f>
        <v>0</v>
      </c>
      <c r="AL45" s="409">
        <f t="shared" ref="AL45" si="26">AL44</f>
        <v>0</v>
      </c>
      <c r="AM45" s="295"/>
    </row>
    <row r="46" spans="1:39" outlineLevel="1">
      <c r="B46" s="292"/>
      <c r="C46" s="303"/>
      <c r="D46" s="289"/>
      <c r="E46" s="289"/>
      <c r="F46" s="289"/>
      <c r="G46" s="289"/>
      <c r="H46" s="289"/>
      <c r="I46" s="289"/>
      <c r="J46" s="289"/>
      <c r="K46" s="289"/>
      <c r="L46" s="289"/>
      <c r="M46" s="289"/>
      <c r="N46" s="289"/>
      <c r="O46" s="289"/>
      <c r="P46" s="289"/>
      <c r="Q46" s="289"/>
      <c r="R46" s="289"/>
      <c r="S46" s="289"/>
      <c r="T46" s="289"/>
      <c r="U46" s="289"/>
      <c r="V46" s="289"/>
      <c r="W46" s="289"/>
      <c r="X46" s="289"/>
      <c r="Y46" s="410"/>
      <c r="Z46" s="410"/>
      <c r="AA46" s="410"/>
      <c r="AB46" s="410"/>
      <c r="AC46" s="410"/>
      <c r="AD46" s="410"/>
      <c r="AE46" s="410"/>
      <c r="AF46" s="410"/>
      <c r="AG46" s="410"/>
      <c r="AH46" s="410"/>
      <c r="AI46" s="410"/>
      <c r="AJ46" s="410"/>
      <c r="AK46" s="410"/>
      <c r="AL46" s="410"/>
      <c r="AM46" s="304"/>
    </row>
    <row r="47" spans="1:39" outlineLevel="1">
      <c r="A47" s="520">
        <v>4</v>
      </c>
      <c r="B47" s="518" t="s">
        <v>685</v>
      </c>
      <c r="C47" s="289" t="s">
        <v>25</v>
      </c>
      <c r="D47" s="293">
        <f>+'7.  Persistence Report'!AU189</f>
        <v>1344391</v>
      </c>
      <c r="E47" s="293">
        <f>+'7.  Persistence Report'!AV189</f>
        <v>1344391</v>
      </c>
      <c r="F47" s="293">
        <f>+'7.  Persistence Report'!AW189</f>
        <v>1344391</v>
      </c>
      <c r="G47" s="293">
        <f>+'7.  Persistence Report'!AX189</f>
        <v>1344391</v>
      </c>
      <c r="H47" s="293">
        <f>+'7.  Persistence Report'!AY189</f>
        <v>1344391</v>
      </c>
      <c r="I47" s="293">
        <f>+'7.  Persistence Report'!AZ189</f>
        <v>1344391</v>
      </c>
      <c r="J47" s="293">
        <f>+'7.  Persistence Report'!BA189</f>
        <v>1344391</v>
      </c>
      <c r="K47" s="293">
        <f>+'7.  Persistence Report'!BB189</f>
        <v>1344391</v>
      </c>
      <c r="L47" s="293">
        <f>+'7.  Persistence Report'!BC189</f>
        <v>1344391</v>
      </c>
      <c r="M47" s="293">
        <f>+'7.  Persistence Report'!BD189</f>
        <v>1344391</v>
      </c>
      <c r="N47" s="289"/>
      <c r="O47" s="293">
        <f>+'7.  Persistence Report'!P189</f>
        <v>713</v>
      </c>
      <c r="P47" s="293">
        <f>+'7.  Persistence Report'!Q189</f>
        <v>713</v>
      </c>
      <c r="Q47" s="293">
        <f>+'7.  Persistence Report'!R189</f>
        <v>713</v>
      </c>
      <c r="R47" s="293">
        <f>+'7.  Persistence Report'!S189</f>
        <v>713</v>
      </c>
      <c r="S47" s="293">
        <f>+'7.  Persistence Report'!T189</f>
        <v>713</v>
      </c>
      <c r="T47" s="293">
        <f>+'7.  Persistence Report'!U189</f>
        <v>713</v>
      </c>
      <c r="U47" s="293">
        <f>+'7.  Persistence Report'!V189</f>
        <v>713</v>
      </c>
      <c r="V47" s="293">
        <f>+'7.  Persistence Report'!W189</f>
        <v>713</v>
      </c>
      <c r="W47" s="293">
        <f>+'7.  Persistence Report'!X189</f>
        <v>713</v>
      </c>
      <c r="X47" s="293">
        <f>+'7.  Persistence Report'!Y189</f>
        <v>713</v>
      </c>
      <c r="Y47" s="408">
        <v>1</v>
      </c>
      <c r="Z47" s="408"/>
      <c r="AA47" s="408"/>
      <c r="AB47" s="408"/>
      <c r="AC47" s="408"/>
      <c r="AD47" s="408"/>
      <c r="AE47" s="408"/>
      <c r="AF47" s="408"/>
      <c r="AG47" s="408"/>
      <c r="AH47" s="408"/>
      <c r="AI47" s="408"/>
      <c r="AJ47" s="408"/>
      <c r="AK47" s="408"/>
      <c r="AL47" s="408"/>
      <c r="AM47" s="294">
        <f>SUM(Y47:AL47)</f>
        <v>1</v>
      </c>
    </row>
    <row r="48" spans="1:39" outlineLevel="1">
      <c r="B48" s="292" t="s">
        <v>267</v>
      </c>
      <c r="C48" s="289" t="s">
        <v>163</v>
      </c>
      <c r="D48" s="293">
        <f>+'7.  Persistence Report'!AU208</f>
        <v>35530</v>
      </c>
      <c r="E48" s="293">
        <f>+'7.  Persistence Report'!AV208</f>
        <v>35530</v>
      </c>
      <c r="F48" s="293">
        <f>+'7.  Persistence Report'!AW208</f>
        <v>35530</v>
      </c>
      <c r="G48" s="293">
        <f>+'7.  Persistence Report'!AX208</f>
        <v>35530</v>
      </c>
      <c r="H48" s="293">
        <f>+'7.  Persistence Report'!AY208</f>
        <v>35530</v>
      </c>
      <c r="I48" s="293">
        <f>+'7.  Persistence Report'!AZ208</f>
        <v>35530</v>
      </c>
      <c r="J48" s="293">
        <f>+'7.  Persistence Report'!BA208</f>
        <v>35530</v>
      </c>
      <c r="K48" s="293">
        <f>+'7.  Persistence Report'!BB208</f>
        <v>35530</v>
      </c>
      <c r="L48" s="293">
        <f>+'7.  Persistence Report'!BC208</f>
        <v>35530</v>
      </c>
      <c r="M48" s="293">
        <f>+'7.  Persistence Report'!BD208</f>
        <v>35530</v>
      </c>
      <c r="N48" s="466"/>
      <c r="O48" s="293">
        <f>+'7.  Persistence Report'!P208</f>
        <v>19</v>
      </c>
      <c r="P48" s="293">
        <f>+'7.  Persistence Report'!Q208</f>
        <v>19</v>
      </c>
      <c r="Q48" s="293">
        <f>+'7.  Persistence Report'!R208</f>
        <v>19</v>
      </c>
      <c r="R48" s="293">
        <f>+'7.  Persistence Report'!S208</f>
        <v>19</v>
      </c>
      <c r="S48" s="293">
        <f>+'7.  Persistence Report'!T208</f>
        <v>19</v>
      </c>
      <c r="T48" s="293">
        <f>+'7.  Persistence Report'!U208</f>
        <v>19</v>
      </c>
      <c r="U48" s="293">
        <f>+'7.  Persistence Report'!V208</f>
        <v>19</v>
      </c>
      <c r="V48" s="293">
        <f>+'7.  Persistence Report'!W208</f>
        <v>19</v>
      </c>
      <c r="W48" s="293">
        <f>+'7.  Persistence Report'!X208</f>
        <v>19</v>
      </c>
      <c r="X48" s="293">
        <f>+'7.  Persistence Report'!Y208</f>
        <v>19</v>
      </c>
      <c r="Y48" s="409">
        <f>Y47</f>
        <v>1</v>
      </c>
      <c r="Z48" s="409">
        <f t="shared" ref="Z48" si="27">Z47</f>
        <v>0</v>
      </c>
      <c r="AA48" s="409">
        <f t="shared" ref="AA48" si="28">AA47</f>
        <v>0</v>
      </c>
      <c r="AB48" s="409">
        <f t="shared" ref="AB48" si="29">AB47</f>
        <v>0</v>
      </c>
      <c r="AC48" s="409">
        <f t="shared" ref="AC48" si="30">AC47</f>
        <v>0</v>
      </c>
      <c r="AD48" s="409">
        <f t="shared" ref="AD48" si="31">AD47</f>
        <v>0</v>
      </c>
      <c r="AE48" s="409">
        <f t="shared" ref="AE48" si="32">AE47</f>
        <v>0</v>
      </c>
      <c r="AF48" s="409">
        <f t="shared" ref="AF48" si="33">AF47</f>
        <v>0</v>
      </c>
      <c r="AG48" s="409">
        <f t="shared" ref="AG48" si="34">AG47</f>
        <v>0</v>
      </c>
      <c r="AH48" s="409">
        <f t="shared" ref="AH48" si="35">AH47</f>
        <v>0</v>
      </c>
      <c r="AI48" s="409">
        <f t="shared" ref="AI48" si="36">AI47</f>
        <v>0</v>
      </c>
      <c r="AJ48" s="409">
        <f t="shared" ref="AJ48" si="37">AJ47</f>
        <v>0</v>
      </c>
      <c r="AK48" s="409">
        <f t="shared" ref="AK48" si="38">AK47</f>
        <v>0</v>
      </c>
      <c r="AL48" s="409">
        <f t="shared" ref="AL48" si="39">AL47</f>
        <v>0</v>
      </c>
      <c r="AM48" s="295"/>
    </row>
    <row r="49" spans="1:39" outlineLevel="1">
      <c r="B49" s="292"/>
      <c r="C49" s="303"/>
      <c r="D49" s="302"/>
      <c r="E49" s="302"/>
      <c r="F49" s="302"/>
      <c r="G49" s="302"/>
      <c r="H49" s="302"/>
      <c r="I49" s="302"/>
      <c r="J49" s="302"/>
      <c r="K49" s="302"/>
      <c r="L49" s="302"/>
      <c r="M49" s="302"/>
      <c r="N49" s="289"/>
      <c r="O49" s="302"/>
      <c r="P49" s="302"/>
      <c r="Q49" s="302"/>
      <c r="R49" s="302"/>
      <c r="S49" s="302"/>
      <c r="T49" s="302"/>
      <c r="U49" s="302"/>
      <c r="V49" s="302"/>
      <c r="W49" s="302"/>
      <c r="X49" s="302"/>
      <c r="Y49" s="410"/>
      <c r="Z49" s="410"/>
      <c r="AA49" s="410"/>
      <c r="AB49" s="410"/>
      <c r="AC49" s="410"/>
      <c r="AD49" s="410"/>
      <c r="AE49" s="410"/>
      <c r="AF49" s="410"/>
      <c r="AG49" s="410"/>
      <c r="AH49" s="410"/>
      <c r="AI49" s="410"/>
      <c r="AJ49" s="410"/>
      <c r="AK49" s="410"/>
      <c r="AL49" s="410"/>
      <c r="AM49" s="304"/>
    </row>
    <row r="50" spans="1:39" ht="18" customHeight="1" outlineLevel="1">
      <c r="A50" s="520">
        <v>5</v>
      </c>
      <c r="B50" s="518" t="s">
        <v>98</v>
      </c>
      <c r="C50" s="289" t="s">
        <v>25</v>
      </c>
      <c r="D50" s="293">
        <f>+'7.  Persistence Report'!AU190</f>
        <v>1749121</v>
      </c>
      <c r="E50" s="293">
        <f>+'7.  Persistence Report'!AV190</f>
        <v>1749121</v>
      </c>
      <c r="F50" s="293">
        <f>+'7.  Persistence Report'!AW190</f>
        <v>1749121</v>
      </c>
      <c r="G50" s="293">
        <f>+'7.  Persistence Report'!AX190</f>
        <v>1749121</v>
      </c>
      <c r="H50" s="293">
        <f>+'7.  Persistence Report'!AY190</f>
        <v>1749121</v>
      </c>
      <c r="I50" s="293">
        <f>+'7.  Persistence Report'!AZ190</f>
        <v>1749121</v>
      </c>
      <c r="J50" s="293">
        <f>+'7.  Persistence Report'!BA190</f>
        <v>1749121</v>
      </c>
      <c r="K50" s="293">
        <f>+'7.  Persistence Report'!BB190</f>
        <v>1749121</v>
      </c>
      <c r="L50" s="293">
        <f>+'7.  Persistence Report'!BC190</f>
        <v>1749121</v>
      </c>
      <c r="M50" s="293">
        <f>+'7.  Persistence Report'!BD190</f>
        <v>1749121</v>
      </c>
      <c r="N50" s="289"/>
      <c r="O50" s="293">
        <f>+'7.  Persistence Report'!P190</f>
        <v>124</v>
      </c>
      <c r="P50" s="293">
        <f>+'7.  Persistence Report'!Q190</f>
        <v>124</v>
      </c>
      <c r="Q50" s="293">
        <f>+'7.  Persistence Report'!R190</f>
        <v>124</v>
      </c>
      <c r="R50" s="293">
        <f>+'7.  Persistence Report'!S190</f>
        <v>124</v>
      </c>
      <c r="S50" s="293">
        <f>+'7.  Persistence Report'!T190</f>
        <v>124</v>
      </c>
      <c r="T50" s="293">
        <f>+'7.  Persistence Report'!U190</f>
        <v>124</v>
      </c>
      <c r="U50" s="293">
        <f>+'7.  Persistence Report'!V190</f>
        <v>124</v>
      </c>
      <c r="V50" s="293">
        <f>+'7.  Persistence Report'!W190</f>
        <v>124</v>
      </c>
      <c r="W50" s="293">
        <f>+'7.  Persistence Report'!X190</f>
        <v>124</v>
      </c>
      <c r="X50" s="293">
        <f>+'7.  Persistence Report'!Y190</f>
        <v>124</v>
      </c>
      <c r="Y50" s="408">
        <v>1</v>
      </c>
      <c r="Z50" s="408"/>
      <c r="AA50" s="408"/>
      <c r="AB50" s="408"/>
      <c r="AC50" s="408"/>
      <c r="AD50" s="408"/>
      <c r="AE50" s="408"/>
      <c r="AF50" s="408"/>
      <c r="AG50" s="408"/>
      <c r="AH50" s="408"/>
      <c r="AI50" s="408"/>
      <c r="AJ50" s="408"/>
      <c r="AK50" s="408"/>
      <c r="AL50" s="408"/>
      <c r="AM50" s="294">
        <f>SUM(Y50:AL50)</f>
        <v>1</v>
      </c>
    </row>
    <row r="51" spans="1:39" outlineLevel="1">
      <c r="B51" s="292" t="s">
        <v>267</v>
      </c>
      <c r="C51" s="289" t="s">
        <v>163</v>
      </c>
      <c r="D51" s="293">
        <f>+'7.  Persistence Report'!AU209</f>
        <v>415879</v>
      </c>
      <c r="E51" s="293">
        <f>+'7.  Persistence Report'!AV209</f>
        <v>415879</v>
      </c>
      <c r="F51" s="293">
        <f>+'7.  Persistence Report'!AW209</f>
        <v>415879</v>
      </c>
      <c r="G51" s="293">
        <f>+'7.  Persistence Report'!AX209</f>
        <v>415879</v>
      </c>
      <c r="H51" s="293">
        <f>+'7.  Persistence Report'!AY209</f>
        <v>415879</v>
      </c>
      <c r="I51" s="293">
        <f>+'7.  Persistence Report'!AZ209</f>
        <v>415879</v>
      </c>
      <c r="J51" s="293">
        <f>+'7.  Persistence Report'!BA209</f>
        <v>415879</v>
      </c>
      <c r="K51" s="293">
        <f>+'7.  Persistence Report'!BB209</f>
        <v>415879</v>
      </c>
      <c r="L51" s="293">
        <f>+'7.  Persistence Report'!BC209</f>
        <v>415879</v>
      </c>
      <c r="M51" s="293">
        <f>+'7.  Persistence Report'!BD209</f>
        <v>415879</v>
      </c>
      <c r="N51" s="466"/>
      <c r="O51" s="293">
        <f>+'7.  Persistence Report'!P209</f>
        <v>24</v>
      </c>
      <c r="P51" s="293">
        <f>+'7.  Persistence Report'!Q209</f>
        <v>24</v>
      </c>
      <c r="Q51" s="293">
        <f>+'7.  Persistence Report'!R209</f>
        <v>24</v>
      </c>
      <c r="R51" s="293">
        <f>+'7.  Persistence Report'!S209</f>
        <v>24</v>
      </c>
      <c r="S51" s="293">
        <f>+'7.  Persistence Report'!T209</f>
        <v>24</v>
      </c>
      <c r="T51" s="293">
        <f>+'7.  Persistence Report'!U209</f>
        <v>24</v>
      </c>
      <c r="U51" s="293">
        <f>+'7.  Persistence Report'!V209</f>
        <v>24</v>
      </c>
      <c r="V51" s="293">
        <f>+'7.  Persistence Report'!W209</f>
        <v>24</v>
      </c>
      <c r="W51" s="293">
        <f>+'7.  Persistence Report'!X209</f>
        <v>24</v>
      </c>
      <c r="X51" s="293">
        <f>+'7.  Persistence Report'!Y209</f>
        <v>24</v>
      </c>
      <c r="Y51" s="409">
        <f>Y50</f>
        <v>1</v>
      </c>
      <c r="Z51" s="409">
        <f t="shared" ref="Z51" si="40">Z50</f>
        <v>0</v>
      </c>
      <c r="AA51" s="409">
        <f t="shared" ref="AA51" si="41">AA50</f>
        <v>0</v>
      </c>
      <c r="AB51" s="409">
        <f t="shared" ref="AB51" si="42">AB50</f>
        <v>0</v>
      </c>
      <c r="AC51" s="409">
        <f t="shared" ref="AC51" si="43">AC50</f>
        <v>0</v>
      </c>
      <c r="AD51" s="409">
        <f t="shared" ref="AD51" si="44">AD50</f>
        <v>0</v>
      </c>
      <c r="AE51" s="409">
        <f t="shared" ref="AE51" si="45">AE50</f>
        <v>0</v>
      </c>
      <c r="AF51" s="409">
        <f t="shared" ref="AF51" si="46">AF50</f>
        <v>0</v>
      </c>
      <c r="AG51" s="409">
        <f t="shared" ref="AG51" si="47">AG50</f>
        <v>0</v>
      </c>
      <c r="AH51" s="409">
        <f t="shared" ref="AH51" si="48">AH50</f>
        <v>0</v>
      </c>
      <c r="AI51" s="409">
        <f t="shared" ref="AI51" si="49">AI50</f>
        <v>0</v>
      </c>
      <c r="AJ51" s="409">
        <f t="shared" ref="AJ51" si="50">AJ50</f>
        <v>0</v>
      </c>
      <c r="AK51" s="409">
        <f t="shared" ref="AK51" si="51">AK50</f>
        <v>0</v>
      </c>
      <c r="AL51" s="409">
        <f t="shared" ref="AL51" si="52">AL50</f>
        <v>0</v>
      </c>
      <c r="AM51" s="295"/>
    </row>
    <row r="52" spans="1:39" outlineLevel="1">
      <c r="B52" s="292"/>
      <c r="C52" s="289"/>
      <c r="D52" s="289"/>
      <c r="E52" s="289"/>
      <c r="F52" s="289"/>
      <c r="G52" s="289"/>
      <c r="H52" s="289"/>
      <c r="I52" s="289"/>
      <c r="J52" s="289"/>
      <c r="K52" s="289"/>
      <c r="L52" s="289"/>
      <c r="M52" s="289"/>
      <c r="N52" s="289"/>
      <c r="O52" s="289"/>
      <c r="P52" s="289"/>
      <c r="Q52" s="289"/>
      <c r="R52" s="289"/>
      <c r="S52" s="289"/>
      <c r="T52" s="289"/>
      <c r="U52" s="289"/>
      <c r="V52" s="289"/>
      <c r="W52" s="289"/>
      <c r="X52" s="289"/>
      <c r="Y52" s="420"/>
      <c r="Z52" s="421"/>
      <c r="AA52" s="421"/>
      <c r="AB52" s="421"/>
      <c r="AC52" s="421"/>
      <c r="AD52" s="421"/>
      <c r="AE52" s="421"/>
      <c r="AF52" s="421"/>
      <c r="AG52" s="421"/>
      <c r="AH52" s="421"/>
      <c r="AI52" s="421"/>
      <c r="AJ52" s="421"/>
      <c r="AK52" s="421"/>
      <c r="AL52" s="421"/>
      <c r="AM52" s="295"/>
    </row>
    <row r="53" spans="1:39" ht="16.5" customHeight="1" outlineLevel="1">
      <c r="B53" s="317" t="s">
        <v>497</v>
      </c>
      <c r="C53" s="287"/>
      <c r="D53" s="287"/>
      <c r="E53" s="287"/>
      <c r="F53" s="287"/>
      <c r="G53" s="287"/>
      <c r="H53" s="287"/>
      <c r="I53" s="287"/>
      <c r="J53" s="287"/>
      <c r="K53" s="287"/>
      <c r="L53" s="287"/>
      <c r="M53" s="287"/>
      <c r="N53" s="288"/>
      <c r="O53" s="287"/>
      <c r="P53" s="287"/>
      <c r="Q53" s="287"/>
      <c r="R53" s="287"/>
      <c r="S53" s="287"/>
      <c r="T53" s="287"/>
      <c r="U53" s="287"/>
      <c r="V53" s="287"/>
      <c r="W53" s="287"/>
      <c r="X53" s="287"/>
      <c r="Y53" s="412"/>
      <c r="Z53" s="412"/>
      <c r="AA53" s="412"/>
      <c r="AB53" s="412"/>
      <c r="AC53" s="412"/>
      <c r="AD53" s="412"/>
      <c r="AE53" s="412"/>
      <c r="AF53" s="412"/>
      <c r="AG53" s="412"/>
      <c r="AH53" s="412"/>
      <c r="AI53" s="412"/>
      <c r="AJ53" s="412"/>
      <c r="AK53" s="412"/>
      <c r="AL53" s="412"/>
      <c r="AM53" s="290"/>
    </row>
    <row r="54" spans="1:39" outlineLevel="1">
      <c r="A54" s="520">
        <v>6</v>
      </c>
      <c r="B54" s="518" t="s">
        <v>99</v>
      </c>
      <c r="C54" s="289" t="s">
        <v>25</v>
      </c>
      <c r="D54" s="293">
        <f>+'7.  Persistence Report'!AU191</f>
        <v>72926</v>
      </c>
      <c r="E54" s="293">
        <f>+'7.  Persistence Report'!AV191</f>
        <v>72926</v>
      </c>
      <c r="F54" s="293">
        <f>+'7.  Persistence Report'!AW191</f>
        <v>72926</v>
      </c>
      <c r="G54" s="293">
        <f>+'7.  Persistence Report'!AX191</f>
        <v>72926</v>
      </c>
      <c r="H54" s="293">
        <f>+'7.  Persistence Report'!AY191</f>
        <v>0</v>
      </c>
      <c r="I54" s="293">
        <f>+'7.  Persistence Report'!AZ191</f>
        <v>0</v>
      </c>
      <c r="J54" s="293">
        <f>+'7.  Persistence Report'!BA191</f>
        <v>0</v>
      </c>
      <c r="K54" s="293">
        <f>+'7.  Persistence Report'!BB191</f>
        <v>0</v>
      </c>
      <c r="L54" s="293">
        <f>+'7.  Persistence Report'!BC191</f>
        <v>0</v>
      </c>
      <c r="M54" s="293">
        <f>+'7.  Persistence Report'!BD191</f>
        <v>0</v>
      </c>
      <c r="N54" s="293">
        <v>12</v>
      </c>
      <c r="O54" s="293">
        <f>+'7.  Persistence Report'!P191</f>
        <v>16</v>
      </c>
      <c r="P54" s="293">
        <f>+'7.  Persistence Report'!Q191</f>
        <v>16</v>
      </c>
      <c r="Q54" s="293">
        <f>+'7.  Persistence Report'!R191</f>
        <v>16</v>
      </c>
      <c r="R54" s="293">
        <f>+'7.  Persistence Report'!S191</f>
        <v>16</v>
      </c>
      <c r="S54" s="293">
        <f>+'7.  Persistence Report'!T191</f>
        <v>0</v>
      </c>
      <c r="T54" s="293">
        <f>+'7.  Persistence Report'!U191</f>
        <v>0</v>
      </c>
      <c r="U54" s="293">
        <f>+'7.  Persistence Report'!V191</f>
        <v>0</v>
      </c>
      <c r="V54" s="293">
        <f>+'7.  Persistence Report'!W191</f>
        <v>0</v>
      </c>
      <c r="W54" s="293">
        <f>+'7.  Persistence Report'!X191</f>
        <v>0</v>
      </c>
      <c r="X54" s="293">
        <f>+'7.  Persistence Report'!Y191</f>
        <v>0</v>
      </c>
      <c r="Y54" s="413"/>
      <c r="Z54" s="408">
        <v>1</v>
      </c>
      <c r="AA54" s="408"/>
      <c r="AB54" s="408"/>
      <c r="AC54" s="408"/>
      <c r="AD54" s="408"/>
      <c r="AE54" s="408"/>
      <c r="AF54" s="413"/>
      <c r="AG54" s="413"/>
      <c r="AH54" s="413"/>
      <c r="AI54" s="413"/>
      <c r="AJ54" s="413"/>
      <c r="AK54" s="413"/>
      <c r="AL54" s="413"/>
      <c r="AM54" s="294">
        <f>SUM(Y54:AL54)</f>
        <v>1</v>
      </c>
    </row>
    <row r="55" spans="1:39" outlineLevel="1">
      <c r="B55" s="292" t="s">
        <v>267</v>
      </c>
      <c r="C55" s="289" t="s">
        <v>163</v>
      </c>
      <c r="D55" s="293">
        <f>+'7.  Persistence Report'!AU210</f>
        <v>316242</v>
      </c>
      <c r="E55" s="293">
        <f>+'7.  Persistence Report'!AV210</f>
        <v>316242</v>
      </c>
      <c r="F55" s="293">
        <f>+'7.  Persistence Report'!AW210</f>
        <v>316242</v>
      </c>
      <c r="G55" s="293">
        <f>+'7.  Persistence Report'!AX210</f>
        <v>316242</v>
      </c>
      <c r="H55" s="293">
        <f>+'7.  Persistence Report'!AY210</f>
        <v>389168</v>
      </c>
      <c r="I55" s="293">
        <f>+'7.  Persistence Report'!AZ210</f>
        <v>389168</v>
      </c>
      <c r="J55" s="293">
        <f>+'7.  Persistence Report'!BA210</f>
        <v>389168</v>
      </c>
      <c r="K55" s="293">
        <f>+'7.  Persistence Report'!BB210</f>
        <v>389168</v>
      </c>
      <c r="L55" s="293">
        <f>+'7.  Persistence Report'!BC210</f>
        <v>389168</v>
      </c>
      <c r="M55" s="293">
        <f>+'7.  Persistence Report'!BD210</f>
        <v>389168</v>
      </c>
      <c r="N55" s="293">
        <f>N54</f>
        <v>12</v>
      </c>
      <c r="O55" s="293">
        <f>+'7.  Persistence Report'!P210</f>
        <v>67</v>
      </c>
      <c r="P55" s="293">
        <f>+'7.  Persistence Report'!Q210</f>
        <v>67</v>
      </c>
      <c r="Q55" s="293">
        <f>+'7.  Persistence Report'!R210</f>
        <v>67</v>
      </c>
      <c r="R55" s="293">
        <f>+'7.  Persistence Report'!S210</f>
        <v>67</v>
      </c>
      <c r="S55" s="293">
        <f>+'7.  Persistence Report'!T210</f>
        <v>91</v>
      </c>
      <c r="T55" s="293">
        <f>+'7.  Persistence Report'!U210</f>
        <v>91</v>
      </c>
      <c r="U55" s="293">
        <f>+'7.  Persistence Report'!V210</f>
        <v>91</v>
      </c>
      <c r="V55" s="293">
        <f>+'7.  Persistence Report'!W210</f>
        <v>91</v>
      </c>
      <c r="W55" s="293">
        <f>+'7.  Persistence Report'!X210</f>
        <v>91</v>
      </c>
      <c r="X55" s="293">
        <f>+'7.  Persistence Report'!Y210</f>
        <v>91</v>
      </c>
      <c r="Y55" s="409">
        <f>Y54</f>
        <v>0</v>
      </c>
      <c r="Z55" s="409">
        <f t="shared" ref="Z55" si="53">Z54</f>
        <v>1</v>
      </c>
      <c r="AA55" s="409">
        <f t="shared" ref="AA55" si="54">AA54</f>
        <v>0</v>
      </c>
      <c r="AB55" s="409">
        <f t="shared" ref="AB55" si="55">AB54</f>
        <v>0</v>
      </c>
      <c r="AC55" s="409">
        <f t="shared" ref="AC55" si="56">AC54</f>
        <v>0</v>
      </c>
      <c r="AD55" s="409">
        <f t="shared" ref="AD55" si="57">AD54</f>
        <v>0</v>
      </c>
      <c r="AE55" s="409">
        <f t="shared" ref="AE55" si="58">AE54</f>
        <v>0</v>
      </c>
      <c r="AF55" s="409">
        <f t="shared" ref="AF55" si="59">AF54</f>
        <v>0</v>
      </c>
      <c r="AG55" s="409">
        <f t="shared" ref="AG55" si="60">AG54</f>
        <v>0</v>
      </c>
      <c r="AH55" s="409">
        <f t="shared" ref="AH55" si="61">AH54</f>
        <v>0</v>
      </c>
      <c r="AI55" s="409">
        <f t="shared" ref="AI55" si="62">AI54</f>
        <v>0</v>
      </c>
      <c r="AJ55" s="409">
        <f t="shared" ref="AJ55" si="63">AJ54</f>
        <v>0</v>
      </c>
      <c r="AK55" s="409">
        <f t="shared" ref="AK55" si="64">AK54</f>
        <v>0</v>
      </c>
      <c r="AL55" s="409">
        <f t="shared" ref="AL55" si="65">AL54</f>
        <v>0</v>
      </c>
      <c r="AM55" s="309"/>
    </row>
    <row r="56" spans="1:39" outlineLevel="1">
      <c r="B56" s="308"/>
      <c r="C56" s="310"/>
      <c r="D56" s="289"/>
      <c r="E56" s="289"/>
      <c r="F56" s="289"/>
      <c r="G56" s="289"/>
      <c r="H56" s="289"/>
      <c r="I56" s="289"/>
      <c r="J56" s="289"/>
      <c r="K56" s="289"/>
      <c r="L56" s="289"/>
      <c r="M56" s="289"/>
      <c r="N56" s="289"/>
      <c r="O56" s="289"/>
      <c r="P56" s="289"/>
      <c r="Q56" s="289"/>
      <c r="R56" s="289"/>
      <c r="S56" s="289"/>
      <c r="T56" s="289"/>
      <c r="U56" s="289"/>
      <c r="V56" s="289"/>
      <c r="W56" s="289"/>
      <c r="X56" s="289"/>
      <c r="Y56" s="414"/>
      <c r="Z56" s="414"/>
      <c r="AA56" s="414"/>
      <c r="AB56" s="414"/>
      <c r="AC56" s="414"/>
      <c r="AD56" s="414"/>
      <c r="AE56" s="414"/>
      <c r="AF56" s="414"/>
      <c r="AG56" s="414"/>
      <c r="AH56" s="414"/>
      <c r="AI56" s="414"/>
      <c r="AJ56" s="414"/>
      <c r="AK56" s="414"/>
      <c r="AL56" s="414"/>
      <c r="AM56" s="311"/>
    </row>
    <row r="57" spans="1:39" ht="28.5" customHeight="1" outlineLevel="1">
      <c r="A57" s="520">
        <v>7</v>
      </c>
      <c r="B57" s="518" t="s">
        <v>100</v>
      </c>
      <c r="C57" s="289" t="s">
        <v>25</v>
      </c>
      <c r="D57" s="293">
        <f>+'7.  Persistence Report'!AU192</f>
        <v>6459572</v>
      </c>
      <c r="E57" s="293">
        <f>+'7.  Persistence Report'!AV192</f>
        <v>6459572</v>
      </c>
      <c r="F57" s="293">
        <f>+'7.  Persistence Report'!AW192</f>
        <v>6408565</v>
      </c>
      <c r="G57" s="293">
        <f>+'7.  Persistence Report'!AX192</f>
        <v>6408565</v>
      </c>
      <c r="H57" s="293">
        <f>+'7.  Persistence Report'!AY192</f>
        <v>6408565</v>
      </c>
      <c r="I57" s="293">
        <f>+'7.  Persistence Report'!AZ192</f>
        <v>6326681</v>
      </c>
      <c r="J57" s="293">
        <f>+'7.  Persistence Report'!BA192</f>
        <v>6008649</v>
      </c>
      <c r="K57" s="293">
        <f>+'7.  Persistence Report'!BB192</f>
        <v>6008649</v>
      </c>
      <c r="L57" s="293">
        <f>+'7.  Persistence Report'!BC192</f>
        <v>5813300</v>
      </c>
      <c r="M57" s="293">
        <f>+'7.  Persistence Report'!BD192</f>
        <v>4768314</v>
      </c>
      <c r="N57" s="293">
        <v>12</v>
      </c>
      <c r="O57" s="293">
        <f>+'7.  Persistence Report'!P192</f>
        <v>1133</v>
      </c>
      <c r="P57" s="293">
        <f>+'7.  Persistence Report'!Q192</f>
        <v>1133</v>
      </c>
      <c r="Q57" s="293">
        <f>+'7.  Persistence Report'!R192</f>
        <v>1117</v>
      </c>
      <c r="R57" s="293">
        <f>+'7.  Persistence Report'!S192</f>
        <v>1117</v>
      </c>
      <c r="S57" s="293">
        <f>+'7.  Persistence Report'!T192</f>
        <v>1117</v>
      </c>
      <c r="T57" s="293">
        <f>+'7.  Persistence Report'!U192</f>
        <v>1094</v>
      </c>
      <c r="U57" s="293">
        <f>+'7.  Persistence Report'!V192</f>
        <v>1040</v>
      </c>
      <c r="V57" s="293">
        <f>+'7.  Persistence Report'!W192</f>
        <v>1040</v>
      </c>
      <c r="W57" s="293">
        <f>+'7.  Persistence Report'!X192</f>
        <v>984</v>
      </c>
      <c r="X57" s="293">
        <f>+'7.  Persistence Report'!Y192</f>
        <v>808</v>
      </c>
      <c r="Y57" s="531"/>
      <c r="Z57" s="408">
        <v>3.4987168025659619E-2</v>
      </c>
      <c r="AA57" s="408">
        <v>0.9650128319743404</v>
      </c>
      <c r="AB57" s="408"/>
      <c r="AC57" s="531"/>
      <c r="AD57" s="408"/>
      <c r="AE57" s="408"/>
      <c r="AF57" s="413"/>
      <c r="AG57" s="413"/>
      <c r="AH57" s="413"/>
      <c r="AI57" s="413"/>
      <c r="AJ57" s="413"/>
      <c r="AK57" s="413"/>
      <c r="AL57" s="413"/>
      <c r="AM57" s="294">
        <f>SUM(Y57:AL57)</f>
        <v>1</v>
      </c>
    </row>
    <row r="58" spans="1:39" outlineLevel="1">
      <c r="B58" s="292" t="s">
        <v>267</v>
      </c>
      <c r="C58" s="289" t="s">
        <v>163</v>
      </c>
      <c r="D58" s="293">
        <f>+'7.  Persistence Report'!AU211+'7.  Persistence Report'!AU231</f>
        <v>646013</v>
      </c>
      <c r="E58" s="293">
        <f>+'7.  Persistence Report'!AV211+'7.  Persistence Report'!AV231</f>
        <v>646013</v>
      </c>
      <c r="F58" s="293">
        <f>+'7.  Persistence Report'!AW211+'7.  Persistence Report'!AW231</f>
        <v>697020</v>
      </c>
      <c r="G58" s="293">
        <f>+'7.  Persistence Report'!AX211+'7.  Persistence Report'!AX231</f>
        <v>698737</v>
      </c>
      <c r="H58" s="293">
        <f>+'7.  Persistence Report'!AY211+'7.  Persistence Report'!AY231</f>
        <v>698737</v>
      </c>
      <c r="I58" s="293">
        <f>+'7.  Persistence Report'!AZ211+'7.  Persistence Report'!AZ231</f>
        <v>698737</v>
      </c>
      <c r="J58" s="293">
        <f>+'7.  Persistence Report'!BA211+'7.  Persistence Report'!BA231</f>
        <v>1016768</v>
      </c>
      <c r="K58" s="293">
        <f>+'7.  Persistence Report'!BB211+'7.  Persistence Report'!BB231</f>
        <v>1016768</v>
      </c>
      <c r="L58" s="293">
        <f>+'7.  Persistence Report'!BC211+'7.  Persistence Report'!BC231</f>
        <v>1038720</v>
      </c>
      <c r="M58" s="293">
        <f>+'7.  Persistence Report'!BD211+'7.  Persistence Report'!BD231</f>
        <v>660955</v>
      </c>
      <c r="N58" s="293">
        <f>N57</f>
        <v>12</v>
      </c>
      <c r="O58" s="293">
        <f>+'7.  Persistence Report'!P211+'7.  Persistence Report'!P231</f>
        <v>96</v>
      </c>
      <c r="P58" s="293">
        <f>+'7.  Persistence Report'!Q211+'7.  Persistence Report'!Q231</f>
        <v>96</v>
      </c>
      <c r="Q58" s="293">
        <f>+'7.  Persistence Report'!R211+'7.  Persistence Report'!R231</f>
        <v>112</v>
      </c>
      <c r="R58" s="293">
        <f>+'7.  Persistence Report'!S211+'7.  Persistence Report'!S231</f>
        <v>112</v>
      </c>
      <c r="S58" s="293">
        <f>+'7.  Persistence Report'!T211+'7.  Persistence Report'!T231</f>
        <v>112</v>
      </c>
      <c r="T58" s="293">
        <f>+'7.  Persistence Report'!U211+'7.  Persistence Report'!U231</f>
        <v>112</v>
      </c>
      <c r="U58" s="293">
        <f>+'7.  Persistence Report'!V211+'7.  Persistence Report'!V231</f>
        <v>166</v>
      </c>
      <c r="V58" s="293">
        <f>+'7.  Persistence Report'!W211+'7.  Persistence Report'!W231</f>
        <v>166</v>
      </c>
      <c r="W58" s="293">
        <f>+'7.  Persistence Report'!X211+'7.  Persistence Report'!X231</f>
        <v>168</v>
      </c>
      <c r="X58" s="293">
        <f>+'7.  Persistence Report'!Y211+'7.  Persistence Report'!Y231</f>
        <v>113</v>
      </c>
      <c r="Y58" s="409">
        <f>Y57</f>
        <v>0</v>
      </c>
      <c r="Z58" s="409">
        <f>Z57</f>
        <v>3.4987168025659619E-2</v>
      </c>
      <c r="AA58" s="409">
        <f t="shared" ref="AA58" si="66">AA57</f>
        <v>0.9650128319743404</v>
      </c>
      <c r="AB58" s="409">
        <f t="shared" ref="AB58" si="67">AB57</f>
        <v>0</v>
      </c>
      <c r="AC58" s="409">
        <f t="shared" ref="AC58" si="68">AC57</f>
        <v>0</v>
      </c>
      <c r="AD58" s="409">
        <f t="shared" ref="AD58" si="69">AD57</f>
        <v>0</v>
      </c>
      <c r="AE58" s="409">
        <f t="shared" ref="AE58" si="70">AE57</f>
        <v>0</v>
      </c>
      <c r="AF58" s="409">
        <f t="shared" ref="AF58" si="71">AF57</f>
        <v>0</v>
      </c>
      <c r="AG58" s="409">
        <f t="shared" ref="AG58" si="72">AG57</f>
        <v>0</v>
      </c>
      <c r="AH58" s="409">
        <f t="shared" ref="AH58" si="73">AH57</f>
        <v>0</v>
      </c>
      <c r="AI58" s="409">
        <f t="shared" ref="AI58" si="74">AI57</f>
        <v>0</v>
      </c>
      <c r="AJ58" s="409">
        <f t="shared" ref="AJ58" si="75">AJ57</f>
        <v>0</v>
      </c>
      <c r="AK58" s="409">
        <f t="shared" ref="AK58" si="76">AK57</f>
        <v>0</v>
      </c>
      <c r="AL58" s="409">
        <f t="shared" ref="AL58" si="77">AL57</f>
        <v>0</v>
      </c>
      <c r="AM58" s="309"/>
    </row>
    <row r="59" spans="1:39" outlineLevel="1">
      <c r="B59" s="312"/>
      <c r="C59" s="310"/>
      <c r="D59" s="289"/>
      <c r="E59" s="289"/>
      <c r="F59" s="289"/>
      <c r="G59" s="289"/>
      <c r="H59" s="289"/>
      <c r="I59" s="289"/>
      <c r="J59" s="289"/>
      <c r="K59" s="289"/>
      <c r="L59" s="289"/>
      <c r="M59" s="289"/>
      <c r="N59" s="289"/>
      <c r="O59" s="289"/>
      <c r="P59" s="289"/>
      <c r="Q59" s="289"/>
      <c r="R59" s="289"/>
      <c r="S59" s="289"/>
      <c r="T59" s="289"/>
      <c r="U59" s="289"/>
      <c r="V59" s="289"/>
      <c r="W59" s="289"/>
      <c r="X59" s="289"/>
      <c r="Y59" s="414"/>
      <c r="Z59" s="415"/>
      <c r="AA59" s="414"/>
      <c r="AB59" s="414"/>
      <c r="AC59" s="414"/>
      <c r="AD59" s="414"/>
      <c r="AE59" s="414"/>
      <c r="AF59" s="414"/>
      <c r="AG59" s="414"/>
      <c r="AH59" s="414"/>
      <c r="AI59" s="414"/>
      <c r="AJ59" s="414"/>
      <c r="AK59" s="414"/>
      <c r="AL59" s="414"/>
      <c r="AM59" s="311"/>
    </row>
    <row r="60" spans="1:39" ht="30" outlineLevel="1">
      <c r="A60" s="520">
        <v>8</v>
      </c>
      <c r="B60" s="518" t="s">
        <v>101</v>
      </c>
      <c r="C60" s="289" t="s">
        <v>25</v>
      </c>
      <c r="D60" s="293">
        <f>+'7.  Persistence Report'!AU193</f>
        <v>221010</v>
      </c>
      <c r="E60" s="293">
        <f>+'7.  Persistence Report'!AV193</f>
        <v>219238</v>
      </c>
      <c r="F60" s="293">
        <f>+'7.  Persistence Report'!AW193</f>
        <v>174181</v>
      </c>
      <c r="G60" s="293">
        <f>+'7.  Persistence Report'!AX193</f>
        <v>174181</v>
      </c>
      <c r="H60" s="293">
        <f>+'7.  Persistence Report'!AY193</f>
        <v>174181</v>
      </c>
      <c r="I60" s="293">
        <f>+'7.  Persistence Report'!AZ193</f>
        <v>174181</v>
      </c>
      <c r="J60" s="293">
        <f>+'7.  Persistence Report'!BA193</f>
        <v>174181</v>
      </c>
      <c r="K60" s="293">
        <f>+'7.  Persistence Report'!BB193</f>
        <v>174181</v>
      </c>
      <c r="L60" s="293">
        <f>+'7.  Persistence Report'!BC193</f>
        <v>174181</v>
      </c>
      <c r="M60" s="293">
        <f>+'7.  Persistence Report'!BD193</f>
        <v>174181</v>
      </c>
      <c r="N60" s="293">
        <v>12</v>
      </c>
      <c r="O60" s="293">
        <f>+'7.  Persistence Report'!P193</f>
        <v>53</v>
      </c>
      <c r="P60" s="293">
        <f>+'7.  Persistence Report'!Q193</f>
        <v>53</v>
      </c>
      <c r="Q60" s="293">
        <f>+'7.  Persistence Report'!R193</f>
        <v>41</v>
      </c>
      <c r="R60" s="293">
        <f>+'7.  Persistence Report'!S193</f>
        <v>41</v>
      </c>
      <c r="S60" s="293">
        <f>+'7.  Persistence Report'!T193</f>
        <v>41</v>
      </c>
      <c r="T60" s="293">
        <f>+'7.  Persistence Report'!U193</f>
        <v>41</v>
      </c>
      <c r="U60" s="293">
        <f>+'7.  Persistence Report'!V193</f>
        <v>41</v>
      </c>
      <c r="V60" s="293">
        <f>+'7.  Persistence Report'!W193</f>
        <v>41</v>
      </c>
      <c r="W60" s="293">
        <f>+'7.  Persistence Report'!X193</f>
        <v>41</v>
      </c>
      <c r="X60" s="293">
        <f>+'7.  Persistence Report'!Y193</f>
        <v>41</v>
      </c>
      <c r="Y60" s="413"/>
      <c r="Z60" s="408">
        <v>1</v>
      </c>
      <c r="AA60" s="408"/>
      <c r="AB60" s="408"/>
      <c r="AC60" s="408"/>
      <c r="AD60" s="408"/>
      <c r="AE60" s="408"/>
      <c r="AF60" s="413"/>
      <c r="AG60" s="413"/>
      <c r="AH60" s="413"/>
      <c r="AI60" s="413"/>
      <c r="AJ60" s="413"/>
      <c r="AK60" s="413"/>
      <c r="AL60" s="413"/>
      <c r="AM60" s="294">
        <f>SUM(Y60:AL60)</f>
        <v>1</v>
      </c>
    </row>
    <row r="61" spans="1:39" outlineLevel="1">
      <c r="B61" s="292" t="s">
        <v>267</v>
      </c>
      <c r="C61" s="289" t="s">
        <v>163</v>
      </c>
      <c r="D61" s="293">
        <f>+'7.  Persistence Report'!AU212+'7.  Persistence Report'!AU232</f>
        <v>-46987</v>
      </c>
      <c r="E61" s="293">
        <f>+'7.  Persistence Report'!AV212+'7.  Persistence Report'!AV232</f>
        <v>-45215</v>
      </c>
      <c r="F61" s="293">
        <f>+'7.  Persistence Report'!AW212+'7.  Persistence Report'!AW232</f>
        <v>-159</v>
      </c>
      <c r="G61" s="293">
        <f>+'7.  Persistence Report'!AX212+'7.  Persistence Report'!AX232</f>
        <v>387</v>
      </c>
      <c r="H61" s="293">
        <f>+'7.  Persistence Report'!AY212+'7.  Persistence Report'!AY232</f>
        <v>387</v>
      </c>
      <c r="I61" s="293">
        <f>+'7.  Persistence Report'!AZ212+'7.  Persistence Report'!AZ232</f>
        <v>387</v>
      </c>
      <c r="J61" s="293">
        <f>+'7.  Persistence Report'!BA212+'7.  Persistence Report'!BA232</f>
        <v>387</v>
      </c>
      <c r="K61" s="293">
        <f>+'7.  Persistence Report'!BB212+'7.  Persistence Report'!BB232</f>
        <v>387</v>
      </c>
      <c r="L61" s="293">
        <f>+'7.  Persistence Report'!BC212+'7.  Persistence Report'!BC232</f>
        <v>387</v>
      </c>
      <c r="M61" s="293">
        <f>+'7.  Persistence Report'!BD212+'7.  Persistence Report'!BD232</f>
        <v>387</v>
      </c>
      <c r="N61" s="293">
        <f>N60</f>
        <v>12</v>
      </c>
      <c r="O61" s="293">
        <f>+'7.  Persistence Report'!P212+'7.  Persistence Report'!P232</f>
        <v>-12</v>
      </c>
      <c r="P61" s="293">
        <f>+'7.  Persistence Report'!Q212+'7.  Persistence Report'!Q232</f>
        <v>-12</v>
      </c>
      <c r="Q61" s="293">
        <f>+'7.  Persistence Report'!R212+'7.  Persistence Report'!R232</f>
        <v>0</v>
      </c>
      <c r="R61" s="293">
        <f>+'7.  Persistence Report'!S212+'7.  Persistence Report'!S232</f>
        <v>0</v>
      </c>
      <c r="S61" s="293">
        <f>+'7.  Persistence Report'!T212+'7.  Persistence Report'!T232</f>
        <v>0</v>
      </c>
      <c r="T61" s="293">
        <f>+'7.  Persistence Report'!U212+'7.  Persistence Report'!U232</f>
        <v>0</v>
      </c>
      <c r="U61" s="293">
        <f>+'7.  Persistence Report'!V212+'7.  Persistence Report'!V232</f>
        <v>0</v>
      </c>
      <c r="V61" s="293">
        <f>+'7.  Persistence Report'!W212+'7.  Persistence Report'!W232</f>
        <v>0</v>
      </c>
      <c r="W61" s="293">
        <f>+'7.  Persistence Report'!X212+'7.  Persistence Report'!X232</f>
        <v>0</v>
      </c>
      <c r="X61" s="293">
        <f>+'7.  Persistence Report'!Y212+'7.  Persistence Report'!Y232</f>
        <v>0</v>
      </c>
      <c r="Y61" s="409">
        <f>Y60</f>
        <v>0</v>
      </c>
      <c r="Z61" s="409">
        <f t="shared" ref="Z61" si="78">Z60</f>
        <v>1</v>
      </c>
      <c r="AA61" s="409">
        <f t="shared" ref="AA61" si="79">AA60</f>
        <v>0</v>
      </c>
      <c r="AB61" s="409">
        <f t="shared" ref="AB61" si="80">AB60</f>
        <v>0</v>
      </c>
      <c r="AC61" s="409">
        <f t="shared" ref="AC61" si="81">AC60</f>
        <v>0</v>
      </c>
      <c r="AD61" s="409">
        <f t="shared" ref="AD61" si="82">AD60</f>
        <v>0</v>
      </c>
      <c r="AE61" s="409">
        <f t="shared" ref="AE61" si="83">AE60</f>
        <v>0</v>
      </c>
      <c r="AF61" s="409">
        <f t="shared" ref="AF61" si="84">AF60</f>
        <v>0</v>
      </c>
      <c r="AG61" s="409">
        <f t="shared" ref="AG61" si="85">AG60</f>
        <v>0</v>
      </c>
      <c r="AH61" s="409">
        <f t="shared" ref="AH61" si="86">AH60</f>
        <v>0</v>
      </c>
      <c r="AI61" s="409">
        <f t="shared" ref="AI61" si="87">AI60</f>
        <v>0</v>
      </c>
      <c r="AJ61" s="409">
        <f t="shared" ref="AJ61" si="88">AJ60</f>
        <v>0</v>
      </c>
      <c r="AK61" s="409">
        <f t="shared" ref="AK61" si="89">AK60</f>
        <v>0</v>
      </c>
      <c r="AL61" s="409">
        <f t="shared" ref="AL61" si="90">AL60</f>
        <v>0</v>
      </c>
      <c r="AM61" s="309"/>
    </row>
    <row r="62" spans="1:39" outlineLevel="1">
      <c r="B62" s="312"/>
      <c r="C62" s="310"/>
      <c r="D62" s="314"/>
      <c r="E62" s="314"/>
      <c r="F62" s="314"/>
      <c r="G62" s="314"/>
      <c r="H62" s="314"/>
      <c r="I62" s="314"/>
      <c r="J62" s="314"/>
      <c r="K62" s="314"/>
      <c r="L62" s="314"/>
      <c r="M62" s="314"/>
      <c r="N62" s="289"/>
      <c r="O62" s="314"/>
      <c r="P62" s="314"/>
      <c r="Q62" s="314"/>
      <c r="R62" s="314"/>
      <c r="S62" s="314"/>
      <c r="T62" s="314"/>
      <c r="U62" s="314"/>
      <c r="V62" s="314"/>
      <c r="W62" s="314"/>
      <c r="X62" s="314"/>
      <c r="Y62" s="414"/>
      <c r="Z62" s="415"/>
      <c r="AA62" s="414"/>
      <c r="AB62" s="414"/>
      <c r="AC62" s="414"/>
      <c r="AD62" s="414"/>
      <c r="AE62" s="414"/>
      <c r="AF62" s="414"/>
      <c r="AG62" s="414"/>
      <c r="AH62" s="414"/>
      <c r="AI62" s="414"/>
      <c r="AJ62" s="414"/>
      <c r="AK62" s="414"/>
      <c r="AL62" s="414"/>
      <c r="AM62" s="311"/>
    </row>
    <row r="63" spans="1:39" ht="30" outlineLevel="1">
      <c r="A63" s="520">
        <v>9</v>
      </c>
      <c r="B63" s="518" t="s">
        <v>102</v>
      </c>
      <c r="C63" s="289" t="s">
        <v>25</v>
      </c>
      <c r="D63" s="293">
        <f>+'7.  Persistence Report'!AU194</f>
        <v>9390687</v>
      </c>
      <c r="E63" s="293">
        <f>+'7.  Persistence Report'!AV194</f>
        <v>9390687</v>
      </c>
      <c r="F63" s="293">
        <f>+'7.  Persistence Report'!AW194</f>
        <v>9390687</v>
      </c>
      <c r="G63" s="293">
        <f>+'7.  Persistence Report'!AX194</f>
        <v>9390687</v>
      </c>
      <c r="H63" s="293">
        <f>+'7.  Persistence Report'!AY194</f>
        <v>9390687</v>
      </c>
      <c r="I63" s="293">
        <f>+'7.  Persistence Report'!AZ194</f>
        <v>9390687</v>
      </c>
      <c r="J63" s="293">
        <f>+'7.  Persistence Report'!BA194</f>
        <v>9390687</v>
      </c>
      <c r="K63" s="293">
        <f>+'7.  Persistence Report'!BB194</f>
        <v>9390687</v>
      </c>
      <c r="L63" s="293">
        <f>+'7.  Persistence Report'!BC194</f>
        <v>9390687</v>
      </c>
      <c r="M63" s="293">
        <f>+'7.  Persistence Report'!BD194</f>
        <v>9390687</v>
      </c>
      <c r="N63" s="293">
        <v>12</v>
      </c>
      <c r="O63" s="293">
        <f>+'7.  Persistence Report'!P194</f>
        <v>1822</v>
      </c>
      <c r="P63" s="293">
        <f>+'7.  Persistence Report'!Q194</f>
        <v>1822</v>
      </c>
      <c r="Q63" s="293">
        <f>+'7.  Persistence Report'!R194</f>
        <v>1822</v>
      </c>
      <c r="R63" s="293">
        <f>+'7.  Persistence Report'!S194</f>
        <v>1822</v>
      </c>
      <c r="S63" s="293">
        <f>+'7.  Persistence Report'!T194</f>
        <v>1822</v>
      </c>
      <c r="T63" s="293">
        <f>+'7.  Persistence Report'!U194</f>
        <v>1822</v>
      </c>
      <c r="U63" s="293">
        <f>+'7.  Persistence Report'!V194</f>
        <v>1822</v>
      </c>
      <c r="V63" s="293">
        <f>+'7.  Persistence Report'!W194</f>
        <v>1822</v>
      </c>
      <c r="W63" s="293">
        <f>+'7.  Persistence Report'!X194</f>
        <v>1822</v>
      </c>
      <c r="X63" s="293">
        <f>+'7.  Persistence Report'!Y194</f>
        <v>1822</v>
      </c>
      <c r="Y63" s="413"/>
      <c r="Z63" s="408">
        <v>1.5622319805809269E-2</v>
      </c>
      <c r="AA63" s="408">
        <v>0.9843776801941907</v>
      </c>
      <c r="AB63" s="408"/>
      <c r="AC63" s="408"/>
      <c r="AD63" s="408"/>
      <c r="AE63" s="408"/>
      <c r="AF63" s="413"/>
      <c r="AG63" s="413"/>
      <c r="AH63" s="413"/>
      <c r="AI63" s="413"/>
      <c r="AJ63" s="413"/>
      <c r="AK63" s="413"/>
      <c r="AL63" s="413"/>
      <c r="AM63" s="294">
        <f>SUM(Y63:AL63)</f>
        <v>1</v>
      </c>
    </row>
    <row r="64" spans="1:39" outlineLevel="1">
      <c r="B64" s="292" t="s">
        <v>267</v>
      </c>
      <c r="C64" s="289" t="s">
        <v>163</v>
      </c>
      <c r="D64" s="293">
        <f>+'7.  Persistence Report'!AU213</f>
        <v>464819</v>
      </c>
      <c r="E64" s="293">
        <f>+'7.  Persistence Report'!AV213</f>
        <v>464819</v>
      </c>
      <c r="F64" s="293">
        <f>+'7.  Persistence Report'!AW213</f>
        <v>464819</v>
      </c>
      <c r="G64" s="293">
        <f>+'7.  Persistence Report'!AX213</f>
        <v>464819</v>
      </c>
      <c r="H64" s="293">
        <f>+'7.  Persistence Report'!AY213</f>
        <v>464819</v>
      </c>
      <c r="I64" s="293">
        <f>+'7.  Persistence Report'!AZ213</f>
        <v>464819</v>
      </c>
      <c r="J64" s="293">
        <f>+'7.  Persistence Report'!BA213</f>
        <v>464819</v>
      </c>
      <c r="K64" s="293">
        <f>+'7.  Persistence Report'!BB213</f>
        <v>464819</v>
      </c>
      <c r="L64" s="293">
        <f>+'7.  Persistence Report'!BC213</f>
        <v>464819</v>
      </c>
      <c r="M64" s="293">
        <f>+'7.  Persistence Report'!BD213</f>
        <v>464819</v>
      </c>
      <c r="N64" s="293">
        <f>N63</f>
        <v>12</v>
      </c>
      <c r="O64" s="293">
        <f>+'7.  Persistence Report'!P213</f>
        <v>75</v>
      </c>
      <c r="P64" s="293">
        <f>+'7.  Persistence Report'!Q213</f>
        <v>75</v>
      </c>
      <c r="Q64" s="293">
        <f>+'7.  Persistence Report'!R213</f>
        <v>75</v>
      </c>
      <c r="R64" s="293">
        <f>+'7.  Persistence Report'!S213</f>
        <v>75</v>
      </c>
      <c r="S64" s="293">
        <f>+'7.  Persistence Report'!T213</f>
        <v>75</v>
      </c>
      <c r="T64" s="293">
        <f>+'7.  Persistence Report'!U213</f>
        <v>75</v>
      </c>
      <c r="U64" s="293">
        <f>+'7.  Persistence Report'!V213</f>
        <v>75</v>
      </c>
      <c r="V64" s="293">
        <f>+'7.  Persistence Report'!W213</f>
        <v>75</v>
      </c>
      <c r="W64" s="293">
        <f>+'7.  Persistence Report'!X213</f>
        <v>75</v>
      </c>
      <c r="X64" s="293">
        <f>+'7.  Persistence Report'!Y213</f>
        <v>75</v>
      </c>
      <c r="Y64" s="409">
        <f>Y63</f>
        <v>0</v>
      </c>
      <c r="Z64" s="409">
        <f t="shared" ref="Z64" si="91">Z63</f>
        <v>1.5622319805809269E-2</v>
      </c>
      <c r="AA64" s="409">
        <f t="shared" ref="AA64" si="92">AA63</f>
        <v>0.9843776801941907</v>
      </c>
      <c r="AB64" s="409">
        <f t="shared" ref="AB64" si="93">AB63</f>
        <v>0</v>
      </c>
      <c r="AC64" s="409">
        <f t="shared" ref="AC64" si="94">AC63</f>
        <v>0</v>
      </c>
      <c r="AD64" s="409">
        <f t="shared" ref="AD64" si="95">AD63</f>
        <v>0</v>
      </c>
      <c r="AE64" s="409">
        <f t="shared" ref="AE64" si="96">AE63</f>
        <v>0</v>
      </c>
      <c r="AF64" s="409">
        <f t="shared" ref="AF64" si="97">AF63</f>
        <v>0</v>
      </c>
      <c r="AG64" s="409">
        <f t="shared" ref="AG64" si="98">AG63</f>
        <v>0</v>
      </c>
      <c r="AH64" s="409">
        <f t="shared" ref="AH64" si="99">AH63</f>
        <v>0</v>
      </c>
      <c r="AI64" s="409">
        <f t="shared" ref="AI64" si="100">AI63</f>
        <v>0</v>
      </c>
      <c r="AJ64" s="409">
        <f t="shared" ref="AJ64" si="101">AJ63</f>
        <v>0</v>
      </c>
      <c r="AK64" s="409">
        <f t="shared" ref="AK64" si="102">AK63</f>
        <v>0</v>
      </c>
      <c r="AL64" s="409">
        <f t="shared" ref="AL64" si="103">AL63</f>
        <v>0</v>
      </c>
      <c r="AM64" s="309"/>
    </row>
    <row r="65" spans="1:39" outlineLevel="1">
      <c r="B65" s="312"/>
      <c r="C65" s="310"/>
      <c r="D65" s="314"/>
      <c r="E65" s="314"/>
      <c r="F65" s="314"/>
      <c r="G65" s="314"/>
      <c r="H65" s="314"/>
      <c r="I65" s="314"/>
      <c r="J65" s="314"/>
      <c r="K65" s="314"/>
      <c r="L65" s="314"/>
      <c r="M65" s="314"/>
      <c r="N65" s="289"/>
      <c r="O65" s="314"/>
      <c r="P65" s="314"/>
      <c r="Q65" s="314"/>
      <c r="R65" s="314"/>
      <c r="S65" s="314"/>
      <c r="T65" s="314"/>
      <c r="U65" s="314"/>
      <c r="V65" s="314"/>
      <c r="W65" s="314"/>
      <c r="X65" s="314"/>
      <c r="Y65" s="414"/>
      <c r="Z65" s="414"/>
      <c r="AA65" s="414"/>
      <c r="AB65" s="414"/>
      <c r="AC65" s="414"/>
      <c r="AD65" s="414"/>
      <c r="AE65" s="414"/>
      <c r="AF65" s="414"/>
      <c r="AG65" s="414"/>
      <c r="AH65" s="414"/>
      <c r="AI65" s="414"/>
      <c r="AJ65" s="414"/>
      <c r="AK65" s="414"/>
      <c r="AL65" s="414"/>
      <c r="AM65" s="311"/>
    </row>
    <row r="66" spans="1:39" ht="30" outlineLevel="1">
      <c r="A66" s="520">
        <v>10</v>
      </c>
      <c r="B66" s="518" t="s">
        <v>103</v>
      </c>
      <c r="C66" s="289" t="s">
        <v>25</v>
      </c>
      <c r="D66" s="293">
        <f>+'7.  Persistence Report'!AU195</f>
        <v>0</v>
      </c>
      <c r="E66" s="293">
        <f>+'7.  Persistence Report'!AV195</f>
        <v>0</v>
      </c>
      <c r="F66" s="293">
        <f>+'7.  Persistence Report'!AW195</f>
        <v>0</v>
      </c>
      <c r="G66" s="293">
        <f>+'7.  Persistence Report'!AX195</f>
        <v>0</v>
      </c>
      <c r="H66" s="293">
        <f>+'7.  Persistence Report'!AY195</f>
        <v>0</v>
      </c>
      <c r="I66" s="293">
        <f>+'7.  Persistence Report'!AZ195</f>
        <v>0</v>
      </c>
      <c r="J66" s="293">
        <f>+'7.  Persistence Report'!BA195</f>
        <v>0</v>
      </c>
      <c r="K66" s="293">
        <f>+'7.  Persistence Report'!BB195</f>
        <v>0</v>
      </c>
      <c r="L66" s="293">
        <f>+'7.  Persistence Report'!BC195</f>
        <v>0</v>
      </c>
      <c r="M66" s="293">
        <f>+'7.  Persistence Report'!BD195</f>
        <v>0</v>
      </c>
      <c r="N66" s="293">
        <v>3</v>
      </c>
      <c r="O66" s="293">
        <f>+'7.  Persistence Report'!P195</f>
        <v>0</v>
      </c>
      <c r="P66" s="293">
        <f>+'7.  Persistence Report'!Q195</f>
        <v>0</v>
      </c>
      <c r="Q66" s="293">
        <f>+'7.  Persistence Report'!R195</f>
        <v>0</v>
      </c>
      <c r="R66" s="293">
        <f>+'7.  Persistence Report'!S195</f>
        <v>0</v>
      </c>
      <c r="S66" s="293">
        <f>+'7.  Persistence Report'!T195</f>
        <v>0</v>
      </c>
      <c r="T66" s="293">
        <f>+'7.  Persistence Report'!U195</f>
        <v>0</v>
      </c>
      <c r="U66" s="293">
        <f>+'7.  Persistence Report'!V195</f>
        <v>0</v>
      </c>
      <c r="V66" s="293">
        <f>+'7.  Persistence Report'!W195</f>
        <v>0</v>
      </c>
      <c r="W66" s="293">
        <f>+'7.  Persistence Report'!X195</f>
        <v>0</v>
      </c>
      <c r="X66" s="293">
        <f>+'7.  Persistence Report'!Y195</f>
        <v>0</v>
      </c>
      <c r="Y66" s="413"/>
      <c r="Z66" s="408"/>
      <c r="AA66" s="408"/>
      <c r="AB66" s="408"/>
      <c r="AC66" s="408"/>
      <c r="AD66" s="408"/>
      <c r="AE66" s="408"/>
      <c r="AF66" s="413"/>
      <c r="AG66" s="413"/>
      <c r="AH66" s="413"/>
      <c r="AI66" s="413"/>
      <c r="AJ66" s="413"/>
      <c r="AK66" s="413"/>
      <c r="AL66" s="413"/>
      <c r="AM66" s="294">
        <f>SUM(Y66:AL66)</f>
        <v>0</v>
      </c>
    </row>
    <row r="67" spans="1:39" outlineLevel="1">
      <c r="B67" s="292" t="s">
        <v>267</v>
      </c>
      <c r="C67" s="289" t="s">
        <v>163</v>
      </c>
      <c r="D67" s="293"/>
      <c r="E67" s="293"/>
      <c r="F67" s="293"/>
      <c r="G67" s="293"/>
      <c r="H67" s="293"/>
      <c r="I67" s="293"/>
      <c r="J67" s="293"/>
      <c r="K67" s="293"/>
      <c r="L67" s="293"/>
      <c r="M67" s="293"/>
      <c r="N67" s="293">
        <f>N66</f>
        <v>3</v>
      </c>
      <c r="O67" s="293"/>
      <c r="P67" s="293"/>
      <c r="Q67" s="293"/>
      <c r="R67" s="293"/>
      <c r="S67" s="293"/>
      <c r="T67" s="293"/>
      <c r="U67" s="293"/>
      <c r="V67" s="293"/>
      <c r="W67" s="293"/>
      <c r="X67" s="293"/>
      <c r="Y67" s="409">
        <f>Y66</f>
        <v>0</v>
      </c>
      <c r="Z67" s="409">
        <f t="shared" ref="Z67" si="104">Z66</f>
        <v>0</v>
      </c>
      <c r="AA67" s="409">
        <f t="shared" ref="AA67" si="105">AA66</f>
        <v>0</v>
      </c>
      <c r="AB67" s="409">
        <f t="shared" ref="AB67" si="106">AB66</f>
        <v>0</v>
      </c>
      <c r="AC67" s="409">
        <f t="shared" ref="AC67" si="107">AC66</f>
        <v>0</v>
      </c>
      <c r="AD67" s="409">
        <f t="shared" ref="AD67" si="108">AD66</f>
        <v>0</v>
      </c>
      <c r="AE67" s="409">
        <f t="shared" ref="AE67" si="109">AE66</f>
        <v>0</v>
      </c>
      <c r="AF67" s="409">
        <f t="shared" ref="AF67" si="110">AF66</f>
        <v>0</v>
      </c>
      <c r="AG67" s="409">
        <f t="shared" ref="AG67" si="111">AG66</f>
        <v>0</v>
      </c>
      <c r="AH67" s="409">
        <f t="shared" ref="AH67" si="112">AH66</f>
        <v>0</v>
      </c>
      <c r="AI67" s="409">
        <f t="shared" ref="AI67" si="113">AI66</f>
        <v>0</v>
      </c>
      <c r="AJ67" s="409">
        <f t="shared" ref="AJ67" si="114">AJ66</f>
        <v>0</v>
      </c>
      <c r="AK67" s="409">
        <f t="shared" ref="AK67" si="115">AK66</f>
        <v>0</v>
      </c>
      <c r="AL67" s="409">
        <f t="shared" ref="AL67" si="116">AL66</f>
        <v>0</v>
      </c>
      <c r="AM67" s="309"/>
    </row>
    <row r="68" spans="1:39" outlineLevel="1">
      <c r="B68" s="312"/>
      <c r="C68" s="310"/>
      <c r="D68" s="314"/>
      <c r="E68" s="314"/>
      <c r="F68" s="314"/>
      <c r="G68" s="314"/>
      <c r="H68" s="314"/>
      <c r="I68" s="314"/>
      <c r="J68" s="314"/>
      <c r="K68" s="314"/>
      <c r="L68" s="314"/>
      <c r="M68" s="314"/>
      <c r="N68" s="289"/>
      <c r="O68" s="314"/>
      <c r="P68" s="314"/>
      <c r="Q68" s="314"/>
      <c r="R68" s="314"/>
      <c r="S68" s="314"/>
      <c r="T68" s="314"/>
      <c r="U68" s="314"/>
      <c r="V68" s="314"/>
      <c r="W68" s="314"/>
      <c r="X68" s="314"/>
      <c r="Y68" s="414"/>
      <c r="Z68" s="415"/>
      <c r="AA68" s="414"/>
      <c r="AB68" s="414"/>
      <c r="AC68" s="414"/>
      <c r="AD68" s="414"/>
      <c r="AE68" s="414"/>
      <c r="AF68" s="414"/>
      <c r="AG68" s="414"/>
      <c r="AH68" s="414"/>
      <c r="AI68" s="414"/>
      <c r="AJ68" s="414"/>
      <c r="AK68" s="414"/>
      <c r="AL68" s="414"/>
      <c r="AM68" s="311"/>
    </row>
    <row r="69" spans="1:39" ht="15.75" outlineLevel="1">
      <c r="B69" s="286" t="s">
        <v>10</v>
      </c>
      <c r="C69" s="287"/>
      <c r="D69" s="287"/>
      <c r="E69" s="287"/>
      <c r="F69" s="287"/>
      <c r="G69" s="287"/>
      <c r="H69" s="287"/>
      <c r="I69" s="287"/>
      <c r="J69" s="287"/>
      <c r="K69" s="287"/>
      <c r="L69" s="287"/>
      <c r="M69" s="287"/>
      <c r="N69" s="288"/>
      <c r="O69" s="287"/>
      <c r="P69" s="287"/>
      <c r="Q69" s="287"/>
      <c r="R69" s="287"/>
      <c r="S69" s="287"/>
      <c r="T69" s="287"/>
      <c r="U69" s="287"/>
      <c r="V69" s="287"/>
      <c r="W69" s="287"/>
      <c r="X69" s="287"/>
      <c r="Y69" s="412"/>
      <c r="Z69" s="412"/>
      <c r="AA69" s="412"/>
      <c r="AB69" s="412"/>
      <c r="AC69" s="412"/>
      <c r="AD69" s="412"/>
      <c r="AE69" s="412"/>
      <c r="AF69" s="412"/>
      <c r="AG69" s="412"/>
      <c r="AH69" s="412"/>
      <c r="AI69" s="412"/>
      <c r="AJ69" s="412"/>
      <c r="AK69" s="412"/>
      <c r="AL69" s="412"/>
      <c r="AM69" s="290"/>
    </row>
    <row r="70" spans="1:39" ht="30" outlineLevel="1">
      <c r="A70" s="520">
        <v>11</v>
      </c>
      <c r="B70" s="518" t="s">
        <v>104</v>
      </c>
      <c r="C70" s="289" t="s">
        <v>25</v>
      </c>
      <c r="D70" s="293">
        <f>+'7.  Persistence Report'!AU196</f>
        <v>0</v>
      </c>
      <c r="E70" s="293">
        <f>+'7.  Persistence Report'!AV196</f>
        <v>0</v>
      </c>
      <c r="F70" s="293">
        <f>+'7.  Persistence Report'!AW196</f>
        <v>0</v>
      </c>
      <c r="G70" s="293">
        <f>+'7.  Persistence Report'!AX196</f>
        <v>0</v>
      </c>
      <c r="H70" s="293">
        <f>+'7.  Persistence Report'!AY196</f>
        <v>0</v>
      </c>
      <c r="I70" s="293">
        <f>+'7.  Persistence Report'!AZ196</f>
        <v>0</v>
      </c>
      <c r="J70" s="293">
        <f>+'7.  Persistence Report'!BA196</f>
        <v>0</v>
      </c>
      <c r="K70" s="293">
        <f>+'7.  Persistence Report'!BB196</f>
        <v>0</v>
      </c>
      <c r="L70" s="293">
        <f>+'7.  Persistence Report'!BC196</f>
        <v>0</v>
      </c>
      <c r="M70" s="293">
        <f>+'7.  Persistence Report'!BD196</f>
        <v>0</v>
      </c>
      <c r="N70" s="293">
        <v>12</v>
      </c>
      <c r="O70" s="293">
        <f>+'7.  Persistence Report'!P196</f>
        <v>0</v>
      </c>
      <c r="P70" s="293">
        <f>+'7.  Persistence Report'!Q196</f>
        <v>0</v>
      </c>
      <c r="Q70" s="293">
        <f>+'7.  Persistence Report'!R196</f>
        <v>0</v>
      </c>
      <c r="R70" s="293">
        <f>+'7.  Persistence Report'!S196</f>
        <v>0</v>
      </c>
      <c r="S70" s="293">
        <f>+'7.  Persistence Report'!T196</f>
        <v>0</v>
      </c>
      <c r="T70" s="293">
        <f>+'7.  Persistence Report'!U196</f>
        <v>0</v>
      </c>
      <c r="U70" s="293">
        <f>+'7.  Persistence Report'!V196</f>
        <v>0</v>
      </c>
      <c r="V70" s="293">
        <f>+'7.  Persistence Report'!W196</f>
        <v>0</v>
      </c>
      <c r="W70" s="293">
        <f>+'7.  Persistence Report'!X196</f>
        <v>0</v>
      </c>
      <c r="X70" s="293">
        <f>+'7.  Persistence Report'!Y196</f>
        <v>0</v>
      </c>
      <c r="Y70" s="424"/>
      <c r="Z70" s="408"/>
      <c r="AA70" s="408"/>
      <c r="AB70" s="408"/>
      <c r="AC70" s="408"/>
      <c r="AD70" s="408"/>
      <c r="AE70" s="408"/>
      <c r="AF70" s="413"/>
      <c r="AG70" s="413"/>
      <c r="AH70" s="413"/>
      <c r="AI70" s="413"/>
      <c r="AJ70" s="413"/>
      <c r="AK70" s="413"/>
      <c r="AL70" s="413"/>
      <c r="AM70" s="294">
        <f>SUM(Y70:AL70)</f>
        <v>0</v>
      </c>
    </row>
    <row r="71" spans="1:39" outlineLevel="1">
      <c r="B71" s="292" t="s">
        <v>267</v>
      </c>
      <c r="C71" s="289" t="s">
        <v>163</v>
      </c>
      <c r="D71" s="293"/>
      <c r="E71" s="293"/>
      <c r="F71" s="293"/>
      <c r="G71" s="293"/>
      <c r="H71" s="293"/>
      <c r="I71" s="293"/>
      <c r="J71" s="293"/>
      <c r="K71" s="293"/>
      <c r="L71" s="293"/>
      <c r="M71" s="293"/>
      <c r="N71" s="293">
        <f>N70</f>
        <v>12</v>
      </c>
      <c r="O71" s="293"/>
      <c r="P71" s="293"/>
      <c r="Q71" s="293"/>
      <c r="R71" s="293"/>
      <c r="S71" s="293"/>
      <c r="T71" s="293"/>
      <c r="U71" s="293"/>
      <c r="V71" s="293"/>
      <c r="W71" s="293"/>
      <c r="X71" s="293"/>
      <c r="Y71" s="409">
        <f>Y70</f>
        <v>0</v>
      </c>
      <c r="Z71" s="409">
        <f t="shared" ref="Z71" si="117">Z70</f>
        <v>0</v>
      </c>
      <c r="AA71" s="409">
        <f t="shared" ref="AA71" si="118">AA70</f>
        <v>0</v>
      </c>
      <c r="AB71" s="409">
        <f t="shared" ref="AB71" si="119">AB70</f>
        <v>0</v>
      </c>
      <c r="AC71" s="409">
        <f t="shared" ref="AC71" si="120">AC70</f>
        <v>0</v>
      </c>
      <c r="AD71" s="409">
        <f t="shared" ref="AD71" si="121">AD70</f>
        <v>0</v>
      </c>
      <c r="AE71" s="409">
        <f t="shared" ref="AE71" si="122">AE70</f>
        <v>0</v>
      </c>
      <c r="AF71" s="409">
        <f t="shared" ref="AF71" si="123">AF70</f>
        <v>0</v>
      </c>
      <c r="AG71" s="409">
        <f t="shared" ref="AG71" si="124">AG70</f>
        <v>0</v>
      </c>
      <c r="AH71" s="409">
        <f t="shared" ref="AH71" si="125">AH70</f>
        <v>0</v>
      </c>
      <c r="AI71" s="409">
        <f t="shared" ref="AI71" si="126">AI70</f>
        <v>0</v>
      </c>
      <c r="AJ71" s="409">
        <f t="shared" ref="AJ71" si="127">AJ70</f>
        <v>0</v>
      </c>
      <c r="AK71" s="409">
        <f t="shared" ref="AK71" si="128">AK70</f>
        <v>0</v>
      </c>
      <c r="AL71" s="409">
        <f t="shared" ref="AL71" si="129">AL70</f>
        <v>0</v>
      </c>
      <c r="AM71" s="295"/>
    </row>
    <row r="72" spans="1:39" outlineLevel="1">
      <c r="B72" s="313"/>
      <c r="C72" s="303"/>
      <c r="D72" s="289"/>
      <c r="E72" s="289"/>
      <c r="F72" s="289"/>
      <c r="G72" s="289"/>
      <c r="H72" s="289"/>
      <c r="I72" s="289"/>
      <c r="J72" s="289"/>
      <c r="K72" s="289"/>
      <c r="L72" s="289"/>
      <c r="M72" s="289"/>
      <c r="N72" s="289"/>
      <c r="O72" s="289"/>
      <c r="P72" s="289"/>
      <c r="Q72" s="289"/>
      <c r="R72" s="289"/>
      <c r="S72" s="289"/>
      <c r="T72" s="289"/>
      <c r="U72" s="289"/>
      <c r="V72" s="289"/>
      <c r="W72" s="289"/>
      <c r="X72" s="289"/>
      <c r="Y72" s="410"/>
      <c r="Z72" s="419"/>
      <c r="AA72" s="419"/>
      <c r="AB72" s="419"/>
      <c r="AC72" s="419"/>
      <c r="AD72" s="419"/>
      <c r="AE72" s="419"/>
      <c r="AF72" s="419"/>
      <c r="AG72" s="419"/>
      <c r="AH72" s="419"/>
      <c r="AI72" s="419"/>
      <c r="AJ72" s="419"/>
      <c r="AK72" s="419"/>
      <c r="AL72" s="419"/>
      <c r="AM72" s="304"/>
    </row>
    <row r="73" spans="1:39" ht="45" outlineLevel="1">
      <c r="A73" s="520">
        <v>12</v>
      </c>
      <c r="B73" s="518" t="s">
        <v>105</v>
      </c>
      <c r="C73" s="289" t="s">
        <v>25</v>
      </c>
      <c r="D73" s="293">
        <f>+'7.  Persistence Report'!AU198</f>
        <v>0</v>
      </c>
      <c r="E73" s="293">
        <f>+'7.  Persistence Report'!AV198</f>
        <v>0</v>
      </c>
      <c r="F73" s="293">
        <f>+'7.  Persistence Report'!AW198</f>
        <v>0</v>
      </c>
      <c r="G73" s="293">
        <f>+'7.  Persistence Report'!AX198</f>
        <v>0</v>
      </c>
      <c r="H73" s="293">
        <f>+'7.  Persistence Report'!AY198</f>
        <v>0</v>
      </c>
      <c r="I73" s="293">
        <f>+'7.  Persistence Report'!AZ198</f>
        <v>0</v>
      </c>
      <c r="J73" s="293">
        <f>+'7.  Persistence Report'!BA198</f>
        <v>0</v>
      </c>
      <c r="K73" s="293">
        <f>+'7.  Persistence Report'!BB198</f>
        <v>0</v>
      </c>
      <c r="L73" s="293">
        <f>+'7.  Persistence Report'!BC198</f>
        <v>0</v>
      </c>
      <c r="M73" s="293">
        <f>+'7.  Persistence Report'!BD198</f>
        <v>0</v>
      </c>
      <c r="N73" s="293">
        <v>12</v>
      </c>
      <c r="O73" s="293">
        <f>+'7.  Persistence Report'!P198</f>
        <v>0</v>
      </c>
      <c r="P73" s="293">
        <f>+'7.  Persistence Report'!Q198</f>
        <v>0</v>
      </c>
      <c r="Q73" s="293">
        <f>+'7.  Persistence Report'!R198</f>
        <v>0</v>
      </c>
      <c r="R73" s="293">
        <f>+'7.  Persistence Report'!S198</f>
        <v>0</v>
      </c>
      <c r="S73" s="293">
        <f>+'7.  Persistence Report'!T198</f>
        <v>0</v>
      </c>
      <c r="T73" s="293">
        <f>+'7.  Persistence Report'!U198</f>
        <v>0</v>
      </c>
      <c r="U73" s="293">
        <f>+'7.  Persistence Report'!V198</f>
        <v>0</v>
      </c>
      <c r="V73" s="293">
        <f>+'7.  Persistence Report'!W198</f>
        <v>0</v>
      </c>
      <c r="W73" s="293">
        <f>+'7.  Persistence Report'!X198</f>
        <v>0</v>
      </c>
      <c r="X73" s="293">
        <f>+'7.  Persistence Report'!Y198</f>
        <v>0</v>
      </c>
      <c r="Y73" s="408"/>
      <c r="Z73" s="408"/>
      <c r="AA73" s="408"/>
      <c r="AB73" s="408"/>
      <c r="AC73" s="408"/>
      <c r="AD73" s="408"/>
      <c r="AE73" s="408"/>
      <c r="AF73" s="413"/>
      <c r="AG73" s="413"/>
      <c r="AH73" s="413"/>
      <c r="AI73" s="413"/>
      <c r="AJ73" s="413"/>
      <c r="AK73" s="413"/>
      <c r="AL73" s="413"/>
      <c r="AM73" s="294">
        <f>SUM(Y73:AL73)</f>
        <v>0</v>
      </c>
    </row>
    <row r="74" spans="1:39" outlineLevel="1">
      <c r="B74" s="518" t="s">
        <v>267</v>
      </c>
      <c r="C74" s="289" t="s">
        <v>163</v>
      </c>
      <c r="D74" s="293"/>
      <c r="E74" s="293"/>
      <c r="F74" s="293"/>
      <c r="G74" s="293"/>
      <c r="H74" s="293"/>
      <c r="I74" s="293"/>
      <c r="J74" s="293"/>
      <c r="K74" s="293"/>
      <c r="L74" s="293"/>
      <c r="M74" s="293"/>
      <c r="N74" s="293">
        <f>N73</f>
        <v>12</v>
      </c>
      <c r="O74" s="293"/>
      <c r="P74" s="293"/>
      <c r="Q74" s="293"/>
      <c r="R74" s="293"/>
      <c r="S74" s="293"/>
      <c r="T74" s="293"/>
      <c r="U74" s="293"/>
      <c r="V74" s="293"/>
      <c r="W74" s="293"/>
      <c r="X74" s="293"/>
      <c r="Y74" s="409">
        <f>Y73</f>
        <v>0</v>
      </c>
      <c r="Z74" s="409">
        <f t="shared" ref="Z74" si="130">Z73</f>
        <v>0</v>
      </c>
      <c r="AA74" s="409">
        <f t="shared" ref="AA74" si="131">AA73</f>
        <v>0</v>
      </c>
      <c r="AB74" s="409">
        <f t="shared" ref="AB74" si="132">AB73</f>
        <v>0</v>
      </c>
      <c r="AC74" s="409">
        <f t="shared" ref="AC74" si="133">AC73</f>
        <v>0</v>
      </c>
      <c r="AD74" s="409">
        <f t="shared" ref="AD74" si="134">AD73</f>
        <v>0</v>
      </c>
      <c r="AE74" s="409">
        <f t="shared" ref="AE74" si="135">AE73</f>
        <v>0</v>
      </c>
      <c r="AF74" s="409">
        <f t="shared" ref="AF74" si="136">AF73</f>
        <v>0</v>
      </c>
      <c r="AG74" s="409">
        <f t="shared" ref="AG74" si="137">AG73</f>
        <v>0</v>
      </c>
      <c r="AH74" s="409">
        <f t="shared" ref="AH74" si="138">AH73</f>
        <v>0</v>
      </c>
      <c r="AI74" s="409">
        <f t="shared" ref="AI74" si="139">AI73</f>
        <v>0</v>
      </c>
      <c r="AJ74" s="409">
        <f t="shared" ref="AJ74" si="140">AJ73</f>
        <v>0</v>
      </c>
      <c r="AK74" s="409">
        <f t="shared" ref="AK74" si="141">AK73</f>
        <v>0</v>
      </c>
      <c r="AL74" s="409">
        <f t="shared" ref="AL74" si="142">AL73</f>
        <v>0</v>
      </c>
      <c r="AM74" s="295"/>
    </row>
    <row r="75" spans="1:39" outlineLevel="1">
      <c r="B75" s="518"/>
      <c r="C75" s="303"/>
      <c r="D75" s="289"/>
      <c r="E75" s="289"/>
      <c r="F75" s="289"/>
      <c r="G75" s="289"/>
      <c r="H75" s="289"/>
      <c r="I75" s="289"/>
      <c r="J75" s="289"/>
      <c r="K75" s="289"/>
      <c r="L75" s="289"/>
      <c r="M75" s="289"/>
      <c r="N75" s="289"/>
      <c r="O75" s="289"/>
      <c r="P75" s="289"/>
      <c r="Q75" s="289"/>
      <c r="R75" s="289"/>
      <c r="S75" s="289"/>
      <c r="T75" s="289"/>
      <c r="U75" s="289"/>
      <c r="V75" s="289"/>
      <c r="W75" s="289"/>
      <c r="X75" s="289"/>
      <c r="Y75" s="420"/>
      <c r="Z75" s="420"/>
      <c r="AA75" s="410"/>
      <c r="AB75" s="410"/>
      <c r="AC75" s="410"/>
      <c r="AD75" s="410"/>
      <c r="AE75" s="410"/>
      <c r="AF75" s="410"/>
      <c r="AG75" s="410"/>
      <c r="AH75" s="410"/>
      <c r="AI75" s="410"/>
      <c r="AJ75" s="410"/>
      <c r="AK75" s="410"/>
      <c r="AL75" s="410"/>
      <c r="AM75" s="304"/>
    </row>
    <row r="76" spans="1:39" ht="30" outlineLevel="1">
      <c r="A76" s="520">
        <v>13</v>
      </c>
      <c r="B76" s="518" t="s">
        <v>106</v>
      </c>
      <c r="C76" s="289" t="s">
        <v>25</v>
      </c>
      <c r="D76" s="293">
        <f>+'7.  Persistence Report'!AU197</f>
        <v>68895</v>
      </c>
      <c r="E76" s="293">
        <f>+'7.  Persistence Report'!AV197</f>
        <v>68895</v>
      </c>
      <c r="F76" s="293">
        <f>+'7.  Persistence Report'!AW197</f>
        <v>68895</v>
      </c>
      <c r="G76" s="293">
        <f>+'7.  Persistence Report'!AX197</f>
        <v>68895</v>
      </c>
      <c r="H76" s="293">
        <f>+'7.  Persistence Report'!AY197</f>
        <v>68895</v>
      </c>
      <c r="I76" s="293">
        <f>+'7.  Persistence Report'!AZ197</f>
        <v>68895</v>
      </c>
      <c r="J76" s="293">
        <f>+'7.  Persistence Report'!BA197</f>
        <v>68895</v>
      </c>
      <c r="K76" s="293">
        <f>+'7.  Persistence Report'!BB197</f>
        <v>68895</v>
      </c>
      <c r="L76" s="293">
        <f>+'7.  Persistence Report'!BC197</f>
        <v>68895</v>
      </c>
      <c r="M76" s="293">
        <f>+'7.  Persistence Report'!BD197</f>
        <v>60270</v>
      </c>
      <c r="N76" s="293">
        <v>12</v>
      </c>
      <c r="O76" s="293">
        <f>+'7.  Persistence Report'!P197</f>
        <v>17</v>
      </c>
      <c r="P76" s="293">
        <f>+'7.  Persistence Report'!Q197</f>
        <v>17</v>
      </c>
      <c r="Q76" s="293">
        <f>+'7.  Persistence Report'!R197</f>
        <v>17</v>
      </c>
      <c r="R76" s="293">
        <f>+'7.  Persistence Report'!S197</f>
        <v>17</v>
      </c>
      <c r="S76" s="293">
        <f>+'7.  Persistence Report'!T197</f>
        <v>17</v>
      </c>
      <c r="T76" s="293">
        <f>+'7.  Persistence Report'!U197</f>
        <v>17</v>
      </c>
      <c r="U76" s="293">
        <f>+'7.  Persistence Report'!V197</f>
        <v>17</v>
      </c>
      <c r="V76" s="293">
        <f>+'7.  Persistence Report'!W197</f>
        <v>17</v>
      </c>
      <c r="W76" s="293">
        <f>+'7.  Persistence Report'!X197</f>
        <v>17</v>
      </c>
      <c r="X76" s="293">
        <f>+'7.  Persistence Report'!Y197</f>
        <v>17</v>
      </c>
      <c r="Y76" s="408"/>
      <c r="Z76" s="408"/>
      <c r="AA76" s="408">
        <v>1</v>
      </c>
      <c r="AB76" s="408"/>
      <c r="AC76" s="408"/>
      <c r="AD76" s="408"/>
      <c r="AE76" s="408"/>
      <c r="AF76" s="413"/>
      <c r="AG76" s="413"/>
      <c r="AH76" s="413"/>
      <c r="AI76" s="413"/>
      <c r="AJ76" s="413"/>
      <c r="AK76" s="413"/>
      <c r="AL76" s="413"/>
      <c r="AM76" s="294">
        <f>SUM(Y76:AL76)</f>
        <v>1</v>
      </c>
    </row>
    <row r="77" spans="1:39" outlineLevel="1">
      <c r="B77" s="518" t="s">
        <v>267</v>
      </c>
      <c r="C77" s="289" t="s">
        <v>163</v>
      </c>
      <c r="D77" s="293"/>
      <c r="E77" s="293"/>
      <c r="F77" s="293"/>
      <c r="G77" s="293"/>
      <c r="H77" s="293"/>
      <c r="I77" s="293"/>
      <c r="J77" s="293"/>
      <c r="K77" s="293"/>
      <c r="L77" s="293"/>
      <c r="M77" s="293"/>
      <c r="N77" s="293">
        <f>N76</f>
        <v>12</v>
      </c>
      <c r="O77" s="293"/>
      <c r="P77" s="293"/>
      <c r="Q77" s="293"/>
      <c r="R77" s="293"/>
      <c r="S77" s="293"/>
      <c r="T77" s="293"/>
      <c r="U77" s="293"/>
      <c r="V77" s="293"/>
      <c r="W77" s="293"/>
      <c r="X77" s="293"/>
      <c r="Y77" s="409">
        <f>Y76</f>
        <v>0</v>
      </c>
      <c r="Z77" s="409">
        <f t="shared" ref="Z77:AL77" si="143">Z76</f>
        <v>0</v>
      </c>
      <c r="AA77" s="409">
        <f t="shared" si="143"/>
        <v>1</v>
      </c>
      <c r="AB77" s="409">
        <f t="shared" si="143"/>
        <v>0</v>
      </c>
      <c r="AC77" s="409">
        <f t="shared" si="143"/>
        <v>0</v>
      </c>
      <c r="AD77" s="409">
        <f t="shared" si="143"/>
        <v>0</v>
      </c>
      <c r="AE77" s="409">
        <f t="shared" si="143"/>
        <v>0</v>
      </c>
      <c r="AF77" s="409">
        <f t="shared" si="143"/>
        <v>0</v>
      </c>
      <c r="AG77" s="409">
        <f t="shared" si="143"/>
        <v>0</v>
      </c>
      <c r="AH77" s="409">
        <f t="shared" si="143"/>
        <v>0</v>
      </c>
      <c r="AI77" s="409">
        <f t="shared" si="143"/>
        <v>0</v>
      </c>
      <c r="AJ77" s="409">
        <f t="shared" si="143"/>
        <v>0</v>
      </c>
      <c r="AK77" s="409">
        <f t="shared" si="143"/>
        <v>0</v>
      </c>
      <c r="AL77" s="409">
        <f t="shared" si="143"/>
        <v>0</v>
      </c>
      <c r="AM77" s="304"/>
    </row>
    <row r="78" spans="1:39" outlineLevel="1">
      <c r="B78" s="518"/>
      <c r="C78" s="303"/>
      <c r="D78" s="289"/>
      <c r="E78" s="289"/>
      <c r="F78" s="289"/>
      <c r="G78" s="289"/>
      <c r="H78" s="289"/>
      <c r="I78" s="289"/>
      <c r="J78" s="289"/>
      <c r="K78" s="289"/>
      <c r="L78" s="289"/>
      <c r="M78" s="289"/>
      <c r="N78" s="289"/>
      <c r="O78" s="289"/>
      <c r="P78" s="289"/>
      <c r="Q78" s="289"/>
      <c r="R78" s="289"/>
      <c r="S78" s="289"/>
      <c r="T78" s="289"/>
      <c r="U78" s="289"/>
      <c r="V78" s="289"/>
      <c r="W78" s="289"/>
      <c r="X78" s="289"/>
      <c r="Y78" s="410"/>
      <c r="Z78" s="410"/>
      <c r="AA78" s="410"/>
      <c r="AB78" s="410"/>
      <c r="AC78" s="410"/>
      <c r="AD78" s="410"/>
      <c r="AE78" s="410"/>
      <c r="AF78" s="410"/>
      <c r="AG78" s="410"/>
      <c r="AH78" s="410"/>
      <c r="AI78" s="410"/>
      <c r="AJ78" s="410"/>
      <c r="AK78" s="410"/>
      <c r="AL78" s="410"/>
      <c r="AM78" s="304"/>
    </row>
    <row r="79" spans="1:39" ht="15.75" outlineLevel="1">
      <c r="B79" s="286" t="s">
        <v>107</v>
      </c>
      <c r="C79" s="287"/>
      <c r="D79" s="288"/>
      <c r="E79" s="288"/>
      <c r="F79" s="288"/>
      <c r="G79" s="288"/>
      <c r="H79" s="288"/>
      <c r="I79" s="288"/>
      <c r="J79" s="288"/>
      <c r="K79" s="288"/>
      <c r="L79" s="288"/>
      <c r="M79" s="288"/>
      <c r="N79" s="288"/>
      <c r="O79" s="288"/>
      <c r="P79" s="287"/>
      <c r="Q79" s="287"/>
      <c r="R79" s="287"/>
      <c r="S79" s="287"/>
      <c r="T79" s="287"/>
      <c r="U79" s="287"/>
      <c r="V79" s="287"/>
      <c r="W79" s="287"/>
      <c r="X79" s="287"/>
      <c r="Y79" s="412"/>
      <c r="Z79" s="412"/>
      <c r="AA79" s="412"/>
      <c r="AB79" s="412"/>
      <c r="AC79" s="412"/>
      <c r="AD79" s="412"/>
      <c r="AE79" s="412"/>
      <c r="AF79" s="412"/>
      <c r="AG79" s="412"/>
      <c r="AH79" s="412"/>
      <c r="AI79" s="412"/>
      <c r="AJ79" s="412"/>
      <c r="AK79" s="412"/>
      <c r="AL79" s="412"/>
      <c r="AM79" s="290"/>
    </row>
    <row r="80" spans="1:39" outlineLevel="1">
      <c r="A80" s="520">
        <v>14</v>
      </c>
      <c r="B80" s="313" t="s">
        <v>108</v>
      </c>
      <c r="C80" s="289" t="s">
        <v>25</v>
      </c>
      <c r="D80" s="293">
        <f>+'7.  Persistence Report'!AU199</f>
        <v>0</v>
      </c>
      <c r="E80" s="293">
        <f>+'7.  Persistence Report'!AV199</f>
        <v>0</v>
      </c>
      <c r="F80" s="293">
        <f>+'7.  Persistence Report'!AW199</f>
        <v>0</v>
      </c>
      <c r="G80" s="293">
        <f>+'7.  Persistence Report'!AX199</f>
        <v>0</v>
      </c>
      <c r="H80" s="293">
        <f>+'7.  Persistence Report'!AY199</f>
        <v>0</v>
      </c>
      <c r="I80" s="293">
        <f>+'7.  Persistence Report'!AZ199</f>
        <v>0</v>
      </c>
      <c r="J80" s="293">
        <f>+'7.  Persistence Report'!BA199</f>
        <v>0</v>
      </c>
      <c r="K80" s="293">
        <f>+'7.  Persistence Report'!BB199</f>
        <v>0</v>
      </c>
      <c r="L80" s="293">
        <f>+'7.  Persistence Report'!BC199</f>
        <v>0</v>
      </c>
      <c r="M80" s="293">
        <f>+'7.  Persistence Report'!BD199</f>
        <v>0</v>
      </c>
      <c r="N80" s="293">
        <v>12</v>
      </c>
      <c r="O80" s="293">
        <f>+'7.  Persistence Report'!P199</f>
        <v>0</v>
      </c>
      <c r="P80" s="293">
        <f>+'7.  Persistence Report'!Q199</f>
        <v>0</v>
      </c>
      <c r="Q80" s="293">
        <f>+'7.  Persistence Report'!R199</f>
        <v>0</v>
      </c>
      <c r="R80" s="293">
        <f>+'7.  Persistence Report'!S199</f>
        <v>0</v>
      </c>
      <c r="S80" s="293">
        <f>+'7.  Persistence Report'!T199</f>
        <v>0</v>
      </c>
      <c r="T80" s="293">
        <f>+'7.  Persistence Report'!U199</f>
        <v>0</v>
      </c>
      <c r="U80" s="293">
        <f>+'7.  Persistence Report'!V199</f>
        <v>0</v>
      </c>
      <c r="V80" s="293">
        <f>+'7.  Persistence Report'!W199</f>
        <v>0</v>
      </c>
      <c r="W80" s="293">
        <f>+'7.  Persistence Report'!X199</f>
        <v>0</v>
      </c>
      <c r="X80" s="293">
        <f>+'7.  Persistence Report'!Y199</f>
        <v>0</v>
      </c>
      <c r="Y80" s="531"/>
      <c r="Z80" s="408"/>
      <c r="AA80" s="408"/>
      <c r="AB80" s="408"/>
      <c r="AC80" s="408"/>
      <c r="AD80" s="408"/>
      <c r="AE80" s="408"/>
      <c r="AF80" s="408"/>
      <c r="AG80" s="408"/>
      <c r="AH80" s="408"/>
      <c r="AI80" s="408"/>
      <c r="AJ80" s="408"/>
      <c r="AK80" s="408"/>
      <c r="AL80" s="408"/>
      <c r="AM80" s="294">
        <f>SUM(Y80:AL80)</f>
        <v>0</v>
      </c>
    </row>
    <row r="81" spans="1:40" outlineLevel="1">
      <c r="B81" s="292" t="s">
        <v>267</v>
      </c>
      <c r="C81" s="289" t="s">
        <v>163</v>
      </c>
      <c r="D81" s="293"/>
      <c r="E81" s="293"/>
      <c r="F81" s="293"/>
      <c r="G81" s="293"/>
      <c r="H81" s="293"/>
      <c r="I81" s="293"/>
      <c r="J81" s="293"/>
      <c r="K81" s="293"/>
      <c r="L81" s="293"/>
      <c r="M81" s="293"/>
      <c r="N81" s="293">
        <f>N80</f>
        <v>12</v>
      </c>
      <c r="O81" s="293"/>
      <c r="P81" s="293"/>
      <c r="Q81" s="293"/>
      <c r="R81" s="293"/>
      <c r="S81" s="293"/>
      <c r="T81" s="293"/>
      <c r="U81" s="293"/>
      <c r="V81" s="293"/>
      <c r="W81" s="293"/>
      <c r="X81" s="293"/>
      <c r="Y81" s="409">
        <f>Y80</f>
        <v>0</v>
      </c>
      <c r="Z81" s="409">
        <f t="shared" ref="Z81" si="144">Z80</f>
        <v>0</v>
      </c>
      <c r="AA81" s="409">
        <f t="shared" ref="AA81" si="145">AA80</f>
        <v>0</v>
      </c>
      <c r="AB81" s="409">
        <f t="shared" ref="AB81" si="146">AB80</f>
        <v>0</v>
      </c>
      <c r="AC81" s="409">
        <f t="shared" ref="AC81" si="147">AC80</f>
        <v>0</v>
      </c>
      <c r="AD81" s="409">
        <f>AD80</f>
        <v>0</v>
      </c>
      <c r="AE81" s="409">
        <f t="shared" ref="AE81" si="148">AE80</f>
        <v>0</v>
      </c>
      <c r="AF81" s="409">
        <f t="shared" ref="AF81" si="149">AF80</f>
        <v>0</v>
      </c>
      <c r="AG81" s="409">
        <f t="shared" ref="AG81" si="150">AG80</f>
        <v>0</v>
      </c>
      <c r="AH81" s="409">
        <f t="shared" ref="AH81" si="151">AH80</f>
        <v>0</v>
      </c>
      <c r="AI81" s="409">
        <f t="shared" ref="AI81" si="152">AI80</f>
        <v>0</v>
      </c>
      <c r="AJ81" s="409">
        <f t="shared" ref="AJ81" si="153">AJ80</f>
        <v>0</v>
      </c>
      <c r="AK81" s="409">
        <f t="shared" ref="AK81" si="154">AK80</f>
        <v>0</v>
      </c>
      <c r="AL81" s="409">
        <f t="shared" ref="AL81" si="155">AL80</f>
        <v>0</v>
      </c>
      <c r="AM81" s="295"/>
    </row>
    <row r="82" spans="1:40" s="513" customFormat="1" outlineLevel="1">
      <c r="A82" s="521"/>
      <c r="B82" s="292"/>
      <c r="C82" s="289"/>
      <c r="D82" s="289"/>
      <c r="E82" s="289"/>
      <c r="F82" s="289"/>
      <c r="G82" s="289"/>
      <c r="H82" s="289"/>
      <c r="I82" s="289"/>
      <c r="J82" s="289"/>
      <c r="K82" s="289"/>
      <c r="L82" s="289"/>
      <c r="M82" s="289"/>
      <c r="N82" s="466"/>
      <c r="O82" s="289"/>
      <c r="P82" s="289"/>
      <c r="Q82" s="289"/>
      <c r="R82" s="289"/>
      <c r="S82" s="289"/>
      <c r="T82" s="289"/>
      <c r="U82" s="289"/>
      <c r="V82" s="289"/>
      <c r="W82" s="289"/>
      <c r="X82" s="289"/>
      <c r="Y82" s="409"/>
      <c r="Z82" s="409"/>
      <c r="AA82" s="409"/>
      <c r="AB82" s="409"/>
      <c r="AC82" s="409"/>
      <c r="AD82" s="409"/>
      <c r="AE82" s="409"/>
      <c r="AF82" s="409"/>
      <c r="AG82" s="409"/>
      <c r="AH82" s="409"/>
      <c r="AI82" s="409"/>
      <c r="AJ82" s="409"/>
      <c r="AK82" s="409"/>
      <c r="AL82" s="409"/>
      <c r="AM82" s="514"/>
      <c r="AN82" s="624"/>
    </row>
    <row r="83" spans="1:40" s="307" customFormat="1" ht="15.75" outlineLevel="1">
      <c r="A83" s="521"/>
      <c r="B83" s="286" t="s">
        <v>489</v>
      </c>
      <c r="C83" s="289"/>
      <c r="D83" s="289"/>
      <c r="E83" s="289"/>
      <c r="F83" s="289"/>
      <c r="G83" s="289"/>
      <c r="H83" s="289"/>
      <c r="I83" s="289"/>
      <c r="J83" s="289"/>
      <c r="K83" s="289"/>
      <c r="L83" s="289"/>
      <c r="M83" s="289"/>
      <c r="N83" s="289"/>
      <c r="O83" s="289"/>
      <c r="P83" s="289"/>
      <c r="Q83" s="289"/>
      <c r="R83" s="289"/>
      <c r="S83" s="289"/>
      <c r="T83" s="289"/>
      <c r="U83" s="289"/>
      <c r="V83" s="289"/>
      <c r="W83" s="289"/>
      <c r="X83" s="289"/>
      <c r="Y83" s="410"/>
      <c r="Z83" s="410"/>
      <c r="AA83" s="410"/>
      <c r="AB83" s="410"/>
      <c r="AC83" s="410"/>
      <c r="AD83" s="410"/>
      <c r="AE83" s="414"/>
      <c r="AF83" s="414"/>
      <c r="AG83" s="414"/>
      <c r="AH83" s="414"/>
      <c r="AI83" s="414"/>
      <c r="AJ83" s="414"/>
      <c r="AK83" s="414"/>
      <c r="AL83" s="414"/>
      <c r="AM83" s="515"/>
      <c r="AN83" s="625"/>
    </row>
    <row r="84" spans="1:40" outlineLevel="1">
      <c r="A84" s="520">
        <v>15</v>
      </c>
      <c r="B84" s="292" t="s">
        <v>494</v>
      </c>
      <c r="C84" s="289" t="s">
        <v>25</v>
      </c>
      <c r="D84" s="293">
        <f>+'7.  Persistence Report'!AU200</f>
        <v>0</v>
      </c>
      <c r="E84" s="293">
        <f>+'7.  Persistence Report'!AV200</f>
        <v>0</v>
      </c>
      <c r="F84" s="293">
        <f>+'7.  Persistence Report'!AW200</f>
        <v>0</v>
      </c>
      <c r="G84" s="293">
        <f>+'7.  Persistence Report'!AX200</f>
        <v>0</v>
      </c>
      <c r="H84" s="293">
        <f>+'7.  Persistence Report'!AY200</f>
        <v>0</v>
      </c>
      <c r="I84" s="293">
        <f>+'7.  Persistence Report'!AZ200</f>
        <v>0</v>
      </c>
      <c r="J84" s="293">
        <f>+'7.  Persistence Report'!BA200</f>
        <v>0</v>
      </c>
      <c r="K84" s="293">
        <f>+'7.  Persistence Report'!BB200</f>
        <v>0</v>
      </c>
      <c r="L84" s="293">
        <f>+'7.  Persistence Report'!BC200</f>
        <v>0</v>
      </c>
      <c r="M84" s="293">
        <f>+'7.  Persistence Report'!BD200</f>
        <v>0</v>
      </c>
      <c r="N84" s="293">
        <v>0</v>
      </c>
      <c r="O84" s="293">
        <f>+'7.  Persistence Report'!P200</f>
        <v>0</v>
      </c>
      <c r="P84" s="293">
        <f>+'7.  Persistence Report'!Q200</f>
        <v>0</v>
      </c>
      <c r="Q84" s="293">
        <f>+'7.  Persistence Report'!R200</f>
        <v>0</v>
      </c>
      <c r="R84" s="293">
        <f>+'7.  Persistence Report'!S200</f>
        <v>0</v>
      </c>
      <c r="S84" s="293">
        <f>+'7.  Persistence Report'!T200</f>
        <v>0</v>
      </c>
      <c r="T84" s="293">
        <f>+'7.  Persistence Report'!U200</f>
        <v>0</v>
      </c>
      <c r="U84" s="293">
        <f>+'7.  Persistence Report'!V200</f>
        <v>0</v>
      </c>
      <c r="V84" s="293">
        <f>+'7.  Persistence Report'!W200</f>
        <v>0</v>
      </c>
      <c r="W84" s="293">
        <f>+'7.  Persistence Report'!X200</f>
        <v>0</v>
      </c>
      <c r="X84" s="293">
        <f>+'7.  Persistence Report'!Y200</f>
        <v>0</v>
      </c>
      <c r="Y84" s="408"/>
      <c r="Z84" s="408"/>
      <c r="AA84" s="408"/>
      <c r="AB84" s="408"/>
      <c r="AC84" s="408"/>
      <c r="AD84" s="408"/>
      <c r="AE84" s="408"/>
      <c r="AF84" s="408"/>
      <c r="AG84" s="408"/>
      <c r="AH84" s="408"/>
      <c r="AI84" s="408"/>
      <c r="AJ84" s="408"/>
      <c r="AK84" s="408"/>
      <c r="AL84" s="408"/>
      <c r="AM84" s="294">
        <f>SUM(Y84:AL84)</f>
        <v>0</v>
      </c>
    </row>
    <row r="85" spans="1:40" outlineLevel="1">
      <c r="B85" s="292" t="s">
        <v>267</v>
      </c>
      <c r="C85" s="289" t="s">
        <v>163</v>
      </c>
      <c r="D85" s="293"/>
      <c r="E85" s="293"/>
      <c r="F85" s="293"/>
      <c r="G85" s="293"/>
      <c r="H85" s="293"/>
      <c r="I85" s="293"/>
      <c r="J85" s="293"/>
      <c r="K85" s="293"/>
      <c r="L85" s="293"/>
      <c r="M85" s="293"/>
      <c r="N85" s="293">
        <f>N84</f>
        <v>0</v>
      </c>
      <c r="O85" s="293"/>
      <c r="P85" s="293"/>
      <c r="Q85" s="293"/>
      <c r="R85" s="293"/>
      <c r="S85" s="293"/>
      <c r="T85" s="293"/>
      <c r="U85" s="293"/>
      <c r="V85" s="293"/>
      <c r="W85" s="293"/>
      <c r="X85" s="293"/>
      <c r="Y85" s="409">
        <f>Y84</f>
        <v>0</v>
      </c>
      <c r="Z85" s="409">
        <f t="shared" ref="Z85:AC85" si="156">Z84</f>
        <v>0</v>
      </c>
      <c r="AA85" s="409">
        <f t="shared" si="156"/>
        <v>0</v>
      </c>
      <c r="AB85" s="409">
        <f t="shared" si="156"/>
        <v>0</v>
      </c>
      <c r="AC85" s="409">
        <f t="shared" si="156"/>
        <v>0</v>
      </c>
      <c r="AD85" s="409">
        <f>AD84</f>
        <v>0</v>
      </c>
      <c r="AE85" s="409">
        <f t="shared" ref="AE85:AL85" si="157">AE84</f>
        <v>0</v>
      </c>
      <c r="AF85" s="409">
        <f t="shared" si="157"/>
        <v>0</v>
      </c>
      <c r="AG85" s="409">
        <f t="shared" si="157"/>
        <v>0</v>
      </c>
      <c r="AH85" s="409">
        <f t="shared" si="157"/>
        <v>0</v>
      </c>
      <c r="AI85" s="409">
        <f t="shared" si="157"/>
        <v>0</v>
      </c>
      <c r="AJ85" s="409">
        <f t="shared" si="157"/>
        <v>0</v>
      </c>
      <c r="AK85" s="409">
        <f t="shared" si="157"/>
        <v>0</v>
      </c>
      <c r="AL85" s="409">
        <f t="shared" si="157"/>
        <v>0</v>
      </c>
      <c r="AM85" s="295"/>
    </row>
    <row r="86" spans="1:40" outlineLevel="1">
      <c r="B86" s="313"/>
      <c r="C86" s="303"/>
      <c r="D86" s="289"/>
      <c r="E86" s="289"/>
      <c r="F86" s="289"/>
      <c r="G86" s="289"/>
      <c r="H86" s="289"/>
      <c r="I86" s="289"/>
      <c r="J86" s="289"/>
      <c r="K86" s="289"/>
      <c r="L86" s="289"/>
      <c r="M86" s="289"/>
      <c r="N86" s="289"/>
      <c r="O86" s="289"/>
      <c r="P86" s="289"/>
      <c r="Q86" s="289"/>
      <c r="R86" s="289"/>
      <c r="S86" s="289"/>
      <c r="T86" s="289"/>
      <c r="U86" s="289"/>
      <c r="V86" s="289"/>
      <c r="W86" s="289"/>
      <c r="X86" s="289"/>
      <c r="Y86" s="410"/>
      <c r="Z86" s="410"/>
      <c r="AA86" s="410"/>
      <c r="AB86" s="410"/>
      <c r="AC86" s="410"/>
      <c r="AD86" s="410"/>
      <c r="AE86" s="410"/>
      <c r="AF86" s="410"/>
      <c r="AG86" s="410"/>
      <c r="AH86" s="410"/>
      <c r="AI86" s="410"/>
      <c r="AJ86" s="410"/>
      <c r="AK86" s="410"/>
      <c r="AL86" s="410"/>
      <c r="AM86" s="304"/>
    </row>
    <row r="87" spans="1:40" s="281" customFormat="1" outlineLevel="1">
      <c r="A87" s="520">
        <v>16</v>
      </c>
      <c r="B87" s="322" t="s">
        <v>490</v>
      </c>
      <c r="C87" s="289" t="s">
        <v>25</v>
      </c>
      <c r="D87" s="293">
        <f>+'7.  Persistence Report'!AU201</f>
        <v>0</v>
      </c>
      <c r="E87" s="293">
        <f>+'7.  Persistence Report'!AV201</f>
        <v>0</v>
      </c>
      <c r="F87" s="293">
        <f>+'7.  Persistence Report'!AW201</f>
        <v>0</v>
      </c>
      <c r="G87" s="293">
        <f>+'7.  Persistence Report'!AX201</f>
        <v>0</v>
      </c>
      <c r="H87" s="293">
        <f>+'7.  Persistence Report'!AY201</f>
        <v>0</v>
      </c>
      <c r="I87" s="293">
        <f>+'7.  Persistence Report'!AZ201</f>
        <v>0</v>
      </c>
      <c r="J87" s="293">
        <f>+'7.  Persistence Report'!BA201</f>
        <v>0</v>
      </c>
      <c r="K87" s="293">
        <f>+'7.  Persistence Report'!BB201</f>
        <v>0</v>
      </c>
      <c r="L87" s="293">
        <f>+'7.  Persistence Report'!BC201</f>
        <v>0</v>
      </c>
      <c r="M87" s="293">
        <f>+'7.  Persistence Report'!BD201</f>
        <v>0</v>
      </c>
      <c r="N87" s="293">
        <v>0</v>
      </c>
      <c r="O87" s="293">
        <f>+'7.  Persistence Report'!P201</f>
        <v>0</v>
      </c>
      <c r="P87" s="293">
        <f>+'7.  Persistence Report'!Q201</f>
        <v>0</v>
      </c>
      <c r="Q87" s="293">
        <f>+'7.  Persistence Report'!R201</f>
        <v>0</v>
      </c>
      <c r="R87" s="293">
        <f>+'7.  Persistence Report'!S201</f>
        <v>0</v>
      </c>
      <c r="S87" s="293">
        <f>+'7.  Persistence Report'!T201</f>
        <v>0</v>
      </c>
      <c r="T87" s="293">
        <f>+'7.  Persistence Report'!U201</f>
        <v>0</v>
      </c>
      <c r="U87" s="293">
        <f>+'7.  Persistence Report'!V201</f>
        <v>0</v>
      </c>
      <c r="V87" s="293">
        <f>+'7.  Persistence Report'!W201</f>
        <v>0</v>
      </c>
      <c r="W87" s="293">
        <f>+'7.  Persistence Report'!X201</f>
        <v>0</v>
      </c>
      <c r="X87" s="293">
        <f>+'7.  Persistence Report'!Y201</f>
        <v>0</v>
      </c>
      <c r="Y87" s="408"/>
      <c r="Z87" s="408"/>
      <c r="AA87" s="408"/>
      <c r="AB87" s="408"/>
      <c r="AC87" s="408"/>
      <c r="AD87" s="408"/>
      <c r="AE87" s="408"/>
      <c r="AF87" s="408"/>
      <c r="AG87" s="408"/>
      <c r="AH87" s="408"/>
      <c r="AI87" s="408"/>
      <c r="AJ87" s="408"/>
      <c r="AK87" s="408"/>
      <c r="AL87" s="408"/>
      <c r="AM87" s="294">
        <f>SUM(Y87:AL87)</f>
        <v>0</v>
      </c>
    </row>
    <row r="88" spans="1:40" s="281" customFormat="1" outlineLevel="1">
      <c r="A88" s="520"/>
      <c r="B88" s="322" t="s">
        <v>267</v>
      </c>
      <c r="C88" s="289" t="s">
        <v>163</v>
      </c>
      <c r="D88" s="293"/>
      <c r="E88" s="293"/>
      <c r="F88" s="293"/>
      <c r="G88" s="293"/>
      <c r="H88" s="293"/>
      <c r="I88" s="293"/>
      <c r="J88" s="293"/>
      <c r="K88" s="293"/>
      <c r="L88" s="293"/>
      <c r="M88" s="293"/>
      <c r="N88" s="293">
        <f>N87</f>
        <v>0</v>
      </c>
      <c r="O88" s="293"/>
      <c r="P88" s="293"/>
      <c r="Q88" s="293"/>
      <c r="R88" s="293"/>
      <c r="S88" s="293"/>
      <c r="T88" s="293"/>
      <c r="U88" s="293"/>
      <c r="V88" s="293"/>
      <c r="W88" s="293"/>
      <c r="X88" s="293"/>
      <c r="Y88" s="409">
        <f>Y87</f>
        <v>0</v>
      </c>
      <c r="Z88" s="409">
        <f t="shared" ref="Z88:AC88" si="158">Z87</f>
        <v>0</v>
      </c>
      <c r="AA88" s="409">
        <f t="shared" si="158"/>
        <v>0</v>
      </c>
      <c r="AB88" s="409">
        <f t="shared" si="158"/>
        <v>0</v>
      </c>
      <c r="AC88" s="409">
        <f t="shared" si="158"/>
        <v>0</v>
      </c>
      <c r="AD88" s="409">
        <f>AD87</f>
        <v>0</v>
      </c>
      <c r="AE88" s="409">
        <f t="shared" ref="AE88:AL88" si="159">AE87</f>
        <v>0</v>
      </c>
      <c r="AF88" s="409">
        <f t="shared" si="159"/>
        <v>0</v>
      </c>
      <c r="AG88" s="409">
        <f t="shared" si="159"/>
        <v>0</v>
      </c>
      <c r="AH88" s="409">
        <f t="shared" si="159"/>
        <v>0</v>
      </c>
      <c r="AI88" s="409">
        <f t="shared" si="159"/>
        <v>0</v>
      </c>
      <c r="AJ88" s="409">
        <f t="shared" si="159"/>
        <v>0</v>
      </c>
      <c r="AK88" s="409">
        <f t="shared" si="159"/>
        <v>0</v>
      </c>
      <c r="AL88" s="409">
        <f t="shared" si="159"/>
        <v>0</v>
      </c>
      <c r="AM88" s="295"/>
    </row>
    <row r="89" spans="1:40" s="281" customFormat="1" outlineLevel="1">
      <c r="A89" s="520"/>
      <c r="B89" s="322"/>
      <c r="C89" s="289"/>
      <c r="D89" s="289"/>
      <c r="E89" s="289"/>
      <c r="F89" s="289"/>
      <c r="G89" s="289"/>
      <c r="H89" s="289"/>
      <c r="I89" s="289"/>
      <c r="J89" s="289"/>
      <c r="K89" s="289"/>
      <c r="L89" s="289"/>
      <c r="M89" s="289"/>
      <c r="N89" s="289"/>
      <c r="O89" s="289"/>
      <c r="P89" s="289"/>
      <c r="Q89" s="289"/>
      <c r="R89" s="289"/>
      <c r="S89" s="289"/>
      <c r="T89" s="289"/>
      <c r="U89" s="289"/>
      <c r="V89" s="289"/>
      <c r="W89" s="289"/>
      <c r="X89" s="289"/>
      <c r="Y89" s="410"/>
      <c r="Z89" s="410"/>
      <c r="AA89" s="410"/>
      <c r="AB89" s="410"/>
      <c r="AC89" s="410"/>
      <c r="AD89" s="410"/>
      <c r="AE89" s="414"/>
      <c r="AF89" s="414"/>
      <c r="AG89" s="414"/>
      <c r="AH89" s="414"/>
      <c r="AI89" s="414"/>
      <c r="AJ89" s="414"/>
      <c r="AK89" s="414"/>
      <c r="AL89" s="414"/>
      <c r="AM89" s="311"/>
    </row>
    <row r="90" spans="1:40" ht="15.75" outlineLevel="1">
      <c r="B90" s="517" t="s">
        <v>495</v>
      </c>
      <c r="C90" s="318"/>
      <c r="D90" s="288"/>
      <c r="E90" s="287"/>
      <c r="F90" s="287"/>
      <c r="G90" s="287"/>
      <c r="H90" s="287"/>
      <c r="I90" s="287"/>
      <c r="J90" s="287"/>
      <c r="K90" s="287"/>
      <c r="L90" s="287"/>
      <c r="M90" s="287"/>
      <c r="N90" s="288"/>
      <c r="O90" s="287"/>
      <c r="P90" s="287"/>
      <c r="Q90" s="287"/>
      <c r="R90" s="287"/>
      <c r="S90" s="287"/>
      <c r="T90" s="287"/>
      <c r="U90" s="287"/>
      <c r="V90" s="287"/>
      <c r="W90" s="287"/>
      <c r="X90" s="287"/>
      <c r="Y90" s="412"/>
      <c r="Z90" s="412"/>
      <c r="AA90" s="412"/>
      <c r="AB90" s="412"/>
      <c r="AC90" s="412"/>
      <c r="AD90" s="412"/>
      <c r="AE90" s="412"/>
      <c r="AF90" s="412"/>
      <c r="AG90" s="412"/>
      <c r="AH90" s="412"/>
      <c r="AI90" s="412"/>
      <c r="AJ90" s="412"/>
      <c r="AK90" s="412"/>
      <c r="AL90" s="412"/>
      <c r="AM90" s="290"/>
    </row>
    <row r="91" spans="1:40" outlineLevel="1">
      <c r="A91" s="520">
        <v>17</v>
      </c>
      <c r="B91" s="518" t="s">
        <v>112</v>
      </c>
      <c r="C91" s="289" t="s">
        <v>25</v>
      </c>
      <c r="D91" s="293">
        <f>+'7.  Persistence Report'!AU180</f>
        <v>0</v>
      </c>
      <c r="E91" s="293">
        <f>+'7.  Persistence Report'!AV180</f>
        <v>0</v>
      </c>
      <c r="F91" s="293">
        <f>+'7.  Persistence Report'!AW180</f>
        <v>0</v>
      </c>
      <c r="G91" s="293">
        <f>+'7.  Persistence Report'!AX180</f>
        <v>0</v>
      </c>
      <c r="H91" s="293">
        <f>+'7.  Persistence Report'!AY180</f>
        <v>0</v>
      </c>
      <c r="I91" s="293">
        <f>+'7.  Persistence Report'!AZ180</f>
        <v>0</v>
      </c>
      <c r="J91" s="293">
        <f>+'7.  Persistence Report'!BA180</f>
        <v>0</v>
      </c>
      <c r="K91" s="293">
        <f>+'7.  Persistence Report'!BB180</f>
        <v>0</v>
      </c>
      <c r="L91" s="293">
        <f>+'7.  Persistence Report'!BC180</f>
        <v>0</v>
      </c>
      <c r="M91" s="293">
        <f>+'7.  Persistence Report'!BD180</f>
        <v>0</v>
      </c>
      <c r="N91" s="293">
        <v>12</v>
      </c>
      <c r="O91" s="293">
        <f>+'7.  Persistence Report'!P180</f>
        <v>0</v>
      </c>
      <c r="P91" s="293">
        <f>+'7.  Persistence Report'!Q180</f>
        <v>0</v>
      </c>
      <c r="Q91" s="293">
        <f>+'7.  Persistence Report'!R180</f>
        <v>0</v>
      </c>
      <c r="R91" s="293">
        <f>+'7.  Persistence Report'!S180</f>
        <v>0</v>
      </c>
      <c r="S91" s="293">
        <f>+'7.  Persistence Report'!T180</f>
        <v>0</v>
      </c>
      <c r="T91" s="293">
        <f>+'7.  Persistence Report'!U180</f>
        <v>0</v>
      </c>
      <c r="U91" s="293">
        <f>+'7.  Persistence Report'!V180</f>
        <v>0</v>
      </c>
      <c r="V91" s="293">
        <f>+'7.  Persistence Report'!W180</f>
        <v>0</v>
      </c>
      <c r="W91" s="293">
        <f>+'7.  Persistence Report'!X180</f>
        <v>0</v>
      </c>
      <c r="X91" s="293">
        <f>+'7.  Persistence Report'!Y180</f>
        <v>0</v>
      </c>
      <c r="Y91" s="424"/>
      <c r="Z91" s="408"/>
      <c r="AA91" s="408"/>
      <c r="AB91" s="408"/>
      <c r="AC91" s="408"/>
      <c r="AD91" s="408"/>
      <c r="AE91" s="408"/>
      <c r="AF91" s="413"/>
      <c r="AG91" s="413"/>
      <c r="AH91" s="413"/>
      <c r="AI91" s="413"/>
      <c r="AJ91" s="413"/>
      <c r="AK91" s="413"/>
      <c r="AL91" s="413"/>
      <c r="AM91" s="294">
        <f>SUM(Y91:AL91)</f>
        <v>0</v>
      </c>
    </row>
    <row r="92" spans="1:40" outlineLevel="1">
      <c r="B92" s="292" t="s">
        <v>267</v>
      </c>
      <c r="C92" s="289" t="s">
        <v>163</v>
      </c>
      <c r="D92" s="293"/>
      <c r="E92" s="293"/>
      <c r="F92" s="293"/>
      <c r="G92" s="293"/>
      <c r="H92" s="293"/>
      <c r="I92" s="293"/>
      <c r="J92" s="293"/>
      <c r="K92" s="293"/>
      <c r="L92" s="293"/>
      <c r="M92" s="293"/>
      <c r="N92" s="293">
        <f>N91</f>
        <v>12</v>
      </c>
      <c r="O92" s="293"/>
      <c r="P92" s="293"/>
      <c r="Q92" s="293"/>
      <c r="R92" s="293"/>
      <c r="S92" s="293"/>
      <c r="T92" s="293"/>
      <c r="U92" s="293"/>
      <c r="V92" s="293"/>
      <c r="W92" s="293"/>
      <c r="X92" s="293"/>
      <c r="Y92" s="409">
        <f>Y91</f>
        <v>0</v>
      </c>
      <c r="Z92" s="409">
        <f t="shared" ref="Z92:AL92" si="160">Z91</f>
        <v>0</v>
      </c>
      <c r="AA92" s="409">
        <f t="shared" si="160"/>
        <v>0</v>
      </c>
      <c r="AB92" s="409">
        <f t="shared" si="160"/>
        <v>0</v>
      </c>
      <c r="AC92" s="409">
        <f t="shared" si="160"/>
        <v>0</v>
      </c>
      <c r="AD92" s="409">
        <f t="shared" si="160"/>
        <v>0</v>
      </c>
      <c r="AE92" s="409">
        <f t="shared" si="160"/>
        <v>0</v>
      </c>
      <c r="AF92" s="409">
        <f t="shared" si="160"/>
        <v>0</v>
      </c>
      <c r="AG92" s="409">
        <f t="shared" si="160"/>
        <v>0</v>
      </c>
      <c r="AH92" s="409">
        <f t="shared" si="160"/>
        <v>0</v>
      </c>
      <c r="AI92" s="409">
        <f t="shared" si="160"/>
        <v>0</v>
      </c>
      <c r="AJ92" s="409">
        <f t="shared" si="160"/>
        <v>0</v>
      </c>
      <c r="AK92" s="409">
        <f t="shared" si="160"/>
        <v>0</v>
      </c>
      <c r="AL92" s="409">
        <f t="shared" si="160"/>
        <v>0</v>
      </c>
      <c r="AM92" s="304"/>
    </row>
    <row r="93" spans="1:40" outlineLevel="1">
      <c r="B93" s="292"/>
      <c r="C93" s="289"/>
      <c r="D93" s="289"/>
      <c r="E93" s="289"/>
      <c r="F93" s="289"/>
      <c r="G93" s="289"/>
      <c r="H93" s="289"/>
      <c r="I93" s="289"/>
      <c r="J93" s="289"/>
      <c r="K93" s="289"/>
      <c r="L93" s="289"/>
      <c r="M93" s="289"/>
      <c r="N93" s="289"/>
      <c r="O93" s="289"/>
      <c r="P93" s="289"/>
      <c r="Q93" s="289"/>
      <c r="R93" s="289"/>
      <c r="S93" s="289"/>
      <c r="T93" s="289"/>
      <c r="U93" s="289"/>
      <c r="V93" s="289"/>
      <c r="W93" s="289"/>
      <c r="X93" s="289"/>
      <c r="Y93" s="420"/>
      <c r="Z93" s="423"/>
      <c r="AA93" s="423"/>
      <c r="AB93" s="423"/>
      <c r="AC93" s="423"/>
      <c r="AD93" s="423"/>
      <c r="AE93" s="423"/>
      <c r="AF93" s="423"/>
      <c r="AG93" s="423"/>
      <c r="AH93" s="423"/>
      <c r="AI93" s="423"/>
      <c r="AJ93" s="423"/>
      <c r="AK93" s="423"/>
      <c r="AL93" s="423"/>
      <c r="AM93" s="304"/>
    </row>
    <row r="94" spans="1:40" outlineLevel="1">
      <c r="A94" s="520">
        <v>18</v>
      </c>
      <c r="B94" s="518" t="s">
        <v>109</v>
      </c>
      <c r="C94" s="289" t="s">
        <v>25</v>
      </c>
      <c r="D94" s="293">
        <f>+'7.  Persistence Report'!AU182</f>
        <v>0</v>
      </c>
      <c r="E94" s="293">
        <f>+'7.  Persistence Report'!AV182</f>
        <v>0</v>
      </c>
      <c r="F94" s="293">
        <f>+'7.  Persistence Report'!AW182</f>
        <v>0</v>
      </c>
      <c r="G94" s="293">
        <f>+'7.  Persistence Report'!AX182</f>
        <v>0</v>
      </c>
      <c r="H94" s="293">
        <f>+'7.  Persistence Report'!AY182</f>
        <v>0</v>
      </c>
      <c r="I94" s="293">
        <f>+'7.  Persistence Report'!AZ182</f>
        <v>0</v>
      </c>
      <c r="J94" s="293">
        <f>+'7.  Persistence Report'!BA182</f>
        <v>0</v>
      </c>
      <c r="K94" s="293">
        <f>+'7.  Persistence Report'!BB182</f>
        <v>0</v>
      </c>
      <c r="L94" s="293">
        <f>+'7.  Persistence Report'!BC182</f>
        <v>0</v>
      </c>
      <c r="M94" s="293">
        <f>+'7.  Persistence Report'!BD182</f>
        <v>0</v>
      </c>
      <c r="N94" s="293">
        <v>12</v>
      </c>
      <c r="O94" s="293">
        <f>+'7.  Persistence Report'!P182</f>
        <v>0</v>
      </c>
      <c r="P94" s="293">
        <f>+'7.  Persistence Report'!Q182</f>
        <v>0</v>
      </c>
      <c r="Q94" s="293">
        <f>+'7.  Persistence Report'!R182</f>
        <v>0</v>
      </c>
      <c r="R94" s="293">
        <f>+'7.  Persistence Report'!S182</f>
        <v>0</v>
      </c>
      <c r="S94" s="293">
        <f>+'7.  Persistence Report'!T182</f>
        <v>0</v>
      </c>
      <c r="T94" s="293">
        <f>+'7.  Persistence Report'!U182</f>
        <v>0</v>
      </c>
      <c r="U94" s="293">
        <f>+'7.  Persistence Report'!V182</f>
        <v>0</v>
      </c>
      <c r="V94" s="293">
        <f>+'7.  Persistence Report'!W182</f>
        <v>0</v>
      </c>
      <c r="W94" s="293">
        <f>+'7.  Persistence Report'!X182</f>
        <v>0</v>
      </c>
      <c r="X94" s="293">
        <f>+'7.  Persistence Report'!Y182</f>
        <v>0</v>
      </c>
      <c r="Y94" s="424"/>
      <c r="Z94" s="408"/>
      <c r="AA94" s="408"/>
      <c r="AB94" s="408"/>
      <c r="AC94" s="408"/>
      <c r="AD94" s="408"/>
      <c r="AE94" s="408"/>
      <c r="AF94" s="413"/>
      <c r="AG94" s="413"/>
      <c r="AH94" s="413"/>
      <c r="AI94" s="413"/>
      <c r="AJ94" s="413"/>
      <c r="AK94" s="413"/>
      <c r="AL94" s="413"/>
      <c r="AM94" s="294">
        <f>SUM(Y94:AL94)</f>
        <v>0</v>
      </c>
    </row>
    <row r="95" spans="1:40" outlineLevel="1">
      <c r="B95" s="292" t="s">
        <v>267</v>
      </c>
      <c r="C95" s="289" t="s">
        <v>163</v>
      </c>
      <c r="D95" s="293"/>
      <c r="E95" s="293"/>
      <c r="F95" s="293"/>
      <c r="G95" s="293"/>
      <c r="H95" s="293"/>
      <c r="I95" s="293"/>
      <c r="J95" s="293"/>
      <c r="K95" s="293"/>
      <c r="L95" s="293"/>
      <c r="M95" s="293"/>
      <c r="N95" s="293">
        <f>N94</f>
        <v>12</v>
      </c>
      <c r="O95" s="293"/>
      <c r="P95" s="293"/>
      <c r="Q95" s="293"/>
      <c r="R95" s="293"/>
      <c r="S95" s="293"/>
      <c r="T95" s="293"/>
      <c r="U95" s="293"/>
      <c r="V95" s="293"/>
      <c r="W95" s="293"/>
      <c r="X95" s="293"/>
      <c r="Y95" s="409">
        <f>Y94</f>
        <v>0</v>
      </c>
      <c r="Z95" s="409">
        <f t="shared" ref="Z95" si="161">Z94</f>
        <v>0</v>
      </c>
      <c r="AA95" s="409">
        <f t="shared" ref="AA95" si="162">AA94</f>
        <v>0</v>
      </c>
      <c r="AB95" s="409">
        <f t="shared" ref="AB95" si="163">AB94</f>
        <v>0</v>
      </c>
      <c r="AC95" s="409">
        <f t="shared" ref="AC95" si="164">AC94</f>
        <v>0</v>
      </c>
      <c r="AD95" s="409">
        <f t="shared" ref="AD95" si="165">AD94</f>
        <v>0</v>
      </c>
      <c r="AE95" s="409">
        <f t="shared" ref="AE95" si="166">AE94</f>
        <v>0</v>
      </c>
      <c r="AF95" s="409">
        <f t="shared" ref="AF95" si="167">AF94</f>
        <v>0</v>
      </c>
      <c r="AG95" s="409">
        <f t="shared" ref="AG95" si="168">AG94</f>
        <v>0</v>
      </c>
      <c r="AH95" s="409">
        <f t="shared" ref="AH95" si="169">AH94</f>
        <v>0</v>
      </c>
      <c r="AI95" s="409">
        <f t="shared" ref="AI95" si="170">AI94</f>
        <v>0</v>
      </c>
      <c r="AJ95" s="409">
        <f t="shared" ref="AJ95" si="171">AJ94</f>
        <v>0</v>
      </c>
      <c r="AK95" s="409">
        <f t="shared" ref="AK95" si="172">AK94</f>
        <v>0</v>
      </c>
      <c r="AL95" s="409">
        <f t="shared" ref="AL95" si="173">AL94</f>
        <v>0</v>
      </c>
      <c r="AM95" s="304"/>
    </row>
    <row r="96" spans="1:40" outlineLevel="1">
      <c r="B96" s="320"/>
      <c r="C96" s="289"/>
      <c r="D96" s="289"/>
      <c r="E96" s="289"/>
      <c r="F96" s="289"/>
      <c r="G96" s="289"/>
      <c r="H96" s="289"/>
      <c r="I96" s="289"/>
      <c r="J96" s="289"/>
      <c r="K96" s="289"/>
      <c r="L96" s="289"/>
      <c r="M96" s="289"/>
      <c r="N96" s="289"/>
      <c r="O96" s="289"/>
      <c r="P96" s="289"/>
      <c r="Q96" s="289"/>
      <c r="R96" s="289"/>
      <c r="S96" s="289"/>
      <c r="T96" s="289"/>
      <c r="U96" s="289"/>
      <c r="V96" s="289"/>
      <c r="W96" s="289"/>
      <c r="X96" s="289"/>
      <c r="Y96" s="421"/>
      <c r="Z96" s="422"/>
      <c r="AA96" s="422"/>
      <c r="AB96" s="422"/>
      <c r="AC96" s="422"/>
      <c r="AD96" s="422"/>
      <c r="AE96" s="422"/>
      <c r="AF96" s="422"/>
      <c r="AG96" s="422"/>
      <c r="AH96" s="422"/>
      <c r="AI96" s="422"/>
      <c r="AJ96" s="422"/>
      <c r="AK96" s="422"/>
      <c r="AL96" s="422"/>
      <c r="AM96" s="295"/>
    </row>
    <row r="97" spans="1:39" outlineLevel="1">
      <c r="A97" s="520">
        <v>19</v>
      </c>
      <c r="B97" s="518" t="s">
        <v>111</v>
      </c>
      <c r="C97" s="289" t="s">
        <v>25</v>
      </c>
      <c r="D97" s="293">
        <f>+'7.  Persistence Report'!AU185</f>
        <v>0</v>
      </c>
      <c r="E97" s="293">
        <f>+'7.  Persistence Report'!AV185</f>
        <v>0</v>
      </c>
      <c r="F97" s="293">
        <f>+'7.  Persistence Report'!AW185</f>
        <v>0</v>
      </c>
      <c r="G97" s="293">
        <f>+'7.  Persistence Report'!AX185</f>
        <v>0</v>
      </c>
      <c r="H97" s="293">
        <f>+'7.  Persistence Report'!AY185</f>
        <v>0</v>
      </c>
      <c r="I97" s="293">
        <f>+'7.  Persistence Report'!AZ185</f>
        <v>0</v>
      </c>
      <c r="J97" s="293">
        <f>+'7.  Persistence Report'!BA185</f>
        <v>0</v>
      </c>
      <c r="K97" s="293">
        <f>+'7.  Persistence Report'!BB185</f>
        <v>0</v>
      </c>
      <c r="L97" s="293">
        <f>+'7.  Persistence Report'!BC185</f>
        <v>0</v>
      </c>
      <c r="M97" s="293">
        <f>+'7.  Persistence Report'!BD185</f>
        <v>0</v>
      </c>
      <c r="N97" s="293">
        <v>12</v>
      </c>
      <c r="O97" s="293">
        <f>+'7.  Persistence Report'!P185</f>
        <v>0</v>
      </c>
      <c r="P97" s="293">
        <f>+'7.  Persistence Report'!Q185</f>
        <v>0</v>
      </c>
      <c r="Q97" s="293">
        <f>+'7.  Persistence Report'!R185</f>
        <v>0</v>
      </c>
      <c r="R97" s="293">
        <f>+'7.  Persistence Report'!S185</f>
        <v>0</v>
      </c>
      <c r="S97" s="293">
        <f>+'7.  Persistence Report'!T185</f>
        <v>0</v>
      </c>
      <c r="T97" s="293">
        <f>+'7.  Persistence Report'!U185</f>
        <v>0</v>
      </c>
      <c r="U97" s="293">
        <f>+'7.  Persistence Report'!V185</f>
        <v>0</v>
      </c>
      <c r="V97" s="293">
        <f>+'7.  Persistence Report'!W185</f>
        <v>0</v>
      </c>
      <c r="W97" s="293">
        <f>+'7.  Persistence Report'!X185</f>
        <v>0</v>
      </c>
      <c r="X97" s="293">
        <f>+'7.  Persistence Report'!Y185</f>
        <v>0</v>
      </c>
      <c r="Y97" s="424"/>
      <c r="Z97" s="408"/>
      <c r="AA97" s="408"/>
      <c r="AB97" s="408"/>
      <c r="AC97" s="408"/>
      <c r="AD97" s="408"/>
      <c r="AE97" s="408"/>
      <c r="AF97" s="413"/>
      <c r="AG97" s="413"/>
      <c r="AH97" s="413"/>
      <c r="AI97" s="413"/>
      <c r="AJ97" s="413"/>
      <c r="AK97" s="413"/>
      <c r="AL97" s="413"/>
      <c r="AM97" s="294">
        <f>SUM(Y97:AL97)</f>
        <v>0</v>
      </c>
    </row>
    <row r="98" spans="1:39" outlineLevel="1">
      <c r="B98" s="292" t="s">
        <v>267</v>
      </c>
      <c r="C98" s="289" t="s">
        <v>163</v>
      </c>
      <c r="D98" s="293"/>
      <c r="E98" s="293"/>
      <c r="F98" s="293"/>
      <c r="G98" s="293"/>
      <c r="H98" s="293"/>
      <c r="I98" s="293"/>
      <c r="J98" s="293"/>
      <c r="K98" s="293"/>
      <c r="L98" s="293"/>
      <c r="M98" s="293"/>
      <c r="N98" s="293">
        <f>N97</f>
        <v>12</v>
      </c>
      <c r="O98" s="293"/>
      <c r="P98" s="293"/>
      <c r="Q98" s="293"/>
      <c r="R98" s="293"/>
      <c r="S98" s="293"/>
      <c r="T98" s="293"/>
      <c r="U98" s="293"/>
      <c r="V98" s="293"/>
      <c r="W98" s="293"/>
      <c r="X98" s="293"/>
      <c r="Y98" s="409">
        <f>Y97</f>
        <v>0</v>
      </c>
      <c r="Z98" s="409">
        <f t="shared" ref="Z98:AL98" si="174">Z97</f>
        <v>0</v>
      </c>
      <c r="AA98" s="409">
        <f t="shared" si="174"/>
        <v>0</v>
      </c>
      <c r="AB98" s="409">
        <f t="shared" si="174"/>
        <v>0</v>
      </c>
      <c r="AC98" s="409">
        <f t="shared" si="174"/>
        <v>0</v>
      </c>
      <c r="AD98" s="409">
        <f t="shared" si="174"/>
        <v>0</v>
      </c>
      <c r="AE98" s="409">
        <f t="shared" si="174"/>
        <v>0</v>
      </c>
      <c r="AF98" s="409">
        <f t="shared" si="174"/>
        <v>0</v>
      </c>
      <c r="AG98" s="409">
        <f t="shared" si="174"/>
        <v>0</v>
      </c>
      <c r="AH98" s="409">
        <f t="shared" si="174"/>
        <v>0</v>
      </c>
      <c r="AI98" s="409">
        <f t="shared" si="174"/>
        <v>0</v>
      </c>
      <c r="AJ98" s="409">
        <f t="shared" si="174"/>
        <v>0</v>
      </c>
      <c r="AK98" s="409">
        <f t="shared" si="174"/>
        <v>0</v>
      </c>
      <c r="AL98" s="409">
        <f t="shared" si="174"/>
        <v>0</v>
      </c>
      <c r="AM98" s="295"/>
    </row>
    <row r="99" spans="1:39" outlineLevel="1">
      <c r="B99" s="320"/>
      <c r="C99" s="289"/>
      <c r="D99" s="289"/>
      <c r="E99" s="289"/>
      <c r="F99" s="289"/>
      <c r="G99" s="289"/>
      <c r="H99" s="289"/>
      <c r="I99" s="289"/>
      <c r="J99" s="289"/>
      <c r="K99" s="289"/>
      <c r="L99" s="289"/>
      <c r="M99" s="289"/>
      <c r="N99" s="289"/>
      <c r="O99" s="289"/>
      <c r="P99" s="289"/>
      <c r="Q99" s="289"/>
      <c r="R99" s="289"/>
      <c r="S99" s="289"/>
      <c r="T99" s="289"/>
      <c r="U99" s="289"/>
      <c r="V99" s="289"/>
      <c r="W99" s="289"/>
      <c r="X99" s="289"/>
      <c r="Y99" s="410"/>
      <c r="Z99" s="410"/>
      <c r="AA99" s="410"/>
      <c r="AB99" s="410"/>
      <c r="AC99" s="410"/>
      <c r="AD99" s="410"/>
      <c r="AE99" s="410"/>
      <c r="AF99" s="410"/>
      <c r="AG99" s="410"/>
      <c r="AH99" s="410"/>
      <c r="AI99" s="410"/>
      <c r="AJ99" s="410"/>
      <c r="AK99" s="410"/>
      <c r="AL99" s="410"/>
      <c r="AM99" s="304"/>
    </row>
    <row r="100" spans="1:39" outlineLevel="1">
      <c r="A100" s="520">
        <v>20</v>
      </c>
      <c r="B100" s="518" t="s">
        <v>110</v>
      </c>
      <c r="C100" s="289" t="s">
        <v>25</v>
      </c>
      <c r="D100" s="293">
        <f>+'7.  Persistence Report'!AU184</f>
        <v>0</v>
      </c>
      <c r="E100" s="293">
        <f>+'7.  Persistence Report'!AV184</f>
        <v>0</v>
      </c>
      <c r="F100" s="293">
        <f>+'7.  Persistence Report'!AW184</f>
        <v>0</v>
      </c>
      <c r="G100" s="293">
        <f>+'7.  Persistence Report'!AX184</f>
        <v>0</v>
      </c>
      <c r="H100" s="293">
        <f>+'7.  Persistence Report'!AY184</f>
        <v>0</v>
      </c>
      <c r="I100" s="293">
        <f>+'7.  Persistence Report'!AZ184</f>
        <v>0</v>
      </c>
      <c r="J100" s="293">
        <f>+'7.  Persistence Report'!BA184</f>
        <v>0</v>
      </c>
      <c r="K100" s="293">
        <f>+'7.  Persistence Report'!BB184</f>
        <v>0</v>
      </c>
      <c r="L100" s="293">
        <f>+'7.  Persistence Report'!BC184</f>
        <v>0</v>
      </c>
      <c r="M100" s="293">
        <f>+'7.  Persistence Report'!BD184</f>
        <v>0</v>
      </c>
      <c r="N100" s="293">
        <v>12</v>
      </c>
      <c r="O100" s="293">
        <f>+'7.  Persistence Report'!P184</f>
        <v>0</v>
      </c>
      <c r="P100" s="293">
        <f>+'7.  Persistence Report'!Q184</f>
        <v>0</v>
      </c>
      <c r="Q100" s="293">
        <f>+'7.  Persistence Report'!R184</f>
        <v>0</v>
      </c>
      <c r="R100" s="293">
        <f>+'7.  Persistence Report'!S184</f>
        <v>0</v>
      </c>
      <c r="S100" s="293">
        <f>+'7.  Persistence Report'!T184</f>
        <v>0</v>
      </c>
      <c r="T100" s="293">
        <f>+'7.  Persistence Report'!U184</f>
        <v>0</v>
      </c>
      <c r="U100" s="293">
        <f>+'7.  Persistence Report'!V184</f>
        <v>0</v>
      </c>
      <c r="V100" s="293">
        <f>+'7.  Persistence Report'!W184</f>
        <v>0</v>
      </c>
      <c r="W100" s="293">
        <f>+'7.  Persistence Report'!X184</f>
        <v>0</v>
      </c>
      <c r="X100" s="293">
        <f>+'7.  Persistence Report'!Y184</f>
        <v>0</v>
      </c>
      <c r="Y100" s="424"/>
      <c r="Z100" s="408"/>
      <c r="AA100" s="408"/>
      <c r="AB100" s="408"/>
      <c r="AC100" s="408"/>
      <c r="AD100" s="408"/>
      <c r="AE100" s="408"/>
      <c r="AF100" s="413"/>
      <c r="AG100" s="413"/>
      <c r="AH100" s="413"/>
      <c r="AI100" s="413"/>
      <c r="AJ100" s="413"/>
      <c r="AK100" s="413"/>
      <c r="AL100" s="413"/>
      <c r="AM100" s="294">
        <f>SUM(Y100:AL100)</f>
        <v>0</v>
      </c>
    </row>
    <row r="101" spans="1:39" outlineLevel="1">
      <c r="B101" s="292" t="s">
        <v>267</v>
      </c>
      <c r="C101" s="289" t="s">
        <v>163</v>
      </c>
      <c r="D101" s="293"/>
      <c r="E101" s="293"/>
      <c r="F101" s="293"/>
      <c r="G101" s="293"/>
      <c r="H101" s="293"/>
      <c r="I101" s="293"/>
      <c r="J101" s="293"/>
      <c r="K101" s="293"/>
      <c r="L101" s="293"/>
      <c r="M101" s="293"/>
      <c r="N101" s="293">
        <f>N100</f>
        <v>12</v>
      </c>
      <c r="O101" s="293"/>
      <c r="P101" s="293"/>
      <c r="Q101" s="293"/>
      <c r="R101" s="293"/>
      <c r="S101" s="293"/>
      <c r="T101" s="293"/>
      <c r="U101" s="293"/>
      <c r="V101" s="293"/>
      <c r="W101" s="293"/>
      <c r="X101" s="293"/>
      <c r="Y101" s="409">
        <f t="shared" ref="Y101:AL101" si="175">Y100</f>
        <v>0</v>
      </c>
      <c r="Z101" s="409">
        <f t="shared" si="175"/>
        <v>0</v>
      </c>
      <c r="AA101" s="409">
        <f t="shared" si="175"/>
        <v>0</v>
      </c>
      <c r="AB101" s="409">
        <f t="shared" si="175"/>
        <v>0</v>
      </c>
      <c r="AC101" s="409">
        <f t="shared" si="175"/>
        <v>0</v>
      </c>
      <c r="AD101" s="409">
        <f t="shared" si="175"/>
        <v>0</v>
      </c>
      <c r="AE101" s="409">
        <f t="shared" si="175"/>
        <v>0</v>
      </c>
      <c r="AF101" s="409">
        <f t="shared" si="175"/>
        <v>0</v>
      </c>
      <c r="AG101" s="409">
        <f t="shared" si="175"/>
        <v>0</v>
      </c>
      <c r="AH101" s="409">
        <f t="shared" si="175"/>
        <v>0</v>
      </c>
      <c r="AI101" s="409">
        <f t="shared" si="175"/>
        <v>0</v>
      </c>
      <c r="AJ101" s="409">
        <f t="shared" si="175"/>
        <v>0</v>
      </c>
      <c r="AK101" s="409">
        <f t="shared" si="175"/>
        <v>0</v>
      </c>
      <c r="AL101" s="409">
        <f t="shared" si="175"/>
        <v>0</v>
      </c>
      <c r="AM101" s="304"/>
    </row>
    <row r="102" spans="1:39" ht="15.75" outlineLevel="1">
      <c r="B102" s="321"/>
      <c r="C102" s="298"/>
      <c r="D102" s="289"/>
      <c r="E102" s="289"/>
      <c r="F102" s="289"/>
      <c r="G102" s="289"/>
      <c r="H102" s="289"/>
      <c r="I102" s="289"/>
      <c r="J102" s="289"/>
      <c r="K102" s="289"/>
      <c r="L102" s="289"/>
      <c r="M102" s="289"/>
      <c r="N102" s="298"/>
      <c r="O102" s="289"/>
      <c r="P102" s="289"/>
      <c r="Q102" s="289"/>
      <c r="R102" s="289"/>
      <c r="S102" s="289"/>
      <c r="T102" s="289"/>
      <c r="U102" s="289"/>
      <c r="V102" s="289"/>
      <c r="W102" s="289"/>
      <c r="X102" s="289"/>
      <c r="Y102" s="410"/>
      <c r="Z102" s="410"/>
      <c r="AA102" s="410"/>
      <c r="AB102" s="410"/>
      <c r="AC102" s="410"/>
      <c r="AD102" s="410"/>
      <c r="AE102" s="410"/>
      <c r="AF102" s="410"/>
      <c r="AG102" s="410"/>
      <c r="AH102" s="410"/>
      <c r="AI102" s="410"/>
      <c r="AJ102" s="410"/>
      <c r="AK102" s="410"/>
      <c r="AL102" s="410"/>
      <c r="AM102" s="304"/>
    </row>
    <row r="103" spans="1:39" ht="15.75" outlineLevel="1">
      <c r="B103" s="516" t="s">
        <v>502</v>
      </c>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420"/>
      <c r="Z103" s="423"/>
      <c r="AA103" s="423"/>
      <c r="AB103" s="423"/>
      <c r="AC103" s="423"/>
      <c r="AD103" s="423"/>
      <c r="AE103" s="423"/>
      <c r="AF103" s="423"/>
      <c r="AG103" s="423"/>
      <c r="AH103" s="423"/>
      <c r="AI103" s="423"/>
      <c r="AJ103" s="423"/>
      <c r="AK103" s="423"/>
      <c r="AL103" s="423"/>
      <c r="AM103" s="304"/>
    </row>
    <row r="104" spans="1:39" ht="15.75" outlineLevel="1">
      <c r="B104" s="286" t="s">
        <v>498</v>
      </c>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420"/>
      <c r="Z104" s="423"/>
      <c r="AA104" s="423"/>
      <c r="AB104" s="423"/>
      <c r="AC104" s="423"/>
      <c r="AD104" s="423"/>
      <c r="AE104" s="423"/>
      <c r="AF104" s="423"/>
      <c r="AG104" s="423"/>
      <c r="AH104" s="423"/>
      <c r="AI104" s="423"/>
      <c r="AJ104" s="423"/>
      <c r="AK104" s="423"/>
      <c r="AL104" s="423"/>
      <c r="AM104" s="304"/>
    </row>
    <row r="105" spans="1:39" outlineLevel="1">
      <c r="A105" s="520">
        <v>21</v>
      </c>
      <c r="B105" s="518" t="s">
        <v>113</v>
      </c>
      <c r="C105" s="289" t="s">
        <v>25</v>
      </c>
      <c r="D105" s="293">
        <f>+'7.  Persistence Report'!AU130</f>
        <v>0</v>
      </c>
      <c r="E105" s="293">
        <f>+'7.  Persistence Report'!AV130</f>
        <v>0</v>
      </c>
      <c r="F105" s="293">
        <f>+'7.  Persistence Report'!AW130</f>
        <v>0</v>
      </c>
      <c r="G105" s="293">
        <f>+'7.  Persistence Report'!AX130</f>
        <v>0</v>
      </c>
      <c r="H105" s="293">
        <f>+'7.  Persistence Report'!AY130</f>
        <v>0</v>
      </c>
      <c r="I105" s="293">
        <f>+'7.  Persistence Report'!AZ130</f>
        <v>0</v>
      </c>
      <c r="J105" s="293">
        <f>+'7.  Persistence Report'!BA130</f>
        <v>0</v>
      </c>
      <c r="K105" s="293">
        <f>+'7.  Persistence Report'!BB130</f>
        <v>0</v>
      </c>
      <c r="L105" s="293">
        <f>+'7.  Persistence Report'!BC130</f>
        <v>0</v>
      </c>
      <c r="M105" s="293">
        <f>+'7.  Persistence Report'!BD130</f>
        <v>0</v>
      </c>
      <c r="N105" s="289"/>
      <c r="O105" s="293">
        <f>+'7.  Persistence Report'!P130</f>
        <v>0</v>
      </c>
      <c r="P105" s="293">
        <f>+'7.  Persistence Report'!Q130</f>
        <v>0</v>
      </c>
      <c r="Q105" s="293">
        <f>+'7.  Persistence Report'!R130</f>
        <v>0</v>
      </c>
      <c r="R105" s="293">
        <f>+'7.  Persistence Report'!S130</f>
        <v>0</v>
      </c>
      <c r="S105" s="293">
        <f>+'7.  Persistence Report'!T130</f>
        <v>0</v>
      </c>
      <c r="T105" s="293">
        <f>+'7.  Persistence Report'!U130</f>
        <v>0</v>
      </c>
      <c r="U105" s="293">
        <f>+'7.  Persistence Report'!V130</f>
        <v>0</v>
      </c>
      <c r="V105" s="293">
        <f>+'7.  Persistence Report'!W130</f>
        <v>0</v>
      </c>
      <c r="W105" s="293">
        <f>+'7.  Persistence Report'!X130</f>
        <v>0</v>
      </c>
      <c r="X105" s="293">
        <f>+'7.  Persistence Report'!Y130</f>
        <v>0</v>
      </c>
      <c r="Y105" s="531"/>
      <c r="Z105" s="408"/>
      <c r="AA105" s="408"/>
      <c r="AB105" s="408"/>
      <c r="AC105" s="408"/>
      <c r="AD105" s="408"/>
      <c r="AE105" s="408"/>
      <c r="AF105" s="408"/>
      <c r="AG105" s="408"/>
      <c r="AH105" s="408"/>
      <c r="AI105" s="408"/>
      <c r="AJ105" s="408"/>
      <c r="AK105" s="408"/>
      <c r="AL105" s="408"/>
      <c r="AM105" s="294">
        <f>SUM(Y105:AL105)</f>
        <v>0</v>
      </c>
    </row>
    <row r="106" spans="1:39" outlineLevel="1">
      <c r="B106" s="292" t="s">
        <v>267</v>
      </c>
      <c r="C106" s="289" t="s">
        <v>163</v>
      </c>
      <c r="D106" s="293"/>
      <c r="E106" s="293"/>
      <c r="F106" s="293"/>
      <c r="G106" s="293"/>
      <c r="H106" s="293"/>
      <c r="I106" s="293"/>
      <c r="J106" s="293"/>
      <c r="K106" s="293"/>
      <c r="L106" s="293"/>
      <c r="M106" s="293"/>
      <c r="N106" s="289"/>
      <c r="O106" s="293"/>
      <c r="P106" s="293"/>
      <c r="Q106" s="293"/>
      <c r="R106" s="293"/>
      <c r="S106" s="293"/>
      <c r="T106" s="293"/>
      <c r="U106" s="293"/>
      <c r="V106" s="293"/>
      <c r="W106" s="293"/>
      <c r="X106" s="293"/>
      <c r="Y106" s="409">
        <f>Y105</f>
        <v>0</v>
      </c>
      <c r="Z106" s="409">
        <f t="shared" ref="Z106" si="176">Z105</f>
        <v>0</v>
      </c>
      <c r="AA106" s="409">
        <f t="shared" ref="AA106" si="177">AA105</f>
        <v>0</v>
      </c>
      <c r="AB106" s="409">
        <f t="shared" ref="AB106" si="178">AB105</f>
        <v>0</v>
      </c>
      <c r="AC106" s="409">
        <f t="shared" ref="AC106" si="179">AC105</f>
        <v>0</v>
      </c>
      <c r="AD106" s="409">
        <f t="shared" ref="AD106" si="180">AD105</f>
        <v>0</v>
      </c>
      <c r="AE106" s="409">
        <f t="shared" ref="AE106" si="181">AE105</f>
        <v>0</v>
      </c>
      <c r="AF106" s="409">
        <f t="shared" ref="AF106" si="182">AF105</f>
        <v>0</v>
      </c>
      <c r="AG106" s="409">
        <f t="shared" ref="AG106" si="183">AG105</f>
        <v>0</v>
      </c>
      <c r="AH106" s="409">
        <f t="shared" ref="AH106" si="184">AH105</f>
        <v>0</v>
      </c>
      <c r="AI106" s="409">
        <f t="shared" ref="AI106" si="185">AI105</f>
        <v>0</v>
      </c>
      <c r="AJ106" s="409">
        <f t="shared" ref="AJ106" si="186">AJ105</f>
        <v>0</v>
      </c>
      <c r="AK106" s="409">
        <f t="shared" ref="AK106" si="187">AK105</f>
        <v>0</v>
      </c>
      <c r="AL106" s="409">
        <f t="shared" ref="AL106" si="188">AL105</f>
        <v>0</v>
      </c>
      <c r="AM106" s="304"/>
    </row>
    <row r="107" spans="1:39" outlineLevel="1">
      <c r="B107" s="292"/>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420"/>
      <c r="Z107" s="423"/>
      <c r="AA107" s="423"/>
      <c r="AB107" s="423"/>
      <c r="AC107" s="423"/>
      <c r="AD107" s="423"/>
      <c r="AE107" s="423"/>
      <c r="AF107" s="423"/>
      <c r="AG107" s="423"/>
      <c r="AH107" s="423"/>
      <c r="AI107" s="423"/>
      <c r="AJ107" s="423"/>
      <c r="AK107" s="423"/>
      <c r="AL107" s="423"/>
      <c r="AM107" s="304"/>
    </row>
    <row r="108" spans="1:39" ht="30" outlineLevel="1">
      <c r="A108" s="520">
        <v>22</v>
      </c>
      <c r="B108" s="518" t="s">
        <v>114</v>
      </c>
      <c r="C108" s="289" t="s">
        <v>25</v>
      </c>
      <c r="D108" s="293"/>
      <c r="E108" s="293"/>
      <c r="F108" s="293"/>
      <c r="G108" s="293"/>
      <c r="H108" s="293"/>
      <c r="I108" s="293"/>
      <c r="J108" s="293"/>
      <c r="K108" s="293"/>
      <c r="L108" s="293"/>
      <c r="M108" s="293"/>
      <c r="N108" s="289"/>
      <c r="O108" s="293"/>
      <c r="P108" s="293"/>
      <c r="Q108" s="293"/>
      <c r="R108" s="293"/>
      <c r="S108" s="293"/>
      <c r="T108" s="293"/>
      <c r="U108" s="293"/>
      <c r="V108" s="293"/>
      <c r="W108" s="293"/>
      <c r="X108" s="293"/>
      <c r="Y108" s="531"/>
      <c r="Z108" s="408"/>
      <c r="AA108" s="408"/>
      <c r="AB108" s="408"/>
      <c r="AC108" s="408"/>
      <c r="AD108" s="408"/>
      <c r="AE108" s="408"/>
      <c r="AF108" s="408"/>
      <c r="AG108" s="408"/>
      <c r="AH108" s="408"/>
      <c r="AI108" s="408"/>
      <c r="AJ108" s="408"/>
      <c r="AK108" s="408"/>
      <c r="AL108" s="408"/>
      <c r="AM108" s="294">
        <f>SUM(Y108:AL108)</f>
        <v>0</v>
      </c>
    </row>
    <row r="109" spans="1:39" outlineLevel="1">
      <c r="B109" s="292" t="s">
        <v>267</v>
      </c>
      <c r="C109" s="289" t="s">
        <v>163</v>
      </c>
      <c r="D109" s="293"/>
      <c r="E109" s="293"/>
      <c r="F109" s="293"/>
      <c r="G109" s="293"/>
      <c r="H109" s="293"/>
      <c r="I109" s="293"/>
      <c r="J109" s="293"/>
      <c r="K109" s="293"/>
      <c r="L109" s="293"/>
      <c r="M109" s="293"/>
      <c r="N109" s="289"/>
      <c r="O109" s="293"/>
      <c r="P109" s="293"/>
      <c r="Q109" s="293"/>
      <c r="R109" s="293"/>
      <c r="S109" s="293"/>
      <c r="T109" s="293"/>
      <c r="U109" s="293"/>
      <c r="V109" s="293"/>
      <c r="W109" s="293"/>
      <c r="X109" s="293"/>
      <c r="Y109" s="409">
        <f>Y108</f>
        <v>0</v>
      </c>
      <c r="Z109" s="409">
        <f t="shared" ref="Z109" si="189">Z108</f>
        <v>0</v>
      </c>
      <c r="AA109" s="409">
        <f t="shared" ref="AA109" si="190">AA108</f>
        <v>0</v>
      </c>
      <c r="AB109" s="409">
        <f t="shared" ref="AB109" si="191">AB108</f>
        <v>0</v>
      </c>
      <c r="AC109" s="409">
        <f t="shared" ref="AC109" si="192">AC108</f>
        <v>0</v>
      </c>
      <c r="AD109" s="409">
        <f t="shared" ref="AD109" si="193">AD108</f>
        <v>0</v>
      </c>
      <c r="AE109" s="409">
        <f t="shared" ref="AE109" si="194">AE108</f>
        <v>0</v>
      </c>
      <c r="AF109" s="409">
        <f t="shared" ref="AF109" si="195">AF108</f>
        <v>0</v>
      </c>
      <c r="AG109" s="409">
        <f t="shared" ref="AG109" si="196">AG108</f>
        <v>0</v>
      </c>
      <c r="AH109" s="409">
        <f t="shared" ref="AH109" si="197">AH108</f>
        <v>0</v>
      </c>
      <c r="AI109" s="409">
        <f t="shared" ref="AI109" si="198">AI108</f>
        <v>0</v>
      </c>
      <c r="AJ109" s="409">
        <f t="shared" ref="AJ109" si="199">AJ108</f>
        <v>0</v>
      </c>
      <c r="AK109" s="409">
        <f t="shared" ref="AK109" si="200">AK108</f>
        <v>0</v>
      </c>
      <c r="AL109" s="409">
        <f t="shared" ref="AL109" si="201">AL108</f>
        <v>0</v>
      </c>
      <c r="AM109" s="304"/>
    </row>
    <row r="110" spans="1:39" outlineLevel="1">
      <c r="B110" s="292"/>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420"/>
      <c r="Z110" s="423"/>
      <c r="AA110" s="423"/>
      <c r="AB110" s="423"/>
      <c r="AC110" s="423"/>
      <c r="AD110" s="423"/>
      <c r="AE110" s="423"/>
      <c r="AF110" s="423"/>
      <c r="AG110" s="423"/>
      <c r="AH110" s="423"/>
      <c r="AI110" s="423"/>
      <c r="AJ110" s="423"/>
      <c r="AK110" s="423"/>
      <c r="AL110" s="423"/>
      <c r="AM110" s="304"/>
    </row>
    <row r="111" spans="1:39" ht="30" outlineLevel="1">
      <c r="A111" s="520">
        <v>23</v>
      </c>
      <c r="B111" s="518" t="s">
        <v>115</v>
      </c>
      <c r="C111" s="289" t="s">
        <v>25</v>
      </c>
      <c r="D111" s="293"/>
      <c r="E111" s="293"/>
      <c r="F111" s="293"/>
      <c r="G111" s="293"/>
      <c r="H111" s="293"/>
      <c r="I111" s="293"/>
      <c r="J111" s="293"/>
      <c r="K111" s="293"/>
      <c r="L111" s="293"/>
      <c r="M111" s="293"/>
      <c r="N111" s="289"/>
      <c r="O111" s="293"/>
      <c r="P111" s="293"/>
      <c r="Q111" s="293"/>
      <c r="R111" s="293"/>
      <c r="S111" s="293"/>
      <c r="T111" s="293"/>
      <c r="U111" s="293"/>
      <c r="V111" s="293"/>
      <c r="W111" s="293"/>
      <c r="X111" s="293"/>
      <c r="Y111" s="408">
        <v>1</v>
      </c>
      <c r="Z111" s="408"/>
      <c r="AA111" s="408"/>
      <c r="AB111" s="408"/>
      <c r="AC111" s="408"/>
      <c r="AD111" s="408"/>
      <c r="AE111" s="408"/>
      <c r="AF111" s="408"/>
      <c r="AG111" s="408"/>
      <c r="AH111" s="408"/>
      <c r="AI111" s="408"/>
      <c r="AJ111" s="408"/>
      <c r="AK111" s="408"/>
      <c r="AL111" s="408"/>
      <c r="AM111" s="294">
        <f>SUM(Y111:AL111)</f>
        <v>1</v>
      </c>
    </row>
    <row r="112" spans="1:39" outlineLevel="1">
      <c r="B112" s="292" t="s">
        <v>267</v>
      </c>
      <c r="C112" s="289" t="s">
        <v>163</v>
      </c>
      <c r="D112" s="293">
        <f>+'7.  Persistence Report'!AU229</f>
        <v>113382</v>
      </c>
      <c r="E112" s="293">
        <f>+'7.  Persistence Report'!AV229</f>
        <v>113382</v>
      </c>
      <c r="F112" s="293">
        <f>+'7.  Persistence Report'!AW229</f>
        <v>113382</v>
      </c>
      <c r="G112" s="293">
        <f>+'7.  Persistence Report'!AX229</f>
        <v>113382</v>
      </c>
      <c r="H112" s="293">
        <f>+'7.  Persistence Report'!AY229</f>
        <v>113382</v>
      </c>
      <c r="I112" s="293">
        <f>+'7.  Persistence Report'!AZ229</f>
        <v>113382</v>
      </c>
      <c r="J112" s="293">
        <f>+'7.  Persistence Report'!BA229</f>
        <v>113382</v>
      </c>
      <c r="K112" s="293">
        <f>+'7.  Persistence Report'!BB229</f>
        <v>113382</v>
      </c>
      <c r="L112" s="293">
        <f>+'7.  Persistence Report'!BC229</f>
        <v>113382</v>
      </c>
      <c r="M112" s="293">
        <f>+'7.  Persistence Report'!BD229</f>
        <v>113382</v>
      </c>
      <c r="N112" s="289"/>
      <c r="O112" s="293">
        <f>+'7.  Persistence Report'!P229</f>
        <v>6</v>
      </c>
      <c r="P112" s="293">
        <f>+'7.  Persistence Report'!Q229</f>
        <v>6</v>
      </c>
      <c r="Q112" s="293">
        <f>+'7.  Persistence Report'!R229</f>
        <v>6</v>
      </c>
      <c r="R112" s="293">
        <f>+'7.  Persistence Report'!S229</f>
        <v>6</v>
      </c>
      <c r="S112" s="293">
        <f>+'7.  Persistence Report'!T229</f>
        <v>6</v>
      </c>
      <c r="T112" s="293">
        <f>+'7.  Persistence Report'!U229</f>
        <v>6</v>
      </c>
      <c r="U112" s="293">
        <f>+'7.  Persistence Report'!V229</f>
        <v>6</v>
      </c>
      <c r="V112" s="293">
        <f>+'7.  Persistence Report'!W229</f>
        <v>6</v>
      </c>
      <c r="W112" s="293">
        <f>+'7.  Persistence Report'!X229</f>
        <v>6</v>
      </c>
      <c r="X112" s="293">
        <f>+'7.  Persistence Report'!Y229</f>
        <v>6</v>
      </c>
      <c r="Y112" s="409">
        <f>Y111</f>
        <v>1</v>
      </c>
      <c r="Z112" s="409">
        <f t="shared" ref="Z112" si="202">Z111</f>
        <v>0</v>
      </c>
      <c r="AA112" s="409">
        <f t="shared" ref="AA112" si="203">AA111</f>
        <v>0</v>
      </c>
      <c r="AB112" s="409">
        <f t="shared" ref="AB112" si="204">AB111</f>
        <v>0</v>
      </c>
      <c r="AC112" s="409">
        <f t="shared" ref="AC112" si="205">AC111</f>
        <v>0</v>
      </c>
      <c r="AD112" s="409">
        <f t="shared" ref="AD112" si="206">AD111</f>
        <v>0</v>
      </c>
      <c r="AE112" s="409">
        <f t="shared" ref="AE112" si="207">AE111</f>
        <v>0</v>
      </c>
      <c r="AF112" s="409">
        <f t="shared" ref="AF112" si="208">AF111</f>
        <v>0</v>
      </c>
      <c r="AG112" s="409">
        <f t="shared" ref="AG112" si="209">AG111</f>
        <v>0</v>
      </c>
      <c r="AH112" s="409">
        <f t="shared" ref="AH112" si="210">AH111</f>
        <v>0</v>
      </c>
      <c r="AI112" s="409">
        <f t="shared" ref="AI112" si="211">AI111</f>
        <v>0</v>
      </c>
      <c r="AJ112" s="409">
        <f t="shared" ref="AJ112" si="212">AJ111</f>
        <v>0</v>
      </c>
      <c r="AK112" s="409">
        <f t="shared" ref="AK112" si="213">AK111</f>
        <v>0</v>
      </c>
      <c r="AL112" s="409">
        <f t="shared" ref="AL112" si="214">AL111</f>
        <v>0</v>
      </c>
      <c r="AM112" s="304"/>
    </row>
    <row r="113" spans="1:39" outlineLevel="1">
      <c r="B113" s="320"/>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420"/>
      <c r="Z113" s="423"/>
      <c r="AA113" s="423"/>
      <c r="AB113" s="423"/>
      <c r="AC113" s="423"/>
      <c r="AD113" s="423"/>
      <c r="AE113" s="423"/>
      <c r="AF113" s="423"/>
      <c r="AG113" s="423"/>
      <c r="AH113" s="423"/>
      <c r="AI113" s="423"/>
      <c r="AJ113" s="423"/>
      <c r="AK113" s="423"/>
      <c r="AL113" s="423"/>
      <c r="AM113" s="304"/>
    </row>
    <row r="114" spans="1:39" ht="30" outlineLevel="1">
      <c r="A114" s="520">
        <v>24</v>
      </c>
      <c r="B114" s="518" t="s">
        <v>116</v>
      </c>
      <c r="C114" s="289" t="s">
        <v>25</v>
      </c>
      <c r="D114" s="293"/>
      <c r="E114" s="293"/>
      <c r="F114" s="293"/>
      <c r="G114" s="293"/>
      <c r="H114" s="293"/>
      <c r="I114" s="293"/>
      <c r="J114" s="293"/>
      <c r="K114" s="293"/>
      <c r="L114" s="293"/>
      <c r="M114" s="293"/>
      <c r="N114" s="289"/>
      <c r="O114" s="293"/>
      <c r="P114" s="293"/>
      <c r="Q114" s="293"/>
      <c r="R114" s="293"/>
      <c r="S114" s="293"/>
      <c r="T114" s="293"/>
      <c r="U114" s="293"/>
      <c r="V114" s="293"/>
      <c r="W114" s="293"/>
      <c r="X114" s="293"/>
      <c r="Y114" s="408"/>
      <c r="Z114" s="408"/>
      <c r="AA114" s="408"/>
      <c r="AB114" s="408"/>
      <c r="AC114" s="408"/>
      <c r="AD114" s="408"/>
      <c r="AE114" s="408"/>
      <c r="AF114" s="408"/>
      <c r="AG114" s="408"/>
      <c r="AH114" s="408"/>
      <c r="AI114" s="408"/>
      <c r="AJ114" s="408"/>
      <c r="AK114" s="408"/>
      <c r="AL114" s="408"/>
      <c r="AM114" s="294">
        <f>SUM(Y114:AL114)</f>
        <v>0</v>
      </c>
    </row>
    <row r="115" spans="1:39" outlineLevel="1">
      <c r="B115" s="292" t="s">
        <v>267</v>
      </c>
      <c r="C115" s="289" t="s">
        <v>163</v>
      </c>
      <c r="D115" s="293"/>
      <c r="E115" s="293"/>
      <c r="F115" s="293"/>
      <c r="G115" s="293"/>
      <c r="H115" s="293"/>
      <c r="I115" s="293"/>
      <c r="J115" s="293"/>
      <c r="K115" s="293"/>
      <c r="L115" s="293"/>
      <c r="M115" s="293"/>
      <c r="N115" s="289"/>
      <c r="O115" s="293"/>
      <c r="P115" s="293"/>
      <c r="Q115" s="293"/>
      <c r="R115" s="293"/>
      <c r="S115" s="293"/>
      <c r="T115" s="293"/>
      <c r="U115" s="293"/>
      <c r="V115" s="293"/>
      <c r="W115" s="293"/>
      <c r="X115" s="293"/>
      <c r="Y115" s="409">
        <f>Y114</f>
        <v>0</v>
      </c>
      <c r="Z115" s="409">
        <f t="shared" ref="Z115" si="215">Z114</f>
        <v>0</v>
      </c>
      <c r="AA115" s="409">
        <f t="shared" ref="AA115" si="216">AA114</f>
        <v>0</v>
      </c>
      <c r="AB115" s="409">
        <f t="shared" ref="AB115" si="217">AB114</f>
        <v>0</v>
      </c>
      <c r="AC115" s="409">
        <f t="shared" ref="AC115" si="218">AC114</f>
        <v>0</v>
      </c>
      <c r="AD115" s="409">
        <f t="shared" ref="AD115" si="219">AD114</f>
        <v>0</v>
      </c>
      <c r="AE115" s="409">
        <f t="shared" ref="AE115" si="220">AE114</f>
        <v>0</v>
      </c>
      <c r="AF115" s="409">
        <f t="shared" ref="AF115" si="221">AF114</f>
        <v>0</v>
      </c>
      <c r="AG115" s="409">
        <f t="shared" ref="AG115" si="222">AG114</f>
        <v>0</v>
      </c>
      <c r="AH115" s="409">
        <f t="shared" ref="AH115" si="223">AH114</f>
        <v>0</v>
      </c>
      <c r="AI115" s="409">
        <f t="shared" ref="AI115" si="224">AI114</f>
        <v>0</v>
      </c>
      <c r="AJ115" s="409">
        <f t="shared" ref="AJ115" si="225">AJ114</f>
        <v>0</v>
      </c>
      <c r="AK115" s="409">
        <f t="shared" ref="AK115" si="226">AK114</f>
        <v>0</v>
      </c>
      <c r="AL115" s="409">
        <f t="shared" ref="AL115" si="227">AL114</f>
        <v>0</v>
      </c>
      <c r="AM115" s="304"/>
    </row>
    <row r="116" spans="1:39" outlineLevel="1">
      <c r="B116" s="292"/>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410"/>
      <c r="Z116" s="423"/>
      <c r="AA116" s="423"/>
      <c r="AB116" s="423"/>
      <c r="AC116" s="423"/>
      <c r="AD116" s="423"/>
      <c r="AE116" s="423"/>
      <c r="AF116" s="423"/>
      <c r="AG116" s="423"/>
      <c r="AH116" s="423"/>
      <c r="AI116" s="423"/>
      <c r="AJ116" s="423"/>
      <c r="AK116" s="423"/>
      <c r="AL116" s="423"/>
      <c r="AM116" s="304"/>
    </row>
    <row r="117" spans="1:39" ht="15.75" outlineLevel="1">
      <c r="B117" s="286" t="s">
        <v>499</v>
      </c>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410"/>
      <c r="Z117" s="423"/>
      <c r="AA117" s="423"/>
      <c r="AB117" s="423"/>
      <c r="AC117" s="423"/>
      <c r="AD117" s="423"/>
      <c r="AE117" s="423"/>
      <c r="AF117" s="423"/>
      <c r="AG117" s="423"/>
      <c r="AH117" s="423"/>
      <c r="AI117" s="423"/>
      <c r="AJ117" s="423"/>
      <c r="AK117" s="423"/>
      <c r="AL117" s="423"/>
      <c r="AM117" s="304"/>
    </row>
    <row r="118" spans="1:39" outlineLevel="1">
      <c r="A118" s="520">
        <v>25</v>
      </c>
      <c r="B118" s="518" t="s">
        <v>117</v>
      </c>
      <c r="C118" s="289" t="s">
        <v>25</v>
      </c>
      <c r="D118" s="293"/>
      <c r="E118" s="293"/>
      <c r="F118" s="293"/>
      <c r="G118" s="293"/>
      <c r="H118" s="293"/>
      <c r="I118" s="293"/>
      <c r="J118" s="293"/>
      <c r="K118" s="293"/>
      <c r="L118" s="293"/>
      <c r="M118" s="293"/>
      <c r="N118" s="293">
        <v>12</v>
      </c>
      <c r="O118" s="293"/>
      <c r="P118" s="293"/>
      <c r="Q118" s="293"/>
      <c r="R118" s="293"/>
      <c r="S118" s="293"/>
      <c r="T118" s="293"/>
      <c r="U118" s="293"/>
      <c r="V118" s="293"/>
      <c r="W118" s="293"/>
      <c r="X118" s="293"/>
      <c r="Y118" s="424"/>
      <c r="Z118" s="408"/>
      <c r="AA118" s="408"/>
      <c r="AB118" s="408"/>
      <c r="AC118" s="408"/>
      <c r="AD118" s="408"/>
      <c r="AE118" s="408"/>
      <c r="AF118" s="413"/>
      <c r="AG118" s="413"/>
      <c r="AH118" s="413"/>
      <c r="AI118" s="413"/>
      <c r="AJ118" s="413"/>
      <c r="AK118" s="413"/>
      <c r="AL118" s="413"/>
      <c r="AM118" s="294">
        <f>SUM(Y118:AL118)</f>
        <v>0</v>
      </c>
    </row>
    <row r="119" spans="1:39" outlineLevel="1">
      <c r="B119" s="292" t="s">
        <v>267</v>
      </c>
      <c r="C119" s="289" t="s">
        <v>163</v>
      </c>
      <c r="D119" s="293"/>
      <c r="E119" s="293"/>
      <c r="F119" s="293"/>
      <c r="G119" s="293"/>
      <c r="H119" s="293"/>
      <c r="I119" s="293"/>
      <c r="J119" s="293"/>
      <c r="K119" s="293"/>
      <c r="L119" s="293"/>
      <c r="M119" s="293"/>
      <c r="N119" s="293">
        <f>N118</f>
        <v>12</v>
      </c>
      <c r="O119" s="293"/>
      <c r="P119" s="293"/>
      <c r="Q119" s="293"/>
      <c r="R119" s="293"/>
      <c r="S119" s="293"/>
      <c r="T119" s="293"/>
      <c r="U119" s="293"/>
      <c r="V119" s="293"/>
      <c r="W119" s="293"/>
      <c r="X119" s="293"/>
      <c r="Y119" s="409">
        <f>Y118</f>
        <v>0</v>
      </c>
      <c r="Z119" s="409">
        <f t="shared" ref="Z119" si="228">Z118</f>
        <v>0</v>
      </c>
      <c r="AA119" s="409">
        <f t="shared" ref="AA119" si="229">AA118</f>
        <v>0</v>
      </c>
      <c r="AB119" s="409">
        <f t="shared" ref="AB119" si="230">AB118</f>
        <v>0</v>
      </c>
      <c r="AC119" s="409">
        <f t="shared" ref="AC119" si="231">AC118</f>
        <v>0</v>
      </c>
      <c r="AD119" s="409">
        <f t="shared" ref="AD119" si="232">AD118</f>
        <v>0</v>
      </c>
      <c r="AE119" s="409">
        <f t="shared" ref="AE119" si="233">AE118</f>
        <v>0</v>
      </c>
      <c r="AF119" s="409">
        <f t="shared" ref="AF119" si="234">AF118</f>
        <v>0</v>
      </c>
      <c r="AG119" s="409">
        <f t="shared" ref="AG119" si="235">AG118</f>
        <v>0</v>
      </c>
      <c r="AH119" s="409">
        <f t="shared" ref="AH119" si="236">AH118</f>
        <v>0</v>
      </c>
      <c r="AI119" s="409">
        <f t="shared" ref="AI119" si="237">AI118</f>
        <v>0</v>
      </c>
      <c r="AJ119" s="409">
        <f t="shared" ref="AJ119" si="238">AJ118</f>
        <v>0</v>
      </c>
      <c r="AK119" s="409">
        <f t="shared" ref="AK119" si="239">AK118</f>
        <v>0</v>
      </c>
      <c r="AL119" s="409">
        <f t="shared" ref="AL119" si="240">AL118</f>
        <v>0</v>
      </c>
      <c r="AM119" s="304"/>
    </row>
    <row r="120" spans="1:39" outlineLevel="1">
      <c r="B120" s="292"/>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410"/>
      <c r="Z120" s="423"/>
      <c r="AA120" s="423"/>
      <c r="AB120" s="423"/>
      <c r="AC120" s="423"/>
      <c r="AD120" s="423"/>
      <c r="AE120" s="423"/>
      <c r="AF120" s="423"/>
      <c r="AG120" s="423"/>
      <c r="AH120" s="423"/>
      <c r="AI120" s="423"/>
      <c r="AJ120" s="423"/>
      <c r="AK120" s="423"/>
      <c r="AL120" s="423"/>
      <c r="AM120" s="304"/>
    </row>
    <row r="121" spans="1:39" outlineLevel="1">
      <c r="A121" s="520">
        <v>26</v>
      </c>
      <c r="B121" s="518" t="s">
        <v>118</v>
      </c>
      <c r="C121" s="289" t="s">
        <v>25</v>
      </c>
      <c r="D121" s="293"/>
      <c r="E121" s="293"/>
      <c r="F121" s="293"/>
      <c r="G121" s="293"/>
      <c r="H121" s="293"/>
      <c r="I121" s="293"/>
      <c r="J121" s="293"/>
      <c r="K121" s="293"/>
      <c r="L121" s="293"/>
      <c r="M121" s="293"/>
      <c r="N121" s="293">
        <v>12</v>
      </c>
      <c r="O121" s="293"/>
      <c r="P121" s="293"/>
      <c r="Q121" s="293"/>
      <c r="R121" s="293"/>
      <c r="S121" s="293"/>
      <c r="T121" s="293"/>
      <c r="U121" s="293"/>
      <c r="V121" s="293"/>
      <c r="W121" s="293"/>
      <c r="X121" s="293"/>
      <c r="Y121" s="424"/>
      <c r="Z121" s="408">
        <v>0.136660569389805</v>
      </c>
      <c r="AA121" s="408">
        <v>0.86333943061019502</v>
      </c>
      <c r="AB121" s="408"/>
      <c r="AC121" s="408"/>
      <c r="AD121" s="408"/>
      <c r="AE121" s="408"/>
      <c r="AF121" s="413"/>
      <c r="AG121" s="413"/>
      <c r="AH121" s="413"/>
      <c r="AI121" s="413"/>
      <c r="AJ121" s="413"/>
      <c r="AK121" s="413"/>
      <c r="AL121" s="413"/>
      <c r="AM121" s="294">
        <f>SUM(Y121:AL121)</f>
        <v>1</v>
      </c>
    </row>
    <row r="122" spans="1:39" outlineLevel="1">
      <c r="B122" s="292" t="s">
        <v>267</v>
      </c>
      <c r="C122" s="289" t="s">
        <v>163</v>
      </c>
      <c r="D122" s="293">
        <f>+'7.  Persistence Report'!AU203+'7.  Persistence Report'!AU230</f>
        <v>395537</v>
      </c>
      <c r="E122" s="293">
        <f>+'7.  Persistence Report'!AV203+'7.  Persistence Report'!AV230</f>
        <v>395537</v>
      </c>
      <c r="F122" s="293">
        <f>+'7.  Persistence Report'!AW203+'7.  Persistence Report'!AW230</f>
        <v>395537</v>
      </c>
      <c r="G122" s="293">
        <f>+'7.  Persistence Report'!AX203+'7.  Persistence Report'!AX230</f>
        <v>395537</v>
      </c>
      <c r="H122" s="293">
        <f>+'7.  Persistence Report'!AY203+'7.  Persistence Report'!AY230</f>
        <v>395537</v>
      </c>
      <c r="I122" s="293">
        <f>+'7.  Persistence Report'!AZ203+'7.  Persistence Report'!AZ230</f>
        <v>395537</v>
      </c>
      <c r="J122" s="293">
        <f>+'7.  Persistence Report'!BA203+'7.  Persistence Report'!BA230</f>
        <v>395537</v>
      </c>
      <c r="K122" s="293">
        <f>+'7.  Persistence Report'!BB203+'7.  Persistence Report'!BB230</f>
        <v>395537</v>
      </c>
      <c r="L122" s="293">
        <f>+'7.  Persistence Report'!BC203+'7.  Persistence Report'!BC230</f>
        <v>395537</v>
      </c>
      <c r="M122" s="293">
        <f>+'7.  Persistence Report'!BD203+'7.  Persistence Report'!BD230</f>
        <v>338436</v>
      </c>
      <c r="N122" s="293">
        <f>N121</f>
        <v>12</v>
      </c>
      <c r="O122" s="293">
        <f>+'7.  Persistence Report'!P203+'7.  Persistence Report'!P230</f>
        <v>71</v>
      </c>
      <c r="P122" s="293">
        <f>+'7.  Persistence Report'!Q203+'7.  Persistence Report'!Q230</f>
        <v>71</v>
      </c>
      <c r="Q122" s="293">
        <f>+'7.  Persistence Report'!R203+'7.  Persistence Report'!R230</f>
        <v>71</v>
      </c>
      <c r="R122" s="293">
        <f>+'7.  Persistence Report'!S203+'7.  Persistence Report'!S230</f>
        <v>71</v>
      </c>
      <c r="S122" s="293">
        <f>+'7.  Persistence Report'!T203+'7.  Persistence Report'!T230</f>
        <v>71</v>
      </c>
      <c r="T122" s="293">
        <f>+'7.  Persistence Report'!U203+'7.  Persistence Report'!U230</f>
        <v>71</v>
      </c>
      <c r="U122" s="293">
        <f>+'7.  Persistence Report'!V203+'7.  Persistence Report'!V230</f>
        <v>71</v>
      </c>
      <c r="V122" s="293">
        <f>+'7.  Persistence Report'!W203+'7.  Persistence Report'!W230</f>
        <v>71</v>
      </c>
      <c r="W122" s="293">
        <f>+'7.  Persistence Report'!X203+'7.  Persistence Report'!X230</f>
        <v>71</v>
      </c>
      <c r="X122" s="293">
        <f>+'7.  Persistence Report'!Y203+'7.  Persistence Report'!Y230</f>
        <v>59</v>
      </c>
      <c r="Y122" s="409">
        <f>Y121</f>
        <v>0</v>
      </c>
      <c r="Z122" s="409">
        <f t="shared" ref="Z122" si="241">Z121</f>
        <v>0.136660569389805</v>
      </c>
      <c r="AA122" s="409">
        <f t="shared" ref="AA122" si="242">AA121</f>
        <v>0.86333943061019502</v>
      </c>
      <c r="AB122" s="409">
        <f t="shared" ref="AB122" si="243">AB121</f>
        <v>0</v>
      </c>
      <c r="AC122" s="409">
        <f t="shared" ref="AC122" si="244">AC121</f>
        <v>0</v>
      </c>
      <c r="AD122" s="409">
        <f t="shared" ref="AD122" si="245">AD121</f>
        <v>0</v>
      </c>
      <c r="AE122" s="409">
        <f t="shared" ref="AE122" si="246">AE121</f>
        <v>0</v>
      </c>
      <c r="AF122" s="409">
        <f t="shared" ref="AF122" si="247">AF121</f>
        <v>0</v>
      </c>
      <c r="AG122" s="409">
        <f t="shared" ref="AG122" si="248">AG121</f>
        <v>0</v>
      </c>
      <c r="AH122" s="409">
        <f t="shared" ref="AH122" si="249">AH121</f>
        <v>0</v>
      </c>
      <c r="AI122" s="409">
        <f t="shared" ref="AI122" si="250">AI121</f>
        <v>0</v>
      </c>
      <c r="AJ122" s="409">
        <f t="shared" ref="AJ122" si="251">AJ121</f>
        <v>0</v>
      </c>
      <c r="AK122" s="409">
        <f t="shared" ref="AK122" si="252">AK121</f>
        <v>0</v>
      </c>
      <c r="AL122" s="409">
        <f t="shared" ref="AL122" si="253">AL121</f>
        <v>0</v>
      </c>
      <c r="AM122" s="304"/>
    </row>
    <row r="123" spans="1:39" outlineLevel="1">
      <c r="B123" s="292"/>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410"/>
      <c r="Z123" s="423"/>
      <c r="AA123" s="423"/>
      <c r="AB123" s="423"/>
      <c r="AC123" s="423"/>
      <c r="AD123" s="423"/>
      <c r="AE123" s="423"/>
      <c r="AF123" s="423"/>
      <c r="AG123" s="423"/>
      <c r="AH123" s="423"/>
      <c r="AI123" s="423"/>
      <c r="AJ123" s="423"/>
      <c r="AK123" s="423"/>
      <c r="AL123" s="423"/>
      <c r="AM123" s="304"/>
    </row>
    <row r="124" spans="1:39" ht="30" outlineLevel="1">
      <c r="A124" s="520">
        <v>27</v>
      </c>
      <c r="B124" s="518" t="s">
        <v>119</v>
      </c>
      <c r="C124" s="289" t="s">
        <v>25</v>
      </c>
      <c r="D124" s="293"/>
      <c r="E124" s="293"/>
      <c r="F124" s="293"/>
      <c r="G124" s="293"/>
      <c r="H124" s="293"/>
      <c r="I124" s="293"/>
      <c r="J124" s="293"/>
      <c r="K124" s="293"/>
      <c r="L124" s="293"/>
      <c r="M124" s="293"/>
      <c r="N124" s="293">
        <v>12</v>
      </c>
      <c r="O124" s="293"/>
      <c r="P124" s="293"/>
      <c r="Q124" s="293"/>
      <c r="R124" s="293"/>
      <c r="S124" s="293"/>
      <c r="T124" s="293"/>
      <c r="U124" s="293"/>
      <c r="V124" s="293"/>
      <c r="W124" s="293"/>
      <c r="X124" s="293"/>
      <c r="Y124" s="424"/>
      <c r="Z124" s="408"/>
      <c r="AA124" s="408"/>
      <c r="AB124" s="408"/>
      <c r="AC124" s="408"/>
      <c r="AD124" s="408"/>
      <c r="AE124" s="408"/>
      <c r="AF124" s="413"/>
      <c r="AG124" s="413"/>
      <c r="AH124" s="413"/>
      <c r="AI124" s="413"/>
      <c r="AJ124" s="413"/>
      <c r="AK124" s="413"/>
      <c r="AL124" s="413"/>
      <c r="AM124" s="294">
        <f>SUM(Y124:AL124)</f>
        <v>0</v>
      </c>
    </row>
    <row r="125" spans="1:39" outlineLevel="1">
      <c r="B125" s="292" t="s">
        <v>267</v>
      </c>
      <c r="C125" s="289" t="s">
        <v>163</v>
      </c>
      <c r="D125" s="293"/>
      <c r="E125" s="293"/>
      <c r="F125" s="293"/>
      <c r="G125" s="293"/>
      <c r="H125" s="293"/>
      <c r="I125" s="293"/>
      <c r="J125" s="293"/>
      <c r="K125" s="293"/>
      <c r="L125" s="293"/>
      <c r="M125" s="293"/>
      <c r="N125" s="293">
        <f>N124</f>
        <v>12</v>
      </c>
      <c r="O125" s="293"/>
      <c r="P125" s="293"/>
      <c r="Q125" s="293"/>
      <c r="R125" s="293"/>
      <c r="S125" s="293"/>
      <c r="T125" s="293"/>
      <c r="U125" s="293"/>
      <c r="V125" s="293"/>
      <c r="W125" s="293"/>
      <c r="X125" s="293"/>
      <c r="Y125" s="409">
        <f>Y124</f>
        <v>0</v>
      </c>
      <c r="Z125" s="409">
        <f t="shared" ref="Z125" si="254">Z124</f>
        <v>0</v>
      </c>
      <c r="AA125" s="409">
        <f t="shared" ref="AA125" si="255">AA124</f>
        <v>0</v>
      </c>
      <c r="AB125" s="409">
        <f t="shared" ref="AB125" si="256">AB124</f>
        <v>0</v>
      </c>
      <c r="AC125" s="409">
        <f t="shared" ref="AC125" si="257">AC124</f>
        <v>0</v>
      </c>
      <c r="AD125" s="409">
        <f t="shared" ref="AD125" si="258">AD124</f>
        <v>0</v>
      </c>
      <c r="AE125" s="409">
        <f t="shared" ref="AE125" si="259">AE124</f>
        <v>0</v>
      </c>
      <c r="AF125" s="409">
        <f t="shared" ref="AF125" si="260">AF124</f>
        <v>0</v>
      </c>
      <c r="AG125" s="409">
        <f t="shared" ref="AG125" si="261">AG124</f>
        <v>0</v>
      </c>
      <c r="AH125" s="409">
        <f t="shared" ref="AH125" si="262">AH124</f>
        <v>0</v>
      </c>
      <c r="AI125" s="409">
        <f t="shared" ref="AI125" si="263">AI124</f>
        <v>0</v>
      </c>
      <c r="AJ125" s="409">
        <f t="shared" ref="AJ125" si="264">AJ124</f>
        <v>0</v>
      </c>
      <c r="AK125" s="409">
        <f t="shared" ref="AK125" si="265">AK124</f>
        <v>0</v>
      </c>
      <c r="AL125" s="409">
        <f t="shared" ref="AL125" si="266">AL124</f>
        <v>0</v>
      </c>
      <c r="AM125" s="304"/>
    </row>
    <row r="126" spans="1:39" outlineLevel="1">
      <c r="B126" s="292"/>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410"/>
      <c r="Z126" s="423"/>
      <c r="AA126" s="423"/>
      <c r="AB126" s="423"/>
      <c r="AC126" s="423"/>
      <c r="AD126" s="423"/>
      <c r="AE126" s="423"/>
      <c r="AF126" s="423"/>
      <c r="AG126" s="423"/>
      <c r="AH126" s="423"/>
      <c r="AI126" s="423"/>
      <c r="AJ126" s="423"/>
      <c r="AK126" s="423"/>
      <c r="AL126" s="423"/>
      <c r="AM126" s="304"/>
    </row>
    <row r="127" spans="1:39" ht="30" outlineLevel="1">
      <c r="A127" s="520">
        <v>28</v>
      </c>
      <c r="B127" s="518" t="s">
        <v>120</v>
      </c>
      <c r="C127" s="289" t="s">
        <v>25</v>
      </c>
      <c r="D127" s="293"/>
      <c r="E127" s="293"/>
      <c r="F127" s="293"/>
      <c r="G127" s="293"/>
      <c r="H127" s="293"/>
      <c r="I127" s="293"/>
      <c r="J127" s="293"/>
      <c r="K127" s="293"/>
      <c r="L127" s="293"/>
      <c r="M127" s="293"/>
      <c r="N127" s="293">
        <v>12</v>
      </c>
      <c r="O127" s="293"/>
      <c r="P127" s="293"/>
      <c r="Q127" s="293"/>
      <c r="R127" s="293"/>
      <c r="S127" s="293"/>
      <c r="T127" s="293"/>
      <c r="U127" s="293"/>
      <c r="V127" s="293"/>
      <c r="W127" s="293"/>
      <c r="X127" s="293"/>
      <c r="Y127" s="424"/>
      <c r="Z127" s="408"/>
      <c r="AA127" s="408"/>
      <c r="AB127" s="408"/>
      <c r="AC127" s="408"/>
      <c r="AD127" s="408"/>
      <c r="AE127" s="408"/>
      <c r="AF127" s="413"/>
      <c r="AG127" s="413"/>
      <c r="AH127" s="413"/>
      <c r="AI127" s="413"/>
      <c r="AJ127" s="413"/>
      <c r="AK127" s="413"/>
      <c r="AL127" s="413"/>
      <c r="AM127" s="294">
        <f>SUM(Y127:AL127)</f>
        <v>0</v>
      </c>
    </row>
    <row r="128" spans="1:39" outlineLevel="1">
      <c r="B128" s="292" t="s">
        <v>267</v>
      </c>
      <c r="C128" s="289" t="s">
        <v>163</v>
      </c>
      <c r="D128" s="293"/>
      <c r="E128" s="293"/>
      <c r="F128" s="293"/>
      <c r="G128" s="293"/>
      <c r="H128" s="293"/>
      <c r="I128" s="293"/>
      <c r="J128" s="293"/>
      <c r="K128" s="293"/>
      <c r="L128" s="293"/>
      <c r="M128" s="293"/>
      <c r="N128" s="293">
        <f>N127</f>
        <v>12</v>
      </c>
      <c r="O128" s="293"/>
      <c r="P128" s="293"/>
      <c r="Q128" s="293"/>
      <c r="R128" s="293"/>
      <c r="S128" s="293"/>
      <c r="T128" s="293"/>
      <c r="U128" s="293"/>
      <c r="V128" s="293"/>
      <c r="W128" s="293"/>
      <c r="X128" s="293"/>
      <c r="Y128" s="409">
        <f>Y127</f>
        <v>0</v>
      </c>
      <c r="Z128" s="409">
        <f t="shared" ref="Z128" si="267">Z127</f>
        <v>0</v>
      </c>
      <c r="AA128" s="409">
        <f t="shared" ref="AA128" si="268">AA127</f>
        <v>0</v>
      </c>
      <c r="AB128" s="409">
        <f t="shared" ref="AB128" si="269">AB127</f>
        <v>0</v>
      </c>
      <c r="AC128" s="409">
        <f t="shared" ref="AC128" si="270">AC127</f>
        <v>0</v>
      </c>
      <c r="AD128" s="409">
        <f t="shared" ref="AD128" si="271">AD127</f>
        <v>0</v>
      </c>
      <c r="AE128" s="409">
        <f t="shared" ref="AE128" si="272">AE127</f>
        <v>0</v>
      </c>
      <c r="AF128" s="409">
        <f t="shared" ref="AF128" si="273">AF127</f>
        <v>0</v>
      </c>
      <c r="AG128" s="409">
        <f t="shared" ref="AG128" si="274">AG127</f>
        <v>0</v>
      </c>
      <c r="AH128" s="409">
        <f t="shared" ref="AH128" si="275">AH127</f>
        <v>0</v>
      </c>
      <c r="AI128" s="409">
        <f t="shared" ref="AI128" si="276">AI127</f>
        <v>0</v>
      </c>
      <c r="AJ128" s="409">
        <f t="shared" ref="AJ128" si="277">AJ127</f>
        <v>0</v>
      </c>
      <c r="AK128" s="409">
        <f t="shared" ref="AK128" si="278">AK127</f>
        <v>0</v>
      </c>
      <c r="AL128" s="409">
        <f t="shared" ref="AL128" si="279">AL127</f>
        <v>0</v>
      </c>
      <c r="AM128" s="304"/>
    </row>
    <row r="129" spans="1:39" outlineLevel="1">
      <c r="B129" s="292"/>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410"/>
      <c r="Z129" s="423"/>
      <c r="AA129" s="423"/>
      <c r="AB129" s="423"/>
      <c r="AC129" s="423"/>
      <c r="AD129" s="423"/>
      <c r="AE129" s="423"/>
      <c r="AF129" s="423"/>
      <c r="AG129" s="423"/>
      <c r="AH129" s="423"/>
      <c r="AI129" s="423"/>
      <c r="AJ129" s="423"/>
      <c r="AK129" s="423"/>
      <c r="AL129" s="423"/>
      <c r="AM129" s="304"/>
    </row>
    <row r="130" spans="1:39" ht="30" outlineLevel="1">
      <c r="A130" s="520">
        <v>29</v>
      </c>
      <c r="B130" s="518" t="s">
        <v>121</v>
      </c>
      <c r="C130" s="289" t="s">
        <v>25</v>
      </c>
      <c r="D130" s="293"/>
      <c r="E130" s="293"/>
      <c r="F130" s="293"/>
      <c r="G130" s="293"/>
      <c r="H130" s="293"/>
      <c r="I130" s="293"/>
      <c r="J130" s="293"/>
      <c r="K130" s="293"/>
      <c r="L130" s="293"/>
      <c r="M130" s="293"/>
      <c r="N130" s="293">
        <v>3</v>
      </c>
      <c r="O130" s="293"/>
      <c r="P130" s="293"/>
      <c r="Q130" s="293"/>
      <c r="R130" s="293"/>
      <c r="S130" s="293"/>
      <c r="T130" s="293"/>
      <c r="U130" s="293"/>
      <c r="V130" s="293"/>
      <c r="W130" s="293"/>
      <c r="X130" s="293"/>
      <c r="Y130" s="424"/>
      <c r="Z130" s="408"/>
      <c r="AA130" s="408"/>
      <c r="AB130" s="408"/>
      <c r="AC130" s="408"/>
      <c r="AD130" s="408"/>
      <c r="AE130" s="408"/>
      <c r="AF130" s="413"/>
      <c r="AG130" s="413"/>
      <c r="AH130" s="413"/>
      <c r="AI130" s="413"/>
      <c r="AJ130" s="413"/>
      <c r="AK130" s="413"/>
      <c r="AL130" s="413"/>
      <c r="AM130" s="294">
        <f>SUM(Y130:AL130)</f>
        <v>0</v>
      </c>
    </row>
    <row r="131" spans="1:39" outlineLevel="1">
      <c r="B131" s="292" t="s">
        <v>267</v>
      </c>
      <c r="C131" s="289" t="s">
        <v>163</v>
      </c>
      <c r="D131" s="293"/>
      <c r="E131" s="293"/>
      <c r="F131" s="293"/>
      <c r="G131" s="293"/>
      <c r="H131" s="293"/>
      <c r="I131" s="293"/>
      <c r="J131" s="293"/>
      <c r="K131" s="293"/>
      <c r="L131" s="293"/>
      <c r="M131" s="293"/>
      <c r="N131" s="293">
        <f>N130</f>
        <v>3</v>
      </c>
      <c r="O131" s="293"/>
      <c r="P131" s="293"/>
      <c r="Q131" s="293"/>
      <c r="R131" s="293"/>
      <c r="S131" s="293"/>
      <c r="T131" s="293"/>
      <c r="U131" s="293"/>
      <c r="V131" s="293"/>
      <c r="W131" s="293"/>
      <c r="X131" s="293"/>
      <c r="Y131" s="409">
        <f>Y130</f>
        <v>0</v>
      </c>
      <c r="Z131" s="409">
        <f t="shared" ref="Z131" si="280">Z130</f>
        <v>0</v>
      </c>
      <c r="AA131" s="409">
        <f t="shared" ref="AA131" si="281">AA130</f>
        <v>0</v>
      </c>
      <c r="AB131" s="409">
        <f t="shared" ref="AB131" si="282">AB130</f>
        <v>0</v>
      </c>
      <c r="AC131" s="409">
        <f t="shared" ref="AC131" si="283">AC130</f>
        <v>0</v>
      </c>
      <c r="AD131" s="409">
        <f t="shared" ref="AD131" si="284">AD130</f>
        <v>0</v>
      </c>
      <c r="AE131" s="409">
        <f t="shared" ref="AE131" si="285">AE130</f>
        <v>0</v>
      </c>
      <c r="AF131" s="409">
        <f t="shared" ref="AF131" si="286">AF130</f>
        <v>0</v>
      </c>
      <c r="AG131" s="409">
        <f t="shared" ref="AG131" si="287">AG130</f>
        <v>0</v>
      </c>
      <c r="AH131" s="409">
        <f t="shared" ref="AH131" si="288">AH130</f>
        <v>0</v>
      </c>
      <c r="AI131" s="409">
        <f t="shared" ref="AI131" si="289">AI130</f>
        <v>0</v>
      </c>
      <c r="AJ131" s="409">
        <f t="shared" ref="AJ131" si="290">AJ130</f>
        <v>0</v>
      </c>
      <c r="AK131" s="409">
        <f t="shared" ref="AK131" si="291">AK130</f>
        <v>0</v>
      </c>
      <c r="AL131" s="409">
        <f t="shared" ref="AL131" si="292">AL130</f>
        <v>0</v>
      </c>
      <c r="AM131" s="304"/>
    </row>
    <row r="132" spans="1:39" outlineLevel="1">
      <c r="B132" s="292"/>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410"/>
      <c r="Z132" s="423"/>
      <c r="AA132" s="423"/>
      <c r="AB132" s="423"/>
      <c r="AC132" s="423"/>
      <c r="AD132" s="423"/>
      <c r="AE132" s="423"/>
      <c r="AF132" s="423"/>
      <c r="AG132" s="423"/>
      <c r="AH132" s="423"/>
      <c r="AI132" s="423"/>
      <c r="AJ132" s="423"/>
      <c r="AK132" s="423"/>
      <c r="AL132" s="423"/>
      <c r="AM132" s="304"/>
    </row>
    <row r="133" spans="1:39" ht="30" outlineLevel="1">
      <c r="A133" s="520">
        <v>30</v>
      </c>
      <c r="B133" s="518" t="s">
        <v>122</v>
      </c>
      <c r="C133" s="289" t="s">
        <v>25</v>
      </c>
      <c r="D133" s="293"/>
      <c r="E133" s="293"/>
      <c r="F133" s="293"/>
      <c r="G133" s="293"/>
      <c r="H133" s="293"/>
      <c r="I133" s="293"/>
      <c r="J133" s="293"/>
      <c r="K133" s="293"/>
      <c r="L133" s="293"/>
      <c r="M133" s="293"/>
      <c r="N133" s="293">
        <v>12</v>
      </c>
      <c r="O133" s="293"/>
      <c r="P133" s="293"/>
      <c r="Q133" s="293"/>
      <c r="R133" s="293"/>
      <c r="S133" s="293"/>
      <c r="T133" s="293"/>
      <c r="U133" s="293"/>
      <c r="V133" s="293"/>
      <c r="W133" s="293"/>
      <c r="X133" s="293"/>
      <c r="Y133" s="424"/>
      <c r="Z133" s="408"/>
      <c r="AA133" s="408"/>
      <c r="AB133" s="408"/>
      <c r="AC133" s="408"/>
      <c r="AD133" s="408"/>
      <c r="AE133" s="408"/>
      <c r="AF133" s="413"/>
      <c r="AG133" s="413"/>
      <c r="AH133" s="413"/>
      <c r="AI133" s="413"/>
      <c r="AJ133" s="413"/>
      <c r="AK133" s="413"/>
      <c r="AL133" s="413"/>
      <c r="AM133" s="294">
        <f>SUM(Y133:AL133)</f>
        <v>0</v>
      </c>
    </row>
    <row r="134" spans="1:39" outlineLevel="1">
      <c r="B134" s="292" t="s">
        <v>267</v>
      </c>
      <c r="C134" s="289" t="s">
        <v>163</v>
      </c>
      <c r="D134" s="293"/>
      <c r="E134" s="293"/>
      <c r="F134" s="293"/>
      <c r="G134" s="293"/>
      <c r="H134" s="293"/>
      <c r="I134" s="293"/>
      <c r="J134" s="293"/>
      <c r="K134" s="293"/>
      <c r="L134" s="293"/>
      <c r="M134" s="293"/>
      <c r="N134" s="293">
        <f>N133</f>
        <v>12</v>
      </c>
      <c r="O134" s="293"/>
      <c r="P134" s="293"/>
      <c r="Q134" s="293"/>
      <c r="R134" s="293"/>
      <c r="S134" s="293"/>
      <c r="T134" s="293"/>
      <c r="U134" s="293"/>
      <c r="V134" s="293"/>
      <c r="W134" s="293"/>
      <c r="X134" s="293"/>
      <c r="Y134" s="409">
        <f>Y133</f>
        <v>0</v>
      </c>
      <c r="Z134" s="409">
        <f t="shared" ref="Z134" si="293">Z133</f>
        <v>0</v>
      </c>
      <c r="AA134" s="409">
        <f t="shared" ref="AA134" si="294">AA133</f>
        <v>0</v>
      </c>
      <c r="AB134" s="409">
        <f t="shared" ref="AB134" si="295">AB133</f>
        <v>0</v>
      </c>
      <c r="AC134" s="409">
        <f t="shared" ref="AC134" si="296">AC133</f>
        <v>0</v>
      </c>
      <c r="AD134" s="409">
        <f t="shared" ref="AD134" si="297">AD133</f>
        <v>0</v>
      </c>
      <c r="AE134" s="409">
        <f t="shared" ref="AE134" si="298">AE133</f>
        <v>0</v>
      </c>
      <c r="AF134" s="409">
        <f t="shared" ref="AF134" si="299">AF133</f>
        <v>0</v>
      </c>
      <c r="AG134" s="409">
        <f t="shared" ref="AG134" si="300">AG133</f>
        <v>0</v>
      </c>
      <c r="AH134" s="409">
        <f t="shared" ref="AH134" si="301">AH133</f>
        <v>0</v>
      </c>
      <c r="AI134" s="409">
        <f t="shared" ref="AI134" si="302">AI133</f>
        <v>0</v>
      </c>
      <c r="AJ134" s="409">
        <f t="shared" ref="AJ134" si="303">AJ133</f>
        <v>0</v>
      </c>
      <c r="AK134" s="409">
        <f t="shared" ref="AK134" si="304">AK133</f>
        <v>0</v>
      </c>
      <c r="AL134" s="409">
        <f t="shared" ref="AL134" si="305">AL133</f>
        <v>0</v>
      </c>
      <c r="AM134" s="304"/>
    </row>
    <row r="135" spans="1:39" outlineLevel="1">
      <c r="B135" s="292"/>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410"/>
      <c r="Z135" s="423"/>
      <c r="AA135" s="423"/>
      <c r="AB135" s="423"/>
      <c r="AC135" s="423"/>
      <c r="AD135" s="423"/>
      <c r="AE135" s="423"/>
      <c r="AF135" s="423"/>
      <c r="AG135" s="423"/>
      <c r="AH135" s="423"/>
      <c r="AI135" s="423"/>
      <c r="AJ135" s="423"/>
      <c r="AK135" s="423"/>
      <c r="AL135" s="423"/>
      <c r="AM135" s="304"/>
    </row>
    <row r="136" spans="1:39" ht="30" outlineLevel="1">
      <c r="A136" s="520">
        <v>31</v>
      </c>
      <c r="B136" s="518" t="s">
        <v>123</v>
      </c>
      <c r="C136" s="289" t="s">
        <v>25</v>
      </c>
      <c r="D136" s="293"/>
      <c r="E136" s="293"/>
      <c r="F136" s="293"/>
      <c r="G136" s="293"/>
      <c r="H136" s="293"/>
      <c r="I136" s="293"/>
      <c r="J136" s="293"/>
      <c r="K136" s="293"/>
      <c r="L136" s="293"/>
      <c r="M136" s="293"/>
      <c r="N136" s="293">
        <v>12</v>
      </c>
      <c r="O136" s="293"/>
      <c r="P136" s="293"/>
      <c r="Q136" s="293"/>
      <c r="R136" s="293"/>
      <c r="S136" s="293"/>
      <c r="T136" s="293"/>
      <c r="U136" s="293"/>
      <c r="V136" s="293"/>
      <c r="W136" s="293"/>
      <c r="X136" s="293"/>
      <c r="Y136" s="424"/>
      <c r="Z136" s="408"/>
      <c r="AA136" s="408"/>
      <c r="AB136" s="408"/>
      <c r="AC136" s="408"/>
      <c r="AD136" s="408"/>
      <c r="AE136" s="408"/>
      <c r="AF136" s="413"/>
      <c r="AG136" s="413"/>
      <c r="AH136" s="413"/>
      <c r="AI136" s="413"/>
      <c r="AJ136" s="413"/>
      <c r="AK136" s="413"/>
      <c r="AL136" s="413"/>
      <c r="AM136" s="294">
        <f>SUM(Y136:AL136)</f>
        <v>0</v>
      </c>
    </row>
    <row r="137" spans="1:39" outlineLevel="1">
      <c r="B137" s="292" t="s">
        <v>267</v>
      </c>
      <c r="C137" s="289" t="s">
        <v>163</v>
      </c>
      <c r="D137" s="293"/>
      <c r="E137" s="293"/>
      <c r="F137" s="293"/>
      <c r="G137" s="293"/>
      <c r="H137" s="293"/>
      <c r="I137" s="293"/>
      <c r="J137" s="293"/>
      <c r="K137" s="293"/>
      <c r="L137" s="293"/>
      <c r="M137" s="293"/>
      <c r="N137" s="293">
        <f>N136</f>
        <v>12</v>
      </c>
      <c r="O137" s="293"/>
      <c r="P137" s="293"/>
      <c r="Q137" s="293"/>
      <c r="R137" s="293"/>
      <c r="S137" s="293"/>
      <c r="T137" s="293"/>
      <c r="U137" s="293"/>
      <c r="V137" s="293"/>
      <c r="W137" s="293"/>
      <c r="X137" s="293"/>
      <c r="Y137" s="409">
        <f>Y136</f>
        <v>0</v>
      </c>
      <c r="Z137" s="409">
        <f t="shared" ref="Z137" si="306">Z136</f>
        <v>0</v>
      </c>
      <c r="AA137" s="409">
        <f t="shared" ref="AA137" si="307">AA136</f>
        <v>0</v>
      </c>
      <c r="AB137" s="409">
        <f t="shared" ref="AB137" si="308">AB136</f>
        <v>0</v>
      </c>
      <c r="AC137" s="409">
        <f t="shared" ref="AC137" si="309">AC136</f>
        <v>0</v>
      </c>
      <c r="AD137" s="409">
        <f t="shared" ref="AD137" si="310">AD136</f>
        <v>0</v>
      </c>
      <c r="AE137" s="409">
        <f t="shared" ref="AE137" si="311">AE136</f>
        <v>0</v>
      </c>
      <c r="AF137" s="409">
        <f t="shared" ref="AF137" si="312">AF136</f>
        <v>0</v>
      </c>
      <c r="AG137" s="409">
        <f t="shared" ref="AG137" si="313">AG136</f>
        <v>0</v>
      </c>
      <c r="AH137" s="409">
        <f t="shared" ref="AH137" si="314">AH136</f>
        <v>0</v>
      </c>
      <c r="AI137" s="409">
        <f t="shared" ref="AI137" si="315">AI136</f>
        <v>0</v>
      </c>
      <c r="AJ137" s="409">
        <f t="shared" ref="AJ137" si="316">AJ136</f>
        <v>0</v>
      </c>
      <c r="AK137" s="409">
        <f t="shared" ref="AK137" si="317">AK136</f>
        <v>0</v>
      </c>
      <c r="AL137" s="409">
        <f t="shared" ref="AL137" si="318">AL136</f>
        <v>0</v>
      </c>
      <c r="AM137" s="304"/>
    </row>
    <row r="138" spans="1:39" outlineLevel="1">
      <c r="B138" s="518"/>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410"/>
      <c r="Z138" s="423"/>
      <c r="AA138" s="423"/>
      <c r="AB138" s="423"/>
      <c r="AC138" s="423"/>
      <c r="AD138" s="423"/>
      <c r="AE138" s="423"/>
      <c r="AF138" s="423"/>
      <c r="AG138" s="423"/>
      <c r="AH138" s="423"/>
      <c r="AI138" s="423"/>
      <c r="AJ138" s="423"/>
      <c r="AK138" s="423"/>
      <c r="AL138" s="423"/>
      <c r="AM138" s="304"/>
    </row>
    <row r="139" spans="1:39" ht="15.75" customHeight="1" outlineLevel="1">
      <c r="A139" s="520">
        <v>32</v>
      </c>
      <c r="B139" s="518" t="s">
        <v>124</v>
      </c>
      <c r="C139" s="289" t="s">
        <v>25</v>
      </c>
      <c r="D139" s="293"/>
      <c r="E139" s="293"/>
      <c r="F139" s="293"/>
      <c r="G139" s="293"/>
      <c r="H139" s="293"/>
      <c r="I139" s="293"/>
      <c r="J139" s="293"/>
      <c r="K139" s="293"/>
      <c r="L139" s="293"/>
      <c r="M139" s="293"/>
      <c r="N139" s="293">
        <v>12</v>
      </c>
      <c r="O139" s="293"/>
      <c r="P139" s="293"/>
      <c r="Q139" s="293"/>
      <c r="R139" s="293"/>
      <c r="S139" s="293"/>
      <c r="T139" s="293"/>
      <c r="U139" s="293"/>
      <c r="V139" s="293"/>
      <c r="W139" s="293"/>
      <c r="X139" s="293"/>
      <c r="Y139" s="424"/>
      <c r="Z139" s="408"/>
      <c r="AA139" s="408"/>
      <c r="AB139" s="408"/>
      <c r="AC139" s="408"/>
      <c r="AD139" s="408"/>
      <c r="AE139" s="408"/>
      <c r="AF139" s="413"/>
      <c r="AG139" s="413"/>
      <c r="AH139" s="413"/>
      <c r="AI139" s="413"/>
      <c r="AJ139" s="413"/>
      <c r="AK139" s="413"/>
      <c r="AL139" s="413"/>
      <c r="AM139" s="294">
        <f>SUM(Y139:AL139)</f>
        <v>0</v>
      </c>
    </row>
    <row r="140" spans="1:39" outlineLevel="1">
      <c r="B140" s="292" t="s">
        <v>267</v>
      </c>
      <c r="C140" s="289" t="s">
        <v>163</v>
      </c>
      <c r="D140" s="293"/>
      <c r="E140" s="293"/>
      <c r="F140" s="293"/>
      <c r="G140" s="293"/>
      <c r="H140" s="293"/>
      <c r="I140" s="293"/>
      <c r="J140" s="293"/>
      <c r="K140" s="293"/>
      <c r="L140" s="293"/>
      <c r="M140" s="293"/>
      <c r="N140" s="293">
        <f>N139</f>
        <v>12</v>
      </c>
      <c r="O140" s="293"/>
      <c r="P140" s="293"/>
      <c r="Q140" s="293"/>
      <c r="R140" s="293"/>
      <c r="S140" s="293"/>
      <c r="T140" s="293"/>
      <c r="U140" s="293"/>
      <c r="V140" s="293"/>
      <c r="W140" s="293"/>
      <c r="X140" s="293"/>
      <c r="Y140" s="409">
        <f>Y139</f>
        <v>0</v>
      </c>
      <c r="Z140" s="409">
        <f t="shared" ref="Z140" si="319">Z139</f>
        <v>0</v>
      </c>
      <c r="AA140" s="409">
        <f t="shared" ref="AA140" si="320">AA139</f>
        <v>0</v>
      </c>
      <c r="AB140" s="409">
        <f t="shared" ref="AB140" si="321">AB139</f>
        <v>0</v>
      </c>
      <c r="AC140" s="409">
        <f t="shared" ref="AC140" si="322">AC139</f>
        <v>0</v>
      </c>
      <c r="AD140" s="409">
        <f t="shared" ref="AD140" si="323">AD139</f>
        <v>0</v>
      </c>
      <c r="AE140" s="409">
        <f t="shared" ref="AE140" si="324">AE139</f>
        <v>0</v>
      </c>
      <c r="AF140" s="409">
        <f t="shared" ref="AF140" si="325">AF139</f>
        <v>0</v>
      </c>
      <c r="AG140" s="409">
        <f t="shared" ref="AG140" si="326">AG139</f>
        <v>0</v>
      </c>
      <c r="AH140" s="409">
        <f t="shared" ref="AH140" si="327">AH139</f>
        <v>0</v>
      </c>
      <c r="AI140" s="409">
        <f t="shared" ref="AI140" si="328">AI139</f>
        <v>0</v>
      </c>
      <c r="AJ140" s="409">
        <f t="shared" ref="AJ140" si="329">AJ139</f>
        <v>0</v>
      </c>
      <c r="AK140" s="409">
        <f t="shared" ref="AK140" si="330">AK139</f>
        <v>0</v>
      </c>
      <c r="AL140" s="409">
        <f t="shared" ref="AL140" si="331">AL139</f>
        <v>0</v>
      </c>
      <c r="AM140" s="304"/>
    </row>
    <row r="141" spans="1:39" outlineLevel="1">
      <c r="B141" s="518"/>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410"/>
      <c r="Z141" s="423"/>
      <c r="AA141" s="423"/>
      <c r="AB141" s="423"/>
      <c r="AC141" s="423"/>
      <c r="AD141" s="423"/>
      <c r="AE141" s="423"/>
      <c r="AF141" s="423"/>
      <c r="AG141" s="423"/>
      <c r="AH141" s="423"/>
      <c r="AI141" s="423"/>
      <c r="AJ141" s="423"/>
      <c r="AK141" s="423"/>
      <c r="AL141" s="423"/>
      <c r="AM141" s="304"/>
    </row>
    <row r="142" spans="1:39" ht="15.75" outlineLevel="1">
      <c r="B142" s="286" t="s">
        <v>500</v>
      </c>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410"/>
      <c r="Z142" s="423"/>
      <c r="AA142" s="423"/>
      <c r="AB142" s="423"/>
      <c r="AC142" s="423"/>
      <c r="AD142" s="423"/>
      <c r="AE142" s="423"/>
      <c r="AF142" s="423"/>
      <c r="AG142" s="423"/>
      <c r="AH142" s="423"/>
      <c r="AI142" s="423"/>
      <c r="AJ142" s="423"/>
      <c r="AK142" s="423"/>
      <c r="AL142" s="423"/>
      <c r="AM142" s="304"/>
    </row>
    <row r="143" spans="1:39" outlineLevel="1">
      <c r="A143" s="520">
        <v>33</v>
      </c>
      <c r="B143" s="518" t="s">
        <v>125</v>
      </c>
      <c r="C143" s="289" t="s">
        <v>25</v>
      </c>
      <c r="D143" s="293"/>
      <c r="E143" s="293"/>
      <c r="F143" s="293"/>
      <c r="G143" s="293"/>
      <c r="H143" s="293"/>
      <c r="I143" s="293"/>
      <c r="J143" s="293"/>
      <c r="K143" s="293"/>
      <c r="L143" s="293"/>
      <c r="M143" s="293"/>
      <c r="N143" s="293">
        <v>0</v>
      </c>
      <c r="O143" s="293"/>
      <c r="P143" s="293"/>
      <c r="Q143" s="293"/>
      <c r="R143" s="293"/>
      <c r="S143" s="293"/>
      <c r="T143" s="293"/>
      <c r="U143" s="293"/>
      <c r="V143" s="293"/>
      <c r="W143" s="293"/>
      <c r="X143" s="293"/>
      <c r="Y143" s="424"/>
      <c r="Z143" s="408"/>
      <c r="AA143" s="408"/>
      <c r="AB143" s="408"/>
      <c r="AC143" s="408"/>
      <c r="AD143" s="408"/>
      <c r="AE143" s="408"/>
      <c r="AF143" s="413"/>
      <c r="AG143" s="413"/>
      <c r="AH143" s="413"/>
      <c r="AI143" s="413"/>
      <c r="AJ143" s="413"/>
      <c r="AK143" s="413"/>
      <c r="AL143" s="413"/>
      <c r="AM143" s="294">
        <f>SUM(Y143:AL143)</f>
        <v>0</v>
      </c>
    </row>
    <row r="144" spans="1:39" outlineLevel="1">
      <c r="B144" s="292" t="s">
        <v>267</v>
      </c>
      <c r="C144" s="289" t="s">
        <v>163</v>
      </c>
      <c r="D144" s="293"/>
      <c r="E144" s="293"/>
      <c r="F144" s="293"/>
      <c r="G144" s="293"/>
      <c r="H144" s="293"/>
      <c r="I144" s="293"/>
      <c r="J144" s="293"/>
      <c r="K144" s="293"/>
      <c r="L144" s="293"/>
      <c r="M144" s="293"/>
      <c r="N144" s="293">
        <f>N143</f>
        <v>0</v>
      </c>
      <c r="O144" s="293"/>
      <c r="P144" s="293"/>
      <c r="Q144" s="293"/>
      <c r="R144" s="293"/>
      <c r="S144" s="293"/>
      <c r="T144" s="293"/>
      <c r="U144" s="293"/>
      <c r="V144" s="293"/>
      <c r="W144" s="293"/>
      <c r="X144" s="293"/>
      <c r="Y144" s="409">
        <f>Y143</f>
        <v>0</v>
      </c>
      <c r="Z144" s="409">
        <f t="shared" ref="Z144" si="332">Z143</f>
        <v>0</v>
      </c>
      <c r="AA144" s="409">
        <f t="shared" ref="AA144" si="333">AA143</f>
        <v>0</v>
      </c>
      <c r="AB144" s="409">
        <f t="shared" ref="AB144" si="334">AB143</f>
        <v>0</v>
      </c>
      <c r="AC144" s="409">
        <f t="shared" ref="AC144" si="335">AC143</f>
        <v>0</v>
      </c>
      <c r="AD144" s="409">
        <f t="shared" ref="AD144" si="336">AD143</f>
        <v>0</v>
      </c>
      <c r="AE144" s="409">
        <f t="shared" ref="AE144" si="337">AE143</f>
        <v>0</v>
      </c>
      <c r="AF144" s="409">
        <f t="shared" ref="AF144" si="338">AF143</f>
        <v>0</v>
      </c>
      <c r="AG144" s="409">
        <f t="shared" ref="AG144" si="339">AG143</f>
        <v>0</v>
      </c>
      <c r="AH144" s="409">
        <f t="shared" ref="AH144" si="340">AH143</f>
        <v>0</v>
      </c>
      <c r="AI144" s="409">
        <f t="shared" ref="AI144" si="341">AI143</f>
        <v>0</v>
      </c>
      <c r="AJ144" s="409">
        <f t="shared" ref="AJ144" si="342">AJ143</f>
        <v>0</v>
      </c>
      <c r="AK144" s="409">
        <f t="shared" ref="AK144" si="343">AK143</f>
        <v>0</v>
      </c>
      <c r="AL144" s="409">
        <f t="shared" ref="AL144" si="344">AL143</f>
        <v>0</v>
      </c>
      <c r="AM144" s="304"/>
    </row>
    <row r="145" spans="1:39" outlineLevel="1">
      <c r="B145" s="518"/>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410"/>
      <c r="Z145" s="423"/>
      <c r="AA145" s="423"/>
      <c r="AB145" s="423"/>
      <c r="AC145" s="423"/>
      <c r="AD145" s="423"/>
      <c r="AE145" s="423"/>
      <c r="AF145" s="423"/>
      <c r="AG145" s="423"/>
      <c r="AH145" s="423"/>
      <c r="AI145" s="423"/>
      <c r="AJ145" s="423"/>
      <c r="AK145" s="423"/>
      <c r="AL145" s="423"/>
      <c r="AM145" s="304"/>
    </row>
    <row r="146" spans="1:39" outlineLevel="1">
      <c r="A146" s="520">
        <v>34</v>
      </c>
      <c r="B146" s="518" t="s">
        <v>126</v>
      </c>
      <c r="C146" s="289" t="s">
        <v>25</v>
      </c>
      <c r="D146" s="293"/>
      <c r="E146" s="293"/>
      <c r="F146" s="293"/>
      <c r="G146" s="293"/>
      <c r="H146" s="293"/>
      <c r="I146" s="293"/>
      <c r="J146" s="293"/>
      <c r="K146" s="293"/>
      <c r="L146" s="293"/>
      <c r="M146" s="293"/>
      <c r="N146" s="293">
        <v>0</v>
      </c>
      <c r="O146" s="293"/>
      <c r="P146" s="293"/>
      <c r="Q146" s="293"/>
      <c r="R146" s="293"/>
      <c r="S146" s="293"/>
      <c r="T146" s="293"/>
      <c r="U146" s="293"/>
      <c r="V146" s="293"/>
      <c r="W146" s="293"/>
      <c r="X146" s="293"/>
      <c r="Y146" s="424"/>
      <c r="Z146" s="408"/>
      <c r="AA146" s="408"/>
      <c r="AB146" s="408"/>
      <c r="AC146" s="408"/>
      <c r="AD146" s="408"/>
      <c r="AE146" s="408"/>
      <c r="AF146" s="413"/>
      <c r="AG146" s="413"/>
      <c r="AH146" s="413"/>
      <c r="AI146" s="413"/>
      <c r="AJ146" s="413"/>
      <c r="AK146" s="413"/>
      <c r="AL146" s="413"/>
      <c r="AM146" s="294">
        <f>SUM(Y146:AL146)</f>
        <v>0</v>
      </c>
    </row>
    <row r="147" spans="1:39" outlineLevel="1">
      <c r="B147" s="292" t="s">
        <v>267</v>
      </c>
      <c r="C147" s="289" t="s">
        <v>163</v>
      </c>
      <c r="D147" s="293"/>
      <c r="E147" s="293"/>
      <c r="F147" s="293"/>
      <c r="G147" s="293"/>
      <c r="H147" s="293"/>
      <c r="I147" s="293"/>
      <c r="J147" s="293"/>
      <c r="K147" s="293"/>
      <c r="L147" s="293"/>
      <c r="M147" s="293"/>
      <c r="N147" s="293">
        <f>N146</f>
        <v>0</v>
      </c>
      <c r="O147" s="293"/>
      <c r="P147" s="293"/>
      <c r="Q147" s="293"/>
      <c r="R147" s="293"/>
      <c r="S147" s="293"/>
      <c r="T147" s="293"/>
      <c r="U147" s="293"/>
      <c r="V147" s="293"/>
      <c r="W147" s="293"/>
      <c r="X147" s="293"/>
      <c r="Y147" s="409">
        <f>Y146</f>
        <v>0</v>
      </c>
      <c r="Z147" s="409">
        <f t="shared" ref="Z147" si="345">Z146</f>
        <v>0</v>
      </c>
      <c r="AA147" s="409">
        <f t="shared" ref="AA147" si="346">AA146</f>
        <v>0</v>
      </c>
      <c r="AB147" s="409">
        <f t="shared" ref="AB147" si="347">AB146</f>
        <v>0</v>
      </c>
      <c r="AC147" s="409">
        <f t="shared" ref="AC147" si="348">AC146</f>
        <v>0</v>
      </c>
      <c r="AD147" s="409">
        <f t="shared" ref="AD147" si="349">AD146</f>
        <v>0</v>
      </c>
      <c r="AE147" s="409">
        <f t="shared" ref="AE147" si="350">AE146</f>
        <v>0</v>
      </c>
      <c r="AF147" s="409">
        <f t="shared" ref="AF147" si="351">AF146</f>
        <v>0</v>
      </c>
      <c r="AG147" s="409">
        <f t="shared" ref="AG147" si="352">AG146</f>
        <v>0</v>
      </c>
      <c r="AH147" s="409">
        <f t="shared" ref="AH147" si="353">AH146</f>
        <v>0</v>
      </c>
      <c r="AI147" s="409">
        <f t="shared" ref="AI147" si="354">AI146</f>
        <v>0</v>
      </c>
      <c r="AJ147" s="409">
        <f t="shared" ref="AJ147" si="355">AJ146</f>
        <v>0</v>
      </c>
      <c r="AK147" s="409">
        <f t="shared" ref="AK147" si="356">AK146</f>
        <v>0</v>
      </c>
      <c r="AL147" s="409">
        <f t="shared" ref="AL147" si="357">AL146</f>
        <v>0</v>
      </c>
      <c r="AM147" s="304"/>
    </row>
    <row r="148" spans="1:39" outlineLevel="1">
      <c r="B148" s="518"/>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410"/>
      <c r="Z148" s="423"/>
      <c r="AA148" s="423"/>
      <c r="AB148" s="423"/>
      <c r="AC148" s="423"/>
      <c r="AD148" s="423"/>
      <c r="AE148" s="423"/>
      <c r="AF148" s="423"/>
      <c r="AG148" s="423"/>
      <c r="AH148" s="423"/>
      <c r="AI148" s="423"/>
      <c r="AJ148" s="423"/>
      <c r="AK148" s="423"/>
      <c r="AL148" s="423"/>
      <c r="AM148" s="304"/>
    </row>
    <row r="149" spans="1:39" outlineLevel="1">
      <c r="A149" s="520">
        <v>35</v>
      </c>
      <c r="B149" s="518" t="s">
        <v>127</v>
      </c>
      <c r="C149" s="289" t="s">
        <v>25</v>
      </c>
      <c r="D149" s="293"/>
      <c r="E149" s="293"/>
      <c r="F149" s="293"/>
      <c r="G149" s="293"/>
      <c r="H149" s="293"/>
      <c r="I149" s="293"/>
      <c r="J149" s="293"/>
      <c r="K149" s="293"/>
      <c r="L149" s="293"/>
      <c r="M149" s="293"/>
      <c r="N149" s="293">
        <v>0</v>
      </c>
      <c r="O149" s="293"/>
      <c r="P149" s="293"/>
      <c r="Q149" s="293"/>
      <c r="R149" s="293"/>
      <c r="S149" s="293"/>
      <c r="T149" s="293"/>
      <c r="U149" s="293"/>
      <c r="V149" s="293"/>
      <c r="W149" s="293"/>
      <c r="X149" s="293"/>
      <c r="Y149" s="424"/>
      <c r="Z149" s="408"/>
      <c r="AA149" s="408"/>
      <c r="AB149" s="408"/>
      <c r="AC149" s="408"/>
      <c r="AD149" s="408"/>
      <c r="AE149" s="408"/>
      <c r="AF149" s="413"/>
      <c r="AG149" s="413"/>
      <c r="AH149" s="413"/>
      <c r="AI149" s="413"/>
      <c r="AJ149" s="413"/>
      <c r="AK149" s="413"/>
      <c r="AL149" s="413"/>
      <c r="AM149" s="294">
        <f>SUM(Y149:AL149)</f>
        <v>0</v>
      </c>
    </row>
    <row r="150" spans="1:39" outlineLevel="1">
      <c r="B150" s="292" t="s">
        <v>267</v>
      </c>
      <c r="C150" s="289" t="s">
        <v>163</v>
      </c>
      <c r="D150" s="293"/>
      <c r="E150" s="293"/>
      <c r="F150" s="293"/>
      <c r="G150" s="293"/>
      <c r="H150" s="293"/>
      <c r="I150" s="293"/>
      <c r="J150" s="293"/>
      <c r="K150" s="293"/>
      <c r="L150" s="293"/>
      <c r="M150" s="293"/>
      <c r="N150" s="293">
        <f>N149</f>
        <v>0</v>
      </c>
      <c r="O150" s="293"/>
      <c r="P150" s="293"/>
      <c r="Q150" s="293"/>
      <c r="R150" s="293"/>
      <c r="S150" s="293"/>
      <c r="T150" s="293"/>
      <c r="U150" s="293"/>
      <c r="V150" s="293"/>
      <c r="W150" s="293"/>
      <c r="X150" s="293"/>
      <c r="Y150" s="409">
        <f>Y149</f>
        <v>0</v>
      </c>
      <c r="Z150" s="409">
        <f t="shared" ref="Z150" si="358">Z149</f>
        <v>0</v>
      </c>
      <c r="AA150" s="409">
        <f t="shared" ref="AA150" si="359">AA149</f>
        <v>0</v>
      </c>
      <c r="AB150" s="409">
        <f t="shared" ref="AB150" si="360">AB149</f>
        <v>0</v>
      </c>
      <c r="AC150" s="409">
        <f t="shared" ref="AC150" si="361">AC149</f>
        <v>0</v>
      </c>
      <c r="AD150" s="409">
        <f t="shared" ref="AD150" si="362">AD149</f>
        <v>0</v>
      </c>
      <c r="AE150" s="409">
        <f t="shared" ref="AE150" si="363">AE149</f>
        <v>0</v>
      </c>
      <c r="AF150" s="409">
        <f t="shared" ref="AF150" si="364">AF149</f>
        <v>0</v>
      </c>
      <c r="AG150" s="409">
        <f t="shared" ref="AG150" si="365">AG149</f>
        <v>0</v>
      </c>
      <c r="AH150" s="409">
        <f t="shared" ref="AH150" si="366">AH149</f>
        <v>0</v>
      </c>
      <c r="AI150" s="409">
        <f t="shared" ref="AI150" si="367">AI149</f>
        <v>0</v>
      </c>
      <c r="AJ150" s="409">
        <f t="shared" ref="AJ150" si="368">AJ149</f>
        <v>0</v>
      </c>
      <c r="AK150" s="409">
        <f t="shared" ref="AK150" si="369">AK149</f>
        <v>0</v>
      </c>
      <c r="AL150" s="409">
        <f t="shared" ref="AL150" si="370">AL149</f>
        <v>0</v>
      </c>
      <c r="AM150" s="304"/>
    </row>
    <row r="151" spans="1:39" outlineLevel="1">
      <c r="B151" s="292"/>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410"/>
      <c r="Z151" s="423"/>
      <c r="AA151" s="423"/>
      <c r="AB151" s="423"/>
      <c r="AC151" s="423"/>
      <c r="AD151" s="423"/>
      <c r="AE151" s="423"/>
      <c r="AF151" s="423"/>
      <c r="AG151" s="423"/>
      <c r="AH151" s="423"/>
      <c r="AI151" s="423"/>
      <c r="AJ151" s="423"/>
      <c r="AK151" s="423"/>
      <c r="AL151" s="423"/>
      <c r="AM151" s="304"/>
    </row>
    <row r="152" spans="1:39" ht="15.75" outlineLevel="1">
      <c r="B152" s="286" t="s">
        <v>501</v>
      </c>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410"/>
      <c r="Z152" s="423"/>
      <c r="AA152" s="423"/>
      <c r="AB152" s="423"/>
      <c r="AC152" s="423"/>
      <c r="AD152" s="423"/>
      <c r="AE152" s="423"/>
      <c r="AF152" s="423"/>
      <c r="AG152" s="423"/>
      <c r="AH152" s="423"/>
      <c r="AI152" s="423"/>
      <c r="AJ152" s="423"/>
      <c r="AK152" s="423"/>
      <c r="AL152" s="423"/>
      <c r="AM152" s="304"/>
    </row>
    <row r="153" spans="1:39" ht="45" outlineLevel="1">
      <c r="A153" s="520">
        <v>36</v>
      </c>
      <c r="B153" s="518" t="s">
        <v>128</v>
      </c>
      <c r="C153" s="289" t="s">
        <v>25</v>
      </c>
      <c r="D153" s="293"/>
      <c r="E153" s="293"/>
      <c r="F153" s="293"/>
      <c r="G153" s="293"/>
      <c r="H153" s="293"/>
      <c r="I153" s="293"/>
      <c r="J153" s="293"/>
      <c r="K153" s="293"/>
      <c r="L153" s="293"/>
      <c r="M153" s="293"/>
      <c r="N153" s="293">
        <v>12</v>
      </c>
      <c r="O153" s="293"/>
      <c r="P153" s="293"/>
      <c r="Q153" s="293"/>
      <c r="R153" s="293"/>
      <c r="S153" s="293"/>
      <c r="T153" s="293"/>
      <c r="U153" s="293"/>
      <c r="V153" s="293"/>
      <c r="W153" s="293"/>
      <c r="X153" s="293"/>
      <c r="Y153" s="424"/>
      <c r="Z153" s="408"/>
      <c r="AA153" s="408"/>
      <c r="AB153" s="408"/>
      <c r="AC153" s="408"/>
      <c r="AD153" s="408"/>
      <c r="AE153" s="408"/>
      <c r="AF153" s="413"/>
      <c r="AG153" s="413"/>
      <c r="AH153" s="413"/>
      <c r="AI153" s="413"/>
      <c r="AJ153" s="413"/>
      <c r="AK153" s="413"/>
      <c r="AL153" s="413"/>
      <c r="AM153" s="294">
        <f>SUM(Y153:AL153)</f>
        <v>0</v>
      </c>
    </row>
    <row r="154" spans="1:39" outlineLevel="1">
      <c r="B154" s="292" t="s">
        <v>267</v>
      </c>
      <c r="C154" s="289" t="s">
        <v>163</v>
      </c>
      <c r="D154" s="293"/>
      <c r="E154" s="293"/>
      <c r="F154" s="293"/>
      <c r="G154" s="293"/>
      <c r="H154" s="293"/>
      <c r="I154" s="293"/>
      <c r="J154" s="293"/>
      <c r="K154" s="293"/>
      <c r="L154" s="293"/>
      <c r="M154" s="293"/>
      <c r="N154" s="293">
        <f>N153</f>
        <v>12</v>
      </c>
      <c r="O154" s="293"/>
      <c r="P154" s="293"/>
      <c r="Q154" s="293"/>
      <c r="R154" s="293"/>
      <c r="S154" s="293"/>
      <c r="T154" s="293"/>
      <c r="U154" s="293"/>
      <c r="V154" s="293"/>
      <c r="W154" s="293"/>
      <c r="X154" s="293"/>
      <c r="Y154" s="409">
        <f>Y153</f>
        <v>0</v>
      </c>
      <c r="Z154" s="409">
        <f t="shared" ref="Z154" si="371">Z153</f>
        <v>0</v>
      </c>
      <c r="AA154" s="409">
        <f t="shared" ref="AA154" si="372">AA153</f>
        <v>0</v>
      </c>
      <c r="AB154" s="409">
        <f t="shared" ref="AB154" si="373">AB153</f>
        <v>0</v>
      </c>
      <c r="AC154" s="409">
        <f t="shared" ref="AC154" si="374">AC153</f>
        <v>0</v>
      </c>
      <c r="AD154" s="409">
        <f t="shared" ref="AD154" si="375">AD153</f>
        <v>0</v>
      </c>
      <c r="AE154" s="409">
        <f t="shared" ref="AE154" si="376">AE153</f>
        <v>0</v>
      </c>
      <c r="AF154" s="409">
        <f t="shared" ref="AF154" si="377">AF153</f>
        <v>0</v>
      </c>
      <c r="AG154" s="409">
        <f t="shared" ref="AG154" si="378">AG153</f>
        <v>0</v>
      </c>
      <c r="AH154" s="409">
        <f t="shared" ref="AH154" si="379">AH153</f>
        <v>0</v>
      </c>
      <c r="AI154" s="409">
        <f t="shared" ref="AI154" si="380">AI153</f>
        <v>0</v>
      </c>
      <c r="AJ154" s="409">
        <f t="shared" ref="AJ154" si="381">AJ153</f>
        <v>0</v>
      </c>
      <c r="AK154" s="409">
        <f t="shared" ref="AK154" si="382">AK153</f>
        <v>0</v>
      </c>
      <c r="AL154" s="409">
        <f t="shared" ref="AL154" si="383">AL153</f>
        <v>0</v>
      </c>
      <c r="AM154" s="304"/>
    </row>
    <row r="155" spans="1:39" outlineLevel="1">
      <c r="B155" s="518"/>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410"/>
      <c r="Z155" s="423"/>
      <c r="AA155" s="423"/>
      <c r="AB155" s="423"/>
      <c r="AC155" s="423"/>
      <c r="AD155" s="423"/>
      <c r="AE155" s="423"/>
      <c r="AF155" s="423"/>
      <c r="AG155" s="423"/>
      <c r="AH155" s="423"/>
      <c r="AI155" s="423"/>
      <c r="AJ155" s="423"/>
      <c r="AK155" s="423"/>
      <c r="AL155" s="423"/>
      <c r="AM155" s="304"/>
    </row>
    <row r="156" spans="1:39" ht="30" outlineLevel="1">
      <c r="A156" s="520">
        <v>37</v>
      </c>
      <c r="B156" s="518" t="s">
        <v>129</v>
      </c>
      <c r="C156" s="289" t="s">
        <v>25</v>
      </c>
      <c r="D156" s="293"/>
      <c r="E156" s="293"/>
      <c r="F156" s="293"/>
      <c r="G156" s="293"/>
      <c r="H156" s="293"/>
      <c r="I156" s="293"/>
      <c r="J156" s="293"/>
      <c r="K156" s="293"/>
      <c r="L156" s="293"/>
      <c r="M156" s="293"/>
      <c r="N156" s="293">
        <v>12</v>
      </c>
      <c r="O156" s="293"/>
      <c r="P156" s="293"/>
      <c r="Q156" s="293"/>
      <c r="R156" s="293"/>
      <c r="S156" s="293"/>
      <c r="T156" s="293"/>
      <c r="U156" s="293"/>
      <c r="V156" s="293"/>
      <c r="W156" s="293"/>
      <c r="X156" s="293"/>
      <c r="Y156" s="424"/>
      <c r="Z156" s="408"/>
      <c r="AA156" s="408"/>
      <c r="AB156" s="408"/>
      <c r="AC156" s="408"/>
      <c r="AD156" s="408"/>
      <c r="AE156" s="408"/>
      <c r="AF156" s="413"/>
      <c r="AG156" s="413"/>
      <c r="AH156" s="413"/>
      <c r="AI156" s="413"/>
      <c r="AJ156" s="413"/>
      <c r="AK156" s="413"/>
      <c r="AL156" s="413"/>
      <c r="AM156" s="294">
        <f>SUM(Y156:AL156)</f>
        <v>0</v>
      </c>
    </row>
    <row r="157" spans="1:39" outlineLevel="1">
      <c r="B157" s="292" t="s">
        <v>267</v>
      </c>
      <c r="C157" s="289" t="s">
        <v>163</v>
      </c>
      <c r="D157" s="293"/>
      <c r="E157" s="293"/>
      <c r="F157" s="293"/>
      <c r="G157" s="293"/>
      <c r="H157" s="293"/>
      <c r="I157" s="293"/>
      <c r="J157" s="293"/>
      <c r="K157" s="293"/>
      <c r="L157" s="293"/>
      <c r="M157" s="293"/>
      <c r="N157" s="293">
        <f>N156</f>
        <v>12</v>
      </c>
      <c r="O157" s="293"/>
      <c r="P157" s="293"/>
      <c r="Q157" s="293"/>
      <c r="R157" s="293"/>
      <c r="S157" s="293"/>
      <c r="T157" s="293"/>
      <c r="U157" s="293"/>
      <c r="V157" s="293"/>
      <c r="W157" s="293"/>
      <c r="X157" s="293"/>
      <c r="Y157" s="409">
        <f>Y156</f>
        <v>0</v>
      </c>
      <c r="Z157" s="409">
        <f t="shared" ref="Z157" si="384">Z156</f>
        <v>0</v>
      </c>
      <c r="AA157" s="409">
        <f t="shared" ref="AA157" si="385">AA156</f>
        <v>0</v>
      </c>
      <c r="AB157" s="409">
        <f t="shared" ref="AB157" si="386">AB156</f>
        <v>0</v>
      </c>
      <c r="AC157" s="409">
        <f t="shared" ref="AC157" si="387">AC156</f>
        <v>0</v>
      </c>
      <c r="AD157" s="409">
        <f t="shared" ref="AD157" si="388">AD156</f>
        <v>0</v>
      </c>
      <c r="AE157" s="409">
        <f t="shared" ref="AE157" si="389">AE156</f>
        <v>0</v>
      </c>
      <c r="AF157" s="409">
        <f t="shared" ref="AF157" si="390">AF156</f>
        <v>0</v>
      </c>
      <c r="AG157" s="409">
        <f t="shared" ref="AG157" si="391">AG156</f>
        <v>0</v>
      </c>
      <c r="AH157" s="409">
        <f t="shared" ref="AH157" si="392">AH156</f>
        <v>0</v>
      </c>
      <c r="AI157" s="409">
        <f t="shared" ref="AI157" si="393">AI156</f>
        <v>0</v>
      </c>
      <c r="AJ157" s="409">
        <f t="shared" ref="AJ157" si="394">AJ156</f>
        <v>0</v>
      </c>
      <c r="AK157" s="409">
        <f t="shared" ref="AK157" si="395">AK156</f>
        <v>0</v>
      </c>
      <c r="AL157" s="409">
        <f t="shared" ref="AL157" si="396">AL156</f>
        <v>0</v>
      </c>
      <c r="AM157" s="304"/>
    </row>
    <row r="158" spans="1:39" outlineLevel="1">
      <c r="B158" s="518"/>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410"/>
      <c r="Z158" s="423"/>
      <c r="AA158" s="423"/>
      <c r="AB158" s="423"/>
      <c r="AC158" s="423"/>
      <c r="AD158" s="423"/>
      <c r="AE158" s="423"/>
      <c r="AF158" s="423"/>
      <c r="AG158" s="423"/>
      <c r="AH158" s="423"/>
      <c r="AI158" s="423"/>
      <c r="AJ158" s="423"/>
      <c r="AK158" s="423"/>
      <c r="AL158" s="423"/>
      <c r="AM158" s="304"/>
    </row>
    <row r="159" spans="1:39" outlineLevel="1">
      <c r="A159" s="520">
        <v>38</v>
      </c>
      <c r="B159" s="518" t="s">
        <v>130</v>
      </c>
      <c r="C159" s="289" t="s">
        <v>25</v>
      </c>
      <c r="D159" s="293"/>
      <c r="E159" s="293"/>
      <c r="F159" s="293"/>
      <c r="G159" s="293"/>
      <c r="H159" s="293"/>
      <c r="I159" s="293"/>
      <c r="J159" s="293"/>
      <c r="K159" s="293"/>
      <c r="L159" s="293"/>
      <c r="M159" s="293"/>
      <c r="N159" s="293">
        <v>12</v>
      </c>
      <c r="O159" s="293"/>
      <c r="P159" s="293"/>
      <c r="Q159" s="293"/>
      <c r="R159" s="293"/>
      <c r="S159" s="293"/>
      <c r="T159" s="293"/>
      <c r="U159" s="293"/>
      <c r="V159" s="293"/>
      <c r="W159" s="293"/>
      <c r="X159" s="293"/>
      <c r="Y159" s="424"/>
      <c r="Z159" s="408"/>
      <c r="AA159" s="408"/>
      <c r="AB159" s="408"/>
      <c r="AC159" s="408"/>
      <c r="AD159" s="408"/>
      <c r="AE159" s="408"/>
      <c r="AF159" s="413"/>
      <c r="AG159" s="413"/>
      <c r="AH159" s="413"/>
      <c r="AI159" s="413"/>
      <c r="AJ159" s="413"/>
      <c r="AK159" s="413"/>
      <c r="AL159" s="413"/>
      <c r="AM159" s="294">
        <f>SUM(Y159:AL159)</f>
        <v>0</v>
      </c>
    </row>
    <row r="160" spans="1:39" outlineLevel="1">
      <c r="B160" s="292" t="s">
        <v>267</v>
      </c>
      <c r="C160" s="289" t="s">
        <v>163</v>
      </c>
      <c r="D160" s="293"/>
      <c r="E160" s="293"/>
      <c r="F160" s="293"/>
      <c r="G160" s="293"/>
      <c r="H160" s="293"/>
      <c r="I160" s="293"/>
      <c r="J160" s="293"/>
      <c r="K160" s="293"/>
      <c r="L160" s="293"/>
      <c r="M160" s="293"/>
      <c r="N160" s="293">
        <f>N159</f>
        <v>12</v>
      </c>
      <c r="O160" s="293"/>
      <c r="P160" s="293"/>
      <c r="Q160" s="293"/>
      <c r="R160" s="293"/>
      <c r="S160" s="293"/>
      <c r="T160" s="293"/>
      <c r="U160" s="293"/>
      <c r="V160" s="293"/>
      <c r="W160" s="293"/>
      <c r="X160" s="293"/>
      <c r="Y160" s="409">
        <f>Y159</f>
        <v>0</v>
      </c>
      <c r="Z160" s="409">
        <f t="shared" ref="Z160" si="397">Z159</f>
        <v>0</v>
      </c>
      <c r="AA160" s="409">
        <f t="shared" ref="AA160" si="398">AA159</f>
        <v>0</v>
      </c>
      <c r="AB160" s="409">
        <f t="shared" ref="AB160" si="399">AB159</f>
        <v>0</v>
      </c>
      <c r="AC160" s="409">
        <f t="shared" ref="AC160" si="400">AC159</f>
        <v>0</v>
      </c>
      <c r="AD160" s="409">
        <f t="shared" ref="AD160" si="401">AD159</f>
        <v>0</v>
      </c>
      <c r="AE160" s="409">
        <f t="shared" ref="AE160" si="402">AE159</f>
        <v>0</v>
      </c>
      <c r="AF160" s="409">
        <f t="shared" ref="AF160" si="403">AF159</f>
        <v>0</v>
      </c>
      <c r="AG160" s="409">
        <f t="shared" ref="AG160" si="404">AG159</f>
        <v>0</v>
      </c>
      <c r="AH160" s="409">
        <f t="shared" ref="AH160" si="405">AH159</f>
        <v>0</v>
      </c>
      <c r="AI160" s="409">
        <f t="shared" ref="AI160" si="406">AI159</f>
        <v>0</v>
      </c>
      <c r="AJ160" s="409">
        <f t="shared" ref="AJ160" si="407">AJ159</f>
        <v>0</v>
      </c>
      <c r="AK160" s="409">
        <f t="shared" ref="AK160" si="408">AK159</f>
        <v>0</v>
      </c>
      <c r="AL160" s="409">
        <f t="shared" ref="AL160" si="409">AL159</f>
        <v>0</v>
      </c>
      <c r="AM160" s="304"/>
    </row>
    <row r="161" spans="1:39" outlineLevel="1">
      <c r="B161" s="518"/>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410"/>
      <c r="Z161" s="423"/>
      <c r="AA161" s="423"/>
      <c r="AB161" s="423"/>
      <c r="AC161" s="423"/>
      <c r="AD161" s="423"/>
      <c r="AE161" s="423"/>
      <c r="AF161" s="423"/>
      <c r="AG161" s="423"/>
      <c r="AH161" s="423"/>
      <c r="AI161" s="423"/>
      <c r="AJ161" s="423"/>
      <c r="AK161" s="423"/>
      <c r="AL161" s="423"/>
      <c r="AM161" s="304"/>
    </row>
    <row r="162" spans="1:39" ht="30" outlineLevel="1">
      <c r="A162" s="520">
        <v>39</v>
      </c>
      <c r="B162" s="518" t="s">
        <v>131</v>
      </c>
      <c r="C162" s="289" t="s">
        <v>25</v>
      </c>
      <c r="D162" s="293"/>
      <c r="E162" s="293"/>
      <c r="F162" s="293"/>
      <c r="G162" s="293"/>
      <c r="H162" s="293"/>
      <c r="I162" s="293"/>
      <c r="J162" s="293"/>
      <c r="K162" s="293"/>
      <c r="L162" s="293"/>
      <c r="M162" s="293"/>
      <c r="N162" s="293">
        <v>12</v>
      </c>
      <c r="O162" s="293"/>
      <c r="P162" s="293"/>
      <c r="Q162" s="293"/>
      <c r="R162" s="293"/>
      <c r="S162" s="293"/>
      <c r="T162" s="293"/>
      <c r="U162" s="293"/>
      <c r="V162" s="293"/>
      <c r="W162" s="293"/>
      <c r="X162" s="293"/>
      <c r="Y162" s="424"/>
      <c r="Z162" s="408"/>
      <c r="AA162" s="408"/>
      <c r="AB162" s="408"/>
      <c r="AC162" s="408"/>
      <c r="AD162" s="408"/>
      <c r="AE162" s="408"/>
      <c r="AF162" s="413"/>
      <c r="AG162" s="413"/>
      <c r="AH162" s="413"/>
      <c r="AI162" s="413"/>
      <c r="AJ162" s="413"/>
      <c r="AK162" s="413"/>
      <c r="AL162" s="413"/>
      <c r="AM162" s="294">
        <f>SUM(Y162:AL162)</f>
        <v>0</v>
      </c>
    </row>
    <row r="163" spans="1:39" outlineLevel="1">
      <c r="B163" s="292" t="s">
        <v>267</v>
      </c>
      <c r="C163" s="289" t="s">
        <v>163</v>
      </c>
      <c r="D163" s="293"/>
      <c r="E163" s="293"/>
      <c r="F163" s="293"/>
      <c r="G163" s="293"/>
      <c r="H163" s="293"/>
      <c r="I163" s="293"/>
      <c r="J163" s="293"/>
      <c r="K163" s="293"/>
      <c r="L163" s="293"/>
      <c r="M163" s="293"/>
      <c r="N163" s="293">
        <f>N162</f>
        <v>12</v>
      </c>
      <c r="O163" s="293"/>
      <c r="P163" s="293"/>
      <c r="Q163" s="293"/>
      <c r="R163" s="293"/>
      <c r="S163" s="293"/>
      <c r="T163" s="293"/>
      <c r="U163" s="293"/>
      <c r="V163" s="293"/>
      <c r="W163" s="293"/>
      <c r="X163" s="293"/>
      <c r="Y163" s="409">
        <f>Y162</f>
        <v>0</v>
      </c>
      <c r="Z163" s="409">
        <f t="shared" ref="Z163" si="410">Z162</f>
        <v>0</v>
      </c>
      <c r="AA163" s="409">
        <f t="shared" ref="AA163" si="411">AA162</f>
        <v>0</v>
      </c>
      <c r="AB163" s="409">
        <f t="shared" ref="AB163" si="412">AB162</f>
        <v>0</v>
      </c>
      <c r="AC163" s="409">
        <f t="shared" ref="AC163" si="413">AC162</f>
        <v>0</v>
      </c>
      <c r="AD163" s="409">
        <f t="shared" ref="AD163" si="414">AD162</f>
        <v>0</v>
      </c>
      <c r="AE163" s="409">
        <f t="shared" ref="AE163" si="415">AE162</f>
        <v>0</v>
      </c>
      <c r="AF163" s="409">
        <f t="shared" ref="AF163" si="416">AF162</f>
        <v>0</v>
      </c>
      <c r="AG163" s="409">
        <f t="shared" ref="AG163" si="417">AG162</f>
        <v>0</v>
      </c>
      <c r="AH163" s="409">
        <f t="shared" ref="AH163" si="418">AH162</f>
        <v>0</v>
      </c>
      <c r="AI163" s="409">
        <f t="shared" ref="AI163" si="419">AI162</f>
        <v>0</v>
      </c>
      <c r="AJ163" s="409">
        <f t="shared" ref="AJ163" si="420">AJ162</f>
        <v>0</v>
      </c>
      <c r="AK163" s="409">
        <f t="shared" ref="AK163" si="421">AK162</f>
        <v>0</v>
      </c>
      <c r="AL163" s="409">
        <f t="shared" ref="AL163" si="422">AL162</f>
        <v>0</v>
      </c>
      <c r="AM163" s="304"/>
    </row>
    <row r="164" spans="1:39" outlineLevel="1">
      <c r="B164" s="518"/>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410"/>
      <c r="Z164" s="423"/>
      <c r="AA164" s="423"/>
      <c r="AB164" s="423"/>
      <c r="AC164" s="423"/>
      <c r="AD164" s="423"/>
      <c r="AE164" s="423"/>
      <c r="AF164" s="423"/>
      <c r="AG164" s="423"/>
      <c r="AH164" s="423"/>
      <c r="AI164" s="423"/>
      <c r="AJ164" s="423"/>
      <c r="AK164" s="423"/>
      <c r="AL164" s="423"/>
      <c r="AM164" s="304"/>
    </row>
    <row r="165" spans="1:39" ht="30" outlineLevel="1">
      <c r="A165" s="520">
        <v>40</v>
      </c>
      <c r="B165" s="518" t="s">
        <v>132</v>
      </c>
      <c r="C165" s="289" t="s">
        <v>25</v>
      </c>
      <c r="D165" s="293"/>
      <c r="E165" s="293"/>
      <c r="F165" s="293"/>
      <c r="G165" s="293"/>
      <c r="H165" s="293"/>
      <c r="I165" s="293"/>
      <c r="J165" s="293"/>
      <c r="K165" s="293"/>
      <c r="L165" s="293"/>
      <c r="M165" s="293"/>
      <c r="N165" s="293">
        <v>12</v>
      </c>
      <c r="O165" s="293"/>
      <c r="P165" s="293"/>
      <c r="Q165" s="293"/>
      <c r="R165" s="293"/>
      <c r="S165" s="293"/>
      <c r="T165" s="293"/>
      <c r="U165" s="293"/>
      <c r="V165" s="293"/>
      <c r="W165" s="293"/>
      <c r="X165" s="293"/>
      <c r="Y165" s="424"/>
      <c r="Z165" s="408"/>
      <c r="AA165" s="408"/>
      <c r="AB165" s="408"/>
      <c r="AC165" s="408"/>
      <c r="AD165" s="408"/>
      <c r="AE165" s="408"/>
      <c r="AF165" s="413"/>
      <c r="AG165" s="413"/>
      <c r="AH165" s="413"/>
      <c r="AI165" s="413"/>
      <c r="AJ165" s="413"/>
      <c r="AK165" s="413"/>
      <c r="AL165" s="413"/>
      <c r="AM165" s="294">
        <f>SUM(Y165:AL165)</f>
        <v>0</v>
      </c>
    </row>
    <row r="166" spans="1:39" outlineLevel="1">
      <c r="B166" s="292" t="s">
        <v>267</v>
      </c>
      <c r="C166" s="289" t="s">
        <v>163</v>
      </c>
      <c r="D166" s="293"/>
      <c r="E166" s="293"/>
      <c r="F166" s="293"/>
      <c r="G166" s="293"/>
      <c r="H166" s="293"/>
      <c r="I166" s="293"/>
      <c r="J166" s="293"/>
      <c r="K166" s="293"/>
      <c r="L166" s="293"/>
      <c r="M166" s="293"/>
      <c r="N166" s="293">
        <f>N165</f>
        <v>12</v>
      </c>
      <c r="O166" s="293"/>
      <c r="P166" s="293"/>
      <c r="Q166" s="293"/>
      <c r="R166" s="293"/>
      <c r="S166" s="293"/>
      <c r="T166" s="293"/>
      <c r="U166" s="293"/>
      <c r="V166" s="293"/>
      <c r="W166" s="293"/>
      <c r="X166" s="293"/>
      <c r="Y166" s="409">
        <f>Y165</f>
        <v>0</v>
      </c>
      <c r="Z166" s="409">
        <f t="shared" ref="Z166" si="423">Z165</f>
        <v>0</v>
      </c>
      <c r="AA166" s="409">
        <f t="shared" ref="AA166" si="424">AA165</f>
        <v>0</v>
      </c>
      <c r="AB166" s="409">
        <f t="shared" ref="AB166" si="425">AB165</f>
        <v>0</v>
      </c>
      <c r="AC166" s="409">
        <f t="shared" ref="AC166" si="426">AC165</f>
        <v>0</v>
      </c>
      <c r="AD166" s="409">
        <f t="shared" ref="AD166" si="427">AD165</f>
        <v>0</v>
      </c>
      <c r="AE166" s="409">
        <f t="shared" ref="AE166" si="428">AE165</f>
        <v>0</v>
      </c>
      <c r="AF166" s="409">
        <f t="shared" ref="AF166" si="429">AF165</f>
        <v>0</v>
      </c>
      <c r="AG166" s="409">
        <f t="shared" ref="AG166" si="430">AG165</f>
        <v>0</v>
      </c>
      <c r="AH166" s="409">
        <f t="shared" ref="AH166" si="431">AH165</f>
        <v>0</v>
      </c>
      <c r="AI166" s="409">
        <f t="shared" ref="AI166" si="432">AI165</f>
        <v>0</v>
      </c>
      <c r="AJ166" s="409">
        <f t="shared" ref="AJ166" si="433">AJ165</f>
        <v>0</v>
      </c>
      <c r="AK166" s="409">
        <f t="shared" ref="AK166" si="434">AK165</f>
        <v>0</v>
      </c>
      <c r="AL166" s="409">
        <f t="shared" ref="AL166" si="435">AL165</f>
        <v>0</v>
      </c>
      <c r="AM166" s="304"/>
    </row>
    <row r="167" spans="1:39" outlineLevel="1">
      <c r="B167" s="518"/>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410"/>
      <c r="Z167" s="423"/>
      <c r="AA167" s="423"/>
      <c r="AB167" s="423"/>
      <c r="AC167" s="423"/>
      <c r="AD167" s="423"/>
      <c r="AE167" s="423"/>
      <c r="AF167" s="423"/>
      <c r="AG167" s="423"/>
      <c r="AH167" s="423"/>
      <c r="AI167" s="423"/>
      <c r="AJ167" s="423"/>
      <c r="AK167" s="423"/>
      <c r="AL167" s="423"/>
      <c r="AM167" s="304"/>
    </row>
    <row r="168" spans="1:39" ht="45" outlineLevel="1">
      <c r="A168" s="520">
        <v>41</v>
      </c>
      <c r="B168" s="518" t="s">
        <v>133</v>
      </c>
      <c r="C168" s="289" t="s">
        <v>25</v>
      </c>
      <c r="D168" s="293"/>
      <c r="E168" s="293"/>
      <c r="F168" s="293"/>
      <c r="G168" s="293"/>
      <c r="H168" s="293"/>
      <c r="I168" s="293"/>
      <c r="J168" s="293"/>
      <c r="K168" s="293"/>
      <c r="L168" s="293"/>
      <c r="M168" s="293"/>
      <c r="N168" s="293">
        <v>12</v>
      </c>
      <c r="O168" s="293"/>
      <c r="P168" s="293"/>
      <c r="Q168" s="293"/>
      <c r="R168" s="293"/>
      <c r="S168" s="293"/>
      <c r="T168" s="293"/>
      <c r="U168" s="293"/>
      <c r="V168" s="293"/>
      <c r="W168" s="293"/>
      <c r="X168" s="293"/>
      <c r="Y168" s="424"/>
      <c r="Z168" s="408"/>
      <c r="AA168" s="408"/>
      <c r="AB168" s="408"/>
      <c r="AC168" s="408"/>
      <c r="AD168" s="408"/>
      <c r="AE168" s="408"/>
      <c r="AF168" s="413"/>
      <c r="AG168" s="413"/>
      <c r="AH168" s="413"/>
      <c r="AI168" s="413"/>
      <c r="AJ168" s="413"/>
      <c r="AK168" s="413"/>
      <c r="AL168" s="413"/>
      <c r="AM168" s="294">
        <f>SUM(Y168:AL168)</f>
        <v>0</v>
      </c>
    </row>
    <row r="169" spans="1:39" outlineLevel="1">
      <c r="B169" s="292" t="s">
        <v>267</v>
      </c>
      <c r="C169" s="289" t="s">
        <v>163</v>
      </c>
      <c r="D169" s="293"/>
      <c r="E169" s="293"/>
      <c r="F169" s="293"/>
      <c r="G169" s="293"/>
      <c r="H169" s="293"/>
      <c r="I169" s="293"/>
      <c r="J169" s="293"/>
      <c r="K169" s="293"/>
      <c r="L169" s="293"/>
      <c r="M169" s="293"/>
      <c r="N169" s="293">
        <f>N168</f>
        <v>12</v>
      </c>
      <c r="O169" s="293"/>
      <c r="P169" s="293"/>
      <c r="Q169" s="293"/>
      <c r="R169" s="293"/>
      <c r="S169" s="293"/>
      <c r="T169" s="293"/>
      <c r="U169" s="293"/>
      <c r="V169" s="293"/>
      <c r="W169" s="293"/>
      <c r="X169" s="293"/>
      <c r="Y169" s="409">
        <f>Y168</f>
        <v>0</v>
      </c>
      <c r="Z169" s="409">
        <f t="shared" ref="Z169" si="436">Z168</f>
        <v>0</v>
      </c>
      <c r="AA169" s="409">
        <f t="shared" ref="AA169" si="437">AA168</f>
        <v>0</v>
      </c>
      <c r="AB169" s="409">
        <f t="shared" ref="AB169" si="438">AB168</f>
        <v>0</v>
      </c>
      <c r="AC169" s="409">
        <f t="shared" ref="AC169" si="439">AC168</f>
        <v>0</v>
      </c>
      <c r="AD169" s="409">
        <f t="shared" ref="AD169" si="440">AD168</f>
        <v>0</v>
      </c>
      <c r="AE169" s="409">
        <f t="shared" ref="AE169" si="441">AE168</f>
        <v>0</v>
      </c>
      <c r="AF169" s="409">
        <f t="shared" ref="AF169" si="442">AF168</f>
        <v>0</v>
      </c>
      <c r="AG169" s="409">
        <f t="shared" ref="AG169" si="443">AG168</f>
        <v>0</v>
      </c>
      <c r="AH169" s="409">
        <f t="shared" ref="AH169" si="444">AH168</f>
        <v>0</v>
      </c>
      <c r="AI169" s="409">
        <f t="shared" ref="AI169" si="445">AI168</f>
        <v>0</v>
      </c>
      <c r="AJ169" s="409">
        <f t="shared" ref="AJ169" si="446">AJ168</f>
        <v>0</v>
      </c>
      <c r="AK169" s="409">
        <f t="shared" ref="AK169" si="447">AK168</f>
        <v>0</v>
      </c>
      <c r="AL169" s="409">
        <f t="shared" ref="AL169" si="448">AL168</f>
        <v>0</v>
      </c>
      <c r="AM169" s="304"/>
    </row>
    <row r="170" spans="1:39" outlineLevel="1">
      <c r="B170" s="518"/>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410"/>
      <c r="Z170" s="423"/>
      <c r="AA170" s="423"/>
      <c r="AB170" s="423"/>
      <c r="AC170" s="423"/>
      <c r="AD170" s="423"/>
      <c r="AE170" s="423"/>
      <c r="AF170" s="423"/>
      <c r="AG170" s="423"/>
      <c r="AH170" s="423"/>
      <c r="AI170" s="423"/>
      <c r="AJ170" s="423"/>
      <c r="AK170" s="423"/>
      <c r="AL170" s="423"/>
      <c r="AM170" s="304"/>
    </row>
    <row r="171" spans="1:39" ht="45" outlineLevel="1">
      <c r="A171" s="520">
        <v>42</v>
      </c>
      <c r="B171" s="518" t="s">
        <v>134</v>
      </c>
      <c r="C171" s="289" t="s">
        <v>25</v>
      </c>
      <c r="D171" s="293"/>
      <c r="E171" s="293"/>
      <c r="F171" s="293"/>
      <c r="G171" s="293"/>
      <c r="H171" s="293"/>
      <c r="I171" s="293"/>
      <c r="J171" s="293"/>
      <c r="K171" s="293"/>
      <c r="L171" s="293"/>
      <c r="M171" s="293"/>
      <c r="N171" s="289"/>
      <c r="O171" s="293"/>
      <c r="P171" s="293"/>
      <c r="Q171" s="293"/>
      <c r="R171" s="293"/>
      <c r="S171" s="293"/>
      <c r="T171" s="293"/>
      <c r="U171" s="293"/>
      <c r="V171" s="293"/>
      <c r="W171" s="293"/>
      <c r="X171" s="293"/>
      <c r="Y171" s="424"/>
      <c r="Z171" s="408"/>
      <c r="AA171" s="408"/>
      <c r="AB171" s="408"/>
      <c r="AC171" s="408"/>
      <c r="AD171" s="408"/>
      <c r="AE171" s="408"/>
      <c r="AF171" s="413"/>
      <c r="AG171" s="413"/>
      <c r="AH171" s="413"/>
      <c r="AI171" s="413"/>
      <c r="AJ171" s="413"/>
      <c r="AK171" s="413"/>
      <c r="AL171" s="413"/>
      <c r="AM171" s="294">
        <f>SUM(Y171:AL171)</f>
        <v>0</v>
      </c>
    </row>
    <row r="172" spans="1:39" outlineLevel="1">
      <c r="B172" s="292" t="s">
        <v>267</v>
      </c>
      <c r="C172" s="289" t="s">
        <v>163</v>
      </c>
      <c r="D172" s="293"/>
      <c r="E172" s="293"/>
      <c r="F172" s="293"/>
      <c r="G172" s="293"/>
      <c r="H172" s="293"/>
      <c r="I172" s="293"/>
      <c r="J172" s="293"/>
      <c r="K172" s="293"/>
      <c r="L172" s="293"/>
      <c r="M172" s="293"/>
      <c r="N172" s="466"/>
      <c r="O172" s="293"/>
      <c r="P172" s="293"/>
      <c r="Q172" s="293"/>
      <c r="R172" s="293"/>
      <c r="S172" s="293"/>
      <c r="T172" s="293"/>
      <c r="U172" s="293"/>
      <c r="V172" s="293"/>
      <c r="W172" s="293"/>
      <c r="X172" s="293"/>
      <c r="Y172" s="409">
        <f>Y171</f>
        <v>0</v>
      </c>
      <c r="Z172" s="409">
        <f t="shared" ref="Z172" si="449">Z171</f>
        <v>0</v>
      </c>
      <c r="AA172" s="409">
        <f t="shared" ref="AA172" si="450">AA171</f>
        <v>0</v>
      </c>
      <c r="AB172" s="409">
        <f t="shared" ref="AB172" si="451">AB171</f>
        <v>0</v>
      </c>
      <c r="AC172" s="409">
        <f t="shared" ref="AC172" si="452">AC171</f>
        <v>0</v>
      </c>
      <c r="AD172" s="409">
        <f t="shared" ref="AD172" si="453">AD171</f>
        <v>0</v>
      </c>
      <c r="AE172" s="409">
        <f t="shared" ref="AE172" si="454">AE171</f>
        <v>0</v>
      </c>
      <c r="AF172" s="409">
        <f t="shared" ref="AF172" si="455">AF171</f>
        <v>0</v>
      </c>
      <c r="AG172" s="409">
        <f t="shared" ref="AG172" si="456">AG171</f>
        <v>0</v>
      </c>
      <c r="AH172" s="409">
        <f t="shared" ref="AH172" si="457">AH171</f>
        <v>0</v>
      </c>
      <c r="AI172" s="409">
        <f t="shared" ref="AI172" si="458">AI171</f>
        <v>0</v>
      </c>
      <c r="AJ172" s="409">
        <f t="shared" ref="AJ172" si="459">AJ171</f>
        <v>0</v>
      </c>
      <c r="AK172" s="409">
        <f t="shared" ref="AK172" si="460">AK171</f>
        <v>0</v>
      </c>
      <c r="AL172" s="409">
        <f t="shared" ref="AL172" si="461">AL171</f>
        <v>0</v>
      </c>
      <c r="AM172" s="304"/>
    </row>
    <row r="173" spans="1:39" outlineLevel="1">
      <c r="B173" s="518"/>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410"/>
      <c r="Z173" s="423"/>
      <c r="AA173" s="423"/>
      <c r="AB173" s="423"/>
      <c r="AC173" s="423"/>
      <c r="AD173" s="423"/>
      <c r="AE173" s="423"/>
      <c r="AF173" s="423"/>
      <c r="AG173" s="423"/>
      <c r="AH173" s="423"/>
      <c r="AI173" s="423"/>
      <c r="AJ173" s="423"/>
      <c r="AK173" s="423"/>
      <c r="AL173" s="423"/>
      <c r="AM173" s="304"/>
    </row>
    <row r="174" spans="1:39" ht="30" outlineLevel="1">
      <c r="A174" s="520">
        <v>43</v>
      </c>
      <c r="B174" s="518" t="s">
        <v>135</v>
      </c>
      <c r="C174" s="289" t="s">
        <v>25</v>
      </c>
      <c r="D174" s="293"/>
      <c r="E174" s="293"/>
      <c r="F174" s="293"/>
      <c r="G174" s="293"/>
      <c r="H174" s="293"/>
      <c r="I174" s="293"/>
      <c r="J174" s="293"/>
      <c r="K174" s="293"/>
      <c r="L174" s="293"/>
      <c r="M174" s="293"/>
      <c r="N174" s="293">
        <v>12</v>
      </c>
      <c r="O174" s="293"/>
      <c r="P174" s="293"/>
      <c r="Q174" s="293"/>
      <c r="R174" s="293"/>
      <c r="S174" s="293"/>
      <c r="T174" s="293"/>
      <c r="U174" s="293"/>
      <c r="V174" s="293"/>
      <c r="W174" s="293"/>
      <c r="X174" s="293"/>
      <c r="Y174" s="424"/>
      <c r="Z174" s="408"/>
      <c r="AA174" s="408"/>
      <c r="AB174" s="408"/>
      <c r="AC174" s="408"/>
      <c r="AD174" s="408"/>
      <c r="AE174" s="408"/>
      <c r="AF174" s="413"/>
      <c r="AG174" s="413"/>
      <c r="AH174" s="413"/>
      <c r="AI174" s="413"/>
      <c r="AJ174" s="413"/>
      <c r="AK174" s="413"/>
      <c r="AL174" s="413"/>
      <c r="AM174" s="294">
        <f>SUM(Y174:AL174)</f>
        <v>0</v>
      </c>
    </row>
    <row r="175" spans="1:39" outlineLevel="1">
      <c r="B175" s="292" t="s">
        <v>267</v>
      </c>
      <c r="C175" s="289" t="s">
        <v>163</v>
      </c>
      <c r="D175" s="293"/>
      <c r="E175" s="293"/>
      <c r="F175" s="293"/>
      <c r="G175" s="293"/>
      <c r="H175" s="293"/>
      <c r="I175" s="293"/>
      <c r="J175" s="293"/>
      <c r="K175" s="293"/>
      <c r="L175" s="293"/>
      <c r="M175" s="293"/>
      <c r="N175" s="293">
        <f>N174</f>
        <v>12</v>
      </c>
      <c r="O175" s="293"/>
      <c r="P175" s="293"/>
      <c r="Q175" s="293"/>
      <c r="R175" s="293"/>
      <c r="S175" s="293"/>
      <c r="T175" s="293"/>
      <c r="U175" s="293"/>
      <c r="V175" s="293"/>
      <c r="W175" s="293"/>
      <c r="X175" s="293"/>
      <c r="Y175" s="409">
        <f>Y174</f>
        <v>0</v>
      </c>
      <c r="Z175" s="409">
        <f t="shared" ref="Z175" si="462">Z174</f>
        <v>0</v>
      </c>
      <c r="AA175" s="409">
        <f t="shared" ref="AA175" si="463">AA174</f>
        <v>0</v>
      </c>
      <c r="AB175" s="409">
        <f t="shared" ref="AB175" si="464">AB174</f>
        <v>0</v>
      </c>
      <c r="AC175" s="409">
        <f t="shared" ref="AC175" si="465">AC174</f>
        <v>0</v>
      </c>
      <c r="AD175" s="409">
        <f t="shared" ref="AD175" si="466">AD174</f>
        <v>0</v>
      </c>
      <c r="AE175" s="409">
        <f t="shared" ref="AE175" si="467">AE174</f>
        <v>0</v>
      </c>
      <c r="AF175" s="409">
        <f t="shared" ref="AF175" si="468">AF174</f>
        <v>0</v>
      </c>
      <c r="AG175" s="409">
        <f t="shared" ref="AG175" si="469">AG174</f>
        <v>0</v>
      </c>
      <c r="AH175" s="409">
        <f t="shared" ref="AH175" si="470">AH174</f>
        <v>0</v>
      </c>
      <c r="AI175" s="409">
        <f t="shared" ref="AI175" si="471">AI174</f>
        <v>0</v>
      </c>
      <c r="AJ175" s="409">
        <f t="shared" ref="AJ175" si="472">AJ174</f>
        <v>0</v>
      </c>
      <c r="AK175" s="409">
        <f t="shared" ref="AK175" si="473">AK174</f>
        <v>0</v>
      </c>
      <c r="AL175" s="409">
        <f t="shared" ref="AL175" si="474">AL174</f>
        <v>0</v>
      </c>
      <c r="AM175" s="304"/>
    </row>
    <row r="176" spans="1:39" outlineLevel="1">
      <c r="B176" s="518"/>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410"/>
      <c r="Z176" s="423"/>
      <c r="AA176" s="423"/>
      <c r="AB176" s="423"/>
      <c r="AC176" s="423"/>
      <c r="AD176" s="423"/>
      <c r="AE176" s="423"/>
      <c r="AF176" s="423"/>
      <c r="AG176" s="423"/>
      <c r="AH176" s="423"/>
      <c r="AI176" s="423"/>
      <c r="AJ176" s="423"/>
      <c r="AK176" s="423"/>
      <c r="AL176" s="423"/>
      <c r="AM176" s="304"/>
    </row>
    <row r="177" spans="1:39" ht="45" outlineLevel="1">
      <c r="A177" s="520">
        <v>44</v>
      </c>
      <c r="B177" s="518" t="s">
        <v>136</v>
      </c>
      <c r="C177" s="289" t="s">
        <v>25</v>
      </c>
      <c r="D177" s="293"/>
      <c r="E177" s="293"/>
      <c r="F177" s="293"/>
      <c r="G177" s="293"/>
      <c r="H177" s="293"/>
      <c r="I177" s="293"/>
      <c r="J177" s="293"/>
      <c r="K177" s="293"/>
      <c r="L177" s="293"/>
      <c r="M177" s="293"/>
      <c r="N177" s="293">
        <v>12</v>
      </c>
      <c r="O177" s="293"/>
      <c r="P177" s="293"/>
      <c r="Q177" s="293"/>
      <c r="R177" s="293"/>
      <c r="S177" s="293"/>
      <c r="T177" s="293"/>
      <c r="U177" s="293"/>
      <c r="V177" s="293"/>
      <c r="W177" s="293"/>
      <c r="X177" s="293"/>
      <c r="Y177" s="424"/>
      <c r="Z177" s="408"/>
      <c r="AA177" s="408"/>
      <c r="AB177" s="408"/>
      <c r="AC177" s="408"/>
      <c r="AD177" s="408"/>
      <c r="AE177" s="408"/>
      <c r="AF177" s="413"/>
      <c r="AG177" s="413"/>
      <c r="AH177" s="413"/>
      <c r="AI177" s="413"/>
      <c r="AJ177" s="413"/>
      <c r="AK177" s="413"/>
      <c r="AL177" s="413"/>
      <c r="AM177" s="294">
        <f>SUM(Y177:AL177)</f>
        <v>0</v>
      </c>
    </row>
    <row r="178" spans="1:39" outlineLevel="1">
      <c r="B178" s="292" t="s">
        <v>267</v>
      </c>
      <c r="C178" s="289" t="s">
        <v>163</v>
      </c>
      <c r="D178" s="293"/>
      <c r="E178" s="293"/>
      <c r="F178" s="293"/>
      <c r="G178" s="293"/>
      <c r="H178" s="293"/>
      <c r="I178" s="293"/>
      <c r="J178" s="293"/>
      <c r="K178" s="293"/>
      <c r="L178" s="293"/>
      <c r="M178" s="293"/>
      <c r="N178" s="293">
        <f>N177</f>
        <v>12</v>
      </c>
      <c r="O178" s="293"/>
      <c r="P178" s="293"/>
      <c r="Q178" s="293"/>
      <c r="R178" s="293"/>
      <c r="S178" s="293"/>
      <c r="T178" s="293"/>
      <c r="U178" s="293"/>
      <c r="V178" s="293"/>
      <c r="W178" s="293"/>
      <c r="X178" s="293"/>
      <c r="Y178" s="409">
        <f>Y177</f>
        <v>0</v>
      </c>
      <c r="Z178" s="409">
        <f t="shared" ref="Z178" si="475">Z177</f>
        <v>0</v>
      </c>
      <c r="AA178" s="409">
        <f t="shared" ref="AA178" si="476">AA177</f>
        <v>0</v>
      </c>
      <c r="AB178" s="409">
        <f t="shared" ref="AB178" si="477">AB177</f>
        <v>0</v>
      </c>
      <c r="AC178" s="409">
        <f t="shared" ref="AC178" si="478">AC177</f>
        <v>0</v>
      </c>
      <c r="AD178" s="409">
        <f t="shared" ref="AD178" si="479">AD177</f>
        <v>0</v>
      </c>
      <c r="AE178" s="409">
        <f t="shared" ref="AE178" si="480">AE177</f>
        <v>0</v>
      </c>
      <c r="AF178" s="409">
        <f t="shared" ref="AF178" si="481">AF177</f>
        <v>0</v>
      </c>
      <c r="AG178" s="409">
        <f t="shared" ref="AG178" si="482">AG177</f>
        <v>0</v>
      </c>
      <c r="AH178" s="409">
        <f t="shared" ref="AH178" si="483">AH177</f>
        <v>0</v>
      </c>
      <c r="AI178" s="409">
        <f t="shared" ref="AI178" si="484">AI177</f>
        <v>0</v>
      </c>
      <c r="AJ178" s="409">
        <f t="shared" ref="AJ178" si="485">AJ177</f>
        <v>0</v>
      </c>
      <c r="AK178" s="409">
        <f t="shared" ref="AK178" si="486">AK177</f>
        <v>0</v>
      </c>
      <c r="AL178" s="409">
        <f t="shared" ref="AL178" si="487">AL177</f>
        <v>0</v>
      </c>
      <c r="AM178" s="304"/>
    </row>
    <row r="179" spans="1:39" outlineLevel="1">
      <c r="B179" s="518"/>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410"/>
      <c r="Z179" s="423"/>
      <c r="AA179" s="423"/>
      <c r="AB179" s="423"/>
      <c r="AC179" s="423"/>
      <c r="AD179" s="423"/>
      <c r="AE179" s="423"/>
      <c r="AF179" s="423"/>
      <c r="AG179" s="423"/>
      <c r="AH179" s="423"/>
      <c r="AI179" s="423"/>
      <c r="AJ179" s="423"/>
      <c r="AK179" s="423"/>
      <c r="AL179" s="423"/>
      <c r="AM179" s="304"/>
    </row>
    <row r="180" spans="1:39" ht="30" outlineLevel="1">
      <c r="A180" s="520">
        <v>45</v>
      </c>
      <c r="B180" s="518" t="s">
        <v>137</v>
      </c>
      <c r="C180" s="289" t="s">
        <v>25</v>
      </c>
      <c r="D180" s="293"/>
      <c r="E180" s="293"/>
      <c r="F180" s="293"/>
      <c r="G180" s="293"/>
      <c r="H180" s="293"/>
      <c r="I180" s="293"/>
      <c r="J180" s="293"/>
      <c r="K180" s="293"/>
      <c r="L180" s="293"/>
      <c r="M180" s="293"/>
      <c r="N180" s="293">
        <v>12</v>
      </c>
      <c r="O180" s="293"/>
      <c r="P180" s="293"/>
      <c r="Q180" s="293"/>
      <c r="R180" s="293"/>
      <c r="S180" s="293"/>
      <c r="T180" s="293"/>
      <c r="U180" s="293"/>
      <c r="V180" s="293"/>
      <c r="W180" s="293"/>
      <c r="X180" s="293"/>
      <c r="Y180" s="424"/>
      <c r="Z180" s="408"/>
      <c r="AA180" s="408"/>
      <c r="AB180" s="408"/>
      <c r="AC180" s="408"/>
      <c r="AD180" s="408"/>
      <c r="AE180" s="408"/>
      <c r="AF180" s="413"/>
      <c r="AG180" s="413"/>
      <c r="AH180" s="413"/>
      <c r="AI180" s="413"/>
      <c r="AJ180" s="413"/>
      <c r="AK180" s="413"/>
      <c r="AL180" s="413"/>
      <c r="AM180" s="294">
        <f>SUM(Y180:AL180)</f>
        <v>0</v>
      </c>
    </row>
    <row r="181" spans="1:39" outlineLevel="1">
      <c r="B181" s="292" t="s">
        <v>267</v>
      </c>
      <c r="C181" s="289" t="s">
        <v>163</v>
      </c>
      <c r="D181" s="293"/>
      <c r="E181" s="293"/>
      <c r="F181" s="293"/>
      <c r="G181" s="293"/>
      <c r="H181" s="293"/>
      <c r="I181" s="293"/>
      <c r="J181" s="293"/>
      <c r="K181" s="293"/>
      <c r="L181" s="293"/>
      <c r="M181" s="293"/>
      <c r="N181" s="293">
        <f>N180</f>
        <v>12</v>
      </c>
      <c r="O181" s="293"/>
      <c r="P181" s="293"/>
      <c r="Q181" s="293"/>
      <c r="R181" s="293"/>
      <c r="S181" s="293"/>
      <c r="T181" s="293"/>
      <c r="U181" s="293"/>
      <c r="V181" s="293"/>
      <c r="W181" s="293"/>
      <c r="X181" s="293"/>
      <c r="Y181" s="409">
        <f>Y180</f>
        <v>0</v>
      </c>
      <c r="Z181" s="409">
        <f t="shared" ref="Z181" si="488">Z180</f>
        <v>0</v>
      </c>
      <c r="AA181" s="409">
        <f t="shared" ref="AA181" si="489">AA180</f>
        <v>0</v>
      </c>
      <c r="AB181" s="409">
        <f t="shared" ref="AB181" si="490">AB180</f>
        <v>0</v>
      </c>
      <c r="AC181" s="409">
        <f t="shared" ref="AC181" si="491">AC180</f>
        <v>0</v>
      </c>
      <c r="AD181" s="409">
        <f t="shared" ref="AD181" si="492">AD180</f>
        <v>0</v>
      </c>
      <c r="AE181" s="409">
        <f t="shared" ref="AE181" si="493">AE180</f>
        <v>0</v>
      </c>
      <c r="AF181" s="409">
        <f t="shared" ref="AF181" si="494">AF180</f>
        <v>0</v>
      </c>
      <c r="AG181" s="409">
        <f t="shared" ref="AG181" si="495">AG180</f>
        <v>0</v>
      </c>
      <c r="AH181" s="409">
        <f t="shared" ref="AH181" si="496">AH180</f>
        <v>0</v>
      </c>
      <c r="AI181" s="409">
        <f t="shared" ref="AI181" si="497">AI180</f>
        <v>0</v>
      </c>
      <c r="AJ181" s="409">
        <f t="shared" ref="AJ181" si="498">AJ180</f>
        <v>0</v>
      </c>
      <c r="AK181" s="409">
        <f t="shared" ref="AK181" si="499">AK180</f>
        <v>0</v>
      </c>
      <c r="AL181" s="409">
        <f t="shared" ref="AL181" si="500">AL180</f>
        <v>0</v>
      </c>
      <c r="AM181" s="304"/>
    </row>
    <row r="182" spans="1:39" outlineLevel="1">
      <c r="B182" s="518"/>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410"/>
      <c r="Z182" s="423"/>
      <c r="AA182" s="423"/>
      <c r="AB182" s="423"/>
      <c r="AC182" s="423"/>
      <c r="AD182" s="423"/>
      <c r="AE182" s="423"/>
      <c r="AF182" s="423"/>
      <c r="AG182" s="423"/>
      <c r="AH182" s="423"/>
      <c r="AI182" s="423"/>
      <c r="AJ182" s="423"/>
      <c r="AK182" s="423"/>
      <c r="AL182" s="423"/>
      <c r="AM182" s="304"/>
    </row>
    <row r="183" spans="1:39" ht="30" outlineLevel="1">
      <c r="A183" s="520">
        <v>46</v>
      </c>
      <c r="B183" s="518" t="s">
        <v>138</v>
      </c>
      <c r="C183" s="289" t="s">
        <v>25</v>
      </c>
      <c r="D183" s="293"/>
      <c r="E183" s="293"/>
      <c r="F183" s="293"/>
      <c r="G183" s="293"/>
      <c r="H183" s="293"/>
      <c r="I183" s="293"/>
      <c r="J183" s="293"/>
      <c r="K183" s="293"/>
      <c r="L183" s="293"/>
      <c r="M183" s="293"/>
      <c r="N183" s="293">
        <v>12</v>
      </c>
      <c r="O183" s="293"/>
      <c r="P183" s="293"/>
      <c r="Q183" s="293"/>
      <c r="R183" s="293"/>
      <c r="S183" s="293"/>
      <c r="T183" s="293"/>
      <c r="U183" s="293"/>
      <c r="V183" s="293"/>
      <c r="W183" s="293"/>
      <c r="X183" s="293"/>
      <c r="Y183" s="424"/>
      <c r="Z183" s="408"/>
      <c r="AA183" s="408"/>
      <c r="AB183" s="408"/>
      <c r="AC183" s="408"/>
      <c r="AD183" s="408"/>
      <c r="AE183" s="408"/>
      <c r="AF183" s="413"/>
      <c r="AG183" s="413"/>
      <c r="AH183" s="413"/>
      <c r="AI183" s="413"/>
      <c r="AJ183" s="413"/>
      <c r="AK183" s="413"/>
      <c r="AL183" s="413"/>
      <c r="AM183" s="294">
        <f>SUM(Y183:AL183)</f>
        <v>0</v>
      </c>
    </row>
    <row r="184" spans="1:39" outlineLevel="1">
      <c r="B184" s="292" t="s">
        <v>267</v>
      </c>
      <c r="C184" s="289" t="s">
        <v>163</v>
      </c>
      <c r="D184" s="293"/>
      <c r="E184" s="293"/>
      <c r="F184" s="293"/>
      <c r="G184" s="293"/>
      <c r="H184" s="293"/>
      <c r="I184" s="293"/>
      <c r="J184" s="293"/>
      <c r="K184" s="293"/>
      <c r="L184" s="293"/>
      <c r="M184" s="293"/>
      <c r="N184" s="293">
        <f>N183</f>
        <v>12</v>
      </c>
      <c r="O184" s="293"/>
      <c r="P184" s="293"/>
      <c r="Q184" s="293"/>
      <c r="R184" s="293"/>
      <c r="S184" s="293"/>
      <c r="T184" s="293"/>
      <c r="U184" s="293"/>
      <c r="V184" s="293"/>
      <c r="W184" s="293"/>
      <c r="X184" s="293"/>
      <c r="Y184" s="409">
        <f>Y183</f>
        <v>0</v>
      </c>
      <c r="Z184" s="409">
        <f t="shared" ref="Z184" si="501">Z183</f>
        <v>0</v>
      </c>
      <c r="AA184" s="409">
        <f t="shared" ref="AA184" si="502">AA183</f>
        <v>0</v>
      </c>
      <c r="AB184" s="409">
        <f t="shared" ref="AB184" si="503">AB183</f>
        <v>0</v>
      </c>
      <c r="AC184" s="409">
        <f t="shared" ref="AC184" si="504">AC183</f>
        <v>0</v>
      </c>
      <c r="AD184" s="409">
        <f t="shared" ref="AD184" si="505">AD183</f>
        <v>0</v>
      </c>
      <c r="AE184" s="409">
        <f t="shared" ref="AE184" si="506">AE183</f>
        <v>0</v>
      </c>
      <c r="AF184" s="409">
        <f t="shared" ref="AF184" si="507">AF183</f>
        <v>0</v>
      </c>
      <c r="AG184" s="409">
        <f t="shared" ref="AG184" si="508">AG183</f>
        <v>0</v>
      </c>
      <c r="AH184" s="409">
        <f t="shared" ref="AH184" si="509">AH183</f>
        <v>0</v>
      </c>
      <c r="AI184" s="409">
        <f t="shared" ref="AI184" si="510">AI183</f>
        <v>0</v>
      </c>
      <c r="AJ184" s="409">
        <f t="shared" ref="AJ184" si="511">AJ183</f>
        <v>0</v>
      </c>
      <c r="AK184" s="409">
        <f t="shared" ref="AK184" si="512">AK183</f>
        <v>0</v>
      </c>
      <c r="AL184" s="409">
        <f t="shared" ref="AL184" si="513">AL183</f>
        <v>0</v>
      </c>
      <c r="AM184" s="304"/>
    </row>
    <row r="185" spans="1:39" outlineLevel="1">
      <c r="B185" s="518"/>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410"/>
      <c r="Z185" s="423"/>
      <c r="AA185" s="423"/>
      <c r="AB185" s="423"/>
      <c r="AC185" s="423"/>
      <c r="AD185" s="423"/>
      <c r="AE185" s="423"/>
      <c r="AF185" s="423"/>
      <c r="AG185" s="423"/>
      <c r="AH185" s="423"/>
      <c r="AI185" s="423"/>
      <c r="AJ185" s="423"/>
      <c r="AK185" s="423"/>
      <c r="AL185" s="423"/>
      <c r="AM185" s="304"/>
    </row>
    <row r="186" spans="1:39" ht="30" outlineLevel="1">
      <c r="A186" s="520">
        <v>47</v>
      </c>
      <c r="B186" s="518" t="s">
        <v>139</v>
      </c>
      <c r="C186" s="289" t="s">
        <v>25</v>
      </c>
      <c r="D186" s="293"/>
      <c r="E186" s="293"/>
      <c r="F186" s="293"/>
      <c r="G186" s="293"/>
      <c r="H186" s="293"/>
      <c r="I186" s="293"/>
      <c r="J186" s="293"/>
      <c r="K186" s="293"/>
      <c r="L186" s="293"/>
      <c r="M186" s="293"/>
      <c r="N186" s="293">
        <v>12</v>
      </c>
      <c r="O186" s="293"/>
      <c r="P186" s="293"/>
      <c r="Q186" s="293"/>
      <c r="R186" s="293"/>
      <c r="S186" s="293"/>
      <c r="T186" s="293"/>
      <c r="U186" s="293"/>
      <c r="V186" s="293"/>
      <c r="W186" s="293"/>
      <c r="X186" s="293"/>
      <c r="Y186" s="424"/>
      <c r="Z186" s="408"/>
      <c r="AA186" s="408"/>
      <c r="AB186" s="408"/>
      <c r="AC186" s="408"/>
      <c r="AD186" s="408"/>
      <c r="AE186" s="408"/>
      <c r="AF186" s="413"/>
      <c r="AG186" s="413"/>
      <c r="AH186" s="413"/>
      <c r="AI186" s="413"/>
      <c r="AJ186" s="413"/>
      <c r="AK186" s="413"/>
      <c r="AL186" s="413"/>
      <c r="AM186" s="294">
        <f>SUM(Y186:AL186)</f>
        <v>0</v>
      </c>
    </row>
    <row r="187" spans="1:39" outlineLevel="1">
      <c r="B187" s="292" t="s">
        <v>267</v>
      </c>
      <c r="C187" s="289" t="s">
        <v>163</v>
      </c>
      <c r="D187" s="293"/>
      <c r="E187" s="293"/>
      <c r="F187" s="293"/>
      <c r="G187" s="293"/>
      <c r="H187" s="293"/>
      <c r="I187" s="293"/>
      <c r="J187" s="293"/>
      <c r="K187" s="293"/>
      <c r="L187" s="293"/>
      <c r="M187" s="293"/>
      <c r="N187" s="293">
        <f>N186</f>
        <v>12</v>
      </c>
      <c r="O187" s="293"/>
      <c r="P187" s="293"/>
      <c r="Q187" s="293"/>
      <c r="R187" s="293"/>
      <c r="S187" s="293"/>
      <c r="T187" s="293"/>
      <c r="U187" s="293"/>
      <c r="V187" s="293"/>
      <c r="W187" s="293"/>
      <c r="X187" s="293"/>
      <c r="Y187" s="409">
        <f>Y186</f>
        <v>0</v>
      </c>
      <c r="Z187" s="409">
        <f t="shared" ref="Z187" si="514">Z186</f>
        <v>0</v>
      </c>
      <c r="AA187" s="409">
        <f t="shared" ref="AA187" si="515">AA186</f>
        <v>0</v>
      </c>
      <c r="AB187" s="409">
        <f t="shared" ref="AB187" si="516">AB186</f>
        <v>0</v>
      </c>
      <c r="AC187" s="409">
        <f t="shared" ref="AC187" si="517">AC186</f>
        <v>0</v>
      </c>
      <c r="AD187" s="409">
        <f t="shared" ref="AD187" si="518">AD186</f>
        <v>0</v>
      </c>
      <c r="AE187" s="409">
        <f t="shared" ref="AE187" si="519">AE186</f>
        <v>0</v>
      </c>
      <c r="AF187" s="409">
        <f t="shared" ref="AF187" si="520">AF186</f>
        <v>0</v>
      </c>
      <c r="AG187" s="409">
        <f t="shared" ref="AG187" si="521">AG186</f>
        <v>0</v>
      </c>
      <c r="AH187" s="409">
        <f t="shared" ref="AH187" si="522">AH186</f>
        <v>0</v>
      </c>
      <c r="AI187" s="409">
        <f t="shared" ref="AI187" si="523">AI186</f>
        <v>0</v>
      </c>
      <c r="AJ187" s="409">
        <f t="shared" ref="AJ187" si="524">AJ186</f>
        <v>0</v>
      </c>
      <c r="AK187" s="409">
        <f t="shared" ref="AK187" si="525">AK186</f>
        <v>0</v>
      </c>
      <c r="AL187" s="409">
        <f t="shared" ref="AL187" si="526">AL186</f>
        <v>0</v>
      </c>
      <c r="AM187" s="304"/>
    </row>
    <row r="188" spans="1:39" outlineLevel="1">
      <c r="B188" s="518"/>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410"/>
      <c r="Z188" s="423"/>
      <c r="AA188" s="423"/>
      <c r="AB188" s="423"/>
      <c r="AC188" s="423"/>
      <c r="AD188" s="423"/>
      <c r="AE188" s="423"/>
      <c r="AF188" s="423"/>
      <c r="AG188" s="423"/>
      <c r="AH188" s="423"/>
      <c r="AI188" s="423"/>
      <c r="AJ188" s="423"/>
      <c r="AK188" s="423"/>
      <c r="AL188" s="423"/>
      <c r="AM188" s="304"/>
    </row>
    <row r="189" spans="1:39" ht="45" outlineLevel="1">
      <c r="A189" s="520">
        <v>48</v>
      </c>
      <c r="B189" s="518" t="s">
        <v>140</v>
      </c>
      <c r="C189" s="289" t="s">
        <v>25</v>
      </c>
      <c r="D189" s="293"/>
      <c r="E189" s="293"/>
      <c r="F189" s="293"/>
      <c r="G189" s="293"/>
      <c r="H189" s="293"/>
      <c r="I189" s="293"/>
      <c r="J189" s="293"/>
      <c r="K189" s="293"/>
      <c r="L189" s="293"/>
      <c r="M189" s="293"/>
      <c r="N189" s="293">
        <v>12</v>
      </c>
      <c r="O189" s="293"/>
      <c r="P189" s="293"/>
      <c r="Q189" s="293"/>
      <c r="R189" s="293"/>
      <c r="S189" s="293"/>
      <c r="T189" s="293"/>
      <c r="U189" s="293"/>
      <c r="V189" s="293"/>
      <c r="W189" s="293"/>
      <c r="X189" s="293"/>
      <c r="Y189" s="424"/>
      <c r="Z189" s="408"/>
      <c r="AA189" s="408"/>
      <c r="AB189" s="408"/>
      <c r="AC189" s="408"/>
      <c r="AD189" s="408"/>
      <c r="AE189" s="408"/>
      <c r="AF189" s="413"/>
      <c r="AG189" s="413"/>
      <c r="AH189" s="413"/>
      <c r="AI189" s="413"/>
      <c r="AJ189" s="413"/>
      <c r="AK189" s="413"/>
      <c r="AL189" s="413"/>
      <c r="AM189" s="294">
        <f>SUM(Y189:AL189)</f>
        <v>0</v>
      </c>
    </row>
    <row r="190" spans="1:39" outlineLevel="1">
      <c r="B190" s="292" t="s">
        <v>267</v>
      </c>
      <c r="C190" s="289" t="s">
        <v>163</v>
      </c>
      <c r="D190" s="293"/>
      <c r="E190" s="293"/>
      <c r="F190" s="293"/>
      <c r="G190" s="293"/>
      <c r="H190" s="293"/>
      <c r="I190" s="293"/>
      <c r="J190" s="293"/>
      <c r="K190" s="293"/>
      <c r="L190" s="293"/>
      <c r="M190" s="293"/>
      <c r="N190" s="293">
        <f>N189</f>
        <v>12</v>
      </c>
      <c r="O190" s="293"/>
      <c r="P190" s="293"/>
      <c r="Q190" s="293"/>
      <c r="R190" s="293"/>
      <c r="S190" s="293"/>
      <c r="T190" s="293"/>
      <c r="U190" s="293"/>
      <c r="V190" s="293"/>
      <c r="W190" s="293"/>
      <c r="X190" s="293"/>
      <c r="Y190" s="409">
        <f>Y189</f>
        <v>0</v>
      </c>
      <c r="Z190" s="409">
        <f t="shared" ref="Z190" si="527">Z189</f>
        <v>0</v>
      </c>
      <c r="AA190" s="409">
        <f t="shared" ref="AA190" si="528">AA189</f>
        <v>0</v>
      </c>
      <c r="AB190" s="409">
        <f t="shared" ref="AB190" si="529">AB189</f>
        <v>0</v>
      </c>
      <c r="AC190" s="409">
        <f t="shared" ref="AC190" si="530">AC189</f>
        <v>0</v>
      </c>
      <c r="AD190" s="409">
        <f t="shared" ref="AD190" si="531">AD189</f>
        <v>0</v>
      </c>
      <c r="AE190" s="409">
        <f t="shared" ref="AE190" si="532">AE189</f>
        <v>0</v>
      </c>
      <c r="AF190" s="409">
        <f t="shared" ref="AF190" si="533">AF189</f>
        <v>0</v>
      </c>
      <c r="AG190" s="409">
        <f t="shared" ref="AG190" si="534">AG189</f>
        <v>0</v>
      </c>
      <c r="AH190" s="409">
        <f t="shared" ref="AH190" si="535">AH189</f>
        <v>0</v>
      </c>
      <c r="AI190" s="409">
        <f t="shared" ref="AI190" si="536">AI189</f>
        <v>0</v>
      </c>
      <c r="AJ190" s="409">
        <f t="shared" ref="AJ190" si="537">AJ189</f>
        <v>0</v>
      </c>
      <c r="AK190" s="409">
        <f t="shared" ref="AK190" si="538">AK189</f>
        <v>0</v>
      </c>
      <c r="AL190" s="409">
        <f t="shared" ref="AL190" si="539">AL189</f>
        <v>0</v>
      </c>
      <c r="AM190" s="304"/>
    </row>
    <row r="191" spans="1:39" outlineLevel="1">
      <c r="B191" s="518"/>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410"/>
      <c r="Z191" s="423"/>
      <c r="AA191" s="423"/>
      <c r="AB191" s="423"/>
      <c r="AC191" s="423"/>
      <c r="AD191" s="423"/>
      <c r="AE191" s="423"/>
      <c r="AF191" s="423"/>
      <c r="AG191" s="423"/>
      <c r="AH191" s="423"/>
      <c r="AI191" s="423"/>
      <c r="AJ191" s="423"/>
      <c r="AK191" s="423"/>
      <c r="AL191" s="423"/>
      <c r="AM191" s="304"/>
    </row>
    <row r="192" spans="1:39" ht="30" outlineLevel="1">
      <c r="A192" s="520">
        <v>49</v>
      </c>
      <c r="B192" s="518" t="s">
        <v>141</v>
      </c>
      <c r="C192" s="289" t="s">
        <v>25</v>
      </c>
      <c r="D192" s="293"/>
      <c r="E192" s="293"/>
      <c r="F192" s="293"/>
      <c r="G192" s="293"/>
      <c r="H192" s="293"/>
      <c r="I192" s="293"/>
      <c r="J192" s="293"/>
      <c r="K192" s="293"/>
      <c r="L192" s="293"/>
      <c r="M192" s="293"/>
      <c r="N192" s="293">
        <v>12</v>
      </c>
      <c r="O192" s="293"/>
      <c r="P192" s="293"/>
      <c r="Q192" s="293"/>
      <c r="R192" s="293"/>
      <c r="S192" s="293"/>
      <c r="T192" s="293"/>
      <c r="U192" s="293"/>
      <c r="V192" s="293"/>
      <c r="W192" s="293"/>
      <c r="X192" s="293"/>
      <c r="Y192" s="424"/>
      <c r="Z192" s="408"/>
      <c r="AA192" s="408"/>
      <c r="AB192" s="408"/>
      <c r="AC192" s="408"/>
      <c r="AD192" s="408"/>
      <c r="AE192" s="408"/>
      <c r="AF192" s="413"/>
      <c r="AG192" s="413"/>
      <c r="AH192" s="413"/>
      <c r="AI192" s="413"/>
      <c r="AJ192" s="413"/>
      <c r="AK192" s="413"/>
      <c r="AL192" s="413"/>
      <c r="AM192" s="294">
        <f>SUM(Y192:AL192)</f>
        <v>0</v>
      </c>
    </row>
    <row r="193" spans="2:39" outlineLevel="1">
      <c r="B193" s="292" t="s">
        <v>267</v>
      </c>
      <c r="C193" s="289" t="s">
        <v>163</v>
      </c>
      <c r="D193" s="293"/>
      <c r="E193" s="293"/>
      <c r="F193" s="293"/>
      <c r="G193" s="293"/>
      <c r="H193" s="293"/>
      <c r="I193" s="293"/>
      <c r="J193" s="293"/>
      <c r="K193" s="293"/>
      <c r="L193" s="293"/>
      <c r="M193" s="293"/>
      <c r="N193" s="293">
        <f>N192</f>
        <v>12</v>
      </c>
      <c r="O193" s="293"/>
      <c r="P193" s="293"/>
      <c r="Q193" s="293"/>
      <c r="R193" s="293"/>
      <c r="S193" s="293"/>
      <c r="T193" s="293"/>
      <c r="U193" s="293"/>
      <c r="V193" s="293"/>
      <c r="W193" s="293"/>
      <c r="X193" s="293"/>
      <c r="Y193" s="409">
        <f>Y192</f>
        <v>0</v>
      </c>
      <c r="Z193" s="409">
        <f t="shared" ref="Z193" si="540">Z192</f>
        <v>0</v>
      </c>
      <c r="AA193" s="409">
        <f t="shared" ref="AA193" si="541">AA192</f>
        <v>0</v>
      </c>
      <c r="AB193" s="409">
        <f t="shared" ref="AB193" si="542">AB192</f>
        <v>0</v>
      </c>
      <c r="AC193" s="409">
        <f t="shared" ref="AC193" si="543">AC192</f>
        <v>0</v>
      </c>
      <c r="AD193" s="409">
        <f t="shared" ref="AD193" si="544">AD192</f>
        <v>0</v>
      </c>
      <c r="AE193" s="409">
        <f t="shared" ref="AE193" si="545">AE192</f>
        <v>0</v>
      </c>
      <c r="AF193" s="409">
        <f t="shared" ref="AF193" si="546">AF192</f>
        <v>0</v>
      </c>
      <c r="AG193" s="409">
        <f t="shared" ref="AG193" si="547">AG192</f>
        <v>0</v>
      </c>
      <c r="AH193" s="409">
        <f t="shared" ref="AH193" si="548">AH192</f>
        <v>0</v>
      </c>
      <c r="AI193" s="409">
        <f t="shared" ref="AI193" si="549">AI192</f>
        <v>0</v>
      </c>
      <c r="AJ193" s="409">
        <f t="shared" ref="AJ193" si="550">AJ192</f>
        <v>0</v>
      </c>
      <c r="AK193" s="409">
        <f t="shared" ref="AK193" si="551">AK192</f>
        <v>0</v>
      </c>
      <c r="AL193" s="409">
        <f t="shared" ref="AL193" si="552">AL192</f>
        <v>0</v>
      </c>
      <c r="AM193" s="304"/>
    </row>
    <row r="194" spans="2:39" outlineLevel="1">
      <c r="B194" s="292"/>
      <c r="C194" s="303"/>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99"/>
      <c r="Z194" s="299"/>
      <c r="AA194" s="299"/>
      <c r="AB194" s="299"/>
      <c r="AC194" s="299"/>
      <c r="AD194" s="299"/>
      <c r="AE194" s="299"/>
      <c r="AF194" s="299"/>
      <c r="AG194" s="299"/>
      <c r="AH194" s="299"/>
      <c r="AI194" s="299"/>
      <c r="AJ194" s="299"/>
      <c r="AK194" s="299"/>
      <c r="AL194" s="299"/>
      <c r="AM194" s="304"/>
    </row>
    <row r="195" spans="2:39" ht="15.75">
      <c r="B195" s="325" t="s">
        <v>271</v>
      </c>
      <c r="C195" s="327"/>
      <c r="D195" s="327">
        <f>SUM(D38:D193)</f>
        <v>24092817</v>
      </c>
      <c r="E195" s="327">
        <f t="shared" ref="E195:M195" si="553">SUM(E38:E193)</f>
        <v>24057703</v>
      </c>
      <c r="F195" s="327">
        <f t="shared" si="553"/>
        <v>24057702</v>
      </c>
      <c r="G195" s="327">
        <f t="shared" si="553"/>
        <v>24059965</v>
      </c>
      <c r="H195" s="327">
        <f t="shared" si="553"/>
        <v>24041830</v>
      </c>
      <c r="I195" s="327">
        <f t="shared" si="553"/>
        <v>23929016</v>
      </c>
      <c r="J195" s="327">
        <f t="shared" si="553"/>
        <v>23929015</v>
      </c>
      <c r="K195" s="327">
        <f t="shared" si="553"/>
        <v>23928021</v>
      </c>
      <c r="L195" s="327">
        <f t="shared" si="553"/>
        <v>23754624</v>
      </c>
      <c r="M195" s="327">
        <f t="shared" si="553"/>
        <v>22266147</v>
      </c>
      <c r="N195" s="327"/>
      <c r="O195" s="327">
        <f>SUM(O38:O193)</f>
        <v>4392</v>
      </c>
      <c r="P195" s="327">
        <f t="shared" ref="P195:X195" si="554">SUM(P38:P193)</f>
        <v>4390</v>
      </c>
      <c r="Q195" s="327">
        <f t="shared" si="554"/>
        <v>4390</v>
      </c>
      <c r="R195" s="327">
        <f t="shared" si="554"/>
        <v>4390</v>
      </c>
      <c r="S195" s="327">
        <f t="shared" si="554"/>
        <v>4396</v>
      </c>
      <c r="T195" s="327">
        <f t="shared" si="554"/>
        <v>4368</v>
      </c>
      <c r="U195" s="327">
        <f t="shared" si="554"/>
        <v>4368</v>
      </c>
      <c r="V195" s="327">
        <f t="shared" si="554"/>
        <v>4368</v>
      </c>
      <c r="W195" s="327">
        <f t="shared" si="554"/>
        <v>4314</v>
      </c>
      <c r="X195" s="327">
        <f t="shared" si="554"/>
        <v>4071</v>
      </c>
      <c r="Y195" s="327">
        <f>IF(Y36="kWh",SUMPRODUCT(D38:D193,Y38:Y193))</f>
        <v>6104103</v>
      </c>
      <c r="Z195" s="327">
        <f>IF(Z36="kWh",SUMPRODUCT(D38:D193,Z38:Z193))</f>
        <v>1019815.474530414</v>
      </c>
      <c r="AA195" s="327">
        <f>IF(AA36="kw",SUMPRODUCT(N38:N193,O38:O193,AA38:AA193),SUMPRODUCT(D38:D193,AA38:AA193))</f>
        <v>37579.947952778013</v>
      </c>
      <c r="AB195" s="327">
        <f>IF(AB36="kw",SUMPRODUCT(N38:N193,O38:O193,AB38:AB193),SUMPRODUCT(D38:D193,AB38:AB193))</f>
        <v>0</v>
      </c>
      <c r="AC195" s="327">
        <f>IF(AC36="kw",SUMPRODUCT(N38:N193,O38:O193,AC38:AC193),SUMPRODUCT(D38:D193,AC38:AC193))</f>
        <v>0</v>
      </c>
      <c r="AD195" s="327">
        <f>IF(AD36="kw",SUMPRODUCT(N38:N193,O38:O193,AD38:AD193),SUMPRODUCT(D38:D193,AD38:AD193))</f>
        <v>0</v>
      </c>
      <c r="AE195" s="327">
        <f>IF(AE36="kw",SUMPRODUCT(N38:N193,O38:O193,AE38:AE193),SUMPRODUCT(D38:D193,AE38:AE193))</f>
        <v>0</v>
      </c>
      <c r="AF195" s="327">
        <f>IF(AF36="kw",SUMPRODUCT(N38:N193,O38:O193,AF38:AF193),SUMPRODUCT(D38:D193,AF38:AF193))</f>
        <v>0</v>
      </c>
      <c r="AG195" s="327">
        <f>IF(AG36="kw",SUMPRODUCT(N38:N193,O38:O193,AG38:AG193),SUMPRODUCT(D38:D193,AG38:AG193))</f>
        <v>0</v>
      </c>
      <c r="AH195" s="327">
        <f>IF(AH36="kw",SUMPRODUCT(N38:N193,O38:O193,AH38:AH193),SUMPRODUCT(D38:D193,AH38:AH193))</f>
        <v>0</v>
      </c>
      <c r="AI195" s="327">
        <f>IF(AI36="kw",SUMPRODUCT(N38:N193,O38:O193,AI38:AI193),SUMPRODUCT(D38:D193,AI38:AI193))</f>
        <v>0</v>
      </c>
      <c r="AJ195" s="327">
        <f>IF(AJ36="kw",SUMPRODUCT(N38:N193,O38:O193,AJ38:AJ193),SUMPRODUCT(D38:D193,AJ38:AJ193))</f>
        <v>0</v>
      </c>
      <c r="AK195" s="327">
        <f>IF(AK36="kw",SUMPRODUCT(N38:N193,O38:O193,AK38:AK193),SUMPRODUCT(D38:D193,AK38:AK193))</f>
        <v>0</v>
      </c>
      <c r="AL195" s="327">
        <f>IF(AL36="kw",SUMPRODUCT(N38:N193,O38:O193,AL38:AL193),SUMPRODUCT(D38:D193,AL38:AL193))</f>
        <v>0</v>
      </c>
      <c r="AM195" s="328"/>
    </row>
    <row r="196" spans="2:39" ht="15.75">
      <c r="B196" s="389" t="s">
        <v>272</v>
      </c>
      <c r="C196" s="390"/>
      <c r="D196" s="390"/>
      <c r="E196" s="390"/>
      <c r="F196" s="390"/>
      <c r="G196" s="390"/>
      <c r="H196" s="390"/>
      <c r="I196" s="390"/>
      <c r="J196" s="390"/>
      <c r="K196" s="390"/>
      <c r="L196" s="390"/>
      <c r="M196" s="390"/>
      <c r="N196" s="390"/>
      <c r="O196" s="390"/>
      <c r="P196" s="390"/>
      <c r="Q196" s="390"/>
      <c r="R196" s="390"/>
      <c r="S196" s="390"/>
      <c r="T196" s="390"/>
      <c r="U196" s="390"/>
      <c r="V196" s="390"/>
      <c r="W196" s="390"/>
      <c r="X196" s="390"/>
      <c r="Y196" s="390">
        <f>HLOOKUP(Y35,'2. LRAMVA Threshold'!$B$42:$Q$53,7,FALSE)</f>
        <v>9138000</v>
      </c>
      <c r="Z196" s="390">
        <f>HLOOKUP(Z35,'2. LRAMVA Threshold'!$B$42:$Q$53,7,FALSE)</f>
        <v>918000</v>
      </c>
      <c r="AA196" s="390">
        <f>HLOOKUP(AA35,'2. LRAMVA Threshold'!$B$42:$Q$53,7,FALSE)</f>
        <v>56525.715164811285</v>
      </c>
      <c r="AB196" s="390">
        <f>HLOOKUP(AB35,'2. LRAMVA Threshold'!$B$42:$Q$53,7,FALSE)</f>
        <v>1203.4557846211967</v>
      </c>
      <c r="AC196" s="390">
        <f>HLOOKUP(AC35,'2. LRAMVA Threshold'!$B$42:$Q$53,7,FALSE)</f>
        <v>15.731448164982963</v>
      </c>
      <c r="AD196" s="390">
        <f>HLOOKUP(AD35,'2. LRAMVA Threshold'!$B$42:$Q$53,7,FALSE)</f>
        <v>0</v>
      </c>
      <c r="AE196" s="390">
        <f>HLOOKUP(AE35,'2. LRAMVA Threshold'!$B$42:$Q$53,7,FALSE)</f>
        <v>0</v>
      </c>
      <c r="AF196" s="390">
        <f>HLOOKUP(AF35,'2. LRAMVA Threshold'!$B$42:$Q$53,7,FALSE)</f>
        <v>0</v>
      </c>
      <c r="AG196" s="390">
        <f>HLOOKUP(AG35,'2. LRAMVA Threshold'!$B$42:$Q$53,7,FALSE)</f>
        <v>0</v>
      </c>
      <c r="AH196" s="390">
        <f>HLOOKUP(AH35,'2. LRAMVA Threshold'!$B$42:$Q$53,7,FALSE)</f>
        <v>0</v>
      </c>
      <c r="AI196" s="390">
        <f>HLOOKUP(AI35,'2. LRAMVA Threshold'!$B$42:$Q$53,7,FALSE)</f>
        <v>0</v>
      </c>
      <c r="AJ196" s="390">
        <f>HLOOKUP(AJ35,'2. LRAMVA Threshold'!$B$42:$Q$53,7,FALSE)</f>
        <v>0</v>
      </c>
      <c r="AK196" s="390">
        <f>HLOOKUP(AK35,'2. LRAMVA Threshold'!$B$42:$Q$53,7,FALSE)</f>
        <v>0</v>
      </c>
      <c r="AL196" s="390">
        <f>HLOOKUP(AL35,'2. LRAMVA Threshold'!$B$42:$Q$53,7,FALSE)</f>
        <v>0</v>
      </c>
      <c r="AM196" s="391"/>
    </row>
    <row r="197" spans="2:39">
      <c r="B197" s="519"/>
      <c r="C197" s="430"/>
      <c r="D197" s="431"/>
      <c r="E197" s="431"/>
      <c r="F197" s="431"/>
      <c r="G197" s="431"/>
      <c r="H197" s="431"/>
      <c r="I197" s="431"/>
      <c r="J197" s="431"/>
      <c r="K197" s="431"/>
      <c r="L197" s="431"/>
      <c r="M197" s="431"/>
      <c r="N197" s="431"/>
      <c r="O197" s="432"/>
      <c r="P197" s="431"/>
      <c r="Q197" s="431"/>
      <c r="R197" s="431"/>
      <c r="S197" s="433"/>
      <c r="T197" s="433"/>
      <c r="U197" s="433"/>
      <c r="V197" s="433"/>
      <c r="W197" s="431"/>
      <c r="X197" s="431"/>
      <c r="Y197" s="434"/>
      <c r="Z197" s="434"/>
      <c r="AA197" s="434"/>
      <c r="AB197" s="434"/>
      <c r="AC197" s="434"/>
      <c r="AD197" s="434"/>
      <c r="AE197" s="434"/>
      <c r="AF197" s="397"/>
      <c r="AG197" s="397"/>
      <c r="AH197" s="397"/>
      <c r="AI197" s="397"/>
      <c r="AJ197" s="397"/>
      <c r="AK197" s="397"/>
      <c r="AL197" s="397"/>
      <c r="AM197" s="398"/>
    </row>
    <row r="198" spans="2:39">
      <c r="B198" s="322" t="s">
        <v>168</v>
      </c>
      <c r="C198" s="336"/>
      <c r="D198" s="336"/>
      <c r="E198" s="374"/>
      <c r="F198" s="374"/>
      <c r="G198" s="374"/>
      <c r="H198" s="374"/>
      <c r="I198" s="374"/>
      <c r="J198" s="374"/>
      <c r="K198" s="374"/>
      <c r="L198" s="374"/>
      <c r="M198" s="374"/>
      <c r="N198" s="374"/>
      <c r="O198" s="289"/>
      <c r="P198" s="338"/>
      <c r="Q198" s="338"/>
      <c r="R198" s="338"/>
      <c r="S198" s="337"/>
      <c r="T198" s="337"/>
      <c r="U198" s="337"/>
      <c r="V198" s="337"/>
      <c r="W198" s="338"/>
      <c r="X198" s="338"/>
      <c r="Y198" s="339">
        <f>HLOOKUP(Y$35,'3.  Distribution Rates'!$C$122:$P$133,7,FALSE)</f>
        <v>1.5900000000000001E-2</v>
      </c>
      <c r="Z198" s="339">
        <f>HLOOKUP(Z$35,'3.  Distribution Rates'!$C$122:$P$133,7,FALSE)</f>
        <v>1.55E-2</v>
      </c>
      <c r="AA198" s="339">
        <f>HLOOKUP(AA$35,'3.  Distribution Rates'!$C$122:$P$133,7,FALSE)</f>
        <v>4.6852999999999998</v>
      </c>
      <c r="AB198" s="339">
        <f>HLOOKUP(AB$35,'3.  Distribution Rates'!$C$122:$P$133,7,FALSE)</f>
        <v>2.7193000000000001</v>
      </c>
      <c r="AC198" s="339">
        <f>HLOOKUP(AC$35,'3.  Distribution Rates'!$C$122:$P$133,7,FALSE)</f>
        <v>22.8996</v>
      </c>
      <c r="AD198" s="339">
        <f>HLOOKUP(AD$35,'3.  Distribution Rates'!$C$122:$P$133,7,FALSE)</f>
        <v>0</v>
      </c>
      <c r="AE198" s="339">
        <f>HLOOKUP(AE$35,'3.  Distribution Rates'!$C$122:$P$133,7,FALSE)</f>
        <v>0</v>
      </c>
      <c r="AF198" s="339">
        <f>HLOOKUP(AF$35,'3.  Distribution Rates'!$C$122:$P$133,7,FALSE)</f>
        <v>0</v>
      </c>
      <c r="AG198" s="339">
        <f>HLOOKUP(AG$35,'3.  Distribution Rates'!$C$122:$P$133,7,FALSE)</f>
        <v>0</v>
      </c>
      <c r="AH198" s="339">
        <f>HLOOKUP(AH$35,'3.  Distribution Rates'!$C$122:$P$133,7,FALSE)</f>
        <v>0</v>
      </c>
      <c r="AI198" s="339">
        <f>HLOOKUP(AI$35,'3.  Distribution Rates'!$C$122:$P$133,7,FALSE)</f>
        <v>0</v>
      </c>
      <c r="AJ198" s="339">
        <f>HLOOKUP(AJ$35,'3.  Distribution Rates'!$C$122:$P$133,7,FALSE)</f>
        <v>0</v>
      </c>
      <c r="AK198" s="339">
        <f>HLOOKUP(AK$35,'3.  Distribution Rates'!$C$122:$P$133,7,FALSE)</f>
        <v>0</v>
      </c>
      <c r="AL198" s="339">
        <f>HLOOKUP(AL$35,'3.  Distribution Rates'!$C$122:$P$133,7,FALSE)</f>
        <v>0</v>
      </c>
      <c r="AM198" s="346"/>
    </row>
    <row r="199" spans="2:39">
      <c r="B199" s="322" t="s">
        <v>149</v>
      </c>
      <c r="C199" s="343"/>
      <c r="D199" s="307"/>
      <c r="E199" s="277"/>
      <c r="F199" s="277"/>
      <c r="G199" s="277"/>
      <c r="H199" s="277"/>
      <c r="I199" s="277"/>
      <c r="J199" s="277"/>
      <c r="K199" s="277"/>
      <c r="L199" s="277"/>
      <c r="M199" s="277"/>
      <c r="N199" s="277"/>
      <c r="O199" s="289"/>
      <c r="P199" s="277"/>
      <c r="Q199" s="277"/>
      <c r="R199" s="277"/>
      <c r="S199" s="307"/>
      <c r="T199" s="307"/>
      <c r="U199" s="307"/>
      <c r="V199" s="307"/>
      <c r="W199" s="277"/>
      <c r="X199" s="277"/>
      <c r="Y199" s="376">
        <f>'4.  2011-2014 LRAM'!Y138*Y198</f>
        <v>31439.497756956145</v>
      </c>
      <c r="Z199" s="376">
        <f>'4.  2011-2014 LRAM'!Z138*Z198</f>
        <v>68836.144257262189</v>
      </c>
      <c r="AA199" s="376">
        <f>'4.  2011-2014 LRAM'!AA138*AA198</f>
        <v>4322.5425249903019</v>
      </c>
      <c r="AB199" s="376">
        <f>'4.  2011-2014 LRAM'!AB138*AB198</f>
        <v>0</v>
      </c>
      <c r="AC199" s="376">
        <f>'4.  2011-2014 LRAM'!AC138*AC198</f>
        <v>0</v>
      </c>
      <c r="AD199" s="376">
        <f>'4.  2011-2014 LRAM'!AD138*AD198</f>
        <v>0</v>
      </c>
      <c r="AE199" s="376">
        <f>'4.  2011-2014 LRAM'!AE138*AE198</f>
        <v>0</v>
      </c>
      <c r="AF199" s="376">
        <f>'4.  2011-2014 LRAM'!AF138*AF198</f>
        <v>0</v>
      </c>
      <c r="AG199" s="376">
        <f>'4.  2011-2014 LRAM'!AG138*AG198</f>
        <v>0</v>
      </c>
      <c r="AH199" s="376">
        <f>'4.  2011-2014 LRAM'!AH138*AH198</f>
        <v>0</v>
      </c>
      <c r="AI199" s="376">
        <f>'4.  2011-2014 LRAM'!AI138*AI198</f>
        <v>0</v>
      </c>
      <c r="AJ199" s="376">
        <f>'4.  2011-2014 LRAM'!AJ138*AJ198</f>
        <v>0</v>
      </c>
      <c r="AK199" s="376">
        <f>'4.  2011-2014 LRAM'!AK138*AK198</f>
        <v>0</v>
      </c>
      <c r="AL199" s="376">
        <f>'4.  2011-2014 LRAM'!AL138*AL198</f>
        <v>0</v>
      </c>
      <c r="AM199" s="623">
        <f>SUM(Y199:AL199)</f>
        <v>104598.18453920864</v>
      </c>
    </row>
    <row r="200" spans="2:39">
      <c r="B200" s="322" t="s">
        <v>150</v>
      </c>
      <c r="C200" s="343"/>
      <c r="D200" s="307"/>
      <c r="E200" s="277"/>
      <c r="F200" s="277"/>
      <c r="G200" s="277"/>
      <c r="H200" s="277"/>
      <c r="I200" s="277"/>
      <c r="J200" s="277"/>
      <c r="K200" s="277"/>
      <c r="L200" s="277"/>
      <c r="M200" s="277"/>
      <c r="N200" s="277"/>
      <c r="O200" s="289"/>
      <c r="P200" s="277"/>
      <c r="Q200" s="277"/>
      <c r="R200" s="277"/>
      <c r="S200" s="307"/>
      <c r="T200" s="307"/>
      <c r="U200" s="307"/>
      <c r="V200" s="307"/>
      <c r="W200" s="277"/>
      <c r="X200" s="277"/>
      <c r="Y200" s="376">
        <f>'4.  2011-2014 LRAM'!Y267*Y198</f>
        <v>17361.642460210398</v>
      </c>
      <c r="Z200" s="376">
        <f>'4.  2011-2014 LRAM'!Z267*Z198</f>
        <v>61419.789311004512</v>
      </c>
      <c r="AA200" s="376">
        <f>'4.  2011-2014 LRAM'!AA267*AA198</f>
        <v>296.63225605910014</v>
      </c>
      <c r="AB200" s="376">
        <f>'4.  2011-2014 LRAM'!AB267*AB198</f>
        <v>0</v>
      </c>
      <c r="AC200" s="376">
        <f>'4.  2011-2014 LRAM'!AC267*AC198</f>
        <v>0</v>
      </c>
      <c r="AD200" s="376">
        <f>'4.  2011-2014 LRAM'!AD267*AD198</f>
        <v>0</v>
      </c>
      <c r="AE200" s="376">
        <f>'4.  2011-2014 LRAM'!AE267*AE198</f>
        <v>0</v>
      </c>
      <c r="AF200" s="376">
        <f>'4.  2011-2014 LRAM'!AF267*AF198</f>
        <v>0</v>
      </c>
      <c r="AG200" s="376">
        <f>'4.  2011-2014 LRAM'!AG267*AG198</f>
        <v>0</v>
      </c>
      <c r="AH200" s="376">
        <f>'4.  2011-2014 LRAM'!AH267*AH198</f>
        <v>0</v>
      </c>
      <c r="AI200" s="376">
        <f>'4.  2011-2014 LRAM'!AI267*AI198</f>
        <v>0</v>
      </c>
      <c r="AJ200" s="376">
        <f>'4.  2011-2014 LRAM'!AJ267*AJ198</f>
        <v>0</v>
      </c>
      <c r="AK200" s="376">
        <f>'4.  2011-2014 LRAM'!AK267*AK198</f>
        <v>0</v>
      </c>
      <c r="AL200" s="376">
        <f>'4.  2011-2014 LRAM'!AL267*AL198</f>
        <v>0</v>
      </c>
      <c r="AM200" s="623">
        <f>SUM(Y200:AL200)</f>
        <v>79078.064027274013</v>
      </c>
    </row>
    <row r="201" spans="2:39">
      <c r="B201" s="322" t="s">
        <v>151</v>
      </c>
      <c r="C201" s="343"/>
      <c r="D201" s="307"/>
      <c r="E201" s="277"/>
      <c r="F201" s="277"/>
      <c r="G201" s="277"/>
      <c r="H201" s="277"/>
      <c r="I201" s="277"/>
      <c r="J201" s="277"/>
      <c r="K201" s="277"/>
      <c r="L201" s="277"/>
      <c r="M201" s="277"/>
      <c r="N201" s="277"/>
      <c r="O201" s="289"/>
      <c r="P201" s="277"/>
      <c r="Q201" s="277"/>
      <c r="R201" s="277"/>
      <c r="S201" s="307"/>
      <c r="T201" s="307"/>
      <c r="U201" s="307"/>
      <c r="V201" s="307"/>
      <c r="W201" s="277"/>
      <c r="X201" s="277"/>
      <c r="Y201" s="376">
        <f>'4.  2011-2014 LRAM'!Y396*Y198</f>
        <v>3978.9320866590347</v>
      </c>
      <c r="Z201" s="376">
        <f>'4.  2011-2014 LRAM'!Z396*Z198</f>
        <v>724.11894131985287</v>
      </c>
      <c r="AA201" s="376">
        <f>'4.  2011-2014 LRAM'!AA396*AA198</f>
        <v>47457.308783415414</v>
      </c>
      <c r="AB201" s="376">
        <f>'4.  2011-2014 LRAM'!AB396*AB198</f>
        <v>544.17234813001471</v>
      </c>
      <c r="AC201" s="376">
        <f>'4.  2011-2014 LRAM'!AC396*AC198</f>
        <v>0</v>
      </c>
      <c r="AD201" s="376">
        <f>'4.  2011-2014 LRAM'!AD396*AD198</f>
        <v>0</v>
      </c>
      <c r="AE201" s="376">
        <f>'4.  2011-2014 LRAM'!AE396*AE198</f>
        <v>0</v>
      </c>
      <c r="AF201" s="376">
        <f>'4.  2011-2014 LRAM'!AF396*AF198</f>
        <v>0</v>
      </c>
      <c r="AG201" s="376">
        <f>'4.  2011-2014 LRAM'!AG396*AG198</f>
        <v>0</v>
      </c>
      <c r="AH201" s="376">
        <f>'4.  2011-2014 LRAM'!AH396*AH198</f>
        <v>0</v>
      </c>
      <c r="AI201" s="376">
        <f>'4.  2011-2014 LRAM'!AI396*AI198</f>
        <v>0</v>
      </c>
      <c r="AJ201" s="376">
        <f>'4.  2011-2014 LRAM'!AJ396*AJ198</f>
        <v>0</v>
      </c>
      <c r="AK201" s="376">
        <f>'4.  2011-2014 LRAM'!AK396*AK198</f>
        <v>0</v>
      </c>
      <c r="AL201" s="376">
        <f>'4.  2011-2014 LRAM'!AL396*AL198</f>
        <v>0</v>
      </c>
      <c r="AM201" s="623">
        <f>SUM(Y201:AL201)</f>
        <v>52704.532159524315</v>
      </c>
    </row>
    <row r="202" spans="2:39">
      <c r="B202" s="322" t="s">
        <v>152</v>
      </c>
      <c r="C202" s="343"/>
      <c r="D202" s="307"/>
      <c r="E202" s="277"/>
      <c r="F202" s="277"/>
      <c r="G202" s="277"/>
      <c r="H202" s="277"/>
      <c r="I202" s="277"/>
      <c r="J202" s="277"/>
      <c r="K202" s="277"/>
      <c r="L202" s="277"/>
      <c r="M202" s="277"/>
      <c r="N202" s="277"/>
      <c r="O202" s="289"/>
      <c r="P202" s="277"/>
      <c r="Q202" s="277"/>
      <c r="R202" s="277"/>
      <c r="S202" s="307"/>
      <c r="T202" s="307"/>
      <c r="U202" s="307"/>
      <c r="V202" s="307"/>
      <c r="W202" s="277"/>
      <c r="X202" s="277"/>
      <c r="Y202" s="376">
        <f>'4.  2011-2014 LRAM'!Y526*Y198</f>
        <v>50346.15383203925</v>
      </c>
      <c r="Z202" s="376">
        <f>'4.  2011-2014 LRAM'!Z526*Z198</f>
        <v>5371.4269087807843</v>
      </c>
      <c r="AA202" s="376">
        <f>'4.  2011-2014 LRAM'!AA526*AA198</f>
        <v>58852.990729659548</v>
      </c>
      <c r="AB202" s="376">
        <f>'4.  2011-2014 LRAM'!AB526*AB198</f>
        <v>729.00690530272664</v>
      </c>
      <c r="AC202" s="376">
        <f>'4.  2011-2014 LRAM'!AC526*AC198</f>
        <v>0</v>
      </c>
      <c r="AD202" s="376">
        <f>'4.  2011-2014 LRAM'!AD526*AD198</f>
        <v>0</v>
      </c>
      <c r="AE202" s="376">
        <f>'4.  2011-2014 LRAM'!AE526*AE198</f>
        <v>0</v>
      </c>
      <c r="AF202" s="376">
        <f>'4.  2011-2014 LRAM'!AF526*AF198</f>
        <v>0</v>
      </c>
      <c r="AG202" s="376">
        <f>'4.  2011-2014 LRAM'!AG526*AG198</f>
        <v>0</v>
      </c>
      <c r="AH202" s="376">
        <f>'4.  2011-2014 LRAM'!AH526*AH198</f>
        <v>0</v>
      </c>
      <c r="AI202" s="376">
        <f>'4.  2011-2014 LRAM'!AI526*AI198</f>
        <v>0</v>
      </c>
      <c r="AJ202" s="376">
        <f>'4.  2011-2014 LRAM'!AJ526*AJ198</f>
        <v>0</v>
      </c>
      <c r="AK202" s="376">
        <f>'4.  2011-2014 LRAM'!AK526*AK198</f>
        <v>0</v>
      </c>
      <c r="AL202" s="376">
        <f>'4.  2011-2014 LRAM'!AL526*AL198</f>
        <v>0</v>
      </c>
      <c r="AM202" s="623">
        <f>SUM(Y202:AL202)</f>
        <v>115299.57837578231</v>
      </c>
    </row>
    <row r="203" spans="2:39">
      <c r="B203" s="322" t="s">
        <v>153</v>
      </c>
      <c r="C203" s="343"/>
      <c r="D203" s="307"/>
      <c r="E203" s="277"/>
      <c r="F203" s="277"/>
      <c r="G203" s="277"/>
      <c r="H203" s="277"/>
      <c r="I203" s="277"/>
      <c r="J203" s="277"/>
      <c r="K203" s="277"/>
      <c r="L203" s="277"/>
      <c r="M203" s="277"/>
      <c r="N203" s="277"/>
      <c r="O203" s="289"/>
      <c r="P203" s="277"/>
      <c r="Q203" s="277"/>
      <c r="R203" s="277"/>
      <c r="S203" s="307"/>
      <c r="T203" s="307"/>
      <c r="U203" s="307"/>
      <c r="V203" s="307"/>
      <c r="W203" s="277"/>
      <c r="X203" s="277"/>
      <c r="Y203" s="376">
        <f>Y195*Y198</f>
        <v>97055.237700000012</v>
      </c>
      <c r="Z203" s="376">
        <f>Z195*Z198</f>
        <v>15807.139855221416</v>
      </c>
      <c r="AA203" s="376">
        <f>AA195*AA198</f>
        <v>176073.33014315082</v>
      </c>
      <c r="AB203" s="376">
        <f t="shared" ref="AB203:AL203" si="555">AB195*AB198</f>
        <v>0</v>
      </c>
      <c r="AC203" s="376">
        <f t="shared" si="555"/>
        <v>0</v>
      </c>
      <c r="AD203" s="376">
        <f t="shared" si="555"/>
        <v>0</v>
      </c>
      <c r="AE203" s="376">
        <f t="shared" si="555"/>
        <v>0</v>
      </c>
      <c r="AF203" s="376">
        <f t="shared" si="555"/>
        <v>0</v>
      </c>
      <c r="AG203" s="376">
        <f t="shared" si="555"/>
        <v>0</v>
      </c>
      <c r="AH203" s="376">
        <f t="shared" si="555"/>
        <v>0</v>
      </c>
      <c r="AI203" s="376">
        <f t="shared" si="555"/>
        <v>0</v>
      </c>
      <c r="AJ203" s="376">
        <f t="shared" si="555"/>
        <v>0</v>
      </c>
      <c r="AK203" s="376">
        <f t="shared" si="555"/>
        <v>0</v>
      </c>
      <c r="AL203" s="376">
        <f t="shared" si="555"/>
        <v>0</v>
      </c>
      <c r="AM203" s="623">
        <f>SUM(Y203:AL203)</f>
        <v>288935.70769837225</v>
      </c>
    </row>
    <row r="204" spans="2:39" ht="15.75">
      <c r="B204" s="347" t="s">
        <v>268</v>
      </c>
      <c r="C204" s="343"/>
      <c r="D204" s="334"/>
      <c r="E204" s="332"/>
      <c r="F204" s="332"/>
      <c r="G204" s="332"/>
      <c r="H204" s="332"/>
      <c r="I204" s="332"/>
      <c r="J204" s="332"/>
      <c r="K204" s="332"/>
      <c r="L204" s="332"/>
      <c r="M204" s="332"/>
      <c r="N204" s="332"/>
      <c r="O204" s="298"/>
      <c r="P204" s="332"/>
      <c r="Q204" s="332"/>
      <c r="R204" s="332"/>
      <c r="S204" s="334"/>
      <c r="T204" s="334"/>
      <c r="U204" s="334"/>
      <c r="V204" s="334"/>
      <c r="W204" s="332"/>
      <c r="X204" s="332"/>
      <c r="Y204" s="344">
        <f>SUM(Y199:Y203)</f>
        <v>200181.46383586485</v>
      </c>
      <c r="Z204" s="344">
        <f>SUM(Z199:Z203)</f>
        <v>152158.61927358876</v>
      </c>
      <c r="AA204" s="344">
        <f t="shared" ref="AA204:AE204" si="556">SUM(AA199:AA203)</f>
        <v>287002.80443727516</v>
      </c>
      <c r="AB204" s="344">
        <f t="shared" si="556"/>
        <v>1273.1792534327415</v>
      </c>
      <c r="AC204" s="344">
        <f t="shared" si="556"/>
        <v>0</v>
      </c>
      <c r="AD204" s="344">
        <f t="shared" si="556"/>
        <v>0</v>
      </c>
      <c r="AE204" s="344">
        <f t="shared" si="556"/>
        <v>0</v>
      </c>
      <c r="AF204" s="344">
        <f>SUM(AF199:AF203)</f>
        <v>0</v>
      </c>
      <c r="AG204" s="344">
        <f>SUM(AG199:AG203)</f>
        <v>0</v>
      </c>
      <c r="AH204" s="344">
        <f t="shared" ref="AH204:AL204" si="557">SUM(AH199:AH203)</f>
        <v>0</v>
      </c>
      <c r="AI204" s="344">
        <f t="shared" si="557"/>
        <v>0</v>
      </c>
      <c r="AJ204" s="344">
        <f t="shared" si="557"/>
        <v>0</v>
      </c>
      <c r="AK204" s="344">
        <f t="shared" si="557"/>
        <v>0</v>
      </c>
      <c r="AL204" s="344">
        <f t="shared" si="557"/>
        <v>0</v>
      </c>
      <c r="AM204" s="405">
        <f>SUM(AM199:AM203)</f>
        <v>640616.0668001615</v>
      </c>
    </row>
    <row r="205" spans="2:39" ht="15.75">
      <c r="B205" s="347" t="s">
        <v>269</v>
      </c>
      <c r="C205" s="343"/>
      <c r="D205" s="348"/>
      <c r="E205" s="332"/>
      <c r="F205" s="332"/>
      <c r="G205" s="332"/>
      <c r="H205" s="332"/>
      <c r="I205" s="332"/>
      <c r="J205" s="332"/>
      <c r="K205" s="332"/>
      <c r="L205" s="332"/>
      <c r="M205" s="332"/>
      <c r="N205" s="332"/>
      <c r="O205" s="298"/>
      <c r="P205" s="332"/>
      <c r="Q205" s="332"/>
      <c r="R205" s="332"/>
      <c r="S205" s="334"/>
      <c r="T205" s="334"/>
      <c r="U205" s="334"/>
      <c r="V205" s="334"/>
      <c r="W205" s="332"/>
      <c r="X205" s="332"/>
      <c r="Y205" s="345">
        <f>Y196*Y198</f>
        <v>145294.20000000001</v>
      </c>
      <c r="Z205" s="345">
        <f t="shared" ref="Z205:AE205" si="558">Z196*Z198</f>
        <v>14229</v>
      </c>
      <c r="AA205" s="345">
        <f t="shared" si="558"/>
        <v>264839.93326169031</v>
      </c>
      <c r="AB205" s="345">
        <f t="shared" si="558"/>
        <v>3272.5573151204203</v>
      </c>
      <c r="AC205" s="345">
        <f t="shared" si="558"/>
        <v>360.24387039884385</v>
      </c>
      <c r="AD205" s="345">
        <f t="shared" si="558"/>
        <v>0</v>
      </c>
      <c r="AE205" s="345">
        <f t="shared" si="558"/>
        <v>0</v>
      </c>
      <c r="AF205" s="345">
        <f>AF196*AF198</f>
        <v>0</v>
      </c>
      <c r="AG205" s="345">
        <f t="shared" ref="AG205:AL205" si="559">AG196*AG198</f>
        <v>0</v>
      </c>
      <c r="AH205" s="345">
        <f t="shared" si="559"/>
        <v>0</v>
      </c>
      <c r="AI205" s="345">
        <f t="shared" si="559"/>
        <v>0</v>
      </c>
      <c r="AJ205" s="345">
        <f t="shared" si="559"/>
        <v>0</v>
      </c>
      <c r="AK205" s="345">
        <f t="shared" si="559"/>
        <v>0</v>
      </c>
      <c r="AL205" s="345">
        <f t="shared" si="559"/>
        <v>0</v>
      </c>
      <c r="AM205" s="405">
        <f>SUM(Y205:AL205)</f>
        <v>427995.93444720958</v>
      </c>
    </row>
    <row r="206" spans="2:39" ht="15.75">
      <c r="B206" s="347" t="s">
        <v>270</v>
      </c>
      <c r="C206" s="343"/>
      <c r="D206" s="348"/>
      <c r="E206" s="332"/>
      <c r="F206" s="332"/>
      <c r="G206" s="332"/>
      <c r="H206" s="332"/>
      <c r="I206" s="332"/>
      <c r="J206" s="332"/>
      <c r="K206" s="332"/>
      <c r="L206" s="332"/>
      <c r="M206" s="332"/>
      <c r="N206" s="332"/>
      <c r="O206" s="298"/>
      <c r="P206" s="332"/>
      <c r="Q206" s="332"/>
      <c r="R206" s="332"/>
      <c r="S206" s="348"/>
      <c r="T206" s="348"/>
      <c r="U206" s="348"/>
      <c r="V206" s="348"/>
      <c r="W206" s="332"/>
      <c r="X206" s="332"/>
      <c r="Y206" s="349"/>
      <c r="Z206" s="349"/>
      <c r="AA206" s="349"/>
      <c r="AB206" s="349"/>
      <c r="AC206" s="349"/>
      <c r="AD206" s="349"/>
      <c r="AE206" s="349"/>
      <c r="AF206" s="349"/>
      <c r="AG206" s="349"/>
      <c r="AH206" s="349"/>
      <c r="AI206" s="349"/>
      <c r="AJ206" s="349"/>
      <c r="AK206" s="349"/>
      <c r="AL206" s="349"/>
      <c r="AM206" s="405">
        <f>AM204-AM205</f>
        <v>212620.13235295191</v>
      </c>
    </row>
    <row r="207" spans="2:39">
      <c r="B207" s="322"/>
      <c r="C207" s="348"/>
      <c r="D207" s="348"/>
      <c r="E207" s="332"/>
      <c r="F207" s="332"/>
      <c r="G207" s="332"/>
      <c r="H207" s="332"/>
      <c r="I207" s="332"/>
      <c r="J207" s="332"/>
      <c r="K207" s="332"/>
      <c r="L207" s="332"/>
      <c r="M207" s="332"/>
      <c r="N207" s="332"/>
      <c r="O207" s="298"/>
      <c r="P207" s="332"/>
      <c r="Q207" s="332"/>
      <c r="R207" s="332"/>
      <c r="S207" s="348"/>
      <c r="T207" s="343"/>
      <c r="U207" s="348"/>
      <c r="V207" s="348"/>
      <c r="W207" s="332"/>
      <c r="X207" s="332"/>
      <c r="Y207" s="350"/>
      <c r="Z207" s="350"/>
      <c r="AA207" s="350"/>
      <c r="AB207" s="350"/>
      <c r="AC207" s="350"/>
      <c r="AD207" s="350"/>
      <c r="AE207" s="350"/>
      <c r="AF207" s="350"/>
      <c r="AG207" s="350"/>
      <c r="AH207" s="350"/>
      <c r="AI207" s="350"/>
      <c r="AJ207" s="350"/>
      <c r="AK207" s="350"/>
      <c r="AL207" s="350"/>
      <c r="AM207" s="346"/>
    </row>
    <row r="208" spans="2:39">
      <c r="B208" s="292" t="s">
        <v>144</v>
      </c>
      <c r="C208" s="302"/>
      <c r="D208" s="277"/>
      <c r="E208" s="277"/>
      <c r="F208" s="277"/>
      <c r="G208" s="277"/>
      <c r="H208" s="277"/>
      <c r="I208" s="277"/>
      <c r="J208" s="277"/>
      <c r="K208" s="277"/>
      <c r="L208" s="277"/>
      <c r="M208" s="277"/>
      <c r="N208" s="277"/>
      <c r="O208" s="355"/>
      <c r="P208" s="277"/>
      <c r="Q208" s="277"/>
      <c r="R208" s="277"/>
      <c r="S208" s="302"/>
      <c r="T208" s="307"/>
      <c r="U208" s="307"/>
      <c r="V208" s="277"/>
      <c r="W208" s="277"/>
      <c r="X208" s="307"/>
      <c r="Y208" s="289">
        <f>SUMPRODUCT(E38:E193,Y38:Y193)</f>
        <v>6068989</v>
      </c>
      <c r="Z208" s="289">
        <f>SUMPRODUCT(E38:E193,Z38:Z193)</f>
        <v>1019815.474530414</v>
      </c>
      <c r="AA208" s="289">
        <f>IF(AA36="kw",SUMPRODUCT(N38:N193,P38:P193,AA38:AA193),SUMPRODUCT(E38:E193,AA38:AA193))</f>
        <v>37579.947952778013</v>
      </c>
      <c r="AB208" s="289">
        <f>IF(AB36="kw",SUMPRODUCT(N38:N193,P38:P193,AB38:AB193),SUMPRODUCT(E38:E193,AB38:AB193))</f>
        <v>0</v>
      </c>
      <c r="AC208" s="289">
        <f>IF(AC36="kw",SUMPRODUCT(N38:N193,P38:P193,AC38:AC193),SUMPRODUCT(E38:E193,AC38:AC193))</f>
        <v>0</v>
      </c>
      <c r="AD208" s="289">
        <f>IF(AD36="kw",SUMPRODUCT(N38:N193,P38:P193,AD38:AD193),SUMPRODUCT(E38:E193,AD38:AD193))</f>
        <v>0</v>
      </c>
      <c r="AE208" s="289">
        <f>IF(AE36="kw",SUMPRODUCT(N38:N193,P38:P193,AE38:AE193),SUMPRODUCT(E38:E193,AE38:AE193))</f>
        <v>0</v>
      </c>
      <c r="AF208" s="289">
        <f>IF(AF36="kw",SUMPRODUCT(N38:N193,P38:P193,AF38:AF193),SUMPRODUCT(E38:E193,AF38:AF193))</f>
        <v>0</v>
      </c>
      <c r="AG208" s="289">
        <f>IF(AG36="kw",SUMPRODUCT(N38:N193,P38:P193,AG38:AG193),SUMPRODUCT(E38:E193,AG38:AG193))</f>
        <v>0</v>
      </c>
      <c r="AH208" s="289">
        <f>IF(AH36="kw",SUMPRODUCT(N38:N193,P38:P193,AH38:AH193),SUMPRODUCT(E38:E193,AH38:AH193))</f>
        <v>0</v>
      </c>
      <c r="AI208" s="289">
        <f>IF(AI36="kw",SUMPRODUCT(N38:N193,P38:P193,AI38:AI193),SUMPRODUCT(E38:E193,AI38:AI193))</f>
        <v>0</v>
      </c>
      <c r="AJ208" s="289">
        <f>IF(AJ36="kw",SUMPRODUCT(N38:N193,P38:P193,AJ38:AJ193),SUMPRODUCT(E38:E193,AJ38:AJ193))</f>
        <v>0</v>
      </c>
      <c r="AK208" s="289">
        <f>IF(AK36="kw",SUMPRODUCT(N38:N193,P38:P193,AK38:AK193),SUMPRODUCT(E38:E193,AK38:AK193))</f>
        <v>0</v>
      </c>
      <c r="AL208" s="289">
        <f>IF(AL36="kw",SUMPRODUCT(N38:N193,P38:P193,AL38:AL193),SUMPRODUCT(E38:E193,AL38:AL193))</f>
        <v>0</v>
      </c>
      <c r="AM208" s="346"/>
    </row>
    <row r="209" spans="1:39">
      <c r="B209" s="292" t="s">
        <v>145</v>
      </c>
      <c r="C209" s="302"/>
      <c r="D209" s="277"/>
      <c r="E209" s="277"/>
      <c r="F209" s="277"/>
      <c r="G209" s="277"/>
      <c r="H209" s="277"/>
      <c r="I209" s="277"/>
      <c r="J209" s="277"/>
      <c r="K209" s="277"/>
      <c r="L209" s="277"/>
      <c r="M209" s="277"/>
      <c r="N209" s="277"/>
      <c r="O209" s="355"/>
      <c r="P209" s="277"/>
      <c r="Q209" s="277"/>
      <c r="R209" s="277"/>
      <c r="S209" s="302"/>
      <c r="T209" s="307"/>
      <c r="U209" s="307"/>
      <c r="V209" s="277"/>
      <c r="W209" s="277"/>
      <c r="X209" s="307"/>
      <c r="Y209" s="289">
        <f>SUMPRODUCT(F38:F193,Y38:Y193)</f>
        <v>6068989</v>
      </c>
      <c r="Z209" s="289">
        <f>SUMPRODUCT(F38:F193,Z38:Z193)</f>
        <v>1019814.4745304141</v>
      </c>
      <c r="AA209" s="289">
        <f>IF(AA36="kw",SUMPRODUCT(N38:N193,Q38:Q193,AA38:AA193),SUMPRODUCT(F38:F193,AA38:AA193))</f>
        <v>37579.947952778013</v>
      </c>
      <c r="AB209" s="289">
        <f>IF(AB36="kw",SUMPRODUCT(N38:N193,Q38:Q193,AB38:AB193),SUMPRODUCT(F38:F193,AB38:AB193))</f>
        <v>0</v>
      </c>
      <c r="AC209" s="289">
        <f>IF(AC36="kw",SUMPRODUCT(N38:N193,Q38:Q193,AC38:AC193),SUMPRODUCT(F38:F193,AC38:AC193))</f>
        <v>0</v>
      </c>
      <c r="AD209" s="289">
        <f>IF(AD36="kw",SUMPRODUCT(N38:N193,Q38:Q193,AD38:AD193),SUMPRODUCT(F38:F193,AD38:AD193))</f>
        <v>0</v>
      </c>
      <c r="AE209" s="289">
        <f>IF(AE36="kw",SUMPRODUCT(N38:N193,Q38:Q193,AE38:AE193),SUMPRODUCT(F38:F193,AE38:AE193))</f>
        <v>0</v>
      </c>
      <c r="AF209" s="289">
        <f>IF(AF36="kw",SUMPRODUCT(N38:N193,Q38:Q193,AF38:AF193),SUMPRODUCT(F38:F193,AF38:AF193))</f>
        <v>0</v>
      </c>
      <c r="AG209" s="289">
        <f>IF(AG36="kw",SUMPRODUCT(N38:N193,Q38:Q193,AG38:AG193),SUMPRODUCT(F38:F193,AG38:AG193))</f>
        <v>0</v>
      </c>
      <c r="AH209" s="289">
        <f>IF(AH36="kw",SUMPRODUCT(N38:N193,Q38:Q193,AH38:AH193),SUMPRODUCT(F38:F193,AH38:AH193))</f>
        <v>0</v>
      </c>
      <c r="AI209" s="289">
        <f>IF(AI36="kw",SUMPRODUCT(N38:N193,Q38:Q193,AI38:AI193),SUMPRODUCT(F38:F193,AI38:AI193))</f>
        <v>0</v>
      </c>
      <c r="AJ209" s="289">
        <f>IF(AJ36="kw",SUMPRODUCT(N38:N193,Q38:Q193,AJ38:AJ193),SUMPRODUCT(F38:F193,AJ38:AJ193))</f>
        <v>0</v>
      </c>
      <c r="AK209" s="289">
        <f>IF(AK36="kw",SUMPRODUCT(N38:N193,Q38:Q193,AK38:AK193),SUMPRODUCT(F38:F193,AK38:AK193))</f>
        <v>0</v>
      </c>
      <c r="AL209" s="289">
        <f>IF(AL36="kw",SUMPRODUCT(N38:N193,Q38:Q193,AL38:AL193),SUMPRODUCT(F38:F193,AL38:AL193))</f>
        <v>0</v>
      </c>
      <c r="AM209" s="335"/>
    </row>
    <row r="210" spans="1:39">
      <c r="B210" s="292" t="s">
        <v>146</v>
      </c>
      <c r="C210" s="302"/>
      <c r="D210" s="277"/>
      <c r="E210" s="277"/>
      <c r="F210" s="277"/>
      <c r="G210" s="277"/>
      <c r="H210" s="277"/>
      <c r="I210" s="277"/>
      <c r="J210" s="277"/>
      <c r="K210" s="277"/>
      <c r="L210" s="277"/>
      <c r="M210" s="277"/>
      <c r="N210" s="277"/>
      <c r="O210" s="355"/>
      <c r="P210" s="277"/>
      <c r="Q210" s="277"/>
      <c r="R210" s="277"/>
      <c r="S210" s="302"/>
      <c r="T210" s="307"/>
      <c r="U210" s="307"/>
      <c r="V210" s="277"/>
      <c r="W210" s="277"/>
      <c r="X210" s="307"/>
      <c r="Y210" s="289">
        <f>SUMPRODUCT(G38:G193,Y38:Y193)</f>
        <v>6068989</v>
      </c>
      <c r="Z210" s="289">
        <f>SUMPRODUCT(G38:G193,Z38:Z193)</f>
        <v>1020420.5474979142</v>
      </c>
      <c r="AA210" s="289">
        <f>IF(AA36="kw",SUMPRODUCT(N38:N193,R38:R193,AA38:AA193),SUMPRODUCT(G38:G193,AA38:AA193))</f>
        <v>37579.947952778013</v>
      </c>
      <c r="AB210" s="289">
        <f>IF(AB36="kw",SUMPRODUCT(N38:N193,R38:R193,AB38:AB193),SUMPRODUCT(G38:G193,AB38:AB193))</f>
        <v>0</v>
      </c>
      <c r="AC210" s="289">
        <f>IF(AC36="kw",SUMPRODUCT(N38:N193,R38:R193,AC38:AC193),SUMPRODUCT(G38:G193,AC38:AC193))</f>
        <v>0</v>
      </c>
      <c r="AD210" s="289">
        <f>IF(AD36="kw",SUMPRODUCT(N38:N193,R38:R193,AD38:AD193),SUMPRODUCT(G38:G193,AD38:AD193))</f>
        <v>0</v>
      </c>
      <c r="AE210" s="289">
        <f>IF(AE36="kw",SUMPRODUCT(N38:N193,R38:R193,AE38:AE193),SUMPRODUCT(G38:G193,AE38:AE193))</f>
        <v>0</v>
      </c>
      <c r="AF210" s="289">
        <f>IF(AF36="kw",SUMPRODUCT(N38:N193,R38:R193,AF38:AF193),SUMPRODUCT(G38:G193,AF38:AF193))</f>
        <v>0</v>
      </c>
      <c r="AG210" s="289">
        <f>IF(AG36="kw",SUMPRODUCT(N38:N193,R38:R193,AG38:AG193),SUMPRODUCT(G38:G193,AG38:AG193))</f>
        <v>0</v>
      </c>
      <c r="AH210" s="289">
        <f>IF(AH36="kw",SUMPRODUCT(N38:N193,R38:R193,AH38:AH193),SUMPRODUCT(G38:G193,AH38:AH193))</f>
        <v>0</v>
      </c>
      <c r="AI210" s="289">
        <f>IF(AI36="kw",SUMPRODUCT(N38:N193,R38:R193,AI38:AI193),SUMPRODUCT(G38:G193,AI38:AI193))</f>
        <v>0</v>
      </c>
      <c r="AJ210" s="289">
        <f>IF(AJ36="kw",SUMPRODUCT(N38:N193,R38:R193,AJ38:AJ193),SUMPRODUCT(G38:G193,AJ38:AJ193))</f>
        <v>0</v>
      </c>
      <c r="AK210" s="289">
        <f>IF(AK36="kw",SUMPRODUCT(N38:N193,R38:R193,AK38:AK193),SUMPRODUCT(G38:G193,AK38:AK193))</f>
        <v>0</v>
      </c>
      <c r="AL210" s="289">
        <f>IF(AL36="kw",SUMPRODUCT(N38:N193,R38:R193,AL38:AL193),SUMPRODUCT(G38:G193,AL38:AL193))</f>
        <v>0</v>
      </c>
      <c r="AM210" s="335"/>
    </row>
    <row r="211" spans="1:39">
      <c r="B211" s="292" t="s">
        <v>147</v>
      </c>
      <c r="C211" s="302"/>
      <c r="D211" s="277"/>
      <c r="E211" s="277"/>
      <c r="F211" s="277"/>
      <c r="G211" s="277"/>
      <c r="H211" s="277"/>
      <c r="I211" s="277"/>
      <c r="J211" s="277"/>
      <c r="K211" s="277"/>
      <c r="L211" s="277"/>
      <c r="M211" s="277"/>
      <c r="N211" s="277"/>
      <c r="O211" s="355"/>
      <c r="P211" s="277"/>
      <c r="Q211" s="277"/>
      <c r="R211" s="277"/>
      <c r="S211" s="302"/>
      <c r="T211" s="307"/>
      <c r="U211" s="307"/>
      <c r="V211" s="277"/>
      <c r="W211" s="277"/>
      <c r="X211" s="307"/>
      <c r="Y211" s="289">
        <f>SUMPRODUCT(H38:H193,Y38:Y193)</f>
        <v>6050854</v>
      </c>
      <c r="Z211" s="289">
        <f>SUMPRODUCT(H38:H193,Z38:Z193)</f>
        <v>1020420.5474979142</v>
      </c>
      <c r="AA211" s="289">
        <f>IF(AA36="kw",SUMPRODUCT(N38:N193,S38:S193,AA38:AA193),SUMPRODUCT(H38:H193,AA38:AA193))</f>
        <v>37579.947952778013</v>
      </c>
      <c r="AB211" s="289">
        <f>IF(AB36="kw",SUMPRODUCT(N38:N193,S38:S193,AB38:AB193),SUMPRODUCT(H38:H193,AB38:AB193))</f>
        <v>0</v>
      </c>
      <c r="AC211" s="289">
        <f>IF(AC36="kw",SUMPRODUCT(N38:N193,S38:S193,AC38:AC193),SUMPRODUCT(H38:H193,AC38:AC193))</f>
        <v>0</v>
      </c>
      <c r="AD211" s="289">
        <f>IF(AD36="kw",SUMPRODUCT(N38:N193,S38:S193,AD38:AD193),SUMPRODUCT(H38:H193,AD38:AD193))</f>
        <v>0</v>
      </c>
      <c r="AE211" s="289">
        <f>IF(AE36="kw",SUMPRODUCT(N38:N193,S38:S193,AE38:AE193),SUMPRODUCT(H38:H193,AE38:AE193))</f>
        <v>0</v>
      </c>
      <c r="AF211" s="289">
        <f>IF(AF36="kw",SUMPRODUCT(N38:N193,S38:S193,AF38:AF193),SUMPRODUCT(H38:H193,AF38:AF193))</f>
        <v>0</v>
      </c>
      <c r="AG211" s="289">
        <f>IF(AG36="kw",SUMPRODUCT(N38:N193,S38:S193,AG38:AG193),SUMPRODUCT(H38:H193,AG38:AG193))</f>
        <v>0</v>
      </c>
      <c r="AH211" s="289">
        <f>IF(AH36="kw",SUMPRODUCT(N38:N193,S38:S193,AH38:AH193),SUMPRODUCT(H38:H193,AH38:AH193))</f>
        <v>0</v>
      </c>
      <c r="AI211" s="289">
        <f>IF(AI36="kw",SUMPRODUCT(N38:N193,S38:S193,AI38:AI193),SUMPRODUCT(H38:H193,AI38:AI193))</f>
        <v>0</v>
      </c>
      <c r="AJ211" s="289">
        <f>IF(AJ36="kw",SUMPRODUCT(N38:N193,S38:S193,AJ38:AJ193),SUMPRODUCT(H38:H193,AJ38:AJ193))</f>
        <v>0</v>
      </c>
      <c r="AK211" s="289">
        <f>IF(AK36="kw",SUMPRODUCT(N38:N193,S38:S193,AK38:AK193),SUMPRODUCT(H38:H193,AK38:AK193))</f>
        <v>0</v>
      </c>
      <c r="AL211" s="289">
        <f>IF(AL36="kw",SUMPRODUCT(N38:N193,S38:S193,AL38:AL193),SUMPRODUCT(H38:H193,AL38:AL193))</f>
        <v>0</v>
      </c>
      <c r="AM211" s="335"/>
    </row>
    <row r="212" spans="1:39">
      <c r="B212" s="435" t="s">
        <v>148</v>
      </c>
      <c r="C212" s="362"/>
      <c r="D212" s="382"/>
      <c r="E212" s="382"/>
      <c r="F212" s="382"/>
      <c r="G212" s="382"/>
      <c r="H212" s="382"/>
      <c r="I212" s="382"/>
      <c r="J212" s="382"/>
      <c r="K212" s="382"/>
      <c r="L212" s="382"/>
      <c r="M212" s="382"/>
      <c r="N212" s="382"/>
      <c r="O212" s="381"/>
      <c r="P212" s="382"/>
      <c r="Q212" s="382"/>
      <c r="R212" s="382"/>
      <c r="S212" s="362"/>
      <c r="T212" s="383"/>
      <c r="U212" s="383"/>
      <c r="V212" s="382"/>
      <c r="W212" s="382"/>
      <c r="X212" s="383"/>
      <c r="Y212" s="324">
        <f>SUMPRODUCT(I38:I193,Y38:Y193)</f>
        <v>6019924</v>
      </c>
      <c r="Z212" s="324">
        <f>SUMPRODUCT(I38:I193,Z38:Z193)</f>
        <v>1017555.658231301</v>
      </c>
      <c r="AA212" s="324">
        <f>IF(AA36="kw",SUMPRODUCT(N38:N193,T38:T193,AA38:AA193),SUMPRODUCT(I38:I193,AA38:AA193))</f>
        <v>37313.604411153094</v>
      </c>
      <c r="AB212" s="324">
        <f>IF(AB36="kw",SUMPRODUCT(N38:N193,T38:T193,AB38:AB193),SUMPRODUCT(I38:I193,AB38:AB193))</f>
        <v>0</v>
      </c>
      <c r="AC212" s="324">
        <f>IF(AC36="kw",SUMPRODUCT(N38:N193,T38:T193,AC38:AC193),SUMPRODUCT(I38:I193,AC38:AC193))</f>
        <v>0</v>
      </c>
      <c r="AD212" s="324">
        <f>IF(AD36="kw",SUMPRODUCT(N38:N193,T38:T193,AD38:AD193),SUMPRODUCT(I38:I193,AD38:AD193))</f>
        <v>0</v>
      </c>
      <c r="AE212" s="324">
        <f>IF(AE36="kw",SUMPRODUCT(N38:N193,T38:T193,AE38:AE193),SUMPRODUCT(I38:I193,AE38:AE193))</f>
        <v>0</v>
      </c>
      <c r="AF212" s="324">
        <f>IF(AF36="kw",SUMPRODUCT(N38:N193,T38:T193,AF38:AF193),SUMPRODUCT(I38:I193,AF38:AF193))</f>
        <v>0</v>
      </c>
      <c r="AG212" s="324">
        <f>IF(AG36="kw",SUMPRODUCT(N38:N193,T38:T193,AG38:AG193),SUMPRODUCT(I38:I193,AG38:AG193))</f>
        <v>0</v>
      </c>
      <c r="AH212" s="324">
        <f>IF(AH36="kw",SUMPRODUCT(N38:N193,T38:T193,AH38:AH193),SUMPRODUCT(I38:I193,AH38:AH193))</f>
        <v>0</v>
      </c>
      <c r="AI212" s="324">
        <f>IF(AI36="kw",SUMPRODUCT(N38:N193,T38:T193,AI38:AI193),SUMPRODUCT(I38:I193,AI38:AI193))</f>
        <v>0</v>
      </c>
      <c r="AJ212" s="324">
        <f>IF(AJ36="kw",SUMPRODUCT(N38:N193,T38:T193,AJ38:AJ193),SUMPRODUCT(I38:I193,AJ38:AJ193))</f>
        <v>0</v>
      </c>
      <c r="AK212" s="324">
        <f>IF(AK36="kw",SUMPRODUCT(N38:N193,T38:T193,AK38:AK193),SUMPRODUCT(I38:I193,AK38:AK193))</f>
        <v>0</v>
      </c>
      <c r="AL212" s="324">
        <f>IF(AL36="kw",SUMPRODUCT(N38:N193,T38:T193,AL38:AL193),SUMPRODUCT(I38:I193,AL38:AL193))</f>
        <v>0</v>
      </c>
      <c r="AM212" s="384"/>
    </row>
    <row r="213" spans="1:39" ht="20.25" customHeight="1">
      <c r="B213" s="366" t="s">
        <v>592</v>
      </c>
      <c r="C213" s="385"/>
      <c r="D213" s="386"/>
      <c r="E213" s="386"/>
      <c r="F213" s="386"/>
      <c r="G213" s="386"/>
      <c r="H213" s="386"/>
      <c r="I213" s="386"/>
      <c r="J213" s="386"/>
      <c r="K213" s="386"/>
      <c r="L213" s="386"/>
      <c r="M213" s="386"/>
      <c r="N213" s="386"/>
      <c r="O213" s="386"/>
      <c r="P213" s="386"/>
      <c r="Q213" s="386"/>
      <c r="R213" s="386"/>
      <c r="S213" s="369"/>
      <c r="T213" s="370"/>
      <c r="U213" s="386"/>
      <c r="V213" s="386"/>
      <c r="W213" s="386"/>
      <c r="X213" s="386"/>
      <c r="Y213" s="407"/>
      <c r="Z213" s="407"/>
      <c r="AA213" s="407"/>
      <c r="AB213" s="407"/>
      <c r="AC213" s="407"/>
      <c r="AD213" s="407"/>
      <c r="AE213" s="407"/>
      <c r="AF213" s="407"/>
      <c r="AG213" s="407"/>
      <c r="AH213" s="407"/>
      <c r="AI213" s="407"/>
      <c r="AJ213" s="407"/>
      <c r="AK213" s="407"/>
      <c r="AL213" s="407"/>
      <c r="AM213" s="387"/>
    </row>
    <row r="214" spans="1:39" ht="15.75">
      <c r="B214" s="436"/>
    </row>
    <row r="215" spans="1:39" ht="15.75">
      <c r="B215" s="436"/>
    </row>
    <row r="216" spans="1:39" ht="15.75">
      <c r="B216" s="278" t="s">
        <v>273</v>
      </c>
      <c r="C216" s="279"/>
      <c r="D216" s="588" t="s">
        <v>525</v>
      </c>
      <c r="E216" s="251"/>
      <c r="F216" s="588"/>
      <c r="G216" s="251"/>
      <c r="H216" s="251"/>
      <c r="I216" s="251"/>
      <c r="J216" s="251"/>
      <c r="K216" s="251"/>
      <c r="L216" s="251"/>
      <c r="M216" s="251"/>
      <c r="N216" s="251"/>
      <c r="O216" s="279"/>
      <c r="P216" s="251"/>
      <c r="Q216" s="251"/>
      <c r="R216" s="251"/>
      <c r="S216" s="251"/>
      <c r="T216" s="251"/>
      <c r="U216" s="251"/>
      <c r="V216" s="251"/>
      <c r="W216" s="251"/>
      <c r="X216" s="251"/>
      <c r="Y216" s="268"/>
      <c r="Z216" s="265"/>
      <c r="AA216" s="265"/>
      <c r="AB216" s="265"/>
      <c r="AC216" s="265"/>
      <c r="AD216" s="265"/>
      <c r="AE216" s="265"/>
      <c r="AF216" s="265"/>
      <c r="AG216" s="265"/>
      <c r="AH216" s="265"/>
      <c r="AI216" s="265"/>
      <c r="AJ216" s="265"/>
      <c r="AK216" s="265"/>
      <c r="AL216" s="265"/>
      <c r="AM216" s="280"/>
    </row>
    <row r="217" spans="1:39" ht="34.5" customHeight="1">
      <c r="B217" s="828" t="s">
        <v>211</v>
      </c>
      <c r="C217" s="830" t="s">
        <v>33</v>
      </c>
      <c r="D217" s="282" t="s">
        <v>421</v>
      </c>
      <c r="E217" s="832" t="s">
        <v>209</v>
      </c>
      <c r="F217" s="833"/>
      <c r="G217" s="833"/>
      <c r="H217" s="833"/>
      <c r="I217" s="833"/>
      <c r="J217" s="833"/>
      <c r="K217" s="833"/>
      <c r="L217" s="833"/>
      <c r="M217" s="834"/>
      <c r="N217" s="838" t="s">
        <v>213</v>
      </c>
      <c r="O217" s="282" t="s">
        <v>422</v>
      </c>
      <c r="P217" s="832" t="s">
        <v>212</v>
      </c>
      <c r="Q217" s="833"/>
      <c r="R217" s="833"/>
      <c r="S217" s="833"/>
      <c r="T217" s="833"/>
      <c r="U217" s="833"/>
      <c r="V217" s="833"/>
      <c r="W217" s="833"/>
      <c r="X217" s="834"/>
      <c r="Y217" s="835" t="s">
        <v>243</v>
      </c>
      <c r="Z217" s="836"/>
      <c r="AA217" s="836"/>
      <c r="AB217" s="836"/>
      <c r="AC217" s="836"/>
      <c r="AD217" s="836"/>
      <c r="AE217" s="836"/>
      <c r="AF217" s="836"/>
      <c r="AG217" s="836"/>
      <c r="AH217" s="836"/>
      <c r="AI217" s="836"/>
      <c r="AJ217" s="836"/>
      <c r="AK217" s="836"/>
      <c r="AL217" s="836"/>
      <c r="AM217" s="837"/>
    </row>
    <row r="218" spans="1:39" ht="60.75" customHeight="1">
      <c r="B218" s="829"/>
      <c r="C218" s="831"/>
      <c r="D218" s="283">
        <v>2016</v>
      </c>
      <c r="E218" s="283">
        <v>2017</v>
      </c>
      <c r="F218" s="283">
        <v>2018</v>
      </c>
      <c r="G218" s="283">
        <v>2019</v>
      </c>
      <c r="H218" s="283">
        <v>2020</v>
      </c>
      <c r="I218" s="283">
        <v>2021</v>
      </c>
      <c r="J218" s="283">
        <v>2022</v>
      </c>
      <c r="K218" s="283">
        <v>2023</v>
      </c>
      <c r="L218" s="283">
        <v>2024</v>
      </c>
      <c r="M218" s="283">
        <v>2025</v>
      </c>
      <c r="N218" s="839"/>
      <c r="O218" s="283">
        <v>2016</v>
      </c>
      <c r="P218" s="283">
        <v>2017</v>
      </c>
      <c r="Q218" s="283">
        <v>2018</v>
      </c>
      <c r="R218" s="283">
        <v>2019</v>
      </c>
      <c r="S218" s="283">
        <v>2020</v>
      </c>
      <c r="T218" s="283">
        <v>2021</v>
      </c>
      <c r="U218" s="283">
        <v>2022</v>
      </c>
      <c r="V218" s="283">
        <v>2023</v>
      </c>
      <c r="W218" s="283">
        <v>2024</v>
      </c>
      <c r="X218" s="283">
        <v>2025</v>
      </c>
      <c r="Y218" s="283" t="str">
        <f>'1.  LRAMVA Summary'!D52</f>
        <v>Residential</v>
      </c>
      <c r="Z218" s="283" t="str">
        <f>'1.  LRAMVA Summary'!E52</f>
        <v>GS&lt;50 kW</v>
      </c>
      <c r="AA218" s="283" t="str">
        <f>'1.  LRAMVA Summary'!F52</f>
        <v>GS&gt;50 kW</v>
      </c>
      <c r="AB218" s="283" t="str">
        <f>'1.  LRAMVA Summary'!G52</f>
        <v>GS&gt;1000 kW</v>
      </c>
      <c r="AC218" s="283" t="str">
        <f>'1.  LRAMVA Summary'!H52</f>
        <v>Street Lighting</v>
      </c>
      <c r="AD218" s="283" t="str">
        <f>'1.  LRAMVA Summary'!I52</f>
        <v/>
      </c>
      <c r="AE218" s="283" t="str">
        <f>'1.  LRAMVA Summary'!J52</f>
        <v/>
      </c>
      <c r="AF218" s="283" t="str">
        <f>'1.  LRAMVA Summary'!K52</f>
        <v/>
      </c>
      <c r="AG218" s="283" t="str">
        <f>'1.  LRAMVA Summary'!L52</f>
        <v/>
      </c>
      <c r="AH218" s="283" t="str">
        <f>'1.  LRAMVA Summary'!M52</f>
        <v/>
      </c>
      <c r="AI218" s="283" t="str">
        <f>'1.  LRAMVA Summary'!N52</f>
        <v/>
      </c>
      <c r="AJ218" s="283" t="str">
        <f>'1.  LRAMVA Summary'!O52</f>
        <v/>
      </c>
      <c r="AK218" s="283" t="str">
        <f>'1.  LRAMVA Summary'!P52</f>
        <v/>
      </c>
      <c r="AL218" s="283" t="str">
        <f>'1.  LRAMVA Summary'!Q52</f>
        <v/>
      </c>
      <c r="AM218" s="285" t="str">
        <f>'1.  LRAMVA Summary'!R52</f>
        <v>Total</v>
      </c>
    </row>
    <row r="219" spans="1:39" ht="15.75" customHeight="1">
      <c r="B219" s="516" t="s">
        <v>503</v>
      </c>
      <c r="C219" s="287"/>
      <c r="D219" s="287"/>
      <c r="E219" s="287"/>
      <c r="F219" s="287"/>
      <c r="G219" s="287"/>
      <c r="H219" s="287"/>
      <c r="I219" s="287"/>
      <c r="J219" s="287"/>
      <c r="K219" s="287"/>
      <c r="L219" s="287"/>
      <c r="M219" s="287"/>
      <c r="N219" s="288"/>
      <c r="O219" s="287"/>
      <c r="P219" s="287"/>
      <c r="Q219" s="287"/>
      <c r="R219" s="287"/>
      <c r="S219" s="287"/>
      <c r="T219" s="287"/>
      <c r="U219" s="287"/>
      <c r="V219" s="287"/>
      <c r="W219" s="287"/>
      <c r="X219" s="287"/>
      <c r="Y219" s="289" t="str">
        <f>'1.  LRAMVA Summary'!D53</f>
        <v>kWh</v>
      </c>
      <c r="Z219" s="289" t="str">
        <f>'1.  LRAMVA Summary'!E53</f>
        <v>kWh</v>
      </c>
      <c r="AA219" s="289" t="str">
        <f>'1.  LRAMVA Summary'!F53</f>
        <v>KW</v>
      </c>
      <c r="AB219" s="289" t="str">
        <f>'1.  LRAMVA Summary'!G53</f>
        <v>KW</v>
      </c>
      <c r="AC219" s="289" t="str">
        <f>'1.  LRAMVA Summary'!H53</f>
        <v>KW</v>
      </c>
      <c r="AD219" s="289">
        <f>'1.  LRAMVA Summary'!I53</f>
        <v>0</v>
      </c>
      <c r="AE219" s="289">
        <f>'1.  LRAMVA Summary'!J53</f>
        <v>0</v>
      </c>
      <c r="AF219" s="289">
        <f>'1.  LRAMVA Summary'!K53</f>
        <v>0</v>
      </c>
      <c r="AG219" s="289">
        <f>'1.  LRAMVA Summary'!L53</f>
        <v>0</v>
      </c>
      <c r="AH219" s="289">
        <f>'1.  LRAMVA Summary'!M53</f>
        <v>0</v>
      </c>
      <c r="AI219" s="289">
        <f>'1.  LRAMVA Summary'!N53</f>
        <v>0</v>
      </c>
      <c r="AJ219" s="289">
        <f>'1.  LRAMVA Summary'!O53</f>
        <v>0</v>
      </c>
      <c r="AK219" s="289">
        <f>'1.  LRAMVA Summary'!P53</f>
        <v>0</v>
      </c>
      <c r="AL219" s="289">
        <f>'1.  LRAMVA Summary'!Q53</f>
        <v>0</v>
      </c>
      <c r="AM219" s="290"/>
    </row>
    <row r="220" spans="1:39" ht="15.75" outlineLevel="1">
      <c r="B220" s="286" t="s">
        <v>496</v>
      </c>
      <c r="C220" s="287"/>
      <c r="D220" s="287"/>
      <c r="E220" s="287"/>
      <c r="F220" s="287"/>
      <c r="G220" s="287"/>
      <c r="H220" s="287"/>
      <c r="I220" s="287"/>
      <c r="J220" s="287"/>
      <c r="K220" s="287"/>
      <c r="L220" s="287"/>
      <c r="M220" s="287"/>
      <c r="N220" s="288"/>
      <c r="O220" s="287"/>
      <c r="P220" s="287"/>
      <c r="Q220" s="287"/>
      <c r="R220" s="287"/>
      <c r="S220" s="287"/>
      <c r="T220" s="287"/>
      <c r="U220" s="287"/>
      <c r="V220" s="287"/>
      <c r="W220" s="287"/>
      <c r="X220" s="287"/>
      <c r="Y220" s="289"/>
      <c r="Z220" s="289"/>
      <c r="AA220" s="289"/>
      <c r="AB220" s="289"/>
      <c r="AC220" s="289"/>
      <c r="AD220" s="289"/>
      <c r="AE220" s="289"/>
      <c r="AF220" s="289"/>
      <c r="AG220" s="289"/>
      <c r="AH220" s="289"/>
      <c r="AI220" s="289"/>
      <c r="AJ220" s="289"/>
      <c r="AK220" s="289"/>
      <c r="AL220" s="289"/>
      <c r="AM220" s="290"/>
    </row>
    <row r="221" spans="1:39" outlineLevel="1">
      <c r="A221" s="520">
        <v>1</v>
      </c>
      <c r="B221" s="518" t="s">
        <v>95</v>
      </c>
      <c r="C221" s="289" t="s">
        <v>25</v>
      </c>
      <c r="D221" s="293"/>
      <c r="E221" s="293"/>
      <c r="F221" s="293"/>
      <c r="G221" s="293"/>
      <c r="H221" s="293"/>
      <c r="I221" s="293"/>
      <c r="J221" s="293"/>
      <c r="K221" s="293"/>
      <c r="L221" s="293"/>
      <c r="M221" s="293"/>
      <c r="N221" s="289"/>
      <c r="O221" s="293"/>
      <c r="P221" s="293"/>
      <c r="Q221" s="293"/>
      <c r="R221" s="293"/>
      <c r="S221" s="293"/>
      <c r="T221" s="293"/>
      <c r="U221" s="293"/>
      <c r="V221" s="293"/>
      <c r="W221" s="293"/>
      <c r="X221" s="293"/>
      <c r="Y221" s="408"/>
      <c r="Z221" s="408"/>
      <c r="AA221" s="408"/>
      <c r="AB221" s="408"/>
      <c r="AC221" s="408"/>
      <c r="AD221" s="408"/>
      <c r="AE221" s="408"/>
      <c r="AF221" s="408"/>
      <c r="AG221" s="408"/>
      <c r="AH221" s="408"/>
      <c r="AI221" s="408"/>
      <c r="AJ221" s="408"/>
      <c r="AK221" s="408"/>
      <c r="AL221" s="408"/>
      <c r="AM221" s="294">
        <f>SUM(Y221:AL221)</f>
        <v>0</v>
      </c>
    </row>
    <row r="222" spans="1:39" outlineLevel="1">
      <c r="B222" s="292" t="s">
        <v>289</v>
      </c>
      <c r="C222" s="289" t="s">
        <v>163</v>
      </c>
      <c r="D222" s="293"/>
      <c r="E222" s="293"/>
      <c r="F222" s="293"/>
      <c r="G222" s="293"/>
      <c r="H222" s="293"/>
      <c r="I222" s="293"/>
      <c r="J222" s="293"/>
      <c r="K222" s="293"/>
      <c r="L222" s="293"/>
      <c r="M222" s="293"/>
      <c r="N222" s="466"/>
      <c r="O222" s="293"/>
      <c r="P222" s="293"/>
      <c r="Q222" s="293"/>
      <c r="R222" s="293"/>
      <c r="S222" s="293"/>
      <c r="T222" s="293"/>
      <c r="U222" s="293"/>
      <c r="V222" s="293"/>
      <c r="W222" s="293"/>
      <c r="X222" s="293"/>
      <c r="Y222" s="409">
        <f>Y221</f>
        <v>0</v>
      </c>
      <c r="Z222" s="409">
        <f t="shared" ref="Z222" si="560">Z221</f>
        <v>0</v>
      </c>
      <c r="AA222" s="409">
        <f t="shared" ref="AA222" si="561">AA221</f>
        <v>0</v>
      </c>
      <c r="AB222" s="409">
        <f t="shared" ref="AB222" si="562">AB221</f>
        <v>0</v>
      </c>
      <c r="AC222" s="409">
        <f t="shared" ref="AC222" si="563">AC221</f>
        <v>0</v>
      </c>
      <c r="AD222" s="409">
        <f t="shared" ref="AD222" si="564">AD221</f>
        <v>0</v>
      </c>
      <c r="AE222" s="409">
        <f t="shared" ref="AE222" si="565">AE221</f>
        <v>0</v>
      </c>
      <c r="AF222" s="409">
        <f t="shared" ref="AF222" si="566">AF221</f>
        <v>0</v>
      </c>
      <c r="AG222" s="409">
        <f t="shared" ref="AG222" si="567">AG221</f>
        <v>0</v>
      </c>
      <c r="AH222" s="409">
        <f t="shared" ref="AH222" si="568">AH221</f>
        <v>0</v>
      </c>
      <c r="AI222" s="409">
        <f t="shared" ref="AI222" si="569">AI221</f>
        <v>0</v>
      </c>
      <c r="AJ222" s="409">
        <f t="shared" ref="AJ222" si="570">AJ221</f>
        <v>0</v>
      </c>
      <c r="AK222" s="409">
        <f t="shared" ref="AK222" si="571">AK221</f>
        <v>0</v>
      </c>
      <c r="AL222" s="409">
        <f t="shared" ref="AL222" si="572">AL221</f>
        <v>0</v>
      </c>
      <c r="AM222" s="295"/>
    </row>
    <row r="223" spans="1:39" ht="15.75" outlineLevel="1">
      <c r="B223" s="296"/>
      <c r="C223" s="297"/>
      <c r="D223" s="297"/>
      <c r="E223" s="297"/>
      <c r="F223" s="297"/>
      <c r="G223" s="297"/>
      <c r="H223" s="297"/>
      <c r="I223" s="297"/>
      <c r="J223" s="297"/>
      <c r="K223" s="297"/>
      <c r="L223" s="297"/>
      <c r="M223" s="297"/>
      <c r="N223" s="298"/>
      <c r="O223" s="297"/>
      <c r="P223" s="297"/>
      <c r="Q223" s="297"/>
      <c r="R223" s="297"/>
      <c r="S223" s="297"/>
      <c r="T223" s="297"/>
      <c r="U223" s="297"/>
      <c r="V223" s="297"/>
      <c r="W223" s="297"/>
      <c r="X223" s="297"/>
      <c r="Y223" s="410"/>
      <c r="Z223" s="411"/>
      <c r="AA223" s="411"/>
      <c r="AB223" s="411"/>
      <c r="AC223" s="411"/>
      <c r="AD223" s="411"/>
      <c r="AE223" s="411"/>
      <c r="AF223" s="411"/>
      <c r="AG223" s="411"/>
      <c r="AH223" s="411"/>
      <c r="AI223" s="411"/>
      <c r="AJ223" s="411"/>
      <c r="AK223" s="411"/>
      <c r="AL223" s="411"/>
      <c r="AM223" s="300"/>
    </row>
    <row r="224" spans="1:39" outlineLevel="1">
      <c r="A224" s="520">
        <v>2</v>
      </c>
      <c r="B224" s="518" t="s">
        <v>96</v>
      </c>
      <c r="C224" s="289" t="s">
        <v>25</v>
      </c>
      <c r="D224" s="293"/>
      <c r="E224" s="293"/>
      <c r="F224" s="293"/>
      <c r="G224" s="293"/>
      <c r="H224" s="293"/>
      <c r="I224" s="293"/>
      <c r="J224" s="293"/>
      <c r="K224" s="293"/>
      <c r="L224" s="293"/>
      <c r="M224" s="293"/>
      <c r="N224" s="289"/>
      <c r="O224" s="293"/>
      <c r="P224" s="293"/>
      <c r="Q224" s="293"/>
      <c r="R224" s="293"/>
      <c r="S224" s="293"/>
      <c r="T224" s="293"/>
      <c r="U224" s="293"/>
      <c r="V224" s="293"/>
      <c r="W224" s="293"/>
      <c r="X224" s="293"/>
      <c r="Y224" s="408"/>
      <c r="Z224" s="408"/>
      <c r="AA224" s="408"/>
      <c r="AB224" s="408"/>
      <c r="AC224" s="408"/>
      <c r="AD224" s="408"/>
      <c r="AE224" s="408"/>
      <c r="AF224" s="408"/>
      <c r="AG224" s="408"/>
      <c r="AH224" s="408"/>
      <c r="AI224" s="408"/>
      <c r="AJ224" s="408"/>
      <c r="AK224" s="408"/>
      <c r="AL224" s="408"/>
      <c r="AM224" s="294">
        <f>SUM(Y224:AL224)</f>
        <v>0</v>
      </c>
    </row>
    <row r="225" spans="1:39" outlineLevel="1">
      <c r="B225" s="292" t="s">
        <v>289</v>
      </c>
      <c r="C225" s="289" t="s">
        <v>163</v>
      </c>
      <c r="D225" s="293"/>
      <c r="E225" s="293"/>
      <c r="F225" s="293"/>
      <c r="G225" s="293"/>
      <c r="H225" s="293"/>
      <c r="I225" s="293"/>
      <c r="J225" s="293"/>
      <c r="K225" s="293"/>
      <c r="L225" s="293"/>
      <c r="M225" s="293"/>
      <c r="N225" s="466"/>
      <c r="O225" s="293"/>
      <c r="P225" s="293"/>
      <c r="Q225" s="293"/>
      <c r="R225" s="293"/>
      <c r="S225" s="293"/>
      <c r="T225" s="293"/>
      <c r="U225" s="293"/>
      <c r="V225" s="293"/>
      <c r="W225" s="293"/>
      <c r="X225" s="293"/>
      <c r="Y225" s="409">
        <f>Y224</f>
        <v>0</v>
      </c>
      <c r="Z225" s="409">
        <f t="shared" ref="Z225" si="573">Z224</f>
        <v>0</v>
      </c>
      <c r="AA225" s="409">
        <f t="shared" ref="AA225" si="574">AA224</f>
        <v>0</v>
      </c>
      <c r="AB225" s="409">
        <f t="shared" ref="AB225" si="575">AB224</f>
        <v>0</v>
      </c>
      <c r="AC225" s="409">
        <f t="shared" ref="AC225" si="576">AC224</f>
        <v>0</v>
      </c>
      <c r="AD225" s="409">
        <f t="shared" ref="AD225" si="577">AD224</f>
        <v>0</v>
      </c>
      <c r="AE225" s="409">
        <f t="shared" ref="AE225" si="578">AE224</f>
        <v>0</v>
      </c>
      <c r="AF225" s="409">
        <f t="shared" ref="AF225" si="579">AF224</f>
        <v>0</v>
      </c>
      <c r="AG225" s="409">
        <f t="shared" ref="AG225" si="580">AG224</f>
        <v>0</v>
      </c>
      <c r="AH225" s="409">
        <f t="shared" ref="AH225" si="581">AH224</f>
        <v>0</v>
      </c>
      <c r="AI225" s="409">
        <f t="shared" ref="AI225" si="582">AI224</f>
        <v>0</v>
      </c>
      <c r="AJ225" s="409">
        <f t="shared" ref="AJ225" si="583">AJ224</f>
        <v>0</v>
      </c>
      <c r="AK225" s="409">
        <f t="shared" ref="AK225" si="584">AK224</f>
        <v>0</v>
      </c>
      <c r="AL225" s="409">
        <f t="shared" ref="AL225" si="585">AL224</f>
        <v>0</v>
      </c>
      <c r="AM225" s="295"/>
    </row>
    <row r="226" spans="1:39" ht="15.75" outlineLevel="1">
      <c r="B226" s="296"/>
      <c r="C226" s="297"/>
      <c r="D226" s="302"/>
      <c r="E226" s="302"/>
      <c r="F226" s="302"/>
      <c r="G226" s="302"/>
      <c r="H226" s="302"/>
      <c r="I226" s="302"/>
      <c r="J226" s="302"/>
      <c r="K226" s="302"/>
      <c r="L226" s="302"/>
      <c r="M226" s="302"/>
      <c r="N226" s="298"/>
      <c r="O226" s="302"/>
      <c r="P226" s="302"/>
      <c r="Q226" s="302"/>
      <c r="R226" s="302"/>
      <c r="S226" s="302"/>
      <c r="T226" s="302"/>
      <c r="U226" s="302"/>
      <c r="V226" s="302"/>
      <c r="W226" s="302"/>
      <c r="X226" s="302"/>
      <c r="Y226" s="410"/>
      <c r="Z226" s="411"/>
      <c r="AA226" s="411"/>
      <c r="AB226" s="411"/>
      <c r="AC226" s="411"/>
      <c r="AD226" s="411"/>
      <c r="AE226" s="411"/>
      <c r="AF226" s="411"/>
      <c r="AG226" s="411"/>
      <c r="AH226" s="411"/>
      <c r="AI226" s="411"/>
      <c r="AJ226" s="411"/>
      <c r="AK226" s="411"/>
      <c r="AL226" s="411"/>
      <c r="AM226" s="300"/>
    </row>
    <row r="227" spans="1:39" outlineLevel="1">
      <c r="A227" s="520">
        <v>3</v>
      </c>
      <c r="B227" s="518" t="s">
        <v>97</v>
      </c>
      <c r="C227" s="289" t="s">
        <v>25</v>
      </c>
      <c r="D227" s="293"/>
      <c r="E227" s="293"/>
      <c r="F227" s="293"/>
      <c r="G227" s="293"/>
      <c r="H227" s="293"/>
      <c r="I227" s="293"/>
      <c r="J227" s="293"/>
      <c r="K227" s="293"/>
      <c r="L227" s="293"/>
      <c r="M227" s="293"/>
      <c r="N227" s="289"/>
      <c r="O227" s="293"/>
      <c r="P227" s="293"/>
      <c r="Q227" s="293"/>
      <c r="R227" s="293"/>
      <c r="S227" s="293"/>
      <c r="T227" s="293"/>
      <c r="U227" s="293"/>
      <c r="V227" s="293"/>
      <c r="W227" s="293"/>
      <c r="X227" s="293"/>
      <c r="Y227" s="408"/>
      <c r="Z227" s="408"/>
      <c r="AA227" s="408"/>
      <c r="AB227" s="408"/>
      <c r="AC227" s="408"/>
      <c r="AD227" s="408"/>
      <c r="AE227" s="408"/>
      <c r="AF227" s="408"/>
      <c r="AG227" s="408"/>
      <c r="AH227" s="408"/>
      <c r="AI227" s="408"/>
      <c r="AJ227" s="408"/>
      <c r="AK227" s="408"/>
      <c r="AL227" s="408"/>
      <c r="AM227" s="294">
        <f>SUM(Y227:AL227)</f>
        <v>0</v>
      </c>
    </row>
    <row r="228" spans="1:39" outlineLevel="1">
      <c r="B228" s="292" t="s">
        <v>289</v>
      </c>
      <c r="C228" s="289" t="s">
        <v>163</v>
      </c>
      <c r="D228" s="293"/>
      <c r="E228" s="293"/>
      <c r="F228" s="293"/>
      <c r="G228" s="293"/>
      <c r="H228" s="293"/>
      <c r="I228" s="293"/>
      <c r="J228" s="293"/>
      <c r="K228" s="293"/>
      <c r="L228" s="293"/>
      <c r="M228" s="293"/>
      <c r="N228" s="466"/>
      <c r="O228" s="293"/>
      <c r="P228" s="293"/>
      <c r="Q228" s="293"/>
      <c r="R228" s="293"/>
      <c r="S228" s="293"/>
      <c r="T228" s="293"/>
      <c r="U228" s="293"/>
      <c r="V228" s="293"/>
      <c r="W228" s="293"/>
      <c r="X228" s="293"/>
      <c r="Y228" s="409">
        <f>Y227</f>
        <v>0</v>
      </c>
      <c r="Z228" s="409">
        <f t="shared" ref="Z228" si="586">Z227</f>
        <v>0</v>
      </c>
      <c r="AA228" s="409">
        <f t="shared" ref="AA228" si="587">AA227</f>
        <v>0</v>
      </c>
      <c r="AB228" s="409">
        <f t="shared" ref="AB228" si="588">AB227</f>
        <v>0</v>
      </c>
      <c r="AC228" s="409">
        <f t="shared" ref="AC228" si="589">AC227</f>
        <v>0</v>
      </c>
      <c r="AD228" s="409">
        <f t="shared" ref="AD228" si="590">AD227</f>
        <v>0</v>
      </c>
      <c r="AE228" s="409">
        <f t="shared" ref="AE228" si="591">AE227</f>
        <v>0</v>
      </c>
      <c r="AF228" s="409">
        <f t="shared" ref="AF228" si="592">AF227</f>
        <v>0</v>
      </c>
      <c r="AG228" s="409">
        <f t="shared" ref="AG228" si="593">AG227</f>
        <v>0</v>
      </c>
      <c r="AH228" s="409">
        <f t="shared" ref="AH228" si="594">AH227</f>
        <v>0</v>
      </c>
      <c r="AI228" s="409">
        <f t="shared" ref="AI228" si="595">AI227</f>
        <v>0</v>
      </c>
      <c r="AJ228" s="409">
        <f t="shared" ref="AJ228" si="596">AJ227</f>
        <v>0</v>
      </c>
      <c r="AK228" s="409">
        <f t="shared" ref="AK228" si="597">AK227</f>
        <v>0</v>
      </c>
      <c r="AL228" s="409">
        <f t="shared" ref="AL228" si="598">AL227</f>
        <v>0</v>
      </c>
      <c r="AM228" s="295"/>
    </row>
    <row r="229" spans="1:39" outlineLevel="1">
      <c r="B229" s="292"/>
      <c r="C229" s="303"/>
      <c r="D229" s="289"/>
      <c r="E229" s="289"/>
      <c r="F229" s="289"/>
      <c r="G229" s="289"/>
      <c r="H229" s="289"/>
      <c r="I229" s="289"/>
      <c r="J229" s="289"/>
      <c r="K229" s="289"/>
      <c r="L229" s="289"/>
      <c r="M229" s="289"/>
      <c r="N229" s="289"/>
      <c r="O229" s="289"/>
      <c r="P229" s="289"/>
      <c r="Q229" s="289"/>
      <c r="R229" s="289"/>
      <c r="S229" s="289"/>
      <c r="T229" s="289"/>
      <c r="U229" s="289"/>
      <c r="V229" s="289"/>
      <c r="W229" s="289"/>
      <c r="X229" s="289"/>
      <c r="Y229" s="410"/>
      <c r="Z229" s="410"/>
      <c r="AA229" s="410"/>
      <c r="AB229" s="410"/>
      <c r="AC229" s="410"/>
      <c r="AD229" s="410"/>
      <c r="AE229" s="410"/>
      <c r="AF229" s="410"/>
      <c r="AG229" s="410"/>
      <c r="AH229" s="410"/>
      <c r="AI229" s="410"/>
      <c r="AJ229" s="410"/>
      <c r="AK229" s="410"/>
      <c r="AL229" s="410"/>
      <c r="AM229" s="304"/>
    </row>
    <row r="230" spans="1:39" outlineLevel="1">
      <c r="A230" s="520">
        <v>4</v>
      </c>
      <c r="B230" s="518" t="s">
        <v>685</v>
      </c>
      <c r="C230" s="289" t="s">
        <v>25</v>
      </c>
      <c r="D230" s="293"/>
      <c r="E230" s="293"/>
      <c r="F230" s="293"/>
      <c r="G230" s="293"/>
      <c r="H230" s="293"/>
      <c r="I230" s="293"/>
      <c r="J230" s="293"/>
      <c r="K230" s="293"/>
      <c r="L230" s="293"/>
      <c r="M230" s="293"/>
      <c r="N230" s="289"/>
      <c r="O230" s="293"/>
      <c r="P230" s="293"/>
      <c r="Q230" s="293"/>
      <c r="R230" s="293"/>
      <c r="S230" s="293"/>
      <c r="T230" s="293"/>
      <c r="U230" s="293"/>
      <c r="V230" s="293"/>
      <c r="W230" s="293"/>
      <c r="X230" s="293"/>
      <c r="Y230" s="408"/>
      <c r="Z230" s="408"/>
      <c r="AA230" s="408"/>
      <c r="AB230" s="408"/>
      <c r="AC230" s="408"/>
      <c r="AD230" s="408"/>
      <c r="AE230" s="408"/>
      <c r="AF230" s="408"/>
      <c r="AG230" s="408"/>
      <c r="AH230" s="408"/>
      <c r="AI230" s="408"/>
      <c r="AJ230" s="408"/>
      <c r="AK230" s="408"/>
      <c r="AL230" s="408"/>
      <c r="AM230" s="294">
        <f>SUM(Y230:AL230)</f>
        <v>0</v>
      </c>
    </row>
    <row r="231" spans="1:39" outlineLevel="1">
      <c r="B231" s="292" t="s">
        <v>289</v>
      </c>
      <c r="C231" s="289" t="s">
        <v>163</v>
      </c>
      <c r="D231" s="293"/>
      <c r="E231" s="293"/>
      <c r="F231" s="293"/>
      <c r="G231" s="293"/>
      <c r="H231" s="293"/>
      <c r="I231" s="293"/>
      <c r="J231" s="293"/>
      <c r="K231" s="293"/>
      <c r="L231" s="293"/>
      <c r="M231" s="293"/>
      <c r="N231" s="466"/>
      <c r="O231" s="293"/>
      <c r="P231" s="293"/>
      <c r="Q231" s="293"/>
      <c r="R231" s="293"/>
      <c r="S231" s="293"/>
      <c r="T231" s="293"/>
      <c r="U231" s="293"/>
      <c r="V231" s="293"/>
      <c r="W231" s="293"/>
      <c r="X231" s="293"/>
      <c r="Y231" s="409">
        <f>Y230</f>
        <v>0</v>
      </c>
      <c r="Z231" s="409">
        <f t="shared" ref="Z231" si="599">Z230</f>
        <v>0</v>
      </c>
      <c r="AA231" s="409">
        <f t="shared" ref="AA231" si="600">AA230</f>
        <v>0</v>
      </c>
      <c r="AB231" s="409">
        <f t="shared" ref="AB231" si="601">AB230</f>
        <v>0</v>
      </c>
      <c r="AC231" s="409">
        <f t="shared" ref="AC231" si="602">AC230</f>
        <v>0</v>
      </c>
      <c r="AD231" s="409">
        <f t="shared" ref="AD231" si="603">AD230</f>
        <v>0</v>
      </c>
      <c r="AE231" s="409">
        <f t="shared" ref="AE231" si="604">AE230</f>
        <v>0</v>
      </c>
      <c r="AF231" s="409">
        <f t="shared" ref="AF231" si="605">AF230</f>
        <v>0</v>
      </c>
      <c r="AG231" s="409">
        <f t="shared" ref="AG231" si="606">AG230</f>
        <v>0</v>
      </c>
      <c r="AH231" s="409">
        <f t="shared" ref="AH231" si="607">AH230</f>
        <v>0</v>
      </c>
      <c r="AI231" s="409">
        <f t="shared" ref="AI231" si="608">AI230</f>
        <v>0</v>
      </c>
      <c r="AJ231" s="409">
        <f t="shared" ref="AJ231" si="609">AJ230</f>
        <v>0</v>
      </c>
      <c r="AK231" s="409">
        <f t="shared" ref="AK231" si="610">AK230</f>
        <v>0</v>
      </c>
      <c r="AL231" s="409">
        <f t="shared" ref="AL231" si="611">AL230</f>
        <v>0</v>
      </c>
      <c r="AM231" s="295"/>
    </row>
    <row r="232" spans="1:39" outlineLevel="1">
      <c r="B232" s="292"/>
      <c r="C232" s="303"/>
      <c r="D232" s="302"/>
      <c r="E232" s="302"/>
      <c r="F232" s="302"/>
      <c r="G232" s="302"/>
      <c r="H232" s="302"/>
      <c r="I232" s="302"/>
      <c r="J232" s="302"/>
      <c r="K232" s="302"/>
      <c r="L232" s="302"/>
      <c r="M232" s="302"/>
      <c r="N232" s="289"/>
      <c r="O232" s="302"/>
      <c r="P232" s="302"/>
      <c r="Q232" s="302"/>
      <c r="R232" s="302"/>
      <c r="S232" s="302"/>
      <c r="T232" s="302"/>
      <c r="U232" s="302"/>
      <c r="V232" s="302"/>
      <c r="W232" s="302"/>
      <c r="X232" s="302"/>
      <c r="Y232" s="410"/>
      <c r="Z232" s="410"/>
      <c r="AA232" s="410"/>
      <c r="AB232" s="410"/>
      <c r="AC232" s="410"/>
      <c r="AD232" s="410"/>
      <c r="AE232" s="410"/>
      <c r="AF232" s="410"/>
      <c r="AG232" s="410"/>
      <c r="AH232" s="410"/>
      <c r="AI232" s="410"/>
      <c r="AJ232" s="410"/>
      <c r="AK232" s="410"/>
      <c r="AL232" s="410"/>
      <c r="AM232" s="304"/>
    </row>
    <row r="233" spans="1:39" ht="30" outlineLevel="1">
      <c r="A233" s="520">
        <v>5</v>
      </c>
      <c r="B233" s="518" t="s">
        <v>98</v>
      </c>
      <c r="C233" s="289" t="s">
        <v>25</v>
      </c>
      <c r="D233" s="293"/>
      <c r="E233" s="293"/>
      <c r="F233" s="293"/>
      <c r="G233" s="293"/>
      <c r="H233" s="293"/>
      <c r="I233" s="293"/>
      <c r="J233" s="293"/>
      <c r="K233" s="293"/>
      <c r="L233" s="293"/>
      <c r="M233" s="293"/>
      <c r="N233" s="289"/>
      <c r="O233" s="293"/>
      <c r="P233" s="293"/>
      <c r="Q233" s="293"/>
      <c r="R233" s="293"/>
      <c r="S233" s="293"/>
      <c r="T233" s="293"/>
      <c r="U233" s="293"/>
      <c r="V233" s="293"/>
      <c r="W233" s="293"/>
      <c r="X233" s="293"/>
      <c r="Y233" s="408"/>
      <c r="Z233" s="408"/>
      <c r="AA233" s="408"/>
      <c r="AB233" s="408"/>
      <c r="AC233" s="408"/>
      <c r="AD233" s="408"/>
      <c r="AE233" s="408"/>
      <c r="AF233" s="408"/>
      <c r="AG233" s="408"/>
      <c r="AH233" s="408"/>
      <c r="AI233" s="408"/>
      <c r="AJ233" s="408"/>
      <c r="AK233" s="408"/>
      <c r="AL233" s="408"/>
      <c r="AM233" s="294">
        <f>SUM(Y233:AL233)</f>
        <v>0</v>
      </c>
    </row>
    <row r="234" spans="1:39" outlineLevel="1">
      <c r="B234" s="292" t="s">
        <v>289</v>
      </c>
      <c r="C234" s="289" t="s">
        <v>163</v>
      </c>
      <c r="D234" s="293"/>
      <c r="E234" s="293"/>
      <c r="F234" s="293"/>
      <c r="G234" s="293"/>
      <c r="H234" s="293"/>
      <c r="I234" s="293"/>
      <c r="J234" s="293"/>
      <c r="K234" s="293"/>
      <c r="L234" s="293"/>
      <c r="M234" s="293"/>
      <c r="N234" s="466"/>
      <c r="O234" s="293"/>
      <c r="P234" s="293"/>
      <c r="Q234" s="293"/>
      <c r="R234" s="293"/>
      <c r="S234" s="293"/>
      <c r="T234" s="293"/>
      <c r="U234" s="293"/>
      <c r="V234" s="293"/>
      <c r="W234" s="293"/>
      <c r="X234" s="293"/>
      <c r="Y234" s="409">
        <f>Y233</f>
        <v>0</v>
      </c>
      <c r="Z234" s="409">
        <f t="shared" ref="Z234" si="612">Z233</f>
        <v>0</v>
      </c>
      <c r="AA234" s="409">
        <f t="shared" ref="AA234" si="613">AA233</f>
        <v>0</v>
      </c>
      <c r="AB234" s="409">
        <f t="shared" ref="AB234" si="614">AB233</f>
        <v>0</v>
      </c>
      <c r="AC234" s="409">
        <f t="shared" ref="AC234" si="615">AC233</f>
        <v>0</v>
      </c>
      <c r="AD234" s="409">
        <f t="shared" ref="AD234" si="616">AD233</f>
        <v>0</v>
      </c>
      <c r="AE234" s="409">
        <f t="shared" ref="AE234" si="617">AE233</f>
        <v>0</v>
      </c>
      <c r="AF234" s="409">
        <f t="shared" ref="AF234" si="618">AF233</f>
        <v>0</v>
      </c>
      <c r="AG234" s="409">
        <f t="shared" ref="AG234" si="619">AG233</f>
        <v>0</v>
      </c>
      <c r="AH234" s="409">
        <f t="shared" ref="AH234" si="620">AH233</f>
        <v>0</v>
      </c>
      <c r="AI234" s="409">
        <f t="shared" ref="AI234" si="621">AI233</f>
        <v>0</v>
      </c>
      <c r="AJ234" s="409">
        <f t="shared" ref="AJ234" si="622">AJ233</f>
        <v>0</v>
      </c>
      <c r="AK234" s="409">
        <f t="shared" ref="AK234" si="623">AK233</f>
        <v>0</v>
      </c>
      <c r="AL234" s="409">
        <f t="shared" ref="AL234" si="624">AL233</f>
        <v>0</v>
      </c>
      <c r="AM234" s="295"/>
    </row>
    <row r="235" spans="1:39" outlineLevel="1">
      <c r="B235" s="292"/>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420"/>
      <c r="Z235" s="421"/>
      <c r="AA235" s="421"/>
      <c r="AB235" s="421"/>
      <c r="AC235" s="421"/>
      <c r="AD235" s="421"/>
      <c r="AE235" s="421"/>
      <c r="AF235" s="421"/>
      <c r="AG235" s="421"/>
      <c r="AH235" s="421"/>
      <c r="AI235" s="421"/>
      <c r="AJ235" s="421"/>
      <c r="AK235" s="421"/>
      <c r="AL235" s="421"/>
      <c r="AM235" s="295"/>
    </row>
    <row r="236" spans="1:39" ht="15.75" outlineLevel="1">
      <c r="B236" s="317" t="s">
        <v>497</v>
      </c>
      <c r="C236" s="287"/>
      <c r="D236" s="287"/>
      <c r="E236" s="287"/>
      <c r="F236" s="287"/>
      <c r="G236" s="287"/>
      <c r="H236" s="287"/>
      <c r="I236" s="287"/>
      <c r="J236" s="287"/>
      <c r="K236" s="287"/>
      <c r="L236" s="287"/>
      <c r="M236" s="287"/>
      <c r="N236" s="288"/>
      <c r="O236" s="287"/>
      <c r="P236" s="287"/>
      <c r="Q236" s="287"/>
      <c r="R236" s="287"/>
      <c r="S236" s="287"/>
      <c r="T236" s="287"/>
      <c r="U236" s="287"/>
      <c r="V236" s="287"/>
      <c r="W236" s="287"/>
      <c r="X236" s="287"/>
      <c r="Y236" s="412"/>
      <c r="Z236" s="412"/>
      <c r="AA236" s="412"/>
      <c r="AB236" s="412"/>
      <c r="AC236" s="412"/>
      <c r="AD236" s="412"/>
      <c r="AE236" s="412"/>
      <c r="AF236" s="412"/>
      <c r="AG236" s="412"/>
      <c r="AH236" s="412"/>
      <c r="AI236" s="412"/>
      <c r="AJ236" s="412"/>
      <c r="AK236" s="412"/>
      <c r="AL236" s="412"/>
      <c r="AM236" s="290"/>
    </row>
    <row r="237" spans="1:39" outlineLevel="1">
      <c r="A237" s="520">
        <v>6</v>
      </c>
      <c r="B237" s="518" t="s">
        <v>99</v>
      </c>
      <c r="C237" s="289" t="s">
        <v>25</v>
      </c>
      <c r="D237" s="293"/>
      <c r="E237" s="293"/>
      <c r="F237" s="293"/>
      <c r="G237" s="293"/>
      <c r="H237" s="293"/>
      <c r="I237" s="293"/>
      <c r="J237" s="293"/>
      <c r="K237" s="293"/>
      <c r="L237" s="293"/>
      <c r="M237" s="293"/>
      <c r="N237" s="293">
        <v>12</v>
      </c>
      <c r="O237" s="293"/>
      <c r="P237" s="293"/>
      <c r="Q237" s="293"/>
      <c r="R237" s="293"/>
      <c r="S237" s="293"/>
      <c r="T237" s="293"/>
      <c r="U237" s="293"/>
      <c r="V237" s="293"/>
      <c r="W237" s="293"/>
      <c r="X237" s="293"/>
      <c r="Y237" s="413"/>
      <c r="Z237" s="408"/>
      <c r="AA237" s="408"/>
      <c r="AB237" s="408"/>
      <c r="AC237" s="408"/>
      <c r="AD237" s="408"/>
      <c r="AE237" s="408"/>
      <c r="AF237" s="413"/>
      <c r="AG237" s="413"/>
      <c r="AH237" s="413"/>
      <c r="AI237" s="413"/>
      <c r="AJ237" s="413"/>
      <c r="AK237" s="413"/>
      <c r="AL237" s="413"/>
      <c r="AM237" s="294">
        <f>SUM(Y237:AL237)</f>
        <v>0</v>
      </c>
    </row>
    <row r="238" spans="1:39" outlineLevel="1">
      <c r="B238" s="292" t="s">
        <v>289</v>
      </c>
      <c r="C238" s="289" t="s">
        <v>163</v>
      </c>
      <c r="D238" s="293"/>
      <c r="E238" s="293"/>
      <c r="F238" s="293"/>
      <c r="G238" s="293"/>
      <c r="H238" s="293"/>
      <c r="I238" s="293"/>
      <c r="J238" s="293"/>
      <c r="K238" s="293"/>
      <c r="L238" s="293"/>
      <c r="M238" s="293"/>
      <c r="N238" s="293">
        <f>N237</f>
        <v>12</v>
      </c>
      <c r="O238" s="293"/>
      <c r="P238" s="293"/>
      <c r="Q238" s="293"/>
      <c r="R238" s="293"/>
      <c r="S238" s="293"/>
      <c r="T238" s="293"/>
      <c r="U238" s="293"/>
      <c r="V238" s="293"/>
      <c r="W238" s="293"/>
      <c r="X238" s="293"/>
      <c r="Y238" s="409">
        <f>Y237</f>
        <v>0</v>
      </c>
      <c r="Z238" s="409">
        <f t="shared" ref="Z238" si="625">Z237</f>
        <v>0</v>
      </c>
      <c r="AA238" s="409">
        <f t="shared" ref="AA238" si="626">AA237</f>
        <v>0</v>
      </c>
      <c r="AB238" s="409">
        <f t="shared" ref="AB238" si="627">AB237</f>
        <v>0</v>
      </c>
      <c r="AC238" s="409">
        <f t="shared" ref="AC238" si="628">AC237</f>
        <v>0</v>
      </c>
      <c r="AD238" s="409">
        <f t="shared" ref="AD238" si="629">AD237</f>
        <v>0</v>
      </c>
      <c r="AE238" s="409">
        <f t="shared" ref="AE238" si="630">AE237</f>
        <v>0</v>
      </c>
      <c r="AF238" s="409">
        <f t="shared" ref="AF238" si="631">AF237</f>
        <v>0</v>
      </c>
      <c r="AG238" s="409">
        <f t="shared" ref="AG238" si="632">AG237</f>
        <v>0</v>
      </c>
      <c r="AH238" s="409">
        <f t="shared" ref="AH238" si="633">AH237</f>
        <v>0</v>
      </c>
      <c r="AI238" s="409">
        <f t="shared" ref="AI238" si="634">AI237</f>
        <v>0</v>
      </c>
      <c r="AJ238" s="409">
        <f t="shared" ref="AJ238" si="635">AJ237</f>
        <v>0</v>
      </c>
      <c r="AK238" s="409">
        <f t="shared" ref="AK238" si="636">AK237</f>
        <v>0</v>
      </c>
      <c r="AL238" s="409">
        <f t="shared" ref="AL238" si="637">AL237</f>
        <v>0</v>
      </c>
      <c r="AM238" s="309"/>
    </row>
    <row r="239" spans="1:39" outlineLevel="1">
      <c r="B239" s="308"/>
      <c r="C239" s="310"/>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414"/>
      <c r="Z239" s="414"/>
      <c r="AA239" s="414"/>
      <c r="AB239" s="414"/>
      <c r="AC239" s="414"/>
      <c r="AD239" s="414"/>
      <c r="AE239" s="414"/>
      <c r="AF239" s="414"/>
      <c r="AG239" s="414"/>
      <c r="AH239" s="414"/>
      <c r="AI239" s="414"/>
      <c r="AJ239" s="414"/>
      <c r="AK239" s="414"/>
      <c r="AL239" s="414"/>
      <c r="AM239" s="311"/>
    </row>
    <row r="240" spans="1:39" ht="30" outlineLevel="1">
      <c r="A240" s="520">
        <v>7</v>
      </c>
      <c r="B240" s="518" t="s">
        <v>100</v>
      </c>
      <c r="C240" s="289" t="s">
        <v>25</v>
      </c>
      <c r="D240" s="293"/>
      <c r="E240" s="293"/>
      <c r="F240" s="293"/>
      <c r="G240" s="293"/>
      <c r="H240" s="293"/>
      <c r="I240" s="293"/>
      <c r="J240" s="293"/>
      <c r="K240" s="293"/>
      <c r="L240" s="293"/>
      <c r="M240" s="293"/>
      <c r="N240" s="293">
        <v>12</v>
      </c>
      <c r="O240" s="293"/>
      <c r="P240" s="293"/>
      <c r="Q240" s="293"/>
      <c r="R240" s="293"/>
      <c r="S240" s="293"/>
      <c r="T240" s="293"/>
      <c r="U240" s="293"/>
      <c r="V240" s="293"/>
      <c r="W240" s="293"/>
      <c r="X240" s="293"/>
      <c r="Y240" s="413"/>
      <c r="Z240" s="408"/>
      <c r="AA240" s="408"/>
      <c r="AB240" s="408"/>
      <c r="AC240" s="408"/>
      <c r="AD240" s="408"/>
      <c r="AE240" s="408"/>
      <c r="AF240" s="413"/>
      <c r="AG240" s="413"/>
      <c r="AH240" s="413"/>
      <c r="AI240" s="413"/>
      <c r="AJ240" s="413"/>
      <c r="AK240" s="413"/>
      <c r="AL240" s="413"/>
      <c r="AM240" s="294">
        <f>SUM(Y240:AL240)</f>
        <v>0</v>
      </c>
    </row>
    <row r="241" spans="1:39" outlineLevel="1">
      <c r="B241" s="292" t="s">
        <v>289</v>
      </c>
      <c r="C241" s="289" t="s">
        <v>163</v>
      </c>
      <c r="D241" s="293"/>
      <c r="E241" s="293"/>
      <c r="F241" s="293"/>
      <c r="G241" s="293"/>
      <c r="H241" s="293"/>
      <c r="I241" s="293"/>
      <c r="J241" s="293"/>
      <c r="K241" s="293"/>
      <c r="L241" s="293"/>
      <c r="M241" s="293"/>
      <c r="N241" s="293">
        <f>N240</f>
        <v>12</v>
      </c>
      <c r="O241" s="293"/>
      <c r="P241" s="293"/>
      <c r="Q241" s="293"/>
      <c r="R241" s="293"/>
      <c r="S241" s="293"/>
      <c r="T241" s="293"/>
      <c r="U241" s="293"/>
      <c r="V241" s="293"/>
      <c r="W241" s="293"/>
      <c r="X241" s="293"/>
      <c r="Y241" s="409">
        <f>Y240</f>
        <v>0</v>
      </c>
      <c r="Z241" s="409">
        <f t="shared" ref="Z241" si="638">Z240</f>
        <v>0</v>
      </c>
      <c r="AA241" s="409">
        <f t="shared" ref="AA241" si="639">AA240</f>
        <v>0</v>
      </c>
      <c r="AB241" s="409">
        <f t="shared" ref="AB241" si="640">AB240</f>
        <v>0</v>
      </c>
      <c r="AC241" s="409">
        <f t="shared" ref="AC241" si="641">AC240</f>
        <v>0</v>
      </c>
      <c r="AD241" s="409">
        <f t="shared" ref="AD241" si="642">AD240</f>
        <v>0</v>
      </c>
      <c r="AE241" s="409">
        <f t="shared" ref="AE241" si="643">AE240</f>
        <v>0</v>
      </c>
      <c r="AF241" s="409">
        <f t="shared" ref="AF241" si="644">AF240</f>
        <v>0</v>
      </c>
      <c r="AG241" s="409">
        <f t="shared" ref="AG241" si="645">AG240</f>
        <v>0</v>
      </c>
      <c r="AH241" s="409">
        <f t="shared" ref="AH241" si="646">AH240</f>
        <v>0</v>
      </c>
      <c r="AI241" s="409">
        <f t="shared" ref="AI241" si="647">AI240</f>
        <v>0</v>
      </c>
      <c r="AJ241" s="409">
        <f t="shared" ref="AJ241" si="648">AJ240</f>
        <v>0</v>
      </c>
      <c r="AK241" s="409">
        <f t="shared" ref="AK241" si="649">AK240</f>
        <v>0</v>
      </c>
      <c r="AL241" s="409">
        <f t="shared" ref="AL241" si="650">AL240</f>
        <v>0</v>
      </c>
      <c r="AM241" s="309"/>
    </row>
    <row r="242" spans="1:39" outlineLevel="1">
      <c r="B242" s="312"/>
      <c r="C242" s="310"/>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414"/>
      <c r="Z242" s="415"/>
      <c r="AA242" s="414"/>
      <c r="AB242" s="414"/>
      <c r="AC242" s="414"/>
      <c r="AD242" s="414"/>
      <c r="AE242" s="414"/>
      <c r="AF242" s="414"/>
      <c r="AG242" s="414"/>
      <c r="AH242" s="414"/>
      <c r="AI242" s="414"/>
      <c r="AJ242" s="414"/>
      <c r="AK242" s="414"/>
      <c r="AL242" s="414"/>
      <c r="AM242" s="311"/>
    </row>
    <row r="243" spans="1:39" ht="30" outlineLevel="1">
      <c r="A243" s="520">
        <v>8</v>
      </c>
      <c r="B243" s="518" t="s">
        <v>101</v>
      </c>
      <c r="C243" s="289" t="s">
        <v>25</v>
      </c>
      <c r="D243" s="293"/>
      <c r="E243" s="293"/>
      <c r="F243" s="293"/>
      <c r="G243" s="293"/>
      <c r="H243" s="293"/>
      <c r="I243" s="293"/>
      <c r="J243" s="293"/>
      <c r="K243" s="293"/>
      <c r="L243" s="293"/>
      <c r="M243" s="293"/>
      <c r="N243" s="293">
        <v>12</v>
      </c>
      <c r="O243" s="293"/>
      <c r="P243" s="293"/>
      <c r="Q243" s="293"/>
      <c r="R243" s="293"/>
      <c r="S243" s="293"/>
      <c r="T243" s="293"/>
      <c r="U243" s="293"/>
      <c r="V243" s="293"/>
      <c r="W243" s="293"/>
      <c r="X243" s="293"/>
      <c r="Y243" s="413"/>
      <c r="Z243" s="408"/>
      <c r="AA243" s="408"/>
      <c r="AB243" s="408"/>
      <c r="AC243" s="408"/>
      <c r="AD243" s="408"/>
      <c r="AE243" s="408"/>
      <c r="AF243" s="413"/>
      <c r="AG243" s="413"/>
      <c r="AH243" s="413"/>
      <c r="AI243" s="413"/>
      <c r="AJ243" s="413"/>
      <c r="AK243" s="413"/>
      <c r="AL243" s="413"/>
      <c r="AM243" s="294">
        <f>SUM(Y243:AL243)</f>
        <v>0</v>
      </c>
    </row>
    <row r="244" spans="1:39" outlineLevel="1">
      <c r="B244" s="292" t="s">
        <v>289</v>
      </c>
      <c r="C244" s="289" t="s">
        <v>163</v>
      </c>
      <c r="D244" s="293"/>
      <c r="E244" s="293"/>
      <c r="F244" s="293"/>
      <c r="G244" s="293"/>
      <c r="H244" s="293"/>
      <c r="I244" s="293"/>
      <c r="J244" s="293"/>
      <c r="K244" s="293"/>
      <c r="L244" s="293"/>
      <c r="M244" s="293"/>
      <c r="N244" s="293">
        <f>N243</f>
        <v>12</v>
      </c>
      <c r="O244" s="293"/>
      <c r="P244" s="293"/>
      <c r="Q244" s="293"/>
      <c r="R244" s="293"/>
      <c r="S244" s="293"/>
      <c r="T244" s="293"/>
      <c r="U244" s="293"/>
      <c r="V244" s="293"/>
      <c r="W244" s="293"/>
      <c r="X244" s="293"/>
      <c r="Y244" s="409">
        <f>Y243</f>
        <v>0</v>
      </c>
      <c r="Z244" s="409">
        <f t="shared" ref="Z244" si="651">Z243</f>
        <v>0</v>
      </c>
      <c r="AA244" s="409">
        <f t="shared" ref="AA244" si="652">AA243</f>
        <v>0</v>
      </c>
      <c r="AB244" s="409">
        <f t="shared" ref="AB244" si="653">AB243</f>
        <v>0</v>
      </c>
      <c r="AC244" s="409">
        <f t="shared" ref="AC244" si="654">AC243</f>
        <v>0</v>
      </c>
      <c r="AD244" s="409">
        <f t="shared" ref="AD244" si="655">AD243</f>
        <v>0</v>
      </c>
      <c r="AE244" s="409">
        <f t="shared" ref="AE244" si="656">AE243</f>
        <v>0</v>
      </c>
      <c r="AF244" s="409">
        <f t="shared" ref="AF244" si="657">AF243</f>
        <v>0</v>
      </c>
      <c r="AG244" s="409">
        <f t="shared" ref="AG244" si="658">AG243</f>
        <v>0</v>
      </c>
      <c r="AH244" s="409">
        <f t="shared" ref="AH244" si="659">AH243</f>
        <v>0</v>
      </c>
      <c r="AI244" s="409">
        <f t="shared" ref="AI244" si="660">AI243</f>
        <v>0</v>
      </c>
      <c r="AJ244" s="409">
        <f t="shared" ref="AJ244" si="661">AJ243</f>
        <v>0</v>
      </c>
      <c r="AK244" s="409">
        <f t="shared" ref="AK244" si="662">AK243</f>
        <v>0</v>
      </c>
      <c r="AL244" s="409">
        <f t="shared" ref="AL244" si="663">AL243</f>
        <v>0</v>
      </c>
      <c r="AM244" s="309"/>
    </row>
    <row r="245" spans="1:39" outlineLevel="1">
      <c r="B245" s="312"/>
      <c r="C245" s="310"/>
      <c r="D245" s="314"/>
      <c r="E245" s="314"/>
      <c r="F245" s="314"/>
      <c r="G245" s="314"/>
      <c r="H245" s="314"/>
      <c r="I245" s="314"/>
      <c r="J245" s="314"/>
      <c r="K245" s="314"/>
      <c r="L245" s="314"/>
      <c r="M245" s="314"/>
      <c r="N245" s="289"/>
      <c r="O245" s="314"/>
      <c r="P245" s="314"/>
      <c r="Q245" s="314"/>
      <c r="R245" s="314"/>
      <c r="S245" s="314"/>
      <c r="T245" s="314"/>
      <c r="U245" s="314"/>
      <c r="V245" s="314"/>
      <c r="W245" s="314"/>
      <c r="X245" s="314"/>
      <c r="Y245" s="414"/>
      <c r="Z245" s="415"/>
      <c r="AA245" s="414"/>
      <c r="AB245" s="414"/>
      <c r="AC245" s="414"/>
      <c r="AD245" s="414"/>
      <c r="AE245" s="414"/>
      <c r="AF245" s="414"/>
      <c r="AG245" s="414"/>
      <c r="AH245" s="414"/>
      <c r="AI245" s="414"/>
      <c r="AJ245" s="414"/>
      <c r="AK245" s="414"/>
      <c r="AL245" s="414"/>
      <c r="AM245" s="311"/>
    </row>
    <row r="246" spans="1:39" ht="30" outlineLevel="1">
      <c r="A246" s="520">
        <v>9</v>
      </c>
      <c r="B246" s="518" t="s">
        <v>102</v>
      </c>
      <c r="C246" s="289" t="s">
        <v>25</v>
      </c>
      <c r="D246" s="293"/>
      <c r="E246" s="293"/>
      <c r="F246" s="293"/>
      <c r="G246" s="293"/>
      <c r="H246" s="293"/>
      <c r="I246" s="293"/>
      <c r="J246" s="293"/>
      <c r="K246" s="293"/>
      <c r="L246" s="293"/>
      <c r="M246" s="293"/>
      <c r="N246" s="293">
        <v>12</v>
      </c>
      <c r="O246" s="293"/>
      <c r="P246" s="293"/>
      <c r="Q246" s="293"/>
      <c r="R246" s="293"/>
      <c r="S246" s="293"/>
      <c r="T246" s="293"/>
      <c r="U246" s="293"/>
      <c r="V246" s="293"/>
      <c r="W246" s="293"/>
      <c r="X246" s="293"/>
      <c r="Y246" s="413"/>
      <c r="Z246" s="408"/>
      <c r="AA246" s="408"/>
      <c r="AB246" s="408"/>
      <c r="AC246" s="408"/>
      <c r="AD246" s="408"/>
      <c r="AE246" s="408"/>
      <c r="AF246" s="413"/>
      <c r="AG246" s="413"/>
      <c r="AH246" s="413"/>
      <c r="AI246" s="413"/>
      <c r="AJ246" s="413"/>
      <c r="AK246" s="413"/>
      <c r="AL246" s="413"/>
      <c r="AM246" s="294">
        <f>SUM(Y246:AL246)</f>
        <v>0</v>
      </c>
    </row>
    <row r="247" spans="1:39" outlineLevel="1">
      <c r="B247" s="292" t="s">
        <v>289</v>
      </c>
      <c r="C247" s="289" t="s">
        <v>163</v>
      </c>
      <c r="D247" s="293"/>
      <c r="E247" s="293"/>
      <c r="F247" s="293"/>
      <c r="G247" s="293"/>
      <c r="H247" s="293"/>
      <c r="I247" s="293"/>
      <c r="J247" s="293"/>
      <c r="K247" s="293"/>
      <c r="L247" s="293"/>
      <c r="M247" s="293"/>
      <c r="N247" s="293">
        <f>N246</f>
        <v>12</v>
      </c>
      <c r="O247" s="293"/>
      <c r="P247" s="293"/>
      <c r="Q247" s="293"/>
      <c r="R247" s="293"/>
      <c r="S247" s="293"/>
      <c r="T247" s="293"/>
      <c r="U247" s="293"/>
      <c r="V247" s="293"/>
      <c r="W247" s="293"/>
      <c r="X247" s="293"/>
      <c r="Y247" s="409">
        <f>Y246</f>
        <v>0</v>
      </c>
      <c r="Z247" s="409">
        <f t="shared" ref="Z247" si="664">Z246</f>
        <v>0</v>
      </c>
      <c r="AA247" s="409">
        <f t="shared" ref="AA247" si="665">AA246</f>
        <v>0</v>
      </c>
      <c r="AB247" s="409">
        <f t="shared" ref="AB247" si="666">AB246</f>
        <v>0</v>
      </c>
      <c r="AC247" s="409">
        <f t="shared" ref="AC247" si="667">AC246</f>
        <v>0</v>
      </c>
      <c r="AD247" s="409">
        <f t="shared" ref="AD247" si="668">AD246</f>
        <v>0</v>
      </c>
      <c r="AE247" s="409">
        <f t="shared" ref="AE247" si="669">AE246</f>
        <v>0</v>
      </c>
      <c r="AF247" s="409">
        <f t="shared" ref="AF247" si="670">AF246</f>
        <v>0</v>
      </c>
      <c r="AG247" s="409">
        <f t="shared" ref="AG247" si="671">AG246</f>
        <v>0</v>
      </c>
      <c r="AH247" s="409">
        <f t="shared" ref="AH247" si="672">AH246</f>
        <v>0</v>
      </c>
      <c r="AI247" s="409">
        <f t="shared" ref="AI247" si="673">AI246</f>
        <v>0</v>
      </c>
      <c r="AJ247" s="409">
        <f t="shared" ref="AJ247" si="674">AJ246</f>
        <v>0</v>
      </c>
      <c r="AK247" s="409">
        <f t="shared" ref="AK247" si="675">AK246</f>
        <v>0</v>
      </c>
      <c r="AL247" s="409">
        <f t="shared" ref="AL247" si="676">AL246</f>
        <v>0</v>
      </c>
      <c r="AM247" s="309"/>
    </row>
    <row r="248" spans="1:39" outlineLevel="1">
      <c r="B248" s="312"/>
      <c r="C248" s="310"/>
      <c r="D248" s="314"/>
      <c r="E248" s="314"/>
      <c r="F248" s="314"/>
      <c r="G248" s="314"/>
      <c r="H248" s="314"/>
      <c r="I248" s="314"/>
      <c r="J248" s="314"/>
      <c r="K248" s="314"/>
      <c r="L248" s="314"/>
      <c r="M248" s="314"/>
      <c r="N248" s="289"/>
      <c r="O248" s="314"/>
      <c r="P248" s="314"/>
      <c r="Q248" s="314"/>
      <c r="R248" s="314"/>
      <c r="S248" s="314"/>
      <c r="T248" s="314"/>
      <c r="U248" s="314"/>
      <c r="V248" s="314"/>
      <c r="W248" s="314"/>
      <c r="X248" s="314"/>
      <c r="Y248" s="414"/>
      <c r="Z248" s="414"/>
      <c r="AA248" s="414"/>
      <c r="AB248" s="414"/>
      <c r="AC248" s="414"/>
      <c r="AD248" s="414"/>
      <c r="AE248" s="414"/>
      <c r="AF248" s="414"/>
      <c r="AG248" s="414"/>
      <c r="AH248" s="414"/>
      <c r="AI248" s="414"/>
      <c r="AJ248" s="414"/>
      <c r="AK248" s="414"/>
      <c r="AL248" s="414"/>
      <c r="AM248" s="311"/>
    </row>
    <row r="249" spans="1:39" ht="30" outlineLevel="1">
      <c r="A249" s="520">
        <v>10</v>
      </c>
      <c r="B249" s="518" t="s">
        <v>103</v>
      </c>
      <c r="C249" s="289" t="s">
        <v>25</v>
      </c>
      <c r="D249" s="293"/>
      <c r="E249" s="293"/>
      <c r="F249" s="293"/>
      <c r="G249" s="293"/>
      <c r="H249" s="293"/>
      <c r="I249" s="293"/>
      <c r="J249" s="293"/>
      <c r="K249" s="293"/>
      <c r="L249" s="293"/>
      <c r="M249" s="293"/>
      <c r="N249" s="293">
        <v>3</v>
      </c>
      <c r="O249" s="293"/>
      <c r="P249" s="293"/>
      <c r="Q249" s="293"/>
      <c r="R249" s="293"/>
      <c r="S249" s="293"/>
      <c r="T249" s="293"/>
      <c r="U249" s="293"/>
      <c r="V249" s="293"/>
      <c r="W249" s="293"/>
      <c r="X249" s="293"/>
      <c r="Y249" s="413"/>
      <c r="Z249" s="408"/>
      <c r="AA249" s="408"/>
      <c r="AB249" s="408"/>
      <c r="AC249" s="408"/>
      <c r="AD249" s="408"/>
      <c r="AE249" s="408"/>
      <c r="AF249" s="413"/>
      <c r="AG249" s="413"/>
      <c r="AH249" s="413"/>
      <c r="AI249" s="413"/>
      <c r="AJ249" s="413"/>
      <c r="AK249" s="413"/>
      <c r="AL249" s="413"/>
      <c r="AM249" s="294">
        <f>SUM(Y249:AL249)</f>
        <v>0</v>
      </c>
    </row>
    <row r="250" spans="1:39" outlineLevel="1">
      <c r="B250" s="292" t="s">
        <v>289</v>
      </c>
      <c r="C250" s="289" t="s">
        <v>163</v>
      </c>
      <c r="D250" s="293"/>
      <c r="E250" s="293"/>
      <c r="F250" s="293"/>
      <c r="G250" s="293"/>
      <c r="H250" s="293"/>
      <c r="I250" s="293"/>
      <c r="J250" s="293"/>
      <c r="K250" s="293"/>
      <c r="L250" s="293"/>
      <c r="M250" s="293"/>
      <c r="N250" s="293">
        <f>N249</f>
        <v>3</v>
      </c>
      <c r="O250" s="293"/>
      <c r="P250" s="293"/>
      <c r="Q250" s="293"/>
      <c r="R250" s="293"/>
      <c r="S250" s="293"/>
      <c r="T250" s="293"/>
      <c r="U250" s="293"/>
      <c r="V250" s="293"/>
      <c r="W250" s="293"/>
      <c r="X250" s="293"/>
      <c r="Y250" s="409">
        <f>Y249</f>
        <v>0</v>
      </c>
      <c r="Z250" s="409">
        <f t="shared" ref="Z250" si="677">Z249</f>
        <v>0</v>
      </c>
      <c r="AA250" s="409">
        <f t="shared" ref="AA250" si="678">AA249</f>
        <v>0</v>
      </c>
      <c r="AB250" s="409">
        <f t="shared" ref="AB250" si="679">AB249</f>
        <v>0</v>
      </c>
      <c r="AC250" s="409">
        <f t="shared" ref="AC250" si="680">AC249</f>
        <v>0</v>
      </c>
      <c r="AD250" s="409">
        <f t="shared" ref="AD250" si="681">AD249</f>
        <v>0</v>
      </c>
      <c r="AE250" s="409">
        <f t="shared" ref="AE250" si="682">AE249</f>
        <v>0</v>
      </c>
      <c r="AF250" s="409">
        <f t="shared" ref="AF250" si="683">AF249</f>
        <v>0</v>
      </c>
      <c r="AG250" s="409">
        <f t="shared" ref="AG250" si="684">AG249</f>
        <v>0</v>
      </c>
      <c r="AH250" s="409">
        <f t="shared" ref="AH250" si="685">AH249</f>
        <v>0</v>
      </c>
      <c r="AI250" s="409">
        <f t="shared" ref="AI250" si="686">AI249</f>
        <v>0</v>
      </c>
      <c r="AJ250" s="409">
        <f t="shared" ref="AJ250" si="687">AJ249</f>
        <v>0</v>
      </c>
      <c r="AK250" s="409">
        <f t="shared" ref="AK250" si="688">AK249</f>
        <v>0</v>
      </c>
      <c r="AL250" s="409">
        <f t="shared" ref="AL250" si="689">AL249</f>
        <v>0</v>
      </c>
      <c r="AM250" s="309"/>
    </row>
    <row r="251" spans="1:39" outlineLevel="1">
      <c r="B251" s="312"/>
      <c r="C251" s="310"/>
      <c r="D251" s="314"/>
      <c r="E251" s="314"/>
      <c r="F251" s="314"/>
      <c r="G251" s="314"/>
      <c r="H251" s="314"/>
      <c r="I251" s="314"/>
      <c r="J251" s="314"/>
      <c r="K251" s="314"/>
      <c r="L251" s="314"/>
      <c r="M251" s="314"/>
      <c r="N251" s="289"/>
      <c r="O251" s="314"/>
      <c r="P251" s="314"/>
      <c r="Q251" s="314"/>
      <c r="R251" s="314"/>
      <c r="S251" s="314"/>
      <c r="T251" s="314"/>
      <c r="U251" s="314"/>
      <c r="V251" s="314"/>
      <c r="W251" s="314"/>
      <c r="X251" s="314"/>
      <c r="Y251" s="414"/>
      <c r="Z251" s="415"/>
      <c r="AA251" s="414"/>
      <c r="AB251" s="414"/>
      <c r="AC251" s="414"/>
      <c r="AD251" s="414"/>
      <c r="AE251" s="414"/>
      <c r="AF251" s="414"/>
      <c r="AG251" s="414"/>
      <c r="AH251" s="414"/>
      <c r="AI251" s="414"/>
      <c r="AJ251" s="414"/>
      <c r="AK251" s="414"/>
      <c r="AL251" s="414"/>
      <c r="AM251" s="311"/>
    </row>
    <row r="252" spans="1:39" ht="15.75" outlineLevel="1">
      <c r="B252" s="286" t="s">
        <v>10</v>
      </c>
      <c r="C252" s="287"/>
      <c r="D252" s="287"/>
      <c r="E252" s="287"/>
      <c r="F252" s="287"/>
      <c r="G252" s="287"/>
      <c r="H252" s="287"/>
      <c r="I252" s="287"/>
      <c r="J252" s="287"/>
      <c r="K252" s="287"/>
      <c r="L252" s="287"/>
      <c r="M252" s="287"/>
      <c r="N252" s="288"/>
      <c r="O252" s="287"/>
      <c r="P252" s="287"/>
      <c r="Q252" s="287"/>
      <c r="R252" s="287"/>
      <c r="S252" s="287"/>
      <c r="T252" s="287"/>
      <c r="U252" s="287"/>
      <c r="V252" s="287"/>
      <c r="W252" s="287"/>
      <c r="X252" s="287"/>
      <c r="Y252" s="412"/>
      <c r="Z252" s="412"/>
      <c r="AA252" s="412"/>
      <c r="AB252" s="412"/>
      <c r="AC252" s="412"/>
      <c r="AD252" s="412"/>
      <c r="AE252" s="412"/>
      <c r="AF252" s="412"/>
      <c r="AG252" s="412"/>
      <c r="AH252" s="412"/>
      <c r="AI252" s="412"/>
      <c r="AJ252" s="412"/>
      <c r="AK252" s="412"/>
      <c r="AL252" s="412"/>
      <c r="AM252" s="290"/>
    </row>
    <row r="253" spans="1:39" ht="30" outlineLevel="1">
      <c r="A253" s="520">
        <v>11</v>
      </c>
      <c r="B253" s="518" t="s">
        <v>104</v>
      </c>
      <c r="C253" s="289" t="s">
        <v>25</v>
      </c>
      <c r="D253" s="293"/>
      <c r="E253" s="293"/>
      <c r="F253" s="293"/>
      <c r="G253" s="293"/>
      <c r="H253" s="293"/>
      <c r="I253" s="293"/>
      <c r="J253" s="293"/>
      <c r="K253" s="293"/>
      <c r="L253" s="293"/>
      <c r="M253" s="293"/>
      <c r="N253" s="293">
        <v>12</v>
      </c>
      <c r="O253" s="293"/>
      <c r="P253" s="293"/>
      <c r="Q253" s="293"/>
      <c r="R253" s="293"/>
      <c r="S253" s="293"/>
      <c r="T253" s="293"/>
      <c r="U253" s="293"/>
      <c r="V253" s="293"/>
      <c r="W253" s="293"/>
      <c r="X253" s="293"/>
      <c r="Y253" s="424"/>
      <c r="Z253" s="408"/>
      <c r="AA253" s="408"/>
      <c r="AB253" s="408"/>
      <c r="AC253" s="408"/>
      <c r="AD253" s="408"/>
      <c r="AE253" s="408"/>
      <c r="AF253" s="413"/>
      <c r="AG253" s="413"/>
      <c r="AH253" s="413"/>
      <c r="AI253" s="413"/>
      <c r="AJ253" s="413"/>
      <c r="AK253" s="413"/>
      <c r="AL253" s="413"/>
      <c r="AM253" s="294">
        <f>SUM(Y253:AL253)</f>
        <v>0</v>
      </c>
    </row>
    <row r="254" spans="1:39" outlineLevel="1">
      <c r="B254" s="292" t="s">
        <v>289</v>
      </c>
      <c r="C254" s="289" t="s">
        <v>163</v>
      </c>
      <c r="D254" s="293"/>
      <c r="E254" s="293"/>
      <c r="F254" s="293"/>
      <c r="G254" s="293"/>
      <c r="H254" s="293"/>
      <c r="I254" s="293"/>
      <c r="J254" s="293"/>
      <c r="K254" s="293"/>
      <c r="L254" s="293"/>
      <c r="M254" s="293"/>
      <c r="N254" s="293">
        <f>N253</f>
        <v>12</v>
      </c>
      <c r="O254" s="293"/>
      <c r="P254" s="293"/>
      <c r="Q254" s="293"/>
      <c r="R254" s="293"/>
      <c r="S254" s="293"/>
      <c r="T254" s="293"/>
      <c r="U254" s="293"/>
      <c r="V254" s="293"/>
      <c r="W254" s="293"/>
      <c r="X254" s="293"/>
      <c r="Y254" s="409">
        <f>Y253</f>
        <v>0</v>
      </c>
      <c r="Z254" s="409">
        <f t="shared" ref="Z254" si="690">Z253</f>
        <v>0</v>
      </c>
      <c r="AA254" s="409">
        <f t="shared" ref="AA254" si="691">AA253</f>
        <v>0</v>
      </c>
      <c r="AB254" s="409">
        <f t="shared" ref="AB254" si="692">AB253</f>
        <v>0</v>
      </c>
      <c r="AC254" s="409">
        <f t="shared" ref="AC254" si="693">AC253</f>
        <v>0</v>
      </c>
      <c r="AD254" s="409">
        <f t="shared" ref="AD254" si="694">AD253</f>
        <v>0</v>
      </c>
      <c r="AE254" s="409">
        <f t="shared" ref="AE254" si="695">AE253</f>
        <v>0</v>
      </c>
      <c r="AF254" s="409">
        <f t="shared" ref="AF254" si="696">AF253</f>
        <v>0</v>
      </c>
      <c r="AG254" s="409">
        <f t="shared" ref="AG254" si="697">AG253</f>
        <v>0</v>
      </c>
      <c r="AH254" s="409">
        <f t="shared" ref="AH254" si="698">AH253</f>
        <v>0</v>
      </c>
      <c r="AI254" s="409">
        <f t="shared" ref="AI254" si="699">AI253</f>
        <v>0</v>
      </c>
      <c r="AJ254" s="409">
        <f t="shared" ref="AJ254" si="700">AJ253</f>
        <v>0</v>
      </c>
      <c r="AK254" s="409">
        <f t="shared" ref="AK254" si="701">AK253</f>
        <v>0</v>
      </c>
      <c r="AL254" s="409">
        <f t="shared" ref="AL254" si="702">AL253</f>
        <v>0</v>
      </c>
      <c r="AM254" s="295"/>
    </row>
    <row r="255" spans="1:39" outlineLevel="1">
      <c r="B255" s="313"/>
      <c r="C255" s="303"/>
      <c r="D255" s="289"/>
      <c r="E255" s="289"/>
      <c r="F255" s="289"/>
      <c r="G255" s="289"/>
      <c r="H255" s="289"/>
      <c r="I255" s="289"/>
      <c r="J255" s="289"/>
      <c r="K255" s="289"/>
      <c r="L255" s="289"/>
      <c r="M255" s="289"/>
      <c r="N255" s="289"/>
      <c r="O255" s="289"/>
      <c r="P255" s="289"/>
      <c r="Q255" s="289"/>
      <c r="R255" s="289"/>
      <c r="S255" s="289"/>
      <c r="T255" s="289"/>
      <c r="U255" s="289"/>
      <c r="V255" s="289"/>
      <c r="W255" s="289"/>
      <c r="X255" s="289"/>
      <c r="Y255" s="410"/>
      <c r="Z255" s="419"/>
      <c r="AA255" s="419"/>
      <c r="AB255" s="419"/>
      <c r="AC255" s="419"/>
      <c r="AD255" s="419"/>
      <c r="AE255" s="419"/>
      <c r="AF255" s="419"/>
      <c r="AG255" s="419"/>
      <c r="AH255" s="419"/>
      <c r="AI255" s="419"/>
      <c r="AJ255" s="419"/>
      <c r="AK255" s="419"/>
      <c r="AL255" s="419"/>
      <c r="AM255" s="304"/>
    </row>
    <row r="256" spans="1:39" ht="45" outlineLevel="1">
      <c r="A256" s="520">
        <v>12</v>
      </c>
      <c r="B256" s="518" t="s">
        <v>105</v>
      </c>
      <c r="C256" s="289" t="s">
        <v>25</v>
      </c>
      <c r="D256" s="293"/>
      <c r="E256" s="293"/>
      <c r="F256" s="293"/>
      <c r="G256" s="293"/>
      <c r="H256" s="293"/>
      <c r="I256" s="293"/>
      <c r="J256" s="293"/>
      <c r="K256" s="293"/>
      <c r="L256" s="293"/>
      <c r="M256" s="293"/>
      <c r="N256" s="293">
        <v>12</v>
      </c>
      <c r="O256" s="293"/>
      <c r="P256" s="293"/>
      <c r="Q256" s="293"/>
      <c r="R256" s="293"/>
      <c r="S256" s="293"/>
      <c r="T256" s="293"/>
      <c r="U256" s="293"/>
      <c r="V256" s="293"/>
      <c r="W256" s="293"/>
      <c r="X256" s="293"/>
      <c r="Y256" s="408"/>
      <c r="Z256" s="408"/>
      <c r="AA256" s="408"/>
      <c r="AB256" s="408"/>
      <c r="AC256" s="408"/>
      <c r="AD256" s="408"/>
      <c r="AE256" s="408"/>
      <c r="AF256" s="413"/>
      <c r="AG256" s="413"/>
      <c r="AH256" s="413"/>
      <c r="AI256" s="413"/>
      <c r="AJ256" s="413"/>
      <c r="AK256" s="413"/>
      <c r="AL256" s="413"/>
      <c r="AM256" s="294">
        <f>SUM(Y256:AL256)</f>
        <v>0</v>
      </c>
    </row>
    <row r="257" spans="1:40" outlineLevel="1">
      <c r="B257" s="292" t="s">
        <v>289</v>
      </c>
      <c r="C257" s="289" t="s">
        <v>163</v>
      </c>
      <c r="D257" s="293"/>
      <c r="E257" s="293"/>
      <c r="F257" s="293"/>
      <c r="G257" s="293"/>
      <c r="H257" s="293"/>
      <c r="I257" s="293"/>
      <c r="J257" s="293"/>
      <c r="K257" s="293"/>
      <c r="L257" s="293"/>
      <c r="M257" s="293"/>
      <c r="N257" s="293">
        <f>N256</f>
        <v>12</v>
      </c>
      <c r="O257" s="293"/>
      <c r="P257" s="293"/>
      <c r="Q257" s="293"/>
      <c r="R257" s="293"/>
      <c r="S257" s="293"/>
      <c r="T257" s="293"/>
      <c r="U257" s="293"/>
      <c r="V257" s="293"/>
      <c r="W257" s="293"/>
      <c r="X257" s="293"/>
      <c r="Y257" s="409">
        <f>Y256</f>
        <v>0</v>
      </c>
      <c r="Z257" s="409">
        <f t="shared" ref="Z257" si="703">Z256</f>
        <v>0</v>
      </c>
      <c r="AA257" s="409">
        <f t="shared" ref="AA257" si="704">AA256</f>
        <v>0</v>
      </c>
      <c r="AB257" s="409">
        <f t="shared" ref="AB257" si="705">AB256</f>
        <v>0</v>
      </c>
      <c r="AC257" s="409">
        <f t="shared" ref="AC257" si="706">AC256</f>
        <v>0</v>
      </c>
      <c r="AD257" s="409">
        <f t="shared" ref="AD257" si="707">AD256</f>
        <v>0</v>
      </c>
      <c r="AE257" s="409">
        <f t="shared" ref="AE257" si="708">AE256</f>
        <v>0</v>
      </c>
      <c r="AF257" s="409">
        <f t="shared" ref="AF257" si="709">AF256</f>
        <v>0</v>
      </c>
      <c r="AG257" s="409">
        <f t="shared" ref="AG257" si="710">AG256</f>
        <v>0</v>
      </c>
      <c r="AH257" s="409">
        <f t="shared" ref="AH257" si="711">AH256</f>
        <v>0</v>
      </c>
      <c r="AI257" s="409">
        <f t="shared" ref="AI257" si="712">AI256</f>
        <v>0</v>
      </c>
      <c r="AJ257" s="409">
        <f t="shared" ref="AJ257" si="713">AJ256</f>
        <v>0</v>
      </c>
      <c r="AK257" s="409">
        <f t="shared" ref="AK257" si="714">AK256</f>
        <v>0</v>
      </c>
      <c r="AL257" s="409">
        <f t="shared" ref="AL257" si="715">AL256</f>
        <v>0</v>
      </c>
      <c r="AM257" s="295"/>
    </row>
    <row r="258" spans="1:40" outlineLevel="1">
      <c r="B258" s="313"/>
      <c r="C258" s="303"/>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420"/>
      <c r="Z258" s="420"/>
      <c r="AA258" s="410"/>
      <c r="AB258" s="410"/>
      <c r="AC258" s="410"/>
      <c r="AD258" s="410"/>
      <c r="AE258" s="410"/>
      <c r="AF258" s="410"/>
      <c r="AG258" s="410"/>
      <c r="AH258" s="410"/>
      <c r="AI258" s="410"/>
      <c r="AJ258" s="410"/>
      <c r="AK258" s="410"/>
      <c r="AL258" s="410"/>
      <c r="AM258" s="304"/>
    </row>
    <row r="259" spans="1:40" ht="30" outlineLevel="1">
      <c r="A259" s="520">
        <v>13</v>
      </c>
      <c r="B259" s="518" t="s">
        <v>106</v>
      </c>
      <c r="C259" s="289" t="s">
        <v>25</v>
      </c>
      <c r="D259" s="293"/>
      <c r="E259" s="293"/>
      <c r="F259" s="293"/>
      <c r="G259" s="293"/>
      <c r="H259" s="293"/>
      <c r="I259" s="293"/>
      <c r="J259" s="293"/>
      <c r="K259" s="293"/>
      <c r="L259" s="293"/>
      <c r="M259" s="293"/>
      <c r="N259" s="293">
        <v>12</v>
      </c>
      <c r="O259" s="293"/>
      <c r="P259" s="293"/>
      <c r="Q259" s="293"/>
      <c r="R259" s="293"/>
      <c r="S259" s="293"/>
      <c r="T259" s="293"/>
      <c r="U259" s="293"/>
      <c r="V259" s="293"/>
      <c r="W259" s="293"/>
      <c r="X259" s="293"/>
      <c r="Y259" s="408"/>
      <c r="Z259" s="408"/>
      <c r="AA259" s="408"/>
      <c r="AB259" s="408"/>
      <c r="AC259" s="408"/>
      <c r="AD259" s="408"/>
      <c r="AE259" s="408"/>
      <c r="AF259" s="413"/>
      <c r="AG259" s="413"/>
      <c r="AH259" s="413"/>
      <c r="AI259" s="413"/>
      <c r="AJ259" s="413"/>
      <c r="AK259" s="413"/>
      <c r="AL259" s="413"/>
      <c r="AM259" s="294">
        <f>SUM(Y259:AL259)</f>
        <v>0</v>
      </c>
    </row>
    <row r="260" spans="1:40" outlineLevel="1">
      <c r="B260" s="292" t="s">
        <v>289</v>
      </c>
      <c r="C260" s="289" t="s">
        <v>163</v>
      </c>
      <c r="D260" s="293"/>
      <c r="E260" s="293"/>
      <c r="F260" s="293"/>
      <c r="G260" s="293"/>
      <c r="H260" s="293"/>
      <c r="I260" s="293"/>
      <c r="J260" s="293"/>
      <c r="K260" s="293"/>
      <c r="L260" s="293"/>
      <c r="M260" s="293"/>
      <c r="N260" s="293">
        <f>N259</f>
        <v>12</v>
      </c>
      <c r="O260" s="293"/>
      <c r="P260" s="293"/>
      <c r="Q260" s="293"/>
      <c r="R260" s="293"/>
      <c r="S260" s="293"/>
      <c r="T260" s="293"/>
      <c r="U260" s="293"/>
      <c r="V260" s="293"/>
      <c r="W260" s="293"/>
      <c r="X260" s="293"/>
      <c r="Y260" s="409">
        <f>Y259</f>
        <v>0</v>
      </c>
      <c r="Z260" s="409">
        <f t="shared" ref="Z260" si="716">Z259</f>
        <v>0</v>
      </c>
      <c r="AA260" s="409">
        <f t="shared" ref="AA260" si="717">AA259</f>
        <v>0</v>
      </c>
      <c r="AB260" s="409">
        <f t="shared" ref="AB260" si="718">AB259</f>
        <v>0</v>
      </c>
      <c r="AC260" s="409">
        <f t="shared" ref="AC260" si="719">AC259</f>
        <v>0</v>
      </c>
      <c r="AD260" s="409">
        <f t="shared" ref="AD260" si="720">AD259</f>
        <v>0</v>
      </c>
      <c r="AE260" s="409">
        <f t="shared" ref="AE260" si="721">AE259</f>
        <v>0</v>
      </c>
      <c r="AF260" s="409">
        <f t="shared" ref="AF260" si="722">AF259</f>
        <v>0</v>
      </c>
      <c r="AG260" s="409">
        <f t="shared" ref="AG260" si="723">AG259</f>
        <v>0</v>
      </c>
      <c r="AH260" s="409">
        <f t="shared" ref="AH260" si="724">AH259</f>
        <v>0</v>
      </c>
      <c r="AI260" s="409">
        <f t="shared" ref="AI260" si="725">AI259</f>
        <v>0</v>
      </c>
      <c r="AJ260" s="409">
        <f t="shared" ref="AJ260" si="726">AJ259</f>
        <v>0</v>
      </c>
      <c r="AK260" s="409">
        <f t="shared" ref="AK260" si="727">AK259</f>
        <v>0</v>
      </c>
      <c r="AL260" s="409">
        <f t="shared" ref="AL260" si="728">AL259</f>
        <v>0</v>
      </c>
      <c r="AM260" s="304"/>
    </row>
    <row r="261" spans="1:40" outlineLevel="1">
      <c r="B261" s="313"/>
      <c r="C261" s="303"/>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410"/>
      <c r="Z261" s="410"/>
      <c r="AA261" s="410"/>
      <c r="AB261" s="410"/>
      <c r="AC261" s="410"/>
      <c r="AD261" s="410"/>
      <c r="AE261" s="410"/>
      <c r="AF261" s="410"/>
      <c r="AG261" s="410"/>
      <c r="AH261" s="410"/>
      <c r="AI261" s="410"/>
      <c r="AJ261" s="410"/>
      <c r="AK261" s="410"/>
      <c r="AL261" s="410"/>
      <c r="AM261" s="304"/>
    </row>
    <row r="262" spans="1:40" ht="15.75" outlineLevel="1">
      <c r="B262" s="286" t="s">
        <v>107</v>
      </c>
      <c r="C262" s="287"/>
      <c r="D262" s="288"/>
      <c r="E262" s="288"/>
      <c r="F262" s="288"/>
      <c r="G262" s="288"/>
      <c r="H262" s="288"/>
      <c r="I262" s="288"/>
      <c r="J262" s="288"/>
      <c r="K262" s="288"/>
      <c r="L262" s="288"/>
      <c r="M262" s="288"/>
      <c r="N262" s="288"/>
      <c r="O262" s="288"/>
      <c r="P262" s="287"/>
      <c r="Q262" s="287"/>
      <c r="R262" s="287"/>
      <c r="S262" s="287"/>
      <c r="T262" s="287"/>
      <c r="U262" s="287"/>
      <c r="V262" s="287"/>
      <c r="W262" s="287"/>
      <c r="X262" s="287"/>
      <c r="Y262" s="412"/>
      <c r="Z262" s="412"/>
      <c r="AA262" s="412"/>
      <c r="AB262" s="412"/>
      <c r="AC262" s="412"/>
      <c r="AD262" s="412"/>
      <c r="AE262" s="412"/>
      <c r="AF262" s="412"/>
      <c r="AG262" s="412"/>
      <c r="AH262" s="412"/>
      <c r="AI262" s="412"/>
      <c r="AJ262" s="412"/>
      <c r="AK262" s="412"/>
      <c r="AL262" s="412"/>
      <c r="AM262" s="290"/>
    </row>
    <row r="263" spans="1:40" outlineLevel="1">
      <c r="A263" s="520">
        <v>14</v>
      </c>
      <c r="B263" s="313" t="s">
        <v>108</v>
      </c>
      <c r="C263" s="289" t="s">
        <v>25</v>
      </c>
      <c r="D263" s="293"/>
      <c r="E263" s="293"/>
      <c r="F263" s="293"/>
      <c r="G263" s="293"/>
      <c r="H263" s="293"/>
      <c r="I263" s="293"/>
      <c r="J263" s="293"/>
      <c r="K263" s="293"/>
      <c r="L263" s="293"/>
      <c r="M263" s="293"/>
      <c r="N263" s="293">
        <v>12</v>
      </c>
      <c r="O263" s="293"/>
      <c r="P263" s="293"/>
      <c r="Q263" s="293"/>
      <c r="R263" s="293"/>
      <c r="S263" s="293"/>
      <c r="T263" s="293"/>
      <c r="U263" s="293"/>
      <c r="V263" s="293"/>
      <c r="W263" s="293"/>
      <c r="X263" s="293"/>
      <c r="Y263" s="408"/>
      <c r="Z263" s="408"/>
      <c r="AA263" s="408"/>
      <c r="AB263" s="408"/>
      <c r="AC263" s="408"/>
      <c r="AD263" s="408"/>
      <c r="AE263" s="408"/>
      <c r="AF263" s="408"/>
      <c r="AG263" s="408"/>
      <c r="AH263" s="408"/>
      <c r="AI263" s="408"/>
      <c r="AJ263" s="408"/>
      <c r="AK263" s="408"/>
      <c r="AL263" s="408"/>
      <c r="AM263" s="294">
        <f>SUM(Y263:AL263)</f>
        <v>0</v>
      </c>
    </row>
    <row r="264" spans="1:40" outlineLevel="1">
      <c r="B264" s="292" t="s">
        <v>289</v>
      </c>
      <c r="C264" s="289" t="s">
        <v>163</v>
      </c>
      <c r="D264" s="293"/>
      <c r="E264" s="293"/>
      <c r="F264" s="293"/>
      <c r="G264" s="293"/>
      <c r="H264" s="293"/>
      <c r="I264" s="293"/>
      <c r="J264" s="293"/>
      <c r="K264" s="293"/>
      <c r="L264" s="293"/>
      <c r="M264" s="293"/>
      <c r="N264" s="293">
        <f>N263</f>
        <v>12</v>
      </c>
      <c r="O264" s="293"/>
      <c r="P264" s="293"/>
      <c r="Q264" s="293"/>
      <c r="R264" s="293"/>
      <c r="S264" s="293"/>
      <c r="T264" s="293"/>
      <c r="U264" s="293"/>
      <c r="V264" s="293"/>
      <c r="W264" s="293"/>
      <c r="X264" s="293"/>
      <c r="Y264" s="409">
        <f>Y263</f>
        <v>0</v>
      </c>
      <c r="Z264" s="409">
        <f t="shared" ref="Z264" si="729">Z263</f>
        <v>0</v>
      </c>
      <c r="AA264" s="409">
        <f t="shared" ref="AA264" si="730">AA263</f>
        <v>0</v>
      </c>
      <c r="AB264" s="409">
        <f t="shared" ref="AB264" si="731">AB263</f>
        <v>0</v>
      </c>
      <c r="AC264" s="409">
        <f t="shared" ref="AC264" si="732">AC263</f>
        <v>0</v>
      </c>
      <c r="AD264" s="409">
        <f t="shared" ref="AD264" si="733">AD263</f>
        <v>0</v>
      </c>
      <c r="AE264" s="409">
        <f t="shared" ref="AE264" si="734">AE263</f>
        <v>0</v>
      </c>
      <c r="AF264" s="409">
        <f t="shared" ref="AF264" si="735">AF263</f>
        <v>0</v>
      </c>
      <c r="AG264" s="409">
        <f t="shared" ref="AG264" si="736">AG263</f>
        <v>0</v>
      </c>
      <c r="AH264" s="409">
        <f t="shared" ref="AH264" si="737">AH263</f>
        <v>0</v>
      </c>
      <c r="AI264" s="409">
        <f t="shared" ref="AI264" si="738">AI263</f>
        <v>0</v>
      </c>
      <c r="AJ264" s="409">
        <f t="shared" ref="AJ264" si="739">AJ263</f>
        <v>0</v>
      </c>
      <c r="AK264" s="409">
        <f t="shared" ref="AK264" si="740">AK263</f>
        <v>0</v>
      </c>
      <c r="AL264" s="409">
        <f t="shared" ref="AL264" si="741">AL263</f>
        <v>0</v>
      </c>
      <c r="AM264" s="295"/>
    </row>
    <row r="265" spans="1:40" outlineLevel="1">
      <c r="A265" s="521"/>
      <c r="B265" s="313"/>
      <c r="C265" s="303"/>
      <c r="D265" s="289"/>
      <c r="E265" s="289"/>
      <c r="F265" s="289"/>
      <c r="G265" s="289"/>
      <c r="H265" s="289"/>
      <c r="I265" s="289"/>
      <c r="J265" s="289"/>
      <c r="K265" s="289"/>
      <c r="L265" s="289"/>
      <c r="M265" s="289"/>
      <c r="N265" s="466"/>
      <c r="O265" s="289"/>
      <c r="P265" s="289"/>
      <c r="Q265" s="289"/>
      <c r="R265" s="289"/>
      <c r="S265" s="289"/>
      <c r="T265" s="289"/>
      <c r="U265" s="289"/>
      <c r="V265" s="289"/>
      <c r="W265" s="289"/>
      <c r="X265" s="289"/>
      <c r="Y265" s="410"/>
      <c r="Z265" s="410"/>
      <c r="AA265" s="410"/>
      <c r="AB265" s="410"/>
      <c r="AC265" s="410"/>
      <c r="AD265" s="410"/>
      <c r="AE265" s="410"/>
      <c r="AF265" s="410"/>
      <c r="AG265" s="410"/>
      <c r="AH265" s="410"/>
      <c r="AI265" s="410"/>
      <c r="AJ265" s="410"/>
      <c r="AK265" s="410"/>
      <c r="AL265" s="410"/>
      <c r="AM265" s="299"/>
      <c r="AN265" s="624"/>
    </row>
    <row r="266" spans="1:40" s="307" customFormat="1" ht="15.75" outlineLevel="1">
      <c r="A266" s="521"/>
      <c r="B266" s="286" t="s">
        <v>489</v>
      </c>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410"/>
      <c r="Z266" s="410"/>
      <c r="AA266" s="410"/>
      <c r="AB266" s="410"/>
      <c r="AC266" s="410"/>
      <c r="AD266" s="410"/>
      <c r="AE266" s="414"/>
      <c r="AF266" s="414"/>
      <c r="AG266" s="414"/>
      <c r="AH266" s="414"/>
      <c r="AI266" s="414"/>
      <c r="AJ266" s="414"/>
      <c r="AK266" s="414"/>
      <c r="AL266" s="414"/>
      <c r="AM266" s="515"/>
      <c r="AN266" s="625"/>
    </row>
    <row r="267" spans="1:40" outlineLevel="1">
      <c r="A267" s="520">
        <v>15</v>
      </c>
      <c r="B267" s="292" t="s">
        <v>494</v>
      </c>
      <c r="C267" s="289" t="s">
        <v>25</v>
      </c>
      <c r="D267" s="293"/>
      <c r="E267" s="293"/>
      <c r="F267" s="293"/>
      <c r="G267" s="293"/>
      <c r="H267" s="293"/>
      <c r="I267" s="293"/>
      <c r="J267" s="293"/>
      <c r="K267" s="293"/>
      <c r="L267" s="293"/>
      <c r="M267" s="293"/>
      <c r="N267" s="293">
        <v>0</v>
      </c>
      <c r="O267" s="293"/>
      <c r="P267" s="293"/>
      <c r="Q267" s="293"/>
      <c r="R267" s="293"/>
      <c r="S267" s="293"/>
      <c r="T267" s="293"/>
      <c r="U267" s="293"/>
      <c r="V267" s="293"/>
      <c r="W267" s="293"/>
      <c r="X267" s="293"/>
      <c r="Y267" s="408"/>
      <c r="Z267" s="408"/>
      <c r="AA267" s="408"/>
      <c r="AB267" s="408"/>
      <c r="AC267" s="408"/>
      <c r="AD267" s="408"/>
      <c r="AE267" s="408"/>
      <c r="AF267" s="408"/>
      <c r="AG267" s="408"/>
      <c r="AH267" s="408"/>
      <c r="AI267" s="408"/>
      <c r="AJ267" s="408"/>
      <c r="AK267" s="408"/>
      <c r="AL267" s="408"/>
      <c r="AM267" s="294">
        <f>SUM(Y267:AL267)</f>
        <v>0</v>
      </c>
    </row>
    <row r="268" spans="1:40" outlineLevel="1">
      <c r="B268" s="292" t="s">
        <v>289</v>
      </c>
      <c r="C268" s="289" t="s">
        <v>163</v>
      </c>
      <c r="D268" s="293"/>
      <c r="E268" s="293"/>
      <c r="F268" s="293"/>
      <c r="G268" s="293"/>
      <c r="H268" s="293"/>
      <c r="I268" s="293"/>
      <c r="J268" s="293"/>
      <c r="K268" s="293"/>
      <c r="L268" s="293"/>
      <c r="M268" s="293"/>
      <c r="N268" s="293">
        <f>N267</f>
        <v>0</v>
      </c>
      <c r="O268" s="293"/>
      <c r="P268" s="293"/>
      <c r="Q268" s="293"/>
      <c r="R268" s="293"/>
      <c r="S268" s="293"/>
      <c r="T268" s="293"/>
      <c r="U268" s="293"/>
      <c r="V268" s="293"/>
      <c r="W268" s="293"/>
      <c r="X268" s="293"/>
      <c r="Y268" s="409">
        <f>Y267</f>
        <v>0</v>
      </c>
      <c r="Z268" s="409">
        <f t="shared" ref="Z268:AL268" si="742">Z267</f>
        <v>0</v>
      </c>
      <c r="AA268" s="409">
        <f t="shared" si="742"/>
        <v>0</v>
      </c>
      <c r="AB268" s="409">
        <f t="shared" si="742"/>
        <v>0</v>
      </c>
      <c r="AC268" s="409">
        <f t="shared" si="742"/>
        <v>0</v>
      </c>
      <c r="AD268" s="409">
        <f t="shared" si="742"/>
        <v>0</v>
      </c>
      <c r="AE268" s="409">
        <f t="shared" si="742"/>
        <v>0</v>
      </c>
      <c r="AF268" s="409">
        <f t="shared" si="742"/>
        <v>0</v>
      </c>
      <c r="AG268" s="409">
        <f t="shared" si="742"/>
        <v>0</v>
      </c>
      <c r="AH268" s="409">
        <f t="shared" si="742"/>
        <v>0</v>
      </c>
      <c r="AI268" s="409">
        <f t="shared" si="742"/>
        <v>0</v>
      </c>
      <c r="AJ268" s="409">
        <f t="shared" si="742"/>
        <v>0</v>
      </c>
      <c r="AK268" s="409">
        <f t="shared" si="742"/>
        <v>0</v>
      </c>
      <c r="AL268" s="409">
        <f t="shared" si="742"/>
        <v>0</v>
      </c>
      <c r="AM268" s="295"/>
    </row>
    <row r="269" spans="1:40" outlineLevel="1">
      <c r="B269" s="313"/>
      <c r="C269" s="303"/>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410"/>
      <c r="Z269" s="410"/>
      <c r="AA269" s="410"/>
      <c r="AB269" s="410"/>
      <c r="AC269" s="410"/>
      <c r="AD269" s="410"/>
      <c r="AE269" s="410"/>
      <c r="AF269" s="410"/>
      <c r="AG269" s="410"/>
      <c r="AH269" s="410"/>
      <c r="AI269" s="410"/>
      <c r="AJ269" s="410"/>
      <c r="AK269" s="410"/>
      <c r="AL269" s="410"/>
      <c r="AM269" s="304"/>
    </row>
    <row r="270" spans="1:40" s="281" customFormat="1" outlineLevel="1">
      <c r="A270" s="520">
        <v>16</v>
      </c>
      <c r="B270" s="322" t="s">
        <v>490</v>
      </c>
      <c r="C270" s="289" t="s">
        <v>25</v>
      </c>
      <c r="D270" s="293"/>
      <c r="E270" s="293"/>
      <c r="F270" s="293"/>
      <c r="G270" s="293"/>
      <c r="H270" s="293"/>
      <c r="I270" s="293"/>
      <c r="J270" s="293"/>
      <c r="K270" s="293"/>
      <c r="L270" s="293"/>
      <c r="M270" s="293"/>
      <c r="N270" s="293">
        <v>0</v>
      </c>
      <c r="O270" s="293"/>
      <c r="P270" s="293"/>
      <c r="Q270" s="293"/>
      <c r="R270" s="293"/>
      <c r="S270" s="293"/>
      <c r="T270" s="293"/>
      <c r="U270" s="293"/>
      <c r="V270" s="293"/>
      <c r="W270" s="293"/>
      <c r="X270" s="293"/>
      <c r="Y270" s="408"/>
      <c r="Z270" s="408"/>
      <c r="AA270" s="408"/>
      <c r="AB270" s="408"/>
      <c r="AC270" s="408"/>
      <c r="AD270" s="408"/>
      <c r="AE270" s="408"/>
      <c r="AF270" s="408"/>
      <c r="AG270" s="408"/>
      <c r="AH270" s="408"/>
      <c r="AI270" s="408"/>
      <c r="AJ270" s="408"/>
      <c r="AK270" s="408"/>
      <c r="AL270" s="408"/>
      <c r="AM270" s="294">
        <f>SUM(Y270:AL270)</f>
        <v>0</v>
      </c>
    </row>
    <row r="271" spans="1:40" s="281" customFormat="1" outlineLevel="1">
      <c r="A271" s="520"/>
      <c r="B271" s="322" t="s">
        <v>289</v>
      </c>
      <c r="C271" s="289" t="s">
        <v>163</v>
      </c>
      <c r="D271" s="293"/>
      <c r="E271" s="293"/>
      <c r="F271" s="293"/>
      <c r="G271" s="293"/>
      <c r="H271" s="293"/>
      <c r="I271" s="293"/>
      <c r="J271" s="293"/>
      <c r="K271" s="293"/>
      <c r="L271" s="293"/>
      <c r="M271" s="293"/>
      <c r="N271" s="293">
        <f>N270</f>
        <v>0</v>
      </c>
      <c r="O271" s="293"/>
      <c r="P271" s="293"/>
      <c r="Q271" s="293"/>
      <c r="R271" s="293"/>
      <c r="S271" s="293"/>
      <c r="T271" s="293"/>
      <c r="U271" s="293"/>
      <c r="V271" s="293"/>
      <c r="W271" s="293"/>
      <c r="X271" s="293"/>
      <c r="Y271" s="409">
        <f>Y270</f>
        <v>0</v>
      </c>
      <c r="Z271" s="409">
        <f t="shared" ref="Z271:AL271" si="743">Z270</f>
        <v>0</v>
      </c>
      <c r="AA271" s="409">
        <f t="shared" si="743"/>
        <v>0</v>
      </c>
      <c r="AB271" s="409">
        <f t="shared" si="743"/>
        <v>0</v>
      </c>
      <c r="AC271" s="409">
        <f t="shared" si="743"/>
        <v>0</v>
      </c>
      <c r="AD271" s="409">
        <f t="shared" si="743"/>
        <v>0</v>
      </c>
      <c r="AE271" s="409">
        <f t="shared" si="743"/>
        <v>0</v>
      </c>
      <c r="AF271" s="409">
        <f t="shared" si="743"/>
        <v>0</v>
      </c>
      <c r="AG271" s="409">
        <f t="shared" si="743"/>
        <v>0</v>
      </c>
      <c r="AH271" s="409">
        <f t="shared" si="743"/>
        <v>0</v>
      </c>
      <c r="AI271" s="409">
        <f t="shared" si="743"/>
        <v>0</v>
      </c>
      <c r="AJ271" s="409">
        <f t="shared" si="743"/>
        <v>0</v>
      </c>
      <c r="AK271" s="409">
        <f t="shared" si="743"/>
        <v>0</v>
      </c>
      <c r="AL271" s="409">
        <f t="shared" si="743"/>
        <v>0</v>
      </c>
      <c r="AM271" s="295"/>
    </row>
    <row r="272" spans="1:40" s="281" customFormat="1" outlineLevel="1">
      <c r="A272" s="520"/>
      <c r="B272" s="322"/>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410"/>
      <c r="Z272" s="410"/>
      <c r="AA272" s="410"/>
      <c r="AB272" s="410"/>
      <c r="AC272" s="410"/>
      <c r="AD272" s="410"/>
      <c r="AE272" s="414"/>
      <c r="AF272" s="414"/>
      <c r="AG272" s="414"/>
      <c r="AH272" s="414"/>
      <c r="AI272" s="414"/>
      <c r="AJ272" s="414"/>
      <c r="AK272" s="414"/>
      <c r="AL272" s="414"/>
      <c r="AM272" s="311"/>
    </row>
    <row r="273" spans="1:39" ht="15.75" outlineLevel="1">
      <c r="B273" s="517" t="s">
        <v>495</v>
      </c>
      <c r="C273" s="318"/>
      <c r="D273" s="288"/>
      <c r="E273" s="287"/>
      <c r="F273" s="287"/>
      <c r="G273" s="287"/>
      <c r="H273" s="287"/>
      <c r="I273" s="287"/>
      <c r="J273" s="287"/>
      <c r="K273" s="287"/>
      <c r="L273" s="287"/>
      <c r="M273" s="287"/>
      <c r="N273" s="288"/>
      <c r="O273" s="287"/>
      <c r="P273" s="287"/>
      <c r="Q273" s="287"/>
      <c r="R273" s="287"/>
      <c r="S273" s="287"/>
      <c r="T273" s="287"/>
      <c r="U273" s="287"/>
      <c r="V273" s="287"/>
      <c r="W273" s="287"/>
      <c r="X273" s="287"/>
      <c r="Y273" s="412"/>
      <c r="Z273" s="412"/>
      <c r="AA273" s="412"/>
      <c r="AB273" s="412"/>
      <c r="AC273" s="412"/>
      <c r="AD273" s="412"/>
      <c r="AE273" s="412"/>
      <c r="AF273" s="412"/>
      <c r="AG273" s="412"/>
      <c r="AH273" s="412"/>
      <c r="AI273" s="412"/>
      <c r="AJ273" s="412"/>
      <c r="AK273" s="412"/>
      <c r="AL273" s="412"/>
      <c r="AM273" s="290"/>
    </row>
    <row r="274" spans="1:39" outlineLevel="1">
      <c r="A274" s="520">
        <v>17</v>
      </c>
      <c r="B274" s="518" t="s">
        <v>112</v>
      </c>
      <c r="C274" s="289" t="s">
        <v>25</v>
      </c>
      <c r="D274" s="293"/>
      <c r="E274" s="293"/>
      <c r="F274" s="293"/>
      <c r="G274" s="293"/>
      <c r="H274" s="293"/>
      <c r="I274" s="293"/>
      <c r="J274" s="293"/>
      <c r="K274" s="293"/>
      <c r="L274" s="293"/>
      <c r="M274" s="293"/>
      <c r="N274" s="293">
        <v>12</v>
      </c>
      <c r="O274" s="293"/>
      <c r="P274" s="293"/>
      <c r="Q274" s="293"/>
      <c r="R274" s="293"/>
      <c r="S274" s="293"/>
      <c r="T274" s="293"/>
      <c r="U274" s="293"/>
      <c r="V274" s="293"/>
      <c r="W274" s="293"/>
      <c r="X274" s="293"/>
      <c r="Y274" s="424"/>
      <c r="Z274" s="408"/>
      <c r="AA274" s="408"/>
      <c r="AB274" s="408"/>
      <c r="AC274" s="408"/>
      <c r="AD274" s="408"/>
      <c r="AE274" s="408"/>
      <c r="AF274" s="413"/>
      <c r="AG274" s="413"/>
      <c r="AH274" s="413"/>
      <c r="AI274" s="413"/>
      <c r="AJ274" s="413"/>
      <c r="AK274" s="413"/>
      <c r="AL274" s="413"/>
      <c r="AM274" s="294">
        <f>SUM(Y274:AL274)</f>
        <v>0</v>
      </c>
    </row>
    <row r="275" spans="1:39" outlineLevel="1">
      <c r="B275" s="292" t="s">
        <v>289</v>
      </c>
      <c r="C275" s="289" t="s">
        <v>163</v>
      </c>
      <c r="D275" s="293"/>
      <c r="E275" s="293"/>
      <c r="F275" s="293"/>
      <c r="G275" s="293"/>
      <c r="H275" s="293"/>
      <c r="I275" s="293"/>
      <c r="J275" s="293"/>
      <c r="K275" s="293"/>
      <c r="L275" s="293"/>
      <c r="M275" s="293"/>
      <c r="N275" s="293">
        <f>N274</f>
        <v>12</v>
      </c>
      <c r="O275" s="293"/>
      <c r="P275" s="293"/>
      <c r="Q275" s="293"/>
      <c r="R275" s="293"/>
      <c r="S275" s="293"/>
      <c r="T275" s="293"/>
      <c r="U275" s="293"/>
      <c r="V275" s="293"/>
      <c r="W275" s="293"/>
      <c r="X275" s="293"/>
      <c r="Y275" s="409">
        <f>Y274</f>
        <v>0</v>
      </c>
      <c r="Z275" s="409">
        <f t="shared" ref="Z275:AL275" si="744">Z274</f>
        <v>0</v>
      </c>
      <c r="AA275" s="409">
        <f t="shared" si="744"/>
        <v>0</v>
      </c>
      <c r="AB275" s="409">
        <f t="shared" si="744"/>
        <v>0</v>
      </c>
      <c r="AC275" s="409">
        <f t="shared" si="744"/>
        <v>0</v>
      </c>
      <c r="AD275" s="409">
        <f t="shared" si="744"/>
        <v>0</v>
      </c>
      <c r="AE275" s="409">
        <f t="shared" si="744"/>
        <v>0</v>
      </c>
      <c r="AF275" s="409">
        <f t="shared" si="744"/>
        <v>0</v>
      </c>
      <c r="AG275" s="409">
        <f t="shared" si="744"/>
        <v>0</v>
      </c>
      <c r="AH275" s="409">
        <f t="shared" si="744"/>
        <v>0</v>
      </c>
      <c r="AI275" s="409">
        <f t="shared" si="744"/>
        <v>0</v>
      </c>
      <c r="AJ275" s="409">
        <f t="shared" si="744"/>
        <v>0</v>
      </c>
      <c r="AK275" s="409">
        <f t="shared" si="744"/>
        <v>0</v>
      </c>
      <c r="AL275" s="409">
        <f t="shared" si="744"/>
        <v>0</v>
      </c>
      <c r="AM275" s="304"/>
    </row>
    <row r="276" spans="1:39" outlineLevel="1">
      <c r="B276" s="292"/>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420"/>
      <c r="Z276" s="423"/>
      <c r="AA276" s="423"/>
      <c r="AB276" s="423"/>
      <c r="AC276" s="423"/>
      <c r="AD276" s="423"/>
      <c r="AE276" s="423"/>
      <c r="AF276" s="423"/>
      <c r="AG276" s="423"/>
      <c r="AH276" s="423"/>
      <c r="AI276" s="423"/>
      <c r="AJ276" s="423"/>
      <c r="AK276" s="423"/>
      <c r="AL276" s="423"/>
      <c r="AM276" s="304"/>
    </row>
    <row r="277" spans="1:39" outlineLevel="1">
      <c r="A277" s="520">
        <v>18</v>
      </c>
      <c r="B277" s="518" t="s">
        <v>109</v>
      </c>
      <c r="C277" s="289" t="s">
        <v>25</v>
      </c>
      <c r="D277" s="293"/>
      <c r="E277" s="293"/>
      <c r="F277" s="293"/>
      <c r="G277" s="293"/>
      <c r="H277" s="293"/>
      <c r="I277" s="293"/>
      <c r="J277" s="293"/>
      <c r="K277" s="293"/>
      <c r="L277" s="293"/>
      <c r="M277" s="293"/>
      <c r="N277" s="293">
        <v>12</v>
      </c>
      <c r="O277" s="293"/>
      <c r="P277" s="293"/>
      <c r="Q277" s="293"/>
      <c r="R277" s="293"/>
      <c r="S277" s="293"/>
      <c r="T277" s="293"/>
      <c r="U277" s="293"/>
      <c r="V277" s="293"/>
      <c r="W277" s="293"/>
      <c r="X277" s="293"/>
      <c r="Y277" s="424"/>
      <c r="Z277" s="408"/>
      <c r="AA277" s="408"/>
      <c r="AB277" s="408"/>
      <c r="AC277" s="408"/>
      <c r="AD277" s="408"/>
      <c r="AE277" s="408"/>
      <c r="AF277" s="413"/>
      <c r="AG277" s="413"/>
      <c r="AH277" s="413"/>
      <c r="AI277" s="413"/>
      <c r="AJ277" s="413"/>
      <c r="AK277" s="413"/>
      <c r="AL277" s="413"/>
      <c r="AM277" s="294">
        <f>SUM(Y277:AL277)</f>
        <v>0</v>
      </c>
    </row>
    <row r="278" spans="1:39" outlineLevel="1">
      <c r="B278" s="292" t="s">
        <v>289</v>
      </c>
      <c r="C278" s="289" t="s">
        <v>163</v>
      </c>
      <c r="D278" s="293"/>
      <c r="E278" s="293"/>
      <c r="F278" s="293"/>
      <c r="G278" s="293"/>
      <c r="H278" s="293"/>
      <c r="I278" s="293"/>
      <c r="J278" s="293"/>
      <c r="K278" s="293"/>
      <c r="L278" s="293"/>
      <c r="M278" s="293"/>
      <c r="N278" s="293">
        <f>N277</f>
        <v>12</v>
      </c>
      <c r="O278" s="293"/>
      <c r="P278" s="293"/>
      <c r="Q278" s="293"/>
      <c r="R278" s="293"/>
      <c r="S278" s="293"/>
      <c r="T278" s="293"/>
      <c r="U278" s="293"/>
      <c r="V278" s="293"/>
      <c r="W278" s="293"/>
      <c r="X278" s="293"/>
      <c r="Y278" s="409">
        <f>Y277</f>
        <v>0</v>
      </c>
      <c r="Z278" s="409">
        <f t="shared" ref="Z278:AL278" si="745">Z277</f>
        <v>0</v>
      </c>
      <c r="AA278" s="409">
        <f t="shared" si="745"/>
        <v>0</v>
      </c>
      <c r="AB278" s="409">
        <f t="shared" si="745"/>
        <v>0</v>
      </c>
      <c r="AC278" s="409">
        <f t="shared" si="745"/>
        <v>0</v>
      </c>
      <c r="AD278" s="409">
        <f t="shared" si="745"/>
        <v>0</v>
      </c>
      <c r="AE278" s="409">
        <f t="shared" si="745"/>
        <v>0</v>
      </c>
      <c r="AF278" s="409">
        <f t="shared" si="745"/>
        <v>0</v>
      </c>
      <c r="AG278" s="409">
        <f t="shared" si="745"/>
        <v>0</v>
      </c>
      <c r="AH278" s="409">
        <f t="shared" si="745"/>
        <v>0</v>
      </c>
      <c r="AI278" s="409">
        <f t="shared" si="745"/>
        <v>0</v>
      </c>
      <c r="AJ278" s="409">
        <f t="shared" si="745"/>
        <v>0</v>
      </c>
      <c r="AK278" s="409">
        <f t="shared" si="745"/>
        <v>0</v>
      </c>
      <c r="AL278" s="409">
        <f t="shared" si="745"/>
        <v>0</v>
      </c>
      <c r="AM278" s="304"/>
    </row>
    <row r="279" spans="1:39" outlineLevel="1">
      <c r="B279" s="320"/>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421"/>
      <c r="Z279" s="422"/>
      <c r="AA279" s="422"/>
      <c r="AB279" s="422"/>
      <c r="AC279" s="422"/>
      <c r="AD279" s="422"/>
      <c r="AE279" s="422"/>
      <c r="AF279" s="422"/>
      <c r="AG279" s="422"/>
      <c r="AH279" s="422"/>
      <c r="AI279" s="422"/>
      <c r="AJ279" s="422"/>
      <c r="AK279" s="422"/>
      <c r="AL279" s="422"/>
      <c r="AM279" s="295"/>
    </row>
    <row r="280" spans="1:39" outlineLevel="1">
      <c r="A280" s="520">
        <v>19</v>
      </c>
      <c r="B280" s="518" t="s">
        <v>111</v>
      </c>
      <c r="C280" s="289" t="s">
        <v>25</v>
      </c>
      <c r="D280" s="293"/>
      <c r="E280" s="293"/>
      <c r="F280" s="293"/>
      <c r="G280" s="293"/>
      <c r="H280" s="293"/>
      <c r="I280" s="293"/>
      <c r="J280" s="293"/>
      <c r="K280" s="293"/>
      <c r="L280" s="293"/>
      <c r="M280" s="293"/>
      <c r="N280" s="293">
        <v>12</v>
      </c>
      <c r="O280" s="293"/>
      <c r="P280" s="293"/>
      <c r="Q280" s="293"/>
      <c r="R280" s="293"/>
      <c r="S280" s="293"/>
      <c r="T280" s="293"/>
      <c r="U280" s="293"/>
      <c r="V280" s="293"/>
      <c r="W280" s="293"/>
      <c r="X280" s="293"/>
      <c r="Y280" s="424"/>
      <c r="Z280" s="408"/>
      <c r="AA280" s="408"/>
      <c r="AB280" s="408"/>
      <c r="AC280" s="408"/>
      <c r="AD280" s="408"/>
      <c r="AE280" s="408"/>
      <c r="AF280" s="413"/>
      <c r="AG280" s="413"/>
      <c r="AH280" s="413"/>
      <c r="AI280" s="413"/>
      <c r="AJ280" s="413"/>
      <c r="AK280" s="413"/>
      <c r="AL280" s="413"/>
      <c r="AM280" s="294">
        <f>SUM(Y280:AL280)</f>
        <v>0</v>
      </c>
    </row>
    <row r="281" spans="1:39" outlineLevel="1">
      <c r="B281" s="292" t="s">
        <v>289</v>
      </c>
      <c r="C281" s="289" t="s">
        <v>163</v>
      </c>
      <c r="D281" s="293"/>
      <c r="E281" s="293"/>
      <c r="F281" s="293"/>
      <c r="G281" s="293"/>
      <c r="H281" s="293"/>
      <c r="I281" s="293"/>
      <c r="J281" s="293"/>
      <c r="K281" s="293"/>
      <c r="L281" s="293"/>
      <c r="M281" s="293"/>
      <c r="N281" s="293">
        <f>N280</f>
        <v>12</v>
      </c>
      <c r="O281" s="293"/>
      <c r="P281" s="293"/>
      <c r="Q281" s="293"/>
      <c r="R281" s="293"/>
      <c r="S281" s="293"/>
      <c r="T281" s="293"/>
      <c r="U281" s="293"/>
      <c r="V281" s="293"/>
      <c r="W281" s="293"/>
      <c r="X281" s="293"/>
      <c r="Y281" s="409">
        <f>Y280</f>
        <v>0</v>
      </c>
      <c r="Z281" s="409">
        <f t="shared" ref="Z281:AL281" si="746">Z280</f>
        <v>0</v>
      </c>
      <c r="AA281" s="409">
        <f t="shared" si="746"/>
        <v>0</v>
      </c>
      <c r="AB281" s="409">
        <f t="shared" si="746"/>
        <v>0</v>
      </c>
      <c r="AC281" s="409">
        <f t="shared" si="746"/>
        <v>0</v>
      </c>
      <c r="AD281" s="409">
        <f t="shared" si="746"/>
        <v>0</v>
      </c>
      <c r="AE281" s="409">
        <f t="shared" si="746"/>
        <v>0</v>
      </c>
      <c r="AF281" s="409">
        <f t="shared" si="746"/>
        <v>0</v>
      </c>
      <c r="AG281" s="409">
        <f t="shared" si="746"/>
        <v>0</v>
      </c>
      <c r="AH281" s="409">
        <f t="shared" si="746"/>
        <v>0</v>
      </c>
      <c r="AI281" s="409">
        <f t="shared" si="746"/>
        <v>0</v>
      </c>
      <c r="AJ281" s="409">
        <f t="shared" si="746"/>
        <v>0</v>
      </c>
      <c r="AK281" s="409">
        <f t="shared" si="746"/>
        <v>0</v>
      </c>
      <c r="AL281" s="409">
        <f t="shared" si="746"/>
        <v>0</v>
      </c>
      <c r="AM281" s="295"/>
    </row>
    <row r="282" spans="1:39" outlineLevel="1">
      <c r="B282" s="320"/>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410"/>
      <c r="Z282" s="410"/>
      <c r="AA282" s="410"/>
      <c r="AB282" s="410"/>
      <c r="AC282" s="410"/>
      <c r="AD282" s="410"/>
      <c r="AE282" s="410"/>
      <c r="AF282" s="410"/>
      <c r="AG282" s="410"/>
      <c r="AH282" s="410"/>
      <c r="AI282" s="410"/>
      <c r="AJ282" s="410"/>
      <c r="AK282" s="410"/>
      <c r="AL282" s="410"/>
      <c r="AM282" s="304"/>
    </row>
    <row r="283" spans="1:39" outlineLevel="1">
      <c r="A283" s="520">
        <v>20</v>
      </c>
      <c r="B283" s="518" t="s">
        <v>110</v>
      </c>
      <c r="C283" s="289" t="s">
        <v>25</v>
      </c>
      <c r="D283" s="293"/>
      <c r="E283" s="293"/>
      <c r="F283" s="293"/>
      <c r="G283" s="293"/>
      <c r="H283" s="293"/>
      <c r="I283" s="293"/>
      <c r="J283" s="293"/>
      <c r="K283" s="293"/>
      <c r="L283" s="293"/>
      <c r="M283" s="293"/>
      <c r="N283" s="293">
        <v>12</v>
      </c>
      <c r="O283" s="293"/>
      <c r="P283" s="293"/>
      <c r="Q283" s="293"/>
      <c r="R283" s="293"/>
      <c r="S283" s="293"/>
      <c r="T283" s="293"/>
      <c r="U283" s="293"/>
      <c r="V283" s="293"/>
      <c r="W283" s="293"/>
      <c r="X283" s="293"/>
      <c r="Y283" s="424"/>
      <c r="Z283" s="408"/>
      <c r="AA283" s="408"/>
      <c r="AB283" s="408"/>
      <c r="AC283" s="408"/>
      <c r="AD283" s="408"/>
      <c r="AE283" s="408"/>
      <c r="AF283" s="413"/>
      <c r="AG283" s="413"/>
      <c r="AH283" s="413"/>
      <c r="AI283" s="413"/>
      <c r="AJ283" s="413"/>
      <c r="AK283" s="413"/>
      <c r="AL283" s="413"/>
      <c r="AM283" s="294">
        <f>SUM(Y283:AL283)</f>
        <v>0</v>
      </c>
    </row>
    <row r="284" spans="1:39" outlineLevel="1">
      <c r="B284" s="292" t="s">
        <v>289</v>
      </c>
      <c r="C284" s="289" t="s">
        <v>163</v>
      </c>
      <c r="D284" s="293"/>
      <c r="E284" s="293"/>
      <c r="F284" s="293"/>
      <c r="G284" s="293"/>
      <c r="H284" s="293"/>
      <c r="I284" s="293"/>
      <c r="J284" s="293"/>
      <c r="K284" s="293"/>
      <c r="L284" s="293"/>
      <c r="M284" s="293"/>
      <c r="N284" s="293">
        <f>N283</f>
        <v>12</v>
      </c>
      <c r="O284" s="293"/>
      <c r="P284" s="293"/>
      <c r="Q284" s="293"/>
      <c r="R284" s="293"/>
      <c r="S284" s="293"/>
      <c r="T284" s="293"/>
      <c r="U284" s="293"/>
      <c r="V284" s="293"/>
      <c r="W284" s="293"/>
      <c r="X284" s="293"/>
      <c r="Y284" s="409">
        <f t="shared" ref="Y284:AL284" si="747">Y283</f>
        <v>0</v>
      </c>
      <c r="Z284" s="409">
        <f t="shared" si="747"/>
        <v>0</v>
      </c>
      <c r="AA284" s="409">
        <f t="shared" si="747"/>
        <v>0</v>
      </c>
      <c r="AB284" s="409">
        <f t="shared" si="747"/>
        <v>0</v>
      </c>
      <c r="AC284" s="409">
        <f t="shared" si="747"/>
        <v>0</v>
      </c>
      <c r="AD284" s="409">
        <f t="shared" si="747"/>
        <v>0</v>
      </c>
      <c r="AE284" s="409">
        <f t="shared" si="747"/>
        <v>0</v>
      </c>
      <c r="AF284" s="409">
        <f t="shared" si="747"/>
        <v>0</v>
      </c>
      <c r="AG284" s="409">
        <f t="shared" si="747"/>
        <v>0</v>
      </c>
      <c r="AH284" s="409">
        <f t="shared" si="747"/>
        <v>0</v>
      </c>
      <c r="AI284" s="409">
        <f t="shared" si="747"/>
        <v>0</v>
      </c>
      <c r="AJ284" s="409">
        <f t="shared" si="747"/>
        <v>0</v>
      </c>
      <c r="AK284" s="409">
        <f t="shared" si="747"/>
        <v>0</v>
      </c>
      <c r="AL284" s="409">
        <f t="shared" si="747"/>
        <v>0</v>
      </c>
      <c r="AM284" s="304"/>
    </row>
    <row r="285" spans="1:39" ht="15.75" outlineLevel="1">
      <c r="B285" s="321"/>
      <c r="C285" s="298"/>
      <c r="D285" s="289"/>
      <c r="E285" s="289"/>
      <c r="F285" s="289"/>
      <c r="G285" s="289"/>
      <c r="H285" s="289"/>
      <c r="I285" s="289"/>
      <c r="J285" s="289"/>
      <c r="K285" s="289"/>
      <c r="L285" s="289"/>
      <c r="M285" s="289"/>
      <c r="N285" s="298"/>
      <c r="O285" s="289"/>
      <c r="P285" s="289"/>
      <c r="Q285" s="289"/>
      <c r="R285" s="289"/>
      <c r="S285" s="289"/>
      <c r="T285" s="289"/>
      <c r="U285" s="289"/>
      <c r="V285" s="289"/>
      <c r="W285" s="289"/>
      <c r="X285" s="289"/>
      <c r="Y285" s="410"/>
      <c r="Z285" s="410"/>
      <c r="AA285" s="410"/>
      <c r="AB285" s="410"/>
      <c r="AC285" s="410"/>
      <c r="AD285" s="410"/>
      <c r="AE285" s="410"/>
      <c r="AF285" s="410"/>
      <c r="AG285" s="410"/>
      <c r="AH285" s="410"/>
      <c r="AI285" s="410"/>
      <c r="AJ285" s="410"/>
      <c r="AK285" s="410"/>
      <c r="AL285" s="410"/>
      <c r="AM285" s="304"/>
    </row>
    <row r="286" spans="1:39" ht="15.75" outlineLevel="1">
      <c r="B286" s="516" t="s">
        <v>502</v>
      </c>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420"/>
      <c r="Z286" s="423"/>
      <c r="AA286" s="423"/>
      <c r="AB286" s="423"/>
      <c r="AC286" s="423"/>
      <c r="AD286" s="423"/>
      <c r="AE286" s="423"/>
      <c r="AF286" s="423"/>
      <c r="AG286" s="423"/>
      <c r="AH286" s="423"/>
      <c r="AI286" s="423"/>
      <c r="AJ286" s="423"/>
      <c r="AK286" s="423"/>
      <c r="AL286" s="423"/>
      <c r="AM286" s="304"/>
    </row>
    <row r="287" spans="1:39" ht="15.75" outlineLevel="1">
      <c r="B287" s="286" t="s">
        <v>498</v>
      </c>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420"/>
      <c r="Z287" s="423"/>
      <c r="AA287" s="423"/>
      <c r="AB287" s="423"/>
      <c r="AC287" s="423"/>
      <c r="AD287" s="423"/>
      <c r="AE287" s="423"/>
      <c r="AF287" s="423"/>
      <c r="AG287" s="423"/>
      <c r="AH287" s="423"/>
      <c r="AI287" s="423"/>
      <c r="AJ287" s="423"/>
      <c r="AK287" s="423"/>
      <c r="AL287" s="423"/>
      <c r="AM287" s="304"/>
    </row>
    <row r="288" spans="1:39" outlineLevel="1">
      <c r="A288" s="520">
        <v>21</v>
      </c>
      <c r="B288" s="518" t="s">
        <v>113</v>
      </c>
      <c r="C288" s="289" t="s">
        <v>25</v>
      </c>
      <c r="D288" s="293">
        <f>+'7.  Persistence Report'!AV214</f>
        <v>6840493</v>
      </c>
      <c r="E288" s="293">
        <f>+'7.  Persistence Report'!AW214</f>
        <v>6840493</v>
      </c>
      <c r="F288" s="293">
        <f>+'7.  Persistence Report'!AX214</f>
        <v>6840493</v>
      </c>
      <c r="G288" s="293">
        <f>+'7.  Persistence Report'!AY214</f>
        <v>6840493</v>
      </c>
      <c r="H288" s="293">
        <f>+'7.  Persistence Report'!AZ214</f>
        <v>6840493</v>
      </c>
      <c r="I288" s="293">
        <f>+'7.  Persistence Report'!BA214</f>
        <v>6840493</v>
      </c>
      <c r="J288" s="293">
        <f>+'7.  Persistence Report'!BB214</f>
        <v>6840493</v>
      </c>
      <c r="K288" s="293">
        <f>+'7.  Persistence Report'!BC214</f>
        <v>6839739</v>
      </c>
      <c r="L288" s="293">
        <f>+'7.  Persistence Report'!BD214</f>
        <v>6839739</v>
      </c>
      <c r="M288" s="293">
        <f>+'7.  Persistence Report'!BE214</f>
        <v>6816915</v>
      </c>
      <c r="N288" s="289"/>
      <c r="O288" s="293">
        <f>+'7.  Persistence Report'!Q214</f>
        <v>444</v>
      </c>
      <c r="P288" s="293">
        <f>+'7.  Persistence Report'!R214</f>
        <v>444</v>
      </c>
      <c r="Q288" s="293">
        <f>+'7.  Persistence Report'!S214</f>
        <v>444</v>
      </c>
      <c r="R288" s="293">
        <f>+'7.  Persistence Report'!T214</f>
        <v>444</v>
      </c>
      <c r="S288" s="293">
        <f>+'7.  Persistence Report'!U214</f>
        <v>444</v>
      </c>
      <c r="T288" s="293">
        <f>+'7.  Persistence Report'!V214</f>
        <v>444</v>
      </c>
      <c r="U288" s="293">
        <f>+'7.  Persistence Report'!W214</f>
        <v>444</v>
      </c>
      <c r="V288" s="293">
        <f>+'7.  Persistence Report'!X214</f>
        <v>444</v>
      </c>
      <c r="W288" s="293">
        <f>+'7.  Persistence Report'!Y214</f>
        <v>444</v>
      </c>
      <c r="X288" s="293">
        <f>+'7.  Persistence Report'!Z214</f>
        <v>443</v>
      </c>
      <c r="Y288" s="408">
        <v>1</v>
      </c>
      <c r="Z288" s="408"/>
      <c r="AA288" s="408"/>
      <c r="AB288" s="408"/>
      <c r="AC288" s="408"/>
      <c r="AD288" s="408"/>
      <c r="AE288" s="408"/>
      <c r="AF288" s="408"/>
      <c r="AG288" s="408"/>
      <c r="AH288" s="408"/>
      <c r="AI288" s="408"/>
      <c r="AJ288" s="408"/>
      <c r="AK288" s="408"/>
      <c r="AL288" s="408"/>
      <c r="AM288" s="294">
        <f>SUM(Y288:AL288)</f>
        <v>1</v>
      </c>
    </row>
    <row r="289" spans="1:39" outlineLevel="1">
      <c r="B289" s="292" t="s">
        <v>289</v>
      </c>
      <c r="C289" s="289" t="s">
        <v>163</v>
      </c>
      <c r="D289" s="293">
        <f>+'7.  Persistence Report'!AV233</f>
        <v>572824</v>
      </c>
      <c r="E289" s="293">
        <f>+'7.  Persistence Report'!AW233</f>
        <v>572824</v>
      </c>
      <c r="F289" s="293">
        <f>+'7.  Persistence Report'!AX233</f>
        <v>572824</v>
      </c>
      <c r="G289" s="293">
        <f>+'7.  Persistence Report'!AY233</f>
        <v>572824</v>
      </c>
      <c r="H289" s="293">
        <f>+'7.  Persistence Report'!AZ233</f>
        <v>572824</v>
      </c>
      <c r="I289" s="293">
        <f>+'7.  Persistence Report'!BA233</f>
        <v>572824</v>
      </c>
      <c r="J289" s="293">
        <f>+'7.  Persistence Report'!BB233</f>
        <v>572824</v>
      </c>
      <c r="K289" s="293">
        <f>+'7.  Persistence Report'!BC233</f>
        <v>572774</v>
      </c>
      <c r="L289" s="293">
        <f>+'7.  Persistence Report'!BD233</f>
        <v>572774</v>
      </c>
      <c r="M289" s="293">
        <f>+'7.  Persistence Report'!BE233</f>
        <v>573552</v>
      </c>
      <c r="N289" s="289"/>
      <c r="O289" s="293">
        <f>+'7.  Persistence Report'!Q233</f>
        <v>36</v>
      </c>
      <c r="P289" s="293">
        <f>+'7.  Persistence Report'!R233</f>
        <v>36</v>
      </c>
      <c r="Q289" s="293">
        <f>+'7.  Persistence Report'!S233</f>
        <v>36</v>
      </c>
      <c r="R289" s="293">
        <f>+'7.  Persistence Report'!T233</f>
        <v>36</v>
      </c>
      <c r="S289" s="293">
        <f>+'7.  Persistence Report'!U233</f>
        <v>36</v>
      </c>
      <c r="T289" s="293">
        <f>+'7.  Persistence Report'!V233</f>
        <v>36</v>
      </c>
      <c r="U289" s="293">
        <f>+'7.  Persistence Report'!W233</f>
        <v>36</v>
      </c>
      <c r="V289" s="293">
        <f>+'7.  Persistence Report'!X233</f>
        <v>36</v>
      </c>
      <c r="W289" s="293">
        <f>+'7.  Persistence Report'!Y233</f>
        <v>36</v>
      </c>
      <c r="X289" s="293">
        <f>+'7.  Persistence Report'!Z233</f>
        <v>36</v>
      </c>
      <c r="Y289" s="409">
        <f>Y288</f>
        <v>1</v>
      </c>
      <c r="Z289" s="409">
        <f t="shared" ref="Z289" si="748">Z288</f>
        <v>0</v>
      </c>
      <c r="AA289" s="409">
        <f t="shared" ref="AA289" si="749">AA288</f>
        <v>0</v>
      </c>
      <c r="AB289" s="409">
        <f t="shared" ref="AB289" si="750">AB288</f>
        <v>0</v>
      </c>
      <c r="AC289" s="409">
        <f t="shared" ref="AC289" si="751">AC288</f>
        <v>0</v>
      </c>
      <c r="AD289" s="409">
        <f t="shared" ref="AD289" si="752">AD288</f>
        <v>0</v>
      </c>
      <c r="AE289" s="409">
        <f t="shared" ref="AE289" si="753">AE288</f>
        <v>0</v>
      </c>
      <c r="AF289" s="409">
        <f t="shared" ref="AF289" si="754">AF288</f>
        <v>0</v>
      </c>
      <c r="AG289" s="409">
        <f t="shared" ref="AG289" si="755">AG288</f>
        <v>0</v>
      </c>
      <c r="AH289" s="409">
        <f t="shared" ref="AH289" si="756">AH288</f>
        <v>0</v>
      </c>
      <c r="AI289" s="409">
        <f t="shared" ref="AI289" si="757">AI288</f>
        <v>0</v>
      </c>
      <c r="AJ289" s="409">
        <f t="shared" ref="AJ289" si="758">AJ288</f>
        <v>0</v>
      </c>
      <c r="AK289" s="409">
        <f t="shared" ref="AK289" si="759">AK288</f>
        <v>0</v>
      </c>
      <c r="AL289" s="409">
        <f t="shared" ref="AL289" si="760">AL288</f>
        <v>0</v>
      </c>
      <c r="AM289" s="304"/>
    </row>
    <row r="290" spans="1:39" outlineLevel="1">
      <c r="B290" s="292"/>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420"/>
      <c r="Z290" s="423"/>
      <c r="AA290" s="423"/>
      <c r="AB290" s="423"/>
      <c r="AC290" s="423"/>
      <c r="AD290" s="423"/>
      <c r="AE290" s="423"/>
      <c r="AF290" s="423"/>
      <c r="AG290" s="423"/>
      <c r="AH290" s="423"/>
      <c r="AI290" s="423"/>
      <c r="AJ290" s="423"/>
      <c r="AK290" s="423"/>
      <c r="AL290" s="423"/>
      <c r="AM290" s="304"/>
    </row>
    <row r="291" spans="1:39" ht="30" outlineLevel="1">
      <c r="A291" s="520">
        <v>22</v>
      </c>
      <c r="B291" s="518" t="s">
        <v>114</v>
      </c>
      <c r="C291" s="289" t="s">
        <v>25</v>
      </c>
      <c r="D291" s="293">
        <f>+'7.  Persistence Report'!AV215</f>
        <v>1704051</v>
      </c>
      <c r="E291" s="293">
        <f>+'7.  Persistence Report'!AW215</f>
        <v>1704051</v>
      </c>
      <c r="F291" s="293">
        <f>+'7.  Persistence Report'!AX215</f>
        <v>1704051</v>
      </c>
      <c r="G291" s="293">
        <f>+'7.  Persistence Report'!AY215</f>
        <v>1704051</v>
      </c>
      <c r="H291" s="293">
        <f>+'7.  Persistence Report'!AZ215</f>
        <v>1704051</v>
      </c>
      <c r="I291" s="293">
        <f>+'7.  Persistence Report'!BA215</f>
        <v>1704051</v>
      </c>
      <c r="J291" s="293">
        <f>+'7.  Persistence Report'!BB215</f>
        <v>1704051</v>
      </c>
      <c r="K291" s="293">
        <f>+'7.  Persistence Report'!BC215</f>
        <v>1704051</v>
      </c>
      <c r="L291" s="293">
        <f>+'7.  Persistence Report'!BD215</f>
        <v>1704051</v>
      </c>
      <c r="M291" s="293">
        <f>+'7.  Persistence Report'!BE215</f>
        <v>1704051</v>
      </c>
      <c r="N291" s="289"/>
      <c r="O291" s="293">
        <f>+'7.  Persistence Report'!Q215</f>
        <v>509</v>
      </c>
      <c r="P291" s="293">
        <f>+'7.  Persistence Report'!R215</f>
        <v>509</v>
      </c>
      <c r="Q291" s="293">
        <f>+'7.  Persistence Report'!S215</f>
        <v>509</v>
      </c>
      <c r="R291" s="293">
        <f>+'7.  Persistence Report'!T215</f>
        <v>509</v>
      </c>
      <c r="S291" s="293">
        <f>+'7.  Persistence Report'!U215</f>
        <v>509</v>
      </c>
      <c r="T291" s="293">
        <f>+'7.  Persistence Report'!V215</f>
        <v>509</v>
      </c>
      <c r="U291" s="293">
        <f>+'7.  Persistence Report'!W215</f>
        <v>509</v>
      </c>
      <c r="V291" s="293">
        <f>+'7.  Persistence Report'!X215</f>
        <v>509</v>
      </c>
      <c r="W291" s="293">
        <f>+'7.  Persistence Report'!Y215</f>
        <v>509</v>
      </c>
      <c r="X291" s="293">
        <f>+'7.  Persistence Report'!Z215</f>
        <v>509</v>
      </c>
      <c r="Y291" s="408">
        <v>1</v>
      </c>
      <c r="Z291" s="408"/>
      <c r="AA291" s="408"/>
      <c r="AB291" s="408"/>
      <c r="AC291" s="408"/>
      <c r="AD291" s="408"/>
      <c r="AE291" s="408"/>
      <c r="AF291" s="408"/>
      <c r="AG291" s="408"/>
      <c r="AH291" s="408"/>
      <c r="AI291" s="408"/>
      <c r="AJ291" s="408"/>
      <c r="AK291" s="408"/>
      <c r="AL291" s="408"/>
      <c r="AM291" s="294">
        <f>SUM(Y291:AL291)</f>
        <v>1</v>
      </c>
    </row>
    <row r="292" spans="1:39" outlineLevel="1">
      <c r="B292" s="292" t="s">
        <v>289</v>
      </c>
      <c r="C292" s="289" t="s">
        <v>163</v>
      </c>
      <c r="D292" s="293">
        <f>+'7.  Persistence Report'!AV234</f>
        <v>5900</v>
      </c>
      <c r="E292" s="293">
        <f>+'7.  Persistence Report'!AW234</f>
        <v>5900</v>
      </c>
      <c r="F292" s="293">
        <f>+'7.  Persistence Report'!AX234</f>
        <v>5900</v>
      </c>
      <c r="G292" s="293">
        <f>+'7.  Persistence Report'!AY234</f>
        <v>5900</v>
      </c>
      <c r="H292" s="293">
        <f>+'7.  Persistence Report'!AZ234</f>
        <v>5900</v>
      </c>
      <c r="I292" s="293">
        <f>+'7.  Persistence Report'!BA234</f>
        <v>5900</v>
      </c>
      <c r="J292" s="293">
        <f>+'7.  Persistence Report'!BB234</f>
        <v>5900</v>
      </c>
      <c r="K292" s="293">
        <f>+'7.  Persistence Report'!BC234</f>
        <v>5900</v>
      </c>
      <c r="L292" s="293">
        <f>+'7.  Persistence Report'!BD234</f>
        <v>5900</v>
      </c>
      <c r="M292" s="293">
        <f>+'7.  Persistence Report'!BE234</f>
        <v>5900</v>
      </c>
      <c r="N292" s="289"/>
      <c r="O292" s="293">
        <f>+'7.  Persistence Report'!Q234</f>
        <v>2</v>
      </c>
      <c r="P292" s="293">
        <f>+'7.  Persistence Report'!R234</f>
        <v>2</v>
      </c>
      <c r="Q292" s="293">
        <f>+'7.  Persistence Report'!S234</f>
        <v>2</v>
      </c>
      <c r="R292" s="293">
        <f>+'7.  Persistence Report'!T234</f>
        <v>2</v>
      </c>
      <c r="S292" s="293">
        <f>+'7.  Persistence Report'!U234</f>
        <v>2</v>
      </c>
      <c r="T292" s="293">
        <f>+'7.  Persistence Report'!V234</f>
        <v>2</v>
      </c>
      <c r="U292" s="293">
        <f>+'7.  Persistence Report'!W234</f>
        <v>2</v>
      </c>
      <c r="V292" s="293">
        <f>+'7.  Persistence Report'!X234</f>
        <v>2</v>
      </c>
      <c r="W292" s="293">
        <f>+'7.  Persistence Report'!Y234</f>
        <v>2</v>
      </c>
      <c r="X292" s="293">
        <f>+'7.  Persistence Report'!Z234</f>
        <v>2</v>
      </c>
      <c r="Y292" s="409">
        <f>Y291</f>
        <v>1</v>
      </c>
      <c r="Z292" s="409">
        <f t="shared" ref="Z292" si="761">Z291</f>
        <v>0</v>
      </c>
      <c r="AA292" s="409">
        <f t="shared" ref="AA292" si="762">AA291</f>
        <v>0</v>
      </c>
      <c r="AB292" s="409">
        <f t="shared" ref="AB292" si="763">AB291</f>
        <v>0</v>
      </c>
      <c r="AC292" s="409">
        <f t="shared" ref="AC292" si="764">AC291</f>
        <v>0</v>
      </c>
      <c r="AD292" s="409">
        <f t="shared" ref="AD292" si="765">AD291</f>
        <v>0</v>
      </c>
      <c r="AE292" s="409">
        <f t="shared" ref="AE292" si="766">AE291</f>
        <v>0</v>
      </c>
      <c r="AF292" s="409">
        <f t="shared" ref="AF292" si="767">AF291</f>
        <v>0</v>
      </c>
      <c r="AG292" s="409">
        <f t="shared" ref="AG292" si="768">AG291</f>
        <v>0</v>
      </c>
      <c r="AH292" s="409">
        <f t="shared" ref="AH292" si="769">AH291</f>
        <v>0</v>
      </c>
      <c r="AI292" s="409">
        <f t="shared" ref="AI292" si="770">AI291</f>
        <v>0</v>
      </c>
      <c r="AJ292" s="409">
        <f t="shared" ref="AJ292" si="771">AJ291</f>
        <v>0</v>
      </c>
      <c r="AK292" s="409">
        <f t="shared" ref="AK292" si="772">AK291</f>
        <v>0</v>
      </c>
      <c r="AL292" s="409">
        <f t="shared" ref="AL292" si="773">AL291</f>
        <v>0</v>
      </c>
      <c r="AM292" s="304"/>
    </row>
    <row r="293" spans="1:39" outlineLevel="1">
      <c r="B293" s="292"/>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420"/>
      <c r="Z293" s="423"/>
      <c r="AA293" s="423"/>
      <c r="AB293" s="423"/>
      <c r="AC293" s="423"/>
      <c r="AD293" s="423"/>
      <c r="AE293" s="423"/>
      <c r="AF293" s="423"/>
      <c r="AG293" s="423"/>
      <c r="AH293" s="423"/>
      <c r="AI293" s="423"/>
      <c r="AJ293" s="423"/>
      <c r="AK293" s="423"/>
      <c r="AL293" s="423"/>
      <c r="AM293" s="304"/>
    </row>
    <row r="294" spans="1:39" ht="30" outlineLevel="1">
      <c r="A294" s="520">
        <v>23</v>
      </c>
      <c r="B294" s="518" t="s">
        <v>115</v>
      </c>
      <c r="C294" s="289" t="s">
        <v>25</v>
      </c>
      <c r="D294" s="293"/>
      <c r="E294" s="293"/>
      <c r="F294" s="293"/>
      <c r="G294" s="293"/>
      <c r="H294" s="293"/>
      <c r="I294" s="293"/>
      <c r="J294" s="293"/>
      <c r="K294" s="293"/>
      <c r="L294" s="293"/>
      <c r="M294" s="293"/>
      <c r="N294" s="289"/>
      <c r="O294" s="293"/>
      <c r="P294" s="293"/>
      <c r="Q294" s="293"/>
      <c r="R294" s="293"/>
      <c r="S294" s="293"/>
      <c r="T294" s="293"/>
      <c r="U294" s="293"/>
      <c r="V294" s="293"/>
      <c r="W294" s="293"/>
      <c r="X294" s="293"/>
      <c r="Y294" s="408">
        <v>1</v>
      </c>
      <c r="Z294" s="408"/>
      <c r="AA294" s="408"/>
      <c r="AB294" s="408"/>
      <c r="AC294" s="408"/>
      <c r="AD294" s="408"/>
      <c r="AE294" s="408"/>
      <c r="AF294" s="408"/>
      <c r="AG294" s="408"/>
      <c r="AH294" s="408"/>
      <c r="AI294" s="408"/>
      <c r="AJ294" s="408"/>
      <c r="AK294" s="408"/>
      <c r="AL294" s="408"/>
      <c r="AM294" s="294">
        <f>SUM(Y294:AL294)</f>
        <v>1</v>
      </c>
    </row>
    <row r="295" spans="1:39" outlineLevel="1">
      <c r="B295" s="292" t="s">
        <v>289</v>
      </c>
      <c r="C295" s="289" t="s">
        <v>163</v>
      </c>
      <c r="D295" s="293">
        <f>+'7.  Persistence Report'!AV235</f>
        <v>16797</v>
      </c>
      <c r="E295" s="293">
        <f>+'7.  Persistence Report'!AW235</f>
        <v>16797</v>
      </c>
      <c r="F295" s="293">
        <f>+'7.  Persistence Report'!AX235</f>
        <v>16797</v>
      </c>
      <c r="G295" s="293">
        <f>+'7.  Persistence Report'!AY235</f>
        <v>16797</v>
      </c>
      <c r="H295" s="293">
        <f>+'7.  Persistence Report'!AZ235</f>
        <v>16797</v>
      </c>
      <c r="I295" s="293">
        <f>+'7.  Persistence Report'!BA235</f>
        <v>16797</v>
      </c>
      <c r="J295" s="293">
        <f>+'7.  Persistence Report'!BB235</f>
        <v>16797</v>
      </c>
      <c r="K295" s="293">
        <f>+'7.  Persistence Report'!BC235</f>
        <v>16797</v>
      </c>
      <c r="L295" s="293">
        <f>+'7.  Persistence Report'!BD235</f>
        <v>16797</v>
      </c>
      <c r="M295" s="293">
        <f>+'7.  Persistence Report'!BE235</f>
        <v>16797</v>
      </c>
      <c r="N295" s="289"/>
      <c r="O295" s="293">
        <f>+'7.  Persistence Report'!Q235</f>
        <v>4</v>
      </c>
      <c r="P295" s="293">
        <f>+'7.  Persistence Report'!R235</f>
        <v>4</v>
      </c>
      <c r="Q295" s="293">
        <f>+'7.  Persistence Report'!S235</f>
        <v>4</v>
      </c>
      <c r="R295" s="293">
        <f>+'7.  Persistence Report'!T235</f>
        <v>4</v>
      </c>
      <c r="S295" s="293">
        <f>+'7.  Persistence Report'!U235</f>
        <v>4</v>
      </c>
      <c r="T295" s="293">
        <f>+'7.  Persistence Report'!V235</f>
        <v>4</v>
      </c>
      <c r="U295" s="293">
        <f>+'7.  Persistence Report'!W235</f>
        <v>4</v>
      </c>
      <c r="V295" s="293">
        <f>+'7.  Persistence Report'!X235</f>
        <v>4</v>
      </c>
      <c r="W295" s="293">
        <f>+'7.  Persistence Report'!Y235</f>
        <v>4</v>
      </c>
      <c r="X295" s="293">
        <f>+'7.  Persistence Report'!Z235</f>
        <v>4</v>
      </c>
      <c r="Y295" s="409">
        <f>Y294</f>
        <v>1</v>
      </c>
      <c r="Z295" s="409">
        <f t="shared" ref="Z295" si="774">Z294</f>
        <v>0</v>
      </c>
      <c r="AA295" s="409">
        <f t="shared" ref="AA295" si="775">AA294</f>
        <v>0</v>
      </c>
      <c r="AB295" s="409">
        <f t="shared" ref="AB295" si="776">AB294</f>
        <v>0</v>
      </c>
      <c r="AC295" s="409">
        <f t="shared" ref="AC295" si="777">AC294</f>
        <v>0</v>
      </c>
      <c r="AD295" s="409">
        <f t="shared" ref="AD295" si="778">AD294</f>
        <v>0</v>
      </c>
      <c r="AE295" s="409">
        <f t="shared" ref="AE295" si="779">AE294</f>
        <v>0</v>
      </c>
      <c r="AF295" s="409">
        <f t="shared" ref="AF295" si="780">AF294</f>
        <v>0</v>
      </c>
      <c r="AG295" s="409">
        <f t="shared" ref="AG295" si="781">AG294</f>
        <v>0</v>
      </c>
      <c r="AH295" s="409">
        <f t="shared" ref="AH295" si="782">AH294</f>
        <v>0</v>
      </c>
      <c r="AI295" s="409">
        <f t="shared" ref="AI295" si="783">AI294</f>
        <v>0</v>
      </c>
      <c r="AJ295" s="409">
        <f t="shared" ref="AJ295" si="784">AJ294</f>
        <v>0</v>
      </c>
      <c r="AK295" s="409">
        <f t="shared" ref="AK295" si="785">AK294</f>
        <v>0</v>
      </c>
      <c r="AL295" s="409">
        <f t="shared" ref="AL295" si="786">AL294</f>
        <v>0</v>
      </c>
      <c r="AM295" s="304"/>
    </row>
    <row r="296" spans="1:39" outlineLevel="1">
      <c r="B296" s="320"/>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420"/>
      <c r="Z296" s="423"/>
      <c r="AA296" s="423"/>
      <c r="AB296" s="423"/>
      <c r="AC296" s="423"/>
      <c r="AD296" s="423"/>
      <c r="AE296" s="423"/>
      <c r="AF296" s="423"/>
      <c r="AG296" s="423"/>
      <c r="AH296" s="423"/>
      <c r="AI296" s="423"/>
      <c r="AJ296" s="423"/>
      <c r="AK296" s="423"/>
      <c r="AL296" s="423"/>
      <c r="AM296" s="304"/>
    </row>
    <row r="297" spans="1:39" ht="30" outlineLevel="1">
      <c r="A297" s="520">
        <v>24</v>
      </c>
      <c r="B297" s="518" t="s">
        <v>116</v>
      </c>
      <c r="C297" s="289" t="s">
        <v>25</v>
      </c>
      <c r="D297" s="293">
        <f>+'7.  Persistence Report'!AV217</f>
        <v>106867</v>
      </c>
      <c r="E297" s="293">
        <f>+'7.  Persistence Report'!AW217</f>
        <v>106867</v>
      </c>
      <c r="F297" s="293">
        <f>+'7.  Persistence Report'!AX217</f>
        <v>106867</v>
      </c>
      <c r="G297" s="293">
        <f>+'7.  Persistence Report'!AY217</f>
        <v>106867</v>
      </c>
      <c r="H297" s="293">
        <f>+'7.  Persistence Report'!AZ217</f>
        <v>106867</v>
      </c>
      <c r="I297" s="293">
        <f>+'7.  Persistence Report'!BA217</f>
        <v>106867</v>
      </c>
      <c r="J297" s="293">
        <f>+'7.  Persistence Report'!BB217</f>
        <v>106867</v>
      </c>
      <c r="K297" s="293">
        <f>+'7.  Persistence Report'!BC217</f>
        <v>106867</v>
      </c>
      <c r="L297" s="293">
        <f>+'7.  Persistence Report'!BD217</f>
        <v>106867</v>
      </c>
      <c r="M297" s="293">
        <f>+'7.  Persistence Report'!BE217</f>
        <v>92912</v>
      </c>
      <c r="N297" s="289"/>
      <c r="O297" s="293">
        <f>+'7.  Persistence Report'!Q217</f>
        <v>15</v>
      </c>
      <c r="P297" s="293">
        <f>+'7.  Persistence Report'!R217</f>
        <v>15</v>
      </c>
      <c r="Q297" s="293">
        <f>+'7.  Persistence Report'!S217</f>
        <v>15</v>
      </c>
      <c r="R297" s="293">
        <f>+'7.  Persistence Report'!T217</f>
        <v>15</v>
      </c>
      <c r="S297" s="293">
        <f>+'7.  Persistence Report'!U217</f>
        <v>15</v>
      </c>
      <c r="T297" s="293">
        <f>+'7.  Persistence Report'!V217</f>
        <v>15</v>
      </c>
      <c r="U297" s="293">
        <f>+'7.  Persistence Report'!W217</f>
        <v>15</v>
      </c>
      <c r="V297" s="293">
        <f>+'7.  Persistence Report'!X217</f>
        <v>15</v>
      </c>
      <c r="W297" s="293">
        <f>+'7.  Persistence Report'!Y217</f>
        <v>15</v>
      </c>
      <c r="X297" s="293">
        <f>+'7.  Persistence Report'!Z217</f>
        <v>13</v>
      </c>
      <c r="Y297" s="408">
        <v>1</v>
      </c>
      <c r="Z297" s="408"/>
      <c r="AA297" s="408"/>
      <c r="AB297" s="408"/>
      <c r="AC297" s="408"/>
      <c r="AD297" s="408"/>
      <c r="AE297" s="408"/>
      <c r="AF297" s="408"/>
      <c r="AG297" s="408"/>
      <c r="AH297" s="408"/>
      <c r="AI297" s="408"/>
      <c r="AJ297" s="408"/>
      <c r="AK297" s="408"/>
      <c r="AL297" s="408"/>
      <c r="AM297" s="294">
        <f>SUM(Y297:AL297)</f>
        <v>1</v>
      </c>
    </row>
    <row r="298" spans="1:39" outlineLevel="1">
      <c r="B298" s="292" t="s">
        <v>289</v>
      </c>
      <c r="C298" s="289" t="s">
        <v>163</v>
      </c>
      <c r="D298" s="293"/>
      <c r="E298" s="293"/>
      <c r="F298" s="293"/>
      <c r="G298" s="293"/>
      <c r="H298" s="293"/>
      <c r="I298" s="293"/>
      <c r="J298" s="293"/>
      <c r="K298" s="293"/>
      <c r="L298" s="293"/>
      <c r="M298" s="293"/>
      <c r="N298" s="289"/>
      <c r="O298" s="293"/>
      <c r="P298" s="293"/>
      <c r="Q298" s="293"/>
      <c r="R298" s="293"/>
      <c r="S298" s="293"/>
      <c r="T298" s="293"/>
      <c r="U298" s="293"/>
      <c r="V298" s="293"/>
      <c r="W298" s="293"/>
      <c r="X298" s="293"/>
      <c r="Y298" s="409">
        <f>Y297</f>
        <v>1</v>
      </c>
      <c r="Z298" s="409">
        <f t="shared" ref="Z298" si="787">Z297</f>
        <v>0</v>
      </c>
      <c r="AA298" s="409">
        <f t="shared" ref="AA298" si="788">AA297</f>
        <v>0</v>
      </c>
      <c r="AB298" s="409">
        <f t="shared" ref="AB298" si="789">AB297</f>
        <v>0</v>
      </c>
      <c r="AC298" s="409">
        <f t="shared" ref="AC298" si="790">AC297</f>
        <v>0</v>
      </c>
      <c r="AD298" s="409">
        <f t="shared" ref="AD298" si="791">AD297</f>
        <v>0</v>
      </c>
      <c r="AE298" s="409">
        <f t="shared" ref="AE298" si="792">AE297</f>
        <v>0</v>
      </c>
      <c r="AF298" s="409">
        <f t="shared" ref="AF298" si="793">AF297</f>
        <v>0</v>
      </c>
      <c r="AG298" s="409">
        <f t="shared" ref="AG298" si="794">AG297</f>
        <v>0</v>
      </c>
      <c r="AH298" s="409">
        <f t="shared" ref="AH298" si="795">AH297</f>
        <v>0</v>
      </c>
      <c r="AI298" s="409">
        <f t="shared" ref="AI298" si="796">AI297</f>
        <v>0</v>
      </c>
      <c r="AJ298" s="409">
        <f t="shared" ref="AJ298" si="797">AJ297</f>
        <v>0</v>
      </c>
      <c r="AK298" s="409">
        <f t="shared" ref="AK298" si="798">AK297</f>
        <v>0</v>
      </c>
      <c r="AL298" s="409">
        <f t="shared" ref="AL298" si="799">AL297</f>
        <v>0</v>
      </c>
      <c r="AM298" s="304"/>
    </row>
    <row r="299" spans="1:39" outlineLevel="1">
      <c r="B299" s="292"/>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410"/>
      <c r="Z299" s="423"/>
      <c r="AA299" s="423"/>
      <c r="AB299" s="423"/>
      <c r="AC299" s="423"/>
      <c r="AD299" s="423"/>
      <c r="AE299" s="423"/>
      <c r="AF299" s="423"/>
      <c r="AG299" s="423"/>
      <c r="AH299" s="423"/>
      <c r="AI299" s="423"/>
      <c r="AJ299" s="423"/>
      <c r="AK299" s="423"/>
      <c r="AL299" s="423"/>
      <c r="AM299" s="304"/>
    </row>
    <row r="300" spans="1:39" ht="15.75" outlineLevel="1">
      <c r="B300" s="286" t="s">
        <v>499</v>
      </c>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410"/>
      <c r="Z300" s="423"/>
      <c r="AA300" s="423"/>
      <c r="AB300" s="423"/>
      <c r="AC300" s="423"/>
      <c r="AD300" s="423"/>
      <c r="AE300" s="423"/>
      <c r="AF300" s="423"/>
      <c r="AG300" s="423"/>
      <c r="AH300" s="423"/>
      <c r="AI300" s="423"/>
      <c r="AJ300" s="423"/>
      <c r="AK300" s="423"/>
      <c r="AL300" s="423"/>
      <c r="AM300" s="304"/>
    </row>
    <row r="301" spans="1:39" outlineLevel="1">
      <c r="A301" s="520">
        <v>25</v>
      </c>
      <c r="B301" s="518" t="s">
        <v>117</v>
      </c>
      <c r="C301" s="289" t="s">
        <v>25</v>
      </c>
      <c r="D301" s="293">
        <f>+'7.  Persistence Report'!AV218</f>
        <v>13143</v>
      </c>
      <c r="E301" s="293">
        <f>+'7.  Persistence Report'!AW218</f>
        <v>13143</v>
      </c>
      <c r="F301" s="293">
        <f>+'7.  Persistence Report'!AX218</f>
        <v>13143</v>
      </c>
      <c r="G301" s="293">
        <f>+'7.  Persistence Report'!AY218</f>
        <v>13143</v>
      </c>
      <c r="H301" s="293">
        <f>+'7.  Persistence Report'!AZ218</f>
        <v>13143</v>
      </c>
      <c r="I301" s="293">
        <f>+'7.  Persistence Report'!BA218</f>
        <v>13143</v>
      </c>
      <c r="J301" s="293">
        <f>+'7.  Persistence Report'!BB218</f>
        <v>13143</v>
      </c>
      <c r="K301" s="293">
        <f>+'7.  Persistence Report'!BC218</f>
        <v>13143</v>
      </c>
      <c r="L301" s="293">
        <f>+'7.  Persistence Report'!BD218</f>
        <v>13143</v>
      </c>
      <c r="M301" s="293">
        <f>+'7.  Persistence Report'!BE218</f>
        <v>13143</v>
      </c>
      <c r="N301" s="293">
        <v>12</v>
      </c>
      <c r="O301" s="293">
        <f>+'7.  Persistence Report'!Q218</f>
        <v>2</v>
      </c>
      <c r="P301" s="293">
        <f>+'7.  Persistence Report'!R218</f>
        <v>2</v>
      </c>
      <c r="Q301" s="293">
        <f>+'7.  Persistence Report'!S218</f>
        <v>2</v>
      </c>
      <c r="R301" s="293">
        <f>+'7.  Persistence Report'!T218</f>
        <v>2</v>
      </c>
      <c r="S301" s="293">
        <f>+'7.  Persistence Report'!U218</f>
        <v>2</v>
      </c>
      <c r="T301" s="293">
        <f>+'7.  Persistence Report'!V218</f>
        <v>2</v>
      </c>
      <c r="U301" s="293">
        <f>+'7.  Persistence Report'!W218</f>
        <v>2</v>
      </c>
      <c r="V301" s="293">
        <f>+'7.  Persistence Report'!X218</f>
        <v>2</v>
      </c>
      <c r="W301" s="293">
        <f>+'7.  Persistence Report'!Y218</f>
        <v>2</v>
      </c>
      <c r="X301" s="293">
        <f>+'7.  Persistence Report'!Z218</f>
        <v>2</v>
      </c>
      <c r="Y301" s="424"/>
      <c r="Z301" s="408">
        <v>1</v>
      </c>
      <c r="AA301" s="408"/>
      <c r="AB301" s="408"/>
      <c r="AC301" s="408"/>
      <c r="AD301" s="408"/>
      <c r="AE301" s="408"/>
      <c r="AF301" s="408"/>
      <c r="AG301" s="413"/>
      <c r="AH301" s="413"/>
      <c r="AI301" s="413"/>
      <c r="AJ301" s="413"/>
      <c r="AK301" s="413"/>
      <c r="AL301" s="413"/>
      <c r="AM301" s="294">
        <f>SUM(Y301:AL301)</f>
        <v>1</v>
      </c>
    </row>
    <row r="302" spans="1:39" outlineLevel="1">
      <c r="B302" s="292" t="s">
        <v>289</v>
      </c>
      <c r="C302" s="289" t="s">
        <v>163</v>
      </c>
      <c r="D302" s="293">
        <f>+'7.  Persistence Report'!AV236</f>
        <v>13143</v>
      </c>
      <c r="E302" s="293">
        <f>+'7.  Persistence Report'!AW236</f>
        <v>13143</v>
      </c>
      <c r="F302" s="293">
        <f>+'7.  Persistence Report'!AX236</f>
        <v>13143</v>
      </c>
      <c r="G302" s="293">
        <f>+'7.  Persistence Report'!AY236</f>
        <v>13143</v>
      </c>
      <c r="H302" s="293">
        <f>+'7.  Persistence Report'!AZ236</f>
        <v>13143</v>
      </c>
      <c r="I302" s="293">
        <f>+'7.  Persistence Report'!BA236</f>
        <v>13143</v>
      </c>
      <c r="J302" s="293">
        <f>+'7.  Persistence Report'!BB236</f>
        <v>13143</v>
      </c>
      <c r="K302" s="293">
        <f>+'7.  Persistence Report'!BC236</f>
        <v>13143</v>
      </c>
      <c r="L302" s="293">
        <f>+'7.  Persistence Report'!BD236</f>
        <v>13143</v>
      </c>
      <c r="M302" s="293">
        <f>+'7.  Persistence Report'!BE236</f>
        <v>13143</v>
      </c>
      <c r="N302" s="293">
        <f>N301</f>
        <v>12</v>
      </c>
      <c r="O302" s="293">
        <f>+'7.  Persistence Report'!Q236</f>
        <v>2</v>
      </c>
      <c r="P302" s="293">
        <f>+'7.  Persistence Report'!R236</f>
        <v>2</v>
      </c>
      <c r="Q302" s="293">
        <f>+'7.  Persistence Report'!S236</f>
        <v>2</v>
      </c>
      <c r="R302" s="293">
        <f>+'7.  Persistence Report'!T236</f>
        <v>2</v>
      </c>
      <c r="S302" s="293">
        <f>+'7.  Persistence Report'!U236</f>
        <v>2</v>
      </c>
      <c r="T302" s="293">
        <f>+'7.  Persistence Report'!V236</f>
        <v>2</v>
      </c>
      <c r="U302" s="293">
        <f>+'7.  Persistence Report'!W236</f>
        <v>2</v>
      </c>
      <c r="V302" s="293">
        <f>+'7.  Persistence Report'!X236</f>
        <v>2</v>
      </c>
      <c r="W302" s="293">
        <f>+'7.  Persistence Report'!Y236</f>
        <v>2</v>
      </c>
      <c r="X302" s="293">
        <f>+'7.  Persistence Report'!Z236</f>
        <v>2</v>
      </c>
      <c r="Y302" s="409">
        <f>Y301</f>
        <v>0</v>
      </c>
      <c r="Z302" s="409">
        <f t="shared" ref="Z302" si="800">Z301</f>
        <v>1</v>
      </c>
      <c r="AA302" s="409">
        <f t="shared" ref="AA302" si="801">AA301</f>
        <v>0</v>
      </c>
      <c r="AB302" s="409">
        <f t="shared" ref="AB302" si="802">AB301</f>
        <v>0</v>
      </c>
      <c r="AC302" s="409">
        <f t="shared" ref="AC302" si="803">AC301</f>
        <v>0</v>
      </c>
      <c r="AD302" s="409">
        <f t="shared" ref="AD302" si="804">AD301</f>
        <v>0</v>
      </c>
      <c r="AE302" s="409">
        <f t="shared" ref="AE302" si="805">AE301</f>
        <v>0</v>
      </c>
      <c r="AF302" s="409">
        <f t="shared" ref="AF302" si="806">AF301</f>
        <v>0</v>
      </c>
      <c r="AG302" s="409">
        <f t="shared" ref="AG302" si="807">AG301</f>
        <v>0</v>
      </c>
      <c r="AH302" s="409">
        <f t="shared" ref="AH302" si="808">AH301</f>
        <v>0</v>
      </c>
      <c r="AI302" s="409">
        <f t="shared" ref="AI302" si="809">AI301</f>
        <v>0</v>
      </c>
      <c r="AJ302" s="409">
        <f t="shared" ref="AJ302" si="810">AJ301</f>
        <v>0</v>
      </c>
      <c r="AK302" s="409">
        <f t="shared" ref="AK302" si="811">AK301</f>
        <v>0</v>
      </c>
      <c r="AL302" s="409">
        <f t="shared" ref="AL302" si="812">AL301</f>
        <v>0</v>
      </c>
      <c r="AM302" s="304"/>
    </row>
    <row r="303" spans="1:39" outlineLevel="1">
      <c r="B303" s="292"/>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410"/>
      <c r="Z303" s="423"/>
      <c r="AA303" s="423"/>
      <c r="AB303" s="423"/>
      <c r="AC303" s="423"/>
      <c r="AD303" s="423"/>
      <c r="AE303" s="423"/>
      <c r="AF303" s="423"/>
      <c r="AG303" s="423"/>
      <c r="AH303" s="423"/>
      <c r="AI303" s="423"/>
      <c r="AJ303" s="423"/>
      <c r="AK303" s="423"/>
      <c r="AL303" s="423"/>
      <c r="AM303" s="304"/>
    </row>
    <row r="304" spans="1:39" outlineLevel="1">
      <c r="A304" s="520">
        <v>26</v>
      </c>
      <c r="B304" s="518" t="s">
        <v>118</v>
      </c>
      <c r="C304" s="289" t="s">
        <v>25</v>
      </c>
      <c r="D304" s="293">
        <f>+'7.  Persistence Report'!AV219</f>
        <v>5917870</v>
      </c>
      <c r="E304" s="293">
        <f>+'7.  Persistence Report'!AW219</f>
        <v>5738809</v>
      </c>
      <c r="F304" s="293">
        <f>+'7.  Persistence Report'!AX219</f>
        <v>5738809</v>
      </c>
      <c r="G304" s="293">
        <f>+'7.  Persistence Report'!AY219</f>
        <v>5738809</v>
      </c>
      <c r="H304" s="293">
        <f>+'7.  Persistence Report'!AZ219</f>
        <v>5738809</v>
      </c>
      <c r="I304" s="293">
        <f>+'7.  Persistence Report'!BA219</f>
        <v>5696902</v>
      </c>
      <c r="J304" s="293">
        <f>+'7.  Persistence Report'!BB219</f>
        <v>5696902</v>
      </c>
      <c r="K304" s="293">
        <f>+'7.  Persistence Report'!BC219</f>
        <v>5696902</v>
      </c>
      <c r="L304" s="293">
        <f>+'7.  Persistence Report'!BD219</f>
        <v>5675349</v>
      </c>
      <c r="M304" s="293">
        <f>+'7.  Persistence Report'!BE219</f>
        <v>5675349</v>
      </c>
      <c r="N304" s="293">
        <v>12</v>
      </c>
      <c r="O304" s="293">
        <f>+'7.  Persistence Report'!Q219</f>
        <v>822</v>
      </c>
      <c r="P304" s="293">
        <f>+'7.  Persistence Report'!R219</f>
        <v>792</v>
      </c>
      <c r="Q304" s="293">
        <f>+'7.  Persistence Report'!S219</f>
        <v>792</v>
      </c>
      <c r="R304" s="293">
        <f>+'7.  Persistence Report'!T219</f>
        <v>792</v>
      </c>
      <c r="S304" s="293">
        <f>+'7.  Persistence Report'!U219</f>
        <v>792</v>
      </c>
      <c r="T304" s="293">
        <f>+'7.  Persistence Report'!V219</f>
        <v>785</v>
      </c>
      <c r="U304" s="293">
        <f>+'7.  Persistence Report'!W219</f>
        <v>785</v>
      </c>
      <c r="V304" s="293">
        <f>+'7.  Persistence Report'!X219</f>
        <v>785</v>
      </c>
      <c r="W304" s="293">
        <f>+'7.  Persistence Report'!Y219</f>
        <v>783</v>
      </c>
      <c r="X304" s="293">
        <f>+'7.  Persistence Report'!Z219</f>
        <v>783</v>
      </c>
      <c r="Y304" s="408"/>
      <c r="Z304" s="408">
        <v>0.17988808149905774</v>
      </c>
      <c r="AA304" s="408">
        <v>0.56887169684112515</v>
      </c>
      <c r="AB304" s="408">
        <v>0.25124022165981702</v>
      </c>
      <c r="AC304" s="408"/>
      <c r="AD304" s="408"/>
      <c r="AE304" s="408"/>
      <c r="AF304" s="408"/>
      <c r="AG304" s="413"/>
      <c r="AH304" s="413"/>
      <c r="AI304" s="413"/>
      <c r="AJ304" s="413"/>
      <c r="AK304" s="413"/>
      <c r="AL304" s="413"/>
      <c r="AM304" s="294">
        <f>SUM(Y304:AL304)</f>
        <v>1</v>
      </c>
    </row>
    <row r="305" spans="1:39" outlineLevel="1">
      <c r="B305" s="292" t="s">
        <v>289</v>
      </c>
      <c r="C305" s="289" t="s">
        <v>163</v>
      </c>
      <c r="D305" s="293">
        <f>+'7.  Persistence Report'!AV237</f>
        <v>2540719</v>
      </c>
      <c r="E305" s="293">
        <f>+'7.  Persistence Report'!AW237</f>
        <v>2719780</v>
      </c>
      <c r="F305" s="293">
        <f>+'7.  Persistence Report'!AX237</f>
        <v>2720273</v>
      </c>
      <c r="G305" s="293">
        <f>+'7.  Persistence Report'!AY237</f>
        <v>2720273</v>
      </c>
      <c r="H305" s="293">
        <f>+'7.  Persistence Report'!AZ237</f>
        <v>2720273</v>
      </c>
      <c r="I305" s="293">
        <f>+'7.  Persistence Report'!BA237</f>
        <v>2720273</v>
      </c>
      <c r="J305" s="293">
        <f>+'7.  Persistence Report'!BB237</f>
        <v>2720273</v>
      </c>
      <c r="K305" s="293">
        <f>+'7.  Persistence Report'!BC237</f>
        <v>2720273</v>
      </c>
      <c r="L305" s="293">
        <f>+'7.  Persistence Report'!BD237</f>
        <v>2720273</v>
      </c>
      <c r="M305" s="293">
        <f>+'7.  Persistence Report'!BE237</f>
        <v>2720273</v>
      </c>
      <c r="N305" s="293">
        <f>N304</f>
        <v>12</v>
      </c>
      <c r="O305" s="293">
        <f>+'7.  Persistence Report'!Q237</f>
        <v>374</v>
      </c>
      <c r="P305" s="293">
        <f>+'7.  Persistence Report'!R237</f>
        <v>404</v>
      </c>
      <c r="Q305" s="293">
        <f>+'7.  Persistence Report'!S237</f>
        <v>404</v>
      </c>
      <c r="R305" s="293">
        <f>+'7.  Persistence Report'!T237</f>
        <v>404</v>
      </c>
      <c r="S305" s="293">
        <f>+'7.  Persistence Report'!U237</f>
        <v>404</v>
      </c>
      <c r="T305" s="293">
        <f>+'7.  Persistence Report'!V237</f>
        <v>404</v>
      </c>
      <c r="U305" s="293">
        <f>+'7.  Persistence Report'!W237</f>
        <v>404</v>
      </c>
      <c r="V305" s="293">
        <f>+'7.  Persistence Report'!X237</f>
        <v>404</v>
      </c>
      <c r="W305" s="293">
        <f>+'7.  Persistence Report'!Y237</f>
        <v>404</v>
      </c>
      <c r="X305" s="293">
        <f>+'7.  Persistence Report'!Z237</f>
        <v>404</v>
      </c>
      <c r="Y305" s="409">
        <f>Y304</f>
        <v>0</v>
      </c>
      <c r="Z305" s="409">
        <f t="shared" ref="Z305" si="813">Z304</f>
        <v>0.17988808149905774</v>
      </c>
      <c r="AA305" s="409">
        <f t="shared" ref="AA305" si="814">AA304</f>
        <v>0.56887169684112515</v>
      </c>
      <c r="AB305" s="409">
        <f t="shared" ref="AB305" si="815">AB304</f>
        <v>0.25124022165981702</v>
      </c>
      <c r="AC305" s="409">
        <f t="shared" ref="AC305" si="816">AC304</f>
        <v>0</v>
      </c>
      <c r="AD305" s="409">
        <f t="shared" ref="AD305" si="817">AD304</f>
        <v>0</v>
      </c>
      <c r="AE305" s="409">
        <f t="shared" ref="AE305" si="818">AE304</f>
        <v>0</v>
      </c>
      <c r="AF305" s="409">
        <f t="shared" ref="AF305" si="819">AF304</f>
        <v>0</v>
      </c>
      <c r="AG305" s="409">
        <f t="shared" ref="AG305" si="820">AG304</f>
        <v>0</v>
      </c>
      <c r="AH305" s="409">
        <f t="shared" ref="AH305" si="821">AH304</f>
        <v>0</v>
      </c>
      <c r="AI305" s="409">
        <f t="shared" ref="AI305" si="822">AI304</f>
        <v>0</v>
      </c>
      <c r="AJ305" s="409">
        <f t="shared" ref="AJ305" si="823">AJ304</f>
        <v>0</v>
      </c>
      <c r="AK305" s="409">
        <f t="shared" ref="AK305" si="824">AK304</f>
        <v>0</v>
      </c>
      <c r="AL305" s="409">
        <f t="shared" ref="AL305" si="825">AL304</f>
        <v>0</v>
      </c>
      <c r="AM305" s="304"/>
    </row>
    <row r="306" spans="1:39" outlineLevel="1">
      <c r="B306" s="292"/>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410"/>
      <c r="Z306" s="423"/>
      <c r="AA306" s="423"/>
      <c r="AB306" s="423"/>
      <c r="AC306" s="423"/>
      <c r="AD306" s="423"/>
      <c r="AE306" s="423"/>
      <c r="AF306" s="423"/>
      <c r="AG306" s="423"/>
      <c r="AH306" s="423"/>
      <c r="AI306" s="423"/>
      <c r="AJ306" s="423"/>
      <c r="AK306" s="423"/>
      <c r="AL306" s="423"/>
      <c r="AM306" s="304"/>
    </row>
    <row r="307" spans="1:39" ht="30" outlineLevel="1">
      <c r="A307" s="520">
        <v>27</v>
      </c>
      <c r="B307" s="518" t="s">
        <v>119</v>
      </c>
      <c r="C307" s="289" t="s">
        <v>25</v>
      </c>
      <c r="D307" s="293"/>
      <c r="E307" s="293"/>
      <c r="F307" s="293"/>
      <c r="G307" s="293"/>
      <c r="H307" s="293"/>
      <c r="I307" s="293"/>
      <c r="J307" s="293"/>
      <c r="K307" s="293"/>
      <c r="L307" s="293"/>
      <c r="M307" s="293"/>
      <c r="N307" s="293">
        <v>12</v>
      </c>
      <c r="O307" s="293"/>
      <c r="P307" s="293"/>
      <c r="Q307" s="293"/>
      <c r="R307" s="293"/>
      <c r="S307" s="293"/>
      <c r="T307" s="293"/>
      <c r="U307" s="293"/>
      <c r="V307" s="293"/>
      <c r="W307" s="293"/>
      <c r="X307" s="293"/>
      <c r="Y307" s="424"/>
      <c r="Z307" s="408"/>
      <c r="AA307" s="408"/>
      <c r="AB307" s="408"/>
      <c r="AC307" s="408"/>
      <c r="AD307" s="408"/>
      <c r="AE307" s="408"/>
      <c r="AF307" s="408"/>
      <c r="AG307" s="413"/>
      <c r="AH307" s="413"/>
      <c r="AI307" s="413"/>
      <c r="AJ307" s="413"/>
      <c r="AK307" s="413"/>
      <c r="AL307" s="413"/>
      <c r="AM307" s="294">
        <f>SUM(Y307:AL307)</f>
        <v>0</v>
      </c>
    </row>
    <row r="308" spans="1:39" outlineLevel="1">
      <c r="B308" s="292" t="s">
        <v>289</v>
      </c>
      <c r="C308" s="289" t="s">
        <v>163</v>
      </c>
      <c r="D308" s="293"/>
      <c r="E308" s="293"/>
      <c r="F308" s="293"/>
      <c r="G308" s="293"/>
      <c r="H308" s="293"/>
      <c r="I308" s="293"/>
      <c r="J308" s="293"/>
      <c r="K308" s="293"/>
      <c r="L308" s="293"/>
      <c r="M308" s="293"/>
      <c r="N308" s="293">
        <f>N307</f>
        <v>12</v>
      </c>
      <c r="O308" s="293"/>
      <c r="P308" s="293"/>
      <c r="Q308" s="293"/>
      <c r="R308" s="293"/>
      <c r="S308" s="293"/>
      <c r="T308" s="293"/>
      <c r="U308" s="293"/>
      <c r="V308" s="293"/>
      <c r="W308" s="293"/>
      <c r="X308" s="293"/>
      <c r="Y308" s="409">
        <f>Y307</f>
        <v>0</v>
      </c>
      <c r="Z308" s="409">
        <f t="shared" ref="Z308" si="826">Z307</f>
        <v>0</v>
      </c>
      <c r="AA308" s="409">
        <f t="shared" ref="AA308" si="827">AA307</f>
        <v>0</v>
      </c>
      <c r="AB308" s="409">
        <f t="shared" ref="AB308" si="828">AB307</f>
        <v>0</v>
      </c>
      <c r="AC308" s="409">
        <f t="shared" ref="AC308" si="829">AC307</f>
        <v>0</v>
      </c>
      <c r="AD308" s="409">
        <f t="shared" ref="AD308" si="830">AD307</f>
        <v>0</v>
      </c>
      <c r="AE308" s="409">
        <f t="shared" ref="AE308" si="831">AE307</f>
        <v>0</v>
      </c>
      <c r="AF308" s="409">
        <f t="shared" ref="AF308" si="832">AF307</f>
        <v>0</v>
      </c>
      <c r="AG308" s="409">
        <f t="shared" ref="AG308" si="833">AG307</f>
        <v>0</v>
      </c>
      <c r="AH308" s="409">
        <f t="shared" ref="AH308" si="834">AH307</f>
        <v>0</v>
      </c>
      <c r="AI308" s="409">
        <f t="shared" ref="AI308" si="835">AI307</f>
        <v>0</v>
      </c>
      <c r="AJ308" s="409">
        <f t="shared" ref="AJ308" si="836">AJ307</f>
        <v>0</v>
      </c>
      <c r="AK308" s="409">
        <f t="shared" ref="AK308" si="837">AK307</f>
        <v>0</v>
      </c>
      <c r="AL308" s="409">
        <f t="shared" ref="AL308" si="838">AL307</f>
        <v>0</v>
      </c>
      <c r="AM308" s="304"/>
    </row>
    <row r="309" spans="1:39" outlineLevel="1">
      <c r="B309" s="292"/>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410"/>
      <c r="Z309" s="423"/>
      <c r="AA309" s="423"/>
      <c r="AB309" s="423"/>
      <c r="AC309" s="423"/>
      <c r="AD309" s="423"/>
      <c r="AE309" s="423"/>
      <c r="AF309" s="423"/>
      <c r="AG309" s="423"/>
      <c r="AH309" s="423"/>
      <c r="AI309" s="423"/>
      <c r="AJ309" s="423"/>
      <c r="AK309" s="423"/>
      <c r="AL309" s="423"/>
      <c r="AM309" s="304"/>
    </row>
    <row r="310" spans="1:39" ht="30" outlineLevel="1">
      <c r="A310" s="520">
        <v>28</v>
      </c>
      <c r="B310" s="518" t="s">
        <v>120</v>
      </c>
      <c r="C310" s="289" t="s">
        <v>25</v>
      </c>
      <c r="D310" s="293"/>
      <c r="E310" s="293"/>
      <c r="F310" s="293"/>
      <c r="G310" s="293"/>
      <c r="H310" s="293"/>
      <c r="I310" s="293"/>
      <c r="J310" s="293"/>
      <c r="K310" s="293"/>
      <c r="L310" s="293"/>
      <c r="M310" s="293"/>
      <c r="N310" s="293">
        <v>12</v>
      </c>
      <c r="O310" s="293"/>
      <c r="P310" s="293"/>
      <c r="Q310" s="293"/>
      <c r="R310" s="293"/>
      <c r="S310" s="293"/>
      <c r="T310" s="293"/>
      <c r="U310" s="293"/>
      <c r="V310" s="293"/>
      <c r="W310" s="293"/>
      <c r="X310" s="293"/>
      <c r="Y310" s="424"/>
      <c r="Z310" s="408"/>
      <c r="AA310" s="408"/>
      <c r="AB310" s="408"/>
      <c r="AC310" s="408"/>
      <c r="AD310" s="408"/>
      <c r="AE310" s="408"/>
      <c r="AF310" s="408"/>
      <c r="AG310" s="413"/>
      <c r="AH310" s="413"/>
      <c r="AI310" s="413"/>
      <c r="AJ310" s="413"/>
      <c r="AK310" s="413"/>
      <c r="AL310" s="413"/>
      <c r="AM310" s="294">
        <f>SUM(Y310:AL310)</f>
        <v>0</v>
      </c>
    </row>
    <row r="311" spans="1:39" outlineLevel="1">
      <c r="B311" s="292" t="s">
        <v>289</v>
      </c>
      <c r="C311" s="289" t="s">
        <v>163</v>
      </c>
      <c r="D311" s="293"/>
      <c r="E311" s="293"/>
      <c r="F311" s="293"/>
      <c r="G311" s="293"/>
      <c r="H311" s="293"/>
      <c r="I311" s="293"/>
      <c r="J311" s="293"/>
      <c r="K311" s="293"/>
      <c r="L311" s="293"/>
      <c r="M311" s="293"/>
      <c r="N311" s="293">
        <f>N310</f>
        <v>12</v>
      </c>
      <c r="O311" s="293"/>
      <c r="P311" s="293"/>
      <c r="Q311" s="293"/>
      <c r="R311" s="293"/>
      <c r="S311" s="293"/>
      <c r="T311" s="293"/>
      <c r="U311" s="293"/>
      <c r="V311" s="293"/>
      <c r="W311" s="293"/>
      <c r="X311" s="293"/>
      <c r="Y311" s="409">
        <f>Y310</f>
        <v>0</v>
      </c>
      <c r="Z311" s="409">
        <f t="shared" ref="Z311" si="839">Z310</f>
        <v>0</v>
      </c>
      <c r="AA311" s="409">
        <f t="shared" ref="AA311" si="840">AA310</f>
        <v>0</v>
      </c>
      <c r="AB311" s="409">
        <f t="shared" ref="AB311" si="841">AB310</f>
        <v>0</v>
      </c>
      <c r="AC311" s="409">
        <f t="shared" ref="AC311" si="842">AC310</f>
        <v>0</v>
      </c>
      <c r="AD311" s="409">
        <f t="shared" ref="AD311" si="843">AD310</f>
        <v>0</v>
      </c>
      <c r="AE311" s="409">
        <f t="shared" ref="AE311" si="844">AE310</f>
        <v>0</v>
      </c>
      <c r="AF311" s="409">
        <f t="shared" ref="AF311" si="845">AF310</f>
        <v>0</v>
      </c>
      <c r="AG311" s="409">
        <f t="shared" ref="AG311" si="846">AG310</f>
        <v>0</v>
      </c>
      <c r="AH311" s="409">
        <f t="shared" ref="AH311" si="847">AH310</f>
        <v>0</v>
      </c>
      <c r="AI311" s="409">
        <f t="shared" ref="AI311" si="848">AI310</f>
        <v>0</v>
      </c>
      <c r="AJ311" s="409">
        <f t="shared" ref="AJ311" si="849">AJ310</f>
        <v>0</v>
      </c>
      <c r="AK311" s="409">
        <f t="shared" ref="AK311" si="850">AK310</f>
        <v>0</v>
      </c>
      <c r="AL311" s="409">
        <f t="shared" ref="AL311" si="851">AL310</f>
        <v>0</v>
      </c>
      <c r="AM311" s="304"/>
    </row>
    <row r="312" spans="1:39" outlineLevel="1">
      <c r="B312" s="292"/>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410"/>
      <c r="Z312" s="423"/>
      <c r="AA312" s="423"/>
      <c r="AB312" s="423"/>
      <c r="AC312" s="423"/>
      <c r="AD312" s="423"/>
      <c r="AE312" s="423"/>
      <c r="AF312" s="423"/>
      <c r="AG312" s="423"/>
      <c r="AH312" s="423"/>
      <c r="AI312" s="423"/>
      <c r="AJ312" s="423"/>
      <c r="AK312" s="423"/>
      <c r="AL312" s="423"/>
      <c r="AM312" s="304"/>
    </row>
    <row r="313" spans="1:39" ht="30" outlineLevel="1">
      <c r="A313" s="520">
        <v>29</v>
      </c>
      <c r="B313" s="518" t="s">
        <v>121</v>
      </c>
      <c r="C313" s="289" t="s">
        <v>25</v>
      </c>
      <c r="D313" s="293"/>
      <c r="E313" s="293"/>
      <c r="F313" s="293"/>
      <c r="G313" s="293"/>
      <c r="H313" s="293"/>
      <c r="I313" s="293"/>
      <c r="J313" s="293"/>
      <c r="K313" s="293"/>
      <c r="L313" s="293"/>
      <c r="M313" s="293"/>
      <c r="N313" s="293">
        <v>3</v>
      </c>
      <c r="O313" s="293"/>
      <c r="P313" s="293"/>
      <c r="Q313" s="293"/>
      <c r="R313" s="293"/>
      <c r="S313" s="293"/>
      <c r="T313" s="293"/>
      <c r="U313" s="293"/>
      <c r="V313" s="293"/>
      <c r="W313" s="293"/>
      <c r="X313" s="293"/>
      <c r="Y313" s="424"/>
      <c r="Z313" s="408"/>
      <c r="AA313" s="408"/>
      <c r="AB313" s="408"/>
      <c r="AC313" s="408"/>
      <c r="AD313" s="408"/>
      <c r="AE313" s="408"/>
      <c r="AF313" s="408"/>
      <c r="AG313" s="413"/>
      <c r="AH313" s="413"/>
      <c r="AI313" s="413"/>
      <c r="AJ313" s="413"/>
      <c r="AK313" s="413"/>
      <c r="AL313" s="413"/>
      <c r="AM313" s="294">
        <f>SUM(Y313:AL313)</f>
        <v>0</v>
      </c>
    </row>
    <row r="314" spans="1:39" outlineLevel="1">
      <c r="B314" s="292" t="s">
        <v>289</v>
      </c>
      <c r="C314" s="289" t="s">
        <v>163</v>
      </c>
      <c r="D314" s="293"/>
      <c r="E314" s="293"/>
      <c r="F314" s="293"/>
      <c r="G314" s="293"/>
      <c r="H314" s="293"/>
      <c r="I314" s="293"/>
      <c r="J314" s="293"/>
      <c r="K314" s="293"/>
      <c r="L314" s="293"/>
      <c r="M314" s="293"/>
      <c r="N314" s="293">
        <f>N313</f>
        <v>3</v>
      </c>
      <c r="O314" s="293"/>
      <c r="P314" s="293"/>
      <c r="Q314" s="293"/>
      <c r="R314" s="293"/>
      <c r="S314" s="293"/>
      <c r="T314" s="293"/>
      <c r="U314" s="293"/>
      <c r="V314" s="293"/>
      <c r="W314" s="293"/>
      <c r="X314" s="293"/>
      <c r="Y314" s="409">
        <f>Y313</f>
        <v>0</v>
      </c>
      <c r="Z314" s="409">
        <f t="shared" ref="Z314" si="852">Z313</f>
        <v>0</v>
      </c>
      <c r="AA314" s="409">
        <f t="shared" ref="AA314" si="853">AA313</f>
        <v>0</v>
      </c>
      <c r="AB314" s="409">
        <f t="shared" ref="AB314" si="854">AB313</f>
        <v>0</v>
      </c>
      <c r="AC314" s="409">
        <f t="shared" ref="AC314" si="855">AC313</f>
        <v>0</v>
      </c>
      <c r="AD314" s="409">
        <f t="shared" ref="AD314" si="856">AD313</f>
        <v>0</v>
      </c>
      <c r="AE314" s="409">
        <f t="shared" ref="AE314" si="857">AE313</f>
        <v>0</v>
      </c>
      <c r="AF314" s="409">
        <f t="shared" ref="AF314" si="858">AF313</f>
        <v>0</v>
      </c>
      <c r="AG314" s="409">
        <f t="shared" ref="AG314" si="859">AG313</f>
        <v>0</v>
      </c>
      <c r="AH314" s="409">
        <f t="shared" ref="AH314" si="860">AH313</f>
        <v>0</v>
      </c>
      <c r="AI314" s="409">
        <f t="shared" ref="AI314" si="861">AI313</f>
        <v>0</v>
      </c>
      <c r="AJ314" s="409">
        <f t="shared" ref="AJ314" si="862">AJ313</f>
        <v>0</v>
      </c>
      <c r="AK314" s="409">
        <f t="shared" ref="AK314" si="863">AK313</f>
        <v>0</v>
      </c>
      <c r="AL314" s="409">
        <f t="shared" ref="AL314" si="864">AL313</f>
        <v>0</v>
      </c>
      <c r="AM314" s="304"/>
    </row>
    <row r="315" spans="1:39" outlineLevel="1">
      <c r="B315" s="292"/>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410"/>
      <c r="Z315" s="423"/>
      <c r="AA315" s="423"/>
      <c r="AB315" s="423"/>
      <c r="AC315" s="423"/>
      <c r="AD315" s="423"/>
      <c r="AE315" s="423"/>
      <c r="AF315" s="423"/>
      <c r="AG315" s="423"/>
      <c r="AH315" s="423"/>
      <c r="AI315" s="423"/>
      <c r="AJ315" s="423"/>
      <c r="AK315" s="423"/>
      <c r="AL315" s="423"/>
      <c r="AM315" s="304"/>
    </row>
    <row r="316" spans="1:39" ht="30" outlineLevel="1">
      <c r="A316" s="520">
        <v>30</v>
      </c>
      <c r="B316" s="518" t="s">
        <v>122</v>
      </c>
      <c r="C316" s="289" t="s">
        <v>25</v>
      </c>
      <c r="D316" s="293"/>
      <c r="E316" s="293"/>
      <c r="F316" s="293"/>
      <c r="G316" s="293"/>
      <c r="H316" s="293"/>
      <c r="I316" s="293"/>
      <c r="J316" s="293"/>
      <c r="K316" s="293"/>
      <c r="L316" s="293"/>
      <c r="M316" s="293"/>
      <c r="N316" s="293">
        <v>12</v>
      </c>
      <c r="O316" s="293"/>
      <c r="P316" s="293"/>
      <c r="Q316" s="293"/>
      <c r="R316" s="293"/>
      <c r="S316" s="293"/>
      <c r="T316" s="293"/>
      <c r="U316" s="293"/>
      <c r="V316" s="293"/>
      <c r="W316" s="293"/>
      <c r="X316" s="293"/>
      <c r="Y316" s="424"/>
      <c r="Z316" s="408"/>
      <c r="AA316" s="408"/>
      <c r="AB316" s="408"/>
      <c r="AC316" s="408"/>
      <c r="AD316" s="408"/>
      <c r="AE316" s="408"/>
      <c r="AF316" s="408"/>
      <c r="AG316" s="413"/>
      <c r="AH316" s="413"/>
      <c r="AI316" s="413"/>
      <c r="AJ316" s="413"/>
      <c r="AK316" s="413"/>
      <c r="AL316" s="413"/>
      <c r="AM316" s="294">
        <f>SUM(Y316:AL316)</f>
        <v>0</v>
      </c>
    </row>
    <row r="317" spans="1:39" outlineLevel="1">
      <c r="B317" s="292" t="s">
        <v>289</v>
      </c>
      <c r="C317" s="289" t="s">
        <v>163</v>
      </c>
      <c r="D317" s="293"/>
      <c r="E317" s="293"/>
      <c r="F317" s="293"/>
      <c r="G317" s="293"/>
      <c r="H317" s="293"/>
      <c r="I317" s="293"/>
      <c r="J317" s="293"/>
      <c r="K317" s="293"/>
      <c r="L317" s="293"/>
      <c r="M317" s="293"/>
      <c r="N317" s="293">
        <f>N316</f>
        <v>12</v>
      </c>
      <c r="O317" s="293"/>
      <c r="P317" s="293"/>
      <c r="Q317" s="293"/>
      <c r="R317" s="293"/>
      <c r="S317" s="293"/>
      <c r="T317" s="293"/>
      <c r="U317" s="293"/>
      <c r="V317" s="293"/>
      <c r="W317" s="293"/>
      <c r="X317" s="293"/>
      <c r="Y317" s="409">
        <f>Y316</f>
        <v>0</v>
      </c>
      <c r="Z317" s="409">
        <f t="shared" ref="Z317" si="865">Z316</f>
        <v>0</v>
      </c>
      <c r="AA317" s="409">
        <f t="shared" ref="AA317" si="866">AA316</f>
        <v>0</v>
      </c>
      <c r="AB317" s="409">
        <f t="shared" ref="AB317" si="867">AB316</f>
        <v>0</v>
      </c>
      <c r="AC317" s="409">
        <f t="shared" ref="AC317" si="868">AC316</f>
        <v>0</v>
      </c>
      <c r="AD317" s="409">
        <f t="shared" ref="AD317" si="869">AD316</f>
        <v>0</v>
      </c>
      <c r="AE317" s="409">
        <f t="shared" ref="AE317" si="870">AE316</f>
        <v>0</v>
      </c>
      <c r="AF317" s="409">
        <f t="shared" ref="AF317" si="871">AF316</f>
        <v>0</v>
      </c>
      <c r="AG317" s="409">
        <f t="shared" ref="AG317" si="872">AG316</f>
        <v>0</v>
      </c>
      <c r="AH317" s="409">
        <f t="shared" ref="AH317" si="873">AH316</f>
        <v>0</v>
      </c>
      <c r="AI317" s="409">
        <f t="shared" ref="AI317" si="874">AI316</f>
        <v>0</v>
      </c>
      <c r="AJ317" s="409">
        <f t="shared" ref="AJ317" si="875">AJ316</f>
        <v>0</v>
      </c>
      <c r="AK317" s="409">
        <f t="shared" ref="AK317" si="876">AK316</f>
        <v>0</v>
      </c>
      <c r="AL317" s="409">
        <f t="shared" ref="AL317" si="877">AL316</f>
        <v>0</v>
      </c>
      <c r="AM317" s="304"/>
    </row>
    <row r="318" spans="1:39" outlineLevel="1">
      <c r="B318" s="292"/>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410"/>
      <c r="Z318" s="423"/>
      <c r="AA318" s="423"/>
      <c r="AB318" s="423"/>
      <c r="AC318" s="423"/>
      <c r="AD318" s="423"/>
      <c r="AE318" s="423"/>
      <c r="AF318" s="423"/>
      <c r="AG318" s="423"/>
      <c r="AH318" s="423"/>
      <c r="AI318" s="423"/>
      <c r="AJ318" s="423"/>
      <c r="AK318" s="423"/>
      <c r="AL318" s="423"/>
      <c r="AM318" s="304"/>
    </row>
    <row r="319" spans="1:39" ht="30" outlineLevel="1">
      <c r="A319" s="520">
        <v>31</v>
      </c>
      <c r="B319" s="518" t="s">
        <v>123</v>
      </c>
      <c r="C319" s="289" t="s">
        <v>25</v>
      </c>
      <c r="D319" s="293"/>
      <c r="E319" s="293"/>
      <c r="F319" s="293"/>
      <c r="G319" s="293"/>
      <c r="H319" s="293"/>
      <c r="I319" s="293"/>
      <c r="J319" s="293"/>
      <c r="K319" s="293"/>
      <c r="L319" s="293"/>
      <c r="M319" s="293"/>
      <c r="N319" s="293">
        <v>12</v>
      </c>
      <c r="O319" s="293"/>
      <c r="P319" s="293"/>
      <c r="Q319" s="293"/>
      <c r="R319" s="293"/>
      <c r="S319" s="293"/>
      <c r="T319" s="293"/>
      <c r="U319" s="293"/>
      <c r="V319" s="293"/>
      <c r="W319" s="293"/>
      <c r="X319" s="293"/>
      <c r="Y319" s="424"/>
      <c r="Z319" s="408"/>
      <c r="AA319" s="408"/>
      <c r="AB319" s="408"/>
      <c r="AC319" s="408"/>
      <c r="AD319" s="408"/>
      <c r="AE319" s="408"/>
      <c r="AF319" s="408"/>
      <c r="AG319" s="413"/>
      <c r="AH319" s="413"/>
      <c r="AI319" s="413"/>
      <c r="AJ319" s="413"/>
      <c r="AK319" s="413"/>
      <c r="AL319" s="413"/>
      <c r="AM319" s="294">
        <f>SUM(Y319:AL319)</f>
        <v>0</v>
      </c>
    </row>
    <row r="320" spans="1:39" outlineLevel="1">
      <c r="B320" s="292" t="s">
        <v>289</v>
      </c>
      <c r="C320" s="289" t="s">
        <v>163</v>
      </c>
      <c r="D320" s="293"/>
      <c r="E320" s="293"/>
      <c r="F320" s="293"/>
      <c r="G320" s="293"/>
      <c r="H320" s="293"/>
      <c r="I320" s="293"/>
      <c r="J320" s="293"/>
      <c r="K320" s="293"/>
      <c r="L320" s="293"/>
      <c r="M320" s="293"/>
      <c r="N320" s="293">
        <f>N319</f>
        <v>12</v>
      </c>
      <c r="O320" s="293"/>
      <c r="P320" s="293"/>
      <c r="Q320" s="293"/>
      <c r="R320" s="293"/>
      <c r="S320" s="293"/>
      <c r="T320" s="293"/>
      <c r="U320" s="293"/>
      <c r="V320" s="293"/>
      <c r="W320" s="293"/>
      <c r="X320" s="293"/>
      <c r="Y320" s="409">
        <f>Y319</f>
        <v>0</v>
      </c>
      <c r="Z320" s="409">
        <f t="shared" ref="Z320" si="878">Z319</f>
        <v>0</v>
      </c>
      <c r="AA320" s="409">
        <f t="shared" ref="AA320" si="879">AA319</f>
        <v>0</v>
      </c>
      <c r="AB320" s="409">
        <f t="shared" ref="AB320" si="880">AB319</f>
        <v>0</v>
      </c>
      <c r="AC320" s="409">
        <f t="shared" ref="AC320" si="881">AC319</f>
        <v>0</v>
      </c>
      <c r="AD320" s="409">
        <f t="shared" ref="AD320" si="882">AD319</f>
        <v>0</v>
      </c>
      <c r="AE320" s="409">
        <f t="shared" ref="AE320" si="883">AE319</f>
        <v>0</v>
      </c>
      <c r="AF320" s="409">
        <f t="shared" ref="AF320" si="884">AF319</f>
        <v>0</v>
      </c>
      <c r="AG320" s="409">
        <f t="shared" ref="AG320" si="885">AG319</f>
        <v>0</v>
      </c>
      <c r="AH320" s="409">
        <f t="shared" ref="AH320" si="886">AH319</f>
        <v>0</v>
      </c>
      <c r="AI320" s="409">
        <f t="shared" ref="AI320" si="887">AI319</f>
        <v>0</v>
      </c>
      <c r="AJ320" s="409">
        <f t="shared" ref="AJ320" si="888">AJ319</f>
        <v>0</v>
      </c>
      <c r="AK320" s="409">
        <f t="shared" ref="AK320" si="889">AK319</f>
        <v>0</v>
      </c>
      <c r="AL320" s="409">
        <f t="shared" ref="AL320" si="890">AL319</f>
        <v>0</v>
      </c>
      <c r="AM320" s="304"/>
    </row>
    <row r="321" spans="1:39" outlineLevel="1">
      <c r="B321" s="518"/>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410"/>
      <c r="Z321" s="423"/>
      <c r="AA321" s="423"/>
      <c r="AB321" s="423"/>
      <c r="AC321" s="423"/>
      <c r="AD321" s="423"/>
      <c r="AE321" s="423"/>
      <c r="AF321" s="423"/>
      <c r="AG321" s="423"/>
      <c r="AH321" s="423"/>
      <c r="AI321" s="423"/>
      <c r="AJ321" s="423"/>
      <c r="AK321" s="423"/>
      <c r="AL321" s="423"/>
      <c r="AM321" s="304"/>
    </row>
    <row r="322" spans="1:39" ht="30" outlineLevel="1">
      <c r="A322" s="520">
        <v>32</v>
      </c>
      <c r="B322" s="518" t="s">
        <v>124</v>
      </c>
      <c r="C322" s="289" t="s">
        <v>25</v>
      </c>
      <c r="D322" s="293"/>
      <c r="E322" s="293"/>
      <c r="F322" s="293"/>
      <c r="G322" s="293"/>
      <c r="H322" s="293"/>
      <c r="I322" s="293"/>
      <c r="J322" s="293"/>
      <c r="K322" s="293"/>
      <c r="L322" s="293"/>
      <c r="M322" s="293"/>
      <c r="N322" s="293">
        <v>12</v>
      </c>
      <c r="O322" s="293"/>
      <c r="P322" s="293"/>
      <c r="Q322" s="293"/>
      <c r="R322" s="293"/>
      <c r="S322" s="293"/>
      <c r="T322" s="293"/>
      <c r="U322" s="293"/>
      <c r="V322" s="293"/>
      <c r="W322" s="293"/>
      <c r="X322" s="293"/>
      <c r="Y322" s="424"/>
      <c r="Z322" s="408">
        <v>1</v>
      </c>
      <c r="AA322" s="408"/>
      <c r="AB322" s="408"/>
      <c r="AC322" s="408"/>
      <c r="AD322" s="408"/>
      <c r="AE322" s="408"/>
      <c r="AF322" s="408"/>
      <c r="AG322" s="413"/>
      <c r="AH322" s="413"/>
      <c r="AI322" s="413"/>
      <c r="AJ322" s="413"/>
      <c r="AK322" s="413"/>
      <c r="AL322" s="413"/>
      <c r="AM322" s="294">
        <f>SUM(Y322:AL322)</f>
        <v>1</v>
      </c>
    </row>
    <row r="323" spans="1:39" outlineLevel="1">
      <c r="B323" s="292" t="s">
        <v>289</v>
      </c>
      <c r="C323" s="289" t="s">
        <v>163</v>
      </c>
      <c r="D323" s="293">
        <f>+'7.  Persistence Report'!AV238</f>
        <v>1671</v>
      </c>
      <c r="E323" s="293">
        <f>+'7.  Persistence Report'!AW238</f>
        <v>1671</v>
      </c>
      <c r="F323" s="293">
        <f>+'7.  Persistence Report'!AX238</f>
        <v>1671</v>
      </c>
      <c r="G323" s="293">
        <f>+'7.  Persistence Report'!AY238</f>
        <v>835</v>
      </c>
      <c r="H323" s="293">
        <f>+'7.  Persistence Report'!AZ238</f>
        <v>835</v>
      </c>
      <c r="I323" s="293">
        <f>+'7.  Persistence Report'!BA238</f>
        <v>0</v>
      </c>
      <c r="J323" s="293">
        <f>+'7.  Persistence Report'!BB238</f>
        <v>0</v>
      </c>
      <c r="K323" s="293">
        <f>+'7.  Persistence Report'!BC238</f>
        <v>0</v>
      </c>
      <c r="L323" s="293">
        <f>+'7.  Persistence Report'!BD238</f>
        <v>0</v>
      </c>
      <c r="M323" s="293">
        <f>+'7.  Persistence Report'!BE238</f>
        <v>0</v>
      </c>
      <c r="N323" s="293">
        <f>N322</f>
        <v>12</v>
      </c>
      <c r="O323" s="293">
        <f>+'7.  Persistence Report'!Q238</f>
        <v>0</v>
      </c>
      <c r="P323" s="293">
        <f>+'7.  Persistence Report'!R238</f>
        <v>0</v>
      </c>
      <c r="Q323" s="293">
        <f>+'7.  Persistence Report'!S238</f>
        <v>0</v>
      </c>
      <c r="R323" s="293">
        <f>+'7.  Persistence Report'!T238</f>
        <v>0</v>
      </c>
      <c r="S323" s="293">
        <f>+'7.  Persistence Report'!U238</f>
        <v>0</v>
      </c>
      <c r="T323" s="293">
        <f>+'7.  Persistence Report'!V238</f>
        <v>0</v>
      </c>
      <c r="U323" s="293">
        <f>+'7.  Persistence Report'!W238</f>
        <v>0</v>
      </c>
      <c r="V323" s="293">
        <f>+'7.  Persistence Report'!X238</f>
        <v>0</v>
      </c>
      <c r="W323" s="293">
        <f>+'7.  Persistence Report'!Y238</f>
        <v>0</v>
      </c>
      <c r="X323" s="293">
        <f>+'7.  Persistence Report'!Z238</f>
        <v>0</v>
      </c>
      <c r="Y323" s="409">
        <f>Y322</f>
        <v>0</v>
      </c>
      <c r="Z323" s="409">
        <f t="shared" ref="Z323" si="891">Z322</f>
        <v>1</v>
      </c>
      <c r="AA323" s="409">
        <f t="shared" ref="AA323" si="892">AA322</f>
        <v>0</v>
      </c>
      <c r="AB323" s="409">
        <f t="shared" ref="AB323" si="893">AB322</f>
        <v>0</v>
      </c>
      <c r="AC323" s="409">
        <f t="shared" ref="AC323" si="894">AC322</f>
        <v>0</v>
      </c>
      <c r="AD323" s="409">
        <f t="shared" ref="AD323" si="895">AD322</f>
        <v>0</v>
      </c>
      <c r="AE323" s="409">
        <f t="shared" ref="AE323" si="896">AE322</f>
        <v>0</v>
      </c>
      <c r="AF323" s="409">
        <f t="shared" ref="AF323" si="897">AF322</f>
        <v>0</v>
      </c>
      <c r="AG323" s="409">
        <f t="shared" ref="AG323" si="898">AG322</f>
        <v>0</v>
      </c>
      <c r="AH323" s="409">
        <f t="shared" ref="AH323" si="899">AH322</f>
        <v>0</v>
      </c>
      <c r="AI323" s="409">
        <f t="shared" ref="AI323" si="900">AI322</f>
        <v>0</v>
      </c>
      <c r="AJ323" s="409">
        <f t="shared" ref="AJ323" si="901">AJ322</f>
        <v>0</v>
      </c>
      <c r="AK323" s="409">
        <f t="shared" ref="AK323" si="902">AK322</f>
        <v>0</v>
      </c>
      <c r="AL323" s="409">
        <f t="shared" ref="AL323" si="903">AL322</f>
        <v>0</v>
      </c>
      <c r="AM323" s="304"/>
    </row>
    <row r="324" spans="1:39" outlineLevel="1">
      <c r="B324" s="518"/>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410"/>
      <c r="Z324" s="423"/>
      <c r="AA324" s="423"/>
      <c r="AB324" s="423"/>
      <c r="AC324" s="423"/>
      <c r="AD324" s="423"/>
      <c r="AE324" s="423"/>
      <c r="AF324" s="423"/>
      <c r="AG324" s="423"/>
      <c r="AH324" s="423"/>
      <c r="AI324" s="423"/>
      <c r="AJ324" s="423"/>
      <c r="AK324" s="423"/>
      <c r="AL324" s="423"/>
      <c r="AM324" s="304"/>
    </row>
    <row r="325" spans="1:39" ht="15.75" outlineLevel="1">
      <c r="B325" s="286" t="s">
        <v>500</v>
      </c>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410"/>
      <c r="Z325" s="423"/>
      <c r="AA325" s="423"/>
      <c r="AB325" s="423"/>
      <c r="AC325" s="423"/>
      <c r="AD325" s="423"/>
      <c r="AE325" s="423"/>
      <c r="AF325" s="423"/>
      <c r="AG325" s="423"/>
      <c r="AH325" s="423"/>
      <c r="AI325" s="423"/>
      <c r="AJ325" s="423"/>
      <c r="AK325" s="423"/>
      <c r="AL325" s="423"/>
      <c r="AM325" s="304"/>
    </row>
    <row r="326" spans="1:39" outlineLevel="1">
      <c r="A326" s="520">
        <v>33</v>
      </c>
      <c r="B326" s="518" t="s">
        <v>125</v>
      </c>
      <c r="C326" s="289" t="s">
        <v>25</v>
      </c>
      <c r="D326" s="293"/>
      <c r="E326" s="293"/>
      <c r="F326" s="293"/>
      <c r="G326" s="293"/>
      <c r="H326" s="293"/>
      <c r="I326" s="293"/>
      <c r="J326" s="293"/>
      <c r="K326" s="293"/>
      <c r="L326" s="293"/>
      <c r="M326" s="293"/>
      <c r="N326" s="293">
        <v>0</v>
      </c>
      <c r="O326" s="293"/>
      <c r="P326" s="293"/>
      <c r="Q326" s="293"/>
      <c r="R326" s="293"/>
      <c r="S326" s="293"/>
      <c r="T326" s="293"/>
      <c r="U326" s="293"/>
      <c r="V326" s="293"/>
      <c r="W326" s="293"/>
      <c r="X326" s="293"/>
      <c r="Y326" s="424"/>
      <c r="Z326" s="408"/>
      <c r="AA326" s="408"/>
      <c r="AB326" s="408"/>
      <c r="AC326" s="408"/>
      <c r="AD326" s="408"/>
      <c r="AE326" s="408"/>
      <c r="AF326" s="408"/>
      <c r="AG326" s="413"/>
      <c r="AH326" s="413"/>
      <c r="AI326" s="413"/>
      <c r="AJ326" s="413"/>
      <c r="AK326" s="413"/>
      <c r="AL326" s="413"/>
      <c r="AM326" s="294">
        <f>SUM(Y326:AL326)</f>
        <v>0</v>
      </c>
    </row>
    <row r="327" spans="1:39" outlineLevel="1">
      <c r="B327" s="292" t="s">
        <v>289</v>
      </c>
      <c r="C327" s="289" t="s">
        <v>163</v>
      </c>
      <c r="D327" s="293"/>
      <c r="E327" s="293"/>
      <c r="F327" s="293"/>
      <c r="G327" s="293"/>
      <c r="H327" s="293"/>
      <c r="I327" s="293"/>
      <c r="J327" s="293"/>
      <c r="K327" s="293"/>
      <c r="L327" s="293"/>
      <c r="M327" s="293"/>
      <c r="N327" s="293">
        <f>N326</f>
        <v>0</v>
      </c>
      <c r="O327" s="293"/>
      <c r="P327" s="293"/>
      <c r="Q327" s="293"/>
      <c r="R327" s="293"/>
      <c r="S327" s="293"/>
      <c r="T327" s="293"/>
      <c r="U327" s="293"/>
      <c r="V327" s="293"/>
      <c r="W327" s="293"/>
      <c r="X327" s="293"/>
      <c r="Y327" s="409">
        <f>Y326</f>
        <v>0</v>
      </c>
      <c r="Z327" s="409">
        <f t="shared" ref="Z327" si="904">Z326</f>
        <v>0</v>
      </c>
      <c r="AA327" s="409">
        <f t="shared" ref="AA327" si="905">AA326</f>
        <v>0</v>
      </c>
      <c r="AB327" s="409">
        <f t="shared" ref="AB327" si="906">AB326</f>
        <v>0</v>
      </c>
      <c r="AC327" s="409">
        <f t="shared" ref="AC327" si="907">AC326</f>
        <v>0</v>
      </c>
      <c r="AD327" s="409">
        <f t="shared" ref="AD327" si="908">AD326</f>
        <v>0</v>
      </c>
      <c r="AE327" s="409">
        <f t="shared" ref="AE327" si="909">AE326</f>
        <v>0</v>
      </c>
      <c r="AF327" s="409">
        <f t="shared" ref="AF327" si="910">AF326</f>
        <v>0</v>
      </c>
      <c r="AG327" s="409">
        <f t="shared" ref="AG327" si="911">AG326</f>
        <v>0</v>
      </c>
      <c r="AH327" s="409">
        <f t="shared" ref="AH327" si="912">AH326</f>
        <v>0</v>
      </c>
      <c r="AI327" s="409">
        <f t="shared" ref="AI327" si="913">AI326</f>
        <v>0</v>
      </c>
      <c r="AJ327" s="409">
        <f t="shared" ref="AJ327" si="914">AJ326</f>
        <v>0</v>
      </c>
      <c r="AK327" s="409">
        <f t="shared" ref="AK327" si="915">AK326</f>
        <v>0</v>
      </c>
      <c r="AL327" s="409">
        <f t="shared" ref="AL327" si="916">AL326</f>
        <v>0</v>
      </c>
      <c r="AM327" s="304"/>
    </row>
    <row r="328" spans="1:39" outlineLevel="1">
      <c r="B328" s="518"/>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410"/>
      <c r="Z328" s="423"/>
      <c r="AA328" s="423"/>
      <c r="AB328" s="423"/>
      <c r="AC328" s="423"/>
      <c r="AD328" s="423"/>
      <c r="AE328" s="423"/>
      <c r="AF328" s="423"/>
      <c r="AG328" s="423"/>
      <c r="AH328" s="423"/>
      <c r="AI328" s="423"/>
      <c r="AJ328" s="423"/>
      <c r="AK328" s="423"/>
      <c r="AL328" s="423"/>
      <c r="AM328" s="304"/>
    </row>
    <row r="329" spans="1:39" outlineLevel="1">
      <c r="A329" s="520">
        <v>34</v>
      </c>
      <c r="B329" s="518" t="s">
        <v>126</v>
      </c>
      <c r="C329" s="289" t="s">
        <v>25</v>
      </c>
      <c r="D329" s="293"/>
      <c r="E329" s="293"/>
      <c r="F329" s="293"/>
      <c r="G329" s="293"/>
      <c r="H329" s="293"/>
      <c r="I329" s="293"/>
      <c r="J329" s="293"/>
      <c r="K329" s="293"/>
      <c r="L329" s="293"/>
      <c r="M329" s="293"/>
      <c r="N329" s="293">
        <v>0</v>
      </c>
      <c r="O329" s="293"/>
      <c r="P329" s="293"/>
      <c r="Q329" s="293"/>
      <c r="R329" s="293"/>
      <c r="S329" s="293"/>
      <c r="T329" s="293"/>
      <c r="U329" s="293"/>
      <c r="V329" s="293"/>
      <c r="W329" s="293"/>
      <c r="X329" s="293"/>
      <c r="Y329" s="424"/>
      <c r="Z329" s="408"/>
      <c r="AA329" s="408"/>
      <c r="AB329" s="408"/>
      <c r="AC329" s="408"/>
      <c r="AD329" s="408"/>
      <c r="AE329" s="408"/>
      <c r="AF329" s="408"/>
      <c r="AG329" s="413"/>
      <c r="AH329" s="413"/>
      <c r="AI329" s="413"/>
      <c r="AJ329" s="413"/>
      <c r="AK329" s="413"/>
      <c r="AL329" s="413"/>
      <c r="AM329" s="294">
        <f>SUM(Y329:AL329)</f>
        <v>0</v>
      </c>
    </row>
    <row r="330" spans="1:39" outlineLevel="1">
      <c r="B330" s="292" t="s">
        <v>289</v>
      </c>
      <c r="C330" s="289" t="s">
        <v>163</v>
      </c>
      <c r="D330" s="293"/>
      <c r="E330" s="293"/>
      <c r="F330" s="293"/>
      <c r="G330" s="293"/>
      <c r="H330" s="293"/>
      <c r="I330" s="293"/>
      <c r="J330" s="293"/>
      <c r="K330" s="293"/>
      <c r="L330" s="293"/>
      <c r="M330" s="293"/>
      <c r="N330" s="293">
        <f>N329</f>
        <v>0</v>
      </c>
      <c r="O330" s="293"/>
      <c r="P330" s="293"/>
      <c r="Q330" s="293"/>
      <c r="R330" s="293"/>
      <c r="S330" s="293"/>
      <c r="T330" s="293"/>
      <c r="U330" s="293"/>
      <c r="V330" s="293"/>
      <c r="W330" s="293"/>
      <c r="X330" s="293"/>
      <c r="Y330" s="409">
        <f>Y329</f>
        <v>0</v>
      </c>
      <c r="Z330" s="409">
        <f t="shared" ref="Z330" si="917">Z329</f>
        <v>0</v>
      </c>
      <c r="AA330" s="409">
        <f t="shared" ref="AA330" si="918">AA329</f>
        <v>0</v>
      </c>
      <c r="AB330" s="409">
        <f t="shared" ref="AB330" si="919">AB329</f>
        <v>0</v>
      </c>
      <c r="AC330" s="409">
        <f t="shared" ref="AC330" si="920">AC329</f>
        <v>0</v>
      </c>
      <c r="AD330" s="409">
        <f t="shared" ref="AD330" si="921">AD329</f>
        <v>0</v>
      </c>
      <c r="AE330" s="409">
        <f t="shared" ref="AE330" si="922">AE329</f>
        <v>0</v>
      </c>
      <c r="AF330" s="409">
        <f t="shared" ref="AF330" si="923">AF329</f>
        <v>0</v>
      </c>
      <c r="AG330" s="409">
        <f t="shared" ref="AG330" si="924">AG329</f>
        <v>0</v>
      </c>
      <c r="AH330" s="409">
        <f t="shared" ref="AH330" si="925">AH329</f>
        <v>0</v>
      </c>
      <c r="AI330" s="409">
        <f t="shared" ref="AI330" si="926">AI329</f>
        <v>0</v>
      </c>
      <c r="AJ330" s="409">
        <f t="shared" ref="AJ330" si="927">AJ329</f>
        <v>0</v>
      </c>
      <c r="AK330" s="409">
        <f t="shared" ref="AK330" si="928">AK329</f>
        <v>0</v>
      </c>
      <c r="AL330" s="409">
        <f t="shared" ref="AL330" si="929">AL329</f>
        <v>0</v>
      </c>
      <c r="AM330" s="304"/>
    </row>
    <row r="331" spans="1:39" outlineLevel="1">
      <c r="B331" s="518"/>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410"/>
      <c r="Z331" s="423"/>
      <c r="AA331" s="423"/>
      <c r="AB331" s="423"/>
      <c r="AC331" s="423"/>
      <c r="AD331" s="423"/>
      <c r="AE331" s="423"/>
      <c r="AF331" s="423"/>
      <c r="AG331" s="423"/>
      <c r="AH331" s="423"/>
      <c r="AI331" s="423"/>
      <c r="AJ331" s="423"/>
      <c r="AK331" s="423"/>
      <c r="AL331" s="423"/>
      <c r="AM331" s="304"/>
    </row>
    <row r="332" spans="1:39" outlineLevel="1">
      <c r="A332" s="520">
        <v>35</v>
      </c>
      <c r="B332" s="518" t="s">
        <v>127</v>
      </c>
      <c r="C332" s="289" t="s">
        <v>25</v>
      </c>
      <c r="D332" s="293"/>
      <c r="E332" s="293"/>
      <c r="F332" s="293"/>
      <c r="G332" s="293"/>
      <c r="H332" s="293"/>
      <c r="I332" s="293"/>
      <c r="J332" s="293"/>
      <c r="K332" s="293"/>
      <c r="L332" s="293"/>
      <c r="M332" s="293"/>
      <c r="N332" s="293">
        <v>0</v>
      </c>
      <c r="O332" s="293"/>
      <c r="P332" s="293"/>
      <c r="Q332" s="293"/>
      <c r="R332" s="293"/>
      <c r="S332" s="293"/>
      <c r="T332" s="293"/>
      <c r="U332" s="293"/>
      <c r="V332" s="293"/>
      <c r="W332" s="293"/>
      <c r="X332" s="293"/>
      <c r="Y332" s="424"/>
      <c r="Z332" s="408"/>
      <c r="AA332" s="408"/>
      <c r="AB332" s="408"/>
      <c r="AC332" s="408"/>
      <c r="AD332" s="408"/>
      <c r="AE332" s="408"/>
      <c r="AF332" s="408"/>
      <c r="AG332" s="413"/>
      <c r="AH332" s="413"/>
      <c r="AI332" s="413"/>
      <c r="AJ332" s="413"/>
      <c r="AK332" s="413"/>
      <c r="AL332" s="413"/>
      <c r="AM332" s="294">
        <f>SUM(Y332:AL332)</f>
        <v>0</v>
      </c>
    </row>
    <row r="333" spans="1:39" outlineLevel="1">
      <c r="B333" s="292" t="s">
        <v>289</v>
      </c>
      <c r="C333" s="289" t="s">
        <v>163</v>
      </c>
      <c r="D333" s="293"/>
      <c r="E333" s="293"/>
      <c r="F333" s="293"/>
      <c r="G333" s="293"/>
      <c r="H333" s="293"/>
      <c r="I333" s="293"/>
      <c r="J333" s="293"/>
      <c r="K333" s="293"/>
      <c r="L333" s="293"/>
      <c r="M333" s="293"/>
      <c r="N333" s="293">
        <f>N332</f>
        <v>0</v>
      </c>
      <c r="O333" s="293"/>
      <c r="P333" s="293"/>
      <c r="Q333" s="293"/>
      <c r="R333" s="293"/>
      <c r="S333" s="293"/>
      <c r="T333" s="293"/>
      <c r="U333" s="293"/>
      <c r="V333" s="293"/>
      <c r="W333" s="293"/>
      <c r="X333" s="293"/>
      <c r="Y333" s="409">
        <f>Y332</f>
        <v>0</v>
      </c>
      <c r="Z333" s="409">
        <f t="shared" ref="Z333" si="930">Z332</f>
        <v>0</v>
      </c>
      <c r="AA333" s="409">
        <f t="shared" ref="AA333" si="931">AA332</f>
        <v>0</v>
      </c>
      <c r="AB333" s="409">
        <f t="shared" ref="AB333" si="932">AB332</f>
        <v>0</v>
      </c>
      <c r="AC333" s="409">
        <f t="shared" ref="AC333" si="933">AC332</f>
        <v>0</v>
      </c>
      <c r="AD333" s="409">
        <f t="shared" ref="AD333" si="934">AD332</f>
        <v>0</v>
      </c>
      <c r="AE333" s="409">
        <f t="shared" ref="AE333" si="935">AE332</f>
        <v>0</v>
      </c>
      <c r="AF333" s="409">
        <f t="shared" ref="AF333" si="936">AF332</f>
        <v>0</v>
      </c>
      <c r="AG333" s="409">
        <f t="shared" ref="AG333" si="937">AG332</f>
        <v>0</v>
      </c>
      <c r="AH333" s="409">
        <f t="shared" ref="AH333" si="938">AH332</f>
        <v>0</v>
      </c>
      <c r="AI333" s="409">
        <f t="shared" ref="AI333" si="939">AI332</f>
        <v>0</v>
      </c>
      <c r="AJ333" s="409">
        <f t="shared" ref="AJ333" si="940">AJ332</f>
        <v>0</v>
      </c>
      <c r="AK333" s="409">
        <f t="shared" ref="AK333" si="941">AK332</f>
        <v>0</v>
      </c>
      <c r="AL333" s="409">
        <f t="shared" ref="AL333" si="942">AL332</f>
        <v>0</v>
      </c>
      <c r="AM333" s="304"/>
    </row>
    <row r="334" spans="1:39" outlineLevel="1">
      <c r="B334" s="292"/>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410"/>
      <c r="Z334" s="423"/>
      <c r="AA334" s="423"/>
      <c r="AB334" s="423"/>
      <c r="AC334" s="423"/>
      <c r="AD334" s="423"/>
      <c r="AE334" s="423"/>
      <c r="AF334" s="423"/>
      <c r="AG334" s="423"/>
      <c r="AH334" s="423"/>
      <c r="AI334" s="423"/>
      <c r="AJ334" s="423"/>
      <c r="AK334" s="423"/>
      <c r="AL334" s="423"/>
      <c r="AM334" s="304"/>
    </row>
    <row r="335" spans="1:39" ht="15.75" outlineLevel="1">
      <c r="B335" s="286" t="s">
        <v>501</v>
      </c>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410"/>
      <c r="Z335" s="423"/>
      <c r="AA335" s="423"/>
      <c r="AB335" s="423"/>
      <c r="AC335" s="423"/>
      <c r="AD335" s="423"/>
      <c r="AE335" s="423"/>
      <c r="AF335" s="423"/>
      <c r="AG335" s="423"/>
      <c r="AH335" s="423"/>
      <c r="AI335" s="423"/>
      <c r="AJ335" s="423"/>
      <c r="AK335" s="423"/>
      <c r="AL335" s="423"/>
      <c r="AM335" s="304"/>
    </row>
    <row r="336" spans="1:39" ht="45" outlineLevel="1">
      <c r="A336" s="520">
        <v>36</v>
      </c>
      <c r="B336" s="518" t="s">
        <v>128</v>
      </c>
      <c r="C336" s="289" t="s">
        <v>25</v>
      </c>
      <c r="D336" s="293"/>
      <c r="E336" s="293"/>
      <c r="F336" s="293"/>
      <c r="G336" s="293"/>
      <c r="H336" s="293"/>
      <c r="I336" s="293"/>
      <c r="J336" s="293"/>
      <c r="K336" s="293"/>
      <c r="L336" s="293"/>
      <c r="M336" s="293"/>
      <c r="N336" s="293">
        <v>12</v>
      </c>
      <c r="O336" s="293"/>
      <c r="P336" s="293"/>
      <c r="Q336" s="293"/>
      <c r="R336" s="293"/>
      <c r="S336" s="293"/>
      <c r="T336" s="293"/>
      <c r="U336" s="293"/>
      <c r="V336" s="293"/>
      <c r="W336" s="293"/>
      <c r="X336" s="293"/>
      <c r="Y336" s="424"/>
      <c r="Z336" s="408"/>
      <c r="AA336" s="408"/>
      <c r="AB336" s="408"/>
      <c r="AC336" s="408"/>
      <c r="AD336" s="408"/>
      <c r="AE336" s="408"/>
      <c r="AF336" s="408"/>
      <c r="AG336" s="413"/>
      <c r="AH336" s="413"/>
      <c r="AI336" s="413"/>
      <c r="AJ336" s="413"/>
      <c r="AK336" s="413"/>
      <c r="AL336" s="413"/>
      <c r="AM336" s="294">
        <f>SUM(Y336:AL336)</f>
        <v>0</v>
      </c>
    </row>
    <row r="337" spans="1:39" outlineLevel="1">
      <c r="B337" s="292" t="s">
        <v>289</v>
      </c>
      <c r="C337" s="289" t="s">
        <v>163</v>
      </c>
      <c r="D337" s="293"/>
      <c r="E337" s="293"/>
      <c r="F337" s="293"/>
      <c r="G337" s="293"/>
      <c r="H337" s="293"/>
      <c r="I337" s="293"/>
      <c r="J337" s="293"/>
      <c r="K337" s="293"/>
      <c r="L337" s="293"/>
      <c r="M337" s="293"/>
      <c r="N337" s="293">
        <f>N336</f>
        <v>12</v>
      </c>
      <c r="O337" s="293"/>
      <c r="P337" s="293"/>
      <c r="Q337" s="293"/>
      <c r="R337" s="293"/>
      <c r="S337" s="293"/>
      <c r="T337" s="293"/>
      <c r="U337" s="293"/>
      <c r="V337" s="293"/>
      <c r="W337" s="293"/>
      <c r="X337" s="293"/>
      <c r="Y337" s="409">
        <f>Y336</f>
        <v>0</v>
      </c>
      <c r="Z337" s="409">
        <f t="shared" ref="Z337" si="943">Z336</f>
        <v>0</v>
      </c>
      <c r="AA337" s="409">
        <f t="shared" ref="AA337" si="944">AA336</f>
        <v>0</v>
      </c>
      <c r="AB337" s="409">
        <f t="shared" ref="AB337" si="945">AB336</f>
        <v>0</v>
      </c>
      <c r="AC337" s="409">
        <f t="shared" ref="AC337" si="946">AC336</f>
        <v>0</v>
      </c>
      <c r="AD337" s="409">
        <f t="shared" ref="AD337" si="947">AD336</f>
        <v>0</v>
      </c>
      <c r="AE337" s="409">
        <f t="shared" ref="AE337" si="948">AE336</f>
        <v>0</v>
      </c>
      <c r="AF337" s="409">
        <f t="shared" ref="AF337" si="949">AF336</f>
        <v>0</v>
      </c>
      <c r="AG337" s="409">
        <f t="shared" ref="AG337" si="950">AG336</f>
        <v>0</v>
      </c>
      <c r="AH337" s="409">
        <f t="shared" ref="AH337" si="951">AH336</f>
        <v>0</v>
      </c>
      <c r="AI337" s="409">
        <f t="shared" ref="AI337" si="952">AI336</f>
        <v>0</v>
      </c>
      <c r="AJ337" s="409">
        <f t="shared" ref="AJ337" si="953">AJ336</f>
        <v>0</v>
      </c>
      <c r="AK337" s="409">
        <f t="shared" ref="AK337" si="954">AK336</f>
        <v>0</v>
      </c>
      <c r="AL337" s="409">
        <f t="shared" ref="AL337" si="955">AL336</f>
        <v>0</v>
      </c>
      <c r="AM337" s="304"/>
    </row>
    <row r="338" spans="1:39" outlineLevel="1">
      <c r="B338" s="518"/>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410"/>
      <c r="Z338" s="423"/>
      <c r="AA338" s="423"/>
      <c r="AB338" s="423"/>
      <c r="AC338" s="423"/>
      <c r="AD338" s="423"/>
      <c r="AE338" s="423"/>
      <c r="AF338" s="423"/>
      <c r="AG338" s="423"/>
      <c r="AH338" s="423"/>
      <c r="AI338" s="423"/>
      <c r="AJ338" s="423"/>
      <c r="AK338" s="423"/>
      <c r="AL338" s="423"/>
      <c r="AM338" s="304"/>
    </row>
    <row r="339" spans="1:39" ht="30" outlineLevel="1">
      <c r="A339" s="520">
        <v>37</v>
      </c>
      <c r="B339" s="518" t="s">
        <v>129</v>
      </c>
      <c r="C339" s="289" t="s">
        <v>25</v>
      </c>
      <c r="D339" s="293"/>
      <c r="E339" s="293"/>
      <c r="F339" s="293"/>
      <c r="G339" s="293"/>
      <c r="H339" s="293"/>
      <c r="I339" s="293"/>
      <c r="J339" s="293"/>
      <c r="K339" s="293"/>
      <c r="L339" s="293"/>
      <c r="M339" s="293"/>
      <c r="N339" s="293">
        <v>12</v>
      </c>
      <c r="O339" s="293"/>
      <c r="P339" s="293"/>
      <c r="Q339" s="293"/>
      <c r="R339" s="293"/>
      <c r="S339" s="293"/>
      <c r="T339" s="293"/>
      <c r="U339" s="293"/>
      <c r="V339" s="293"/>
      <c r="W339" s="293"/>
      <c r="X339" s="293"/>
      <c r="Y339" s="424"/>
      <c r="Z339" s="408"/>
      <c r="AA339" s="408"/>
      <c r="AB339" s="408"/>
      <c r="AC339" s="408"/>
      <c r="AD339" s="408"/>
      <c r="AE339" s="408"/>
      <c r="AF339" s="408"/>
      <c r="AG339" s="413"/>
      <c r="AH339" s="413"/>
      <c r="AI339" s="413"/>
      <c r="AJ339" s="413"/>
      <c r="AK339" s="413"/>
      <c r="AL339" s="413"/>
      <c r="AM339" s="294">
        <f>SUM(Y339:AL339)</f>
        <v>0</v>
      </c>
    </row>
    <row r="340" spans="1:39" outlineLevel="1">
      <c r="B340" s="292" t="s">
        <v>289</v>
      </c>
      <c r="C340" s="289" t="s">
        <v>163</v>
      </c>
      <c r="D340" s="293"/>
      <c r="E340" s="293"/>
      <c r="F340" s="293"/>
      <c r="G340" s="293"/>
      <c r="H340" s="293"/>
      <c r="I340" s="293"/>
      <c r="J340" s="293"/>
      <c r="K340" s="293"/>
      <c r="L340" s="293"/>
      <c r="M340" s="293"/>
      <c r="N340" s="293">
        <f>N339</f>
        <v>12</v>
      </c>
      <c r="O340" s="293"/>
      <c r="P340" s="293"/>
      <c r="Q340" s="293"/>
      <c r="R340" s="293"/>
      <c r="S340" s="293"/>
      <c r="T340" s="293"/>
      <c r="U340" s="293"/>
      <c r="V340" s="293"/>
      <c r="W340" s="293"/>
      <c r="X340" s="293"/>
      <c r="Y340" s="409">
        <f>Y339</f>
        <v>0</v>
      </c>
      <c r="Z340" s="409">
        <f t="shared" ref="Z340" si="956">Z339</f>
        <v>0</v>
      </c>
      <c r="AA340" s="409">
        <f t="shared" ref="AA340" si="957">AA339</f>
        <v>0</v>
      </c>
      <c r="AB340" s="409">
        <f t="shared" ref="AB340" si="958">AB339</f>
        <v>0</v>
      </c>
      <c r="AC340" s="409">
        <f t="shared" ref="AC340" si="959">AC339</f>
        <v>0</v>
      </c>
      <c r="AD340" s="409">
        <f t="shared" ref="AD340" si="960">AD339</f>
        <v>0</v>
      </c>
      <c r="AE340" s="409">
        <f t="shared" ref="AE340" si="961">AE339</f>
        <v>0</v>
      </c>
      <c r="AF340" s="409">
        <f t="shared" ref="AF340" si="962">AF339</f>
        <v>0</v>
      </c>
      <c r="AG340" s="409">
        <f t="shared" ref="AG340" si="963">AG339</f>
        <v>0</v>
      </c>
      <c r="AH340" s="409">
        <f t="shared" ref="AH340" si="964">AH339</f>
        <v>0</v>
      </c>
      <c r="AI340" s="409">
        <f t="shared" ref="AI340" si="965">AI339</f>
        <v>0</v>
      </c>
      <c r="AJ340" s="409">
        <f t="shared" ref="AJ340" si="966">AJ339</f>
        <v>0</v>
      </c>
      <c r="AK340" s="409">
        <f t="shared" ref="AK340" si="967">AK339</f>
        <v>0</v>
      </c>
      <c r="AL340" s="409">
        <f t="shared" ref="AL340" si="968">AL339</f>
        <v>0</v>
      </c>
      <c r="AM340" s="304"/>
    </row>
    <row r="341" spans="1:39" outlineLevel="1">
      <c r="B341" s="518"/>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410"/>
      <c r="Z341" s="423"/>
      <c r="AA341" s="423"/>
      <c r="AB341" s="423"/>
      <c r="AC341" s="423"/>
      <c r="AD341" s="423"/>
      <c r="AE341" s="423"/>
      <c r="AF341" s="423"/>
      <c r="AG341" s="423"/>
      <c r="AH341" s="423"/>
      <c r="AI341" s="423"/>
      <c r="AJ341" s="423"/>
      <c r="AK341" s="423"/>
      <c r="AL341" s="423"/>
      <c r="AM341" s="304"/>
    </row>
    <row r="342" spans="1:39" outlineLevel="1">
      <c r="A342" s="520">
        <v>38</v>
      </c>
      <c r="B342" s="518" t="s">
        <v>130</v>
      </c>
      <c r="C342" s="289" t="s">
        <v>25</v>
      </c>
      <c r="D342" s="293"/>
      <c r="E342" s="293"/>
      <c r="F342" s="293"/>
      <c r="G342" s="293"/>
      <c r="H342" s="293"/>
      <c r="I342" s="293"/>
      <c r="J342" s="293"/>
      <c r="K342" s="293"/>
      <c r="L342" s="293"/>
      <c r="M342" s="293"/>
      <c r="N342" s="293">
        <v>12</v>
      </c>
      <c r="O342" s="293"/>
      <c r="P342" s="293"/>
      <c r="Q342" s="293"/>
      <c r="R342" s="293"/>
      <c r="S342" s="293"/>
      <c r="T342" s="293"/>
      <c r="U342" s="293"/>
      <c r="V342" s="293"/>
      <c r="W342" s="293"/>
      <c r="X342" s="293"/>
      <c r="Y342" s="424"/>
      <c r="Z342" s="408"/>
      <c r="AA342" s="408"/>
      <c r="AB342" s="408"/>
      <c r="AC342" s="408"/>
      <c r="AD342" s="408"/>
      <c r="AE342" s="408"/>
      <c r="AF342" s="408"/>
      <c r="AG342" s="413"/>
      <c r="AH342" s="413"/>
      <c r="AI342" s="413"/>
      <c r="AJ342" s="413"/>
      <c r="AK342" s="413"/>
      <c r="AL342" s="413"/>
      <c r="AM342" s="294">
        <f>SUM(Y342:AL342)</f>
        <v>0</v>
      </c>
    </row>
    <row r="343" spans="1:39" outlineLevel="1">
      <c r="B343" s="292" t="s">
        <v>289</v>
      </c>
      <c r="C343" s="289" t="s">
        <v>163</v>
      </c>
      <c r="D343" s="293"/>
      <c r="E343" s="293"/>
      <c r="F343" s="293"/>
      <c r="G343" s="293"/>
      <c r="H343" s="293"/>
      <c r="I343" s="293"/>
      <c r="J343" s="293"/>
      <c r="K343" s="293"/>
      <c r="L343" s="293"/>
      <c r="M343" s="293"/>
      <c r="N343" s="293">
        <f>N342</f>
        <v>12</v>
      </c>
      <c r="O343" s="293"/>
      <c r="P343" s="293"/>
      <c r="Q343" s="293"/>
      <c r="R343" s="293"/>
      <c r="S343" s="293"/>
      <c r="T343" s="293"/>
      <c r="U343" s="293"/>
      <c r="V343" s="293"/>
      <c r="W343" s="293"/>
      <c r="X343" s="293"/>
      <c r="Y343" s="409">
        <f>Y342</f>
        <v>0</v>
      </c>
      <c r="Z343" s="409">
        <f t="shared" ref="Z343" si="969">Z342</f>
        <v>0</v>
      </c>
      <c r="AA343" s="409">
        <f t="shared" ref="AA343" si="970">AA342</f>
        <v>0</v>
      </c>
      <c r="AB343" s="409">
        <f t="shared" ref="AB343" si="971">AB342</f>
        <v>0</v>
      </c>
      <c r="AC343" s="409">
        <f t="shared" ref="AC343" si="972">AC342</f>
        <v>0</v>
      </c>
      <c r="AD343" s="409">
        <f t="shared" ref="AD343" si="973">AD342</f>
        <v>0</v>
      </c>
      <c r="AE343" s="409">
        <f t="shared" ref="AE343" si="974">AE342</f>
        <v>0</v>
      </c>
      <c r="AF343" s="409">
        <f t="shared" ref="AF343" si="975">AF342</f>
        <v>0</v>
      </c>
      <c r="AG343" s="409">
        <f t="shared" ref="AG343" si="976">AG342</f>
        <v>0</v>
      </c>
      <c r="AH343" s="409">
        <f t="shared" ref="AH343" si="977">AH342</f>
        <v>0</v>
      </c>
      <c r="AI343" s="409">
        <f t="shared" ref="AI343" si="978">AI342</f>
        <v>0</v>
      </c>
      <c r="AJ343" s="409">
        <f t="shared" ref="AJ343" si="979">AJ342</f>
        <v>0</v>
      </c>
      <c r="AK343" s="409">
        <f t="shared" ref="AK343" si="980">AK342</f>
        <v>0</v>
      </c>
      <c r="AL343" s="409">
        <f t="shared" ref="AL343" si="981">AL342</f>
        <v>0</v>
      </c>
      <c r="AM343" s="304"/>
    </row>
    <row r="344" spans="1:39" outlineLevel="1">
      <c r="B344" s="518"/>
      <c r="C344" s="289"/>
      <c r="D344" s="289"/>
      <c r="E344" s="289"/>
      <c r="F344" s="289"/>
      <c r="G344" s="289"/>
      <c r="H344" s="289"/>
      <c r="I344" s="289"/>
      <c r="J344" s="289"/>
      <c r="K344" s="289"/>
      <c r="L344" s="289"/>
      <c r="M344" s="289"/>
      <c r="N344" s="289"/>
      <c r="O344" s="289"/>
      <c r="P344" s="289"/>
      <c r="Q344" s="289"/>
      <c r="R344" s="289"/>
      <c r="S344" s="289"/>
      <c r="T344" s="289"/>
      <c r="U344" s="289"/>
      <c r="V344" s="289"/>
      <c r="W344" s="289"/>
      <c r="X344" s="289"/>
      <c r="Y344" s="410"/>
      <c r="Z344" s="423"/>
      <c r="AA344" s="423"/>
      <c r="AB344" s="423"/>
      <c r="AC344" s="423"/>
      <c r="AD344" s="423"/>
      <c r="AE344" s="423"/>
      <c r="AF344" s="423"/>
      <c r="AG344" s="423"/>
      <c r="AH344" s="423"/>
      <c r="AI344" s="423"/>
      <c r="AJ344" s="423"/>
      <c r="AK344" s="423"/>
      <c r="AL344" s="423"/>
      <c r="AM344" s="304"/>
    </row>
    <row r="345" spans="1:39" ht="30" outlineLevel="1">
      <c r="A345" s="520">
        <v>39</v>
      </c>
      <c r="B345" s="518" t="s">
        <v>131</v>
      </c>
      <c r="C345" s="289" t="s">
        <v>25</v>
      </c>
      <c r="D345" s="293"/>
      <c r="E345" s="293"/>
      <c r="F345" s="293"/>
      <c r="G345" s="293"/>
      <c r="H345" s="293"/>
      <c r="I345" s="293"/>
      <c r="J345" s="293"/>
      <c r="K345" s="293"/>
      <c r="L345" s="293"/>
      <c r="M345" s="293"/>
      <c r="N345" s="293">
        <v>12</v>
      </c>
      <c r="O345" s="293"/>
      <c r="P345" s="293"/>
      <c r="Q345" s="293"/>
      <c r="R345" s="293"/>
      <c r="S345" s="293"/>
      <c r="T345" s="293"/>
      <c r="U345" s="293"/>
      <c r="V345" s="293"/>
      <c r="W345" s="293"/>
      <c r="X345" s="293"/>
      <c r="Y345" s="424"/>
      <c r="Z345" s="408"/>
      <c r="AA345" s="408"/>
      <c r="AB345" s="408"/>
      <c r="AC345" s="408"/>
      <c r="AD345" s="408"/>
      <c r="AE345" s="408"/>
      <c r="AF345" s="408"/>
      <c r="AG345" s="413"/>
      <c r="AH345" s="413"/>
      <c r="AI345" s="413"/>
      <c r="AJ345" s="413"/>
      <c r="AK345" s="413"/>
      <c r="AL345" s="413"/>
      <c r="AM345" s="294">
        <f>SUM(Y345:AL345)</f>
        <v>0</v>
      </c>
    </row>
    <row r="346" spans="1:39" outlineLevel="1">
      <c r="B346" s="292" t="s">
        <v>289</v>
      </c>
      <c r="C346" s="289" t="s">
        <v>163</v>
      </c>
      <c r="D346" s="293"/>
      <c r="E346" s="293"/>
      <c r="F346" s="293"/>
      <c r="G346" s="293"/>
      <c r="H346" s="293"/>
      <c r="I346" s="293"/>
      <c r="J346" s="293"/>
      <c r="K346" s="293"/>
      <c r="L346" s="293"/>
      <c r="M346" s="293"/>
      <c r="N346" s="293">
        <f>N345</f>
        <v>12</v>
      </c>
      <c r="O346" s="293"/>
      <c r="P346" s="293"/>
      <c r="Q346" s="293"/>
      <c r="R346" s="293"/>
      <c r="S346" s="293"/>
      <c r="T346" s="293"/>
      <c r="U346" s="293"/>
      <c r="V346" s="293"/>
      <c r="W346" s="293"/>
      <c r="X346" s="293"/>
      <c r="Y346" s="409">
        <f>Y345</f>
        <v>0</v>
      </c>
      <c r="Z346" s="409">
        <f t="shared" ref="Z346" si="982">Z345</f>
        <v>0</v>
      </c>
      <c r="AA346" s="409">
        <f t="shared" ref="AA346" si="983">AA345</f>
        <v>0</v>
      </c>
      <c r="AB346" s="409">
        <f t="shared" ref="AB346" si="984">AB345</f>
        <v>0</v>
      </c>
      <c r="AC346" s="409">
        <f t="shared" ref="AC346" si="985">AC345</f>
        <v>0</v>
      </c>
      <c r="AD346" s="409">
        <f t="shared" ref="AD346" si="986">AD345</f>
        <v>0</v>
      </c>
      <c r="AE346" s="409">
        <f t="shared" ref="AE346" si="987">AE345</f>
        <v>0</v>
      </c>
      <c r="AF346" s="409">
        <f t="shared" ref="AF346" si="988">AF345</f>
        <v>0</v>
      </c>
      <c r="AG346" s="409">
        <f t="shared" ref="AG346" si="989">AG345</f>
        <v>0</v>
      </c>
      <c r="AH346" s="409">
        <f t="shared" ref="AH346" si="990">AH345</f>
        <v>0</v>
      </c>
      <c r="AI346" s="409">
        <f t="shared" ref="AI346" si="991">AI345</f>
        <v>0</v>
      </c>
      <c r="AJ346" s="409">
        <f t="shared" ref="AJ346" si="992">AJ345</f>
        <v>0</v>
      </c>
      <c r="AK346" s="409">
        <f t="shared" ref="AK346" si="993">AK345</f>
        <v>0</v>
      </c>
      <c r="AL346" s="409">
        <f t="shared" ref="AL346" si="994">AL345</f>
        <v>0</v>
      </c>
      <c r="AM346" s="304"/>
    </row>
    <row r="347" spans="1:39" outlineLevel="1">
      <c r="B347" s="518"/>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410"/>
      <c r="Z347" s="423"/>
      <c r="AA347" s="423"/>
      <c r="AB347" s="423"/>
      <c r="AC347" s="423"/>
      <c r="AD347" s="423"/>
      <c r="AE347" s="423"/>
      <c r="AF347" s="423"/>
      <c r="AG347" s="423"/>
      <c r="AH347" s="423"/>
      <c r="AI347" s="423"/>
      <c r="AJ347" s="423"/>
      <c r="AK347" s="423"/>
      <c r="AL347" s="423"/>
      <c r="AM347" s="304"/>
    </row>
    <row r="348" spans="1:39" ht="30" outlineLevel="1">
      <c r="A348" s="520">
        <v>40</v>
      </c>
      <c r="B348" s="518" t="s">
        <v>132</v>
      </c>
      <c r="C348" s="289" t="s">
        <v>25</v>
      </c>
      <c r="D348" s="293"/>
      <c r="E348" s="293"/>
      <c r="F348" s="293"/>
      <c r="G348" s="293"/>
      <c r="H348" s="293"/>
      <c r="I348" s="293"/>
      <c r="J348" s="293"/>
      <c r="K348" s="293"/>
      <c r="L348" s="293"/>
      <c r="M348" s="293"/>
      <c r="N348" s="293">
        <v>12</v>
      </c>
      <c r="O348" s="293"/>
      <c r="P348" s="293"/>
      <c r="Q348" s="293"/>
      <c r="R348" s="293"/>
      <c r="S348" s="293"/>
      <c r="T348" s="293"/>
      <c r="U348" s="293"/>
      <c r="V348" s="293"/>
      <c r="W348" s="293"/>
      <c r="X348" s="293"/>
      <c r="Y348" s="424"/>
      <c r="Z348" s="408"/>
      <c r="AA348" s="408"/>
      <c r="AB348" s="408"/>
      <c r="AC348" s="408"/>
      <c r="AD348" s="408"/>
      <c r="AE348" s="408"/>
      <c r="AF348" s="408"/>
      <c r="AG348" s="413"/>
      <c r="AH348" s="413"/>
      <c r="AI348" s="413"/>
      <c r="AJ348" s="413"/>
      <c r="AK348" s="413"/>
      <c r="AL348" s="413"/>
      <c r="AM348" s="294">
        <f>SUM(Y348:AL348)</f>
        <v>0</v>
      </c>
    </row>
    <row r="349" spans="1:39" outlineLevel="1">
      <c r="B349" s="292" t="s">
        <v>289</v>
      </c>
      <c r="C349" s="289" t="s">
        <v>163</v>
      </c>
      <c r="D349" s="293"/>
      <c r="E349" s="293"/>
      <c r="F349" s="293"/>
      <c r="G349" s="293"/>
      <c r="H349" s="293"/>
      <c r="I349" s="293"/>
      <c r="J349" s="293"/>
      <c r="K349" s="293"/>
      <c r="L349" s="293"/>
      <c r="M349" s="293"/>
      <c r="N349" s="293">
        <f>N348</f>
        <v>12</v>
      </c>
      <c r="O349" s="293"/>
      <c r="P349" s="293"/>
      <c r="Q349" s="293"/>
      <c r="R349" s="293"/>
      <c r="S349" s="293"/>
      <c r="T349" s="293"/>
      <c r="U349" s="293"/>
      <c r="V349" s="293"/>
      <c r="W349" s="293"/>
      <c r="X349" s="293"/>
      <c r="Y349" s="409">
        <f>Y348</f>
        <v>0</v>
      </c>
      <c r="Z349" s="409">
        <f t="shared" ref="Z349" si="995">Z348</f>
        <v>0</v>
      </c>
      <c r="AA349" s="409">
        <f t="shared" ref="AA349" si="996">AA348</f>
        <v>0</v>
      </c>
      <c r="AB349" s="409">
        <f t="shared" ref="AB349" si="997">AB348</f>
        <v>0</v>
      </c>
      <c r="AC349" s="409">
        <f t="shared" ref="AC349" si="998">AC348</f>
        <v>0</v>
      </c>
      <c r="AD349" s="409">
        <f t="shared" ref="AD349" si="999">AD348</f>
        <v>0</v>
      </c>
      <c r="AE349" s="409">
        <f t="shared" ref="AE349" si="1000">AE348</f>
        <v>0</v>
      </c>
      <c r="AF349" s="409">
        <f t="shared" ref="AF349" si="1001">AF348</f>
        <v>0</v>
      </c>
      <c r="AG349" s="409">
        <f t="shared" ref="AG349" si="1002">AG348</f>
        <v>0</v>
      </c>
      <c r="AH349" s="409">
        <f t="shared" ref="AH349" si="1003">AH348</f>
        <v>0</v>
      </c>
      <c r="AI349" s="409">
        <f t="shared" ref="AI349" si="1004">AI348</f>
        <v>0</v>
      </c>
      <c r="AJ349" s="409">
        <f t="shared" ref="AJ349" si="1005">AJ348</f>
        <v>0</v>
      </c>
      <c r="AK349" s="409">
        <f t="shared" ref="AK349" si="1006">AK348</f>
        <v>0</v>
      </c>
      <c r="AL349" s="409">
        <f t="shared" ref="AL349" si="1007">AL348</f>
        <v>0</v>
      </c>
      <c r="AM349" s="304"/>
    </row>
    <row r="350" spans="1:39" outlineLevel="1">
      <c r="B350" s="518"/>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410"/>
      <c r="Z350" s="423"/>
      <c r="AA350" s="423"/>
      <c r="AB350" s="423"/>
      <c r="AC350" s="423"/>
      <c r="AD350" s="423"/>
      <c r="AE350" s="423"/>
      <c r="AF350" s="423"/>
      <c r="AG350" s="423"/>
      <c r="AH350" s="423"/>
      <c r="AI350" s="423"/>
      <c r="AJ350" s="423"/>
      <c r="AK350" s="423"/>
      <c r="AL350" s="423"/>
      <c r="AM350" s="304"/>
    </row>
    <row r="351" spans="1:39" ht="45" outlineLevel="1">
      <c r="A351" s="520">
        <v>41</v>
      </c>
      <c r="B351" s="518" t="s">
        <v>133</v>
      </c>
      <c r="C351" s="289" t="s">
        <v>25</v>
      </c>
      <c r="D351" s="293"/>
      <c r="E351" s="293"/>
      <c r="F351" s="293"/>
      <c r="G351" s="293"/>
      <c r="H351" s="293"/>
      <c r="I351" s="293"/>
      <c r="J351" s="293"/>
      <c r="K351" s="293"/>
      <c r="L351" s="293"/>
      <c r="M351" s="293"/>
      <c r="N351" s="293">
        <v>12</v>
      </c>
      <c r="O351" s="293"/>
      <c r="P351" s="293"/>
      <c r="Q351" s="293"/>
      <c r="R351" s="293"/>
      <c r="S351" s="293"/>
      <c r="T351" s="293"/>
      <c r="U351" s="293"/>
      <c r="V351" s="293"/>
      <c r="W351" s="293"/>
      <c r="X351" s="293"/>
      <c r="Y351" s="424"/>
      <c r="Z351" s="408"/>
      <c r="AA351" s="408"/>
      <c r="AB351" s="408"/>
      <c r="AC351" s="408"/>
      <c r="AD351" s="408"/>
      <c r="AE351" s="408"/>
      <c r="AF351" s="408"/>
      <c r="AG351" s="413"/>
      <c r="AH351" s="413"/>
      <c r="AI351" s="413"/>
      <c r="AJ351" s="413"/>
      <c r="AK351" s="413"/>
      <c r="AL351" s="413"/>
      <c r="AM351" s="294">
        <f>SUM(Y351:AL351)</f>
        <v>0</v>
      </c>
    </row>
    <row r="352" spans="1:39" outlineLevel="1">
      <c r="B352" s="292" t="s">
        <v>289</v>
      </c>
      <c r="C352" s="289" t="s">
        <v>163</v>
      </c>
      <c r="D352" s="293"/>
      <c r="E352" s="293"/>
      <c r="F352" s="293"/>
      <c r="G352" s="293"/>
      <c r="H352" s="293"/>
      <c r="I352" s="293"/>
      <c r="J352" s="293"/>
      <c r="K352" s="293"/>
      <c r="L352" s="293"/>
      <c r="M352" s="293"/>
      <c r="N352" s="293">
        <f>N351</f>
        <v>12</v>
      </c>
      <c r="O352" s="293"/>
      <c r="P352" s="293"/>
      <c r="Q352" s="293"/>
      <c r="R352" s="293"/>
      <c r="S352" s="293"/>
      <c r="T352" s="293"/>
      <c r="U352" s="293"/>
      <c r="V352" s="293"/>
      <c r="W352" s="293"/>
      <c r="X352" s="293"/>
      <c r="Y352" s="409">
        <f>Y351</f>
        <v>0</v>
      </c>
      <c r="Z352" s="409">
        <f t="shared" ref="Z352" si="1008">Z351</f>
        <v>0</v>
      </c>
      <c r="AA352" s="409">
        <f t="shared" ref="AA352" si="1009">AA351</f>
        <v>0</v>
      </c>
      <c r="AB352" s="409">
        <f t="shared" ref="AB352" si="1010">AB351</f>
        <v>0</v>
      </c>
      <c r="AC352" s="409">
        <f t="shared" ref="AC352" si="1011">AC351</f>
        <v>0</v>
      </c>
      <c r="AD352" s="409">
        <f t="shared" ref="AD352" si="1012">AD351</f>
        <v>0</v>
      </c>
      <c r="AE352" s="409">
        <f t="shared" ref="AE352" si="1013">AE351</f>
        <v>0</v>
      </c>
      <c r="AF352" s="409">
        <f t="shared" ref="AF352" si="1014">AF351</f>
        <v>0</v>
      </c>
      <c r="AG352" s="409">
        <f t="shared" ref="AG352" si="1015">AG351</f>
        <v>0</v>
      </c>
      <c r="AH352" s="409">
        <f t="shared" ref="AH352" si="1016">AH351</f>
        <v>0</v>
      </c>
      <c r="AI352" s="409">
        <f t="shared" ref="AI352" si="1017">AI351</f>
        <v>0</v>
      </c>
      <c r="AJ352" s="409">
        <f t="shared" ref="AJ352" si="1018">AJ351</f>
        <v>0</v>
      </c>
      <c r="AK352" s="409">
        <f t="shared" ref="AK352" si="1019">AK351</f>
        <v>0</v>
      </c>
      <c r="AL352" s="409">
        <f t="shared" ref="AL352" si="1020">AL351</f>
        <v>0</v>
      </c>
      <c r="AM352" s="304"/>
    </row>
    <row r="353" spans="1:39" outlineLevel="1">
      <c r="B353" s="518"/>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410"/>
      <c r="Z353" s="423"/>
      <c r="AA353" s="423"/>
      <c r="AB353" s="423"/>
      <c r="AC353" s="423"/>
      <c r="AD353" s="423"/>
      <c r="AE353" s="423"/>
      <c r="AF353" s="423"/>
      <c r="AG353" s="423"/>
      <c r="AH353" s="423"/>
      <c r="AI353" s="423"/>
      <c r="AJ353" s="423"/>
      <c r="AK353" s="423"/>
      <c r="AL353" s="423"/>
      <c r="AM353" s="304"/>
    </row>
    <row r="354" spans="1:39" ht="45" outlineLevel="1">
      <c r="A354" s="520">
        <v>42</v>
      </c>
      <c r="B354" s="518" t="s">
        <v>134</v>
      </c>
      <c r="C354" s="289" t="s">
        <v>25</v>
      </c>
      <c r="D354" s="293"/>
      <c r="E354" s="293"/>
      <c r="F354" s="293"/>
      <c r="G354" s="293"/>
      <c r="H354" s="293"/>
      <c r="I354" s="293"/>
      <c r="J354" s="293"/>
      <c r="K354" s="293"/>
      <c r="L354" s="293"/>
      <c r="M354" s="293"/>
      <c r="N354" s="289"/>
      <c r="O354" s="293"/>
      <c r="P354" s="293"/>
      <c r="Q354" s="293"/>
      <c r="R354" s="293"/>
      <c r="S354" s="293"/>
      <c r="T354" s="293"/>
      <c r="U354" s="293"/>
      <c r="V354" s="293"/>
      <c r="W354" s="293"/>
      <c r="X354" s="293"/>
      <c r="Y354" s="424"/>
      <c r="Z354" s="408"/>
      <c r="AA354" s="408"/>
      <c r="AB354" s="408"/>
      <c r="AC354" s="408"/>
      <c r="AD354" s="408"/>
      <c r="AE354" s="408"/>
      <c r="AF354" s="408"/>
      <c r="AG354" s="413"/>
      <c r="AH354" s="413"/>
      <c r="AI354" s="413"/>
      <c r="AJ354" s="413"/>
      <c r="AK354" s="413"/>
      <c r="AL354" s="413"/>
      <c r="AM354" s="294">
        <f>SUM(Y354:AL354)</f>
        <v>0</v>
      </c>
    </row>
    <row r="355" spans="1:39" outlineLevel="1">
      <c r="B355" s="292" t="s">
        <v>289</v>
      </c>
      <c r="C355" s="289" t="s">
        <v>163</v>
      </c>
      <c r="D355" s="293"/>
      <c r="E355" s="293"/>
      <c r="F355" s="293"/>
      <c r="G355" s="293"/>
      <c r="H355" s="293"/>
      <c r="I355" s="293"/>
      <c r="J355" s="293"/>
      <c r="K355" s="293"/>
      <c r="L355" s="293"/>
      <c r="M355" s="293"/>
      <c r="N355" s="466"/>
      <c r="O355" s="293"/>
      <c r="P355" s="293"/>
      <c r="Q355" s="293"/>
      <c r="R355" s="293"/>
      <c r="S355" s="293"/>
      <c r="T355" s="293"/>
      <c r="U355" s="293"/>
      <c r="V355" s="293"/>
      <c r="W355" s="293"/>
      <c r="X355" s="293"/>
      <c r="Y355" s="409">
        <f>Y354</f>
        <v>0</v>
      </c>
      <c r="Z355" s="409">
        <f t="shared" ref="Z355" si="1021">Z354</f>
        <v>0</v>
      </c>
      <c r="AA355" s="409">
        <f t="shared" ref="AA355" si="1022">AA354</f>
        <v>0</v>
      </c>
      <c r="AB355" s="409">
        <f t="shared" ref="AB355" si="1023">AB354</f>
        <v>0</v>
      </c>
      <c r="AC355" s="409">
        <f t="shared" ref="AC355" si="1024">AC354</f>
        <v>0</v>
      </c>
      <c r="AD355" s="409">
        <f t="shared" ref="AD355" si="1025">AD354</f>
        <v>0</v>
      </c>
      <c r="AE355" s="409">
        <f t="shared" ref="AE355" si="1026">AE354</f>
        <v>0</v>
      </c>
      <c r="AF355" s="409">
        <f t="shared" ref="AF355" si="1027">AF354</f>
        <v>0</v>
      </c>
      <c r="AG355" s="409">
        <f t="shared" ref="AG355" si="1028">AG354</f>
        <v>0</v>
      </c>
      <c r="AH355" s="409">
        <f t="shared" ref="AH355" si="1029">AH354</f>
        <v>0</v>
      </c>
      <c r="AI355" s="409">
        <f t="shared" ref="AI355" si="1030">AI354</f>
        <v>0</v>
      </c>
      <c r="AJ355" s="409">
        <f t="shared" ref="AJ355" si="1031">AJ354</f>
        <v>0</v>
      </c>
      <c r="AK355" s="409">
        <f t="shared" ref="AK355" si="1032">AK354</f>
        <v>0</v>
      </c>
      <c r="AL355" s="409">
        <f t="shared" ref="AL355" si="1033">AL354</f>
        <v>0</v>
      </c>
      <c r="AM355" s="304"/>
    </row>
    <row r="356" spans="1:39" outlineLevel="1">
      <c r="B356" s="518"/>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410"/>
      <c r="Z356" s="423"/>
      <c r="AA356" s="423"/>
      <c r="AB356" s="423"/>
      <c r="AC356" s="423"/>
      <c r="AD356" s="423"/>
      <c r="AE356" s="423"/>
      <c r="AF356" s="423"/>
      <c r="AG356" s="423"/>
      <c r="AH356" s="423"/>
      <c r="AI356" s="423"/>
      <c r="AJ356" s="423"/>
      <c r="AK356" s="423"/>
      <c r="AL356" s="423"/>
      <c r="AM356" s="304"/>
    </row>
    <row r="357" spans="1:39" ht="30" outlineLevel="1">
      <c r="A357" s="520">
        <v>43</v>
      </c>
      <c r="B357" s="518" t="s">
        <v>135</v>
      </c>
      <c r="C357" s="289" t="s">
        <v>25</v>
      </c>
      <c r="D357" s="293"/>
      <c r="E357" s="293"/>
      <c r="F357" s="293"/>
      <c r="G357" s="293"/>
      <c r="H357" s="293"/>
      <c r="I357" s="293"/>
      <c r="J357" s="293"/>
      <c r="K357" s="293"/>
      <c r="L357" s="293"/>
      <c r="M357" s="293"/>
      <c r="N357" s="293">
        <v>12</v>
      </c>
      <c r="O357" s="293"/>
      <c r="P357" s="293"/>
      <c r="Q357" s="293"/>
      <c r="R357" s="293"/>
      <c r="S357" s="293"/>
      <c r="T357" s="293"/>
      <c r="U357" s="293"/>
      <c r="V357" s="293"/>
      <c r="W357" s="293"/>
      <c r="X357" s="293"/>
      <c r="Y357" s="424"/>
      <c r="Z357" s="408"/>
      <c r="AA357" s="408"/>
      <c r="AB357" s="408"/>
      <c r="AC357" s="408"/>
      <c r="AD357" s="408"/>
      <c r="AE357" s="408"/>
      <c r="AF357" s="408"/>
      <c r="AG357" s="413"/>
      <c r="AH357" s="413"/>
      <c r="AI357" s="413"/>
      <c r="AJ357" s="413"/>
      <c r="AK357" s="413"/>
      <c r="AL357" s="413"/>
      <c r="AM357" s="294">
        <f>SUM(Y357:AL357)</f>
        <v>0</v>
      </c>
    </row>
    <row r="358" spans="1:39" outlineLevel="1">
      <c r="B358" s="292" t="s">
        <v>289</v>
      </c>
      <c r="C358" s="289" t="s">
        <v>163</v>
      </c>
      <c r="D358" s="293"/>
      <c r="E358" s="293"/>
      <c r="F358" s="293"/>
      <c r="G358" s="293"/>
      <c r="H358" s="293"/>
      <c r="I358" s="293"/>
      <c r="J358" s="293"/>
      <c r="K358" s="293"/>
      <c r="L358" s="293"/>
      <c r="M358" s="293"/>
      <c r="N358" s="293">
        <f>N357</f>
        <v>12</v>
      </c>
      <c r="O358" s="293"/>
      <c r="P358" s="293"/>
      <c r="Q358" s="293"/>
      <c r="R358" s="293"/>
      <c r="S358" s="293"/>
      <c r="T358" s="293"/>
      <c r="U358" s="293"/>
      <c r="V358" s="293"/>
      <c r="W358" s="293"/>
      <c r="X358" s="293"/>
      <c r="Y358" s="409">
        <f>Y357</f>
        <v>0</v>
      </c>
      <c r="Z358" s="409">
        <f t="shared" ref="Z358" si="1034">Z357</f>
        <v>0</v>
      </c>
      <c r="AA358" s="409">
        <f t="shared" ref="AA358" si="1035">AA357</f>
        <v>0</v>
      </c>
      <c r="AB358" s="409">
        <f t="shared" ref="AB358" si="1036">AB357</f>
        <v>0</v>
      </c>
      <c r="AC358" s="409">
        <f t="shared" ref="AC358" si="1037">AC357</f>
        <v>0</v>
      </c>
      <c r="AD358" s="409">
        <f t="shared" ref="AD358" si="1038">AD357</f>
        <v>0</v>
      </c>
      <c r="AE358" s="409">
        <f t="shared" ref="AE358" si="1039">AE357</f>
        <v>0</v>
      </c>
      <c r="AF358" s="409">
        <f t="shared" ref="AF358" si="1040">AF357</f>
        <v>0</v>
      </c>
      <c r="AG358" s="409">
        <f t="shared" ref="AG358" si="1041">AG357</f>
        <v>0</v>
      </c>
      <c r="AH358" s="409">
        <f t="shared" ref="AH358" si="1042">AH357</f>
        <v>0</v>
      </c>
      <c r="AI358" s="409">
        <f t="shared" ref="AI358" si="1043">AI357</f>
        <v>0</v>
      </c>
      <c r="AJ358" s="409">
        <f t="shared" ref="AJ358" si="1044">AJ357</f>
        <v>0</v>
      </c>
      <c r="AK358" s="409">
        <f t="shared" ref="AK358" si="1045">AK357</f>
        <v>0</v>
      </c>
      <c r="AL358" s="409">
        <f t="shared" ref="AL358" si="1046">AL357</f>
        <v>0</v>
      </c>
      <c r="AM358" s="304"/>
    </row>
    <row r="359" spans="1:39" outlineLevel="1">
      <c r="B359" s="518"/>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410"/>
      <c r="Z359" s="423"/>
      <c r="AA359" s="423"/>
      <c r="AB359" s="423"/>
      <c r="AC359" s="423"/>
      <c r="AD359" s="423"/>
      <c r="AE359" s="423"/>
      <c r="AF359" s="423"/>
      <c r="AG359" s="423"/>
      <c r="AH359" s="423"/>
      <c r="AI359" s="423"/>
      <c r="AJ359" s="423"/>
      <c r="AK359" s="423"/>
      <c r="AL359" s="423"/>
      <c r="AM359" s="304"/>
    </row>
    <row r="360" spans="1:39" ht="45" outlineLevel="1">
      <c r="A360" s="520">
        <v>44</v>
      </c>
      <c r="B360" s="518" t="s">
        <v>136</v>
      </c>
      <c r="C360" s="289" t="s">
        <v>25</v>
      </c>
      <c r="D360" s="293"/>
      <c r="E360" s="293"/>
      <c r="F360" s="293"/>
      <c r="G360" s="293"/>
      <c r="H360" s="293"/>
      <c r="I360" s="293"/>
      <c r="J360" s="293"/>
      <c r="K360" s="293"/>
      <c r="L360" s="293"/>
      <c r="M360" s="293"/>
      <c r="N360" s="293">
        <v>12</v>
      </c>
      <c r="O360" s="293"/>
      <c r="P360" s="293"/>
      <c r="Q360" s="293"/>
      <c r="R360" s="293"/>
      <c r="S360" s="293"/>
      <c r="T360" s="293"/>
      <c r="U360" s="293"/>
      <c r="V360" s="293"/>
      <c r="W360" s="293"/>
      <c r="X360" s="293"/>
      <c r="Y360" s="424"/>
      <c r="Z360" s="408"/>
      <c r="AA360" s="408"/>
      <c r="AB360" s="408"/>
      <c r="AC360" s="408"/>
      <c r="AD360" s="408"/>
      <c r="AE360" s="408"/>
      <c r="AF360" s="408"/>
      <c r="AG360" s="413"/>
      <c r="AH360" s="413"/>
      <c r="AI360" s="413"/>
      <c r="AJ360" s="413"/>
      <c r="AK360" s="413"/>
      <c r="AL360" s="413"/>
      <c r="AM360" s="294">
        <f>SUM(Y360:AL360)</f>
        <v>0</v>
      </c>
    </row>
    <row r="361" spans="1:39" outlineLevel="1">
      <c r="B361" s="292" t="s">
        <v>289</v>
      </c>
      <c r="C361" s="289" t="s">
        <v>163</v>
      </c>
      <c r="D361" s="293"/>
      <c r="E361" s="293"/>
      <c r="F361" s="293"/>
      <c r="G361" s="293"/>
      <c r="H361" s="293"/>
      <c r="I361" s="293"/>
      <c r="J361" s="293"/>
      <c r="K361" s="293"/>
      <c r="L361" s="293"/>
      <c r="M361" s="293"/>
      <c r="N361" s="293">
        <f>N360</f>
        <v>12</v>
      </c>
      <c r="O361" s="293"/>
      <c r="P361" s="293"/>
      <c r="Q361" s="293"/>
      <c r="R361" s="293"/>
      <c r="S361" s="293"/>
      <c r="T361" s="293"/>
      <c r="U361" s="293"/>
      <c r="V361" s="293"/>
      <c r="W361" s="293"/>
      <c r="X361" s="293"/>
      <c r="Y361" s="409">
        <f>Y360</f>
        <v>0</v>
      </c>
      <c r="Z361" s="409">
        <f t="shared" ref="Z361" si="1047">Z360</f>
        <v>0</v>
      </c>
      <c r="AA361" s="409">
        <f t="shared" ref="AA361" si="1048">AA360</f>
        <v>0</v>
      </c>
      <c r="AB361" s="409">
        <f t="shared" ref="AB361" si="1049">AB360</f>
        <v>0</v>
      </c>
      <c r="AC361" s="409">
        <f t="shared" ref="AC361" si="1050">AC360</f>
        <v>0</v>
      </c>
      <c r="AD361" s="409">
        <f t="shared" ref="AD361" si="1051">AD360</f>
        <v>0</v>
      </c>
      <c r="AE361" s="409">
        <f t="shared" ref="AE361" si="1052">AE360</f>
        <v>0</v>
      </c>
      <c r="AF361" s="409">
        <f t="shared" ref="AF361" si="1053">AF360</f>
        <v>0</v>
      </c>
      <c r="AG361" s="409">
        <f t="shared" ref="AG361" si="1054">AG360</f>
        <v>0</v>
      </c>
      <c r="AH361" s="409">
        <f t="shared" ref="AH361" si="1055">AH360</f>
        <v>0</v>
      </c>
      <c r="AI361" s="409">
        <f t="shared" ref="AI361" si="1056">AI360</f>
        <v>0</v>
      </c>
      <c r="AJ361" s="409">
        <f t="shared" ref="AJ361" si="1057">AJ360</f>
        <v>0</v>
      </c>
      <c r="AK361" s="409">
        <f t="shared" ref="AK361" si="1058">AK360</f>
        <v>0</v>
      </c>
      <c r="AL361" s="409">
        <f t="shared" ref="AL361" si="1059">AL360</f>
        <v>0</v>
      </c>
      <c r="AM361" s="304"/>
    </row>
    <row r="362" spans="1:39" outlineLevel="1">
      <c r="B362" s="518"/>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410"/>
      <c r="Z362" s="423"/>
      <c r="AA362" s="423"/>
      <c r="AB362" s="423"/>
      <c r="AC362" s="423"/>
      <c r="AD362" s="423"/>
      <c r="AE362" s="423"/>
      <c r="AF362" s="423"/>
      <c r="AG362" s="423"/>
      <c r="AH362" s="423"/>
      <c r="AI362" s="423"/>
      <c r="AJ362" s="423"/>
      <c r="AK362" s="423"/>
      <c r="AL362" s="423"/>
      <c r="AM362" s="304"/>
    </row>
    <row r="363" spans="1:39" ht="45" outlineLevel="1">
      <c r="A363" s="520">
        <v>45</v>
      </c>
      <c r="B363" s="724" t="s">
        <v>765</v>
      </c>
      <c r="C363" s="289" t="s">
        <v>25</v>
      </c>
      <c r="D363" s="293">
        <f>+'7.  Persistence Report'!AV228</f>
        <v>2457</v>
      </c>
      <c r="E363" s="293">
        <f>+'7.  Persistence Report'!AW228</f>
        <v>2457</v>
      </c>
      <c r="F363" s="293">
        <f>+'7.  Persistence Report'!AX228</f>
        <v>2457</v>
      </c>
      <c r="G363" s="293">
        <f>+'7.  Persistence Report'!AY228</f>
        <v>2457</v>
      </c>
      <c r="H363" s="293">
        <f>+'7.  Persistence Report'!AZ228</f>
        <v>2457</v>
      </c>
      <c r="I363" s="293">
        <f>+'7.  Persistence Report'!BA228</f>
        <v>2457</v>
      </c>
      <c r="J363" s="293">
        <f>+'7.  Persistence Report'!BB228</f>
        <v>2457</v>
      </c>
      <c r="K363" s="293">
        <f>+'7.  Persistence Report'!BC228</f>
        <v>2457</v>
      </c>
      <c r="L363" s="293">
        <f>+'7.  Persistence Report'!BD228</f>
        <v>2457</v>
      </c>
      <c r="M363" s="293">
        <f>+'7.  Persistence Report'!BE228</f>
        <v>2457</v>
      </c>
      <c r="N363" s="293">
        <v>12</v>
      </c>
      <c r="O363" s="293">
        <f>+'7.  Persistence Report'!Q228</f>
        <v>0</v>
      </c>
      <c r="P363" s="293">
        <f>+'7.  Persistence Report'!R228</f>
        <v>0</v>
      </c>
      <c r="Q363" s="293">
        <f>+'7.  Persistence Report'!S228</f>
        <v>0</v>
      </c>
      <c r="R363" s="293">
        <f>+'7.  Persistence Report'!T228</f>
        <v>0</v>
      </c>
      <c r="S363" s="293">
        <f>+'7.  Persistence Report'!U228</f>
        <v>0</v>
      </c>
      <c r="T363" s="293">
        <f>+'7.  Persistence Report'!V228</f>
        <v>0</v>
      </c>
      <c r="U363" s="293">
        <f>+'7.  Persistence Report'!W228</f>
        <v>0</v>
      </c>
      <c r="V363" s="293">
        <f>+'7.  Persistence Report'!X228</f>
        <v>0</v>
      </c>
      <c r="W363" s="293">
        <f>+'7.  Persistence Report'!Y228</f>
        <v>0</v>
      </c>
      <c r="X363" s="293">
        <f>+'7.  Persistence Report'!Z228</f>
        <v>0</v>
      </c>
      <c r="Y363" s="408">
        <v>1</v>
      </c>
      <c r="Z363" s="408"/>
      <c r="AA363" s="408"/>
      <c r="AB363" s="408"/>
      <c r="AC363" s="408"/>
      <c r="AD363" s="408"/>
      <c r="AE363" s="408"/>
      <c r="AF363" s="408"/>
      <c r="AG363" s="413"/>
      <c r="AH363" s="413"/>
      <c r="AI363" s="413"/>
      <c r="AJ363" s="413"/>
      <c r="AK363" s="413"/>
      <c r="AL363" s="413"/>
      <c r="AM363" s="294">
        <f>SUM(Y363:AL363)</f>
        <v>1</v>
      </c>
    </row>
    <row r="364" spans="1:39" outlineLevel="1">
      <c r="B364" s="292" t="s">
        <v>289</v>
      </c>
      <c r="C364" s="289" t="s">
        <v>163</v>
      </c>
      <c r="D364" s="293"/>
      <c r="E364" s="293"/>
      <c r="F364" s="293"/>
      <c r="G364" s="293"/>
      <c r="H364" s="293"/>
      <c r="I364" s="293"/>
      <c r="J364" s="293"/>
      <c r="K364" s="293"/>
      <c r="L364" s="293"/>
      <c r="M364" s="293"/>
      <c r="N364" s="293">
        <f>N363</f>
        <v>12</v>
      </c>
      <c r="O364" s="293"/>
      <c r="P364" s="293"/>
      <c r="Q364" s="293"/>
      <c r="R364" s="293"/>
      <c r="S364" s="293"/>
      <c r="T364" s="293"/>
      <c r="U364" s="293"/>
      <c r="V364" s="293"/>
      <c r="W364" s="293"/>
      <c r="X364" s="293"/>
      <c r="Y364" s="409">
        <f>Y363</f>
        <v>1</v>
      </c>
      <c r="Z364" s="409">
        <f t="shared" ref="Z364" si="1060">Z363</f>
        <v>0</v>
      </c>
      <c r="AA364" s="409">
        <f t="shared" ref="AA364" si="1061">AA363</f>
        <v>0</v>
      </c>
      <c r="AB364" s="409">
        <f t="shared" ref="AB364" si="1062">AB363</f>
        <v>0</v>
      </c>
      <c r="AC364" s="409">
        <f t="shared" ref="AC364" si="1063">AC363</f>
        <v>0</v>
      </c>
      <c r="AD364" s="409">
        <f t="shared" ref="AD364" si="1064">AD363</f>
        <v>0</v>
      </c>
      <c r="AE364" s="409">
        <f t="shared" ref="AE364" si="1065">AE363</f>
        <v>0</v>
      </c>
      <c r="AF364" s="409">
        <f t="shared" ref="AF364" si="1066">AF363</f>
        <v>0</v>
      </c>
      <c r="AG364" s="409">
        <f t="shared" ref="AG364" si="1067">AG363</f>
        <v>0</v>
      </c>
      <c r="AH364" s="409">
        <f t="shared" ref="AH364" si="1068">AH363</f>
        <v>0</v>
      </c>
      <c r="AI364" s="409">
        <f t="shared" ref="AI364" si="1069">AI363</f>
        <v>0</v>
      </c>
      <c r="AJ364" s="409">
        <f t="shared" ref="AJ364" si="1070">AJ363</f>
        <v>0</v>
      </c>
      <c r="AK364" s="409">
        <f t="shared" ref="AK364" si="1071">AK363</f>
        <v>0</v>
      </c>
      <c r="AL364" s="409">
        <f t="shared" ref="AL364" si="1072">AL363</f>
        <v>0</v>
      </c>
      <c r="AM364" s="304"/>
    </row>
    <row r="365" spans="1:39" outlineLevel="1">
      <c r="B365" s="518"/>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410"/>
      <c r="Z365" s="423"/>
      <c r="AA365" s="423"/>
      <c r="AB365" s="423"/>
      <c r="AC365" s="423"/>
      <c r="AD365" s="423"/>
      <c r="AE365" s="423"/>
      <c r="AF365" s="423"/>
      <c r="AG365" s="423"/>
      <c r="AH365" s="423"/>
      <c r="AI365" s="423"/>
      <c r="AJ365" s="423"/>
      <c r="AK365" s="423"/>
      <c r="AL365" s="423"/>
      <c r="AM365" s="304"/>
    </row>
    <row r="366" spans="1:39" ht="30" outlineLevel="1">
      <c r="A366" s="520">
        <v>46</v>
      </c>
      <c r="B366" s="724" t="s">
        <v>766</v>
      </c>
      <c r="C366" s="289" t="s">
        <v>25</v>
      </c>
      <c r="D366" s="293">
        <f>+'7.  Persistence Report'!AV221</f>
        <v>1026115</v>
      </c>
      <c r="E366" s="293">
        <f>+'7.  Persistence Report'!AW221</f>
        <v>1026115</v>
      </c>
      <c r="F366" s="293">
        <f>+'7.  Persistence Report'!AX221</f>
        <v>1026115</v>
      </c>
      <c r="G366" s="293">
        <f>+'7.  Persistence Report'!AY221</f>
        <v>1026115</v>
      </c>
      <c r="H366" s="293">
        <f>+'7.  Persistence Report'!AZ221</f>
        <v>1026115</v>
      </c>
      <c r="I366" s="293">
        <f>+'7.  Persistence Report'!BA221</f>
        <v>1026115</v>
      </c>
      <c r="J366" s="293">
        <f>+'7.  Persistence Report'!BB221</f>
        <v>1026115</v>
      </c>
      <c r="K366" s="293">
        <f>+'7.  Persistence Report'!BC221</f>
        <v>1026115</v>
      </c>
      <c r="L366" s="293">
        <f>+'7.  Persistence Report'!BD221</f>
        <v>1026115</v>
      </c>
      <c r="M366" s="293">
        <f>+'7.  Persistence Report'!BE221</f>
        <v>1026115</v>
      </c>
      <c r="N366" s="293">
        <v>12</v>
      </c>
      <c r="O366" s="293">
        <f>+'7.  Persistence Report'!Q221</f>
        <v>64</v>
      </c>
      <c r="P366" s="293">
        <f>+'7.  Persistence Report'!R221</f>
        <v>64</v>
      </c>
      <c r="Q366" s="293">
        <f>+'7.  Persistence Report'!S221</f>
        <v>64</v>
      </c>
      <c r="R366" s="293">
        <f>+'7.  Persistence Report'!T221</f>
        <v>64</v>
      </c>
      <c r="S366" s="293">
        <f>+'7.  Persistence Report'!U221</f>
        <v>64</v>
      </c>
      <c r="T366" s="293">
        <f>+'7.  Persistence Report'!V221</f>
        <v>64</v>
      </c>
      <c r="U366" s="293">
        <f>+'7.  Persistence Report'!W221</f>
        <v>64</v>
      </c>
      <c r="V366" s="293">
        <f>+'7.  Persistence Report'!X221</f>
        <v>64</v>
      </c>
      <c r="W366" s="293">
        <f>+'7.  Persistence Report'!Y221</f>
        <v>64</v>
      </c>
      <c r="X366" s="293">
        <f>+'7.  Persistence Report'!Z221</f>
        <v>64</v>
      </c>
      <c r="Y366" s="408">
        <v>1</v>
      </c>
      <c r="Z366" s="408"/>
      <c r="AA366" s="408"/>
      <c r="AB366" s="408"/>
      <c r="AC366" s="408"/>
      <c r="AD366" s="408"/>
      <c r="AE366" s="408"/>
      <c r="AF366" s="408"/>
      <c r="AG366" s="413"/>
      <c r="AH366" s="413"/>
      <c r="AI366" s="413"/>
      <c r="AJ366" s="413"/>
      <c r="AK366" s="413"/>
      <c r="AL366" s="413"/>
      <c r="AM366" s="294">
        <f>SUM(Y366:AL366)</f>
        <v>1</v>
      </c>
    </row>
    <row r="367" spans="1:39" outlineLevel="1">
      <c r="B367" s="292" t="s">
        <v>289</v>
      </c>
      <c r="C367" s="289" t="s">
        <v>163</v>
      </c>
      <c r="D367" s="293"/>
      <c r="E367" s="293"/>
      <c r="F367" s="293"/>
      <c r="G367" s="293"/>
      <c r="H367" s="293"/>
      <c r="I367" s="293"/>
      <c r="J367" s="293"/>
      <c r="K367" s="293"/>
      <c r="L367" s="293"/>
      <c r="M367" s="293"/>
      <c r="N367" s="293">
        <f>N366</f>
        <v>12</v>
      </c>
      <c r="O367" s="293"/>
      <c r="P367" s="293"/>
      <c r="Q367" s="293"/>
      <c r="R367" s="293"/>
      <c r="S367" s="293"/>
      <c r="T367" s="293"/>
      <c r="U367" s="293"/>
      <c r="V367" s="293"/>
      <c r="W367" s="293"/>
      <c r="X367" s="293"/>
      <c r="Y367" s="409">
        <f>Y366</f>
        <v>1</v>
      </c>
      <c r="Z367" s="409">
        <f t="shared" ref="Z367" si="1073">Z366</f>
        <v>0</v>
      </c>
      <c r="AA367" s="409">
        <f t="shared" ref="AA367" si="1074">AA366</f>
        <v>0</v>
      </c>
      <c r="AB367" s="409">
        <f t="shared" ref="AB367" si="1075">AB366</f>
        <v>0</v>
      </c>
      <c r="AC367" s="409">
        <f t="shared" ref="AC367" si="1076">AC366</f>
        <v>0</v>
      </c>
      <c r="AD367" s="409">
        <f t="shared" ref="AD367" si="1077">AD366</f>
        <v>0</v>
      </c>
      <c r="AE367" s="409">
        <f t="shared" ref="AE367" si="1078">AE366</f>
        <v>0</v>
      </c>
      <c r="AF367" s="409">
        <f t="shared" ref="AF367" si="1079">AF366</f>
        <v>0</v>
      </c>
      <c r="AG367" s="409">
        <f t="shared" ref="AG367" si="1080">AG366</f>
        <v>0</v>
      </c>
      <c r="AH367" s="409">
        <f t="shared" ref="AH367" si="1081">AH366</f>
        <v>0</v>
      </c>
      <c r="AI367" s="409">
        <f t="shared" ref="AI367" si="1082">AI366</f>
        <v>0</v>
      </c>
      <c r="AJ367" s="409">
        <f t="shared" ref="AJ367" si="1083">AJ366</f>
        <v>0</v>
      </c>
      <c r="AK367" s="409">
        <f t="shared" ref="AK367" si="1084">AK366</f>
        <v>0</v>
      </c>
      <c r="AL367" s="409">
        <f t="shared" ref="AL367" si="1085">AL366</f>
        <v>0</v>
      </c>
      <c r="AM367" s="304"/>
    </row>
    <row r="368" spans="1:39" outlineLevel="1">
      <c r="B368" s="518"/>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410"/>
      <c r="Z368" s="423"/>
      <c r="AA368" s="423"/>
      <c r="AB368" s="423"/>
      <c r="AC368" s="423"/>
      <c r="AD368" s="423"/>
      <c r="AE368" s="423"/>
      <c r="AF368" s="423"/>
      <c r="AG368" s="423"/>
      <c r="AH368" s="423"/>
      <c r="AI368" s="423"/>
      <c r="AJ368" s="423"/>
      <c r="AK368" s="423"/>
      <c r="AL368" s="423"/>
      <c r="AM368" s="304"/>
    </row>
    <row r="369" spans="1:42" ht="30" outlineLevel="1">
      <c r="A369" s="520">
        <v>47</v>
      </c>
      <c r="B369" s="518" t="s">
        <v>139</v>
      </c>
      <c r="C369" s="289" t="s">
        <v>25</v>
      </c>
      <c r="D369" s="293"/>
      <c r="E369" s="293"/>
      <c r="F369" s="293"/>
      <c r="G369" s="293"/>
      <c r="H369" s="293"/>
      <c r="I369" s="293"/>
      <c r="J369" s="293"/>
      <c r="K369" s="293"/>
      <c r="L369" s="293"/>
      <c r="M369" s="293"/>
      <c r="N369" s="293">
        <v>12</v>
      </c>
      <c r="O369" s="293"/>
      <c r="P369" s="293"/>
      <c r="Q369" s="293"/>
      <c r="R369" s="293"/>
      <c r="S369" s="293"/>
      <c r="T369" s="293"/>
      <c r="U369" s="293"/>
      <c r="V369" s="293"/>
      <c r="W369" s="293"/>
      <c r="X369" s="293"/>
      <c r="Y369" s="424"/>
      <c r="Z369" s="408"/>
      <c r="AA369" s="408"/>
      <c r="AB369" s="408"/>
      <c r="AC369" s="408"/>
      <c r="AD369" s="408"/>
      <c r="AE369" s="408"/>
      <c r="AF369" s="408"/>
      <c r="AG369" s="413"/>
      <c r="AH369" s="413"/>
      <c r="AI369" s="413"/>
      <c r="AJ369" s="413"/>
      <c r="AK369" s="413"/>
      <c r="AL369" s="413"/>
      <c r="AM369" s="294">
        <f>SUM(Y369:AL369)</f>
        <v>0</v>
      </c>
    </row>
    <row r="370" spans="1:42" outlineLevel="1">
      <c r="B370" s="292" t="s">
        <v>289</v>
      </c>
      <c r="C370" s="289" t="s">
        <v>163</v>
      </c>
      <c r="D370" s="293"/>
      <c r="E370" s="293"/>
      <c r="F370" s="293"/>
      <c r="G370" s="293"/>
      <c r="H370" s="293"/>
      <c r="I370" s="293"/>
      <c r="J370" s="293"/>
      <c r="K370" s="293"/>
      <c r="L370" s="293"/>
      <c r="M370" s="293"/>
      <c r="N370" s="293">
        <f>N369</f>
        <v>12</v>
      </c>
      <c r="O370" s="293"/>
      <c r="P370" s="293"/>
      <c r="Q370" s="293"/>
      <c r="R370" s="293"/>
      <c r="S370" s="293"/>
      <c r="T370" s="293"/>
      <c r="U370" s="293"/>
      <c r="V370" s="293"/>
      <c r="W370" s="293"/>
      <c r="X370" s="293"/>
      <c r="Y370" s="409">
        <f>Y369</f>
        <v>0</v>
      </c>
      <c r="Z370" s="409">
        <f t="shared" ref="Z370" si="1086">Z369</f>
        <v>0</v>
      </c>
      <c r="AA370" s="409">
        <f t="shared" ref="AA370" si="1087">AA369</f>
        <v>0</v>
      </c>
      <c r="AB370" s="409">
        <f t="shared" ref="AB370" si="1088">AB369</f>
        <v>0</v>
      </c>
      <c r="AC370" s="409">
        <f t="shared" ref="AC370" si="1089">AC369</f>
        <v>0</v>
      </c>
      <c r="AD370" s="409">
        <f t="shared" ref="AD370" si="1090">AD369</f>
        <v>0</v>
      </c>
      <c r="AE370" s="409">
        <f t="shared" ref="AE370" si="1091">AE369</f>
        <v>0</v>
      </c>
      <c r="AF370" s="409">
        <f t="shared" ref="AF370" si="1092">AF369</f>
        <v>0</v>
      </c>
      <c r="AG370" s="409">
        <f t="shared" ref="AG370" si="1093">AG369</f>
        <v>0</v>
      </c>
      <c r="AH370" s="409">
        <f t="shared" ref="AH370" si="1094">AH369</f>
        <v>0</v>
      </c>
      <c r="AI370" s="409">
        <f t="shared" ref="AI370" si="1095">AI369</f>
        <v>0</v>
      </c>
      <c r="AJ370" s="409">
        <f t="shared" ref="AJ370" si="1096">AJ369</f>
        <v>0</v>
      </c>
      <c r="AK370" s="409">
        <f t="shared" ref="AK370" si="1097">AK369</f>
        <v>0</v>
      </c>
      <c r="AL370" s="409">
        <f t="shared" ref="AL370" si="1098">AL369</f>
        <v>0</v>
      </c>
      <c r="AM370" s="304"/>
    </row>
    <row r="371" spans="1:42" outlineLevel="1">
      <c r="B371" s="518"/>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410"/>
      <c r="Z371" s="423"/>
      <c r="AA371" s="423"/>
      <c r="AB371" s="423"/>
      <c r="AC371" s="423"/>
      <c r="AD371" s="423"/>
      <c r="AE371" s="423"/>
      <c r="AF371" s="423"/>
      <c r="AG371" s="423"/>
      <c r="AH371" s="423"/>
      <c r="AI371" s="423"/>
      <c r="AJ371" s="423"/>
      <c r="AK371" s="423"/>
      <c r="AL371" s="423"/>
      <c r="AM371" s="304"/>
    </row>
    <row r="372" spans="1:42" ht="45" outlineLevel="1">
      <c r="A372" s="520">
        <v>48</v>
      </c>
      <c r="B372" s="518" t="s">
        <v>140</v>
      </c>
      <c r="C372" s="289" t="s">
        <v>25</v>
      </c>
      <c r="D372" s="293"/>
      <c r="E372" s="293"/>
      <c r="F372" s="293"/>
      <c r="G372" s="293"/>
      <c r="H372" s="293"/>
      <c r="I372" s="293"/>
      <c r="J372" s="293"/>
      <c r="K372" s="293"/>
      <c r="L372" s="293"/>
      <c r="M372" s="293"/>
      <c r="N372" s="293">
        <v>12</v>
      </c>
      <c r="O372" s="293"/>
      <c r="P372" s="293"/>
      <c r="Q372" s="293"/>
      <c r="R372" s="293"/>
      <c r="S372" s="293"/>
      <c r="T372" s="293"/>
      <c r="U372" s="293"/>
      <c r="V372" s="293"/>
      <c r="W372" s="293"/>
      <c r="X372" s="293"/>
      <c r="Y372" s="424"/>
      <c r="Z372" s="408"/>
      <c r="AA372" s="408"/>
      <c r="AB372" s="408"/>
      <c r="AC372" s="408"/>
      <c r="AD372" s="408"/>
      <c r="AE372" s="408"/>
      <c r="AF372" s="408"/>
      <c r="AG372" s="413"/>
      <c r="AH372" s="413"/>
      <c r="AI372" s="413"/>
      <c r="AJ372" s="413"/>
      <c r="AK372" s="413"/>
      <c r="AL372" s="413"/>
      <c r="AM372" s="294">
        <f>SUM(Y372:AL372)</f>
        <v>0</v>
      </c>
    </row>
    <row r="373" spans="1:42" outlineLevel="1">
      <c r="B373" s="292" t="s">
        <v>289</v>
      </c>
      <c r="C373" s="289" t="s">
        <v>163</v>
      </c>
      <c r="D373" s="293"/>
      <c r="E373" s="293"/>
      <c r="F373" s="293"/>
      <c r="G373" s="293"/>
      <c r="H373" s="293"/>
      <c r="I373" s="293"/>
      <c r="J373" s="293"/>
      <c r="K373" s="293"/>
      <c r="L373" s="293"/>
      <c r="M373" s="293"/>
      <c r="N373" s="293">
        <f>N372</f>
        <v>12</v>
      </c>
      <c r="O373" s="293"/>
      <c r="P373" s="293"/>
      <c r="Q373" s="293"/>
      <c r="R373" s="293"/>
      <c r="S373" s="293"/>
      <c r="T373" s="293"/>
      <c r="U373" s="293"/>
      <c r="V373" s="293"/>
      <c r="W373" s="293"/>
      <c r="X373" s="293"/>
      <c r="Y373" s="409">
        <f>Y372</f>
        <v>0</v>
      </c>
      <c r="Z373" s="409">
        <f t="shared" ref="Z373" si="1099">Z372</f>
        <v>0</v>
      </c>
      <c r="AA373" s="409">
        <f t="shared" ref="AA373" si="1100">AA372</f>
        <v>0</v>
      </c>
      <c r="AB373" s="409">
        <f t="shared" ref="AB373" si="1101">AB372</f>
        <v>0</v>
      </c>
      <c r="AC373" s="409">
        <f t="shared" ref="AC373" si="1102">AC372</f>
        <v>0</v>
      </c>
      <c r="AD373" s="409">
        <f t="shared" ref="AD373" si="1103">AD372</f>
        <v>0</v>
      </c>
      <c r="AE373" s="409">
        <f t="shared" ref="AE373" si="1104">AE372</f>
        <v>0</v>
      </c>
      <c r="AF373" s="409">
        <f t="shared" ref="AF373" si="1105">AF372</f>
        <v>0</v>
      </c>
      <c r="AG373" s="409">
        <f t="shared" ref="AG373" si="1106">AG372</f>
        <v>0</v>
      </c>
      <c r="AH373" s="409">
        <f t="shared" ref="AH373" si="1107">AH372</f>
        <v>0</v>
      </c>
      <c r="AI373" s="409">
        <f t="shared" ref="AI373" si="1108">AI372</f>
        <v>0</v>
      </c>
      <c r="AJ373" s="409">
        <f t="shared" ref="AJ373" si="1109">AJ372</f>
        <v>0</v>
      </c>
      <c r="AK373" s="409">
        <f t="shared" ref="AK373" si="1110">AK372</f>
        <v>0</v>
      </c>
      <c r="AL373" s="409">
        <f t="shared" ref="AL373" si="1111">AL372</f>
        <v>0</v>
      </c>
      <c r="AM373" s="304"/>
    </row>
    <row r="374" spans="1:42" outlineLevel="1">
      <c r="B374" s="518"/>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410"/>
      <c r="Z374" s="423"/>
      <c r="AA374" s="423"/>
      <c r="AB374" s="423"/>
      <c r="AC374" s="423"/>
      <c r="AD374" s="423"/>
      <c r="AE374" s="423"/>
      <c r="AF374" s="423"/>
      <c r="AG374" s="423"/>
      <c r="AH374" s="423"/>
      <c r="AI374" s="423"/>
      <c r="AJ374" s="423"/>
      <c r="AK374" s="423"/>
      <c r="AL374" s="423"/>
      <c r="AM374" s="304"/>
    </row>
    <row r="375" spans="1:42" ht="30" outlineLevel="1">
      <c r="A375" s="520">
        <v>49</v>
      </c>
      <c r="B375" s="518" t="s">
        <v>141</v>
      </c>
      <c r="C375" s="289" t="s">
        <v>25</v>
      </c>
      <c r="D375" s="293"/>
      <c r="E375" s="293"/>
      <c r="F375" s="293"/>
      <c r="G375" s="293"/>
      <c r="H375" s="293"/>
      <c r="I375" s="293"/>
      <c r="J375" s="293"/>
      <c r="K375" s="293"/>
      <c r="L375" s="293"/>
      <c r="M375" s="293"/>
      <c r="N375" s="293">
        <v>12</v>
      </c>
      <c r="O375" s="293"/>
      <c r="P375" s="293"/>
      <c r="Q375" s="293"/>
      <c r="R375" s="293"/>
      <c r="S375" s="293"/>
      <c r="T375" s="293"/>
      <c r="U375" s="293"/>
      <c r="V375" s="293"/>
      <c r="W375" s="293"/>
      <c r="X375" s="293"/>
      <c r="Y375" s="424"/>
      <c r="Z375" s="408"/>
      <c r="AA375" s="408"/>
      <c r="AB375" s="408"/>
      <c r="AC375" s="408"/>
      <c r="AD375" s="408"/>
      <c r="AE375" s="408"/>
      <c r="AF375" s="408"/>
      <c r="AG375" s="413"/>
      <c r="AH375" s="413"/>
      <c r="AI375" s="413"/>
      <c r="AJ375" s="413"/>
      <c r="AK375" s="413"/>
      <c r="AL375" s="413"/>
      <c r="AM375" s="294">
        <f>SUM(Y375:AL375)</f>
        <v>0</v>
      </c>
    </row>
    <row r="376" spans="1:42" outlineLevel="1">
      <c r="B376" s="292" t="s">
        <v>289</v>
      </c>
      <c r="C376" s="289" t="s">
        <v>163</v>
      </c>
      <c r="D376" s="293"/>
      <c r="E376" s="293"/>
      <c r="F376" s="293"/>
      <c r="G376" s="293"/>
      <c r="H376" s="293"/>
      <c r="I376" s="293"/>
      <c r="J376" s="293"/>
      <c r="K376" s="293"/>
      <c r="L376" s="293"/>
      <c r="M376" s="293"/>
      <c r="N376" s="293">
        <f>N375</f>
        <v>12</v>
      </c>
      <c r="O376" s="293"/>
      <c r="P376" s="293"/>
      <c r="Q376" s="293"/>
      <c r="R376" s="293"/>
      <c r="S376" s="293"/>
      <c r="T376" s="293"/>
      <c r="U376" s="293"/>
      <c r="V376" s="293"/>
      <c r="W376" s="293"/>
      <c r="X376" s="293"/>
      <c r="Y376" s="409">
        <f>Y375</f>
        <v>0</v>
      </c>
      <c r="Z376" s="409">
        <f t="shared" ref="Z376" si="1112">Z375</f>
        <v>0</v>
      </c>
      <c r="AA376" s="409">
        <f t="shared" ref="AA376" si="1113">AA375</f>
        <v>0</v>
      </c>
      <c r="AB376" s="409">
        <f t="shared" ref="AB376" si="1114">AB375</f>
        <v>0</v>
      </c>
      <c r="AC376" s="409">
        <f t="shared" ref="AC376" si="1115">AC375</f>
        <v>0</v>
      </c>
      <c r="AD376" s="409">
        <f t="shared" ref="AD376" si="1116">AD375</f>
        <v>0</v>
      </c>
      <c r="AE376" s="409">
        <f t="shared" ref="AE376" si="1117">AE375</f>
        <v>0</v>
      </c>
      <c r="AF376" s="409">
        <f t="shared" ref="AF376" si="1118">AF375</f>
        <v>0</v>
      </c>
      <c r="AG376" s="409">
        <f t="shared" ref="AG376" si="1119">AG375</f>
        <v>0</v>
      </c>
      <c r="AH376" s="409">
        <f t="shared" ref="AH376" si="1120">AH375</f>
        <v>0</v>
      </c>
      <c r="AI376" s="409">
        <f t="shared" ref="AI376" si="1121">AI375</f>
        <v>0</v>
      </c>
      <c r="AJ376" s="409">
        <f t="shared" ref="AJ376" si="1122">AJ375</f>
        <v>0</v>
      </c>
      <c r="AK376" s="409">
        <f t="shared" ref="AK376" si="1123">AK375</f>
        <v>0</v>
      </c>
      <c r="AL376" s="409">
        <f t="shared" ref="AL376" si="1124">AL375</f>
        <v>0</v>
      </c>
      <c r="AM376" s="304"/>
    </row>
    <row r="377" spans="1:42" outlineLevel="1">
      <c r="B377" s="435"/>
      <c r="C377" s="303"/>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99"/>
      <c r="Z377" s="299"/>
      <c r="AA377" s="299"/>
      <c r="AB377" s="299"/>
      <c r="AC377" s="299"/>
      <c r="AD377" s="299"/>
      <c r="AE377" s="299"/>
      <c r="AF377" s="299"/>
      <c r="AG377" s="299"/>
      <c r="AH377" s="299"/>
      <c r="AI377" s="299"/>
      <c r="AJ377" s="299"/>
      <c r="AK377" s="299"/>
      <c r="AL377" s="299"/>
      <c r="AM377" s="304"/>
    </row>
    <row r="378" spans="1:42" ht="15.75">
      <c r="B378" s="325" t="s">
        <v>274</v>
      </c>
      <c r="C378" s="327"/>
      <c r="D378" s="327">
        <f>SUM(D221:D376)</f>
        <v>18762050</v>
      </c>
      <c r="E378" s="327">
        <f t="shared" ref="E378:M378" si="1125">SUM(E221:E376)</f>
        <v>18762050</v>
      </c>
      <c r="F378" s="327">
        <f t="shared" si="1125"/>
        <v>18762543</v>
      </c>
      <c r="G378" s="327">
        <f t="shared" si="1125"/>
        <v>18761707</v>
      </c>
      <c r="H378" s="327">
        <f t="shared" si="1125"/>
        <v>18761707</v>
      </c>
      <c r="I378" s="327">
        <f t="shared" si="1125"/>
        <v>18718965</v>
      </c>
      <c r="J378" s="327">
        <f t="shared" si="1125"/>
        <v>18718965</v>
      </c>
      <c r="K378" s="327">
        <f t="shared" si="1125"/>
        <v>18718161</v>
      </c>
      <c r="L378" s="327">
        <f t="shared" si="1125"/>
        <v>18696608</v>
      </c>
      <c r="M378" s="327">
        <f t="shared" si="1125"/>
        <v>18660607</v>
      </c>
      <c r="N378" s="327"/>
      <c r="O378" s="327">
        <f>SUM(O221:O376)</f>
        <v>2274</v>
      </c>
      <c r="P378" s="327">
        <f t="shared" ref="P378:X378" si="1126">SUM(P221:P376)</f>
        <v>2274</v>
      </c>
      <c r="Q378" s="327">
        <f t="shared" si="1126"/>
        <v>2274</v>
      </c>
      <c r="R378" s="327">
        <f t="shared" si="1126"/>
        <v>2274</v>
      </c>
      <c r="S378" s="327">
        <f t="shared" si="1126"/>
        <v>2274</v>
      </c>
      <c r="T378" s="327">
        <f t="shared" si="1126"/>
        <v>2267</v>
      </c>
      <c r="U378" s="327">
        <f t="shared" si="1126"/>
        <v>2267</v>
      </c>
      <c r="V378" s="327">
        <f t="shared" si="1126"/>
        <v>2267</v>
      </c>
      <c r="W378" s="327">
        <f t="shared" si="1126"/>
        <v>2265</v>
      </c>
      <c r="X378" s="327">
        <f t="shared" si="1126"/>
        <v>2262</v>
      </c>
      <c r="Y378" s="327">
        <f>IF(Y219="kWh",SUMPRODUCT(D221:D376,Y221:Y376))</f>
        <v>10275504</v>
      </c>
      <c r="Z378" s="327">
        <f>IF(Z219="kWh",SUMPRODUCT(D221:D376,Z221:Z376))</f>
        <v>1549556.3473990334</v>
      </c>
      <c r="AA378" s="327">
        <f>IF(AA219="kw",SUMPRODUCT(N221:N376,O221:O376,AA221:AA376),SUMPRODUCT(D221:D376,AA221:AA376))</f>
        <v>8164.4465930638289</v>
      </c>
      <c r="AB378" s="327">
        <f>IF(AB219="kw",SUMPRODUCT(N221:N376,O221:O376,AB221:AB376),SUMPRODUCT(D221:D376,AB221:AB376))</f>
        <v>3605.7996612616935</v>
      </c>
      <c r="AC378" s="327">
        <f>IF(AC219="kw",SUMPRODUCT(N221:N376,O221:O376,AC221:AC376),SUMPRODUCT(D221:D376,AC221:AC376))</f>
        <v>0</v>
      </c>
      <c r="AD378" s="327">
        <f>IF(AD219="kw",SUMPRODUCT(N221:N376,O221:O376,AD221:AD376),SUMPRODUCT(D221:D376,AD221:AD376))</f>
        <v>0</v>
      </c>
      <c r="AE378" s="327">
        <f>IF(AE219="kw",SUMPRODUCT(N221:N376,O221:O376,AE221:AE376),SUMPRODUCT(D221:D376,AE221:AE376))</f>
        <v>0</v>
      </c>
      <c r="AF378" s="327">
        <f>IF(AF219="kw",SUMPRODUCT(N221:N376,O221:O376,AF221:AF376),SUMPRODUCT(D221:D376,AF221:AF376))</f>
        <v>0</v>
      </c>
      <c r="AG378" s="327">
        <f>IF(AG219="kw",SUMPRODUCT(N221:N376,O221:O376,AG221:AG376),SUMPRODUCT(D221:D376,AG221:AG376))</f>
        <v>0</v>
      </c>
      <c r="AH378" s="327">
        <f>IF(AH219="kw",SUMPRODUCT(N221:N376,O221:O376,AH221:AH376),SUMPRODUCT(D221:D376,AH221:AH376))</f>
        <v>0</v>
      </c>
      <c r="AI378" s="327">
        <f>IF(AI219="kw",SUMPRODUCT(N221:N376,O221:O376,AI221:AI376),SUMPRODUCT(D221:D376,AI221:AI376))</f>
        <v>0</v>
      </c>
      <c r="AJ378" s="327">
        <f>IF(AJ219="kw",SUMPRODUCT(N221:N376,O221:O376,AJ221:AJ376),SUMPRODUCT(D221:D376,AJ221:AJ376))</f>
        <v>0</v>
      </c>
      <c r="AK378" s="327">
        <f>IF(AK219="kw",SUMPRODUCT(N221:N376,O221:O376,AK221:AK376),SUMPRODUCT(D221:D376,AK221:AK376))</f>
        <v>0</v>
      </c>
      <c r="AL378" s="327">
        <f>IF(AL219="kw",SUMPRODUCT(N221:N376,O221:O376,AL221:AL376),SUMPRODUCT(D221:D376,AL221:AL376))</f>
        <v>0</v>
      </c>
      <c r="AM378" s="328"/>
    </row>
    <row r="379" spans="1:42" ht="15.75">
      <c r="B379" s="389" t="s">
        <v>275</v>
      </c>
      <c r="C379" s="390"/>
      <c r="D379" s="390"/>
      <c r="E379" s="390"/>
      <c r="F379" s="390"/>
      <c r="G379" s="390"/>
      <c r="H379" s="390"/>
      <c r="I379" s="390"/>
      <c r="J379" s="390"/>
      <c r="K379" s="390"/>
      <c r="L379" s="390"/>
      <c r="M379" s="390"/>
      <c r="N379" s="390"/>
      <c r="O379" s="390"/>
      <c r="P379" s="390"/>
      <c r="Q379" s="390"/>
      <c r="R379" s="390"/>
      <c r="S379" s="390"/>
      <c r="T379" s="390"/>
      <c r="U379" s="390"/>
      <c r="V379" s="390"/>
      <c r="W379" s="390"/>
      <c r="X379" s="390"/>
      <c r="Y379" s="390">
        <f>HLOOKUP(Y218,'2. LRAMVA Threshold'!$B$42:$Q$53,8,FALSE)</f>
        <v>9138000</v>
      </c>
      <c r="Z379" s="390">
        <f>HLOOKUP(Z218,'2. LRAMVA Threshold'!$B$42:$Q$53,8,FALSE)</f>
        <v>918000</v>
      </c>
      <c r="AA379" s="390">
        <f>HLOOKUP(AA218,'2. LRAMVA Threshold'!$B$42:$Q$53,8,FALSE)</f>
        <v>56525.715164811285</v>
      </c>
      <c r="AB379" s="390">
        <f>HLOOKUP(AB218,'2. LRAMVA Threshold'!$B$42:$Q$53,8,FALSE)</f>
        <v>1203.4557846211967</v>
      </c>
      <c r="AC379" s="390">
        <f>HLOOKUP(AC218,'2. LRAMVA Threshold'!$B$42:$Q$53,8,FALSE)</f>
        <v>15.731448164982963</v>
      </c>
      <c r="AD379" s="390">
        <f>HLOOKUP(AD218,'2. LRAMVA Threshold'!$B$42:$Q$53,8,FALSE)</f>
        <v>0</v>
      </c>
      <c r="AE379" s="390">
        <f>HLOOKUP(AE218,'2. LRAMVA Threshold'!$B$42:$Q$53,8,FALSE)</f>
        <v>0</v>
      </c>
      <c r="AF379" s="390">
        <f>HLOOKUP(AF218,'2. LRAMVA Threshold'!$B$42:$Q$53,8,FALSE)</f>
        <v>0</v>
      </c>
      <c r="AG379" s="390">
        <f>HLOOKUP(AG218,'2. LRAMVA Threshold'!$B$42:$Q$53,8,FALSE)</f>
        <v>0</v>
      </c>
      <c r="AH379" s="390">
        <f>HLOOKUP(AH218,'2. LRAMVA Threshold'!$B$42:$Q$53,8,FALSE)</f>
        <v>0</v>
      </c>
      <c r="AI379" s="390">
        <f>HLOOKUP(AI218,'2. LRAMVA Threshold'!$B$42:$Q$53,8,FALSE)</f>
        <v>0</v>
      </c>
      <c r="AJ379" s="390">
        <f>HLOOKUP(AJ218,'2. LRAMVA Threshold'!$B$42:$Q$53,8,FALSE)</f>
        <v>0</v>
      </c>
      <c r="AK379" s="390">
        <f>HLOOKUP(AK218,'2. LRAMVA Threshold'!$B$42:$Q$53,8,FALSE)</f>
        <v>0</v>
      </c>
      <c r="AL379" s="390">
        <f>HLOOKUP(AL218,'2. LRAMVA Threshold'!$B$42:$Q$53,8,FALSE)</f>
        <v>0</v>
      </c>
      <c r="AM379" s="391"/>
    </row>
    <row r="380" spans="1:42">
      <c r="B380" s="392"/>
      <c r="C380" s="430"/>
      <c r="D380" s="431"/>
      <c r="E380" s="431"/>
      <c r="F380" s="431"/>
      <c r="G380" s="431"/>
      <c r="H380" s="431"/>
      <c r="I380" s="431"/>
      <c r="J380" s="431"/>
      <c r="K380" s="431"/>
      <c r="L380" s="431"/>
      <c r="M380" s="431"/>
      <c r="N380" s="431"/>
      <c r="O380" s="432"/>
      <c r="P380" s="431"/>
      <c r="Q380" s="431"/>
      <c r="R380" s="431"/>
      <c r="S380" s="433"/>
      <c r="T380" s="433"/>
      <c r="U380" s="433"/>
      <c r="V380" s="433"/>
      <c r="W380" s="431"/>
      <c r="X380" s="431"/>
      <c r="Y380" s="434"/>
      <c r="Z380" s="434"/>
      <c r="AA380" s="434"/>
      <c r="AB380" s="434"/>
      <c r="AC380" s="434"/>
      <c r="AD380" s="434"/>
      <c r="AE380" s="434"/>
      <c r="AF380" s="397"/>
      <c r="AG380" s="397"/>
      <c r="AH380" s="397"/>
      <c r="AI380" s="397"/>
      <c r="AJ380" s="397"/>
      <c r="AK380" s="397"/>
      <c r="AL380" s="397"/>
      <c r="AM380" s="398"/>
    </row>
    <row r="381" spans="1:42">
      <c r="B381" s="322" t="s">
        <v>276</v>
      </c>
      <c r="C381" s="336"/>
      <c r="D381" s="336"/>
      <c r="E381" s="374"/>
      <c r="F381" s="374"/>
      <c r="G381" s="374"/>
      <c r="H381" s="374"/>
      <c r="I381" s="374"/>
      <c r="J381" s="374"/>
      <c r="K381" s="374"/>
      <c r="L381" s="374"/>
      <c r="M381" s="374"/>
      <c r="N381" s="374"/>
      <c r="O381" s="289"/>
      <c r="P381" s="338"/>
      <c r="Q381" s="338"/>
      <c r="R381" s="338"/>
      <c r="S381" s="337"/>
      <c r="T381" s="337"/>
      <c r="U381" s="337"/>
      <c r="V381" s="337"/>
      <c r="W381" s="338"/>
      <c r="X381" s="338"/>
      <c r="Y381" s="339">
        <f>HLOOKUP(Y$35,'3.  Distribution Rates'!$C$122:$P$133,8,FALSE)</f>
        <v>1.21E-2</v>
      </c>
      <c r="Z381" s="339">
        <f>HLOOKUP(Z$35,'3.  Distribution Rates'!$C$122:$P$133,8,FALSE)</f>
        <v>1.5800000000000002E-2</v>
      </c>
      <c r="AA381" s="339">
        <f>HLOOKUP(AA$35,'3.  Distribution Rates'!$C$122:$P$133,8,FALSE)</f>
        <v>4.7625999999999999</v>
      </c>
      <c r="AB381" s="339">
        <f>HLOOKUP(AB$35,'3.  Distribution Rates'!$C$122:$P$133,8,FALSE)</f>
        <v>2.7642000000000002</v>
      </c>
      <c r="AC381" s="339">
        <f>HLOOKUP(AC$35,'3.  Distribution Rates'!$C$122:$P$133,8,FALSE)</f>
        <v>23.2774</v>
      </c>
      <c r="AD381" s="339">
        <f>HLOOKUP(AD$35,'3.  Distribution Rates'!$C$122:$P$133,8,FALSE)</f>
        <v>0</v>
      </c>
      <c r="AE381" s="339">
        <f>HLOOKUP(AE$35,'3.  Distribution Rates'!$C$122:$P$133,8,FALSE)</f>
        <v>0</v>
      </c>
      <c r="AF381" s="339">
        <f>HLOOKUP(AF$35,'3.  Distribution Rates'!$C$122:$P$133,8,FALSE)</f>
        <v>0</v>
      </c>
      <c r="AG381" s="339">
        <f>HLOOKUP(AG$35,'3.  Distribution Rates'!$C$122:$P$133,8,FALSE)</f>
        <v>0</v>
      </c>
      <c r="AH381" s="339">
        <f>HLOOKUP(AH$35,'3.  Distribution Rates'!$C$122:$P$133,8,FALSE)</f>
        <v>0</v>
      </c>
      <c r="AI381" s="339">
        <f>HLOOKUP(AI$35,'3.  Distribution Rates'!$C$122:$P$133,8,FALSE)</f>
        <v>0</v>
      </c>
      <c r="AJ381" s="339">
        <f>HLOOKUP(AJ$35,'3.  Distribution Rates'!$C$122:$P$133,8,FALSE)</f>
        <v>0</v>
      </c>
      <c r="AK381" s="339">
        <f>HLOOKUP(AK$35,'3.  Distribution Rates'!$C$122:$P$133,8,FALSE)</f>
        <v>0</v>
      </c>
      <c r="AL381" s="339">
        <f>HLOOKUP(AL$35,'3.  Distribution Rates'!$C$122:$P$133,8,FALSE)</f>
        <v>0</v>
      </c>
      <c r="AM381" s="375"/>
      <c r="AN381" s="339"/>
      <c r="AO381" s="339"/>
      <c r="AP381" s="339"/>
    </row>
    <row r="382" spans="1:42">
      <c r="B382" s="322" t="s">
        <v>277</v>
      </c>
      <c r="C382" s="343"/>
      <c r="D382" s="307"/>
      <c r="E382" s="277"/>
      <c r="F382" s="277"/>
      <c r="G382" s="277"/>
      <c r="H382" s="277"/>
      <c r="I382" s="277"/>
      <c r="J382" s="277"/>
      <c r="K382" s="277"/>
      <c r="L382" s="277"/>
      <c r="M382" s="277"/>
      <c r="N382" s="277"/>
      <c r="O382" s="289"/>
      <c r="P382" s="277"/>
      <c r="Q382" s="277"/>
      <c r="R382" s="277"/>
      <c r="S382" s="307"/>
      <c r="T382" s="307"/>
      <c r="U382" s="307"/>
      <c r="V382" s="307"/>
      <c r="W382" s="277"/>
      <c r="X382" s="277"/>
      <c r="Y382" s="376">
        <f>'4.  2011-2014 LRAM'!Y139*Y381</f>
        <v>20005.910293768909</v>
      </c>
      <c r="Z382" s="376">
        <f>'4.  2011-2014 LRAM'!Z139*Z381</f>
        <v>70060.585322651852</v>
      </c>
      <c r="AA382" s="376">
        <f>'4.  2011-2014 LRAM'!AA139*AA381</f>
        <v>4393.8576034659063</v>
      </c>
      <c r="AB382" s="376">
        <f>'4.  2011-2014 LRAM'!AB139*AB381</f>
        <v>0</v>
      </c>
      <c r="AC382" s="376">
        <f>'4.  2011-2014 LRAM'!AC139*AC381</f>
        <v>0</v>
      </c>
      <c r="AD382" s="376">
        <f>'4.  2011-2014 LRAM'!AD139*AD381</f>
        <v>0</v>
      </c>
      <c r="AE382" s="376">
        <f>'4.  2011-2014 LRAM'!AE139*AE381</f>
        <v>0</v>
      </c>
      <c r="AF382" s="376">
        <f>'4.  2011-2014 LRAM'!AF139*AF381</f>
        <v>0</v>
      </c>
      <c r="AG382" s="376">
        <f>'4.  2011-2014 LRAM'!AG139*AG381</f>
        <v>0</v>
      </c>
      <c r="AH382" s="376">
        <f>'4.  2011-2014 LRAM'!AH139*AH381</f>
        <v>0</v>
      </c>
      <c r="AI382" s="376">
        <f>'4.  2011-2014 LRAM'!AI139*AI381</f>
        <v>0</v>
      </c>
      <c r="AJ382" s="376">
        <f>'4.  2011-2014 LRAM'!AJ139*AJ381</f>
        <v>0</v>
      </c>
      <c r="AK382" s="376">
        <f>'4.  2011-2014 LRAM'!AK139*AK381</f>
        <v>0</v>
      </c>
      <c r="AL382" s="376">
        <f>'4.  2011-2014 LRAM'!AL139*AL381</f>
        <v>0</v>
      </c>
      <c r="AM382" s="623">
        <f t="shared" ref="AM382:AM387" si="1127">SUM(Y382:AL382)</f>
        <v>94460.35321988666</v>
      </c>
    </row>
    <row r="383" spans="1:42">
      <c r="B383" s="322" t="s">
        <v>278</v>
      </c>
      <c r="C383" s="343"/>
      <c r="D383" s="307"/>
      <c r="E383" s="277"/>
      <c r="F383" s="277"/>
      <c r="G383" s="277"/>
      <c r="H383" s="277"/>
      <c r="I383" s="277"/>
      <c r="J383" s="277"/>
      <c r="K383" s="277"/>
      <c r="L383" s="277"/>
      <c r="M383" s="277"/>
      <c r="N383" s="277"/>
      <c r="O383" s="289"/>
      <c r="P383" s="277"/>
      <c r="Q383" s="277"/>
      <c r="R383" s="277"/>
      <c r="S383" s="307"/>
      <c r="T383" s="307"/>
      <c r="U383" s="307"/>
      <c r="V383" s="307"/>
      <c r="W383" s="277"/>
      <c r="X383" s="277"/>
      <c r="Y383" s="376">
        <f>'4.  2011-2014 LRAM'!Y268*Y381</f>
        <v>13208.600193307755</v>
      </c>
      <c r="Z383" s="376">
        <f>'4.  2011-2014 LRAM'!Z268*Z381</f>
        <v>62608.559426701373</v>
      </c>
      <c r="AA383" s="376">
        <f>'4.  2011-2014 LRAM'!AA268*AA381</f>
        <v>301.5262166151731</v>
      </c>
      <c r="AB383" s="376">
        <f>'4.  2011-2014 LRAM'!AB268*AB381</f>
        <v>0</v>
      </c>
      <c r="AC383" s="376">
        <f>'4.  2011-2014 LRAM'!AC268*AC381</f>
        <v>0</v>
      </c>
      <c r="AD383" s="376">
        <f>'4.  2011-2014 LRAM'!AD268*AD381</f>
        <v>0</v>
      </c>
      <c r="AE383" s="376">
        <f>'4.  2011-2014 LRAM'!AE268*AE381</f>
        <v>0</v>
      </c>
      <c r="AF383" s="376">
        <f>'4.  2011-2014 LRAM'!AF268*AF381</f>
        <v>0</v>
      </c>
      <c r="AG383" s="376">
        <f>'4.  2011-2014 LRAM'!AG268*AG381</f>
        <v>0</v>
      </c>
      <c r="AH383" s="376">
        <f>'4.  2011-2014 LRAM'!AH268*AH381</f>
        <v>0</v>
      </c>
      <c r="AI383" s="376">
        <f>'4.  2011-2014 LRAM'!AI268*AI381</f>
        <v>0</v>
      </c>
      <c r="AJ383" s="376">
        <f>'4.  2011-2014 LRAM'!AJ268*AJ381</f>
        <v>0</v>
      </c>
      <c r="AK383" s="376">
        <f>'4.  2011-2014 LRAM'!AK268*AK381</f>
        <v>0</v>
      </c>
      <c r="AL383" s="376">
        <f>'4.  2011-2014 LRAM'!AL268*AL381</f>
        <v>0</v>
      </c>
      <c r="AM383" s="623">
        <f t="shared" si="1127"/>
        <v>76118.685836624296</v>
      </c>
    </row>
    <row r="384" spans="1:42">
      <c r="B384" s="322" t="s">
        <v>279</v>
      </c>
      <c r="C384" s="343"/>
      <c r="D384" s="307"/>
      <c r="E384" s="277"/>
      <c r="F384" s="277"/>
      <c r="G384" s="277"/>
      <c r="H384" s="277"/>
      <c r="I384" s="277"/>
      <c r="J384" s="277"/>
      <c r="K384" s="277"/>
      <c r="L384" s="277"/>
      <c r="M384" s="277"/>
      <c r="N384" s="277"/>
      <c r="O384" s="289"/>
      <c r="P384" s="277"/>
      <c r="Q384" s="277"/>
      <c r="R384" s="277"/>
      <c r="S384" s="307"/>
      <c r="T384" s="307"/>
      <c r="U384" s="307"/>
      <c r="V384" s="307"/>
      <c r="W384" s="277"/>
      <c r="X384" s="277"/>
      <c r="Y384" s="376">
        <f>'4.  2011-2014 LRAM'!Y397*Y381</f>
        <v>2711.4664067477593</v>
      </c>
      <c r="Z384" s="376">
        <f>'4.  2011-2014 LRAM'!Z397*Z381</f>
        <v>705.17756007614446</v>
      </c>
      <c r="AA384" s="376">
        <f>'4.  2011-2014 LRAM'!AA397*AA381</f>
        <v>47736.712216772088</v>
      </c>
      <c r="AB384" s="376">
        <f>'4.  2011-2014 LRAM'!AB397*AB381</f>
        <v>546.91978738274724</v>
      </c>
      <c r="AC384" s="376">
        <f>'4.  2011-2014 LRAM'!AC397*AC381</f>
        <v>0</v>
      </c>
      <c r="AD384" s="376">
        <f>'4.  2011-2014 LRAM'!AD397*AD381</f>
        <v>0</v>
      </c>
      <c r="AE384" s="376">
        <f>'4.  2011-2014 LRAM'!AE397*AE381</f>
        <v>0</v>
      </c>
      <c r="AF384" s="376">
        <f>'4.  2011-2014 LRAM'!AF397*AF381</f>
        <v>0</v>
      </c>
      <c r="AG384" s="376">
        <f>'4.  2011-2014 LRAM'!AG397*AG381</f>
        <v>0</v>
      </c>
      <c r="AH384" s="376">
        <f>'4.  2011-2014 LRAM'!AH397*AH381</f>
        <v>0</v>
      </c>
      <c r="AI384" s="376">
        <f>'4.  2011-2014 LRAM'!AI397*AI381</f>
        <v>0</v>
      </c>
      <c r="AJ384" s="376">
        <f>'4.  2011-2014 LRAM'!AJ397*AJ381</f>
        <v>0</v>
      </c>
      <c r="AK384" s="376">
        <f>'4.  2011-2014 LRAM'!AK397*AK381</f>
        <v>0</v>
      </c>
      <c r="AL384" s="376">
        <f>'4.  2011-2014 LRAM'!AL397*AL381</f>
        <v>0</v>
      </c>
      <c r="AM384" s="623">
        <f t="shared" si="1127"/>
        <v>51700.275970978742</v>
      </c>
    </row>
    <row r="385" spans="2:39">
      <c r="B385" s="322" t="s">
        <v>280</v>
      </c>
      <c r="C385" s="343"/>
      <c r="D385" s="307"/>
      <c r="E385" s="277"/>
      <c r="F385" s="277"/>
      <c r="G385" s="277"/>
      <c r="H385" s="277"/>
      <c r="I385" s="277"/>
      <c r="J385" s="277"/>
      <c r="K385" s="277"/>
      <c r="L385" s="277"/>
      <c r="M385" s="277"/>
      <c r="N385" s="277"/>
      <c r="O385" s="289"/>
      <c r="P385" s="277"/>
      <c r="Q385" s="277"/>
      <c r="R385" s="277"/>
      <c r="S385" s="307"/>
      <c r="T385" s="307"/>
      <c r="U385" s="307"/>
      <c r="V385" s="307"/>
      <c r="W385" s="277"/>
      <c r="X385" s="277"/>
      <c r="Y385" s="376">
        <f>'4.  2011-2014 LRAM'!Y527*Y381</f>
        <v>36465.502745008795</v>
      </c>
      <c r="Z385" s="376">
        <f>'4.  2011-2014 LRAM'!Z527*Z381</f>
        <v>5475.0231295451513</v>
      </c>
      <c r="AA385" s="376">
        <f>'4.  2011-2014 LRAM'!AA527*AA381</f>
        <v>59817.850149186321</v>
      </c>
      <c r="AB385" s="376">
        <f>'4.  2011-2014 LRAM'!AB527*AB381</f>
        <v>740.96815178646091</v>
      </c>
      <c r="AC385" s="376">
        <f>'4.  2011-2014 LRAM'!AC527*AC381</f>
        <v>0</v>
      </c>
      <c r="AD385" s="376">
        <f>'4.  2011-2014 LRAM'!AD527*AD381</f>
        <v>0</v>
      </c>
      <c r="AE385" s="376">
        <f>'4.  2011-2014 LRAM'!AE527*AE381</f>
        <v>0</v>
      </c>
      <c r="AF385" s="376">
        <f>'4.  2011-2014 LRAM'!AF527*AF381</f>
        <v>0</v>
      </c>
      <c r="AG385" s="376">
        <f>'4.  2011-2014 LRAM'!AG527*AG381</f>
        <v>0</v>
      </c>
      <c r="AH385" s="376">
        <f>'4.  2011-2014 LRAM'!AH527*AH381</f>
        <v>0</v>
      </c>
      <c r="AI385" s="376">
        <f>'4.  2011-2014 LRAM'!AI527*AI381</f>
        <v>0</v>
      </c>
      <c r="AJ385" s="376">
        <f>'4.  2011-2014 LRAM'!AJ527*AJ381</f>
        <v>0</v>
      </c>
      <c r="AK385" s="376">
        <f>'4.  2011-2014 LRAM'!AK527*AK381</f>
        <v>0</v>
      </c>
      <c r="AL385" s="376">
        <f>'4.  2011-2014 LRAM'!AL527*AL381</f>
        <v>0</v>
      </c>
      <c r="AM385" s="623">
        <f t="shared" si="1127"/>
        <v>102499.34417552674</v>
      </c>
    </row>
    <row r="386" spans="2:39">
      <c r="B386" s="322" t="s">
        <v>281</v>
      </c>
      <c r="C386" s="343"/>
      <c r="D386" s="307"/>
      <c r="E386" s="277"/>
      <c r="F386" s="277"/>
      <c r="G386" s="277"/>
      <c r="H386" s="277"/>
      <c r="I386" s="277"/>
      <c r="J386" s="277"/>
      <c r="K386" s="277"/>
      <c r="L386" s="277"/>
      <c r="M386" s="277"/>
      <c r="N386" s="277"/>
      <c r="O386" s="289"/>
      <c r="P386" s="277"/>
      <c r="Q386" s="277"/>
      <c r="R386" s="277"/>
      <c r="S386" s="307"/>
      <c r="T386" s="307"/>
      <c r="U386" s="307"/>
      <c r="V386" s="307"/>
      <c r="W386" s="277"/>
      <c r="X386" s="277"/>
      <c r="Y386" s="376">
        <f t="shared" ref="Y386:AL386" si="1128">Y208*Y381</f>
        <v>73434.766900000002</v>
      </c>
      <c r="Z386" s="376">
        <f t="shared" si="1128"/>
        <v>16113.084497580543</v>
      </c>
      <c r="AA386" s="376">
        <f t="shared" si="1128"/>
        <v>178978.26011990057</v>
      </c>
      <c r="AB386" s="376">
        <f t="shared" si="1128"/>
        <v>0</v>
      </c>
      <c r="AC386" s="376">
        <f t="shared" si="1128"/>
        <v>0</v>
      </c>
      <c r="AD386" s="376">
        <f t="shared" si="1128"/>
        <v>0</v>
      </c>
      <c r="AE386" s="376">
        <f t="shared" si="1128"/>
        <v>0</v>
      </c>
      <c r="AF386" s="376">
        <f t="shared" si="1128"/>
        <v>0</v>
      </c>
      <c r="AG386" s="376">
        <f t="shared" si="1128"/>
        <v>0</v>
      </c>
      <c r="AH386" s="376">
        <f t="shared" si="1128"/>
        <v>0</v>
      </c>
      <c r="AI386" s="376">
        <f t="shared" si="1128"/>
        <v>0</v>
      </c>
      <c r="AJ386" s="376">
        <f t="shared" si="1128"/>
        <v>0</v>
      </c>
      <c r="AK386" s="376">
        <f t="shared" si="1128"/>
        <v>0</v>
      </c>
      <c r="AL386" s="376">
        <f t="shared" si="1128"/>
        <v>0</v>
      </c>
      <c r="AM386" s="623">
        <f t="shared" si="1127"/>
        <v>268526.1115174811</v>
      </c>
    </row>
    <row r="387" spans="2:39">
      <c r="B387" s="322" t="s">
        <v>290</v>
      </c>
      <c r="C387" s="343"/>
      <c r="D387" s="307"/>
      <c r="E387" s="277"/>
      <c r="F387" s="277"/>
      <c r="G387" s="277"/>
      <c r="H387" s="277"/>
      <c r="I387" s="277"/>
      <c r="J387" s="277"/>
      <c r="K387" s="277"/>
      <c r="L387" s="277"/>
      <c r="M387" s="277"/>
      <c r="N387" s="277"/>
      <c r="O387" s="289"/>
      <c r="P387" s="277"/>
      <c r="Q387" s="277"/>
      <c r="R387" s="277"/>
      <c r="S387" s="307"/>
      <c r="T387" s="307"/>
      <c r="U387" s="307"/>
      <c r="V387" s="307"/>
      <c r="W387" s="277"/>
      <c r="X387" s="277"/>
      <c r="Y387" s="376">
        <f>Y378*Y381</f>
        <v>124333.5984</v>
      </c>
      <c r="Z387" s="376">
        <f t="shared" ref="Z387:AL387" si="1129">Z378*Z381</f>
        <v>24482.99028890473</v>
      </c>
      <c r="AA387" s="376">
        <f t="shared" si="1129"/>
        <v>38883.993344125789</v>
      </c>
      <c r="AB387" s="376">
        <f t="shared" si="1129"/>
        <v>9967.151423659574</v>
      </c>
      <c r="AC387" s="376">
        <f t="shared" si="1129"/>
        <v>0</v>
      </c>
      <c r="AD387" s="376">
        <f t="shared" si="1129"/>
        <v>0</v>
      </c>
      <c r="AE387" s="376">
        <f t="shared" si="1129"/>
        <v>0</v>
      </c>
      <c r="AF387" s="376">
        <f t="shared" si="1129"/>
        <v>0</v>
      </c>
      <c r="AG387" s="376">
        <f t="shared" si="1129"/>
        <v>0</v>
      </c>
      <c r="AH387" s="376">
        <f t="shared" si="1129"/>
        <v>0</v>
      </c>
      <c r="AI387" s="376">
        <f t="shared" si="1129"/>
        <v>0</v>
      </c>
      <c r="AJ387" s="376">
        <f t="shared" si="1129"/>
        <v>0</v>
      </c>
      <c r="AK387" s="376">
        <f t="shared" si="1129"/>
        <v>0</v>
      </c>
      <c r="AL387" s="376">
        <f t="shared" si="1129"/>
        <v>0</v>
      </c>
      <c r="AM387" s="623">
        <f t="shared" si="1127"/>
        <v>197667.7334566901</v>
      </c>
    </row>
    <row r="388" spans="2:39" ht="15.75">
      <c r="B388" s="347" t="s">
        <v>282</v>
      </c>
      <c r="C388" s="343"/>
      <c r="D388" s="334"/>
      <c r="E388" s="332"/>
      <c r="F388" s="332"/>
      <c r="G388" s="332"/>
      <c r="H388" s="332"/>
      <c r="I388" s="332"/>
      <c r="J388" s="332"/>
      <c r="K388" s="332"/>
      <c r="L388" s="332"/>
      <c r="M388" s="332"/>
      <c r="N388" s="332"/>
      <c r="O388" s="298"/>
      <c r="P388" s="332"/>
      <c r="Q388" s="332"/>
      <c r="R388" s="332"/>
      <c r="S388" s="334"/>
      <c r="T388" s="334"/>
      <c r="U388" s="334"/>
      <c r="V388" s="334"/>
      <c r="W388" s="332"/>
      <c r="X388" s="332"/>
      <c r="Y388" s="344">
        <f>SUM(Y382:Y387)</f>
        <v>270159.84493883321</v>
      </c>
      <c r="Z388" s="344">
        <f t="shared" ref="Z388:AE388" si="1130">SUM(Z382:Z387)</f>
        <v>179445.42022545979</v>
      </c>
      <c r="AA388" s="344">
        <f t="shared" si="1130"/>
        <v>330112.19965006586</v>
      </c>
      <c r="AB388" s="344">
        <f t="shared" si="1130"/>
        <v>11255.039362828782</v>
      </c>
      <c r="AC388" s="344">
        <f t="shared" si="1130"/>
        <v>0</v>
      </c>
      <c r="AD388" s="344">
        <f t="shared" si="1130"/>
        <v>0</v>
      </c>
      <c r="AE388" s="344">
        <f t="shared" si="1130"/>
        <v>0</v>
      </c>
      <c r="AF388" s="344">
        <f>SUM(AF382:AF387)</f>
        <v>0</v>
      </c>
      <c r="AG388" s="344">
        <f t="shared" ref="AG388:AL388" si="1131">SUM(AG382:AG387)</f>
        <v>0</v>
      </c>
      <c r="AH388" s="344">
        <f t="shared" si="1131"/>
        <v>0</v>
      </c>
      <c r="AI388" s="344">
        <f t="shared" si="1131"/>
        <v>0</v>
      </c>
      <c r="AJ388" s="344">
        <f t="shared" si="1131"/>
        <v>0</v>
      </c>
      <c r="AK388" s="344">
        <f t="shared" si="1131"/>
        <v>0</v>
      </c>
      <c r="AL388" s="344">
        <f t="shared" si="1131"/>
        <v>0</v>
      </c>
      <c r="AM388" s="405">
        <f>SUM(AM382:AM387)</f>
        <v>790972.50417718757</v>
      </c>
    </row>
    <row r="389" spans="2:39" ht="15.75">
      <c r="B389" s="347" t="s">
        <v>283</v>
      </c>
      <c r="C389" s="343"/>
      <c r="D389" s="348"/>
      <c r="E389" s="332"/>
      <c r="F389" s="332"/>
      <c r="G389" s="332"/>
      <c r="H389" s="332"/>
      <c r="I389" s="332"/>
      <c r="J389" s="332"/>
      <c r="K389" s="332"/>
      <c r="L389" s="332"/>
      <c r="M389" s="332"/>
      <c r="N389" s="332"/>
      <c r="O389" s="298"/>
      <c r="P389" s="332"/>
      <c r="Q389" s="332"/>
      <c r="R389" s="332"/>
      <c r="S389" s="334"/>
      <c r="T389" s="334"/>
      <c r="U389" s="334"/>
      <c r="V389" s="334"/>
      <c r="W389" s="332"/>
      <c r="X389" s="332"/>
      <c r="Y389" s="345">
        <f>Y379*Y381</f>
        <v>110569.8</v>
      </c>
      <c r="Z389" s="345">
        <f t="shared" ref="Z389:AE389" si="1132">Z379*Z381</f>
        <v>14504.400000000001</v>
      </c>
      <c r="AA389" s="345">
        <f t="shared" si="1132"/>
        <v>269209.37104393024</v>
      </c>
      <c r="AB389" s="345">
        <f t="shared" si="1132"/>
        <v>3326.5924798499123</v>
      </c>
      <c r="AC389" s="345">
        <f t="shared" si="1132"/>
        <v>366.1872115155744</v>
      </c>
      <c r="AD389" s="345">
        <f t="shared" si="1132"/>
        <v>0</v>
      </c>
      <c r="AE389" s="345">
        <f t="shared" si="1132"/>
        <v>0</v>
      </c>
      <c r="AF389" s="345">
        <f>AF379*AF381</f>
        <v>0</v>
      </c>
      <c r="AG389" s="345">
        <f t="shared" ref="AG389:AL389" si="1133">AG379*AG381</f>
        <v>0</v>
      </c>
      <c r="AH389" s="345">
        <f t="shared" si="1133"/>
        <v>0</v>
      </c>
      <c r="AI389" s="345">
        <f t="shared" si="1133"/>
        <v>0</v>
      </c>
      <c r="AJ389" s="345">
        <f t="shared" si="1133"/>
        <v>0</v>
      </c>
      <c r="AK389" s="345">
        <f t="shared" si="1133"/>
        <v>0</v>
      </c>
      <c r="AL389" s="345">
        <f t="shared" si="1133"/>
        <v>0</v>
      </c>
      <c r="AM389" s="405">
        <f>SUM(Y389:AL389)</f>
        <v>397976.35073529574</v>
      </c>
    </row>
    <row r="390" spans="2:39" ht="15.75">
      <c r="B390" s="347" t="s">
        <v>284</v>
      </c>
      <c r="C390" s="343"/>
      <c r="D390" s="348"/>
      <c r="E390" s="332"/>
      <c r="F390" s="332"/>
      <c r="G390" s="332"/>
      <c r="H390" s="332"/>
      <c r="I390" s="332"/>
      <c r="J390" s="332"/>
      <c r="K390" s="332"/>
      <c r="L390" s="332"/>
      <c r="M390" s="332"/>
      <c r="N390" s="332"/>
      <c r="O390" s="298"/>
      <c r="P390" s="332"/>
      <c r="Q390" s="332"/>
      <c r="R390" s="332"/>
      <c r="S390" s="348"/>
      <c r="T390" s="348"/>
      <c r="U390" s="348"/>
      <c r="V390" s="348"/>
      <c r="W390" s="332"/>
      <c r="X390" s="332"/>
      <c r="Y390" s="349"/>
      <c r="Z390" s="349"/>
      <c r="AA390" s="349"/>
      <c r="AB390" s="349"/>
      <c r="AC390" s="349"/>
      <c r="AD390" s="349"/>
      <c r="AE390" s="349"/>
      <c r="AF390" s="349"/>
      <c r="AG390" s="349"/>
      <c r="AH390" s="349"/>
      <c r="AI390" s="349"/>
      <c r="AJ390" s="349"/>
      <c r="AK390" s="349"/>
      <c r="AL390" s="349"/>
      <c r="AM390" s="405">
        <f>AM388-AM389</f>
        <v>392996.15344189183</v>
      </c>
    </row>
    <row r="391" spans="2:39">
      <c r="B391" s="322"/>
      <c r="C391" s="348"/>
      <c r="D391" s="348"/>
      <c r="E391" s="332"/>
      <c r="F391" s="332"/>
      <c r="G391" s="332"/>
      <c r="H391" s="332"/>
      <c r="I391" s="332"/>
      <c r="J391" s="332"/>
      <c r="K391" s="332"/>
      <c r="L391" s="332"/>
      <c r="M391" s="332"/>
      <c r="N391" s="332"/>
      <c r="O391" s="298"/>
      <c r="P391" s="332"/>
      <c r="Q391" s="332"/>
      <c r="R391" s="332"/>
      <c r="S391" s="348"/>
      <c r="T391" s="343"/>
      <c r="U391" s="348"/>
      <c r="V391" s="348"/>
      <c r="W391" s="332"/>
      <c r="X391" s="332"/>
      <c r="Y391" s="350"/>
      <c r="Z391" s="350"/>
      <c r="AA391" s="350"/>
      <c r="AB391" s="350"/>
      <c r="AC391" s="350"/>
      <c r="AD391" s="350"/>
      <c r="AE391" s="350"/>
      <c r="AF391" s="350"/>
      <c r="AG391" s="350"/>
      <c r="AH391" s="350"/>
      <c r="AI391" s="350"/>
      <c r="AJ391" s="350"/>
      <c r="AK391" s="350"/>
      <c r="AL391" s="350"/>
      <c r="AM391" s="346"/>
    </row>
    <row r="392" spans="2:39">
      <c r="B392" s="437" t="s">
        <v>285</v>
      </c>
      <c r="C392" s="302"/>
      <c r="D392" s="277"/>
      <c r="E392" s="277"/>
      <c r="F392" s="277"/>
      <c r="G392" s="277"/>
      <c r="H392" s="277"/>
      <c r="I392" s="277"/>
      <c r="J392" s="277"/>
      <c r="K392" s="277"/>
      <c r="L392" s="277"/>
      <c r="M392" s="277"/>
      <c r="N392" s="277"/>
      <c r="O392" s="355"/>
      <c r="P392" s="277"/>
      <c r="Q392" s="277"/>
      <c r="R392" s="277"/>
      <c r="S392" s="302"/>
      <c r="T392" s="307"/>
      <c r="U392" s="307"/>
      <c r="V392" s="277"/>
      <c r="W392" s="277"/>
      <c r="X392" s="307"/>
      <c r="Y392" s="289">
        <f>SUMPRODUCT(E221:E376,Y221:Y376)</f>
        <v>10275504</v>
      </c>
      <c r="Z392" s="289">
        <f>SUMPRODUCT(E221:E376,Z221:Z376)</f>
        <v>1549556.3473990334</v>
      </c>
      <c r="AA392" s="289">
        <f t="shared" ref="AA392:AL392" si="1134">IF(AA219="kw",SUMPRODUCT($N$221:$N$376,$P$221:$P$376,AA221:AA376),SUMPRODUCT($E$221:$E$376,AA221:AA376))</f>
        <v>8164.4465930638289</v>
      </c>
      <c r="AB392" s="289">
        <f t="shared" si="1134"/>
        <v>3605.7996612616939</v>
      </c>
      <c r="AC392" s="289">
        <f t="shared" si="1134"/>
        <v>0</v>
      </c>
      <c r="AD392" s="289">
        <f t="shared" si="1134"/>
        <v>0</v>
      </c>
      <c r="AE392" s="289">
        <f t="shared" si="1134"/>
        <v>0</v>
      </c>
      <c r="AF392" s="289">
        <f t="shared" si="1134"/>
        <v>0</v>
      </c>
      <c r="AG392" s="289">
        <f t="shared" si="1134"/>
        <v>0</v>
      </c>
      <c r="AH392" s="289">
        <f t="shared" si="1134"/>
        <v>0</v>
      </c>
      <c r="AI392" s="289">
        <f t="shared" si="1134"/>
        <v>0</v>
      </c>
      <c r="AJ392" s="289">
        <f t="shared" si="1134"/>
        <v>0</v>
      </c>
      <c r="AK392" s="289">
        <f t="shared" si="1134"/>
        <v>0</v>
      </c>
      <c r="AL392" s="289">
        <f t="shared" si="1134"/>
        <v>0</v>
      </c>
      <c r="AM392" s="346"/>
    </row>
    <row r="393" spans="2:39">
      <c r="B393" s="437" t="s">
        <v>286</v>
      </c>
      <c r="C393" s="302"/>
      <c r="D393" s="277"/>
      <c r="E393" s="277"/>
      <c r="F393" s="277"/>
      <c r="G393" s="277"/>
      <c r="H393" s="277"/>
      <c r="I393" s="277"/>
      <c r="J393" s="277"/>
      <c r="K393" s="277"/>
      <c r="L393" s="277"/>
      <c r="M393" s="277"/>
      <c r="N393" s="277"/>
      <c r="O393" s="355"/>
      <c r="P393" s="277"/>
      <c r="Q393" s="277"/>
      <c r="R393" s="277"/>
      <c r="S393" s="302"/>
      <c r="T393" s="307"/>
      <c r="U393" s="307"/>
      <c r="V393" s="277"/>
      <c r="W393" s="277"/>
      <c r="X393" s="307"/>
      <c r="Y393" s="289">
        <f>SUMPRODUCT(F221:F376,Y221:Y376)</f>
        <v>10275504</v>
      </c>
      <c r="Z393" s="289">
        <f>SUMPRODUCT(F221:F376,Z221:Z376)</f>
        <v>1549645.0322232123</v>
      </c>
      <c r="AA393" s="289">
        <f t="shared" ref="AA393:AL393" si="1135">IF(AA219="kw",SUMPRODUCT($N$221:$N$376,$Q$221:$Q$376,AA221:AA376),SUMPRODUCT($F$221:$F$376,AA221:AA376))</f>
        <v>8164.4465930638289</v>
      </c>
      <c r="AB393" s="289">
        <f t="shared" si="1135"/>
        <v>3605.7996612616939</v>
      </c>
      <c r="AC393" s="289">
        <f t="shared" si="1135"/>
        <v>0</v>
      </c>
      <c r="AD393" s="289">
        <f t="shared" si="1135"/>
        <v>0</v>
      </c>
      <c r="AE393" s="289">
        <f t="shared" si="1135"/>
        <v>0</v>
      </c>
      <c r="AF393" s="289">
        <f t="shared" si="1135"/>
        <v>0</v>
      </c>
      <c r="AG393" s="289">
        <f t="shared" si="1135"/>
        <v>0</v>
      </c>
      <c r="AH393" s="289">
        <f t="shared" si="1135"/>
        <v>0</v>
      </c>
      <c r="AI393" s="289">
        <f t="shared" si="1135"/>
        <v>0</v>
      </c>
      <c r="AJ393" s="289">
        <f t="shared" si="1135"/>
        <v>0</v>
      </c>
      <c r="AK393" s="289">
        <f t="shared" si="1135"/>
        <v>0</v>
      </c>
      <c r="AL393" s="289">
        <f t="shared" si="1135"/>
        <v>0</v>
      </c>
      <c r="AM393" s="335"/>
    </row>
    <row r="394" spans="2:39">
      <c r="B394" s="437" t="s">
        <v>287</v>
      </c>
      <c r="C394" s="302"/>
      <c r="D394" s="277"/>
      <c r="E394" s="277"/>
      <c r="F394" s="277"/>
      <c r="G394" s="277"/>
      <c r="H394" s="277"/>
      <c r="I394" s="277"/>
      <c r="J394" s="277"/>
      <c r="K394" s="277"/>
      <c r="L394" s="277"/>
      <c r="M394" s="277"/>
      <c r="N394" s="277"/>
      <c r="O394" s="355"/>
      <c r="P394" s="277"/>
      <c r="Q394" s="277"/>
      <c r="R394" s="277"/>
      <c r="S394" s="302"/>
      <c r="T394" s="307"/>
      <c r="U394" s="307"/>
      <c r="V394" s="277"/>
      <c r="W394" s="277"/>
      <c r="X394" s="307"/>
      <c r="Y394" s="289">
        <f>SUMPRODUCT(G221:G376,Y221:Y376)</f>
        <v>10275504</v>
      </c>
      <c r="Z394" s="289">
        <f>SUMPRODUCT(G221:G376,Z221:Z376)</f>
        <v>1548809.0322232123</v>
      </c>
      <c r="AA394" s="289">
        <f t="shared" ref="AA394:AL394" si="1136">IF(AA219="kw",SUMPRODUCT($N$221:$N$376,$R$221:$R$376,AA221:AA376),SUMPRODUCT($G$221:$G$376,AA221:AA376))</f>
        <v>8164.4465930638289</v>
      </c>
      <c r="AB394" s="289">
        <f t="shared" si="1136"/>
        <v>3605.7996612616939</v>
      </c>
      <c r="AC394" s="289">
        <f t="shared" si="1136"/>
        <v>0</v>
      </c>
      <c r="AD394" s="289">
        <f t="shared" si="1136"/>
        <v>0</v>
      </c>
      <c r="AE394" s="289">
        <f t="shared" si="1136"/>
        <v>0</v>
      </c>
      <c r="AF394" s="289">
        <f t="shared" si="1136"/>
        <v>0</v>
      </c>
      <c r="AG394" s="289">
        <f t="shared" si="1136"/>
        <v>0</v>
      </c>
      <c r="AH394" s="289">
        <f t="shared" si="1136"/>
        <v>0</v>
      </c>
      <c r="AI394" s="289">
        <f t="shared" si="1136"/>
        <v>0</v>
      </c>
      <c r="AJ394" s="289">
        <f t="shared" si="1136"/>
        <v>0</v>
      </c>
      <c r="AK394" s="289">
        <f t="shared" si="1136"/>
        <v>0</v>
      </c>
      <c r="AL394" s="289">
        <f t="shared" si="1136"/>
        <v>0</v>
      </c>
      <c r="AM394" s="335"/>
    </row>
    <row r="395" spans="2:39">
      <c r="B395" s="438" t="s">
        <v>288</v>
      </c>
      <c r="C395" s="362"/>
      <c r="D395" s="382"/>
      <c r="E395" s="382"/>
      <c r="F395" s="382"/>
      <c r="G395" s="382"/>
      <c r="H395" s="382"/>
      <c r="I395" s="382"/>
      <c r="J395" s="382"/>
      <c r="K395" s="382"/>
      <c r="L395" s="382"/>
      <c r="M395" s="382"/>
      <c r="N395" s="382"/>
      <c r="O395" s="381"/>
      <c r="P395" s="382"/>
      <c r="Q395" s="382"/>
      <c r="R395" s="382"/>
      <c r="S395" s="362"/>
      <c r="T395" s="383"/>
      <c r="U395" s="383"/>
      <c r="V395" s="382"/>
      <c r="W395" s="382"/>
      <c r="X395" s="383"/>
      <c r="Y395" s="324">
        <f>SUMPRODUCT(H221:H376,Y221:Y376)</f>
        <v>10275504</v>
      </c>
      <c r="Z395" s="324">
        <f>SUMPRODUCT(H221:H376,Z221:Z376)</f>
        <v>1548809.0322232123</v>
      </c>
      <c r="AA395" s="324">
        <f t="shared" ref="AA395:AL395" si="1137">IF(AA219="kw",SUMPRODUCT($N$221:$N$376,$S$221:$S$376,AA221:AA376),SUMPRODUCT($H$221:$H$376,AA221:AA376))</f>
        <v>8164.4465930638289</v>
      </c>
      <c r="AB395" s="324">
        <f t="shared" si="1137"/>
        <v>3605.7996612616939</v>
      </c>
      <c r="AC395" s="324">
        <f t="shared" si="1137"/>
        <v>0</v>
      </c>
      <c r="AD395" s="324">
        <f t="shared" si="1137"/>
        <v>0</v>
      </c>
      <c r="AE395" s="324">
        <f t="shared" si="1137"/>
        <v>0</v>
      </c>
      <c r="AF395" s="324">
        <f t="shared" si="1137"/>
        <v>0</v>
      </c>
      <c r="AG395" s="324">
        <f t="shared" si="1137"/>
        <v>0</v>
      </c>
      <c r="AH395" s="324">
        <f t="shared" si="1137"/>
        <v>0</v>
      </c>
      <c r="AI395" s="324">
        <f t="shared" si="1137"/>
        <v>0</v>
      </c>
      <c r="AJ395" s="324">
        <f t="shared" si="1137"/>
        <v>0</v>
      </c>
      <c r="AK395" s="324">
        <f t="shared" si="1137"/>
        <v>0</v>
      </c>
      <c r="AL395" s="324">
        <f t="shared" si="1137"/>
        <v>0</v>
      </c>
      <c r="AM395" s="384"/>
    </row>
    <row r="396" spans="2:39" ht="21" customHeight="1">
      <c r="B396" s="366" t="s">
        <v>592</v>
      </c>
      <c r="C396" s="385"/>
      <c r="D396" s="386"/>
      <c r="E396" s="386"/>
      <c r="F396" s="386"/>
      <c r="G396" s="386"/>
      <c r="H396" s="386"/>
      <c r="I396" s="386"/>
      <c r="J396" s="386"/>
      <c r="K396" s="386"/>
      <c r="L396" s="386"/>
      <c r="M396" s="386"/>
      <c r="N396" s="386"/>
      <c r="O396" s="386"/>
      <c r="P396" s="386"/>
      <c r="Q396" s="386"/>
      <c r="R396" s="386"/>
      <c r="S396" s="369"/>
      <c r="T396" s="370"/>
      <c r="U396" s="386"/>
      <c r="V396" s="386"/>
      <c r="W396" s="386"/>
      <c r="X396" s="386"/>
      <c r="Y396" s="407"/>
      <c r="Z396" s="407"/>
      <c r="AA396" s="407"/>
      <c r="AB396" s="407"/>
      <c r="AC396" s="407"/>
      <c r="AD396" s="407"/>
      <c r="AE396" s="407"/>
      <c r="AF396" s="407"/>
      <c r="AG396" s="407"/>
      <c r="AH396" s="407"/>
      <c r="AI396" s="407"/>
      <c r="AJ396" s="407"/>
      <c r="AK396" s="407"/>
      <c r="AL396" s="407"/>
      <c r="AM396" s="387"/>
    </row>
    <row r="399" spans="2:39" ht="15.75">
      <c r="B399" s="278" t="s">
        <v>291</v>
      </c>
      <c r="C399" s="279"/>
      <c r="D399" s="588" t="s">
        <v>525</v>
      </c>
      <c r="E399" s="251"/>
      <c r="F399" s="590"/>
      <c r="G399" s="251"/>
      <c r="H399" s="251"/>
      <c r="I399" s="251"/>
      <c r="J399" s="251"/>
      <c r="K399" s="251"/>
      <c r="L399" s="251"/>
      <c r="M399" s="251"/>
      <c r="N399" s="251"/>
      <c r="O399" s="279"/>
      <c r="P399" s="251"/>
      <c r="Q399" s="251"/>
      <c r="R399" s="251"/>
      <c r="S399" s="251"/>
      <c r="T399" s="251"/>
      <c r="U399" s="251"/>
      <c r="V399" s="251"/>
      <c r="W399" s="251"/>
      <c r="X399" s="251"/>
      <c r="Y399" s="268"/>
      <c r="Z399" s="265"/>
      <c r="AA399" s="265"/>
      <c r="AB399" s="265"/>
      <c r="AC399" s="265"/>
      <c r="AD399" s="265"/>
      <c r="AE399" s="265"/>
      <c r="AF399" s="265"/>
      <c r="AG399" s="265"/>
      <c r="AH399" s="265"/>
      <c r="AI399" s="265"/>
      <c r="AJ399" s="265"/>
      <c r="AK399" s="265"/>
      <c r="AL399" s="265"/>
      <c r="AM399" s="280"/>
    </row>
    <row r="400" spans="2:39" ht="33.75" customHeight="1">
      <c r="B400" s="828" t="s">
        <v>211</v>
      </c>
      <c r="C400" s="830" t="s">
        <v>33</v>
      </c>
      <c r="D400" s="282" t="s">
        <v>421</v>
      </c>
      <c r="E400" s="832" t="s">
        <v>209</v>
      </c>
      <c r="F400" s="833"/>
      <c r="G400" s="833"/>
      <c r="H400" s="833"/>
      <c r="I400" s="833"/>
      <c r="J400" s="833"/>
      <c r="K400" s="833"/>
      <c r="L400" s="833"/>
      <c r="M400" s="834"/>
      <c r="N400" s="838" t="s">
        <v>213</v>
      </c>
      <c r="O400" s="282" t="s">
        <v>422</v>
      </c>
      <c r="P400" s="832" t="s">
        <v>212</v>
      </c>
      <c r="Q400" s="833"/>
      <c r="R400" s="833"/>
      <c r="S400" s="833"/>
      <c r="T400" s="833"/>
      <c r="U400" s="833"/>
      <c r="V400" s="833"/>
      <c r="W400" s="833"/>
      <c r="X400" s="834"/>
      <c r="Y400" s="835" t="s">
        <v>243</v>
      </c>
      <c r="Z400" s="836"/>
      <c r="AA400" s="836"/>
      <c r="AB400" s="836"/>
      <c r="AC400" s="836"/>
      <c r="AD400" s="836"/>
      <c r="AE400" s="836"/>
      <c r="AF400" s="836"/>
      <c r="AG400" s="836"/>
      <c r="AH400" s="836"/>
      <c r="AI400" s="836"/>
      <c r="AJ400" s="836"/>
      <c r="AK400" s="836"/>
      <c r="AL400" s="836"/>
      <c r="AM400" s="837"/>
    </row>
    <row r="401" spans="1:39" ht="61.5" customHeight="1">
      <c r="B401" s="829"/>
      <c r="C401" s="831"/>
      <c r="D401" s="283">
        <v>2017</v>
      </c>
      <c r="E401" s="283">
        <v>2018</v>
      </c>
      <c r="F401" s="283">
        <v>2019</v>
      </c>
      <c r="G401" s="283">
        <v>2020</v>
      </c>
      <c r="H401" s="283">
        <v>2021</v>
      </c>
      <c r="I401" s="283">
        <v>2022</v>
      </c>
      <c r="J401" s="283">
        <v>2023</v>
      </c>
      <c r="K401" s="283">
        <v>2024</v>
      </c>
      <c r="L401" s="283">
        <v>2025</v>
      </c>
      <c r="M401" s="283">
        <v>2026</v>
      </c>
      <c r="N401" s="839"/>
      <c r="O401" s="283">
        <v>2017</v>
      </c>
      <c r="P401" s="283">
        <v>2018</v>
      </c>
      <c r="Q401" s="283">
        <v>2019</v>
      </c>
      <c r="R401" s="283">
        <v>2020</v>
      </c>
      <c r="S401" s="283">
        <v>2021</v>
      </c>
      <c r="T401" s="283">
        <v>2022</v>
      </c>
      <c r="U401" s="283">
        <v>2023</v>
      </c>
      <c r="V401" s="283">
        <v>2024</v>
      </c>
      <c r="W401" s="283">
        <v>2025</v>
      </c>
      <c r="X401" s="283">
        <v>2026</v>
      </c>
      <c r="Y401" s="283" t="str">
        <f>'1.  LRAMVA Summary'!D52</f>
        <v>Residential</v>
      </c>
      <c r="Z401" s="283" t="str">
        <f>'1.  LRAMVA Summary'!E52</f>
        <v>GS&lt;50 kW</v>
      </c>
      <c r="AA401" s="283" t="str">
        <f>'1.  LRAMVA Summary'!F52</f>
        <v>GS&gt;50 kW</v>
      </c>
      <c r="AB401" s="283" t="str">
        <f>'1.  LRAMVA Summary'!G52</f>
        <v>GS&gt;1000 kW</v>
      </c>
      <c r="AC401" s="283" t="str">
        <f>'1.  LRAMVA Summary'!H52</f>
        <v>Street Lighting</v>
      </c>
      <c r="AD401" s="283" t="str">
        <f>'1.  LRAMVA Summary'!I52</f>
        <v/>
      </c>
      <c r="AE401" s="283" t="str">
        <f>'1.  LRAMVA Summary'!J52</f>
        <v/>
      </c>
      <c r="AF401" s="283" t="str">
        <f>'1.  LRAMVA Summary'!K52</f>
        <v/>
      </c>
      <c r="AG401" s="283" t="str">
        <f>'1.  LRAMVA Summary'!L52</f>
        <v/>
      </c>
      <c r="AH401" s="283" t="str">
        <f>'1.  LRAMVA Summary'!M52</f>
        <v/>
      </c>
      <c r="AI401" s="283" t="str">
        <f>'1.  LRAMVA Summary'!N52</f>
        <v/>
      </c>
      <c r="AJ401" s="283" t="str">
        <f>'1.  LRAMVA Summary'!O52</f>
        <v/>
      </c>
      <c r="AK401" s="283" t="str">
        <f>'1.  LRAMVA Summary'!P52</f>
        <v/>
      </c>
      <c r="AL401" s="283" t="str">
        <f>'1.  LRAMVA Summary'!Q52</f>
        <v/>
      </c>
      <c r="AM401" s="285" t="str">
        <f>'1.  LRAMVA Summary'!R52</f>
        <v>Total</v>
      </c>
    </row>
    <row r="402" spans="1:39" ht="15.75" customHeight="1">
      <c r="A402" s="530"/>
      <c r="B402" s="522" t="s">
        <v>503</v>
      </c>
      <c r="C402" s="287"/>
      <c r="D402" s="287"/>
      <c r="E402" s="287"/>
      <c r="F402" s="287"/>
      <c r="G402" s="287"/>
      <c r="H402" s="287"/>
      <c r="I402" s="287"/>
      <c r="J402" s="287"/>
      <c r="K402" s="287"/>
      <c r="L402" s="287"/>
      <c r="M402" s="287"/>
      <c r="N402" s="288"/>
      <c r="O402" s="287"/>
      <c r="P402" s="287"/>
      <c r="Q402" s="287"/>
      <c r="R402" s="287"/>
      <c r="S402" s="287"/>
      <c r="T402" s="287"/>
      <c r="U402" s="287"/>
      <c r="V402" s="287"/>
      <c r="W402" s="287"/>
      <c r="X402" s="287"/>
      <c r="Y402" s="289" t="str">
        <f>'1.  LRAMVA Summary'!D53</f>
        <v>kWh</v>
      </c>
      <c r="Z402" s="289" t="str">
        <f>'1.  LRAMVA Summary'!E53</f>
        <v>kWh</v>
      </c>
      <c r="AA402" s="289" t="str">
        <f>'1.  LRAMVA Summary'!F53</f>
        <v>KW</v>
      </c>
      <c r="AB402" s="289" t="str">
        <f>'1.  LRAMVA Summary'!G53</f>
        <v>KW</v>
      </c>
      <c r="AC402" s="289" t="str">
        <f>'1.  LRAMVA Summary'!H53</f>
        <v>KW</v>
      </c>
      <c r="AD402" s="289">
        <f>'1.  LRAMVA Summary'!I53</f>
        <v>0</v>
      </c>
      <c r="AE402" s="289">
        <f>'1.  LRAMVA Summary'!J53</f>
        <v>0</v>
      </c>
      <c r="AF402" s="289">
        <f>'1.  LRAMVA Summary'!K53</f>
        <v>0</v>
      </c>
      <c r="AG402" s="289">
        <f>'1.  LRAMVA Summary'!L53</f>
        <v>0</v>
      </c>
      <c r="AH402" s="289">
        <f>'1.  LRAMVA Summary'!M53</f>
        <v>0</v>
      </c>
      <c r="AI402" s="289">
        <f>'1.  LRAMVA Summary'!N53</f>
        <v>0</v>
      </c>
      <c r="AJ402" s="289">
        <f>'1.  LRAMVA Summary'!O53</f>
        <v>0</v>
      </c>
      <c r="AK402" s="289">
        <f>'1.  LRAMVA Summary'!P53</f>
        <v>0</v>
      </c>
      <c r="AL402" s="289">
        <f>'1.  LRAMVA Summary'!Q53</f>
        <v>0</v>
      </c>
      <c r="AM402" s="290"/>
    </row>
    <row r="403" spans="1:39" ht="15.75" outlineLevel="1">
      <c r="A403" s="530"/>
      <c r="B403" s="502" t="s">
        <v>496</v>
      </c>
      <c r="C403" s="287"/>
      <c r="D403" s="287"/>
      <c r="E403" s="287"/>
      <c r="F403" s="287"/>
      <c r="G403" s="287"/>
      <c r="H403" s="287"/>
      <c r="I403" s="287"/>
      <c r="J403" s="287"/>
      <c r="K403" s="287"/>
      <c r="L403" s="287"/>
      <c r="M403" s="287"/>
      <c r="N403" s="288"/>
      <c r="O403" s="287"/>
      <c r="P403" s="287"/>
      <c r="Q403" s="287"/>
      <c r="R403" s="287"/>
      <c r="S403" s="287"/>
      <c r="T403" s="287"/>
      <c r="U403" s="287"/>
      <c r="V403" s="287"/>
      <c r="W403" s="287"/>
      <c r="X403" s="287"/>
      <c r="Y403" s="289"/>
      <c r="Z403" s="289"/>
      <c r="AA403" s="289"/>
      <c r="AB403" s="289"/>
      <c r="AC403" s="289"/>
      <c r="AD403" s="289"/>
      <c r="AE403" s="289"/>
      <c r="AF403" s="289"/>
      <c r="AG403" s="289"/>
      <c r="AH403" s="289"/>
      <c r="AI403" s="289"/>
      <c r="AJ403" s="289"/>
      <c r="AK403" s="289"/>
      <c r="AL403" s="289"/>
      <c r="AM403" s="290"/>
    </row>
    <row r="404" spans="1:39" outlineLevel="1">
      <c r="A404" s="530">
        <v>1</v>
      </c>
      <c r="B404" s="426" t="s">
        <v>95</v>
      </c>
      <c r="C404" s="289" t="s">
        <v>25</v>
      </c>
      <c r="D404" s="293"/>
      <c r="E404" s="293"/>
      <c r="F404" s="293"/>
      <c r="G404" s="293"/>
      <c r="H404" s="293"/>
      <c r="I404" s="293"/>
      <c r="J404" s="293"/>
      <c r="K404" s="293"/>
      <c r="L404" s="293"/>
      <c r="M404" s="293"/>
      <c r="N404" s="289"/>
      <c r="O404" s="293"/>
      <c r="P404" s="293"/>
      <c r="Q404" s="293"/>
      <c r="R404" s="293"/>
      <c r="S404" s="293"/>
      <c r="T404" s="293"/>
      <c r="U404" s="293"/>
      <c r="V404" s="293"/>
      <c r="W404" s="293"/>
      <c r="X404" s="293"/>
      <c r="Y404" s="408"/>
      <c r="Z404" s="408"/>
      <c r="AA404" s="408"/>
      <c r="AB404" s="408"/>
      <c r="AC404" s="408"/>
      <c r="AD404" s="408"/>
      <c r="AE404" s="408"/>
      <c r="AF404" s="408"/>
      <c r="AG404" s="408"/>
      <c r="AH404" s="408"/>
      <c r="AI404" s="408"/>
      <c r="AJ404" s="408"/>
      <c r="AK404" s="408"/>
      <c r="AL404" s="408"/>
      <c r="AM404" s="294">
        <f>SUM(Y404:AL404)</f>
        <v>0</v>
      </c>
    </row>
    <row r="405" spans="1:39" outlineLevel="1">
      <c r="A405" s="530"/>
      <c r="B405" s="429" t="s">
        <v>308</v>
      </c>
      <c r="C405" s="289" t="s">
        <v>163</v>
      </c>
      <c r="D405" s="293"/>
      <c r="E405" s="293"/>
      <c r="F405" s="293"/>
      <c r="G405" s="293"/>
      <c r="H405" s="293"/>
      <c r="I405" s="293"/>
      <c r="J405" s="293"/>
      <c r="K405" s="293"/>
      <c r="L405" s="293"/>
      <c r="M405" s="293"/>
      <c r="N405" s="466"/>
      <c r="O405" s="293"/>
      <c r="P405" s="293"/>
      <c r="Q405" s="293"/>
      <c r="R405" s="293"/>
      <c r="S405" s="293"/>
      <c r="T405" s="293"/>
      <c r="U405" s="293"/>
      <c r="V405" s="293"/>
      <c r="W405" s="293"/>
      <c r="X405" s="293"/>
      <c r="Y405" s="409">
        <f>Y404</f>
        <v>0</v>
      </c>
      <c r="Z405" s="409">
        <f t="shared" ref="Z405" si="1138">Z404</f>
        <v>0</v>
      </c>
      <c r="AA405" s="409">
        <f t="shared" ref="AA405" si="1139">AA404</f>
        <v>0</v>
      </c>
      <c r="AB405" s="409">
        <f t="shared" ref="AB405" si="1140">AB404</f>
        <v>0</v>
      </c>
      <c r="AC405" s="409">
        <f t="shared" ref="AC405" si="1141">AC404</f>
        <v>0</v>
      </c>
      <c r="AD405" s="409">
        <f t="shared" ref="AD405" si="1142">AD404</f>
        <v>0</v>
      </c>
      <c r="AE405" s="409">
        <f t="shared" ref="AE405" si="1143">AE404</f>
        <v>0</v>
      </c>
      <c r="AF405" s="409">
        <f t="shared" ref="AF405" si="1144">AF404</f>
        <v>0</v>
      </c>
      <c r="AG405" s="409">
        <f t="shared" ref="AG405" si="1145">AG404</f>
        <v>0</v>
      </c>
      <c r="AH405" s="409">
        <f t="shared" ref="AH405" si="1146">AH404</f>
        <v>0</v>
      </c>
      <c r="AI405" s="409">
        <f t="shared" ref="AI405" si="1147">AI404</f>
        <v>0</v>
      </c>
      <c r="AJ405" s="409">
        <f t="shared" ref="AJ405" si="1148">AJ404</f>
        <v>0</v>
      </c>
      <c r="AK405" s="409">
        <f t="shared" ref="AK405" si="1149">AK404</f>
        <v>0</v>
      </c>
      <c r="AL405" s="409">
        <f t="shared" ref="AL405" si="1150">AL404</f>
        <v>0</v>
      </c>
      <c r="AM405" s="295"/>
    </row>
    <row r="406" spans="1:39" ht="15.75" outlineLevel="1">
      <c r="A406" s="530"/>
      <c r="B406" s="523"/>
      <c r="C406" s="297"/>
      <c r="D406" s="297"/>
      <c r="E406" s="297"/>
      <c r="F406" s="297"/>
      <c r="G406" s="297"/>
      <c r="H406" s="297"/>
      <c r="I406" s="297"/>
      <c r="J406" s="297"/>
      <c r="K406" s="297"/>
      <c r="L406" s="297"/>
      <c r="M406" s="297"/>
      <c r="N406" s="298"/>
      <c r="O406" s="297"/>
      <c r="P406" s="297"/>
      <c r="Q406" s="297"/>
      <c r="R406" s="297"/>
      <c r="S406" s="297"/>
      <c r="T406" s="297"/>
      <c r="U406" s="297"/>
      <c r="V406" s="297"/>
      <c r="W406" s="297"/>
      <c r="X406" s="297"/>
      <c r="Y406" s="410"/>
      <c r="Z406" s="411"/>
      <c r="AA406" s="411"/>
      <c r="AB406" s="411"/>
      <c r="AC406" s="411"/>
      <c r="AD406" s="411"/>
      <c r="AE406" s="411"/>
      <c r="AF406" s="411"/>
      <c r="AG406" s="411"/>
      <c r="AH406" s="411"/>
      <c r="AI406" s="411"/>
      <c r="AJ406" s="411"/>
      <c r="AK406" s="411"/>
      <c r="AL406" s="411"/>
      <c r="AM406" s="300"/>
    </row>
    <row r="407" spans="1:39" outlineLevel="1">
      <c r="A407" s="530">
        <v>2</v>
      </c>
      <c r="B407" s="426" t="s">
        <v>96</v>
      </c>
      <c r="C407" s="289" t="s">
        <v>25</v>
      </c>
      <c r="D407" s="293"/>
      <c r="E407" s="293"/>
      <c r="F407" s="293"/>
      <c r="G407" s="293"/>
      <c r="H407" s="293"/>
      <c r="I407" s="293"/>
      <c r="J407" s="293"/>
      <c r="K407" s="293"/>
      <c r="L407" s="293"/>
      <c r="M407" s="293"/>
      <c r="N407" s="289"/>
      <c r="O407" s="293"/>
      <c r="P407" s="293"/>
      <c r="Q407" s="293"/>
      <c r="R407" s="293"/>
      <c r="S407" s="293"/>
      <c r="T407" s="293"/>
      <c r="U407" s="293"/>
      <c r="V407" s="293"/>
      <c r="W407" s="293"/>
      <c r="X407" s="293"/>
      <c r="Y407" s="408"/>
      <c r="Z407" s="408"/>
      <c r="AA407" s="408"/>
      <c r="AB407" s="408"/>
      <c r="AC407" s="408"/>
      <c r="AD407" s="408"/>
      <c r="AE407" s="408"/>
      <c r="AF407" s="408"/>
      <c r="AG407" s="408"/>
      <c r="AH407" s="408"/>
      <c r="AI407" s="408"/>
      <c r="AJ407" s="408"/>
      <c r="AK407" s="408"/>
      <c r="AL407" s="408"/>
      <c r="AM407" s="294">
        <f>SUM(Y407:AL407)</f>
        <v>0</v>
      </c>
    </row>
    <row r="408" spans="1:39" outlineLevel="1">
      <c r="A408" s="530"/>
      <c r="B408" s="429" t="s">
        <v>308</v>
      </c>
      <c r="C408" s="289" t="s">
        <v>163</v>
      </c>
      <c r="D408" s="293"/>
      <c r="E408" s="293"/>
      <c r="F408" s="293"/>
      <c r="G408" s="293"/>
      <c r="H408" s="293"/>
      <c r="I408" s="293"/>
      <c r="J408" s="293"/>
      <c r="K408" s="293"/>
      <c r="L408" s="293"/>
      <c r="M408" s="293"/>
      <c r="N408" s="466"/>
      <c r="O408" s="293"/>
      <c r="P408" s="293"/>
      <c r="Q408" s="293"/>
      <c r="R408" s="293"/>
      <c r="S408" s="293"/>
      <c r="T408" s="293"/>
      <c r="U408" s="293"/>
      <c r="V408" s="293"/>
      <c r="W408" s="293"/>
      <c r="X408" s="293"/>
      <c r="Y408" s="409">
        <f>Y407</f>
        <v>0</v>
      </c>
      <c r="Z408" s="409">
        <f t="shared" ref="Z408" si="1151">Z407</f>
        <v>0</v>
      </c>
      <c r="AA408" s="409">
        <f t="shared" ref="AA408" si="1152">AA407</f>
        <v>0</v>
      </c>
      <c r="AB408" s="409">
        <f t="shared" ref="AB408" si="1153">AB407</f>
        <v>0</v>
      </c>
      <c r="AC408" s="409">
        <f t="shared" ref="AC408" si="1154">AC407</f>
        <v>0</v>
      </c>
      <c r="AD408" s="409">
        <f t="shared" ref="AD408" si="1155">AD407</f>
        <v>0</v>
      </c>
      <c r="AE408" s="409">
        <f t="shared" ref="AE408" si="1156">AE407</f>
        <v>0</v>
      </c>
      <c r="AF408" s="409">
        <f t="shared" ref="AF408" si="1157">AF407</f>
        <v>0</v>
      </c>
      <c r="AG408" s="409">
        <f t="shared" ref="AG408" si="1158">AG407</f>
        <v>0</v>
      </c>
      <c r="AH408" s="409">
        <f t="shared" ref="AH408" si="1159">AH407</f>
        <v>0</v>
      </c>
      <c r="AI408" s="409">
        <f t="shared" ref="AI408" si="1160">AI407</f>
        <v>0</v>
      </c>
      <c r="AJ408" s="409">
        <f t="shared" ref="AJ408" si="1161">AJ407</f>
        <v>0</v>
      </c>
      <c r="AK408" s="409">
        <f t="shared" ref="AK408" si="1162">AK407</f>
        <v>0</v>
      </c>
      <c r="AL408" s="409">
        <f t="shared" ref="AL408" si="1163">AL407</f>
        <v>0</v>
      </c>
      <c r="AM408" s="295"/>
    </row>
    <row r="409" spans="1:39" ht="15.75" outlineLevel="1">
      <c r="A409" s="530"/>
      <c r="B409" s="523"/>
      <c r="C409" s="297"/>
      <c r="D409" s="302"/>
      <c r="E409" s="302"/>
      <c r="F409" s="302"/>
      <c r="G409" s="302"/>
      <c r="H409" s="302"/>
      <c r="I409" s="302"/>
      <c r="J409" s="302"/>
      <c r="K409" s="302"/>
      <c r="L409" s="302"/>
      <c r="M409" s="302"/>
      <c r="N409" s="298"/>
      <c r="O409" s="302"/>
      <c r="P409" s="302"/>
      <c r="Q409" s="302"/>
      <c r="R409" s="302"/>
      <c r="S409" s="302"/>
      <c r="T409" s="302"/>
      <c r="U409" s="302"/>
      <c r="V409" s="302"/>
      <c r="W409" s="302"/>
      <c r="X409" s="302"/>
      <c r="Y409" s="410"/>
      <c r="Z409" s="411"/>
      <c r="AA409" s="411"/>
      <c r="AB409" s="411"/>
      <c r="AC409" s="411"/>
      <c r="AD409" s="411"/>
      <c r="AE409" s="411"/>
      <c r="AF409" s="411"/>
      <c r="AG409" s="411"/>
      <c r="AH409" s="411"/>
      <c r="AI409" s="411"/>
      <c r="AJ409" s="411"/>
      <c r="AK409" s="411"/>
      <c r="AL409" s="411"/>
      <c r="AM409" s="300"/>
    </row>
    <row r="410" spans="1:39" outlineLevel="1">
      <c r="A410" s="530">
        <v>3</v>
      </c>
      <c r="B410" s="426" t="s">
        <v>97</v>
      </c>
      <c r="C410" s="289" t="s">
        <v>25</v>
      </c>
      <c r="D410" s="293"/>
      <c r="E410" s="293"/>
      <c r="F410" s="293"/>
      <c r="G410" s="293"/>
      <c r="H410" s="293"/>
      <c r="I410" s="293"/>
      <c r="J410" s="293"/>
      <c r="K410" s="293"/>
      <c r="L410" s="293"/>
      <c r="M410" s="293"/>
      <c r="N410" s="289"/>
      <c r="O410" s="293"/>
      <c r="P410" s="293"/>
      <c r="Q410" s="293"/>
      <c r="R410" s="293"/>
      <c r="S410" s="293"/>
      <c r="T410" s="293"/>
      <c r="U410" s="293"/>
      <c r="V410" s="293"/>
      <c r="W410" s="293"/>
      <c r="X410" s="293"/>
      <c r="Y410" s="408"/>
      <c r="Z410" s="408"/>
      <c r="AA410" s="408"/>
      <c r="AB410" s="408"/>
      <c r="AC410" s="408"/>
      <c r="AD410" s="408"/>
      <c r="AE410" s="408"/>
      <c r="AF410" s="408"/>
      <c r="AG410" s="408"/>
      <c r="AH410" s="408"/>
      <c r="AI410" s="408"/>
      <c r="AJ410" s="408"/>
      <c r="AK410" s="408"/>
      <c r="AL410" s="408"/>
      <c r="AM410" s="294">
        <f>SUM(Y410:AL410)</f>
        <v>0</v>
      </c>
    </row>
    <row r="411" spans="1:39" outlineLevel="1">
      <c r="A411" s="530"/>
      <c r="B411" s="429" t="s">
        <v>308</v>
      </c>
      <c r="C411" s="289" t="s">
        <v>163</v>
      </c>
      <c r="D411" s="293"/>
      <c r="E411" s="293"/>
      <c r="F411" s="293"/>
      <c r="G411" s="293"/>
      <c r="H411" s="293"/>
      <c r="I411" s="293"/>
      <c r="J411" s="293"/>
      <c r="K411" s="293"/>
      <c r="L411" s="293"/>
      <c r="M411" s="293"/>
      <c r="N411" s="466"/>
      <c r="O411" s="293"/>
      <c r="P411" s="293"/>
      <c r="Q411" s="293"/>
      <c r="R411" s="293"/>
      <c r="S411" s="293"/>
      <c r="T411" s="293"/>
      <c r="U411" s="293"/>
      <c r="V411" s="293"/>
      <c r="W411" s="293"/>
      <c r="X411" s="293"/>
      <c r="Y411" s="409">
        <f>Y410</f>
        <v>0</v>
      </c>
      <c r="Z411" s="409">
        <f t="shared" ref="Z411" si="1164">Z410</f>
        <v>0</v>
      </c>
      <c r="AA411" s="409">
        <f t="shared" ref="AA411" si="1165">AA410</f>
        <v>0</v>
      </c>
      <c r="AB411" s="409">
        <f t="shared" ref="AB411" si="1166">AB410</f>
        <v>0</v>
      </c>
      <c r="AC411" s="409">
        <f t="shared" ref="AC411" si="1167">AC410</f>
        <v>0</v>
      </c>
      <c r="AD411" s="409">
        <f t="shared" ref="AD411" si="1168">AD410</f>
        <v>0</v>
      </c>
      <c r="AE411" s="409">
        <f t="shared" ref="AE411" si="1169">AE410</f>
        <v>0</v>
      </c>
      <c r="AF411" s="409">
        <f t="shared" ref="AF411" si="1170">AF410</f>
        <v>0</v>
      </c>
      <c r="AG411" s="409">
        <f t="shared" ref="AG411" si="1171">AG410</f>
        <v>0</v>
      </c>
      <c r="AH411" s="409">
        <f t="shared" ref="AH411" si="1172">AH410</f>
        <v>0</v>
      </c>
      <c r="AI411" s="409">
        <f t="shared" ref="AI411" si="1173">AI410</f>
        <v>0</v>
      </c>
      <c r="AJ411" s="409">
        <f t="shared" ref="AJ411" si="1174">AJ410</f>
        <v>0</v>
      </c>
      <c r="AK411" s="409">
        <f t="shared" ref="AK411" si="1175">AK410</f>
        <v>0</v>
      </c>
      <c r="AL411" s="409">
        <f t="shared" ref="AL411" si="1176">AL410</f>
        <v>0</v>
      </c>
      <c r="AM411" s="295"/>
    </row>
    <row r="412" spans="1:39" outlineLevel="1">
      <c r="A412" s="530"/>
      <c r="B412" s="429"/>
      <c r="C412" s="303"/>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410"/>
      <c r="Z412" s="410"/>
      <c r="AA412" s="410"/>
      <c r="AB412" s="410"/>
      <c r="AC412" s="410"/>
      <c r="AD412" s="410"/>
      <c r="AE412" s="410"/>
      <c r="AF412" s="410"/>
      <c r="AG412" s="410"/>
      <c r="AH412" s="410"/>
      <c r="AI412" s="410"/>
      <c r="AJ412" s="410"/>
      <c r="AK412" s="410"/>
      <c r="AL412" s="410"/>
      <c r="AM412" s="304"/>
    </row>
    <row r="413" spans="1:39" outlineLevel="1">
      <c r="A413" s="530">
        <v>4</v>
      </c>
      <c r="B413" s="518" t="s">
        <v>685</v>
      </c>
      <c r="C413" s="289" t="s">
        <v>25</v>
      </c>
      <c r="D413" s="293"/>
      <c r="E413" s="293"/>
      <c r="F413" s="293"/>
      <c r="G413" s="293"/>
      <c r="H413" s="293"/>
      <c r="I413" s="293"/>
      <c r="J413" s="293"/>
      <c r="K413" s="293"/>
      <c r="L413" s="293"/>
      <c r="M413" s="293"/>
      <c r="N413" s="289"/>
      <c r="O413" s="293"/>
      <c r="P413" s="293"/>
      <c r="Q413" s="293"/>
      <c r="R413" s="293"/>
      <c r="S413" s="293"/>
      <c r="T413" s="293"/>
      <c r="U413" s="293"/>
      <c r="V413" s="293"/>
      <c r="W413" s="293"/>
      <c r="X413" s="293"/>
      <c r="Y413" s="408"/>
      <c r="Z413" s="408"/>
      <c r="AA413" s="408"/>
      <c r="AB413" s="408"/>
      <c r="AC413" s="408"/>
      <c r="AD413" s="408"/>
      <c r="AE413" s="408"/>
      <c r="AF413" s="408"/>
      <c r="AG413" s="408"/>
      <c r="AH413" s="408"/>
      <c r="AI413" s="408"/>
      <c r="AJ413" s="408"/>
      <c r="AK413" s="408"/>
      <c r="AL413" s="408"/>
      <c r="AM413" s="294">
        <f>SUM(Y413:AL413)</f>
        <v>0</v>
      </c>
    </row>
    <row r="414" spans="1:39" outlineLevel="1">
      <c r="A414" s="530"/>
      <c r="B414" s="429" t="s">
        <v>308</v>
      </c>
      <c r="C414" s="289" t="s">
        <v>163</v>
      </c>
      <c r="D414" s="293"/>
      <c r="E414" s="293"/>
      <c r="F414" s="293"/>
      <c r="G414" s="293"/>
      <c r="H414" s="293"/>
      <c r="I414" s="293"/>
      <c r="J414" s="293"/>
      <c r="K414" s="293"/>
      <c r="L414" s="293"/>
      <c r="M414" s="293"/>
      <c r="N414" s="466"/>
      <c r="O414" s="293"/>
      <c r="P414" s="293"/>
      <c r="Q414" s="293"/>
      <c r="R414" s="293"/>
      <c r="S414" s="293"/>
      <c r="T414" s="293"/>
      <c r="U414" s="293"/>
      <c r="V414" s="293"/>
      <c r="W414" s="293"/>
      <c r="X414" s="293"/>
      <c r="Y414" s="409">
        <f>Y413</f>
        <v>0</v>
      </c>
      <c r="Z414" s="409">
        <f t="shared" ref="Z414" si="1177">Z413</f>
        <v>0</v>
      </c>
      <c r="AA414" s="409">
        <f t="shared" ref="AA414" si="1178">AA413</f>
        <v>0</v>
      </c>
      <c r="AB414" s="409">
        <f t="shared" ref="AB414" si="1179">AB413</f>
        <v>0</v>
      </c>
      <c r="AC414" s="409">
        <f t="shared" ref="AC414" si="1180">AC413</f>
        <v>0</v>
      </c>
      <c r="AD414" s="409">
        <f t="shared" ref="AD414" si="1181">AD413</f>
        <v>0</v>
      </c>
      <c r="AE414" s="409">
        <f t="shared" ref="AE414" si="1182">AE413</f>
        <v>0</v>
      </c>
      <c r="AF414" s="409">
        <f t="shared" ref="AF414" si="1183">AF413</f>
        <v>0</v>
      </c>
      <c r="AG414" s="409">
        <f t="shared" ref="AG414" si="1184">AG413</f>
        <v>0</v>
      </c>
      <c r="AH414" s="409">
        <f t="shared" ref="AH414" si="1185">AH413</f>
        <v>0</v>
      </c>
      <c r="AI414" s="409">
        <f t="shared" ref="AI414" si="1186">AI413</f>
        <v>0</v>
      </c>
      <c r="AJ414" s="409">
        <f t="shared" ref="AJ414" si="1187">AJ413</f>
        <v>0</v>
      </c>
      <c r="AK414" s="409">
        <f t="shared" ref="AK414" si="1188">AK413</f>
        <v>0</v>
      </c>
      <c r="AL414" s="409">
        <f t="shared" ref="AL414" si="1189">AL413</f>
        <v>0</v>
      </c>
      <c r="AM414" s="295"/>
    </row>
    <row r="415" spans="1:39" outlineLevel="1">
      <c r="A415" s="530"/>
      <c r="B415" s="429"/>
      <c r="C415" s="303"/>
      <c r="D415" s="302"/>
      <c r="E415" s="302"/>
      <c r="F415" s="302"/>
      <c r="G415" s="302"/>
      <c r="H415" s="302"/>
      <c r="I415" s="302"/>
      <c r="J415" s="302"/>
      <c r="K415" s="302"/>
      <c r="L415" s="302"/>
      <c r="M415" s="302"/>
      <c r="N415" s="289"/>
      <c r="O415" s="302"/>
      <c r="P415" s="302"/>
      <c r="Q415" s="302"/>
      <c r="R415" s="302"/>
      <c r="S415" s="302"/>
      <c r="T415" s="302"/>
      <c r="U415" s="302"/>
      <c r="V415" s="302"/>
      <c r="W415" s="302"/>
      <c r="X415" s="302"/>
      <c r="Y415" s="410"/>
      <c r="Z415" s="410"/>
      <c r="AA415" s="410"/>
      <c r="AB415" s="410"/>
      <c r="AC415" s="410"/>
      <c r="AD415" s="410"/>
      <c r="AE415" s="410"/>
      <c r="AF415" s="410"/>
      <c r="AG415" s="410"/>
      <c r="AH415" s="410"/>
      <c r="AI415" s="410"/>
      <c r="AJ415" s="410"/>
      <c r="AK415" s="410"/>
      <c r="AL415" s="410"/>
      <c r="AM415" s="304"/>
    </row>
    <row r="416" spans="1:39" ht="30" outlineLevel="1">
      <c r="A416" s="530">
        <v>5</v>
      </c>
      <c r="B416" s="426" t="s">
        <v>98</v>
      </c>
      <c r="C416" s="289" t="s">
        <v>25</v>
      </c>
      <c r="D416" s="293"/>
      <c r="E416" s="293"/>
      <c r="F416" s="293"/>
      <c r="G416" s="293"/>
      <c r="H416" s="293"/>
      <c r="I416" s="293"/>
      <c r="J416" s="293"/>
      <c r="K416" s="293"/>
      <c r="L416" s="293"/>
      <c r="M416" s="293"/>
      <c r="N416" s="289"/>
      <c r="O416" s="293"/>
      <c r="P416" s="293"/>
      <c r="Q416" s="293"/>
      <c r="R416" s="293"/>
      <c r="S416" s="293"/>
      <c r="T416" s="293"/>
      <c r="U416" s="293"/>
      <c r="V416" s="293"/>
      <c r="W416" s="293"/>
      <c r="X416" s="293"/>
      <c r="Y416" s="408"/>
      <c r="Z416" s="408"/>
      <c r="AA416" s="408"/>
      <c r="AB416" s="408"/>
      <c r="AC416" s="408"/>
      <c r="AD416" s="408"/>
      <c r="AE416" s="408"/>
      <c r="AF416" s="408"/>
      <c r="AG416" s="408"/>
      <c r="AH416" s="408"/>
      <c r="AI416" s="408"/>
      <c r="AJ416" s="408"/>
      <c r="AK416" s="408"/>
      <c r="AL416" s="408"/>
      <c r="AM416" s="294">
        <f>SUM(Y416:AL416)</f>
        <v>0</v>
      </c>
    </row>
    <row r="417" spans="1:39" outlineLevel="1">
      <c r="A417" s="530"/>
      <c r="B417" s="429" t="s">
        <v>308</v>
      </c>
      <c r="C417" s="289" t="s">
        <v>163</v>
      </c>
      <c r="D417" s="293"/>
      <c r="E417" s="293"/>
      <c r="F417" s="293"/>
      <c r="G417" s="293"/>
      <c r="H417" s="293"/>
      <c r="I417" s="293"/>
      <c r="J417" s="293"/>
      <c r="K417" s="293"/>
      <c r="L417" s="293"/>
      <c r="M417" s="293"/>
      <c r="N417" s="466"/>
      <c r="O417" s="293"/>
      <c r="P417" s="293"/>
      <c r="Q417" s="293"/>
      <c r="R417" s="293"/>
      <c r="S417" s="293"/>
      <c r="T417" s="293"/>
      <c r="U417" s="293"/>
      <c r="V417" s="293"/>
      <c r="W417" s="293"/>
      <c r="X417" s="293"/>
      <c r="Y417" s="409">
        <f>Y416</f>
        <v>0</v>
      </c>
      <c r="Z417" s="409">
        <f t="shared" ref="Z417" si="1190">Z416</f>
        <v>0</v>
      </c>
      <c r="AA417" s="409">
        <f t="shared" ref="AA417" si="1191">AA416</f>
        <v>0</v>
      </c>
      <c r="AB417" s="409">
        <f t="shared" ref="AB417" si="1192">AB416</f>
        <v>0</v>
      </c>
      <c r="AC417" s="409">
        <f t="shared" ref="AC417" si="1193">AC416</f>
        <v>0</v>
      </c>
      <c r="AD417" s="409">
        <f t="shared" ref="AD417" si="1194">AD416</f>
        <v>0</v>
      </c>
      <c r="AE417" s="409">
        <f t="shared" ref="AE417" si="1195">AE416</f>
        <v>0</v>
      </c>
      <c r="AF417" s="409">
        <f t="shared" ref="AF417" si="1196">AF416</f>
        <v>0</v>
      </c>
      <c r="AG417" s="409">
        <f t="shared" ref="AG417" si="1197">AG416</f>
        <v>0</v>
      </c>
      <c r="AH417" s="409">
        <f t="shared" ref="AH417" si="1198">AH416</f>
        <v>0</v>
      </c>
      <c r="AI417" s="409">
        <f t="shared" ref="AI417" si="1199">AI416</f>
        <v>0</v>
      </c>
      <c r="AJ417" s="409">
        <f t="shared" ref="AJ417" si="1200">AJ416</f>
        <v>0</v>
      </c>
      <c r="AK417" s="409">
        <f t="shared" ref="AK417" si="1201">AK416</f>
        <v>0</v>
      </c>
      <c r="AL417" s="409">
        <f t="shared" ref="AL417" si="1202">AL416</f>
        <v>0</v>
      </c>
      <c r="AM417" s="295"/>
    </row>
    <row r="418" spans="1:39" outlineLevel="1">
      <c r="A418" s="530"/>
      <c r="B418" s="42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420"/>
      <c r="Z418" s="421"/>
      <c r="AA418" s="421"/>
      <c r="AB418" s="421"/>
      <c r="AC418" s="421"/>
      <c r="AD418" s="421"/>
      <c r="AE418" s="421"/>
      <c r="AF418" s="421"/>
      <c r="AG418" s="421"/>
      <c r="AH418" s="421"/>
      <c r="AI418" s="421"/>
      <c r="AJ418" s="421"/>
      <c r="AK418" s="421"/>
      <c r="AL418" s="421"/>
      <c r="AM418" s="295"/>
    </row>
    <row r="419" spans="1:39" ht="15.75" outlineLevel="1">
      <c r="A419" s="530"/>
      <c r="B419" s="512" t="s">
        <v>497</v>
      </c>
      <c r="C419" s="287"/>
      <c r="D419" s="287"/>
      <c r="E419" s="287"/>
      <c r="F419" s="287"/>
      <c r="G419" s="287"/>
      <c r="H419" s="287"/>
      <c r="I419" s="287"/>
      <c r="J419" s="287"/>
      <c r="K419" s="287"/>
      <c r="L419" s="287"/>
      <c r="M419" s="287"/>
      <c r="N419" s="288"/>
      <c r="O419" s="287"/>
      <c r="P419" s="287"/>
      <c r="Q419" s="287"/>
      <c r="R419" s="287"/>
      <c r="S419" s="287"/>
      <c r="T419" s="287"/>
      <c r="U419" s="287"/>
      <c r="V419" s="287"/>
      <c r="W419" s="287"/>
      <c r="X419" s="287"/>
      <c r="Y419" s="412"/>
      <c r="Z419" s="412"/>
      <c r="AA419" s="412"/>
      <c r="AB419" s="412"/>
      <c r="AC419" s="412"/>
      <c r="AD419" s="412"/>
      <c r="AE419" s="412"/>
      <c r="AF419" s="412"/>
      <c r="AG419" s="412"/>
      <c r="AH419" s="412"/>
      <c r="AI419" s="412"/>
      <c r="AJ419" s="412"/>
      <c r="AK419" s="412"/>
      <c r="AL419" s="412"/>
      <c r="AM419" s="290"/>
    </row>
    <row r="420" spans="1:39" outlineLevel="1">
      <c r="A420" s="530">
        <v>6</v>
      </c>
      <c r="B420" s="426" t="s">
        <v>99</v>
      </c>
      <c r="C420" s="289" t="s">
        <v>25</v>
      </c>
      <c r="D420" s="293"/>
      <c r="E420" s="293"/>
      <c r="F420" s="293"/>
      <c r="G420" s="293"/>
      <c r="H420" s="293"/>
      <c r="I420" s="293"/>
      <c r="J420" s="293"/>
      <c r="K420" s="293"/>
      <c r="L420" s="293"/>
      <c r="M420" s="293"/>
      <c r="N420" s="293">
        <v>12</v>
      </c>
      <c r="O420" s="293"/>
      <c r="P420" s="293"/>
      <c r="Q420" s="293"/>
      <c r="R420" s="293"/>
      <c r="S420" s="293"/>
      <c r="T420" s="293"/>
      <c r="U420" s="293"/>
      <c r="V420" s="293"/>
      <c r="W420" s="293"/>
      <c r="X420" s="293"/>
      <c r="Y420" s="413"/>
      <c r="Z420" s="408"/>
      <c r="AA420" s="408"/>
      <c r="AB420" s="408"/>
      <c r="AC420" s="408"/>
      <c r="AD420" s="408"/>
      <c r="AE420" s="408"/>
      <c r="AF420" s="413"/>
      <c r="AG420" s="413"/>
      <c r="AH420" s="413"/>
      <c r="AI420" s="413"/>
      <c r="AJ420" s="413"/>
      <c r="AK420" s="413"/>
      <c r="AL420" s="413"/>
      <c r="AM420" s="294">
        <f>SUM(Y420:AL420)</f>
        <v>0</v>
      </c>
    </row>
    <row r="421" spans="1:39" outlineLevel="1">
      <c r="A421" s="530"/>
      <c r="B421" s="429" t="s">
        <v>308</v>
      </c>
      <c r="C421" s="289" t="s">
        <v>163</v>
      </c>
      <c r="D421" s="293"/>
      <c r="E421" s="293"/>
      <c r="F421" s="293"/>
      <c r="G421" s="293"/>
      <c r="H421" s="293"/>
      <c r="I421" s="293"/>
      <c r="J421" s="293"/>
      <c r="K421" s="293"/>
      <c r="L421" s="293"/>
      <c r="M421" s="293"/>
      <c r="N421" s="293">
        <f>N420</f>
        <v>12</v>
      </c>
      <c r="O421" s="293"/>
      <c r="P421" s="293"/>
      <c r="Q421" s="293"/>
      <c r="R421" s="293"/>
      <c r="S421" s="293"/>
      <c r="T421" s="293"/>
      <c r="U421" s="293"/>
      <c r="V421" s="293"/>
      <c r="W421" s="293"/>
      <c r="X421" s="293"/>
      <c r="Y421" s="409">
        <f>Y420</f>
        <v>0</v>
      </c>
      <c r="Z421" s="409">
        <f t="shared" ref="Z421" si="1203">Z420</f>
        <v>0</v>
      </c>
      <c r="AA421" s="409">
        <f t="shared" ref="AA421" si="1204">AA420</f>
        <v>0</v>
      </c>
      <c r="AB421" s="409">
        <f t="shared" ref="AB421" si="1205">AB420</f>
        <v>0</v>
      </c>
      <c r="AC421" s="409">
        <f t="shared" ref="AC421" si="1206">AC420</f>
        <v>0</v>
      </c>
      <c r="AD421" s="409">
        <f t="shared" ref="AD421" si="1207">AD420</f>
        <v>0</v>
      </c>
      <c r="AE421" s="409">
        <f t="shared" ref="AE421" si="1208">AE420</f>
        <v>0</v>
      </c>
      <c r="AF421" s="409">
        <f t="shared" ref="AF421" si="1209">AF420</f>
        <v>0</v>
      </c>
      <c r="AG421" s="409">
        <f t="shared" ref="AG421" si="1210">AG420</f>
        <v>0</v>
      </c>
      <c r="AH421" s="409">
        <f t="shared" ref="AH421" si="1211">AH420</f>
        <v>0</v>
      </c>
      <c r="AI421" s="409">
        <f t="shared" ref="AI421" si="1212">AI420</f>
        <v>0</v>
      </c>
      <c r="AJ421" s="409">
        <f t="shared" ref="AJ421" si="1213">AJ420</f>
        <v>0</v>
      </c>
      <c r="AK421" s="409">
        <f t="shared" ref="AK421" si="1214">AK420</f>
        <v>0</v>
      </c>
      <c r="AL421" s="409">
        <f t="shared" ref="AL421" si="1215">AL420</f>
        <v>0</v>
      </c>
      <c r="AM421" s="309"/>
    </row>
    <row r="422" spans="1:39" outlineLevel="1">
      <c r="A422" s="530"/>
      <c r="B422" s="524"/>
      <c r="C422" s="310"/>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414"/>
      <c r="Z422" s="414"/>
      <c r="AA422" s="414"/>
      <c r="AB422" s="414"/>
      <c r="AC422" s="414"/>
      <c r="AD422" s="414"/>
      <c r="AE422" s="414"/>
      <c r="AF422" s="414"/>
      <c r="AG422" s="414"/>
      <c r="AH422" s="414"/>
      <c r="AI422" s="414"/>
      <c r="AJ422" s="414"/>
      <c r="AK422" s="414"/>
      <c r="AL422" s="414"/>
      <c r="AM422" s="311"/>
    </row>
    <row r="423" spans="1:39" ht="30" outlineLevel="1">
      <c r="A423" s="530">
        <v>7</v>
      </c>
      <c r="B423" s="426" t="s">
        <v>100</v>
      </c>
      <c r="C423" s="289" t="s">
        <v>25</v>
      </c>
      <c r="D423" s="293"/>
      <c r="E423" s="293"/>
      <c r="F423" s="293"/>
      <c r="G423" s="293"/>
      <c r="H423" s="293"/>
      <c r="I423" s="293"/>
      <c r="J423" s="293"/>
      <c r="K423" s="293"/>
      <c r="L423" s="293"/>
      <c r="M423" s="293"/>
      <c r="N423" s="293">
        <v>12</v>
      </c>
      <c r="O423" s="293"/>
      <c r="P423" s="293"/>
      <c r="Q423" s="293"/>
      <c r="R423" s="293"/>
      <c r="S423" s="293"/>
      <c r="T423" s="293"/>
      <c r="U423" s="293"/>
      <c r="V423" s="293"/>
      <c r="W423" s="293"/>
      <c r="X423" s="293"/>
      <c r="Y423" s="413"/>
      <c r="Z423" s="408"/>
      <c r="AA423" s="408"/>
      <c r="AB423" s="408"/>
      <c r="AC423" s="408"/>
      <c r="AD423" s="408"/>
      <c r="AE423" s="408"/>
      <c r="AF423" s="413"/>
      <c r="AG423" s="413"/>
      <c r="AH423" s="413"/>
      <c r="AI423" s="413"/>
      <c r="AJ423" s="413"/>
      <c r="AK423" s="413"/>
      <c r="AL423" s="413"/>
      <c r="AM423" s="294">
        <f>SUM(Y423:AL423)</f>
        <v>0</v>
      </c>
    </row>
    <row r="424" spans="1:39" outlineLevel="1">
      <c r="A424" s="530"/>
      <c r="B424" s="429" t="s">
        <v>308</v>
      </c>
      <c r="C424" s="289" t="s">
        <v>163</v>
      </c>
      <c r="D424" s="293"/>
      <c r="E424" s="293"/>
      <c r="F424" s="293"/>
      <c r="G424" s="293"/>
      <c r="H424" s="293"/>
      <c r="I424" s="293"/>
      <c r="J424" s="293"/>
      <c r="K424" s="293"/>
      <c r="L424" s="293"/>
      <c r="M424" s="293"/>
      <c r="N424" s="293">
        <f>N423</f>
        <v>12</v>
      </c>
      <c r="O424" s="293"/>
      <c r="P424" s="293"/>
      <c r="Q424" s="293"/>
      <c r="R424" s="293"/>
      <c r="S424" s="293"/>
      <c r="T424" s="293"/>
      <c r="U424" s="293"/>
      <c r="V424" s="293"/>
      <c r="W424" s="293"/>
      <c r="X424" s="293"/>
      <c r="Y424" s="409">
        <f>Y423</f>
        <v>0</v>
      </c>
      <c r="Z424" s="409">
        <f t="shared" ref="Z424" si="1216">Z423</f>
        <v>0</v>
      </c>
      <c r="AA424" s="409">
        <f t="shared" ref="AA424" si="1217">AA423</f>
        <v>0</v>
      </c>
      <c r="AB424" s="409">
        <f t="shared" ref="AB424" si="1218">AB423</f>
        <v>0</v>
      </c>
      <c r="AC424" s="409">
        <f t="shared" ref="AC424" si="1219">AC423</f>
        <v>0</v>
      </c>
      <c r="AD424" s="409">
        <f t="shared" ref="AD424" si="1220">AD423</f>
        <v>0</v>
      </c>
      <c r="AE424" s="409">
        <f t="shared" ref="AE424" si="1221">AE423</f>
        <v>0</v>
      </c>
      <c r="AF424" s="409">
        <f t="shared" ref="AF424" si="1222">AF423</f>
        <v>0</v>
      </c>
      <c r="AG424" s="409">
        <f t="shared" ref="AG424" si="1223">AG423</f>
        <v>0</v>
      </c>
      <c r="AH424" s="409">
        <f t="shared" ref="AH424" si="1224">AH423</f>
        <v>0</v>
      </c>
      <c r="AI424" s="409">
        <f t="shared" ref="AI424" si="1225">AI423</f>
        <v>0</v>
      </c>
      <c r="AJ424" s="409">
        <f t="shared" ref="AJ424" si="1226">AJ423</f>
        <v>0</v>
      </c>
      <c r="AK424" s="409">
        <f t="shared" ref="AK424" si="1227">AK423</f>
        <v>0</v>
      </c>
      <c r="AL424" s="409">
        <f t="shared" ref="AL424" si="1228">AL423</f>
        <v>0</v>
      </c>
      <c r="AM424" s="309"/>
    </row>
    <row r="425" spans="1:39" outlineLevel="1">
      <c r="A425" s="530"/>
      <c r="B425" s="525"/>
      <c r="C425" s="310"/>
      <c r="D425" s="289"/>
      <c r="E425" s="289"/>
      <c r="F425" s="289"/>
      <c r="G425" s="289"/>
      <c r="H425" s="289"/>
      <c r="I425" s="289"/>
      <c r="J425" s="289"/>
      <c r="K425" s="289"/>
      <c r="L425" s="289"/>
      <c r="M425" s="289"/>
      <c r="N425" s="289"/>
      <c r="O425" s="289"/>
      <c r="P425" s="289"/>
      <c r="Q425" s="289"/>
      <c r="R425" s="289"/>
      <c r="S425" s="289"/>
      <c r="T425" s="289"/>
      <c r="U425" s="289"/>
      <c r="V425" s="289"/>
      <c r="W425" s="289"/>
      <c r="X425" s="289"/>
      <c r="Y425" s="414"/>
      <c r="Z425" s="415"/>
      <c r="AA425" s="414"/>
      <c r="AB425" s="414"/>
      <c r="AC425" s="414"/>
      <c r="AD425" s="414"/>
      <c r="AE425" s="414"/>
      <c r="AF425" s="414"/>
      <c r="AG425" s="414"/>
      <c r="AH425" s="414"/>
      <c r="AI425" s="414"/>
      <c r="AJ425" s="414"/>
      <c r="AK425" s="414"/>
      <c r="AL425" s="414"/>
      <c r="AM425" s="311"/>
    </row>
    <row r="426" spans="1:39" ht="30" outlineLevel="1">
      <c r="A426" s="530">
        <v>8</v>
      </c>
      <c r="B426" s="426" t="s">
        <v>101</v>
      </c>
      <c r="C426" s="289" t="s">
        <v>25</v>
      </c>
      <c r="D426" s="293"/>
      <c r="E426" s="293"/>
      <c r="F426" s="293"/>
      <c r="G426" s="293"/>
      <c r="H426" s="293"/>
      <c r="I426" s="293"/>
      <c r="J426" s="293"/>
      <c r="K426" s="293"/>
      <c r="L426" s="293"/>
      <c r="M426" s="293"/>
      <c r="N426" s="293">
        <v>12</v>
      </c>
      <c r="O426" s="293"/>
      <c r="P426" s="293"/>
      <c r="Q426" s="293"/>
      <c r="R426" s="293"/>
      <c r="S426" s="293"/>
      <c r="T426" s="293"/>
      <c r="U426" s="293"/>
      <c r="V426" s="293"/>
      <c r="W426" s="293"/>
      <c r="X426" s="293"/>
      <c r="Y426" s="413"/>
      <c r="Z426" s="408"/>
      <c r="AA426" s="408"/>
      <c r="AB426" s="408"/>
      <c r="AC426" s="408"/>
      <c r="AD426" s="408"/>
      <c r="AE426" s="408"/>
      <c r="AF426" s="413"/>
      <c r="AG426" s="413"/>
      <c r="AH426" s="413"/>
      <c r="AI426" s="413"/>
      <c r="AJ426" s="413"/>
      <c r="AK426" s="413"/>
      <c r="AL426" s="413"/>
      <c r="AM426" s="294">
        <f>SUM(Y426:AL426)</f>
        <v>0</v>
      </c>
    </row>
    <row r="427" spans="1:39" outlineLevel="1">
      <c r="A427" s="530"/>
      <c r="B427" s="429" t="s">
        <v>308</v>
      </c>
      <c r="C427" s="289" t="s">
        <v>163</v>
      </c>
      <c r="D427" s="293"/>
      <c r="E427" s="293"/>
      <c r="F427" s="293"/>
      <c r="G427" s="293"/>
      <c r="H427" s="293"/>
      <c r="I427" s="293"/>
      <c r="J427" s="293"/>
      <c r="K427" s="293"/>
      <c r="L427" s="293"/>
      <c r="M427" s="293"/>
      <c r="N427" s="293">
        <f>N426</f>
        <v>12</v>
      </c>
      <c r="O427" s="293"/>
      <c r="P427" s="293"/>
      <c r="Q427" s="293"/>
      <c r="R427" s="293"/>
      <c r="S427" s="293"/>
      <c r="T427" s="293"/>
      <c r="U427" s="293"/>
      <c r="V427" s="293"/>
      <c r="W427" s="293"/>
      <c r="X427" s="293"/>
      <c r="Y427" s="409">
        <f>Y426</f>
        <v>0</v>
      </c>
      <c r="Z427" s="409">
        <f t="shared" ref="Z427" si="1229">Z426</f>
        <v>0</v>
      </c>
      <c r="AA427" s="409">
        <f t="shared" ref="AA427" si="1230">AA426</f>
        <v>0</v>
      </c>
      <c r="AB427" s="409">
        <f t="shared" ref="AB427" si="1231">AB426</f>
        <v>0</v>
      </c>
      <c r="AC427" s="409">
        <f t="shared" ref="AC427" si="1232">AC426</f>
        <v>0</v>
      </c>
      <c r="AD427" s="409">
        <f t="shared" ref="AD427" si="1233">AD426</f>
        <v>0</v>
      </c>
      <c r="AE427" s="409">
        <f t="shared" ref="AE427" si="1234">AE426</f>
        <v>0</v>
      </c>
      <c r="AF427" s="409">
        <f t="shared" ref="AF427" si="1235">AF426</f>
        <v>0</v>
      </c>
      <c r="AG427" s="409">
        <f t="shared" ref="AG427" si="1236">AG426</f>
        <v>0</v>
      </c>
      <c r="AH427" s="409">
        <f t="shared" ref="AH427" si="1237">AH426</f>
        <v>0</v>
      </c>
      <c r="AI427" s="409">
        <f t="shared" ref="AI427" si="1238">AI426</f>
        <v>0</v>
      </c>
      <c r="AJ427" s="409">
        <f t="shared" ref="AJ427" si="1239">AJ426</f>
        <v>0</v>
      </c>
      <c r="AK427" s="409">
        <f t="shared" ref="AK427" si="1240">AK426</f>
        <v>0</v>
      </c>
      <c r="AL427" s="409">
        <f t="shared" ref="AL427" si="1241">AL426</f>
        <v>0</v>
      </c>
      <c r="AM427" s="309"/>
    </row>
    <row r="428" spans="1:39" outlineLevel="1">
      <c r="A428" s="530"/>
      <c r="B428" s="525"/>
      <c r="C428" s="310"/>
      <c r="D428" s="314"/>
      <c r="E428" s="314"/>
      <c r="F428" s="314"/>
      <c r="G428" s="314"/>
      <c r="H428" s="314"/>
      <c r="I428" s="314"/>
      <c r="J428" s="314"/>
      <c r="K428" s="314"/>
      <c r="L428" s="314"/>
      <c r="M428" s="314"/>
      <c r="N428" s="289"/>
      <c r="O428" s="314"/>
      <c r="P428" s="314"/>
      <c r="Q428" s="314"/>
      <c r="R428" s="314"/>
      <c r="S428" s="314"/>
      <c r="T428" s="314"/>
      <c r="U428" s="314"/>
      <c r="V428" s="314"/>
      <c r="W428" s="314"/>
      <c r="X428" s="314"/>
      <c r="Y428" s="414"/>
      <c r="Z428" s="415"/>
      <c r="AA428" s="414"/>
      <c r="AB428" s="414"/>
      <c r="AC428" s="414"/>
      <c r="AD428" s="414"/>
      <c r="AE428" s="414"/>
      <c r="AF428" s="414"/>
      <c r="AG428" s="414"/>
      <c r="AH428" s="414"/>
      <c r="AI428" s="414"/>
      <c r="AJ428" s="414"/>
      <c r="AK428" s="414"/>
      <c r="AL428" s="414"/>
      <c r="AM428" s="311"/>
    </row>
    <row r="429" spans="1:39" ht="30" outlineLevel="1">
      <c r="A429" s="530">
        <v>9</v>
      </c>
      <c r="B429" s="426" t="s">
        <v>102</v>
      </c>
      <c r="C429" s="289" t="s">
        <v>25</v>
      </c>
      <c r="D429" s="293"/>
      <c r="E429" s="293"/>
      <c r="F429" s="293"/>
      <c r="G429" s="293"/>
      <c r="H429" s="293"/>
      <c r="I429" s="293"/>
      <c r="J429" s="293"/>
      <c r="K429" s="293"/>
      <c r="L429" s="293"/>
      <c r="M429" s="293"/>
      <c r="N429" s="293">
        <v>12</v>
      </c>
      <c r="O429" s="293"/>
      <c r="P429" s="293"/>
      <c r="Q429" s="293"/>
      <c r="R429" s="293"/>
      <c r="S429" s="293"/>
      <c r="T429" s="293"/>
      <c r="U429" s="293"/>
      <c r="V429" s="293"/>
      <c r="W429" s="293"/>
      <c r="X429" s="293"/>
      <c r="Y429" s="413"/>
      <c r="Z429" s="408"/>
      <c r="AA429" s="408"/>
      <c r="AB429" s="408"/>
      <c r="AC429" s="408"/>
      <c r="AD429" s="408"/>
      <c r="AE429" s="408"/>
      <c r="AF429" s="413"/>
      <c r="AG429" s="413"/>
      <c r="AH429" s="413"/>
      <c r="AI429" s="413"/>
      <c r="AJ429" s="413"/>
      <c r="AK429" s="413"/>
      <c r="AL429" s="413"/>
      <c r="AM429" s="294">
        <f>SUM(Y429:AL429)</f>
        <v>0</v>
      </c>
    </row>
    <row r="430" spans="1:39" outlineLevel="1">
      <c r="A430" s="530"/>
      <c r="B430" s="429" t="s">
        <v>308</v>
      </c>
      <c r="C430" s="289" t="s">
        <v>163</v>
      </c>
      <c r="D430" s="293"/>
      <c r="E430" s="293"/>
      <c r="F430" s="293"/>
      <c r="G430" s="293"/>
      <c r="H430" s="293"/>
      <c r="I430" s="293"/>
      <c r="J430" s="293"/>
      <c r="K430" s="293"/>
      <c r="L430" s="293"/>
      <c r="M430" s="293"/>
      <c r="N430" s="293">
        <f>N429</f>
        <v>12</v>
      </c>
      <c r="O430" s="293"/>
      <c r="P430" s="293"/>
      <c r="Q430" s="293"/>
      <c r="R430" s="293"/>
      <c r="S430" s="293"/>
      <c r="T430" s="293"/>
      <c r="U430" s="293"/>
      <c r="V430" s="293"/>
      <c r="W430" s="293"/>
      <c r="X430" s="293"/>
      <c r="Y430" s="409">
        <f>Y429</f>
        <v>0</v>
      </c>
      <c r="Z430" s="409">
        <f t="shared" ref="Z430" si="1242">Z429</f>
        <v>0</v>
      </c>
      <c r="AA430" s="409">
        <f t="shared" ref="AA430" si="1243">AA429</f>
        <v>0</v>
      </c>
      <c r="AB430" s="409">
        <f t="shared" ref="AB430" si="1244">AB429</f>
        <v>0</v>
      </c>
      <c r="AC430" s="409">
        <f t="shared" ref="AC430" si="1245">AC429</f>
        <v>0</v>
      </c>
      <c r="AD430" s="409">
        <f t="shared" ref="AD430" si="1246">AD429</f>
        <v>0</v>
      </c>
      <c r="AE430" s="409">
        <f t="shared" ref="AE430" si="1247">AE429</f>
        <v>0</v>
      </c>
      <c r="AF430" s="409">
        <f t="shared" ref="AF430" si="1248">AF429</f>
        <v>0</v>
      </c>
      <c r="AG430" s="409">
        <f t="shared" ref="AG430" si="1249">AG429</f>
        <v>0</v>
      </c>
      <c r="AH430" s="409">
        <f t="shared" ref="AH430" si="1250">AH429</f>
        <v>0</v>
      </c>
      <c r="AI430" s="409">
        <f t="shared" ref="AI430" si="1251">AI429</f>
        <v>0</v>
      </c>
      <c r="AJ430" s="409">
        <f t="shared" ref="AJ430" si="1252">AJ429</f>
        <v>0</v>
      </c>
      <c r="AK430" s="409">
        <f t="shared" ref="AK430" si="1253">AK429</f>
        <v>0</v>
      </c>
      <c r="AL430" s="409">
        <f t="shared" ref="AL430" si="1254">AL429</f>
        <v>0</v>
      </c>
      <c r="AM430" s="309"/>
    </row>
    <row r="431" spans="1:39" outlineLevel="1">
      <c r="A431" s="530"/>
      <c r="B431" s="525"/>
      <c r="C431" s="310"/>
      <c r="D431" s="314"/>
      <c r="E431" s="314"/>
      <c r="F431" s="314"/>
      <c r="G431" s="314"/>
      <c r="H431" s="314"/>
      <c r="I431" s="314"/>
      <c r="J431" s="314"/>
      <c r="K431" s="314"/>
      <c r="L431" s="314"/>
      <c r="M431" s="314"/>
      <c r="N431" s="289"/>
      <c r="O431" s="314"/>
      <c r="P431" s="314"/>
      <c r="Q431" s="314"/>
      <c r="R431" s="314"/>
      <c r="S431" s="314"/>
      <c r="T431" s="314"/>
      <c r="U431" s="314"/>
      <c r="V431" s="314"/>
      <c r="W431" s="314"/>
      <c r="X431" s="314"/>
      <c r="Y431" s="414"/>
      <c r="Z431" s="414"/>
      <c r="AA431" s="414"/>
      <c r="AB431" s="414"/>
      <c r="AC431" s="414"/>
      <c r="AD431" s="414"/>
      <c r="AE431" s="414"/>
      <c r="AF431" s="414"/>
      <c r="AG431" s="414"/>
      <c r="AH431" s="414"/>
      <c r="AI431" s="414"/>
      <c r="AJ431" s="414"/>
      <c r="AK431" s="414"/>
      <c r="AL431" s="414"/>
      <c r="AM431" s="311"/>
    </row>
    <row r="432" spans="1:39" ht="30" outlineLevel="1">
      <c r="A432" s="530">
        <v>10</v>
      </c>
      <c r="B432" s="426" t="s">
        <v>103</v>
      </c>
      <c r="C432" s="289" t="s">
        <v>25</v>
      </c>
      <c r="D432" s="293"/>
      <c r="E432" s="293"/>
      <c r="F432" s="293"/>
      <c r="G432" s="293"/>
      <c r="H432" s="293"/>
      <c r="I432" s="293"/>
      <c r="J432" s="293"/>
      <c r="K432" s="293"/>
      <c r="L432" s="293"/>
      <c r="M432" s="293"/>
      <c r="N432" s="293">
        <v>3</v>
      </c>
      <c r="O432" s="293"/>
      <c r="P432" s="293"/>
      <c r="Q432" s="293"/>
      <c r="R432" s="293"/>
      <c r="S432" s="293"/>
      <c r="T432" s="293"/>
      <c r="U432" s="293"/>
      <c r="V432" s="293"/>
      <c r="W432" s="293"/>
      <c r="X432" s="293"/>
      <c r="Y432" s="413"/>
      <c r="Z432" s="408"/>
      <c r="AA432" s="408"/>
      <c r="AB432" s="408"/>
      <c r="AC432" s="408"/>
      <c r="AD432" s="408"/>
      <c r="AE432" s="408"/>
      <c r="AF432" s="413"/>
      <c r="AG432" s="413"/>
      <c r="AH432" s="413"/>
      <c r="AI432" s="413"/>
      <c r="AJ432" s="413"/>
      <c r="AK432" s="413"/>
      <c r="AL432" s="413"/>
      <c r="AM432" s="294">
        <f>SUM(Y432:AL432)</f>
        <v>0</v>
      </c>
    </row>
    <row r="433" spans="1:40" outlineLevel="1">
      <c r="A433" s="530"/>
      <c r="B433" s="429" t="s">
        <v>308</v>
      </c>
      <c r="C433" s="289" t="s">
        <v>163</v>
      </c>
      <c r="D433" s="293"/>
      <c r="E433" s="293"/>
      <c r="F433" s="293"/>
      <c r="G433" s="293"/>
      <c r="H433" s="293"/>
      <c r="I433" s="293"/>
      <c r="J433" s="293"/>
      <c r="K433" s="293"/>
      <c r="L433" s="293"/>
      <c r="M433" s="293"/>
      <c r="N433" s="293">
        <f>N432</f>
        <v>3</v>
      </c>
      <c r="O433" s="293"/>
      <c r="P433" s="293"/>
      <c r="Q433" s="293"/>
      <c r="R433" s="293"/>
      <c r="S433" s="293"/>
      <c r="T433" s="293"/>
      <c r="U433" s="293"/>
      <c r="V433" s="293"/>
      <c r="W433" s="293"/>
      <c r="X433" s="293"/>
      <c r="Y433" s="409">
        <f>Y432</f>
        <v>0</v>
      </c>
      <c r="Z433" s="409">
        <f t="shared" ref="Z433" si="1255">Z432</f>
        <v>0</v>
      </c>
      <c r="AA433" s="409">
        <f t="shared" ref="AA433" si="1256">AA432</f>
        <v>0</v>
      </c>
      <c r="AB433" s="409">
        <f t="shared" ref="AB433" si="1257">AB432</f>
        <v>0</v>
      </c>
      <c r="AC433" s="409">
        <f t="shared" ref="AC433" si="1258">AC432</f>
        <v>0</v>
      </c>
      <c r="AD433" s="409">
        <f t="shared" ref="AD433" si="1259">AD432</f>
        <v>0</v>
      </c>
      <c r="AE433" s="409">
        <f t="shared" ref="AE433" si="1260">AE432</f>
        <v>0</v>
      </c>
      <c r="AF433" s="409">
        <f t="shared" ref="AF433" si="1261">AF432</f>
        <v>0</v>
      </c>
      <c r="AG433" s="409">
        <f t="shared" ref="AG433" si="1262">AG432</f>
        <v>0</v>
      </c>
      <c r="AH433" s="409">
        <f t="shared" ref="AH433" si="1263">AH432</f>
        <v>0</v>
      </c>
      <c r="AI433" s="409">
        <f t="shared" ref="AI433" si="1264">AI432</f>
        <v>0</v>
      </c>
      <c r="AJ433" s="409">
        <f t="shared" ref="AJ433" si="1265">AJ432</f>
        <v>0</v>
      </c>
      <c r="AK433" s="409">
        <f t="shared" ref="AK433" si="1266">AK432</f>
        <v>0</v>
      </c>
      <c r="AL433" s="409">
        <f t="shared" ref="AL433" si="1267">AL432</f>
        <v>0</v>
      </c>
      <c r="AM433" s="309"/>
    </row>
    <row r="434" spans="1:40" outlineLevel="1">
      <c r="A434" s="530"/>
      <c r="B434" s="525"/>
      <c r="C434" s="310"/>
      <c r="D434" s="314"/>
      <c r="E434" s="314"/>
      <c r="F434" s="314"/>
      <c r="G434" s="314"/>
      <c r="H434" s="314"/>
      <c r="I434" s="314"/>
      <c r="J434" s="314"/>
      <c r="K434" s="314"/>
      <c r="L434" s="314"/>
      <c r="M434" s="314"/>
      <c r="N434" s="289"/>
      <c r="O434" s="314"/>
      <c r="P434" s="314"/>
      <c r="Q434" s="314"/>
      <c r="R434" s="314"/>
      <c r="S434" s="314"/>
      <c r="T434" s="314"/>
      <c r="U434" s="314"/>
      <c r="V434" s="314"/>
      <c r="W434" s="314"/>
      <c r="X434" s="314"/>
      <c r="Y434" s="414"/>
      <c r="Z434" s="415"/>
      <c r="AA434" s="414"/>
      <c r="AB434" s="414"/>
      <c r="AC434" s="414"/>
      <c r="AD434" s="414"/>
      <c r="AE434" s="414"/>
      <c r="AF434" s="414"/>
      <c r="AG434" s="414"/>
      <c r="AH434" s="414"/>
      <c r="AI434" s="414"/>
      <c r="AJ434" s="414"/>
      <c r="AK434" s="414"/>
      <c r="AL434" s="414"/>
      <c r="AM434" s="311"/>
    </row>
    <row r="435" spans="1:40" ht="15.75" outlineLevel="1">
      <c r="A435" s="530"/>
      <c r="B435" s="502" t="s">
        <v>10</v>
      </c>
      <c r="C435" s="287"/>
      <c r="D435" s="287"/>
      <c r="E435" s="287"/>
      <c r="F435" s="287"/>
      <c r="G435" s="287"/>
      <c r="H435" s="287"/>
      <c r="I435" s="287"/>
      <c r="J435" s="287"/>
      <c r="K435" s="287"/>
      <c r="L435" s="287"/>
      <c r="M435" s="287"/>
      <c r="N435" s="288"/>
      <c r="O435" s="287"/>
      <c r="P435" s="287"/>
      <c r="Q435" s="287"/>
      <c r="R435" s="287"/>
      <c r="S435" s="287"/>
      <c r="T435" s="287"/>
      <c r="U435" s="287"/>
      <c r="V435" s="287"/>
      <c r="W435" s="287"/>
      <c r="X435" s="287"/>
      <c r="Y435" s="412"/>
      <c r="Z435" s="412"/>
      <c r="AA435" s="412"/>
      <c r="AB435" s="412"/>
      <c r="AC435" s="412"/>
      <c r="AD435" s="412"/>
      <c r="AE435" s="412"/>
      <c r="AF435" s="412"/>
      <c r="AG435" s="412"/>
      <c r="AH435" s="412"/>
      <c r="AI435" s="412"/>
      <c r="AJ435" s="412"/>
      <c r="AK435" s="412"/>
      <c r="AL435" s="412"/>
      <c r="AM435" s="290"/>
    </row>
    <row r="436" spans="1:40" ht="30" outlineLevel="1">
      <c r="A436" s="530">
        <v>11</v>
      </c>
      <c r="B436" s="426" t="s">
        <v>104</v>
      </c>
      <c r="C436" s="289" t="s">
        <v>25</v>
      </c>
      <c r="D436" s="293"/>
      <c r="E436" s="293"/>
      <c r="F436" s="293"/>
      <c r="G436" s="293"/>
      <c r="H436" s="293"/>
      <c r="I436" s="293"/>
      <c r="J436" s="293"/>
      <c r="K436" s="293"/>
      <c r="L436" s="293"/>
      <c r="M436" s="293"/>
      <c r="N436" s="293">
        <v>12</v>
      </c>
      <c r="O436" s="293"/>
      <c r="P436" s="293"/>
      <c r="Q436" s="293"/>
      <c r="R436" s="293"/>
      <c r="S436" s="293"/>
      <c r="T436" s="293"/>
      <c r="U436" s="293"/>
      <c r="V436" s="293"/>
      <c r="W436" s="293"/>
      <c r="X436" s="293"/>
      <c r="Y436" s="424"/>
      <c r="Z436" s="408"/>
      <c r="AA436" s="408"/>
      <c r="AB436" s="408"/>
      <c r="AC436" s="408"/>
      <c r="AD436" s="408"/>
      <c r="AE436" s="408"/>
      <c r="AF436" s="413"/>
      <c r="AG436" s="413"/>
      <c r="AH436" s="413"/>
      <c r="AI436" s="413"/>
      <c r="AJ436" s="413"/>
      <c r="AK436" s="413"/>
      <c r="AL436" s="413"/>
      <c r="AM436" s="294">
        <f>SUM(Y436:AL436)</f>
        <v>0</v>
      </c>
    </row>
    <row r="437" spans="1:40" outlineLevel="1">
      <c r="A437" s="530"/>
      <c r="B437" s="429" t="s">
        <v>308</v>
      </c>
      <c r="C437" s="289" t="s">
        <v>163</v>
      </c>
      <c r="D437" s="293"/>
      <c r="E437" s="293"/>
      <c r="F437" s="293"/>
      <c r="G437" s="293"/>
      <c r="H437" s="293"/>
      <c r="I437" s="293"/>
      <c r="J437" s="293"/>
      <c r="K437" s="293"/>
      <c r="L437" s="293"/>
      <c r="M437" s="293"/>
      <c r="N437" s="293">
        <f>N436</f>
        <v>12</v>
      </c>
      <c r="O437" s="293"/>
      <c r="P437" s="293"/>
      <c r="Q437" s="293"/>
      <c r="R437" s="293"/>
      <c r="S437" s="293"/>
      <c r="T437" s="293"/>
      <c r="U437" s="293"/>
      <c r="V437" s="293"/>
      <c r="W437" s="293"/>
      <c r="X437" s="293"/>
      <c r="Y437" s="409">
        <f>Y436</f>
        <v>0</v>
      </c>
      <c r="Z437" s="409">
        <f t="shared" ref="Z437" si="1268">Z436</f>
        <v>0</v>
      </c>
      <c r="AA437" s="409">
        <f t="shared" ref="AA437" si="1269">AA436</f>
        <v>0</v>
      </c>
      <c r="AB437" s="409">
        <f t="shared" ref="AB437" si="1270">AB436</f>
        <v>0</v>
      </c>
      <c r="AC437" s="409">
        <f t="shared" ref="AC437" si="1271">AC436</f>
        <v>0</v>
      </c>
      <c r="AD437" s="409">
        <f t="shared" ref="AD437" si="1272">AD436</f>
        <v>0</v>
      </c>
      <c r="AE437" s="409">
        <f t="shared" ref="AE437" si="1273">AE436</f>
        <v>0</v>
      </c>
      <c r="AF437" s="409">
        <f t="shared" ref="AF437" si="1274">AF436</f>
        <v>0</v>
      </c>
      <c r="AG437" s="409">
        <f t="shared" ref="AG437" si="1275">AG436</f>
        <v>0</v>
      </c>
      <c r="AH437" s="409">
        <f t="shared" ref="AH437" si="1276">AH436</f>
        <v>0</v>
      </c>
      <c r="AI437" s="409">
        <f t="shared" ref="AI437" si="1277">AI436</f>
        <v>0</v>
      </c>
      <c r="AJ437" s="409">
        <f t="shared" ref="AJ437" si="1278">AJ436</f>
        <v>0</v>
      </c>
      <c r="AK437" s="409">
        <f t="shared" ref="AK437" si="1279">AK436</f>
        <v>0</v>
      </c>
      <c r="AL437" s="409">
        <f t="shared" ref="AL437" si="1280">AL436</f>
        <v>0</v>
      </c>
      <c r="AM437" s="295"/>
    </row>
    <row r="438" spans="1:40" outlineLevel="1">
      <c r="A438" s="530"/>
      <c r="B438" s="526"/>
      <c r="C438" s="303"/>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410"/>
      <c r="Z438" s="419"/>
      <c r="AA438" s="419"/>
      <c r="AB438" s="419"/>
      <c r="AC438" s="419"/>
      <c r="AD438" s="419"/>
      <c r="AE438" s="419"/>
      <c r="AF438" s="419"/>
      <c r="AG438" s="419"/>
      <c r="AH438" s="419"/>
      <c r="AI438" s="419"/>
      <c r="AJ438" s="419"/>
      <c r="AK438" s="419"/>
      <c r="AL438" s="419"/>
      <c r="AM438" s="304"/>
    </row>
    <row r="439" spans="1:40" ht="45" outlineLevel="1">
      <c r="A439" s="530">
        <v>12</v>
      </c>
      <c r="B439" s="426" t="s">
        <v>105</v>
      </c>
      <c r="C439" s="289" t="s">
        <v>25</v>
      </c>
      <c r="D439" s="293"/>
      <c r="E439" s="293"/>
      <c r="F439" s="293"/>
      <c r="G439" s="293"/>
      <c r="H439" s="293"/>
      <c r="I439" s="293"/>
      <c r="J439" s="293"/>
      <c r="K439" s="293"/>
      <c r="L439" s="293"/>
      <c r="M439" s="293"/>
      <c r="N439" s="293">
        <v>12</v>
      </c>
      <c r="O439" s="293"/>
      <c r="P439" s="293"/>
      <c r="Q439" s="293"/>
      <c r="R439" s="293"/>
      <c r="S439" s="293"/>
      <c r="T439" s="293"/>
      <c r="U439" s="293"/>
      <c r="V439" s="293"/>
      <c r="W439" s="293"/>
      <c r="X439" s="293"/>
      <c r="Y439" s="408"/>
      <c r="Z439" s="408"/>
      <c r="AA439" s="408"/>
      <c r="AB439" s="408"/>
      <c r="AC439" s="408"/>
      <c r="AD439" s="408"/>
      <c r="AE439" s="408"/>
      <c r="AF439" s="413"/>
      <c r="AG439" s="413"/>
      <c r="AH439" s="413"/>
      <c r="AI439" s="413"/>
      <c r="AJ439" s="413"/>
      <c r="AK439" s="413"/>
      <c r="AL439" s="413"/>
      <c r="AM439" s="294">
        <f>SUM(Y439:AL439)</f>
        <v>0</v>
      </c>
    </row>
    <row r="440" spans="1:40" outlineLevel="1">
      <c r="A440" s="530"/>
      <c r="B440" s="429" t="s">
        <v>308</v>
      </c>
      <c r="C440" s="289" t="s">
        <v>163</v>
      </c>
      <c r="D440" s="293"/>
      <c r="E440" s="293"/>
      <c r="F440" s="293"/>
      <c r="G440" s="293"/>
      <c r="H440" s="293"/>
      <c r="I440" s="293"/>
      <c r="J440" s="293"/>
      <c r="K440" s="293"/>
      <c r="L440" s="293"/>
      <c r="M440" s="293"/>
      <c r="N440" s="293">
        <f>N439</f>
        <v>12</v>
      </c>
      <c r="O440" s="293"/>
      <c r="P440" s="293"/>
      <c r="Q440" s="293"/>
      <c r="R440" s="293"/>
      <c r="S440" s="293"/>
      <c r="T440" s="293"/>
      <c r="U440" s="293"/>
      <c r="V440" s="293"/>
      <c r="W440" s="293"/>
      <c r="X440" s="293"/>
      <c r="Y440" s="409">
        <f>Y439</f>
        <v>0</v>
      </c>
      <c r="Z440" s="409">
        <f t="shared" ref="Z440" si="1281">Z439</f>
        <v>0</v>
      </c>
      <c r="AA440" s="409">
        <f t="shared" ref="AA440" si="1282">AA439</f>
        <v>0</v>
      </c>
      <c r="AB440" s="409">
        <f t="shared" ref="AB440" si="1283">AB439</f>
        <v>0</v>
      </c>
      <c r="AC440" s="409">
        <f t="shared" ref="AC440" si="1284">AC439</f>
        <v>0</v>
      </c>
      <c r="AD440" s="409">
        <f t="shared" ref="AD440" si="1285">AD439</f>
        <v>0</v>
      </c>
      <c r="AE440" s="409">
        <f t="shared" ref="AE440" si="1286">AE439</f>
        <v>0</v>
      </c>
      <c r="AF440" s="409">
        <f t="shared" ref="AF440" si="1287">AF439</f>
        <v>0</v>
      </c>
      <c r="AG440" s="409">
        <f t="shared" ref="AG440" si="1288">AG439</f>
        <v>0</v>
      </c>
      <c r="AH440" s="409">
        <f t="shared" ref="AH440" si="1289">AH439</f>
        <v>0</v>
      </c>
      <c r="AI440" s="409">
        <f t="shared" ref="AI440" si="1290">AI439</f>
        <v>0</v>
      </c>
      <c r="AJ440" s="409">
        <f t="shared" ref="AJ440" si="1291">AJ439</f>
        <v>0</v>
      </c>
      <c r="AK440" s="409">
        <f t="shared" ref="AK440" si="1292">AK439</f>
        <v>0</v>
      </c>
      <c r="AL440" s="409">
        <f t="shared" ref="AL440" si="1293">AL439</f>
        <v>0</v>
      </c>
      <c r="AM440" s="295"/>
    </row>
    <row r="441" spans="1:40" outlineLevel="1">
      <c r="A441" s="530"/>
      <c r="B441" s="526"/>
      <c r="C441" s="303"/>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420"/>
      <c r="Z441" s="420"/>
      <c r="AA441" s="410"/>
      <c r="AB441" s="410"/>
      <c r="AC441" s="410"/>
      <c r="AD441" s="410"/>
      <c r="AE441" s="410"/>
      <c r="AF441" s="410"/>
      <c r="AG441" s="410"/>
      <c r="AH441" s="410"/>
      <c r="AI441" s="410"/>
      <c r="AJ441" s="410"/>
      <c r="AK441" s="410"/>
      <c r="AL441" s="410"/>
      <c r="AM441" s="304"/>
    </row>
    <row r="442" spans="1:40" ht="30" outlineLevel="1">
      <c r="A442" s="530">
        <v>13</v>
      </c>
      <c r="B442" s="426" t="s">
        <v>106</v>
      </c>
      <c r="C442" s="289" t="s">
        <v>25</v>
      </c>
      <c r="D442" s="293"/>
      <c r="E442" s="293"/>
      <c r="F442" s="293"/>
      <c r="G442" s="293"/>
      <c r="H442" s="293"/>
      <c r="I442" s="293"/>
      <c r="J442" s="293"/>
      <c r="K442" s="293"/>
      <c r="L442" s="293"/>
      <c r="M442" s="293"/>
      <c r="N442" s="293">
        <v>12</v>
      </c>
      <c r="O442" s="293"/>
      <c r="P442" s="293"/>
      <c r="Q442" s="293"/>
      <c r="R442" s="293"/>
      <c r="S442" s="293"/>
      <c r="T442" s="293"/>
      <c r="U442" s="293"/>
      <c r="V442" s="293"/>
      <c r="W442" s="293"/>
      <c r="X442" s="293"/>
      <c r="Y442" s="408"/>
      <c r="Z442" s="408"/>
      <c r="AA442" s="408"/>
      <c r="AB442" s="408"/>
      <c r="AC442" s="408"/>
      <c r="AD442" s="408"/>
      <c r="AE442" s="408"/>
      <c r="AF442" s="413"/>
      <c r="AG442" s="413"/>
      <c r="AH442" s="413"/>
      <c r="AI442" s="413"/>
      <c r="AJ442" s="413"/>
      <c r="AK442" s="413"/>
      <c r="AL442" s="413"/>
      <c r="AM442" s="294">
        <f>SUM(Y442:AL442)</f>
        <v>0</v>
      </c>
    </row>
    <row r="443" spans="1:40" outlineLevel="1">
      <c r="A443" s="530"/>
      <c r="B443" s="429" t="s">
        <v>308</v>
      </c>
      <c r="C443" s="289" t="s">
        <v>163</v>
      </c>
      <c r="D443" s="293"/>
      <c r="E443" s="293"/>
      <c r="F443" s="293"/>
      <c r="G443" s="293"/>
      <c r="H443" s="293"/>
      <c r="I443" s="293"/>
      <c r="J443" s="293"/>
      <c r="K443" s="293"/>
      <c r="L443" s="293"/>
      <c r="M443" s="293"/>
      <c r="N443" s="293">
        <f>N442</f>
        <v>12</v>
      </c>
      <c r="O443" s="293"/>
      <c r="P443" s="293"/>
      <c r="Q443" s="293"/>
      <c r="R443" s="293"/>
      <c r="S443" s="293"/>
      <c r="T443" s="293"/>
      <c r="U443" s="293"/>
      <c r="V443" s="293"/>
      <c r="W443" s="293"/>
      <c r="X443" s="293"/>
      <c r="Y443" s="409">
        <f>Y442</f>
        <v>0</v>
      </c>
      <c r="Z443" s="409">
        <f t="shared" ref="Z443" si="1294">Z442</f>
        <v>0</v>
      </c>
      <c r="AA443" s="409">
        <f t="shared" ref="AA443" si="1295">AA442</f>
        <v>0</v>
      </c>
      <c r="AB443" s="409">
        <f t="shared" ref="AB443" si="1296">AB442</f>
        <v>0</v>
      </c>
      <c r="AC443" s="409">
        <f t="shared" ref="AC443" si="1297">AC442</f>
        <v>0</v>
      </c>
      <c r="AD443" s="409">
        <f t="shared" ref="AD443" si="1298">AD442</f>
        <v>0</v>
      </c>
      <c r="AE443" s="409">
        <f t="shared" ref="AE443" si="1299">AE442</f>
        <v>0</v>
      </c>
      <c r="AF443" s="409">
        <f t="shared" ref="AF443" si="1300">AF442</f>
        <v>0</v>
      </c>
      <c r="AG443" s="409">
        <f t="shared" ref="AG443" si="1301">AG442</f>
        <v>0</v>
      </c>
      <c r="AH443" s="409">
        <f t="shared" ref="AH443" si="1302">AH442</f>
        <v>0</v>
      </c>
      <c r="AI443" s="409">
        <f t="shared" ref="AI443" si="1303">AI442</f>
        <v>0</v>
      </c>
      <c r="AJ443" s="409">
        <f t="shared" ref="AJ443" si="1304">AJ442</f>
        <v>0</v>
      </c>
      <c r="AK443" s="409">
        <f t="shared" ref="AK443" si="1305">AK442</f>
        <v>0</v>
      </c>
      <c r="AL443" s="409">
        <f t="shared" ref="AL443" si="1306">AL442</f>
        <v>0</v>
      </c>
      <c r="AM443" s="304"/>
    </row>
    <row r="444" spans="1:40" outlineLevel="1">
      <c r="A444" s="530"/>
      <c r="B444" s="526"/>
      <c r="C444" s="303"/>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410"/>
      <c r="Z444" s="410"/>
      <c r="AA444" s="410"/>
      <c r="AB444" s="410"/>
      <c r="AC444" s="410"/>
      <c r="AD444" s="410"/>
      <c r="AE444" s="410"/>
      <c r="AF444" s="410"/>
      <c r="AG444" s="410"/>
      <c r="AH444" s="410"/>
      <c r="AI444" s="410"/>
      <c r="AJ444" s="410"/>
      <c r="AK444" s="410"/>
      <c r="AL444" s="410"/>
      <c r="AM444" s="304"/>
    </row>
    <row r="445" spans="1:40" ht="15.75" outlineLevel="1">
      <c r="A445" s="530"/>
      <c r="B445" s="502" t="s">
        <v>107</v>
      </c>
      <c r="C445" s="287"/>
      <c r="D445" s="288"/>
      <c r="E445" s="288"/>
      <c r="F445" s="288"/>
      <c r="G445" s="288"/>
      <c r="H445" s="288"/>
      <c r="I445" s="288"/>
      <c r="J445" s="288"/>
      <c r="K445" s="288"/>
      <c r="L445" s="288"/>
      <c r="M445" s="288"/>
      <c r="N445" s="288"/>
      <c r="O445" s="288"/>
      <c r="P445" s="287"/>
      <c r="Q445" s="287"/>
      <c r="R445" s="287"/>
      <c r="S445" s="287"/>
      <c r="T445" s="287"/>
      <c r="U445" s="287"/>
      <c r="V445" s="287"/>
      <c r="W445" s="287"/>
      <c r="X445" s="287"/>
      <c r="Y445" s="412"/>
      <c r="Z445" s="412"/>
      <c r="AA445" s="412"/>
      <c r="AB445" s="412"/>
      <c r="AC445" s="412"/>
      <c r="AD445" s="412"/>
      <c r="AE445" s="412"/>
      <c r="AF445" s="412"/>
      <c r="AG445" s="412"/>
      <c r="AH445" s="412"/>
      <c r="AI445" s="412"/>
      <c r="AJ445" s="412"/>
      <c r="AK445" s="412"/>
      <c r="AL445" s="412"/>
      <c r="AM445" s="290"/>
    </row>
    <row r="446" spans="1:40" outlineLevel="1">
      <c r="A446" s="530">
        <v>14</v>
      </c>
      <c r="B446" s="526" t="s">
        <v>108</v>
      </c>
      <c r="C446" s="289" t="s">
        <v>25</v>
      </c>
      <c r="D446" s="293"/>
      <c r="E446" s="293"/>
      <c r="F446" s="293"/>
      <c r="G446" s="293"/>
      <c r="H446" s="293"/>
      <c r="I446" s="293"/>
      <c r="J446" s="293"/>
      <c r="K446" s="293"/>
      <c r="L446" s="293"/>
      <c r="M446" s="293"/>
      <c r="N446" s="293">
        <v>12</v>
      </c>
      <c r="O446" s="293"/>
      <c r="P446" s="293"/>
      <c r="Q446" s="293"/>
      <c r="R446" s="293"/>
      <c r="S446" s="293"/>
      <c r="T446" s="293"/>
      <c r="U446" s="293"/>
      <c r="V446" s="293"/>
      <c r="W446" s="293"/>
      <c r="X446" s="293"/>
      <c r="Y446" s="408"/>
      <c r="Z446" s="408"/>
      <c r="AA446" s="408"/>
      <c r="AB446" s="408"/>
      <c r="AC446" s="408"/>
      <c r="AD446" s="408"/>
      <c r="AE446" s="408"/>
      <c r="AF446" s="408"/>
      <c r="AG446" s="408"/>
      <c r="AH446" s="408"/>
      <c r="AI446" s="408"/>
      <c r="AJ446" s="408"/>
      <c r="AK446" s="408"/>
      <c r="AL446" s="408"/>
      <c r="AM446" s="294">
        <f>SUM(Y446:AL446)</f>
        <v>0</v>
      </c>
    </row>
    <row r="447" spans="1:40" outlineLevel="1">
      <c r="A447" s="530"/>
      <c r="B447" s="429" t="s">
        <v>308</v>
      </c>
      <c r="C447" s="289" t="s">
        <v>163</v>
      </c>
      <c r="D447" s="293"/>
      <c r="E447" s="293"/>
      <c r="F447" s="293"/>
      <c r="G447" s="293"/>
      <c r="H447" s="293"/>
      <c r="I447" s="293"/>
      <c r="J447" s="293"/>
      <c r="K447" s="293"/>
      <c r="L447" s="293"/>
      <c r="M447" s="293"/>
      <c r="N447" s="293">
        <f>N446</f>
        <v>12</v>
      </c>
      <c r="O447" s="293"/>
      <c r="P447" s="293"/>
      <c r="Q447" s="293"/>
      <c r="R447" s="293"/>
      <c r="S447" s="293"/>
      <c r="T447" s="293"/>
      <c r="U447" s="293"/>
      <c r="V447" s="293"/>
      <c r="W447" s="293"/>
      <c r="X447" s="293"/>
      <c r="Y447" s="409">
        <f>Y446</f>
        <v>0</v>
      </c>
      <c r="Z447" s="409">
        <f t="shared" ref="Z447" si="1307">Z446</f>
        <v>0</v>
      </c>
      <c r="AA447" s="409">
        <f t="shared" ref="AA447" si="1308">AA446</f>
        <v>0</v>
      </c>
      <c r="AB447" s="409">
        <f t="shared" ref="AB447" si="1309">AB446</f>
        <v>0</v>
      </c>
      <c r="AC447" s="409">
        <f t="shared" ref="AC447" si="1310">AC446</f>
        <v>0</v>
      </c>
      <c r="AD447" s="409">
        <f t="shared" ref="AD447" si="1311">AD446</f>
        <v>0</v>
      </c>
      <c r="AE447" s="409">
        <f t="shared" ref="AE447" si="1312">AE446</f>
        <v>0</v>
      </c>
      <c r="AF447" s="409">
        <f t="shared" ref="AF447" si="1313">AF446</f>
        <v>0</v>
      </c>
      <c r="AG447" s="409">
        <f t="shared" ref="AG447" si="1314">AG446</f>
        <v>0</v>
      </c>
      <c r="AH447" s="409">
        <f t="shared" ref="AH447" si="1315">AH446</f>
        <v>0</v>
      </c>
      <c r="AI447" s="409">
        <f t="shared" ref="AI447" si="1316">AI446</f>
        <v>0</v>
      </c>
      <c r="AJ447" s="409">
        <f t="shared" ref="AJ447" si="1317">AJ446</f>
        <v>0</v>
      </c>
      <c r="AK447" s="409">
        <f t="shared" ref="AK447" si="1318">AK446</f>
        <v>0</v>
      </c>
      <c r="AL447" s="409">
        <f t="shared" ref="AL447" si="1319">AL446</f>
        <v>0</v>
      </c>
      <c r="AM447" s="295"/>
    </row>
    <row r="448" spans="1:40" outlineLevel="1">
      <c r="A448" s="530"/>
      <c r="B448" s="526"/>
      <c r="C448" s="303"/>
      <c r="D448" s="289"/>
      <c r="E448" s="289"/>
      <c r="F448" s="289"/>
      <c r="G448" s="289"/>
      <c r="H448" s="289"/>
      <c r="I448" s="289"/>
      <c r="J448" s="289"/>
      <c r="K448" s="289"/>
      <c r="L448" s="289"/>
      <c r="M448" s="289"/>
      <c r="N448" s="466"/>
      <c r="O448" s="289"/>
      <c r="P448" s="289"/>
      <c r="Q448" s="289"/>
      <c r="R448" s="289"/>
      <c r="S448" s="289"/>
      <c r="T448" s="289"/>
      <c r="U448" s="289"/>
      <c r="V448" s="289"/>
      <c r="W448" s="289"/>
      <c r="X448" s="289"/>
      <c r="Y448" s="410"/>
      <c r="Z448" s="410"/>
      <c r="AA448" s="410"/>
      <c r="AB448" s="410"/>
      <c r="AC448" s="410"/>
      <c r="AD448" s="410"/>
      <c r="AE448" s="410"/>
      <c r="AF448" s="410"/>
      <c r="AG448" s="410"/>
      <c r="AH448" s="410"/>
      <c r="AI448" s="410"/>
      <c r="AJ448" s="410"/>
      <c r="AK448" s="410"/>
      <c r="AL448" s="410"/>
      <c r="AM448" s="299"/>
      <c r="AN448" s="624"/>
    </row>
    <row r="449" spans="1:40" s="307" customFormat="1" ht="15.75" outlineLevel="1">
      <c r="A449" s="530"/>
      <c r="B449" s="502" t="s">
        <v>489</v>
      </c>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410"/>
      <c r="Z449" s="410"/>
      <c r="AA449" s="410"/>
      <c r="AB449" s="410"/>
      <c r="AC449" s="410"/>
      <c r="AD449" s="410"/>
      <c r="AE449" s="414"/>
      <c r="AF449" s="414"/>
      <c r="AG449" s="414"/>
      <c r="AH449" s="414"/>
      <c r="AI449" s="414"/>
      <c r="AJ449" s="414"/>
      <c r="AK449" s="414"/>
      <c r="AL449" s="414"/>
      <c r="AM449" s="515"/>
      <c r="AN449" s="625"/>
    </row>
    <row r="450" spans="1:40" outlineLevel="1">
      <c r="A450" s="530">
        <v>15</v>
      </c>
      <c r="B450" s="429" t="s">
        <v>494</v>
      </c>
      <c r="C450" s="289" t="s">
        <v>25</v>
      </c>
      <c r="D450" s="293"/>
      <c r="E450" s="293"/>
      <c r="F450" s="293"/>
      <c r="G450" s="293"/>
      <c r="H450" s="293"/>
      <c r="I450" s="293"/>
      <c r="J450" s="293"/>
      <c r="K450" s="293"/>
      <c r="L450" s="293"/>
      <c r="M450" s="293"/>
      <c r="N450" s="293">
        <v>0</v>
      </c>
      <c r="O450" s="293"/>
      <c r="P450" s="293"/>
      <c r="Q450" s="293"/>
      <c r="R450" s="293"/>
      <c r="S450" s="293"/>
      <c r="T450" s="293"/>
      <c r="U450" s="293"/>
      <c r="V450" s="293"/>
      <c r="W450" s="293"/>
      <c r="X450" s="293"/>
      <c r="Y450" s="408"/>
      <c r="Z450" s="408"/>
      <c r="AA450" s="408"/>
      <c r="AB450" s="408"/>
      <c r="AC450" s="408"/>
      <c r="AD450" s="408"/>
      <c r="AE450" s="408"/>
      <c r="AF450" s="408"/>
      <c r="AG450" s="408"/>
      <c r="AH450" s="408"/>
      <c r="AI450" s="408"/>
      <c r="AJ450" s="408"/>
      <c r="AK450" s="408"/>
      <c r="AL450" s="408"/>
      <c r="AM450" s="294">
        <f>SUM(Y450:AL450)</f>
        <v>0</v>
      </c>
    </row>
    <row r="451" spans="1:40" outlineLevel="1">
      <c r="A451" s="530"/>
      <c r="B451" s="429" t="s">
        <v>308</v>
      </c>
      <c r="C451" s="289" t="s">
        <v>163</v>
      </c>
      <c r="D451" s="293"/>
      <c r="E451" s="293"/>
      <c r="F451" s="293"/>
      <c r="G451" s="293"/>
      <c r="H451" s="293"/>
      <c r="I451" s="293"/>
      <c r="J451" s="293"/>
      <c r="K451" s="293"/>
      <c r="L451" s="293"/>
      <c r="M451" s="293"/>
      <c r="N451" s="293">
        <f>N450</f>
        <v>0</v>
      </c>
      <c r="O451" s="293"/>
      <c r="P451" s="293"/>
      <c r="Q451" s="293"/>
      <c r="R451" s="293"/>
      <c r="S451" s="293"/>
      <c r="T451" s="293"/>
      <c r="U451" s="293"/>
      <c r="V451" s="293"/>
      <c r="W451" s="293"/>
      <c r="X451" s="293"/>
      <c r="Y451" s="409">
        <f>Y450</f>
        <v>0</v>
      </c>
      <c r="Z451" s="409">
        <f t="shared" ref="Z451:AL451" si="1320">Z450</f>
        <v>0</v>
      </c>
      <c r="AA451" s="409">
        <f t="shared" si="1320"/>
        <v>0</v>
      </c>
      <c r="AB451" s="409">
        <f t="shared" si="1320"/>
        <v>0</v>
      </c>
      <c r="AC451" s="409">
        <f t="shared" si="1320"/>
        <v>0</v>
      </c>
      <c r="AD451" s="409">
        <f t="shared" si="1320"/>
        <v>0</v>
      </c>
      <c r="AE451" s="409">
        <f t="shared" si="1320"/>
        <v>0</v>
      </c>
      <c r="AF451" s="409">
        <f t="shared" si="1320"/>
        <v>0</v>
      </c>
      <c r="AG451" s="409">
        <f t="shared" si="1320"/>
        <v>0</v>
      </c>
      <c r="AH451" s="409">
        <f t="shared" si="1320"/>
        <v>0</v>
      </c>
      <c r="AI451" s="409">
        <f t="shared" si="1320"/>
        <v>0</v>
      </c>
      <c r="AJ451" s="409">
        <f t="shared" si="1320"/>
        <v>0</v>
      </c>
      <c r="AK451" s="409">
        <f t="shared" si="1320"/>
        <v>0</v>
      </c>
      <c r="AL451" s="409">
        <f t="shared" si="1320"/>
        <v>0</v>
      </c>
      <c r="AM451" s="295"/>
    </row>
    <row r="452" spans="1:40" outlineLevel="1">
      <c r="A452" s="530"/>
      <c r="B452" s="526"/>
      <c r="C452" s="303"/>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410"/>
      <c r="Z452" s="410"/>
      <c r="AA452" s="410"/>
      <c r="AB452" s="410"/>
      <c r="AC452" s="410"/>
      <c r="AD452" s="410"/>
      <c r="AE452" s="410"/>
      <c r="AF452" s="410"/>
      <c r="AG452" s="410"/>
      <c r="AH452" s="410"/>
      <c r="AI452" s="410"/>
      <c r="AJ452" s="410"/>
      <c r="AK452" s="410"/>
      <c r="AL452" s="410"/>
      <c r="AM452" s="304"/>
    </row>
    <row r="453" spans="1:40" s="281" customFormat="1" outlineLevel="1">
      <c r="A453" s="530">
        <v>16</v>
      </c>
      <c r="B453" s="527" t="s">
        <v>490</v>
      </c>
      <c r="C453" s="289" t="s">
        <v>25</v>
      </c>
      <c r="D453" s="293"/>
      <c r="E453" s="293"/>
      <c r="F453" s="293"/>
      <c r="G453" s="293"/>
      <c r="H453" s="293"/>
      <c r="I453" s="293"/>
      <c r="J453" s="293"/>
      <c r="K453" s="293"/>
      <c r="L453" s="293"/>
      <c r="M453" s="293"/>
      <c r="N453" s="293">
        <v>0</v>
      </c>
      <c r="O453" s="293"/>
      <c r="P453" s="293"/>
      <c r="Q453" s="293"/>
      <c r="R453" s="293"/>
      <c r="S453" s="293"/>
      <c r="T453" s="293"/>
      <c r="U453" s="293"/>
      <c r="V453" s="293"/>
      <c r="W453" s="293"/>
      <c r="X453" s="293"/>
      <c r="Y453" s="408"/>
      <c r="Z453" s="408"/>
      <c r="AA453" s="408"/>
      <c r="AB453" s="408"/>
      <c r="AC453" s="408"/>
      <c r="AD453" s="408"/>
      <c r="AE453" s="408"/>
      <c r="AF453" s="408"/>
      <c r="AG453" s="408"/>
      <c r="AH453" s="408"/>
      <c r="AI453" s="408"/>
      <c r="AJ453" s="408"/>
      <c r="AK453" s="408"/>
      <c r="AL453" s="408"/>
      <c r="AM453" s="294">
        <f>SUM(Y453:AL453)</f>
        <v>0</v>
      </c>
    </row>
    <row r="454" spans="1:40" s="281" customFormat="1" outlineLevel="1">
      <c r="A454" s="530"/>
      <c r="B454" s="527" t="s">
        <v>308</v>
      </c>
      <c r="C454" s="289" t="s">
        <v>163</v>
      </c>
      <c r="D454" s="293"/>
      <c r="E454" s="293"/>
      <c r="F454" s="293"/>
      <c r="G454" s="293"/>
      <c r="H454" s="293"/>
      <c r="I454" s="293"/>
      <c r="J454" s="293"/>
      <c r="K454" s="293"/>
      <c r="L454" s="293"/>
      <c r="M454" s="293"/>
      <c r="N454" s="293">
        <f>N453</f>
        <v>0</v>
      </c>
      <c r="O454" s="293"/>
      <c r="P454" s="293"/>
      <c r="Q454" s="293"/>
      <c r="R454" s="293"/>
      <c r="S454" s="293"/>
      <c r="T454" s="293"/>
      <c r="U454" s="293"/>
      <c r="V454" s="293"/>
      <c r="W454" s="293"/>
      <c r="X454" s="293"/>
      <c r="Y454" s="409">
        <f>Y453</f>
        <v>0</v>
      </c>
      <c r="Z454" s="409">
        <f t="shared" ref="Z454:AL454" si="1321">Z453</f>
        <v>0</v>
      </c>
      <c r="AA454" s="409">
        <f t="shared" si="1321"/>
        <v>0</v>
      </c>
      <c r="AB454" s="409">
        <f t="shared" si="1321"/>
        <v>0</v>
      </c>
      <c r="AC454" s="409">
        <f t="shared" si="1321"/>
        <v>0</v>
      </c>
      <c r="AD454" s="409">
        <f t="shared" si="1321"/>
        <v>0</v>
      </c>
      <c r="AE454" s="409">
        <f t="shared" si="1321"/>
        <v>0</v>
      </c>
      <c r="AF454" s="409">
        <f t="shared" si="1321"/>
        <v>0</v>
      </c>
      <c r="AG454" s="409">
        <f t="shared" si="1321"/>
        <v>0</v>
      </c>
      <c r="AH454" s="409">
        <f t="shared" si="1321"/>
        <v>0</v>
      </c>
      <c r="AI454" s="409">
        <f t="shared" si="1321"/>
        <v>0</v>
      </c>
      <c r="AJ454" s="409">
        <f t="shared" si="1321"/>
        <v>0</v>
      </c>
      <c r="AK454" s="409">
        <f t="shared" si="1321"/>
        <v>0</v>
      </c>
      <c r="AL454" s="409">
        <f t="shared" si="1321"/>
        <v>0</v>
      </c>
      <c r="AM454" s="295"/>
    </row>
    <row r="455" spans="1:40" s="281" customFormat="1" outlineLevel="1">
      <c r="A455" s="530"/>
      <c r="B455" s="527"/>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410"/>
      <c r="Z455" s="410"/>
      <c r="AA455" s="410"/>
      <c r="AB455" s="410"/>
      <c r="AC455" s="410"/>
      <c r="AD455" s="410"/>
      <c r="AE455" s="414"/>
      <c r="AF455" s="414"/>
      <c r="AG455" s="414"/>
      <c r="AH455" s="414"/>
      <c r="AI455" s="414"/>
      <c r="AJ455" s="414"/>
      <c r="AK455" s="414"/>
      <c r="AL455" s="414"/>
      <c r="AM455" s="311"/>
    </row>
    <row r="456" spans="1:40" ht="15.75" outlineLevel="1">
      <c r="A456" s="530"/>
      <c r="B456" s="528" t="s">
        <v>495</v>
      </c>
      <c r="C456" s="318"/>
      <c r="D456" s="288"/>
      <c r="E456" s="287"/>
      <c r="F456" s="287"/>
      <c r="G456" s="287"/>
      <c r="H456" s="287"/>
      <c r="I456" s="287"/>
      <c r="J456" s="287"/>
      <c r="K456" s="287"/>
      <c r="L456" s="287"/>
      <c r="M456" s="287"/>
      <c r="N456" s="288"/>
      <c r="O456" s="287"/>
      <c r="P456" s="287"/>
      <c r="Q456" s="287"/>
      <c r="R456" s="287"/>
      <c r="S456" s="287"/>
      <c r="T456" s="287"/>
      <c r="U456" s="287"/>
      <c r="V456" s="287"/>
      <c r="W456" s="287"/>
      <c r="X456" s="287"/>
      <c r="Y456" s="412"/>
      <c r="Z456" s="412"/>
      <c r="AA456" s="412"/>
      <c r="AB456" s="412"/>
      <c r="AC456" s="412"/>
      <c r="AD456" s="412"/>
      <c r="AE456" s="412"/>
      <c r="AF456" s="412"/>
      <c r="AG456" s="412"/>
      <c r="AH456" s="412"/>
      <c r="AI456" s="412"/>
      <c r="AJ456" s="412"/>
      <c r="AK456" s="412"/>
      <c r="AL456" s="412"/>
      <c r="AM456" s="290"/>
    </row>
    <row r="457" spans="1:40" outlineLevel="1">
      <c r="A457" s="530">
        <v>17</v>
      </c>
      <c r="B457" s="426" t="s">
        <v>112</v>
      </c>
      <c r="C457" s="289" t="s">
        <v>25</v>
      </c>
      <c r="D457" s="293"/>
      <c r="E457" s="293"/>
      <c r="F457" s="293"/>
      <c r="G457" s="293"/>
      <c r="H457" s="293"/>
      <c r="I457" s="293"/>
      <c r="J457" s="293"/>
      <c r="K457" s="293"/>
      <c r="L457" s="293"/>
      <c r="M457" s="293"/>
      <c r="N457" s="293">
        <v>12</v>
      </c>
      <c r="O457" s="293"/>
      <c r="P457" s="293"/>
      <c r="Q457" s="293"/>
      <c r="R457" s="293"/>
      <c r="S457" s="293"/>
      <c r="T457" s="293"/>
      <c r="U457" s="293"/>
      <c r="V457" s="293"/>
      <c r="W457" s="293"/>
      <c r="X457" s="293"/>
      <c r="Y457" s="424"/>
      <c r="Z457" s="408"/>
      <c r="AA457" s="408"/>
      <c r="AB457" s="408"/>
      <c r="AC457" s="408"/>
      <c r="AD457" s="408"/>
      <c r="AE457" s="408"/>
      <c r="AF457" s="413"/>
      <c r="AG457" s="413"/>
      <c r="AH457" s="413"/>
      <c r="AI457" s="413"/>
      <c r="AJ457" s="413"/>
      <c r="AK457" s="413"/>
      <c r="AL457" s="413"/>
      <c r="AM457" s="294">
        <f>SUM(Y457:AL457)</f>
        <v>0</v>
      </c>
    </row>
    <row r="458" spans="1:40" outlineLevel="1">
      <c r="A458" s="530"/>
      <c r="B458" s="429" t="s">
        <v>308</v>
      </c>
      <c r="C458" s="289" t="s">
        <v>163</v>
      </c>
      <c r="D458" s="293"/>
      <c r="E458" s="293"/>
      <c r="F458" s="293"/>
      <c r="G458" s="293"/>
      <c r="H458" s="293"/>
      <c r="I458" s="293"/>
      <c r="J458" s="293"/>
      <c r="K458" s="293"/>
      <c r="L458" s="293"/>
      <c r="M458" s="293"/>
      <c r="N458" s="293">
        <f>N457</f>
        <v>12</v>
      </c>
      <c r="O458" s="293"/>
      <c r="P458" s="293"/>
      <c r="Q458" s="293"/>
      <c r="R458" s="293"/>
      <c r="S458" s="293"/>
      <c r="T458" s="293"/>
      <c r="U458" s="293"/>
      <c r="V458" s="293"/>
      <c r="W458" s="293"/>
      <c r="X458" s="293"/>
      <c r="Y458" s="409">
        <f>Y457</f>
        <v>0</v>
      </c>
      <c r="Z458" s="409">
        <f t="shared" ref="Z458:AL458" si="1322">Z457</f>
        <v>0</v>
      </c>
      <c r="AA458" s="409">
        <f t="shared" si="1322"/>
        <v>0</v>
      </c>
      <c r="AB458" s="409">
        <f t="shared" si="1322"/>
        <v>0</v>
      </c>
      <c r="AC458" s="409">
        <f t="shared" si="1322"/>
        <v>0</v>
      </c>
      <c r="AD458" s="409">
        <f t="shared" si="1322"/>
        <v>0</v>
      </c>
      <c r="AE458" s="409">
        <f t="shared" si="1322"/>
        <v>0</v>
      </c>
      <c r="AF458" s="409">
        <f t="shared" si="1322"/>
        <v>0</v>
      </c>
      <c r="AG458" s="409">
        <f t="shared" si="1322"/>
        <v>0</v>
      </c>
      <c r="AH458" s="409">
        <f t="shared" si="1322"/>
        <v>0</v>
      </c>
      <c r="AI458" s="409">
        <f t="shared" si="1322"/>
        <v>0</v>
      </c>
      <c r="AJ458" s="409">
        <f t="shared" si="1322"/>
        <v>0</v>
      </c>
      <c r="AK458" s="409">
        <f t="shared" si="1322"/>
        <v>0</v>
      </c>
      <c r="AL458" s="409">
        <f t="shared" si="1322"/>
        <v>0</v>
      </c>
      <c r="AM458" s="304"/>
    </row>
    <row r="459" spans="1:40" outlineLevel="1">
      <c r="A459" s="530"/>
      <c r="B459" s="42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420"/>
      <c r="Z459" s="423"/>
      <c r="AA459" s="423"/>
      <c r="AB459" s="423"/>
      <c r="AC459" s="423"/>
      <c r="AD459" s="423"/>
      <c r="AE459" s="423"/>
      <c r="AF459" s="423"/>
      <c r="AG459" s="423"/>
      <c r="AH459" s="423"/>
      <c r="AI459" s="423"/>
      <c r="AJ459" s="423"/>
      <c r="AK459" s="423"/>
      <c r="AL459" s="423"/>
      <c r="AM459" s="304"/>
    </row>
    <row r="460" spans="1:40" outlineLevel="1">
      <c r="A460" s="530">
        <v>18</v>
      </c>
      <c r="B460" s="426" t="s">
        <v>109</v>
      </c>
      <c r="C460" s="289" t="s">
        <v>25</v>
      </c>
      <c r="D460" s="293"/>
      <c r="E460" s="293"/>
      <c r="F460" s="293"/>
      <c r="G460" s="293"/>
      <c r="H460" s="293"/>
      <c r="I460" s="293"/>
      <c r="J460" s="293"/>
      <c r="K460" s="293"/>
      <c r="L460" s="293"/>
      <c r="M460" s="293"/>
      <c r="N460" s="293">
        <v>12</v>
      </c>
      <c r="O460" s="293"/>
      <c r="P460" s="293"/>
      <c r="Q460" s="293"/>
      <c r="R460" s="293"/>
      <c r="S460" s="293"/>
      <c r="T460" s="293"/>
      <c r="U460" s="293"/>
      <c r="V460" s="293"/>
      <c r="W460" s="293"/>
      <c r="X460" s="293"/>
      <c r="Y460" s="424"/>
      <c r="Z460" s="408"/>
      <c r="AA460" s="408"/>
      <c r="AB460" s="408"/>
      <c r="AC460" s="408"/>
      <c r="AD460" s="408"/>
      <c r="AE460" s="408"/>
      <c r="AF460" s="413"/>
      <c r="AG460" s="413"/>
      <c r="AH460" s="413"/>
      <c r="AI460" s="413"/>
      <c r="AJ460" s="413"/>
      <c r="AK460" s="413"/>
      <c r="AL460" s="413"/>
      <c r="AM460" s="294">
        <f>SUM(Y460:AL460)</f>
        <v>0</v>
      </c>
    </row>
    <row r="461" spans="1:40" outlineLevel="1">
      <c r="A461" s="530"/>
      <c r="B461" s="429" t="s">
        <v>308</v>
      </c>
      <c r="C461" s="289" t="s">
        <v>163</v>
      </c>
      <c r="D461" s="293"/>
      <c r="E461" s="293"/>
      <c r="F461" s="293"/>
      <c r="G461" s="293"/>
      <c r="H461" s="293"/>
      <c r="I461" s="293"/>
      <c r="J461" s="293"/>
      <c r="K461" s="293"/>
      <c r="L461" s="293"/>
      <c r="M461" s="293"/>
      <c r="N461" s="293">
        <f>N460</f>
        <v>12</v>
      </c>
      <c r="O461" s="293"/>
      <c r="P461" s="293"/>
      <c r="Q461" s="293"/>
      <c r="R461" s="293"/>
      <c r="S461" s="293"/>
      <c r="T461" s="293"/>
      <c r="U461" s="293"/>
      <c r="V461" s="293"/>
      <c r="W461" s="293"/>
      <c r="X461" s="293"/>
      <c r="Y461" s="409">
        <f>Y460</f>
        <v>0</v>
      </c>
      <c r="Z461" s="409">
        <f t="shared" ref="Z461:AL461" si="1323">Z460</f>
        <v>0</v>
      </c>
      <c r="AA461" s="409">
        <f t="shared" si="1323"/>
        <v>0</v>
      </c>
      <c r="AB461" s="409">
        <f t="shared" si="1323"/>
        <v>0</v>
      </c>
      <c r="AC461" s="409">
        <f t="shared" si="1323"/>
        <v>0</v>
      </c>
      <c r="AD461" s="409">
        <f t="shared" si="1323"/>
        <v>0</v>
      </c>
      <c r="AE461" s="409">
        <f t="shared" si="1323"/>
        <v>0</v>
      </c>
      <c r="AF461" s="409">
        <f t="shared" si="1323"/>
        <v>0</v>
      </c>
      <c r="AG461" s="409">
        <f t="shared" si="1323"/>
        <v>0</v>
      </c>
      <c r="AH461" s="409">
        <f t="shared" si="1323"/>
        <v>0</v>
      </c>
      <c r="AI461" s="409">
        <f t="shared" si="1323"/>
        <v>0</v>
      </c>
      <c r="AJ461" s="409">
        <f t="shared" si="1323"/>
        <v>0</v>
      </c>
      <c r="AK461" s="409">
        <f t="shared" si="1323"/>
        <v>0</v>
      </c>
      <c r="AL461" s="409">
        <f t="shared" si="1323"/>
        <v>0</v>
      </c>
      <c r="AM461" s="304"/>
    </row>
    <row r="462" spans="1:40" outlineLevel="1">
      <c r="A462" s="530"/>
      <c r="B462" s="428"/>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421"/>
      <c r="Z462" s="422"/>
      <c r="AA462" s="422"/>
      <c r="AB462" s="422"/>
      <c r="AC462" s="422"/>
      <c r="AD462" s="422"/>
      <c r="AE462" s="422"/>
      <c r="AF462" s="422"/>
      <c r="AG462" s="422"/>
      <c r="AH462" s="422"/>
      <c r="AI462" s="422"/>
      <c r="AJ462" s="422"/>
      <c r="AK462" s="422"/>
      <c r="AL462" s="422"/>
      <c r="AM462" s="295"/>
    </row>
    <row r="463" spans="1:40" outlineLevel="1">
      <c r="A463" s="530">
        <v>19</v>
      </c>
      <c r="B463" s="426" t="s">
        <v>111</v>
      </c>
      <c r="C463" s="289" t="s">
        <v>25</v>
      </c>
      <c r="D463" s="293"/>
      <c r="E463" s="293"/>
      <c r="F463" s="293"/>
      <c r="G463" s="293"/>
      <c r="H463" s="293"/>
      <c r="I463" s="293"/>
      <c r="J463" s="293"/>
      <c r="K463" s="293"/>
      <c r="L463" s="293"/>
      <c r="M463" s="293"/>
      <c r="N463" s="293">
        <v>12</v>
      </c>
      <c r="O463" s="293"/>
      <c r="P463" s="293"/>
      <c r="Q463" s="293"/>
      <c r="R463" s="293"/>
      <c r="S463" s="293"/>
      <c r="T463" s="293"/>
      <c r="U463" s="293"/>
      <c r="V463" s="293"/>
      <c r="W463" s="293"/>
      <c r="X463" s="293"/>
      <c r="Y463" s="424"/>
      <c r="Z463" s="408"/>
      <c r="AA463" s="408"/>
      <c r="AB463" s="408"/>
      <c r="AC463" s="408"/>
      <c r="AD463" s="408"/>
      <c r="AE463" s="408"/>
      <c r="AF463" s="413"/>
      <c r="AG463" s="413"/>
      <c r="AH463" s="413"/>
      <c r="AI463" s="413"/>
      <c r="AJ463" s="413"/>
      <c r="AK463" s="413"/>
      <c r="AL463" s="413"/>
      <c r="AM463" s="294">
        <f>SUM(Y463:AL463)</f>
        <v>0</v>
      </c>
    </row>
    <row r="464" spans="1:40" outlineLevel="1">
      <c r="A464" s="530"/>
      <c r="B464" s="429" t="s">
        <v>308</v>
      </c>
      <c r="C464" s="289" t="s">
        <v>163</v>
      </c>
      <c r="D464" s="293"/>
      <c r="E464" s="293"/>
      <c r="F464" s="293"/>
      <c r="G464" s="293"/>
      <c r="H464" s="293"/>
      <c r="I464" s="293"/>
      <c r="J464" s="293"/>
      <c r="K464" s="293"/>
      <c r="L464" s="293"/>
      <c r="M464" s="293"/>
      <c r="N464" s="293">
        <f>N463</f>
        <v>12</v>
      </c>
      <c r="O464" s="293"/>
      <c r="P464" s="293"/>
      <c r="Q464" s="293"/>
      <c r="R464" s="293"/>
      <c r="S464" s="293"/>
      <c r="T464" s="293"/>
      <c r="U464" s="293"/>
      <c r="V464" s="293"/>
      <c r="W464" s="293"/>
      <c r="X464" s="293"/>
      <c r="Y464" s="409">
        <f>Y463</f>
        <v>0</v>
      </c>
      <c r="Z464" s="409">
        <f t="shared" ref="Z464:AL464" si="1324">Z463</f>
        <v>0</v>
      </c>
      <c r="AA464" s="409">
        <f t="shared" si="1324"/>
        <v>0</v>
      </c>
      <c r="AB464" s="409">
        <f t="shared" si="1324"/>
        <v>0</v>
      </c>
      <c r="AC464" s="409">
        <f t="shared" si="1324"/>
        <v>0</v>
      </c>
      <c r="AD464" s="409">
        <f t="shared" si="1324"/>
        <v>0</v>
      </c>
      <c r="AE464" s="409">
        <f t="shared" si="1324"/>
        <v>0</v>
      </c>
      <c r="AF464" s="409">
        <f t="shared" si="1324"/>
        <v>0</v>
      </c>
      <c r="AG464" s="409">
        <f t="shared" si="1324"/>
        <v>0</v>
      </c>
      <c r="AH464" s="409">
        <f t="shared" si="1324"/>
        <v>0</v>
      </c>
      <c r="AI464" s="409">
        <f t="shared" si="1324"/>
        <v>0</v>
      </c>
      <c r="AJ464" s="409">
        <f t="shared" si="1324"/>
        <v>0</v>
      </c>
      <c r="AK464" s="409">
        <f t="shared" si="1324"/>
        <v>0</v>
      </c>
      <c r="AL464" s="409">
        <f t="shared" si="1324"/>
        <v>0</v>
      </c>
      <c r="AM464" s="295"/>
    </row>
    <row r="465" spans="1:39" outlineLevel="1">
      <c r="A465" s="530"/>
      <c r="B465" s="428"/>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410"/>
      <c r="Z465" s="410"/>
      <c r="AA465" s="410"/>
      <c r="AB465" s="410"/>
      <c r="AC465" s="410"/>
      <c r="AD465" s="410"/>
      <c r="AE465" s="410"/>
      <c r="AF465" s="410"/>
      <c r="AG465" s="410"/>
      <c r="AH465" s="410"/>
      <c r="AI465" s="410"/>
      <c r="AJ465" s="410"/>
      <c r="AK465" s="410"/>
      <c r="AL465" s="410"/>
      <c r="AM465" s="304"/>
    </row>
    <row r="466" spans="1:39" outlineLevel="1">
      <c r="A466" s="530">
        <v>20</v>
      </c>
      <c r="B466" s="426" t="s">
        <v>110</v>
      </c>
      <c r="C466" s="289" t="s">
        <v>25</v>
      </c>
      <c r="D466" s="293"/>
      <c r="E466" s="293"/>
      <c r="F466" s="293"/>
      <c r="G466" s="293"/>
      <c r="H466" s="293"/>
      <c r="I466" s="293"/>
      <c r="J466" s="293"/>
      <c r="K466" s="293"/>
      <c r="L466" s="293"/>
      <c r="M466" s="293"/>
      <c r="N466" s="293">
        <v>12</v>
      </c>
      <c r="O466" s="293"/>
      <c r="P466" s="293"/>
      <c r="Q466" s="293"/>
      <c r="R466" s="293"/>
      <c r="S466" s="293"/>
      <c r="T466" s="293"/>
      <c r="U466" s="293"/>
      <c r="V466" s="293"/>
      <c r="W466" s="293"/>
      <c r="X466" s="293"/>
      <c r="Y466" s="424"/>
      <c r="Z466" s="408"/>
      <c r="AA466" s="408"/>
      <c r="AB466" s="408"/>
      <c r="AC466" s="408"/>
      <c r="AD466" s="408"/>
      <c r="AE466" s="408"/>
      <c r="AF466" s="413"/>
      <c r="AG466" s="413"/>
      <c r="AH466" s="413"/>
      <c r="AI466" s="413"/>
      <c r="AJ466" s="413"/>
      <c r="AK466" s="413"/>
      <c r="AL466" s="413"/>
      <c r="AM466" s="294">
        <f>SUM(Y466:AL466)</f>
        <v>0</v>
      </c>
    </row>
    <row r="467" spans="1:39" outlineLevel="1">
      <c r="A467" s="530"/>
      <c r="B467" s="429" t="s">
        <v>308</v>
      </c>
      <c r="C467" s="289" t="s">
        <v>163</v>
      </c>
      <c r="D467" s="293"/>
      <c r="E467" s="293"/>
      <c r="F467" s="293"/>
      <c r="G467" s="293"/>
      <c r="H467" s="293"/>
      <c r="I467" s="293"/>
      <c r="J467" s="293"/>
      <c r="K467" s="293"/>
      <c r="L467" s="293"/>
      <c r="M467" s="293"/>
      <c r="N467" s="293">
        <f>N466</f>
        <v>12</v>
      </c>
      <c r="O467" s="293"/>
      <c r="P467" s="293"/>
      <c r="Q467" s="293"/>
      <c r="R467" s="293"/>
      <c r="S467" s="293"/>
      <c r="T467" s="293"/>
      <c r="U467" s="293"/>
      <c r="V467" s="293"/>
      <c r="W467" s="293"/>
      <c r="X467" s="293"/>
      <c r="Y467" s="409">
        <f t="shared" ref="Y467:AL467" si="1325">Y466</f>
        <v>0</v>
      </c>
      <c r="Z467" s="409">
        <f t="shared" si="1325"/>
        <v>0</v>
      </c>
      <c r="AA467" s="409">
        <f t="shared" si="1325"/>
        <v>0</v>
      </c>
      <c r="AB467" s="409">
        <f t="shared" si="1325"/>
        <v>0</v>
      </c>
      <c r="AC467" s="409">
        <f t="shared" si="1325"/>
        <v>0</v>
      </c>
      <c r="AD467" s="409">
        <f t="shared" si="1325"/>
        <v>0</v>
      </c>
      <c r="AE467" s="409">
        <f t="shared" si="1325"/>
        <v>0</v>
      </c>
      <c r="AF467" s="409">
        <f t="shared" si="1325"/>
        <v>0</v>
      </c>
      <c r="AG467" s="409">
        <f t="shared" si="1325"/>
        <v>0</v>
      </c>
      <c r="AH467" s="409">
        <f t="shared" si="1325"/>
        <v>0</v>
      </c>
      <c r="AI467" s="409">
        <f t="shared" si="1325"/>
        <v>0</v>
      </c>
      <c r="AJ467" s="409">
        <f t="shared" si="1325"/>
        <v>0</v>
      </c>
      <c r="AK467" s="409">
        <f t="shared" si="1325"/>
        <v>0</v>
      </c>
      <c r="AL467" s="409">
        <f t="shared" si="1325"/>
        <v>0</v>
      </c>
      <c r="AM467" s="304"/>
    </row>
    <row r="468" spans="1:39" ht="15.75" outlineLevel="1">
      <c r="A468" s="530"/>
      <c r="B468" s="529"/>
      <c r="C468" s="298"/>
      <c r="D468" s="289"/>
      <c r="E468" s="289"/>
      <c r="F468" s="289"/>
      <c r="G468" s="289"/>
      <c r="H468" s="289"/>
      <c r="I468" s="289"/>
      <c r="J468" s="289"/>
      <c r="K468" s="289"/>
      <c r="L468" s="289"/>
      <c r="M468" s="289"/>
      <c r="N468" s="298"/>
      <c r="O468" s="289"/>
      <c r="P468" s="289"/>
      <c r="Q468" s="289"/>
      <c r="R468" s="289"/>
      <c r="S468" s="289"/>
      <c r="T468" s="289"/>
      <c r="U468" s="289"/>
      <c r="V468" s="289"/>
      <c r="W468" s="289"/>
      <c r="X468" s="289"/>
      <c r="Y468" s="410"/>
      <c r="Z468" s="410"/>
      <c r="AA468" s="410"/>
      <c r="AB468" s="410"/>
      <c r="AC468" s="410"/>
      <c r="AD468" s="410"/>
      <c r="AE468" s="410"/>
      <c r="AF468" s="410"/>
      <c r="AG468" s="410"/>
      <c r="AH468" s="410"/>
      <c r="AI468" s="410"/>
      <c r="AJ468" s="410"/>
      <c r="AK468" s="410"/>
      <c r="AL468" s="410"/>
      <c r="AM468" s="304"/>
    </row>
    <row r="469" spans="1:39" ht="15.75" outlineLevel="1">
      <c r="A469" s="530"/>
      <c r="B469" s="522" t="s">
        <v>502</v>
      </c>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420"/>
      <c r="Z469" s="423"/>
      <c r="AA469" s="423"/>
      <c r="AB469" s="423"/>
      <c r="AC469" s="423"/>
      <c r="AD469" s="423"/>
      <c r="AE469" s="423"/>
      <c r="AF469" s="423"/>
      <c r="AG469" s="423"/>
      <c r="AH469" s="423"/>
      <c r="AI469" s="423"/>
      <c r="AJ469" s="423"/>
      <c r="AK469" s="423"/>
      <c r="AL469" s="423"/>
      <c r="AM469" s="304"/>
    </row>
    <row r="470" spans="1:39" ht="15.75" outlineLevel="1">
      <c r="A470" s="530"/>
      <c r="B470" s="502" t="s">
        <v>498</v>
      </c>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420"/>
      <c r="Z470" s="423"/>
      <c r="AA470" s="423"/>
      <c r="AB470" s="423"/>
      <c r="AC470" s="423"/>
      <c r="AD470" s="423"/>
      <c r="AE470" s="423"/>
      <c r="AF470" s="423"/>
      <c r="AG470" s="423"/>
      <c r="AH470" s="423"/>
      <c r="AI470" s="423"/>
      <c r="AJ470" s="423"/>
      <c r="AK470" s="423"/>
      <c r="AL470" s="423"/>
      <c r="AM470" s="304"/>
    </row>
    <row r="471" spans="1:39" outlineLevel="1">
      <c r="A471" s="530">
        <v>21</v>
      </c>
      <c r="B471" s="426" t="s">
        <v>113</v>
      </c>
      <c r="C471" s="289" t="s">
        <v>25</v>
      </c>
      <c r="D471" s="293"/>
      <c r="E471" s="293"/>
      <c r="F471" s="293"/>
      <c r="G471" s="293"/>
      <c r="H471" s="293"/>
      <c r="I471" s="293"/>
      <c r="J471" s="293"/>
      <c r="K471" s="293"/>
      <c r="L471" s="293"/>
      <c r="M471" s="293"/>
      <c r="N471" s="289"/>
      <c r="O471" s="293"/>
      <c r="P471" s="293"/>
      <c r="Q471" s="293"/>
      <c r="R471" s="293"/>
      <c r="S471" s="293"/>
      <c r="T471" s="293"/>
      <c r="U471" s="293"/>
      <c r="V471" s="293"/>
      <c r="W471" s="293"/>
      <c r="X471" s="293"/>
      <c r="Y471" s="408"/>
      <c r="Z471" s="408"/>
      <c r="AA471" s="408"/>
      <c r="AB471" s="408"/>
      <c r="AC471" s="408"/>
      <c r="AD471" s="408"/>
      <c r="AE471" s="408"/>
      <c r="AF471" s="408"/>
      <c r="AG471" s="408"/>
      <c r="AH471" s="408"/>
      <c r="AI471" s="408"/>
      <c r="AJ471" s="408"/>
      <c r="AK471" s="408"/>
      <c r="AL471" s="408"/>
      <c r="AM471" s="294">
        <f>SUM(Y471:AL471)</f>
        <v>0</v>
      </c>
    </row>
    <row r="472" spans="1:39" outlineLevel="1">
      <c r="A472" s="530"/>
      <c r="B472" s="429" t="s">
        <v>308</v>
      </c>
      <c r="C472" s="289" t="s">
        <v>163</v>
      </c>
      <c r="D472" s="293"/>
      <c r="E472" s="293"/>
      <c r="F472" s="293"/>
      <c r="G472" s="293"/>
      <c r="H472" s="293"/>
      <c r="I472" s="293"/>
      <c r="J472" s="293"/>
      <c r="K472" s="293"/>
      <c r="L472" s="293"/>
      <c r="M472" s="293"/>
      <c r="N472" s="289"/>
      <c r="O472" s="293"/>
      <c r="P472" s="293"/>
      <c r="Q472" s="293"/>
      <c r="R472" s="293"/>
      <c r="S472" s="293"/>
      <c r="T472" s="293"/>
      <c r="U472" s="293"/>
      <c r="V472" s="293"/>
      <c r="W472" s="293"/>
      <c r="X472" s="293"/>
      <c r="Y472" s="409">
        <f>Y471</f>
        <v>0</v>
      </c>
      <c r="Z472" s="409">
        <f t="shared" ref="Z472" si="1326">Z471</f>
        <v>0</v>
      </c>
      <c r="AA472" s="409">
        <f t="shared" ref="AA472" si="1327">AA471</f>
        <v>0</v>
      </c>
      <c r="AB472" s="409">
        <f t="shared" ref="AB472" si="1328">AB471</f>
        <v>0</v>
      </c>
      <c r="AC472" s="409">
        <f t="shared" ref="AC472" si="1329">AC471</f>
        <v>0</v>
      </c>
      <c r="AD472" s="409">
        <f t="shared" ref="AD472" si="1330">AD471</f>
        <v>0</v>
      </c>
      <c r="AE472" s="409">
        <f t="shared" ref="AE472" si="1331">AE471</f>
        <v>0</v>
      </c>
      <c r="AF472" s="409">
        <f t="shared" ref="AF472" si="1332">AF471</f>
        <v>0</v>
      </c>
      <c r="AG472" s="409">
        <f t="shared" ref="AG472" si="1333">AG471</f>
        <v>0</v>
      </c>
      <c r="AH472" s="409">
        <f t="shared" ref="AH472" si="1334">AH471</f>
        <v>0</v>
      </c>
      <c r="AI472" s="409">
        <f t="shared" ref="AI472" si="1335">AI471</f>
        <v>0</v>
      </c>
      <c r="AJ472" s="409">
        <f t="shared" ref="AJ472" si="1336">AJ471</f>
        <v>0</v>
      </c>
      <c r="AK472" s="409">
        <f t="shared" ref="AK472" si="1337">AK471</f>
        <v>0</v>
      </c>
      <c r="AL472" s="409">
        <f t="shared" ref="AL472" si="1338">AL471</f>
        <v>0</v>
      </c>
      <c r="AM472" s="304"/>
    </row>
    <row r="473" spans="1:39" outlineLevel="1">
      <c r="A473" s="530"/>
      <c r="B473" s="42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420"/>
      <c r="Z473" s="423"/>
      <c r="AA473" s="423"/>
      <c r="AB473" s="423"/>
      <c r="AC473" s="423"/>
      <c r="AD473" s="423"/>
      <c r="AE473" s="423"/>
      <c r="AF473" s="423"/>
      <c r="AG473" s="423"/>
      <c r="AH473" s="423"/>
      <c r="AI473" s="423"/>
      <c r="AJ473" s="423"/>
      <c r="AK473" s="423"/>
      <c r="AL473" s="423"/>
      <c r="AM473" s="304"/>
    </row>
    <row r="474" spans="1:39" ht="30" outlineLevel="1">
      <c r="A474" s="530">
        <v>22</v>
      </c>
      <c r="B474" s="426" t="s">
        <v>114</v>
      </c>
      <c r="C474" s="289" t="s">
        <v>25</v>
      </c>
      <c r="D474" s="293"/>
      <c r="E474" s="293"/>
      <c r="F474" s="293"/>
      <c r="G474" s="293"/>
      <c r="H474" s="293"/>
      <c r="I474" s="293"/>
      <c r="J474" s="293"/>
      <c r="K474" s="293"/>
      <c r="L474" s="293"/>
      <c r="M474" s="293"/>
      <c r="N474" s="289"/>
      <c r="O474" s="293"/>
      <c r="P474" s="293"/>
      <c r="Q474" s="293"/>
      <c r="R474" s="293"/>
      <c r="S474" s="293"/>
      <c r="T474" s="293"/>
      <c r="U474" s="293"/>
      <c r="V474" s="293"/>
      <c r="W474" s="293"/>
      <c r="X474" s="293"/>
      <c r="Y474" s="408"/>
      <c r="Z474" s="408"/>
      <c r="AA474" s="408"/>
      <c r="AB474" s="408"/>
      <c r="AC474" s="408"/>
      <c r="AD474" s="408"/>
      <c r="AE474" s="408"/>
      <c r="AF474" s="408"/>
      <c r="AG474" s="408"/>
      <c r="AH474" s="408"/>
      <c r="AI474" s="408"/>
      <c r="AJ474" s="408"/>
      <c r="AK474" s="408"/>
      <c r="AL474" s="408"/>
      <c r="AM474" s="294">
        <f>SUM(Y474:AL474)</f>
        <v>0</v>
      </c>
    </row>
    <row r="475" spans="1:39" outlineLevel="1">
      <c r="A475" s="530"/>
      <c r="B475" s="429" t="s">
        <v>308</v>
      </c>
      <c r="C475" s="289" t="s">
        <v>163</v>
      </c>
      <c r="D475" s="293"/>
      <c r="E475" s="293"/>
      <c r="F475" s="293"/>
      <c r="G475" s="293"/>
      <c r="H475" s="293"/>
      <c r="I475" s="293"/>
      <c r="J475" s="293"/>
      <c r="K475" s="293"/>
      <c r="L475" s="293"/>
      <c r="M475" s="293"/>
      <c r="N475" s="289"/>
      <c r="O475" s="293"/>
      <c r="P475" s="293"/>
      <c r="Q475" s="293"/>
      <c r="R475" s="293"/>
      <c r="S475" s="293"/>
      <c r="T475" s="293"/>
      <c r="U475" s="293"/>
      <c r="V475" s="293"/>
      <c r="W475" s="293"/>
      <c r="X475" s="293"/>
      <c r="Y475" s="409">
        <f>Y474</f>
        <v>0</v>
      </c>
      <c r="Z475" s="409">
        <f t="shared" ref="Z475" si="1339">Z474</f>
        <v>0</v>
      </c>
      <c r="AA475" s="409">
        <f t="shared" ref="AA475" si="1340">AA474</f>
        <v>0</v>
      </c>
      <c r="AB475" s="409">
        <f t="shared" ref="AB475" si="1341">AB474</f>
        <v>0</v>
      </c>
      <c r="AC475" s="409">
        <f t="shared" ref="AC475" si="1342">AC474</f>
        <v>0</v>
      </c>
      <c r="AD475" s="409">
        <f t="shared" ref="AD475" si="1343">AD474</f>
        <v>0</v>
      </c>
      <c r="AE475" s="409">
        <f t="shared" ref="AE475" si="1344">AE474</f>
        <v>0</v>
      </c>
      <c r="AF475" s="409">
        <f t="shared" ref="AF475" si="1345">AF474</f>
        <v>0</v>
      </c>
      <c r="AG475" s="409">
        <f t="shared" ref="AG475" si="1346">AG474</f>
        <v>0</v>
      </c>
      <c r="AH475" s="409">
        <f t="shared" ref="AH475" si="1347">AH474</f>
        <v>0</v>
      </c>
      <c r="AI475" s="409">
        <f t="shared" ref="AI475" si="1348">AI474</f>
        <v>0</v>
      </c>
      <c r="AJ475" s="409">
        <f t="shared" ref="AJ475" si="1349">AJ474</f>
        <v>0</v>
      </c>
      <c r="AK475" s="409">
        <f t="shared" ref="AK475" si="1350">AK474</f>
        <v>0</v>
      </c>
      <c r="AL475" s="409">
        <f t="shared" ref="AL475" si="1351">AL474</f>
        <v>0</v>
      </c>
      <c r="AM475" s="304"/>
    </row>
    <row r="476" spans="1:39" outlineLevel="1">
      <c r="A476" s="530"/>
      <c r="B476" s="42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420"/>
      <c r="Z476" s="423"/>
      <c r="AA476" s="423"/>
      <c r="AB476" s="423"/>
      <c r="AC476" s="423"/>
      <c r="AD476" s="423"/>
      <c r="AE476" s="423"/>
      <c r="AF476" s="423"/>
      <c r="AG476" s="423"/>
      <c r="AH476" s="423"/>
      <c r="AI476" s="423"/>
      <c r="AJ476" s="423"/>
      <c r="AK476" s="423"/>
      <c r="AL476" s="423"/>
      <c r="AM476" s="304"/>
    </row>
    <row r="477" spans="1:39" ht="30" outlineLevel="1">
      <c r="A477" s="530">
        <v>23</v>
      </c>
      <c r="B477" s="426" t="s">
        <v>115</v>
      </c>
      <c r="C477" s="289" t="s">
        <v>25</v>
      </c>
      <c r="D477" s="293"/>
      <c r="E477" s="293"/>
      <c r="F477" s="293"/>
      <c r="G477" s="293"/>
      <c r="H477" s="293"/>
      <c r="I477" s="293"/>
      <c r="J477" s="293"/>
      <c r="K477" s="293"/>
      <c r="L477" s="293"/>
      <c r="M477" s="293"/>
      <c r="N477" s="289"/>
      <c r="O477" s="293"/>
      <c r="P477" s="293"/>
      <c r="Q477" s="293"/>
      <c r="R477" s="293"/>
      <c r="S477" s="293"/>
      <c r="T477" s="293"/>
      <c r="U477" s="293"/>
      <c r="V477" s="293"/>
      <c r="W477" s="293"/>
      <c r="X477" s="293"/>
      <c r="Y477" s="408"/>
      <c r="Z477" s="408"/>
      <c r="AA477" s="408"/>
      <c r="AB477" s="408"/>
      <c r="AC477" s="408"/>
      <c r="AD477" s="408"/>
      <c r="AE477" s="408"/>
      <c r="AF477" s="408"/>
      <c r="AG477" s="408"/>
      <c r="AH477" s="408"/>
      <c r="AI477" s="408"/>
      <c r="AJ477" s="408"/>
      <c r="AK477" s="408"/>
      <c r="AL477" s="408"/>
      <c r="AM477" s="294">
        <f>SUM(Y477:AL477)</f>
        <v>0</v>
      </c>
    </row>
    <row r="478" spans="1:39" outlineLevel="1">
      <c r="A478" s="530"/>
      <c r="B478" s="429" t="s">
        <v>308</v>
      </c>
      <c r="C478" s="289" t="s">
        <v>163</v>
      </c>
      <c r="D478" s="293"/>
      <c r="E478" s="293"/>
      <c r="F478" s="293"/>
      <c r="G478" s="293"/>
      <c r="H478" s="293"/>
      <c r="I478" s="293"/>
      <c r="J478" s="293"/>
      <c r="K478" s="293"/>
      <c r="L478" s="293"/>
      <c r="M478" s="293"/>
      <c r="N478" s="289"/>
      <c r="O478" s="293"/>
      <c r="P478" s="293"/>
      <c r="Q478" s="293"/>
      <c r="R478" s="293"/>
      <c r="S478" s="293"/>
      <c r="T478" s="293"/>
      <c r="U478" s="293"/>
      <c r="V478" s="293"/>
      <c r="W478" s="293"/>
      <c r="X478" s="293"/>
      <c r="Y478" s="409">
        <f>Y477</f>
        <v>0</v>
      </c>
      <c r="Z478" s="409">
        <f t="shared" ref="Z478" si="1352">Z477</f>
        <v>0</v>
      </c>
      <c r="AA478" s="409">
        <f t="shared" ref="AA478" si="1353">AA477</f>
        <v>0</v>
      </c>
      <c r="AB478" s="409">
        <f t="shared" ref="AB478" si="1354">AB477</f>
        <v>0</v>
      </c>
      <c r="AC478" s="409">
        <f t="shared" ref="AC478" si="1355">AC477</f>
        <v>0</v>
      </c>
      <c r="AD478" s="409">
        <f t="shared" ref="AD478" si="1356">AD477</f>
        <v>0</v>
      </c>
      <c r="AE478" s="409">
        <f t="shared" ref="AE478" si="1357">AE477</f>
        <v>0</v>
      </c>
      <c r="AF478" s="409">
        <f t="shared" ref="AF478" si="1358">AF477</f>
        <v>0</v>
      </c>
      <c r="AG478" s="409">
        <f t="shared" ref="AG478" si="1359">AG477</f>
        <v>0</v>
      </c>
      <c r="AH478" s="409">
        <f t="shared" ref="AH478" si="1360">AH477</f>
        <v>0</v>
      </c>
      <c r="AI478" s="409">
        <f t="shared" ref="AI478" si="1361">AI477</f>
        <v>0</v>
      </c>
      <c r="AJ478" s="409">
        <f t="shared" ref="AJ478" si="1362">AJ477</f>
        <v>0</v>
      </c>
      <c r="AK478" s="409">
        <f t="shared" ref="AK478" si="1363">AK477</f>
        <v>0</v>
      </c>
      <c r="AL478" s="409">
        <f t="shared" ref="AL478" si="1364">AL477</f>
        <v>0</v>
      </c>
      <c r="AM478" s="304"/>
    </row>
    <row r="479" spans="1:39" outlineLevel="1">
      <c r="A479" s="530"/>
      <c r="B479" s="428"/>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420"/>
      <c r="Z479" s="423"/>
      <c r="AA479" s="423"/>
      <c r="AB479" s="423"/>
      <c r="AC479" s="423"/>
      <c r="AD479" s="423"/>
      <c r="AE479" s="423"/>
      <c r="AF479" s="423"/>
      <c r="AG479" s="423"/>
      <c r="AH479" s="423"/>
      <c r="AI479" s="423"/>
      <c r="AJ479" s="423"/>
      <c r="AK479" s="423"/>
      <c r="AL479" s="423"/>
      <c r="AM479" s="304"/>
    </row>
    <row r="480" spans="1:39" ht="30" outlineLevel="1">
      <c r="A480" s="530">
        <v>24</v>
      </c>
      <c r="B480" s="426" t="s">
        <v>116</v>
      </c>
      <c r="C480" s="289" t="s">
        <v>25</v>
      </c>
      <c r="D480" s="293"/>
      <c r="E480" s="293"/>
      <c r="F480" s="293"/>
      <c r="G480" s="293"/>
      <c r="H480" s="293"/>
      <c r="I480" s="293"/>
      <c r="J480" s="293"/>
      <c r="K480" s="293"/>
      <c r="L480" s="293"/>
      <c r="M480" s="293"/>
      <c r="N480" s="289"/>
      <c r="O480" s="293"/>
      <c r="P480" s="293"/>
      <c r="Q480" s="293"/>
      <c r="R480" s="293"/>
      <c r="S480" s="293"/>
      <c r="T480" s="293"/>
      <c r="U480" s="293"/>
      <c r="V480" s="293"/>
      <c r="W480" s="293"/>
      <c r="X480" s="293"/>
      <c r="Y480" s="408"/>
      <c r="Z480" s="408"/>
      <c r="AA480" s="408"/>
      <c r="AB480" s="408"/>
      <c r="AC480" s="408"/>
      <c r="AD480" s="408"/>
      <c r="AE480" s="408"/>
      <c r="AF480" s="408"/>
      <c r="AG480" s="408"/>
      <c r="AH480" s="408"/>
      <c r="AI480" s="408"/>
      <c r="AJ480" s="408"/>
      <c r="AK480" s="408"/>
      <c r="AL480" s="408"/>
      <c r="AM480" s="294">
        <f>SUM(Y480:AL480)</f>
        <v>0</v>
      </c>
    </row>
    <row r="481" spans="1:39" outlineLevel="1">
      <c r="A481" s="530"/>
      <c r="B481" s="429" t="s">
        <v>308</v>
      </c>
      <c r="C481" s="289" t="s">
        <v>163</v>
      </c>
      <c r="D481" s="293"/>
      <c r="E481" s="293"/>
      <c r="F481" s="293"/>
      <c r="G481" s="293"/>
      <c r="H481" s="293"/>
      <c r="I481" s="293"/>
      <c r="J481" s="293"/>
      <c r="K481" s="293"/>
      <c r="L481" s="293"/>
      <c r="M481" s="293"/>
      <c r="N481" s="289"/>
      <c r="O481" s="293"/>
      <c r="P481" s="293"/>
      <c r="Q481" s="293"/>
      <c r="R481" s="293"/>
      <c r="S481" s="293"/>
      <c r="T481" s="293"/>
      <c r="U481" s="293"/>
      <c r="V481" s="293"/>
      <c r="W481" s="293"/>
      <c r="X481" s="293"/>
      <c r="Y481" s="409">
        <f>Y480</f>
        <v>0</v>
      </c>
      <c r="Z481" s="409">
        <f t="shared" ref="Z481" si="1365">Z480</f>
        <v>0</v>
      </c>
      <c r="AA481" s="409">
        <f t="shared" ref="AA481" si="1366">AA480</f>
        <v>0</v>
      </c>
      <c r="AB481" s="409">
        <f t="shared" ref="AB481" si="1367">AB480</f>
        <v>0</v>
      </c>
      <c r="AC481" s="409">
        <f t="shared" ref="AC481" si="1368">AC480</f>
        <v>0</v>
      </c>
      <c r="AD481" s="409">
        <f t="shared" ref="AD481" si="1369">AD480</f>
        <v>0</v>
      </c>
      <c r="AE481" s="409">
        <f t="shared" ref="AE481" si="1370">AE480</f>
        <v>0</v>
      </c>
      <c r="AF481" s="409">
        <f t="shared" ref="AF481" si="1371">AF480</f>
        <v>0</v>
      </c>
      <c r="AG481" s="409">
        <f t="shared" ref="AG481" si="1372">AG480</f>
        <v>0</v>
      </c>
      <c r="AH481" s="409">
        <f t="shared" ref="AH481" si="1373">AH480</f>
        <v>0</v>
      </c>
      <c r="AI481" s="409">
        <f t="shared" ref="AI481" si="1374">AI480</f>
        <v>0</v>
      </c>
      <c r="AJ481" s="409">
        <f t="shared" ref="AJ481" si="1375">AJ480</f>
        <v>0</v>
      </c>
      <c r="AK481" s="409">
        <f t="shared" ref="AK481" si="1376">AK480</f>
        <v>0</v>
      </c>
      <c r="AL481" s="409">
        <f t="shared" ref="AL481" si="1377">AL480</f>
        <v>0</v>
      </c>
      <c r="AM481" s="304"/>
    </row>
    <row r="482" spans="1:39" outlineLevel="1">
      <c r="A482" s="530"/>
      <c r="B482" s="429"/>
      <c r="C482" s="289"/>
      <c r="D482" s="289"/>
      <c r="E482" s="289"/>
      <c r="F482" s="289"/>
      <c r="G482" s="289"/>
      <c r="H482" s="289"/>
      <c r="I482" s="289"/>
      <c r="J482" s="289"/>
      <c r="K482" s="289"/>
      <c r="L482" s="289"/>
      <c r="M482" s="289"/>
      <c r="N482" s="289"/>
      <c r="O482" s="289"/>
      <c r="P482" s="289"/>
      <c r="Q482" s="289"/>
      <c r="R482" s="289"/>
      <c r="S482" s="289"/>
      <c r="T482" s="289"/>
      <c r="U482" s="289"/>
      <c r="V482" s="289"/>
      <c r="W482" s="289"/>
      <c r="X482" s="289"/>
      <c r="Y482" s="410"/>
      <c r="Z482" s="423"/>
      <c r="AA482" s="423"/>
      <c r="AB482" s="423"/>
      <c r="AC482" s="423"/>
      <c r="AD482" s="423"/>
      <c r="AE482" s="423"/>
      <c r="AF482" s="423"/>
      <c r="AG482" s="423"/>
      <c r="AH482" s="423"/>
      <c r="AI482" s="423"/>
      <c r="AJ482" s="423"/>
      <c r="AK482" s="423"/>
      <c r="AL482" s="423"/>
      <c r="AM482" s="304"/>
    </row>
    <row r="483" spans="1:39" ht="15.75" outlineLevel="1">
      <c r="A483" s="530"/>
      <c r="B483" s="502" t="s">
        <v>499</v>
      </c>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410"/>
      <c r="Z483" s="423"/>
      <c r="AA483" s="423"/>
      <c r="AB483" s="423"/>
      <c r="AC483" s="423"/>
      <c r="AD483" s="423"/>
      <c r="AE483" s="423"/>
      <c r="AF483" s="423"/>
      <c r="AG483" s="423"/>
      <c r="AH483" s="423"/>
      <c r="AI483" s="423"/>
      <c r="AJ483" s="423"/>
      <c r="AK483" s="423"/>
      <c r="AL483" s="423"/>
      <c r="AM483" s="304"/>
    </row>
    <row r="484" spans="1:39" outlineLevel="1">
      <c r="A484" s="530">
        <v>25</v>
      </c>
      <c r="B484" s="426" t="s">
        <v>117</v>
      </c>
      <c r="C484" s="289" t="s">
        <v>25</v>
      </c>
      <c r="D484" s="293"/>
      <c r="E484" s="293"/>
      <c r="F484" s="293"/>
      <c r="G484" s="293"/>
      <c r="H484" s="293"/>
      <c r="I484" s="293"/>
      <c r="J484" s="293"/>
      <c r="K484" s="293"/>
      <c r="L484" s="293"/>
      <c r="M484" s="293"/>
      <c r="N484" s="293">
        <v>12</v>
      </c>
      <c r="O484" s="293"/>
      <c r="P484" s="293"/>
      <c r="Q484" s="293"/>
      <c r="R484" s="293"/>
      <c r="S484" s="293"/>
      <c r="T484" s="293"/>
      <c r="U484" s="293"/>
      <c r="V484" s="293"/>
      <c r="W484" s="293"/>
      <c r="X484" s="293"/>
      <c r="Y484" s="424"/>
      <c r="Z484" s="408"/>
      <c r="AA484" s="408"/>
      <c r="AB484" s="408"/>
      <c r="AC484" s="408"/>
      <c r="AD484" s="408"/>
      <c r="AE484" s="408"/>
      <c r="AF484" s="413"/>
      <c r="AG484" s="413"/>
      <c r="AH484" s="413"/>
      <c r="AI484" s="413"/>
      <c r="AJ484" s="413"/>
      <c r="AK484" s="413"/>
      <c r="AL484" s="413"/>
      <c r="AM484" s="294">
        <f>SUM(Y484:AL484)</f>
        <v>0</v>
      </c>
    </row>
    <row r="485" spans="1:39" outlineLevel="1">
      <c r="A485" s="530"/>
      <c r="B485" s="429" t="s">
        <v>308</v>
      </c>
      <c r="C485" s="289" t="s">
        <v>163</v>
      </c>
      <c r="D485" s="293"/>
      <c r="E485" s="293"/>
      <c r="F485" s="293"/>
      <c r="G485" s="293"/>
      <c r="H485" s="293"/>
      <c r="I485" s="293"/>
      <c r="J485" s="293"/>
      <c r="K485" s="293"/>
      <c r="L485" s="293"/>
      <c r="M485" s="293"/>
      <c r="N485" s="293">
        <f>N484</f>
        <v>12</v>
      </c>
      <c r="O485" s="293"/>
      <c r="P485" s="293"/>
      <c r="Q485" s="293"/>
      <c r="R485" s="293"/>
      <c r="S485" s="293"/>
      <c r="T485" s="293"/>
      <c r="U485" s="293"/>
      <c r="V485" s="293"/>
      <c r="W485" s="293"/>
      <c r="X485" s="293"/>
      <c r="Y485" s="409">
        <f>Y484</f>
        <v>0</v>
      </c>
      <c r="Z485" s="409">
        <f t="shared" ref="Z485" si="1378">Z484</f>
        <v>0</v>
      </c>
      <c r="AA485" s="409">
        <f t="shared" ref="AA485" si="1379">AA484</f>
        <v>0</v>
      </c>
      <c r="AB485" s="409">
        <f t="shared" ref="AB485" si="1380">AB484</f>
        <v>0</v>
      </c>
      <c r="AC485" s="409">
        <f t="shared" ref="AC485" si="1381">AC484</f>
        <v>0</v>
      </c>
      <c r="AD485" s="409">
        <f t="shared" ref="AD485" si="1382">AD484</f>
        <v>0</v>
      </c>
      <c r="AE485" s="409">
        <f t="shared" ref="AE485" si="1383">AE484</f>
        <v>0</v>
      </c>
      <c r="AF485" s="409">
        <f t="shared" ref="AF485" si="1384">AF484</f>
        <v>0</v>
      </c>
      <c r="AG485" s="409">
        <f t="shared" ref="AG485" si="1385">AG484</f>
        <v>0</v>
      </c>
      <c r="AH485" s="409">
        <f t="shared" ref="AH485" si="1386">AH484</f>
        <v>0</v>
      </c>
      <c r="AI485" s="409">
        <f t="shared" ref="AI485" si="1387">AI484</f>
        <v>0</v>
      </c>
      <c r="AJ485" s="409">
        <f t="shared" ref="AJ485" si="1388">AJ484</f>
        <v>0</v>
      </c>
      <c r="AK485" s="409">
        <f t="shared" ref="AK485" si="1389">AK484</f>
        <v>0</v>
      </c>
      <c r="AL485" s="409">
        <f t="shared" ref="AL485" si="1390">AL484</f>
        <v>0</v>
      </c>
      <c r="AM485" s="304"/>
    </row>
    <row r="486" spans="1:39" outlineLevel="1">
      <c r="A486" s="530"/>
      <c r="B486" s="42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410"/>
      <c r="Z486" s="423"/>
      <c r="AA486" s="423"/>
      <c r="AB486" s="423"/>
      <c r="AC486" s="423"/>
      <c r="AD486" s="423"/>
      <c r="AE486" s="423"/>
      <c r="AF486" s="423"/>
      <c r="AG486" s="423"/>
      <c r="AH486" s="423"/>
      <c r="AI486" s="423"/>
      <c r="AJ486" s="423"/>
      <c r="AK486" s="423"/>
      <c r="AL486" s="423"/>
      <c r="AM486" s="304"/>
    </row>
    <row r="487" spans="1:39" outlineLevel="1">
      <c r="A487" s="530">
        <v>26</v>
      </c>
      <c r="B487" s="426" t="s">
        <v>118</v>
      </c>
      <c r="C487" s="289" t="s">
        <v>25</v>
      </c>
      <c r="D487" s="293"/>
      <c r="E487" s="293"/>
      <c r="F487" s="293"/>
      <c r="G487" s="293"/>
      <c r="H487" s="293"/>
      <c r="I487" s="293"/>
      <c r="J487" s="293"/>
      <c r="K487" s="293"/>
      <c r="L487" s="293"/>
      <c r="M487" s="293"/>
      <c r="N487" s="293">
        <v>12</v>
      </c>
      <c r="O487" s="293"/>
      <c r="P487" s="293"/>
      <c r="Q487" s="293"/>
      <c r="R487" s="293"/>
      <c r="S487" s="293"/>
      <c r="T487" s="293"/>
      <c r="U487" s="293"/>
      <c r="V487" s="293"/>
      <c r="W487" s="293"/>
      <c r="X487" s="293"/>
      <c r="Y487" s="424"/>
      <c r="Z487" s="408"/>
      <c r="AA487" s="408"/>
      <c r="AB487" s="408"/>
      <c r="AC487" s="408"/>
      <c r="AD487" s="408"/>
      <c r="AE487" s="408"/>
      <c r="AF487" s="413"/>
      <c r="AG487" s="413"/>
      <c r="AH487" s="413"/>
      <c r="AI487" s="413"/>
      <c r="AJ487" s="413"/>
      <c r="AK487" s="413"/>
      <c r="AL487" s="413"/>
      <c r="AM487" s="294">
        <f>SUM(Y487:AL487)</f>
        <v>0</v>
      </c>
    </row>
    <row r="488" spans="1:39" outlineLevel="1">
      <c r="A488" s="530"/>
      <c r="B488" s="429" t="s">
        <v>308</v>
      </c>
      <c r="C488" s="289" t="s">
        <v>163</v>
      </c>
      <c r="D488" s="293"/>
      <c r="E488" s="293"/>
      <c r="F488" s="293"/>
      <c r="G488" s="293"/>
      <c r="H488" s="293"/>
      <c r="I488" s="293"/>
      <c r="J488" s="293"/>
      <c r="K488" s="293"/>
      <c r="L488" s="293"/>
      <c r="M488" s="293"/>
      <c r="N488" s="293">
        <f>N487</f>
        <v>12</v>
      </c>
      <c r="O488" s="293"/>
      <c r="P488" s="293"/>
      <c r="Q488" s="293"/>
      <c r="R488" s="293"/>
      <c r="S488" s="293"/>
      <c r="T488" s="293"/>
      <c r="U488" s="293"/>
      <c r="V488" s="293"/>
      <c r="W488" s="293"/>
      <c r="X488" s="293"/>
      <c r="Y488" s="409">
        <f>Y487</f>
        <v>0</v>
      </c>
      <c r="Z488" s="409">
        <f t="shared" ref="Z488" si="1391">Z487</f>
        <v>0</v>
      </c>
      <c r="AA488" s="409">
        <f t="shared" ref="AA488" si="1392">AA487</f>
        <v>0</v>
      </c>
      <c r="AB488" s="409">
        <f t="shared" ref="AB488" si="1393">AB487</f>
        <v>0</v>
      </c>
      <c r="AC488" s="409">
        <f t="shared" ref="AC488" si="1394">AC487</f>
        <v>0</v>
      </c>
      <c r="AD488" s="409">
        <f t="shared" ref="AD488" si="1395">AD487</f>
        <v>0</v>
      </c>
      <c r="AE488" s="409">
        <f t="shared" ref="AE488" si="1396">AE487</f>
        <v>0</v>
      </c>
      <c r="AF488" s="409">
        <f t="shared" ref="AF488" si="1397">AF487</f>
        <v>0</v>
      </c>
      <c r="AG488" s="409">
        <f t="shared" ref="AG488" si="1398">AG487</f>
        <v>0</v>
      </c>
      <c r="AH488" s="409">
        <f t="shared" ref="AH488" si="1399">AH487</f>
        <v>0</v>
      </c>
      <c r="AI488" s="409">
        <f t="shared" ref="AI488" si="1400">AI487</f>
        <v>0</v>
      </c>
      <c r="AJ488" s="409">
        <f t="shared" ref="AJ488" si="1401">AJ487</f>
        <v>0</v>
      </c>
      <c r="AK488" s="409">
        <f t="shared" ref="AK488" si="1402">AK487</f>
        <v>0</v>
      </c>
      <c r="AL488" s="409">
        <f t="shared" ref="AL488" si="1403">AL487</f>
        <v>0</v>
      </c>
      <c r="AM488" s="304"/>
    </row>
    <row r="489" spans="1:39" outlineLevel="1">
      <c r="A489" s="530"/>
      <c r="B489" s="42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410"/>
      <c r="Z489" s="423"/>
      <c r="AA489" s="423"/>
      <c r="AB489" s="423"/>
      <c r="AC489" s="423"/>
      <c r="AD489" s="423"/>
      <c r="AE489" s="423"/>
      <c r="AF489" s="423"/>
      <c r="AG489" s="423"/>
      <c r="AH489" s="423"/>
      <c r="AI489" s="423"/>
      <c r="AJ489" s="423"/>
      <c r="AK489" s="423"/>
      <c r="AL489" s="423"/>
      <c r="AM489" s="304"/>
    </row>
    <row r="490" spans="1:39" ht="30" outlineLevel="1">
      <c r="A490" s="530">
        <v>27</v>
      </c>
      <c r="B490" s="426" t="s">
        <v>119</v>
      </c>
      <c r="C490" s="289" t="s">
        <v>25</v>
      </c>
      <c r="D490" s="293"/>
      <c r="E490" s="293"/>
      <c r="F490" s="293"/>
      <c r="G490" s="293"/>
      <c r="H490" s="293"/>
      <c r="I490" s="293"/>
      <c r="J490" s="293"/>
      <c r="K490" s="293"/>
      <c r="L490" s="293"/>
      <c r="M490" s="293"/>
      <c r="N490" s="293">
        <v>12</v>
      </c>
      <c r="O490" s="293"/>
      <c r="P490" s="293"/>
      <c r="Q490" s="293"/>
      <c r="R490" s="293"/>
      <c r="S490" s="293"/>
      <c r="T490" s="293"/>
      <c r="U490" s="293"/>
      <c r="V490" s="293"/>
      <c r="W490" s="293"/>
      <c r="X490" s="293"/>
      <c r="Y490" s="424"/>
      <c r="Z490" s="408"/>
      <c r="AA490" s="408"/>
      <c r="AB490" s="408"/>
      <c r="AC490" s="408"/>
      <c r="AD490" s="408"/>
      <c r="AE490" s="408"/>
      <c r="AF490" s="413"/>
      <c r="AG490" s="413"/>
      <c r="AH490" s="413"/>
      <c r="AI490" s="413"/>
      <c r="AJ490" s="413"/>
      <c r="AK490" s="413"/>
      <c r="AL490" s="413"/>
      <c r="AM490" s="294">
        <f>SUM(Y490:AL490)</f>
        <v>0</v>
      </c>
    </row>
    <row r="491" spans="1:39" outlineLevel="1">
      <c r="A491" s="530"/>
      <c r="B491" s="429" t="s">
        <v>308</v>
      </c>
      <c r="C491" s="289" t="s">
        <v>163</v>
      </c>
      <c r="D491" s="293"/>
      <c r="E491" s="293"/>
      <c r="F491" s="293"/>
      <c r="G491" s="293"/>
      <c r="H491" s="293"/>
      <c r="I491" s="293"/>
      <c r="J491" s="293"/>
      <c r="K491" s="293"/>
      <c r="L491" s="293"/>
      <c r="M491" s="293"/>
      <c r="N491" s="293">
        <f>N490</f>
        <v>12</v>
      </c>
      <c r="O491" s="293"/>
      <c r="P491" s="293"/>
      <c r="Q491" s="293"/>
      <c r="R491" s="293"/>
      <c r="S491" s="293"/>
      <c r="T491" s="293"/>
      <c r="U491" s="293"/>
      <c r="V491" s="293"/>
      <c r="W491" s="293"/>
      <c r="X491" s="293"/>
      <c r="Y491" s="409">
        <f>Y490</f>
        <v>0</v>
      </c>
      <c r="Z491" s="409">
        <f t="shared" ref="Z491" si="1404">Z490</f>
        <v>0</v>
      </c>
      <c r="AA491" s="409">
        <f t="shared" ref="AA491" si="1405">AA490</f>
        <v>0</v>
      </c>
      <c r="AB491" s="409">
        <f t="shared" ref="AB491" si="1406">AB490</f>
        <v>0</v>
      </c>
      <c r="AC491" s="409">
        <f t="shared" ref="AC491" si="1407">AC490</f>
        <v>0</v>
      </c>
      <c r="AD491" s="409">
        <f t="shared" ref="AD491" si="1408">AD490</f>
        <v>0</v>
      </c>
      <c r="AE491" s="409">
        <f t="shared" ref="AE491" si="1409">AE490</f>
        <v>0</v>
      </c>
      <c r="AF491" s="409">
        <f t="shared" ref="AF491" si="1410">AF490</f>
        <v>0</v>
      </c>
      <c r="AG491" s="409">
        <f t="shared" ref="AG491" si="1411">AG490</f>
        <v>0</v>
      </c>
      <c r="AH491" s="409">
        <f t="shared" ref="AH491" si="1412">AH490</f>
        <v>0</v>
      </c>
      <c r="AI491" s="409">
        <f t="shared" ref="AI491" si="1413">AI490</f>
        <v>0</v>
      </c>
      <c r="AJ491" s="409">
        <f t="shared" ref="AJ491" si="1414">AJ490</f>
        <v>0</v>
      </c>
      <c r="AK491" s="409">
        <f t="shared" ref="AK491" si="1415">AK490</f>
        <v>0</v>
      </c>
      <c r="AL491" s="409">
        <f t="shared" ref="AL491" si="1416">AL490</f>
        <v>0</v>
      </c>
      <c r="AM491" s="304"/>
    </row>
    <row r="492" spans="1:39" outlineLevel="1">
      <c r="A492" s="530"/>
      <c r="B492" s="42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410"/>
      <c r="Z492" s="423"/>
      <c r="AA492" s="423"/>
      <c r="AB492" s="423"/>
      <c r="AC492" s="423"/>
      <c r="AD492" s="423"/>
      <c r="AE492" s="423"/>
      <c r="AF492" s="423"/>
      <c r="AG492" s="423"/>
      <c r="AH492" s="423"/>
      <c r="AI492" s="423"/>
      <c r="AJ492" s="423"/>
      <c r="AK492" s="423"/>
      <c r="AL492" s="423"/>
      <c r="AM492" s="304"/>
    </row>
    <row r="493" spans="1:39" ht="30" outlineLevel="1">
      <c r="A493" s="530">
        <v>28</v>
      </c>
      <c r="B493" s="426" t="s">
        <v>120</v>
      </c>
      <c r="C493" s="289" t="s">
        <v>25</v>
      </c>
      <c r="D493" s="293"/>
      <c r="E493" s="293"/>
      <c r="F493" s="293"/>
      <c r="G493" s="293"/>
      <c r="H493" s="293"/>
      <c r="I493" s="293"/>
      <c r="J493" s="293"/>
      <c r="K493" s="293"/>
      <c r="L493" s="293"/>
      <c r="M493" s="293"/>
      <c r="N493" s="293">
        <v>12</v>
      </c>
      <c r="O493" s="293"/>
      <c r="P493" s="293"/>
      <c r="Q493" s="293"/>
      <c r="R493" s="293"/>
      <c r="S493" s="293"/>
      <c r="T493" s="293"/>
      <c r="U493" s="293"/>
      <c r="V493" s="293"/>
      <c r="W493" s="293"/>
      <c r="X493" s="293"/>
      <c r="Y493" s="424"/>
      <c r="Z493" s="408"/>
      <c r="AA493" s="408"/>
      <c r="AB493" s="408"/>
      <c r="AC493" s="408"/>
      <c r="AD493" s="408"/>
      <c r="AE493" s="408"/>
      <c r="AF493" s="413"/>
      <c r="AG493" s="413"/>
      <c r="AH493" s="413"/>
      <c r="AI493" s="413"/>
      <c r="AJ493" s="413"/>
      <c r="AK493" s="413"/>
      <c r="AL493" s="413"/>
      <c r="AM493" s="294">
        <f>SUM(Y493:AL493)</f>
        <v>0</v>
      </c>
    </row>
    <row r="494" spans="1:39" outlineLevel="1">
      <c r="A494" s="530"/>
      <c r="B494" s="429" t="s">
        <v>308</v>
      </c>
      <c r="C494" s="289" t="s">
        <v>163</v>
      </c>
      <c r="D494" s="293"/>
      <c r="E494" s="293"/>
      <c r="F494" s="293"/>
      <c r="G494" s="293"/>
      <c r="H494" s="293"/>
      <c r="I494" s="293"/>
      <c r="J494" s="293"/>
      <c r="K494" s="293"/>
      <c r="L494" s="293"/>
      <c r="M494" s="293"/>
      <c r="N494" s="293">
        <f>N493</f>
        <v>12</v>
      </c>
      <c r="O494" s="293"/>
      <c r="P494" s="293"/>
      <c r="Q494" s="293"/>
      <c r="R494" s="293"/>
      <c r="S494" s="293"/>
      <c r="T494" s="293"/>
      <c r="U494" s="293"/>
      <c r="V494" s="293"/>
      <c r="W494" s="293"/>
      <c r="X494" s="293"/>
      <c r="Y494" s="409">
        <f>Y493</f>
        <v>0</v>
      </c>
      <c r="Z494" s="409">
        <f t="shared" ref="Z494" si="1417">Z493</f>
        <v>0</v>
      </c>
      <c r="AA494" s="409">
        <f t="shared" ref="AA494" si="1418">AA493</f>
        <v>0</v>
      </c>
      <c r="AB494" s="409">
        <f t="shared" ref="AB494" si="1419">AB493</f>
        <v>0</v>
      </c>
      <c r="AC494" s="409">
        <f t="shared" ref="AC494" si="1420">AC493</f>
        <v>0</v>
      </c>
      <c r="AD494" s="409">
        <f t="shared" ref="AD494" si="1421">AD493</f>
        <v>0</v>
      </c>
      <c r="AE494" s="409">
        <f t="shared" ref="AE494" si="1422">AE493</f>
        <v>0</v>
      </c>
      <c r="AF494" s="409">
        <f t="shared" ref="AF494" si="1423">AF493</f>
        <v>0</v>
      </c>
      <c r="AG494" s="409">
        <f t="shared" ref="AG494" si="1424">AG493</f>
        <v>0</v>
      </c>
      <c r="AH494" s="409">
        <f t="shared" ref="AH494" si="1425">AH493</f>
        <v>0</v>
      </c>
      <c r="AI494" s="409">
        <f t="shared" ref="AI494" si="1426">AI493</f>
        <v>0</v>
      </c>
      <c r="AJ494" s="409">
        <f t="shared" ref="AJ494" si="1427">AJ493</f>
        <v>0</v>
      </c>
      <c r="AK494" s="409">
        <f t="shared" ref="AK494" si="1428">AK493</f>
        <v>0</v>
      </c>
      <c r="AL494" s="409">
        <f t="shared" ref="AL494" si="1429">AL493</f>
        <v>0</v>
      </c>
      <c r="AM494" s="304"/>
    </row>
    <row r="495" spans="1:39" outlineLevel="1">
      <c r="A495" s="530"/>
      <c r="B495" s="42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410"/>
      <c r="Z495" s="423"/>
      <c r="AA495" s="423"/>
      <c r="AB495" s="423"/>
      <c r="AC495" s="423"/>
      <c r="AD495" s="423"/>
      <c r="AE495" s="423"/>
      <c r="AF495" s="423"/>
      <c r="AG495" s="423"/>
      <c r="AH495" s="423"/>
      <c r="AI495" s="423"/>
      <c r="AJ495" s="423"/>
      <c r="AK495" s="423"/>
      <c r="AL495" s="423"/>
      <c r="AM495" s="304"/>
    </row>
    <row r="496" spans="1:39" ht="30" outlineLevel="1">
      <c r="A496" s="530">
        <v>29</v>
      </c>
      <c r="B496" s="426" t="s">
        <v>121</v>
      </c>
      <c r="C496" s="289" t="s">
        <v>25</v>
      </c>
      <c r="D496" s="293"/>
      <c r="E496" s="293"/>
      <c r="F496" s="293"/>
      <c r="G496" s="293"/>
      <c r="H496" s="293"/>
      <c r="I496" s="293"/>
      <c r="J496" s="293"/>
      <c r="K496" s="293"/>
      <c r="L496" s="293"/>
      <c r="M496" s="293"/>
      <c r="N496" s="293">
        <v>3</v>
      </c>
      <c r="O496" s="293"/>
      <c r="P496" s="293"/>
      <c r="Q496" s="293"/>
      <c r="R496" s="293"/>
      <c r="S496" s="293"/>
      <c r="T496" s="293"/>
      <c r="U496" s="293"/>
      <c r="V496" s="293"/>
      <c r="W496" s="293"/>
      <c r="X496" s="293"/>
      <c r="Y496" s="424"/>
      <c r="Z496" s="408"/>
      <c r="AA496" s="408"/>
      <c r="AB496" s="408"/>
      <c r="AC496" s="408"/>
      <c r="AD496" s="408"/>
      <c r="AE496" s="408"/>
      <c r="AF496" s="413"/>
      <c r="AG496" s="413"/>
      <c r="AH496" s="413"/>
      <c r="AI496" s="413"/>
      <c r="AJ496" s="413"/>
      <c r="AK496" s="413"/>
      <c r="AL496" s="413"/>
      <c r="AM496" s="294">
        <f>SUM(Y496:AL496)</f>
        <v>0</v>
      </c>
    </row>
    <row r="497" spans="1:39" outlineLevel="1">
      <c r="A497" s="530"/>
      <c r="B497" s="429" t="s">
        <v>308</v>
      </c>
      <c r="C497" s="289" t="s">
        <v>163</v>
      </c>
      <c r="D497" s="293"/>
      <c r="E497" s="293"/>
      <c r="F497" s="293"/>
      <c r="G497" s="293"/>
      <c r="H497" s="293"/>
      <c r="I497" s="293"/>
      <c r="J497" s="293"/>
      <c r="K497" s="293"/>
      <c r="L497" s="293"/>
      <c r="M497" s="293"/>
      <c r="N497" s="293">
        <f>N496</f>
        <v>3</v>
      </c>
      <c r="O497" s="293"/>
      <c r="P497" s="293"/>
      <c r="Q497" s="293"/>
      <c r="R497" s="293"/>
      <c r="S497" s="293"/>
      <c r="T497" s="293"/>
      <c r="U497" s="293"/>
      <c r="V497" s="293"/>
      <c r="W497" s="293"/>
      <c r="X497" s="293"/>
      <c r="Y497" s="409">
        <f>Y496</f>
        <v>0</v>
      </c>
      <c r="Z497" s="409">
        <f t="shared" ref="Z497" si="1430">Z496</f>
        <v>0</v>
      </c>
      <c r="AA497" s="409">
        <f t="shared" ref="AA497" si="1431">AA496</f>
        <v>0</v>
      </c>
      <c r="AB497" s="409">
        <f t="shared" ref="AB497" si="1432">AB496</f>
        <v>0</v>
      </c>
      <c r="AC497" s="409">
        <f t="shared" ref="AC497" si="1433">AC496</f>
        <v>0</v>
      </c>
      <c r="AD497" s="409">
        <f t="shared" ref="AD497" si="1434">AD496</f>
        <v>0</v>
      </c>
      <c r="AE497" s="409">
        <f t="shared" ref="AE497" si="1435">AE496</f>
        <v>0</v>
      </c>
      <c r="AF497" s="409">
        <f t="shared" ref="AF497" si="1436">AF496</f>
        <v>0</v>
      </c>
      <c r="AG497" s="409">
        <f t="shared" ref="AG497" si="1437">AG496</f>
        <v>0</v>
      </c>
      <c r="AH497" s="409">
        <f t="shared" ref="AH497" si="1438">AH496</f>
        <v>0</v>
      </c>
      <c r="AI497" s="409">
        <f t="shared" ref="AI497" si="1439">AI496</f>
        <v>0</v>
      </c>
      <c r="AJ497" s="409">
        <f t="shared" ref="AJ497" si="1440">AJ496</f>
        <v>0</v>
      </c>
      <c r="AK497" s="409">
        <f t="shared" ref="AK497" si="1441">AK496</f>
        <v>0</v>
      </c>
      <c r="AL497" s="409">
        <f t="shared" ref="AL497" si="1442">AL496</f>
        <v>0</v>
      </c>
      <c r="AM497" s="304"/>
    </row>
    <row r="498" spans="1:39" outlineLevel="1">
      <c r="A498" s="530"/>
      <c r="B498" s="42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410"/>
      <c r="Z498" s="423"/>
      <c r="AA498" s="423"/>
      <c r="AB498" s="423"/>
      <c r="AC498" s="423"/>
      <c r="AD498" s="423"/>
      <c r="AE498" s="423"/>
      <c r="AF498" s="423"/>
      <c r="AG498" s="423"/>
      <c r="AH498" s="423"/>
      <c r="AI498" s="423"/>
      <c r="AJ498" s="423"/>
      <c r="AK498" s="423"/>
      <c r="AL498" s="423"/>
      <c r="AM498" s="304"/>
    </row>
    <row r="499" spans="1:39" ht="30" outlineLevel="1">
      <c r="A499" s="530">
        <v>30</v>
      </c>
      <c r="B499" s="426" t="s">
        <v>122</v>
      </c>
      <c r="C499" s="289" t="s">
        <v>25</v>
      </c>
      <c r="D499" s="293"/>
      <c r="E499" s="293"/>
      <c r="F499" s="293"/>
      <c r="G499" s="293"/>
      <c r="H499" s="293"/>
      <c r="I499" s="293"/>
      <c r="J499" s="293"/>
      <c r="K499" s="293"/>
      <c r="L499" s="293"/>
      <c r="M499" s="293"/>
      <c r="N499" s="293">
        <v>12</v>
      </c>
      <c r="O499" s="293"/>
      <c r="P499" s="293"/>
      <c r="Q499" s="293"/>
      <c r="R499" s="293"/>
      <c r="S499" s="293"/>
      <c r="T499" s="293"/>
      <c r="U499" s="293"/>
      <c r="V499" s="293"/>
      <c r="W499" s="293"/>
      <c r="X499" s="293"/>
      <c r="Y499" s="424"/>
      <c r="Z499" s="408"/>
      <c r="AA499" s="408"/>
      <c r="AB499" s="408"/>
      <c r="AC499" s="408"/>
      <c r="AD499" s="408"/>
      <c r="AE499" s="408"/>
      <c r="AF499" s="413"/>
      <c r="AG499" s="413"/>
      <c r="AH499" s="413"/>
      <c r="AI499" s="413"/>
      <c r="AJ499" s="413"/>
      <c r="AK499" s="413"/>
      <c r="AL499" s="413"/>
      <c r="AM499" s="294">
        <f>SUM(Y499:AL499)</f>
        <v>0</v>
      </c>
    </row>
    <row r="500" spans="1:39" outlineLevel="1">
      <c r="A500" s="530"/>
      <c r="B500" s="429" t="s">
        <v>308</v>
      </c>
      <c r="C500" s="289" t="s">
        <v>163</v>
      </c>
      <c r="D500" s="293"/>
      <c r="E500" s="293"/>
      <c r="F500" s="293"/>
      <c r="G500" s="293"/>
      <c r="H500" s="293"/>
      <c r="I500" s="293"/>
      <c r="J500" s="293"/>
      <c r="K500" s="293"/>
      <c r="L500" s="293"/>
      <c r="M500" s="293"/>
      <c r="N500" s="293">
        <f>N499</f>
        <v>12</v>
      </c>
      <c r="O500" s="293"/>
      <c r="P500" s="293"/>
      <c r="Q500" s="293"/>
      <c r="R500" s="293"/>
      <c r="S500" s="293"/>
      <c r="T500" s="293"/>
      <c r="U500" s="293"/>
      <c r="V500" s="293"/>
      <c r="W500" s="293"/>
      <c r="X500" s="293"/>
      <c r="Y500" s="409">
        <f>Y499</f>
        <v>0</v>
      </c>
      <c r="Z500" s="409">
        <f t="shared" ref="Z500" si="1443">Z499</f>
        <v>0</v>
      </c>
      <c r="AA500" s="409">
        <f t="shared" ref="AA500" si="1444">AA499</f>
        <v>0</v>
      </c>
      <c r="AB500" s="409">
        <f t="shared" ref="AB500" si="1445">AB499</f>
        <v>0</v>
      </c>
      <c r="AC500" s="409">
        <f t="shared" ref="AC500" si="1446">AC499</f>
        <v>0</v>
      </c>
      <c r="AD500" s="409">
        <f t="shared" ref="AD500" si="1447">AD499</f>
        <v>0</v>
      </c>
      <c r="AE500" s="409">
        <f t="shared" ref="AE500" si="1448">AE499</f>
        <v>0</v>
      </c>
      <c r="AF500" s="409">
        <f t="shared" ref="AF500" si="1449">AF499</f>
        <v>0</v>
      </c>
      <c r="AG500" s="409">
        <f t="shared" ref="AG500" si="1450">AG499</f>
        <v>0</v>
      </c>
      <c r="AH500" s="409">
        <f t="shared" ref="AH500" si="1451">AH499</f>
        <v>0</v>
      </c>
      <c r="AI500" s="409">
        <f t="shared" ref="AI500" si="1452">AI499</f>
        <v>0</v>
      </c>
      <c r="AJ500" s="409">
        <f t="shared" ref="AJ500" si="1453">AJ499</f>
        <v>0</v>
      </c>
      <c r="AK500" s="409">
        <f t="shared" ref="AK500" si="1454">AK499</f>
        <v>0</v>
      </c>
      <c r="AL500" s="409">
        <f t="shared" ref="AL500" si="1455">AL499</f>
        <v>0</v>
      </c>
      <c r="AM500" s="304"/>
    </row>
    <row r="501" spans="1:39" outlineLevel="1">
      <c r="A501" s="530"/>
      <c r="B501" s="42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410"/>
      <c r="Z501" s="423"/>
      <c r="AA501" s="423"/>
      <c r="AB501" s="423"/>
      <c r="AC501" s="423"/>
      <c r="AD501" s="423"/>
      <c r="AE501" s="423"/>
      <c r="AF501" s="423"/>
      <c r="AG501" s="423"/>
      <c r="AH501" s="423"/>
      <c r="AI501" s="423"/>
      <c r="AJ501" s="423"/>
      <c r="AK501" s="423"/>
      <c r="AL501" s="423"/>
      <c r="AM501" s="304"/>
    </row>
    <row r="502" spans="1:39" ht="30" outlineLevel="1">
      <c r="A502" s="530">
        <v>31</v>
      </c>
      <c r="B502" s="426" t="s">
        <v>123</v>
      </c>
      <c r="C502" s="289" t="s">
        <v>25</v>
      </c>
      <c r="D502" s="293"/>
      <c r="E502" s="293"/>
      <c r="F502" s="293"/>
      <c r="G502" s="293"/>
      <c r="H502" s="293"/>
      <c r="I502" s="293"/>
      <c r="J502" s="293"/>
      <c r="K502" s="293"/>
      <c r="L502" s="293"/>
      <c r="M502" s="293"/>
      <c r="N502" s="293">
        <v>12</v>
      </c>
      <c r="O502" s="293"/>
      <c r="P502" s="293"/>
      <c r="Q502" s="293"/>
      <c r="R502" s="293"/>
      <c r="S502" s="293"/>
      <c r="T502" s="293"/>
      <c r="U502" s="293"/>
      <c r="V502" s="293"/>
      <c r="W502" s="293"/>
      <c r="X502" s="293"/>
      <c r="Y502" s="424"/>
      <c r="Z502" s="408"/>
      <c r="AA502" s="408"/>
      <c r="AB502" s="408"/>
      <c r="AC502" s="408"/>
      <c r="AD502" s="408"/>
      <c r="AE502" s="408"/>
      <c r="AF502" s="413"/>
      <c r="AG502" s="413"/>
      <c r="AH502" s="413"/>
      <c r="AI502" s="413"/>
      <c r="AJ502" s="413"/>
      <c r="AK502" s="413"/>
      <c r="AL502" s="413"/>
      <c r="AM502" s="294">
        <f>SUM(Y502:AL502)</f>
        <v>0</v>
      </c>
    </row>
    <row r="503" spans="1:39" outlineLevel="1">
      <c r="A503" s="530"/>
      <c r="B503" s="429" t="s">
        <v>308</v>
      </c>
      <c r="C503" s="289" t="s">
        <v>163</v>
      </c>
      <c r="D503" s="293"/>
      <c r="E503" s="293"/>
      <c r="F503" s="293"/>
      <c r="G503" s="293"/>
      <c r="H503" s="293"/>
      <c r="I503" s="293"/>
      <c r="J503" s="293"/>
      <c r="K503" s="293"/>
      <c r="L503" s="293"/>
      <c r="M503" s="293"/>
      <c r="N503" s="293">
        <f>N502</f>
        <v>12</v>
      </c>
      <c r="O503" s="293"/>
      <c r="P503" s="293"/>
      <c r="Q503" s="293"/>
      <c r="R503" s="293"/>
      <c r="S503" s="293"/>
      <c r="T503" s="293"/>
      <c r="U503" s="293"/>
      <c r="V503" s="293"/>
      <c r="W503" s="293"/>
      <c r="X503" s="293"/>
      <c r="Y503" s="409">
        <f>Y502</f>
        <v>0</v>
      </c>
      <c r="Z503" s="409">
        <f t="shared" ref="Z503" si="1456">Z502</f>
        <v>0</v>
      </c>
      <c r="AA503" s="409">
        <f t="shared" ref="AA503" si="1457">AA502</f>
        <v>0</v>
      </c>
      <c r="AB503" s="409">
        <f t="shared" ref="AB503" si="1458">AB502</f>
        <v>0</v>
      </c>
      <c r="AC503" s="409">
        <f t="shared" ref="AC503" si="1459">AC502</f>
        <v>0</v>
      </c>
      <c r="AD503" s="409">
        <f t="shared" ref="AD503" si="1460">AD502</f>
        <v>0</v>
      </c>
      <c r="AE503" s="409">
        <f t="shared" ref="AE503" si="1461">AE502</f>
        <v>0</v>
      </c>
      <c r="AF503" s="409">
        <f t="shared" ref="AF503" si="1462">AF502</f>
        <v>0</v>
      </c>
      <c r="AG503" s="409">
        <f t="shared" ref="AG503" si="1463">AG502</f>
        <v>0</v>
      </c>
      <c r="AH503" s="409">
        <f t="shared" ref="AH503" si="1464">AH502</f>
        <v>0</v>
      </c>
      <c r="AI503" s="409">
        <f t="shared" ref="AI503" si="1465">AI502</f>
        <v>0</v>
      </c>
      <c r="AJ503" s="409">
        <f t="shared" ref="AJ503" si="1466">AJ502</f>
        <v>0</v>
      </c>
      <c r="AK503" s="409">
        <f t="shared" ref="AK503" si="1467">AK502</f>
        <v>0</v>
      </c>
      <c r="AL503" s="409">
        <f t="shared" ref="AL503" si="1468">AL502</f>
        <v>0</v>
      </c>
      <c r="AM503" s="304"/>
    </row>
    <row r="504" spans="1:39" outlineLevel="1">
      <c r="A504" s="530"/>
      <c r="B504" s="426"/>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410"/>
      <c r="Z504" s="423"/>
      <c r="AA504" s="423"/>
      <c r="AB504" s="423"/>
      <c r="AC504" s="423"/>
      <c r="AD504" s="423"/>
      <c r="AE504" s="423"/>
      <c r="AF504" s="423"/>
      <c r="AG504" s="423"/>
      <c r="AH504" s="423"/>
      <c r="AI504" s="423"/>
      <c r="AJ504" s="423"/>
      <c r="AK504" s="423"/>
      <c r="AL504" s="423"/>
      <c r="AM504" s="304"/>
    </row>
    <row r="505" spans="1:39" ht="30" outlineLevel="1">
      <c r="A505" s="530">
        <v>32</v>
      </c>
      <c r="B505" s="426" t="s">
        <v>124</v>
      </c>
      <c r="C505" s="289" t="s">
        <v>25</v>
      </c>
      <c r="D505" s="293"/>
      <c r="E505" s="293"/>
      <c r="F505" s="293"/>
      <c r="G505" s="293"/>
      <c r="H505" s="293"/>
      <c r="I505" s="293"/>
      <c r="J505" s="293"/>
      <c r="K505" s="293"/>
      <c r="L505" s="293"/>
      <c r="M505" s="293"/>
      <c r="N505" s="293">
        <v>12</v>
      </c>
      <c r="O505" s="293"/>
      <c r="P505" s="293"/>
      <c r="Q505" s="293"/>
      <c r="R505" s="293"/>
      <c r="S505" s="293"/>
      <c r="T505" s="293"/>
      <c r="U505" s="293"/>
      <c r="V505" s="293"/>
      <c r="W505" s="293"/>
      <c r="X505" s="293"/>
      <c r="Y505" s="424"/>
      <c r="Z505" s="408"/>
      <c r="AA505" s="408"/>
      <c r="AB505" s="408"/>
      <c r="AC505" s="408"/>
      <c r="AD505" s="408"/>
      <c r="AE505" s="408"/>
      <c r="AF505" s="413"/>
      <c r="AG505" s="413"/>
      <c r="AH505" s="413"/>
      <c r="AI505" s="413"/>
      <c r="AJ505" s="413"/>
      <c r="AK505" s="413"/>
      <c r="AL505" s="413"/>
      <c r="AM505" s="294">
        <f>SUM(Y505:AL505)</f>
        <v>0</v>
      </c>
    </row>
    <row r="506" spans="1:39" outlineLevel="1">
      <c r="A506" s="530"/>
      <c r="B506" s="429" t="s">
        <v>308</v>
      </c>
      <c r="C506" s="289" t="s">
        <v>163</v>
      </c>
      <c r="D506" s="293"/>
      <c r="E506" s="293"/>
      <c r="F506" s="293"/>
      <c r="G506" s="293"/>
      <c r="H506" s="293"/>
      <c r="I506" s="293"/>
      <c r="J506" s="293"/>
      <c r="K506" s="293"/>
      <c r="L506" s="293"/>
      <c r="M506" s="293"/>
      <c r="N506" s="293">
        <f>N505</f>
        <v>12</v>
      </c>
      <c r="O506" s="293"/>
      <c r="P506" s="293"/>
      <c r="Q506" s="293"/>
      <c r="R506" s="293"/>
      <c r="S506" s="293"/>
      <c r="T506" s="293"/>
      <c r="U506" s="293"/>
      <c r="V506" s="293"/>
      <c r="W506" s="293"/>
      <c r="X506" s="293"/>
      <c r="Y506" s="409">
        <f>Y505</f>
        <v>0</v>
      </c>
      <c r="Z506" s="409">
        <f t="shared" ref="Z506" si="1469">Z505</f>
        <v>0</v>
      </c>
      <c r="AA506" s="409">
        <f t="shared" ref="AA506" si="1470">AA505</f>
        <v>0</v>
      </c>
      <c r="AB506" s="409">
        <f t="shared" ref="AB506" si="1471">AB505</f>
        <v>0</v>
      </c>
      <c r="AC506" s="409">
        <f t="shared" ref="AC506" si="1472">AC505</f>
        <v>0</v>
      </c>
      <c r="AD506" s="409">
        <f t="shared" ref="AD506" si="1473">AD505</f>
        <v>0</v>
      </c>
      <c r="AE506" s="409">
        <f t="shared" ref="AE506" si="1474">AE505</f>
        <v>0</v>
      </c>
      <c r="AF506" s="409">
        <f t="shared" ref="AF506" si="1475">AF505</f>
        <v>0</v>
      </c>
      <c r="AG506" s="409">
        <f t="shared" ref="AG506" si="1476">AG505</f>
        <v>0</v>
      </c>
      <c r="AH506" s="409">
        <f t="shared" ref="AH506" si="1477">AH505</f>
        <v>0</v>
      </c>
      <c r="AI506" s="409">
        <f t="shared" ref="AI506" si="1478">AI505</f>
        <v>0</v>
      </c>
      <c r="AJ506" s="409">
        <f t="shared" ref="AJ506" si="1479">AJ505</f>
        <v>0</v>
      </c>
      <c r="AK506" s="409">
        <f t="shared" ref="AK506" si="1480">AK505</f>
        <v>0</v>
      </c>
      <c r="AL506" s="409">
        <f t="shared" ref="AL506" si="1481">AL505</f>
        <v>0</v>
      </c>
      <c r="AM506" s="304"/>
    </row>
    <row r="507" spans="1:39" outlineLevel="1">
      <c r="A507" s="530"/>
      <c r="B507" s="426"/>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410"/>
      <c r="Z507" s="423"/>
      <c r="AA507" s="423"/>
      <c r="AB507" s="423"/>
      <c r="AC507" s="423"/>
      <c r="AD507" s="423"/>
      <c r="AE507" s="423"/>
      <c r="AF507" s="423"/>
      <c r="AG507" s="423"/>
      <c r="AH507" s="423"/>
      <c r="AI507" s="423"/>
      <c r="AJ507" s="423"/>
      <c r="AK507" s="423"/>
      <c r="AL507" s="423"/>
      <c r="AM507" s="304"/>
    </row>
    <row r="508" spans="1:39" ht="15.75" outlineLevel="1">
      <c r="A508" s="530"/>
      <c r="B508" s="502" t="s">
        <v>500</v>
      </c>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410"/>
      <c r="Z508" s="423"/>
      <c r="AA508" s="423"/>
      <c r="AB508" s="423"/>
      <c r="AC508" s="423"/>
      <c r="AD508" s="423"/>
      <c r="AE508" s="423"/>
      <c r="AF508" s="423"/>
      <c r="AG508" s="423"/>
      <c r="AH508" s="423"/>
      <c r="AI508" s="423"/>
      <c r="AJ508" s="423"/>
      <c r="AK508" s="423"/>
      <c r="AL508" s="423"/>
      <c r="AM508" s="304"/>
    </row>
    <row r="509" spans="1:39" outlineLevel="1">
      <c r="A509" s="530">
        <v>33</v>
      </c>
      <c r="B509" s="426" t="s">
        <v>125</v>
      </c>
      <c r="C509" s="289" t="s">
        <v>25</v>
      </c>
      <c r="D509" s="293"/>
      <c r="E509" s="293"/>
      <c r="F509" s="293"/>
      <c r="G509" s="293"/>
      <c r="H509" s="293"/>
      <c r="I509" s="293"/>
      <c r="J509" s="293"/>
      <c r="K509" s="293"/>
      <c r="L509" s="293"/>
      <c r="M509" s="293"/>
      <c r="N509" s="293">
        <v>0</v>
      </c>
      <c r="O509" s="293"/>
      <c r="P509" s="293"/>
      <c r="Q509" s="293"/>
      <c r="R509" s="293"/>
      <c r="S509" s="293"/>
      <c r="T509" s="293"/>
      <c r="U509" s="293"/>
      <c r="V509" s="293"/>
      <c r="W509" s="293"/>
      <c r="X509" s="293"/>
      <c r="Y509" s="424"/>
      <c r="Z509" s="408"/>
      <c r="AA509" s="408"/>
      <c r="AB509" s="408"/>
      <c r="AC509" s="408"/>
      <c r="AD509" s="408"/>
      <c r="AE509" s="408"/>
      <c r="AF509" s="413"/>
      <c r="AG509" s="413"/>
      <c r="AH509" s="413"/>
      <c r="AI509" s="413"/>
      <c r="AJ509" s="413"/>
      <c r="AK509" s="413"/>
      <c r="AL509" s="413"/>
      <c r="AM509" s="294">
        <f>SUM(Y509:AL509)</f>
        <v>0</v>
      </c>
    </row>
    <row r="510" spans="1:39" outlineLevel="1">
      <c r="A510" s="530"/>
      <c r="B510" s="429" t="s">
        <v>308</v>
      </c>
      <c r="C510" s="289" t="s">
        <v>163</v>
      </c>
      <c r="D510" s="293"/>
      <c r="E510" s="293"/>
      <c r="F510" s="293"/>
      <c r="G510" s="293"/>
      <c r="H510" s="293"/>
      <c r="I510" s="293"/>
      <c r="J510" s="293"/>
      <c r="K510" s="293"/>
      <c r="L510" s="293"/>
      <c r="M510" s="293"/>
      <c r="N510" s="293">
        <f>N509</f>
        <v>0</v>
      </c>
      <c r="O510" s="293"/>
      <c r="P510" s="293"/>
      <c r="Q510" s="293"/>
      <c r="R510" s="293"/>
      <c r="S510" s="293"/>
      <c r="T510" s="293"/>
      <c r="U510" s="293"/>
      <c r="V510" s="293"/>
      <c r="W510" s="293"/>
      <c r="X510" s="293"/>
      <c r="Y510" s="409">
        <f>Y509</f>
        <v>0</v>
      </c>
      <c r="Z510" s="409">
        <f t="shared" ref="Z510" si="1482">Z509</f>
        <v>0</v>
      </c>
      <c r="AA510" s="409">
        <f t="shared" ref="AA510" si="1483">AA509</f>
        <v>0</v>
      </c>
      <c r="AB510" s="409">
        <f t="shared" ref="AB510" si="1484">AB509</f>
        <v>0</v>
      </c>
      <c r="AC510" s="409">
        <f t="shared" ref="AC510" si="1485">AC509</f>
        <v>0</v>
      </c>
      <c r="AD510" s="409">
        <f t="shared" ref="AD510" si="1486">AD509</f>
        <v>0</v>
      </c>
      <c r="AE510" s="409">
        <f t="shared" ref="AE510" si="1487">AE509</f>
        <v>0</v>
      </c>
      <c r="AF510" s="409">
        <f t="shared" ref="AF510" si="1488">AF509</f>
        <v>0</v>
      </c>
      <c r="AG510" s="409">
        <f t="shared" ref="AG510" si="1489">AG509</f>
        <v>0</v>
      </c>
      <c r="AH510" s="409">
        <f t="shared" ref="AH510" si="1490">AH509</f>
        <v>0</v>
      </c>
      <c r="AI510" s="409">
        <f t="shared" ref="AI510" si="1491">AI509</f>
        <v>0</v>
      </c>
      <c r="AJ510" s="409">
        <f t="shared" ref="AJ510" si="1492">AJ509</f>
        <v>0</v>
      </c>
      <c r="AK510" s="409">
        <f t="shared" ref="AK510" si="1493">AK509</f>
        <v>0</v>
      </c>
      <c r="AL510" s="409">
        <f t="shared" ref="AL510" si="1494">AL509</f>
        <v>0</v>
      </c>
      <c r="AM510" s="304"/>
    </row>
    <row r="511" spans="1:39" outlineLevel="1">
      <c r="A511" s="530"/>
      <c r="B511" s="426"/>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410"/>
      <c r="Z511" s="423"/>
      <c r="AA511" s="423"/>
      <c r="AB511" s="423"/>
      <c r="AC511" s="423"/>
      <c r="AD511" s="423"/>
      <c r="AE511" s="423"/>
      <c r="AF511" s="423"/>
      <c r="AG511" s="423"/>
      <c r="AH511" s="423"/>
      <c r="AI511" s="423"/>
      <c r="AJ511" s="423"/>
      <c r="AK511" s="423"/>
      <c r="AL511" s="423"/>
      <c r="AM511" s="304"/>
    </row>
    <row r="512" spans="1:39" outlineLevel="1">
      <c r="A512" s="530">
        <v>34</v>
      </c>
      <c r="B512" s="426" t="s">
        <v>126</v>
      </c>
      <c r="C512" s="289" t="s">
        <v>25</v>
      </c>
      <c r="D512" s="293"/>
      <c r="E512" s="293"/>
      <c r="F512" s="293"/>
      <c r="G512" s="293"/>
      <c r="H512" s="293"/>
      <c r="I512" s="293"/>
      <c r="J512" s="293"/>
      <c r="K512" s="293"/>
      <c r="L512" s="293"/>
      <c r="M512" s="293"/>
      <c r="N512" s="293">
        <v>0</v>
      </c>
      <c r="O512" s="293"/>
      <c r="P512" s="293"/>
      <c r="Q512" s="293"/>
      <c r="R512" s="293"/>
      <c r="S512" s="293"/>
      <c r="T512" s="293"/>
      <c r="U512" s="293"/>
      <c r="V512" s="293"/>
      <c r="W512" s="293"/>
      <c r="X512" s="293"/>
      <c r="Y512" s="424"/>
      <c r="Z512" s="408"/>
      <c r="AA512" s="408"/>
      <c r="AB512" s="408"/>
      <c r="AC512" s="408"/>
      <c r="AD512" s="408"/>
      <c r="AE512" s="408"/>
      <c r="AF512" s="413"/>
      <c r="AG512" s="413"/>
      <c r="AH512" s="413"/>
      <c r="AI512" s="413"/>
      <c r="AJ512" s="413"/>
      <c r="AK512" s="413"/>
      <c r="AL512" s="413"/>
      <c r="AM512" s="294">
        <f>SUM(Y512:AL512)</f>
        <v>0</v>
      </c>
    </row>
    <row r="513" spans="1:39" outlineLevel="1">
      <c r="A513" s="530"/>
      <c r="B513" s="429" t="s">
        <v>308</v>
      </c>
      <c r="C513" s="289" t="s">
        <v>163</v>
      </c>
      <c r="D513" s="293"/>
      <c r="E513" s="293"/>
      <c r="F513" s="293"/>
      <c r="G513" s="293"/>
      <c r="H513" s="293"/>
      <c r="I513" s="293"/>
      <c r="J513" s="293"/>
      <c r="K513" s="293"/>
      <c r="L513" s="293"/>
      <c r="M513" s="293"/>
      <c r="N513" s="293">
        <f>N512</f>
        <v>0</v>
      </c>
      <c r="O513" s="293"/>
      <c r="P513" s="293"/>
      <c r="Q513" s="293"/>
      <c r="R513" s="293"/>
      <c r="S513" s="293"/>
      <c r="T513" s="293"/>
      <c r="U513" s="293"/>
      <c r="V513" s="293"/>
      <c r="W513" s="293"/>
      <c r="X513" s="293"/>
      <c r="Y513" s="409">
        <f>Y512</f>
        <v>0</v>
      </c>
      <c r="Z513" s="409">
        <f t="shared" ref="Z513" si="1495">Z512</f>
        <v>0</v>
      </c>
      <c r="AA513" s="409">
        <f t="shared" ref="AA513" si="1496">AA512</f>
        <v>0</v>
      </c>
      <c r="AB513" s="409">
        <f t="shared" ref="AB513" si="1497">AB512</f>
        <v>0</v>
      </c>
      <c r="AC513" s="409">
        <f t="shared" ref="AC513" si="1498">AC512</f>
        <v>0</v>
      </c>
      <c r="AD513" s="409">
        <f t="shared" ref="AD513" si="1499">AD512</f>
        <v>0</v>
      </c>
      <c r="AE513" s="409">
        <f t="shared" ref="AE513" si="1500">AE512</f>
        <v>0</v>
      </c>
      <c r="AF513" s="409">
        <f t="shared" ref="AF513" si="1501">AF512</f>
        <v>0</v>
      </c>
      <c r="AG513" s="409">
        <f t="shared" ref="AG513" si="1502">AG512</f>
        <v>0</v>
      </c>
      <c r="AH513" s="409">
        <f t="shared" ref="AH513" si="1503">AH512</f>
        <v>0</v>
      </c>
      <c r="AI513" s="409">
        <f t="shared" ref="AI513" si="1504">AI512</f>
        <v>0</v>
      </c>
      <c r="AJ513" s="409">
        <f t="shared" ref="AJ513" si="1505">AJ512</f>
        <v>0</v>
      </c>
      <c r="AK513" s="409">
        <f t="shared" ref="AK513" si="1506">AK512</f>
        <v>0</v>
      </c>
      <c r="AL513" s="409">
        <f t="shared" ref="AL513" si="1507">AL512</f>
        <v>0</v>
      </c>
      <c r="AM513" s="304"/>
    </row>
    <row r="514" spans="1:39" outlineLevel="1">
      <c r="A514" s="530"/>
      <c r="B514" s="426"/>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410"/>
      <c r="Z514" s="423"/>
      <c r="AA514" s="423"/>
      <c r="AB514" s="423"/>
      <c r="AC514" s="423"/>
      <c r="AD514" s="423"/>
      <c r="AE514" s="423"/>
      <c r="AF514" s="423"/>
      <c r="AG514" s="423"/>
      <c r="AH514" s="423"/>
      <c r="AI514" s="423"/>
      <c r="AJ514" s="423"/>
      <c r="AK514" s="423"/>
      <c r="AL514" s="423"/>
      <c r="AM514" s="304"/>
    </row>
    <row r="515" spans="1:39" outlineLevel="1">
      <c r="A515" s="530">
        <v>35</v>
      </c>
      <c r="B515" s="426" t="s">
        <v>127</v>
      </c>
      <c r="C515" s="289" t="s">
        <v>25</v>
      </c>
      <c r="D515" s="293"/>
      <c r="E515" s="293"/>
      <c r="F515" s="293"/>
      <c r="G515" s="293"/>
      <c r="H515" s="293"/>
      <c r="I515" s="293"/>
      <c r="J515" s="293"/>
      <c r="K515" s="293"/>
      <c r="L515" s="293"/>
      <c r="M515" s="293"/>
      <c r="N515" s="293">
        <v>0</v>
      </c>
      <c r="O515" s="293"/>
      <c r="P515" s="293"/>
      <c r="Q515" s="293"/>
      <c r="R515" s="293"/>
      <c r="S515" s="293"/>
      <c r="T515" s="293"/>
      <c r="U515" s="293"/>
      <c r="V515" s="293"/>
      <c r="W515" s="293"/>
      <c r="X515" s="293"/>
      <c r="Y515" s="424"/>
      <c r="Z515" s="408"/>
      <c r="AA515" s="408"/>
      <c r="AB515" s="408"/>
      <c r="AC515" s="408"/>
      <c r="AD515" s="408"/>
      <c r="AE515" s="408"/>
      <c r="AF515" s="413"/>
      <c r="AG515" s="413"/>
      <c r="AH515" s="413"/>
      <c r="AI515" s="413"/>
      <c r="AJ515" s="413"/>
      <c r="AK515" s="413"/>
      <c r="AL515" s="413"/>
      <c r="AM515" s="294">
        <f>SUM(Y515:AL515)</f>
        <v>0</v>
      </c>
    </row>
    <row r="516" spans="1:39" outlineLevel="1">
      <c r="A516" s="530"/>
      <c r="B516" s="429" t="s">
        <v>308</v>
      </c>
      <c r="C516" s="289" t="s">
        <v>163</v>
      </c>
      <c r="D516" s="293"/>
      <c r="E516" s="293"/>
      <c r="F516" s="293"/>
      <c r="G516" s="293"/>
      <c r="H516" s="293"/>
      <c r="I516" s="293"/>
      <c r="J516" s="293"/>
      <c r="K516" s="293"/>
      <c r="L516" s="293"/>
      <c r="M516" s="293"/>
      <c r="N516" s="293">
        <f>N515</f>
        <v>0</v>
      </c>
      <c r="O516" s="293"/>
      <c r="P516" s="293"/>
      <c r="Q516" s="293"/>
      <c r="R516" s="293"/>
      <c r="S516" s="293"/>
      <c r="T516" s="293"/>
      <c r="U516" s="293"/>
      <c r="V516" s="293"/>
      <c r="W516" s="293"/>
      <c r="X516" s="293"/>
      <c r="Y516" s="409">
        <f>Y515</f>
        <v>0</v>
      </c>
      <c r="Z516" s="409">
        <f t="shared" ref="Z516" si="1508">Z515</f>
        <v>0</v>
      </c>
      <c r="AA516" s="409">
        <f t="shared" ref="AA516" si="1509">AA515</f>
        <v>0</v>
      </c>
      <c r="AB516" s="409">
        <f t="shared" ref="AB516" si="1510">AB515</f>
        <v>0</v>
      </c>
      <c r="AC516" s="409">
        <f t="shared" ref="AC516" si="1511">AC515</f>
        <v>0</v>
      </c>
      <c r="AD516" s="409">
        <f t="shared" ref="AD516" si="1512">AD515</f>
        <v>0</v>
      </c>
      <c r="AE516" s="409">
        <f t="shared" ref="AE516" si="1513">AE515</f>
        <v>0</v>
      </c>
      <c r="AF516" s="409">
        <f t="shared" ref="AF516" si="1514">AF515</f>
        <v>0</v>
      </c>
      <c r="AG516" s="409">
        <f t="shared" ref="AG516" si="1515">AG515</f>
        <v>0</v>
      </c>
      <c r="AH516" s="409">
        <f t="shared" ref="AH516" si="1516">AH515</f>
        <v>0</v>
      </c>
      <c r="AI516" s="409">
        <f t="shared" ref="AI516" si="1517">AI515</f>
        <v>0</v>
      </c>
      <c r="AJ516" s="409">
        <f t="shared" ref="AJ516" si="1518">AJ515</f>
        <v>0</v>
      </c>
      <c r="AK516" s="409">
        <f t="shared" ref="AK516" si="1519">AK515</f>
        <v>0</v>
      </c>
      <c r="AL516" s="409">
        <f t="shared" ref="AL516" si="1520">AL515</f>
        <v>0</v>
      </c>
      <c r="AM516" s="304"/>
    </row>
    <row r="517" spans="1:39" outlineLevel="1">
      <c r="A517" s="530"/>
      <c r="B517" s="42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410"/>
      <c r="Z517" s="423"/>
      <c r="AA517" s="423"/>
      <c r="AB517" s="423"/>
      <c r="AC517" s="423"/>
      <c r="AD517" s="423"/>
      <c r="AE517" s="423"/>
      <c r="AF517" s="423"/>
      <c r="AG517" s="423"/>
      <c r="AH517" s="423"/>
      <c r="AI517" s="423"/>
      <c r="AJ517" s="423"/>
      <c r="AK517" s="423"/>
      <c r="AL517" s="423"/>
      <c r="AM517" s="304"/>
    </row>
    <row r="518" spans="1:39" ht="15.75" outlineLevel="1">
      <c r="A518" s="530"/>
      <c r="B518" s="502" t="s">
        <v>501</v>
      </c>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410"/>
      <c r="Z518" s="423"/>
      <c r="AA518" s="423"/>
      <c r="AB518" s="423"/>
      <c r="AC518" s="423"/>
      <c r="AD518" s="423"/>
      <c r="AE518" s="423"/>
      <c r="AF518" s="423"/>
      <c r="AG518" s="423"/>
      <c r="AH518" s="423"/>
      <c r="AI518" s="423"/>
      <c r="AJ518" s="423"/>
      <c r="AK518" s="423"/>
      <c r="AL518" s="423"/>
      <c r="AM518" s="304"/>
    </row>
    <row r="519" spans="1:39" ht="45" outlineLevel="1">
      <c r="A519" s="530">
        <v>36</v>
      </c>
      <c r="B519" s="426" t="s">
        <v>128</v>
      </c>
      <c r="C519" s="289" t="s">
        <v>25</v>
      </c>
      <c r="D519" s="293"/>
      <c r="E519" s="293"/>
      <c r="F519" s="293"/>
      <c r="G519" s="293"/>
      <c r="H519" s="293"/>
      <c r="I519" s="293"/>
      <c r="J519" s="293"/>
      <c r="K519" s="293"/>
      <c r="L519" s="293"/>
      <c r="M519" s="293"/>
      <c r="N519" s="293">
        <v>12</v>
      </c>
      <c r="O519" s="293"/>
      <c r="P519" s="293"/>
      <c r="Q519" s="293"/>
      <c r="R519" s="293"/>
      <c r="S519" s="293"/>
      <c r="T519" s="293"/>
      <c r="U519" s="293"/>
      <c r="V519" s="293"/>
      <c r="W519" s="293"/>
      <c r="X519" s="293"/>
      <c r="Y519" s="424"/>
      <c r="Z519" s="408"/>
      <c r="AA519" s="408"/>
      <c r="AB519" s="408"/>
      <c r="AC519" s="408"/>
      <c r="AD519" s="408"/>
      <c r="AE519" s="408"/>
      <c r="AF519" s="413"/>
      <c r="AG519" s="413"/>
      <c r="AH519" s="413"/>
      <c r="AI519" s="413"/>
      <c r="AJ519" s="413"/>
      <c r="AK519" s="413"/>
      <c r="AL519" s="413"/>
      <c r="AM519" s="294">
        <f>SUM(Y519:AL519)</f>
        <v>0</v>
      </c>
    </row>
    <row r="520" spans="1:39" outlineLevel="1">
      <c r="A520" s="530"/>
      <c r="B520" s="429" t="s">
        <v>308</v>
      </c>
      <c r="C520" s="289" t="s">
        <v>163</v>
      </c>
      <c r="D520" s="293"/>
      <c r="E520" s="293"/>
      <c r="F520" s="293"/>
      <c r="G520" s="293"/>
      <c r="H520" s="293"/>
      <c r="I520" s="293"/>
      <c r="J520" s="293"/>
      <c r="K520" s="293"/>
      <c r="L520" s="293"/>
      <c r="M520" s="293"/>
      <c r="N520" s="293">
        <f>N519</f>
        <v>12</v>
      </c>
      <c r="O520" s="293"/>
      <c r="P520" s="293"/>
      <c r="Q520" s="293"/>
      <c r="R520" s="293"/>
      <c r="S520" s="293"/>
      <c r="T520" s="293"/>
      <c r="U520" s="293"/>
      <c r="V520" s="293"/>
      <c r="W520" s="293"/>
      <c r="X520" s="293"/>
      <c r="Y520" s="409">
        <f>Y519</f>
        <v>0</v>
      </c>
      <c r="Z520" s="409">
        <f t="shared" ref="Z520" si="1521">Z519</f>
        <v>0</v>
      </c>
      <c r="AA520" s="409">
        <f t="shared" ref="AA520" si="1522">AA519</f>
        <v>0</v>
      </c>
      <c r="AB520" s="409">
        <f t="shared" ref="AB520" si="1523">AB519</f>
        <v>0</v>
      </c>
      <c r="AC520" s="409">
        <f t="shared" ref="AC520" si="1524">AC519</f>
        <v>0</v>
      </c>
      <c r="AD520" s="409">
        <f t="shared" ref="AD520" si="1525">AD519</f>
        <v>0</v>
      </c>
      <c r="AE520" s="409">
        <f t="shared" ref="AE520" si="1526">AE519</f>
        <v>0</v>
      </c>
      <c r="AF520" s="409">
        <f t="shared" ref="AF520" si="1527">AF519</f>
        <v>0</v>
      </c>
      <c r="AG520" s="409">
        <f t="shared" ref="AG520" si="1528">AG519</f>
        <v>0</v>
      </c>
      <c r="AH520" s="409">
        <f t="shared" ref="AH520" si="1529">AH519</f>
        <v>0</v>
      </c>
      <c r="AI520" s="409">
        <f t="shared" ref="AI520" si="1530">AI519</f>
        <v>0</v>
      </c>
      <c r="AJ520" s="409">
        <f t="shared" ref="AJ520" si="1531">AJ519</f>
        <v>0</v>
      </c>
      <c r="AK520" s="409">
        <f t="shared" ref="AK520" si="1532">AK519</f>
        <v>0</v>
      </c>
      <c r="AL520" s="409">
        <f t="shared" ref="AL520" si="1533">AL519</f>
        <v>0</v>
      </c>
      <c r="AM520" s="304"/>
    </row>
    <row r="521" spans="1:39" outlineLevel="1">
      <c r="A521" s="530"/>
      <c r="B521" s="426"/>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410"/>
      <c r="Z521" s="423"/>
      <c r="AA521" s="423"/>
      <c r="AB521" s="423"/>
      <c r="AC521" s="423"/>
      <c r="AD521" s="423"/>
      <c r="AE521" s="423"/>
      <c r="AF521" s="423"/>
      <c r="AG521" s="423"/>
      <c r="AH521" s="423"/>
      <c r="AI521" s="423"/>
      <c r="AJ521" s="423"/>
      <c r="AK521" s="423"/>
      <c r="AL521" s="423"/>
      <c r="AM521" s="304"/>
    </row>
    <row r="522" spans="1:39" ht="30" outlineLevel="1">
      <c r="A522" s="530">
        <v>37</v>
      </c>
      <c r="B522" s="426" t="s">
        <v>129</v>
      </c>
      <c r="C522" s="289" t="s">
        <v>25</v>
      </c>
      <c r="D522" s="293"/>
      <c r="E522" s="293"/>
      <c r="F522" s="293"/>
      <c r="G522" s="293"/>
      <c r="H522" s="293"/>
      <c r="I522" s="293"/>
      <c r="J522" s="293"/>
      <c r="K522" s="293"/>
      <c r="L522" s="293"/>
      <c r="M522" s="293"/>
      <c r="N522" s="293">
        <v>12</v>
      </c>
      <c r="O522" s="293"/>
      <c r="P522" s="293"/>
      <c r="Q522" s="293"/>
      <c r="R522" s="293"/>
      <c r="S522" s="293"/>
      <c r="T522" s="293"/>
      <c r="U522" s="293"/>
      <c r="V522" s="293"/>
      <c r="W522" s="293"/>
      <c r="X522" s="293"/>
      <c r="Y522" s="424"/>
      <c r="Z522" s="408"/>
      <c r="AA522" s="408"/>
      <c r="AB522" s="408"/>
      <c r="AC522" s="408"/>
      <c r="AD522" s="408"/>
      <c r="AE522" s="408"/>
      <c r="AF522" s="413"/>
      <c r="AG522" s="413"/>
      <c r="AH522" s="413"/>
      <c r="AI522" s="413"/>
      <c r="AJ522" s="413"/>
      <c r="AK522" s="413"/>
      <c r="AL522" s="413"/>
      <c r="AM522" s="294">
        <f>SUM(Y522:AL522)</f>
        <v>0</v>
      </c>
    </row>
    <row r="523" spans="1:39" outlineLevel="1">
      <c r="A523" s="530"/>
      <c r="B523" s="429" t="s">
        <v>308</v>
      </c>
      <c r="C523" s="289" t="s">
        <v>163</v>
      </c>
      <c r="D523" s="293"/>
      <c r="E523" s="293"/>
      <c r="F523" s="293"/>
      <c r="G523" s="293"/>
      <c r="H523" s="293"/>
      <c r="I523" s="293"/>
      <c r="J523" s="293"/>
      <c r="K523" s="293"/>
      <c r="L523" s="293"/>
      <c r="M523" s="293"/>
      <c r="N523" s="293">
        <f>N522</f>
        <v>12</v>
      </c>
      <c r="O523" s="293"/>
      <c r="P523" s="293"/>
      <c r="Q523" s="293"/>
      <c r="R523" s="293"/>
      <c r="S523" s="293"/>
      <c r="T523" s="293"/>
      <c r="U523" s="293"/>
      <c r="V523" s="293"/>
      <c r="W523" s="293"/>
      <c r="X523" s="293"/>
      <c r="Y523" s="409">
        <f>Y522</f>
        <v>0</v>
      </c>
      <c r="Z523" s="409">
        <f t="shared" ref="Z523" si="1534">Z522</f>
        <v>0</v>
      </c>
      <c r="AA523" s="409">
        <f t="shared" ref="AA523" si="1535">AA522</f>
        <v>0</v>
      </c>
      <c r="AB523" s="409">
        <f t="shared" ref="AB523" si="1536">AB522</f>
        <v>0</v>
      </c>
      <c r="AC523" s="409">
        <f t="shared" ref="AC523" si="1537">AC522</f>
        <v>0</v>
      </c>
      <c r="AD523" s="409">
        <f t="shared" ref="AD523" si="1538">AD522</f>
        <v>0</v>
      </c>
      <c r="AE523" s="409">
        <f t="shared" ref="AE523" si="1539">AE522</f>
        <v>0</v>
      </c>
      <c r="AF523" s="409">
        <f t="shared" ref="AF523" si="1540">AF522</f>
        <v>0</v>
      </c>
      <c r="AG523" s="409">
        <f t="shared" ref="AG523" si="1541">AG522</f>
        <v>0</v>
      </c>
      <c r="AH523" s="409">
        <f t="shared" ref="AH523" si="1542">AH522</f>
        <v>0</v>
      </c>
      <c r="AI523" s="409">
        <f t="shared" ref="AI523" si="1543">AI522</f>
        <v>0</v>
      </c>
      <c r="AJ523" s="409">
        <f t="shared" ref="AJ523" si="1544">AJ522</f>
        <v>0</v>
      </c>
      <c r="AK523" s="409">
        <f t="shared" ref="AK523" si="1545">AK522</f>
        <v>0</v>
      </c>
      <c r="AL523" s="409">
        <f t="shared" ref="AL523" si="1546">AL522</f>
        <v>0</v>
      </c>
      <c r="AM523" s="304"/>
    </row>
    <row r="524" spans="1:39" outlineLevel="1">
      <c r="A524" s="530"/>
      <c r="B524" s="426"/>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410"/>
      <c r="Z524" s="423"/>
      <c r="AA524" s="423"/>
      <c r="AB524" s="423"/>
      <c r="AC524" s="423"/>
      <c r="AD524" s="423"/>
      <c r="AE524" s="423"/>
      <c r="AF524" s="423"/>
      <c r="AG524" s="423"/>
      <c r="AH524" s="423"/>
      <c r="AI524" s="423"/>
      <c r="AJ524" s="423"/>
      <c r="AK524" s="423"/>
      <c r="AL524" s="423"/>
      <c r="AM524" s="304"/>
    </row>
    <row r="525" spans="1:39" outlineLevel="1">
      <c r="A525" s="530">
        <v>38</v>
      </c>
      <c r="B525" s="426" t="s">
        <v>130</v>
      </c>
      <c r="C525" s="289" t="s">
        <v>25</v>
      </c>
      <c r="D525" s="293"/>
      <c r="E525" s="293"/>
      <c r="F525" s="293"/>
      <c r="G525" s="293"/>
      <c r="H525" s="293"/>
      <c r="I525" s="293"/>
      <c r="J525" s="293"/>
      <c r="K525" s="293"/>
      <c r="L525" s="293"/>
      <c r="M525" s="293"/>
      <c r="N525" s="293">
        <v>12</v>
      </c>
      <c r="O525" s="293"/>
      <c r="P525" s="293"/>
      <c r="Q525" s="293"/>
      <c r="R525" s="293"/>
      <c r="S525" s="293"/>
      <c r="T525" s="293"/>
      <c r="U525" s="293"/>
      <c r="V525" s="293"/>
      <c r="W525" s="293"/>
      <c r="X525" s="293"/>
      <c r="Y525" s="424"/>
      <c r="Z525" s="408"/>
      <c r="AA525" s="408"/>
      <c r="AB525" s="408"/>
      <c r="AC525" s="408"/>
      <c r="AD525" s="408"/>
      <c r="AE525" s="408"/>
      <c r="AF525" s="413"/>
      <c r="AG525" s="413"/>
      <c r="AH525" s="413"/>
      <c r="AI525" s="413"/>
      <c r="AJ525" s="413"/>
      <c r="AK525" s="413"/>
      <c r="AL525" s="413"/>
      <c r="AM525" s="294">
        <f>SUM(Y525:AL525)</f>
        <v>0</v>
      </c>
    </row>
    <row r="526" spans="1:39" outlineLevel="1">
      <c r="A526" s="530"/>
      <c r="B526" s="429" t="s">
        <v>308</v>
      </c>
      <c r="C526" s="289" t="s">
        <v>163</v>
      </c>
      <c r="D526" s="293"/>
      <c r="E526" s="293"/>
      <c r="F526" s="293"/>
      <c r="G526" s="293"/>
      <c r="H526" s="293"/>
      <c r="I526" s="293"/>
      <c r="J526" s="293"/>
      <c r="K526" s="293"/>
      <c r="L526" s="293"/>
      <c r="M526" s="293"/>
      <c r="N526" s="293">
        <f>N525</f>
        <v>12</v>
      </c>
      <c r="O526" s="293"/>
      <c r="P526" s="293"/>
      <c r="Q526" s="293"/>
      <c r="R526" s="293"/>
      <c r="S526" s="293"/>
      <c r="T526" s="293"/>
      <c r="U526" s="293"/>
      <c r="V526" s="293"/>
      <c r="W526" s="293"/>
      <c r="X526" s="293"/>
      <c r="Y526" s="409">
        <f>Y525</f>
        <v>0</v>
      </c>
      <c r="Z526" s="409">
        <f t="shared" ref="Z526" si="1547">Z525</f>
        <v>0</v>
      </c>
      <c r="AA526" s="409">
        <f t="shared" ref="AA526" si="1548">AA525</f>
        <v>0</v>
      </c>
      <c r="AB526" s="409">
        <f t="shared" ref="AB526" si="1549">AB525</f>
        <v>0</v>
      </c>
      <c r="AC526" s="409">
        <f t="shared" ref="AC526" si="1550">AC525</f>
        <v>0</v>
      </c>
      <c r="AD526" s="409">
        <f t="shared" ref="AD526" si="1551">AD525</f>
        <v>0</v>
      </c>
      <c r="AE526" s="409">
        <f t="shared" ref="AE526" si="1552">AE525</f>
        <v>0</v>
      </c>
      <c r="AF526" s="409">
        <f t="shared" ref="AF526" si="1553">AF525</f>
        <v>0</v>
      </c>
      <c r="AG526" s="409">
        <f t="shared" ref="AG526" si="1554">AG525</f>
        <v>0</v>
      </c>
      <c r="AH526" s="409">
        <f t="shared" ref="AH526" si="1555">AH525</f>
        <v>0</v>
      </c>
      <c r="AI526" s="409">
        <f t="shared" ref="AI526" si="1556">AI525</f>
        <v>0</v>
      </c>
      <c r="AJ526" s="409">
        <f t="shared" ref="AJ526" si="1557">AJ525</f>
        <v>0</v>
      </c>
      <c r="AK526" s="409">
        <f t="shared" ref="AK526" si="1558">AK525</f>
        <v>0</v>
      </c>
      <c r="AL526" s="409">
        <f t="shared" ref="AL526" si="1559">AL525</f>
        <v>0</v>
      </c>
      <c r="AM526" s="304"/>
    </row>
    <row r="527" spans="1:39" outlineLevel="1">
      <c r="A527" s="530"/>
      <c r="B527" s="426"/>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410"/>
      <c r="Z527" s="423"/>
      <c r="AA527" s="423"/>
      <c r="AB527" s="423"/>
      <c r="AC527" s="423"/>
      <c r="AD527" s="423"/>
      <c r="AE527" s="423"/>
      <c r="AF527" s="423"/>
      <c r="AG527" s="423"/>
      <c r="AH527" s="423"/>
      <c r="AI527" s="423"/>
      <c r="AJ527" s="423"/>
      <c r="AK527" s="423"/>
      <c r="AL527" s="423"/>
      <c r="AM527" s="304"/>
    </row>
    <row r="528" spans="1:39" ht="30" outlineLevel="1">
      <c r="A528" s="530">
        <v>39</v>
      </c>
      <c r="B528" s="426" t="s">
        <v>131</v>
      </c>
      <c r="C528" s="289" t="s">
        <v>25</v>
      </c>
      <c r="D528" s="293"/>
      <c r="E528" s="293"/>
      <c r="F528" s="293"/>
      <c r="G528" s="293"/>
      <c r="H528" s="293"/>
      <c r="I528" s="293"/>
      <c r="J528" s="293"/>
      <c r="K528" s="293"/>
      <c r="L528" s="293"/>
      <c r="M528" s="293"/>
      <c r="N528" s="293">
        <v>12</v>
      </c>
      <c r="O528" s="293"/>
      <c r="P528" s="293"/>
      <c r="Q528" s="293"/>
      <c r="R528" s="293"/>
      <c r="S528" s="293"/>
      <c r="T528" s="293"/>
      <c r="U528" s="293"/>
      <c r="V528" s="293"/>
      <c r="W528" s="293"/>
      <c r="X528" s="293"/>
      <c r="Y528" s="424"/>
      <c r="Z528" s="408"/>
      <c r="AA528" s="408"/>
      <c r="AB528" s="408"/>
      <c r="AC528" s="408"/>
      <c r="AD528" s="408"/>
      <c r="AE528" s="408"/>
      <c r="AF528" s="413"/>
      <c r="AG528" s="413"/>
      <c r="AH528" s="413"/>
      <c r="AI528" s="413"/>
      <c r="AJ528" s="413"/>
      <c r="AK528" s="413"/>
      <c r="AL528" s="413"/>
      <c r="AM528" s="294">
        <f>SUM(Y528:AL528)</f>
        <v>0</v>
      </c>
    </row>
    <row r="529" spans="1:39" outlineLevel="1">
      <c r="A529" s="530"/>
      <c r="B529" s="429" t="s">
        <v>308</v>
      </c>
      <c r="C529" s="289" t="s">
        <v>163</v>
      </c>
      <c r="D529" s="293"/>
      <c r="E529" s="293"/>
      <c r="F529" s="293"/>
      <c r="G529" s="293"/>
      <c r="H529" s="293"/>
      <c r="I529" s="293"/>
      <c r="J529" s="293"/>
      <c r="K529" s="293"/>
      <c r="L529" s="293"/>
      <c r="M529" s="293"/>
      <c r="N529" s="293">
        <f>N528</f>
        <v>12</v>
      </c>
      <c r="O529" s="293"/>
      <c r="P529" s="293"/>
      <c r="Q529" s="293"/>
      <c r="R529" s="293"/>
      <c r="S529" s="293"/>
      <c r="T529" s="293"/>
      <c r="U529" s="293"/>
      <c r="V529" s="293"/>
      <c r="W529" s="293"/>
      <c r="X529" s="293"/>
      <c r="Y529" s="409">
        <f>Y528</f>
        <v>0</v>
      </c>
      <c r="Z529" s="409">
        <f t="shared" ref="Z529" si="1560">Z528</f>
        <v>0</v>
      </c>
      <c r="AA529" s="409">
        <f t="shared" ref="AA529" si="1561">AA528</f>
        <v>0</v>
      </c>
      <c r="AB529" s="409">
        <f t="shared" ref="AB529" si="1562">AB528</f>
        <v>0</v>
      </c>
      <c r="AC529" s="409">
        <f t="shared" ref="AC529" si="1563">AC528</f>
        <v>0</v>
      </c>
      <c r="AD529" s="409">
        <f t="shared" ref="AD529" si="1564">AD528</f>
        <v>0</v>
      </c>
      <c r="AE529" s="409">
        <f t="shared" ref="AE529" si="1565">AE528</f>
        <v>0</v>
      </c>
      <c r="AF529" s="409">
        <f t="shared" ref="AF529" si="1566">AF528</f>
        <v>0</v>
      </c>
      <c r="AG529" s="409">
        <f t="shared" ref="AG529" si="1567">AG528</f>
        <v>0</v>
      </c>
      <c r="AH529" s="409">
        <f t="shared" ref="AH529" si="1568">AH528</f>
        <v>0</v>
      </c>
      <c r="AI529" s="409">
        <f t="shared" ref="AI529" si="1569">AI528</f>
        <v>0</v>
      </c>
      <c r="AJ529" s="409">
        <f t="shared" ref="AJ529" si="1570">AJ528</f>
        <v>0</v>
      </c>
      <c r="AK529" s="409">
        <f t="shared" ref="AK529" si="1571">AK528</f>
        <v>0</v>
      </c>
      <c r="AL529" s="409">
        <f t="shared" ref="AL529" si="1572">AL528</f>
        <v>0</v>
      </c>
      <c r="AM529" s="304"/>
    </row>
    <row r="530" spans="1:39" outlineLevel="1">
      <c r="A530" s="530"/>
      <c r="B530" s="426"/>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410"/>
      <c r="Z530" s="423"/>
      <c r="AA530" s="423"/>
      <c r="AB530" s="423"/>
      <c r="AC530" s="423"/>
      <c r="AD530" s="423"/>
      <c r="AE530" s="423"/>
      <c r="AF530" s="423"/>
      <c r="AG530" s="423"/>
      <c r="AH530" s="423"/>
      <c r="AI530" s="423"/>
      <c r="AJ530" s="423"/>
      <c r="AK530" s="423"/>
      <c r="AL530" s="423"/>
      <c r="AM530" s="304"/>
    </row>
    <row r="531" spans="1:39" ht="30" outlineLevel="1">
      <c r="A531" s="530">
        <v>40</v>
      </c>
      <c r="B531" s="426" t="s">
        <v>132</v>
      </c>
      <c r="C531" s="289" t="s">
        <v>25</v>
      </c>
      <c r="D531" s="293"/>
      <c r="E531" s="293"/>
      <c r="F531" s="293"/>
      <c r="G531" s="293"/>
      <c r="H531" s="293"/>
      <c r="I531" s="293"/>
      <c r="J531" s="293"/>
      <c r="K531" s="293"/>
      <c r="L531" s="293"/>
      <c r="M531" s="293"/>
      <c r="N531" s="293">
        <v>12</v>
      </c>
      <c r="O531" s="293"/>
      <c r="P531" s="293"/>
      <c r="Q531" s="293"/>
      <c r="R531" s="293"/>
      <c r="S531" s="293"/>
      <c r="T531" s="293"/>
      <c r="U531" s="293"/>
      <c r="V531" s="293"/>
      <c r="W531" s="293"/>
      <c r="X531" s="293"/>
      <c r="Y531" s="424"/>
      <c r="Z531" s="408"/>
      <c r="AA531" s="408"/>
      <c r="AB531" s="408"/>
      <c r="AC531" s="408"/>
      <c r="AD531" s="408"/>
      <c r="AE531" s="408"/>
      <c r="AF531" s="413"/>
      <c r="AG531" s="413"/>
      <c r="AH531" s="413"/>
      <c r="AI531" s="413"/>
      <c r="AJ531" s="413"/>
      <c r="AK531" s="413"/>
      <c r="AL531" s="413"/>
      <c r="AM531" s="294">
        <f>SUM(Y531:AL531)</f>
        <v>0</v>
      </c>
    </row>
    <row r="532" spans="1:39" outlineLevel="1">
      <c r="A532" s="530"/>
      <c r="B532" s="429" t="s">
        <v>308</v>
      </c>
      <c r="C532" s="289" t="s">
        <v>163</v>
      </c>
      <c r="D532" s="293"/>
      <c r="E532" s="293"/>
      <c r="F532" s="293"/>
      <c r="G532" s="293"/>
      <c r="H532" s="293"/>
      <c r="I532" s="293"/>
      <c r="J532" s="293"/>
      <c r="K532" s="293"/>
      <c r="L532" s="293"/>
      <c r="M532" s="293"/>
      <c r="N532" s="293">
        <f>N531</f>
        <v>12</v>
      </c>
      <c r="O532" s="293"/>
      <c r="P532" s="293"/>
      <c r="Q532" s="293"/>
      <c r="R532" s="293"/>
      <c r="S532" s="293"/>
      <c r="T532" s="293"/>
      <c r="U532" s="293"/>
      <c r="V532" s="293"/>
      <c r="W532" s="293"/>
      <c r="X532" s="293"/>
      <c r="Y532" s="409">
        <f>Y531</f>
        <v>0</v>
      </c>
      <c r="Z532" s="409">
        <f t="shared" ref="Z532" si="1573">Z531</f>
        <v>0</v>
      </c>
      <c r="AA532" s="409">
        <f t="shared" ref="AA532" si="1574">AA531</f>
        <v>0</v>
      </c>
      <c r="AB532" s="409">
        <f t="shared" ref="AB532" si="1575">AB531</f>
        <v>0</v>
      </c>
      <c r="AC532" s="409">
        <f t="shared" ref="AC532" si="1576">AC531</f>
        <v>0</v>
      </c>
      <c r="AD532" s="409">
        <f t="shared" ref="AD532" si="1577">AD531</f>
        <v>0</v>
      </c>
      <c r="AE532" s="409">
        <f t="shared" ref="AE532" si="1578">AE531</f>
        <v>0</v>
      </c>
      <c r="AF532" s="409">
        <f t="shared" ref="AF532" si="1579">AF531</f>
        <v>0</v>
      </c>
      <c r="AG532" s="409">
        <f t="shared" ref="AG532" si="1580">AG531</f>
        <v>0</v>
      </c>
      <c r="AH532" s="409">
        <f t="shared" ref="AH532" si="1581">AH531</f>
        <v>0</v>
      </c>
      <c r="AI532" s="409">
        <f t="shared" ref="AI532" si="1582">AI531</f>
        <v>0</v>
      </c>
      <c r="AJ532" s="409">
        <f t="shared" ref="AJ532" si="1583">AJ531</f>
        <v>0</v>
      </c>
      <c r="AK532" s="409">
        <f t="shared" ref="AK532" si="1584">AK531</f>
        <v>0</v>
      </c>
      <c r="AL532" s="409">
        <f t="shared" ref="AL532" si="1585">AL531</f>
        <v>0</v>
      </c>
      <c r="AM532" s="304"/>
    </row>
    <row r="533" spans="1:39" outlineLevel="1">
      <c r="A533" s="530"/>
      <c r="B533" s="426"/>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410"/>
      <c r="Z533" s="423"/>
      <c r="AA533" s="423"/>
      <c r="AB533" s="423"/>
      <c r="AC533" s="423"/>
      <c r="AD533" s="423"/>
      <c r="AE533" s="423"/>
      <c r="AF533" s="423"/>
      <c r="AG533" s="423"/>
      <c r="AH533" s="423"/>
      <c r="AI533" s="423"/>
      <c r="AJ533" s="423"/>
      <c r="AK533" s="423"/>
      <c r="AL533" s="423"/>
      <c r="AM533" s="304"/>
    </row>
    <row r="534" spans="1:39" ht="45" outlineLevel="1">
      <c r="A534" s="530">
        <v>41</v>
      </c>
      <c r="B534" s="426" t="s">
        <v>133</v>
      </c>
      <c r="C534" s="289" t="s">
        <v>25</v>
      </c>
      <c r="D534" s="293"/>
      <c r="E534" s="293"/>
      <c r="F534" s="293"/>
      <c r="G534" s="293"/>
      <c r="H534" s="293"/>
      <c r="I534" s="293"/>
      <c r="J534" s="293"/>
      <c r="K534" s="293"/>
      <c r="L534" s="293"/>
      <c r="M534" s="293"/>
      <c r="N534" s="293">
        <v>12</v>
      </c>
      <c r="O534" s="293"/>
      <c r="P534" s="293"/>
      <c r="Q534" s="293"/>
      <c r="R534" s="293"/>
      <c r="S534" s="293"/>
      <c r="T534" s="293"/>
      <c r="U534" s="293"/>
      <c r="V534" s="293"/>
      <c r="W534" s="293"/>
      <c r="X534" s="293"/>
      <c r="Y534" s="424"/>
      <c r="Z534" s="408"/>
      <c r="AA534" s="408"/>
      <c r="AB534" s="408"/>
      <c r="AC534" s="408"/>
      <c r="AD534" s="408"/>
      <c r="AE534" s="408"/>
      <c r="AF534" s="413"/>
      <c r="AG534" s="413"/>
      <c r="AH534" s="413"/>
      <c r="AI534" s="413"/>
      <c r="AJ534" s="413"/>
      <c r="AK534" s="413"/>
      <c r="AL534" s="413"/>
      <c r="AM534" s="294">
        <f>SUM(Y534:AL534)</f>
        <v>0</v>
      </c>
    </row>
    <row r="535" spans="1:39" outlineLevel="1">
      <c r="A535" s="530"/>
      <c r="B535" s="429" t="s">
        <v>308</v>
      </c>
      <c r="C535" s="289" t="s">
        <v>163</v>
      </c>
      <c r="D535" s="293"/>
      <c r="E535" s="293"/>
      <c r="F535" s="293"/>
      <c r="G535" s="293"/>
      <c r="H535" s="293"/>
      <c r="I535" s="293"/>
      <c r="J535" s="293"/>
      <c r="K535" s="293"/>
      <c r="L535" s="293"/>
      <c r="M535" s="293"/>
      <c r="N535" s="293">
        <f>N534</f>
        <v>12</v>
      </c>
      <c r="O535" s="293"/>
      <c r="P535" s="293"/>
      <c r="Q535" s="293"/>
      <c r="R535" s="293"/>
      <c r="S535" s="293"/>
      <c r="T535" s="293"/>
      <c r="U535" s="293"/>
      <c r="V535" s="293"/>
      <c r="W535" s="293"/>
      <c r="X535" s="293"/>
      <c r="Y535" s="409">
        <f>Y534</f>
        <v>0</v>
      </c>
      <c r="Z535" s="409">
        <f t="shared" ref="Z535" si="1586">Z534</f>
        <v>0</v>
      </c>
      <c r="AA535" s="409">
        <f t="shared" ref="AA535" si="1587">AA534</f>
        <v>0</v>
      </c>
      <c r="AB535" s="409">
        <f t="shared" ref="AB535" si="1588">AB534</f>
        <v>0</v>
      </c>
      <c r="AC535" s="409">
        <f t="shared" ref="AC535" si="1589">AC534</f>
        <v>0</v>
      </c>
      <c r="AD535" s="409">
        <f t="shared" ref="AD535" si="1590">AD534</f>
        <v>0</v>
      </c>
      <c r="AE535" s="409">
        <f t="shared" ref="AE535" si="1591">AE534</f>
        <v>0</v>
      </c>
      <c r="AF535" s="409">
        <f t="shared" ref="AF535" si="1592">AF534</f>
        <v>0</v>
      </c>
      <c r="AG535" s="409">
        <f t="shared" ref="AG535" si="1593">AG534</f>
        <v>0</v>
      </c>
      <c r="AH535" s="409">
        <f t="shared" ref="AH535" si="1594">AH534</f>
        <v>0</v>
      </c>
      <c r="AI535" s="409">
        <f t="shared" ref="AI535" si="1595">AI534</f>
        <v>0</v>
      </c>
      <c r="AJ535" s="409">
        <f t="shared" ref="AJ535" si="1596">AJ534</f>
        <v>0</v>
      </c>
      <c r="AK535" s="409">
        <f t="shared" ref="AK535" si="1597">AK534</f>
        <v>0</v>
      </c>
      <c r="AL535" s="409">
        <f t="shared" ref="AL535" si="1598">AL534</f>
        <v>0</v>
      </c>
      <c r="AM535" s="304"/>
    </row>
    <row r="536" spans="1:39" outlineLevel="1">
      <c r="A536" s="530"/>
      <c r="B536" s="426"/>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410"/>
      <c r="Z536" s="423"/>
      <c r="AA536" s="423"/>
      <c r="AB536" s="423"/>
      <c r="AC536" s="423"/>
      <c r="AD536" s="423"/>
      <c r="AE536" s="423"/>
      <c r="AF536" s="423"/>
      <c r="AG536" s="423"/>
      <c r="AH536" s="423"/>
      <c r="AI536" s="423"/>
      <c r="AJ536" s="423"/>
      <c r="AK536" s="423"/>
      <c r="AL536" s="423"/>
      <c r="AM536" s="304"/>
    </row>
    <row r="537" spans="1:39" ht="45" outlineLevel="1">
      <c r="A537" s="530">
        <v>42</v>
      </c>
      <c r="B537" s="426" t="s">
        <v>134</v>
      </c>
      <c r="C537" s="289" t="s">
        <v>25</v>
      </c>
      <c r="D537" s="293"/>
      <c r="E537" s="293"/>
      <c r="F537" s="293"/>
      <c r="G537" s="293"/>
      <c r="H537" s="293"/>
      <c r="I537" s="293"/>
      <c r="J537" s="293"/>
      <c r="K537" s="293"/>
      <c r="L537" s="293"/>
      <c r="M537" s="293"/>
      <c r="N537" s="289"/>
      <c r="O537" s="293"/>
      <c r="P537" s="293"/>
      <c r="Q537" s="293"/>
      <c r="R537" s="293"/>
      <c r="S537" s="293"/>
      <c r="T537" s="293"/>
      <c r="U537" s="293"/>
      <c r="V537" s="293"/>
      <c r="W537" s="293"/>
      <c r="X537" s="293"/>
      <c r="Y537" s="424"/>
      <c r="Z537" s="408"/>
      <c r="AA537" s="408"/>
      <c r="AB537" s="408"/>
      <c r="AC537" s="408"/>
      <c r="AD537" s="408"/>
      <c r="AE537" s="408"/>
      <c r="AF537" s="413"/>
      <c r="AG537" s="413"/>
      <c r="AH537" s="413"/>
      <c r="AI537" s="413"/>
      <c r="AJ537" s="413"/>
      <c r="AK537" s="413"/>
      <c r="AL537" s="413"/>
      <c r="AM537" s="294">
        <f>SUM(Y537:AL537)</f>
        <v>0</v>
      </c>
    </row>
    <row r="538" spans="1:39" outlineLevel="1">
      <c r="A538" s="530"/>
      <c r="B538" s="429" t="s">
        <v>308</v>
      </c>
      <c r="C538" s="289" t="s">
        <v>163</v>
      </c>
      <c r="D538" s="293"/>
      <c r="E538" s="293"/>
      <c r="F538" s="293"/>
      <c r="G538" s="293"/>
      <c r="H538" s="293"/>
      <c r="I538" s="293"/>
      <c r="J538" s="293"/>
      <c r="K538" s="293"/>
      <c r="L538" s="293"/>
      <c r="M538" s="293"/>
      <c r="N538" s="466"/>
      <c r="O538" s="293"/>
      <c r="P538" s="293"/>
      <c r="Q538" s="293"/>
      <c r="R538" s="293"/>
      <c r="S538" s="293"/>
      <c r="T538" s="293"/>
      <c r="U538" s="293"/>
      <c r="V538" s="293"/>
      <c r="W538" s="293"/>
      <c r="X538" s="293"/>
      <c r="Y538" s="409">
        <f>Y537</f>
        <v>0</v>
      </c>
      <c r="Z538" s="409">
        <f t="shared" ref="Z538" si="1599">Z537</f>
        <v>0</v>
      </c>
      <c r="AA538" s="409">
        <f t="shared" ref="AA538" si="1600">AA537</f>
        <v>0</v>
      </c>
      <c r="AB538" s="409">
        <f t="shared" ref="AB538" si="1601">AB537</f>
        <v>0</v>
      </c>
      <c r="AC538" s="409">
        <f t="shared" ref="AC538" si="1602">AC537</f>
        <v>0</v>
      </c>
      <c r="AD538" s="409">
        <f t="shared" ref="AD538" si="1603">AD537</f>
        <v>0</v>
      </c>
      <c r="AE538" s="409">
        <f t="shared" ref="AE538" si="1604">AE537</f>
        <v>0</v>
      </c>
      <c r="AF538" s="409">
        <f t="shared" ref="AF538" si="1605">AF537</f>
        <v>0</v>
      </c>
      <c r="AG538" s="409">
        <f t="shared" ref="AG538" si="1606">AG537</f>
        <v>0</v>
      </c>
      <c r="AH538" s="409">
        <f t="shared" ref="AH538" si="1607">AH537</f>
        <v>0</v>
      </c>
      <c r="AI538" s="409">
        <f t="shared" ref="AI538" si="1608">AI537</f>
        <v>0</v>
      </c>
      <c r="AJ538" s="409">
        <f t="shared" ref="AJ538" si="1609">AJ537</f>
        <v>0</v>
      </c>
      <c r="AK538" s="409">
        <f t="shared" ref="AK538" si="1610">AK537</f>
        <v>0</v>
      </c>
      <c r="AL538" s="409">
        <f t="shared" ref="AL538" si="1611">AL537</f>
        <v>0</v>
      </c>
      <c r="AM538" s="304"/>
    </row>
    <row r="539" spans="1:39" outlineLevel="1">
      <c r="A539" s="530"/>
      <c r="B539" s="426"/>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410"/>
      <c r="Z539" s="423"/>
      <c r="AA539" s="423"/>
      <c r="AB539" s="423"/>
      <c r="AC539" s="423"/>
      <c r="AD539" s="423"/>
      <c r="AE539" s="423"/>
      <c r="AF539" s="423"/>
      <c r="AG539" s="423"/>
      <c r="AH539" s="423"/>
      <c r="AI539" s="423"/>
      <c r="AJ539" s="423"/>
      <c r="AK539" s="423"/>
      <c r="AL539" s="423"/>
      <c r="AM539" s="304"/>
    </row>
    <row r="540" spans="1:39" ht="30" outlineLevel="1">
      <c r="A540" s="530">
        <v>43</v>
      </c>
      <c r="B540" s="426" t="s">
        <v>135</v>
      </c>
      <c r="C540" s="289" t="s">
        <v>25</v>
      </c>
      <c r="D540" s="293"/>
      <c r="E540" s="293"/>
      <c r="F540" s="293"/>
      <c r="G540" s="293"/>
      <c r="H540" s="293"/>
      <c r="I540" s="293"/>
      <c r="J540" s="293"/>
      <c r="K540" s="293"/>
      <c r="L540" s="293"/>
      <c r="M540" s="293"/>
      <c r="N540" s="293">
        <v>12</v>
      </c>
      <c r="O540" s="293"/>
      <c r="P540" s="293"/>
      <c r="Q540" s="293"/>
      <c r="R540" s="293"/>
      <c r="S540" s="293"/>
      <c r="T540" s="293"/>
      <c r="U540" s="293"/>
      <c r="V540" s="293"/>
      <c r="W540" s="293"/>
      <c r="X540" s="293"/>
      <c r="Y540" s="424"/>
      <c r="Z540" s="408"/>
      <c r="AA540" s="408"/>
      <c r="AB540" s="408"/>
      <c r="AC540" s="408"/>
      <c r="AD540" s="408"/>
      <c r="AE540" s="408"/>
      <c r="AF540" s="413"/>
      <c r="AG540" s="413"/>
      <c r="AH540" s="413"/>
      <c r="AI540" s="413"/>
      <c r="AJ540" s="413"/>
      <c r="AK540" s="413"/>
      <c r="AL540" s="413"/>
      <c r="AM540" s="294">
        <f>SUM(Y540:AL540)</f>
        <v>0</v>
      </c>
    </row>
    <row r="541" spans="1:39" outlineLevel="1">
      <c r="A541" s="530"/>
      <c r="B541" s="429" t="s">
        <v>308</v>
      </c>
      <c r="C541" s="289" t="s">
        <v>163</v>
      </c>
      <c r="D541" s="293"/>
      <c r="E541" s="293"/>
      <c r="F541" s="293"/>
      <c r="G541" s="293"/>
      <c r="H541" s="293"/>
      <c r="I541" s="293"/>
      <c r="J541" s="293"/>
      <c r="K541" s="293"/>
      <c r="L541" s="293"/>
      <c r="M541" s="293"/>
      <c r="N541" s="293">
        <f>N540</f>
        <v>12</v>
      </c>
      <c r="O541" s="293"/>
      <c r="P541" s="293"/>
      <c r="Q541" s="293"/>
      <c r="R541" s="293"/>
      <c r="S541" s="293"/>
      <c r="T541" s="293"/>
      <c r="U541" s="293"/>
      <c r="V541" s="293"/>
      <c r="W541" s="293"/>
      <c r="X541" s="293"/>
      <c r="Y541" s="409">
        <f>Y540</f>
        <v>0</v>
      </c>
      <c r="Z541" s="409">
        <f t="shared" ref="Z541" si="1612">Z540</f>
        <v>0</v>
      </c>
      <c r="AA541" s="409">
        <f t="shared" ref="AA541" si="1613">AA540</f>
        <v>0</v>
      </c>
      <c r="AB541" s="409">
        <f t="shared" ref="AB541" si="1614">AB540</f>
        <v>0</v>
      </c>
      <c r="AC541" s="409">
        <f t="shared" ref="AC541" si="1615">AC540</f>
        <v>0</v>
      </c>
      <c r="AD541" s="409">
        <f t="shared" ref="AD541" si="1616">AD540</f>
        <v>0</v>
      </c>
      <c r="AE541" s="409">
        <f t="shared" ref="AE541" si="1617">AE540</f>
        <v>0</v>
      </c>
      <c r="AF541" s="409">
        <f t="shared" ref="AF541" si="1618">AF540</f>
        <v>0</v>
      </c>
      <c r="AG541" s="409">
        <f t="shared" ref="AG541" si="1619">AG540</f>
        <v>0</v>
      </c>
      <c r="AH541" s="409">
        <f t="shared" ref="AH541" si="1620">AH540</f>
        <v>0</v>
      </c>
      <c r="AI541" s="409">
        <f t="shared" ref="AI541" si="1621">AI540</f>
        <v>0</v>
      </c>
      <c r="AJ541" s="409">
        <f t="shared" ref="AJ541" si="1622">AJ540</f>
        <v>0</v>
      </c>
      <c r="AK541" s="409">
        <f t="shared" ref="AK541" si="1623">AK540</f>
        <v>0</v>
      </c>
      <c r="AL541" s="409">
        <f t="shared" ref="AL541" si="1624">AL540</f>
        <v>0</v>
      </c>
      <c r="AM541" s="304"/>
    </row>
    <row r="542" spans="1:39" outlineLevel="1">
      <c r="A542" s="530"/>
      <c r="B542" s="426"/>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410"/>
      <c r="Z542" s="423"/>
      <c r="AA542" s="423"/>
      <c r="AB542" s="423"/>
      <c r="AC542" s="423"/>
      <c r="AD542" s="423"/>
      <c r="AE542" s="423"/>
      <c r="AF542" s="423"/>
      <c r="AG542" s="423"/>
      <c r="AH542" s="423"/>
      <c r="AI542" s="423"/>
      <c r="AJ542" s="423"/>
      <c r="AK542" s="423"/>
      <c r="AL542" s="423"/>
      <c r="AM542" s="304"/>
    </row>
    <row r="543" spans="1:39" ht="45" outlineLevel="1">
      <c r="A543" s="530">
        <v>44</v>
      </c>
      <c r="B543" s="426" t="s">
        <v>136</v>
      </c>
      <c r="C543" s="289" t="s">
        <v>25</v>
      </c>
      <c r="D543" s="293"/>
      <c r="E543" s="293"/>
      <c r="F543" s="293"/>
      <c r="G543" s="293"/>
      <c r="H543" s="293"/>
      <c r="I543" s="293"/>
      <c r="J543" s="293"/>
      <c r="K543" s="293"/>
      <c r="L543" s="293"/>
      <c r="M543" s="293"/>
      <c r="N543" s="293">
        <v>12</v>
      </c>
      <c r="O543" s="293"/>
      <c r="P543" s="293"/>
      <c r="Q543" s="293"/>
      <c r="R543" s="293"/>
      <c r="S543" s="293"/>
      <c r="T543" s="293"/>
      <c r="U543" s="293"/>
      <c r="V543" s="293"/>
      <c r="W543" s="293"/>
      <c r="X543" s="293"/>
      <c r="Y543" s="424"/>
      <c r="Z543" s="408"/>
      <c r="AA543" s="408"/>
      <c r="AB543" s="408"/>
      <c r="AC543" s="408"/>
      <c r="AD543" s="408"/>
      <c r="AE543" s="408"/>
      <c r="AF543" s="413"/>
      <c r="AG543" s="413"/>
      <c r="AH543" s="413"/>
      <c r="AI543" s="413"/>
      <c r="AJ543" s="413"/>
      <c r="AK543" s="413"/>
      <c r="AL543" s="413"/>
      <c r="AM543" s="294">
        <f>SUM(Y543:AL543)</f>
        <v>0</v>
      </c>
    </row>
    <row r="544" spans="1:39" outlineLevel="1">
      <c r="A544" s="530"/>
      <c r="B544" s="429" t="s">
        <v>308</v>
      </c>
      <c r="C544" s="289" t="s">
        <v>163</v>
      </c>
      <c r="D544" s="293"/>
      <c r="E544" s="293"/>
      <c r="F544" s="293"/>
      <c r="G544" s="293"/>
      <c r="H544" s="293"/>
      <c r="I544" s="293"/>
      <c r="J544" s="293"/>
      <c r="K544" s="293"/>
      <c r="L544" s="293"/>
      <c r="M544" s="293"/>
      <c r="N544" s="293">
        <f>N543</f>
        <v>12</v>
      </c>
      <c r="O544" s="293"/>
      <c r="P544" s="293"/>
      <c r="Q544" s="293"/>
      <c r="R544" s="293"/>
      <c r="S544" s="293"/>
      <c r="T544" s="293"/>
      <c r="U544" s="293"/>
      <c r="V544" s="293"/>
      <c r="W544" s="293"/>
      <c r="X544" s="293"/>
      <c r="Y544" s="409">
        <f>Y543</f>
        <v>0</v>
      </c>
      <c r="Z544" s="409">
        <f t="shared" ref="Z544" si="1625">Z543</f>
        <v>0</v>
      </c>
      <c r="AA544" s="409">
        <f t="shared" ref="AA544" si="1626">AA543</f>
        <v>0</v>
      </c>
      <c r="AB544" s="409">
        <f t="shared" ref="AB544" si="1627">AB543</f>
        <v>0</v>
      </c>
      <c r="AC544" s="409">
        <f t="shared" ref="AC544" si="1628">AC543</f>
        <v>0</v>
      </c>
      <c r="AD544" s="409">
        <f t="shared" ref="AD544" si="1629">AD543</f>
        <v>0</v>
      </c>
      <c r="AE544" s="409">
        <f t="shared" ref="AE544" si="1630">AE543</f>
        <v>0</v>
      </c>
      <c r="AF544" s="409">
        <f t="shared" ref="AF544" si="1631">AF543</f>
        <v>0</v>
      </c>
      <c r="AG544" s="409">
        <f t="shared" ref="AG544" si="1632">AG543</f>
        <v>0</v>
      </c>
      <c r="AH544" s="409">
        <f t="shared" ref="AH544" si="1633">AH543</f>
        <v>0</v>
      </c>
      <c r="AI544" s="409">
        <f t="shared" ref="AI544" si="1634">AI543</f>
        <v>0</v>
      </c>
      <c r="AJ544" s="409">
        <f t="shared" ref="AJ544" si="1635">AJ543</f>
        <v>0</v>
      </c>
      <c r="AK544" s="409">
        <f t="shared" ref="AK544" si="1636">AK543</f>
        <v>0</v>
      </c>
      <c r="AL544" s="409">
        <f t="shared" ref="AL544" si="1637">AL543</f>
        <v>0</v>
      </c>
      <c r="AM544" s="304"/>
    </row>
    <row r="545" spans="1:39" outlineLevel="1">
      <c r="A545" s="530"/>
      <c r="B545" s="426"/>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410"/>
      <c r="Z545" s="423"/>
      <c r="AA545" s="423"/>
      <c r="AB545" s="423"/>
      <c r="AC545" s="423"/>
      <c r="AD545" s="423"/>
      <c r="AE545" s="423"/>
      <c r="AF545" s="423"/>
      <c r="AG545" s="423"/>
      <c r="AH545" s="423"/>
      <c r="AI545" s="423"/>
      <c r="AJ545" s="423"/>
      <c r="AK545" s="423"/>
      <c r="AL545" s="423"/>
      <c r="AM545" s="304"/>
    </row>
    <row r="546" spans="1:39" ht="30" outlineLevel="1">
      <c r="A546" s="530">
        <v>45</v>
      </c>
      <c r="B546" s="426" t="s">
        <v>137</v>
      </c>
      <c r="C546" s="289" t="s">
        <v>25</v>
      </c>
      <c r="D546" s="293"/>
      <c r="E546" s="293"/>
      <c r="F546" s="293"/>
      <c r="G546" s="293"/>
      <c r="H546" s="293"/>
      <c r="I546" s="293"/>
      <c r="J546" s="293"/>
      <c r="K546" s="293"/>
      <c r="L546" s="293"/>
      <c r="M546" s="293"/>
      <c r="N546" s="293">
        <v>12</v>
      </c>
      <c r="O546" s="293"/>
      <c r="P546" s="293"/>
      <c r="Q546" s="293"/>
      <c r="R546" s="293"/>
      <c r="S546" s="293"/>
      <c r="T546" s="293"/>
      <c r="U546" s="293"/>
      <c r="V546" s="293"/>
      <c r="W546" s="293"/>
      <c r="X546" s="293"/>
      <c r="Y546" s="424"/>
      <c r="Z546" s="408"/>
      <c r="AA546" s="408"/>
      <c r="AB546" s="408"/>
      <c r="AC546" s="408"/>
      <c r="AD546" s="408"/>
      <c r="AE546" s="408"/>
      <c r="AF546" s="413"/>
      <c r="AG546" s="413"/>
      <c r="AH546" s="413"/>
      <c r="AI546" s="413"/>
      <c r="AJ546" s="413"/>
      <c r="AK546" s="413"/>
      <c r="AL546" s="413"/>
      <c r="AM546" s="294">
        <f>SUM(Y546:AL546)</f>
        <v>0</v>
      </c>
    </row>
    <row r="547" spans="1:39" outlineLevel="1">
      <c r="A547" s="530"/>
      <c r="B547" s="429" t="s">
        <v>308</v>
      </c>
      <c r="C547" s="289" t="s">
        <v>163</v>
      </c>
      <c r="D547" s="293"/>
      <c r="E547" s="293"/>
      <c r="F547" s="293"/>
      <c r="G547" s="293"/>
      <c r="H547" s="293"/>
      <c r="I547" s="293"/>
      <c r="J547" s="293"/>
      <c r="K547" s="293"/>
      <c r="L547" s="293"/>
      <c r="M547" s="293"/>
      <c r="N547" s="293">
        <f>N546</f>
        <v>12</v>
      </c>
      <c r="O547" s="293"/>
      <c r="P547" s="293"/>
      <c r="Q547" s="293"/>
      <c r="R547" s="293"/>
      <c r="S547" s="293"/>
      <c r="T547" s="293"/>
      <c r="U547" s="293"/>
      <c r="V547" s="293"/>
      <c r="W547" s="293"/>
      <c r="X547" s="293"/>
      <c r="Y547" s="409">
        <f>Y546</f>
        <v>0</v>
      </c>
      <c r="Z547" s="409">
        <f t="shared" ref="Z547" si="1638">Z546</f>
        <v>0</v>
      </c>
      <c r="AA547" s="409">
        <f t="shared" ref="AA547" si="1639">AA546</f>
        <v>0</v>
      </c>
      <c r="AB547" s="409">
        <f t="shared" ref="AB547" si="1640">AB546</f>
        <v>0</v>
      </c>
      <c r="AC547" s="409">
        <f t="shared" ref="AC547" si="1641">AC546</f>
        <v>0</v>
      </c>
      <c r="AD547" s="409">
        <f t="shared" ref="AD547" si="1642">AD546</f>
        <v>0</v>
      </c>
      <c r="AE547" s="409">
        <f t="shared" ref="AE547" si="1643">AE546</f>
        <v>0</v>
      </c>
      <c r="AF547" s="409">
        <f t="shared" ref="AF547" si="1644">AF546</f>
        <v>0</v>
      </c>
      <c r="AG547" s="409">
        <f t="shared" ref="AG547" si="1645">AG546</f>
        <v>0</v>
      </c>
      <c r="AH547" s="409">
        <f t="shared" ref="AH547" si="1646">AH546</f>
        <v>0</v>
      </c>
      <c r="AI547" s="409">
        <f t="shared" ref="AI547" si="1647">AI546</f>
        <v>0</v>
      </c>
      <c r="AJ547" s="409">
        <f t="shared" ref="AJ547" si="1648">AJ546</f>
        <v>0</v>
      </c>
      <c r="AK547" s="409">
        <f t="shared" ref="AK547" si="1649">AK546</f>
        <v>0</v>
      </c>
      <c r="AL547" s="409">
        <f t="shared" ref="AL547" si="1650">AL546</f>
        <v>0</v>
      </c>
      <c r="AM547" s="304"/>
    </row>
    <row r="548" spans="1:39" outlineLevel="1">
      <c r="A548" s="530"/>
      <c r="B548" s="426"/>
      <c r="C548" s="289"/>
      <c r="D548" s="289"/>
      <c r="E548" s="289"/>
      <c r="F548" s="289"/>
      <c r="G548" s="289"/>
      <c r="H548" s="289"/>
      <c r="I548" s="289"/>
      <c r="J548" s="289"/>
      <c r="K548" s="289"/>
      <c r="L548" s="289"/>
      <c r="M548" s="289"/>
      <c r="N548" s="289"/>
      <c r="O548" s="289"/>
      <c r="P548" s="289"/>
      <c r="Q548" s="289"/>
      <c r="R548" s="289"/>
      <c r="S548" s="289"/>
      <c r="T548" s="289"/>
      <c r="U548" s="289"/>
      <c r="V548" s="289"/>
      <c r="W548" s="289"/>
      <c r="X548" s="289"/>
      <c r="Y548" s="410"/>
      <c r="Z548" s="423"/>
      <c r="AA548" s="423"/>
      <c r="AB548" s="423"/>
      <c r="AC548" s="423"/>
      <c r="AD548" s="423"/>
      <c r="AE548" s="423"/>
      <c r="AF548" s="423"/>
      <c r="AG548" s="423"/>
      <c r="AH548" s="423"/>
      <c r="AI548" s="423"/>
      <c r="AJ548" s="423"/>
      <c r="AK548" s="423"/>
      <c r="AL548" s="423"/>
      <c r="AM548" s="304"/>
    </row>
    <row r="549" spans="1:39" ht="30" outlineLevel="1">
      <c r="A549" s="530">
        <v>46</v>
      </c>
      <c r="B549" s="426" t="s">
        <v>138</v>
      </c>
      <c r="C549" s="289" t="s">
        <v>25</v>
      </c>
      <c r="D549" s="293"/>
      <c r="E549" s="293"/>
      <c r="F549" s="293"/>
      <c r="G549" s="293"/>
      <c r="H549" s="293"/>
      <c r="I549" s="293"/>
      <c r="J549" s="293"/>
      <c r="K549" s="293"/>
      <c r="L549" s="293"/>
      <c r="M549" s="293"/>
      <c r="N549" s="293">
        <v>12</v>
      </c>
      <c r="O549" s="293"/>
      <c r="P549" s="293"/>
      <c r="Q549" s="293"/>
      <c r="R549" s="293"/>
      <c r="S549" s="293"/>
      <c r="T549" s="293"/>
      <c r="U549" s="293"/>
      <c r="V549" s="293"/>
      <c r="W549" s="293"/>
      <c r="X549" s="293"/>
      <c r="Y549" s="424"/>
      <c r="Z549" s="408"/>
      <c r="AA549" s="408"/>
      <c r="AB549" s="408"/>
      <c r="AC549" s="408"/>
      <c r="AD549" s="408"/>
      <c r="AE549" s="408"/>
      <c r="AF549" s="413"/>
      <c r="AG549" s="413"/>
      <c r="AH549" s="413"/>
      <c r="AI549" s="413"/>
      <c r="AJ549" s="413"/>
      <c r="AK549" s="413"/>
      <c r="AL549" s="413"/>
      <c r="AM549" s="294">
        <f>SUM(Y549:AL549)</f>
        <v>0</v>
      </c>
    </row>
    <row r="550" spans="1:39" outlineLevel="1">
      <c r="A550" s="530"/>
      <c r="B550" s="429" t="s">
        <v>308</v>
      </c>
      <c r="C550" s="289" t="s">
        <v>163</v>
      </c>
      <c r="D550" s="293"/>
      <c r="E550" s="293"/>
      <c r="F550" s="293"/>
      <c r="G550" s="293"/>
      <c r="H550" s="293"/>
      <c r="I550" s="293"/>
      <c r="J550" s="293"/>
      <c r="K550" s="293"/>
      <c r="L550" s="293"/>
      <c r="M550" s="293"/>
      <c r="N550" s="293">
        <f>N549</f>
        <v>12</v>
      </c>
      <c r="O550" s="293"/>
      <c r="P550" s="293"/>
      <c r="Q550" s="293"/>
      <c r="R550" s="293"/>
      <c r="S550" s="293"/>
      <c r="T550" s="293"/>
      <c r="U550" s="293"/>
      <c r="V550" s="293"/>
      <c r="W550" s="293"/>
      <c r="X550" s="293"/>
      <c r="Y550" s="409">
        <f>Y549</f>
        <v>0</v>
      </c>
      <c r="Z550" s="409">
        <f t="shared" ref="Z550" si="1651">Z549</f>
        <v>0</v>
      </c>
      <c r="AA550" s="409">
        <f t="shared" ref="AA550" si="1652">AA549</f>
        <v>0</v>
      </c>
      <c r="AB550" s="409">
        <f t="shared" ref="AB550" si="1653">AB549</f>
        <v>0</v>
      </c>
      <c r="AC550" s="409">
        <f t="shared" ref="AC550" si="1654">AC549</f>
        <v>0</v>
      </c>
      <c r="AD550" s="409">
        <f t="shared" ref="AD550" si="1655">AD549</f>
        <v>0</v>
      </c>
      <c r="AE550" s="409">
        <f t="shared" ref="AE550" si="1656">AE549</f>
        <v>0</v>
      </c>
      <c r="AF550" s="409">
        <f t="shared" ref="AF550" si="1657">AF549</f>
        <v>0</v>
      </c>
      <c r="AG550" s="409">
        <f t="shared" ref="AG550" si="1658">AG549</f>
        <v>0</v>
      </c>
      <c r="AH550" s="409">
        <f t="shared" ref="AH550" si="1659">AH549</f>
        <v>0</v>
      </c>
      <c r="AI550" s="409">
        <f t="shared" ref="AI550" si="1660">AI549</f>
        <v>0</v>
      </c>
      <c r="AJ550" s="409">
        <f t="shared" ref="AJ550" si="1661">AJ549</f>
        <v>0</v>
      </c>
      <c r="AK550" s="409">
        <f t="shared" ref="AK550" si="1662">AK549</f>
        <v>0</v>
      </c>
      <c r="AL550" s="409">
        <f t="shared" ref="AL550" si="1663">AL549</f>
        <v>0</v>
      </c>
      <c r="AM550" s="304"/>
    </row>
    <row r="551" spans="1:39" outlineLevel="1">
      <c r="A551" s="530"/>
      <c r="B551" s="426"/>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410"/>
      <c r="Z551" s="423"/>
      <c r="AA551" s="423"/>
      <c r="AB551" s="423"/>
      <c r="AC551" s="423"/>
      <c r="AD551" s="423"/>
      <c r="AE551" s="423"/>
      <c r="AF551" s="423"/>
      <c r="AG551" s="423"/>
      <c r="AH551" s="423"/>
      <c r="AI551" s="423"/>
      <c r="AJ551" s="423"/>
      <c r="AK551" s="423"/>
      <c r="AL551" s="423"/>
      <c r="AM551" s="304"/>
    </row>
    <row r="552" spans="1:39" ht="30" outlineLevel="1">
      <c r="A552" s="530">
        <v>47</v>
      </c>
      <c r="B552" s="426" t="s">
        <v>139</v>
      </c>
      <c r="C552" s="289" t="s">
        <v>25</v>
      </c>
      <c r="D552" s="293"/>
      <c r="E552" s="293"/>
      <c r="F552" s="293"/>
      <c r="G552" s="293"/>
      <c r="H552" s="293"/>
      <c r="I552" s="293"/>
      <c r="J552" s="293"/>
      <c r="K552" s="293"/>
      <c r="L552" s="293"/>
      <c r="M552" s="293"/>
      <c r="N552" s="293">
        <v>12</v>
      </c>
      <c r="O552" s="293"/>
      <c r="P552" s="293"/>
      <c r="Q552" s="293"/>
      <c r="R552" s="293"/>
      <c r="S552" s="293"/>
      <c r="T552" s="293"/>
      <c r="U552" s="293"/>
      <c r="V552" s="293"/>
      <c r="W552" s="293"/>
      <c r="X552" s="293"/>
      <c r="Y552" s="424"/>
      <c r="Z552" s="408"/>
      <c r="AA552" s="408"/>
      <c r="AB552" s="408"/>
      <c r="AC552" s="408"/>
      <c r="AD552" s="408"/>
      <c r="AE552" s="408"/>
      <c r="AF552" s="413"/>
      <c r="AG552" s="413"/>
      <c r="AH552" s="413"/>
      <c r="AI552" s="413"/>
      <c r="AJ552" s="413"/>
      <c r="AK552" s="413"/>
      <c r="AL552" s="413"/>
      <c r="AM552" s="294">
        <f>SUM(Y552:AL552)</f>
        <v>0</v>
      </c>
    </row>
    <row r="553" spans="1:39" outlineLevel="1">
      <c r="A553" s="530"/>
      <c r="B553" s="429" t="s">
        <v>308</v>
      </c>
      <c r="C553" s="289" t="s">
        <v>163</v>
      </c>
      <c r="D553" s="293"/>
      <c r="E553" s="293"/>
      <c r="F553" s="293"/>
      <c r="G553" s="293"/>
      <c r="H553" s="293"/>
      <c r="I553" s="293"/>
      <c r="J553" s="293"/>
      <c r="K553" s="293"/>
      <c r="L553" s="293"/>
      <c r="M553" s="293"/>
      <c r="N553" s="293">
        <f>N552</f>
        <v>12</v>
      </c>
      <c r="O553" s="293"/>
      <c r="P553" s="293"/>
      <c r="Q553" s="293"/>
      <c r="R553" s="293"/>
      <c r="S553" s="293"/>
      <c r="T553" s="293"/>
      <c r="U553" s="293"/>
      <c r="V553" s="293"/>
      <c r="W553" s="293"/>
      <c r="X553" s="293"/>
      <c r="Y553" s="409">
        <f>Y552</f>
        <v>0</v>
      </c>
      <c r="Z553" s="409">
        <f t="shared" ref="Z553" si="1664">Z552</f>
        <v>0</v>
      </c>
      <c r="AA553" s="409">
        <f t="shared" ref="AA553" si="1665">AA552</f>
        <v>0</v>
      </c>
      <c r="AB553" s="409">
        <f t="shared" ref="AB553" si="1666">AB552</f>
        <v>0</v>
      </c>
      <c r="AC553" s="409">
        <f t="shared" ref="AC553" si="1667">AC552</f>
        <v>0</v>
      </c>
      <c r="AD553" s="409">
        <f t="shared" ref="AD553" si="1668">AD552</f>
        <v>0</v>
      </c>
      <c r="AE553" s="409">
        <f t="shared" ref="AE553" si="1669">AE552</f>
        <v>0</v>
      </c>
      <c r="AF553" s="409">
        <f t="shared" ref="AF553" si="1670">AF552</f>
        <v>0</v>
      </c>
      <c r="AG553" s="409">
        <f t="shared" ref="AG553" si="1671">AG552</f>
        <v>0</v>
      </c>
      <c r="AH553" s="409">
        <f t="shared" ref="AH553" si="1672">AH552</f>
        <v>0</v>
      </c>
      <c r="AI553" s="409">
        <f t="shared" ref="AI553" si="1673">AI552</f>
        <v>0</v>
      </c>
      <c r="AJ553" s="409">
        <f t="shared" ref="AJ553" si="1674">AJ552</f>
        <v>0</v>
      </c>
      <c r="AK553" s="409">
        <f t="shared" ref="AK553" si="1675">AK552</f>
        <v>0</v>
      </c>
      <c r="AL553" s="409">
        <f t="shared" ref="AL553" si="1676">AL552</f>
        <v>0</v>
      </c>
      <c r="AM553" s="304"/>
    </row>
    <row r="554" spans="1:39" outlineLevel="1">
      <c r="A554" s="530"/>
      <c r="B554" s="426"/>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410"/>
      <c r="Z554" s="423"/>
      <c r="AA554" s="423"/>
      <c r="AB554" s="423"/>
      <c r="AC554" s="423"/>
      <c r="AD554" s="423"/>
      <c r="AE554" s="423"/>
      <c r="AF554" s="423"/>
      <c r="AG554" s="423"/>
      <c r="AH554" s="423"/>
      <c r="AI554" s="423"/>
      <c r="AJ554" s="423"/>
      <c r="AK554" s="423"/>
      <c r="AL554" s="423"/>
      <c r="AM554" s="304"/>
    </row>
    <row r="555" spans="1:39" ht="45" outlineLevel="1">
      <c r="A555" s="530">
        <v>48</v>
      </c>
      <c r="B555" s="426" t="s">
        <v>140</v>
      </c>
      <c r="C555" s="289" t="s">
        <v>25</v>
      </c>
      <c r="D555" s="293"/>
      <c r="E555" s="293"/>
      <c r="F555" s="293"/>
      <c r="G555" s="293"/>
      <c r="H555" s="293"/>
      <c r="I555" s="293"/>
      <c r="J555" s="293"/>
      <c r="K555" s="293"/>
      <c r="L555" s="293"/>
      <c r="M555" s="293"/>
      <c r="N555" s="293">
        <v>12</v>
      </c>
      <c r="O555" s="293"/>
      <c r="P555" s="293"/>
      <c r="Q555" s="293"/>
      <c r="R555" s="293"/>
      <c r="S555" s="293"/>
      <c r="T555" s="293"/>
      <c r="U555" s="293"/>
      <c r="V555" s="293"/>
      <c r="W555" s="293"/>
      <c r="X555" s="293"/>
      <c r="Y555" s="424"/>
      <c r="Z555" s="408"/>
      <c r="AA555" s="408"/>
      <c r="AB555" s="408"/>
      <c r="AC555" s="408"/>
      <c r="AD555" s="408"/>
      <c r="AE555" s="408"/>
      <c r="AF555" s="413"/>
      <c r="AG555" s="413"/>
      <c r="AH555" s="413"/>
      <c r="AI555" s="413"/>
      <c r="AJ555" s="413"/>
      <c r="AK555" s="413"/>
      <c r="AL555" s="413"/>
      <c r="AM555" s="294">
        <f>SUM(Y555:AL555)</f>
        <v>0</v>
      </c>
    </row>
    <row r="556" spans="1:39" outlineLevel="1">
      <c r="A556" s="530"/>
      <c r="B556" s="429" t="s">
        <v>308</v>
      </c>
      <c r="C556" s="289" t="s">
        <v>163</v>
      </c>
      <c r="D556" s="293"/>
      <c r="E556" s="293"/>
      <c r="F556" s="293"/>
      <c r="G556" s="293"/>
      <c r="H556" s="293"/>
      <c r="I556" s="293"/>
      <c r="J556" s="293"/>
      <c r="K556" s="293"/>
      <c r="L556" s="293"/>
      <c r="M556" s="293"/>
      <c r="N556" s="293">
        <f>N555</f>
        <v>12</v>
      </c>
      <c r="O556" s="293"/>
      <c r="P556" s="293"/>
      <c r="Q556" s="293"/>
      <c r="R556" s="293"/>
      <c r="S556" s="293"/>
      <c r="T556" s="293"/>
      <c r="U556" s="293"/>
      <c r="V556" s="293"/>
      <c r="W556" s="293"/>
      <c r="X556" s="293"/>
      <c r="Y556" s="409">
        <f>Y555</f>
        <v>0</v>
      </c>
      <c r="Z556" s="409">
        <f t="shared" ref="Z556" si="1677">Z555</f>
        <v>0</v>
      </c>
      <c r="AA556" s="409">
        <f t="shared" ref="AA556" si="1678">AA555</f>
        <v>0</v>
      </c>
      <c r="AB556" s="409">
        <f t="shared" ref="AB556" si="1679">AB555</f>
        <v>0</v>
      </c>
      <c r="AC556" s="409">
        <f t="shared" ref="AC556" si="1680">AC555</f>
        <v>0</v>
      </c>
      <c r="AD556" s="409">
        <f t="shared" ref="AD556" si="1681">AD555</f>
        <v>0</v>
      </c>
      <c r="AE556" s="409">
        <f t="shared" ref="AE556" si="1682">AE555</f>
        <v>0</v>
      </c>
      <c r="AF556" s="409">
        <f t="shared" ref="AF556" si="1683">AF555</f>
        <v>0</v>
      </c>
      <c r="AG556" s="409">
        <f t="shared" ref="AG556" si="1684">AG555</f>
        <v>0</v>
      </c>
      <c r="AH556" s="409">
        <f t="shared" ref="AH556" si="1685">AH555</f>
        <v>0</v>
      </c>
      <c r="AI556" s="409">
        <f t="shared" ref="AI556" si="1686">AI555</f>
        <v>0</v>
      </c>
      <c r="AJ556" s="409">
        <f t="shared" ref="AJ556" si="1687">AJ555</f>
        <v>0</v>
      </c>
      <c r="AK556" s="409">
        <f t="shared" ref="AK556" si="1688">AK555</f>
        <v>0</v>
      </c>
      <c r="AL556" s="409">
        <f t="shared" ref="AL556" si="1689">AL555</f>
        <v>0</v>
      </c>
      <c r="AM556" s="304"/>
    </row>
    <row r="557" spans="1:39" outlineLevel="1">
      <c r="A557" s="530"/>
      <c r="B557" s="426"/>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410"/>
      <c r="Z557" s="423"/>
      <c r="AA557" s="423"/>
      <c r="AB557" s="423"/>
      <c r="AC557" s="423"/>
      <c r="AD557" s="423"/>
      <c r="AE557" s="423"/>
      <c r="AF557" s="423"/>
      <c r="AG557" s="423"/>
      <c r="AH557" s="423"/>
      <c r="AI557" s="423"/>
      <c r="AJ557" s="423"/>
      <c r="AK557" s="423"/>
      <c r="AL557" s="423"/>
      <c r="AM557" s="304"/>
    </row>
    <row r="558" spans="1:39" ht="30" outlineLevel="1">
      <c r="A558" s="530">
        <v>49</v>
      </c>
      <c r="B558" s="426" t="s">
        <v>141</v>
      </c>
      <c r="C558" s="289" t="s">
        <v>25</v>
      </c>
      <c r="D558" s="293"/>
      <c r="E558" s="293"/>
      <c r="F558" s="293"/>
      <c r="G558" s="293"/>
      <c r="H558" s="293"/>
      <c r="I558" s="293"/>
      <c r="J558" s="293"/>
      <c r="K558" s="293"/>
      <c r="L558" s="293"/>
      <c r="M558" s="293"/>
      <c r="N558" s="293">
        <v>12</v>
      </c>
      <c r="O558" s="293"/>
      <c r="P558" s="293"/>
      <c r="Q558" s="293"/>
      <c r="R558" s="293"/>
      <c r="S558" s="293"/>
      <c r="T558" s="293"/>
      <c r="U558" s="293"/>
      <c r="V558" s="293"/>
      <c r="W558" s="293"/>
      <c r="X558" s="293"/>
      <c r="Y558" s="424"/>
      <c r="Z558" s="408"/>
      <c r="AA558" s="408"/>
      <c r="AB558" s="408"/>
      <c r="AC558" s="408"/>
      <c r="AD558" s="408"/>
      <c r="AE558" s="408"/>
      <c r="AF558" s="413"/>
      <c r="AG558" s="413"/>
      <c r="AH558" s="413"/>
      <c r="AI558" s="413"/>
      <c r="AJ558" s="413"/>
      <c r="AK558" s="413"/>
      <c r="AL558" s="413"/>
      <c r="AM558" s="294">
        <f>SUM(Y558:AL558)</f>
        <v>0</v>
      </c>
    </row>
    <row r="559" spans="1:39" outlineLevel="1">
      <c r="A559" s="530"/>
      <c r="B559" s="429" t="s">
        <v>308</v>
      </c>
      <c r="C559" s="289" t="s">
        <v>163</v>
      </c>
      <c r="D559" s="293"/>
      <c r="E559" s="293"/>
      <c r="F559" s="293"/>
      <c r="G559" s="293"/>
      <c r="H559" s="293"/>
      <c r="I559" s="293"/>
      <c r="J559" s="293"/>
      <c r="K559" s="293"/>
      <c r="L559" s="293"/>
      <c r="M559" s="293"/>
      <c r="N559" s="293">
        <f>N558</f>
        <v>12</v>
      </c>
      <c r="O559" s="293"/>
      <c r="P559" s="293"/>
      <c r="Q559" s="293"/>
      <c r="R559" s="293"/>
      <c r="S559" s="293"/>
      <c r="T559" s="293"/>
      <c r="U559" s="293"/>
      <c r="V559" s="293"/>
      <c r="W559" s="293"/>
      <c r="X559" s="293"/>
      <c r="Y559" s="409">
        <f>Y558</f>
        <v>0</v>
      </c>
      <c r="Z559" s="409">
        <f t="shared" ref="Z559" si="1690">Z558</f>
        <v>0</v>
      </c>
      <c r="AA559" s="409">
        <f t="shared" ref="AA559" si="1691">AA558</f>
        <v>0</v>
      </c>
      <c r="AB559" s="409">
        <f t="shared" ref="AB559" si="1692">AB558</f>
        <v>0</v>
      </c>
      <c r="AC559" s="409">
        <f t="shared" ref="AC559" si="1693">AC558</f>
        <v>0</v>
      </c>
      <c r="AD559" s="409">
        <f t="shared" ref="AD559" si="1694">AD558</f>
        <v>0</v>
      </c>
      <c r="AE559" s="409">
        <f t="shared" ref="AE559" si="1695">AE558</f>
        <v>0</v>
      </c>
      <c r="AF559" s="409">
        <f t="shared" ref="AF559" si="1696">AF558</f>
        <v>0</v>
      </c>
      <c r="AG559" s="409">
        <f t="shared" ref="AG559" si="1697">AG558</f>
        <v>0</v>
      </c>
      <c r="AH559" s="409">
        <f t="shared" ref="AH559" si="1698">AH558</f>
        <v>0</v>
      </c>
      <c r="AI559" s="409">
        <f t="shared" ref="AI559" si="1699">AI558</f>
        <v>0</v>
      </c>
      <c r="AJ559" s="409">
        <f t="shared" ref="AJ559" si="1700">AJ558</f>
        <v>0</v>
      </c>
      <c r="AK559" s="409">
        <f t="shared" ref="AK559" si="1701">AK558</f>
        <v>0</v>
      </c>
      <c r="AL559" s="409">
        <f t="shared" ref="AL559" si="1702">AL558</f>
        <v>0</v>
      </c>
      <c r="AM559" s="304"/>
    </row>
    <row r="560" spans="1:39" outlineLevel="1">
      <c r="A560" s="530"/>
      <c r="B560" s="429"/>
      <c r="C560" s="303"/>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99"/>
      <c r="Z560" s="299"/>
      <c r="AA560" s="299"/>
      <c r="AB560" s="299"/>
      <c r="AC560" s="299"/>
      <c r="AD560" s="299"/>
      <c r="AE560" s="299"/>
      <c r="AF560" s="299"/>
      <c r="AG560" s="299"/>
      <c r="AH560" s="299"/>
      <c r="AI560" s="299"/>
      <c r="AJ560" s="299"/>
      <c r="AK560" s="299"/>
      <c r="AL560" s="299"/>
      <c r="AM560" s="304"/>
    </row>
    <row r="561" spans="2:39" ht="15.75">
      <c r="B561" s="325" t="s">
        <v>292</v>
      </c>
      <c r="C561" s="327"/>
      <c r="D561" s="327">
        <f>SUM(D404:D559)</f>
        <v>0</v>
      </c>
      <c r="E561" s="327"/>
      <c r="F561" s="327"/>
      <c r="G561" s="327"/>
      <c r="H561" s="327"/>
      <c r="I561" s="327"/>
      <c r="J561" s="327"/>
      <c r="K561" s="327"/>
      <c r="L561" s="327"/>
      <c r="M561" s="327"/>
      <c r="N561" s="327"/>
      <c r="O561" s="327">
        <f>SUM(O404:O559)</f>
        <v>0</v>
      </c>
      <c r="P561" s="327"/>
      <c r="Q561" s="327"/>
      <c r="R561" s="327"/>
      <c r="S561" s="327"/>
      <c r="T561" s="327"/>
      <c r="U561" s="327"/>
      <c r="V561" s="327"/>
      <c r="W561" s="327"/>
      <c r="X561" s="327"/>
      <c r="Y561" s="327">
        <f>IF(Y402="kWh",SUMPRODUCT(D404:D559,Y404:Y559))</f>
        <v>0</v>
      </c>
      <c r="Z561" s="327">
        <f>IF(Z402="kWh",SUMPRODUCT(D404:D559,Z404:Z559))</f>
        <v>0</v>
      </c>
      <c r="AA561" s="327">
        <f>IF(AA402="kw",SUMPRODUCT(N404:N559,O404:O559,AA404:AA559),SUMPRODUCT(D404:D559,AA404:AA559))</f>
        <v>0</v>
      </c>
      <c r="AB561" s="327">
        <f>IF(AB402="kw",SUMPRODUCT(N404:N559,O404:O559,AB404:AB559),SUMPRODUCT(D404:D559,AB404:AB559))</f>
        <v>0</v>
      </c>
      <c r="AC561" s="327">
        <f>IF(AC402="kw",SUMPRODUCT(N404:N559,O404:O559,AC404:AC559),SUMPRODUCT(D404:D559,AC404:AC559))</f>
        <v>0</v>
      </c>
      <c r="AD561" s="327">
        <f>IF(AD402="kw",SUMPRODUCT(N404:N559,O404:O559,AD404:AD559),SUMPRODUCT(D404:D559,AD404:AD559))</f>
        <v>0</v>
      </c>
      <c r="AE561" s="327">
        <f>IF(AE402="kw",SUMPRODUCT(N404:N559,O404:O559,AE404:AE559),SUMPRODUCT(D404:D559,AE404:AE559))</f>
        <v>0</v>
      </c>
      <c r="AF561" s="327">
        <f>IF(AF402="kw",SUMPRODUCT(N404:N559,O404:O559,AF404:AF559),SUMPRODUCT(D404:D559,AF404:AF559))</f>
        <v>0</v>
      </c>
      <c r="AG561" s="327">
        <f>IF(AG402="kw",SUMPRODUCT(N404:N559,O404:O559,AG404:AG559),SUMPRODUCT(D404:D559,AG404:AG559))</f>
        <v>0</v>
      </c>
      <c r="AH561" s="327">
        <f>IF(AH402="kw",SUMPRODUCT(N404:N559,O404:O559,AH404:AH559),SUMPRODUCT(D404:D559,AH404:AH559))</f>
        <v>0</v>
      </c>
      <c r="AI561" s="327">
        <f>IF(AI402="kw",SUMPRODUCT(N404:N559,O404:O559,AI404:AI559),SUMPRODUCT(D404:D559,AI404:AI559))</f>
        <v>0</v>
      </c>
      <c r="AJ561" s="327">
        <f>IF(AJ402="kw",SUMPRODUCT(N404:N559,O404:O559,AJ404:AJ559),SUMPRODUCT(D404:D559,AJ404:AJ559))</f>
        <v>0</v>
      </c>
      <c r="AK561" s="327">
        <f>IF(AK402="kw",SUMPRODUCT(N404:N559,O404:O559,AK404:AK559),SUMPRODUCT(D404:D559,AK404:AK559))</f>
        <v>0</v>
      </c>
      <c r="AL561" s="327">
        <f>IF(AL402="kw",SUMPRODUCT(N404:N559,O404:O559,AL404:AL559),SUMPRODUCT(D404:D559,AL404:AL559))</f>
        <v>0</v>
      </c>
      <c r="AM561" s="328"/>
    </row>
    <row r="562" spans="2:39" ht="15.75">
      <c r="B562" s="389" t="s">
        <v>293</v>
      </c>
      <c r="C562" s="390"/>
      <c r="D562" s="390"/>
      <c r="E562" s="390"/>
      <c r="F562" s="390"/>
      <c r="G562" s="390"/>
      <c r="H562" s="390"/>
      <c r="I562" s="390"/>
      <c r="J562" s="390"/>
      <c r="K562" s="390"/>
      <c r="L562" s="390"/>
      <c r="M562" s="390"/>
      <c r="N562" s="390"/>
      <c r="O562" s="390"/>
      <c r="P562" s="390"/>
      <c r="Q562" s="390"/>
      <c r="R562" s="390"/>
      <c r="S562" s="390"/>
      <c r="T562" s="390"/>
      <c r="U562" s="390"/>
      <c r="V562" s="390"/>
      <c r="W562" s="390"/>
      <c r="X562" s="390"/>
      <c r="Y562" s="390">
        <f>HLOOKUP(Y218,'2. LRAMVA Threshold'!$B$42:$Q$53,9,FALSE)</f>
        <v>0</v>
      </c>
      <c r="Z562" s="390">
        <f>HLOOKUP(Z218,'2. LRAMVA Threshold'!$B$42:$Q$53,9,FALSE)</f>
        <v>0</v>
      </c>
      <c r="AA562" s="390">
        <f>HLOOKUP(AA218,'2. LRAMVA Threshold'!$B$42:$Q$53,9,FALSE)</f>
        <v>0</v>
      </c>
      <c r="AB562" s="390">
        <f>HLOOKUP(AB218,'2. LRAMVA Threshold'!$B$42:$Q$53,9,FALSE)</f>
        <v>0</v>
      </c>
      <c r="AC562" s="390">
        <f>HLOOKUP(AC218,'2. LRAMVA Threshold'!$B$42:$Q$53,9,FALSE)</f>
        <v>0</v>
      </c>
      <c r="AD562" s="390">
        <f>HLOOKUP(AD218,'2. LRAMVA Threshold'!$B$42:$Q$53,9,FALSE)</f>
        <v>0</v>
      </c>
      <c r="AE562" s="390">
        <f>HLOOKUP(AE218,'2. LRAMVA Threshold'!$B$42:$Q$53,9,FALSE)</f>
        <v>0</v>
      </c>
      <c r="AF562" s="390">
        <f>HLOOKUP(AF218,'2. LRAMVA Threshold'!$B$42:$Q$53,9,FALSE)</f>
        <v>0</v>
      </c>
      <c r="AG562" s="390">
        <f>HLOOKUP(AG218,'2. LRAMVA Threshold'!$B$42:$Q$53,9,FALSE)</f>
        <v>0</v>
      </c>
      <c r="AH562" s="390">
        <f>HLOOKUP(AH218,'2. LRAMVA Threshold'!$B$42:$Q$53,9,FALSE)</f>
        <v>0</v>
      </c>
      <c r="AI562" s="390">
        <f>HLOOKUP(AI218,'2. LRAMVA Threshold'!$B$42:$Q$53,9,FALSE)</f>
        <v>0</v>
      </c>
      <c r="AJ562" s="390">
        <f>HLOOKUP(AJ218,'2. LRAMVA Threshold'!$B$42:$Q$53,9,FALSE)</f>
        <v>0</v>
      </c>
      <c r="AK562" s="390">
        <f>HLOOKUP(AK218,'2. LRAMVA Threshold'!$B$42:$Q$53,9,FALSE)</f>
        <v>0</v>
      </c>
      <c r="AL562" s="390">
        <f>HLOOKUP(AL218,'2. LRAMVA Threshold'!$B$42:$Q$53,9,FALSE)</f>
        <v>0</v>
      </c>
      <c r="AM562" s="391"/>
    </row>
    <row r="563" spans="2:39">
      <c r="B563" s="392"/>
      <c r="C563" s="430"/>
      <c r="D563" s="431"/>
      <c r="E563" s="431"/>
      <c r="F563" s="431"/>
      <c r="G563" s="431"/>
      <c r="H563" s="431"/>
      <c r="I563" s="431"/>
      <c r="J563" s="431"/>
      <c r="K563" s="431"/>
      <c r="L563" s="431"/>
      <c r="M563" s="431"/>
      <c r="N563" s="431"/>
      <c r="O563" s="432"/>
      <c r="P563" s="431"/>
      <c r="Q563" s="431"/>
      <c r="R563" s="431"/>
      <c r="S563" s="433"/>
      <c r="T563" s="433"/>
      <c r="U563" s="433"/>
      <c r="V563" s="433"/>
      <c r="W563" s="431"/>
      <c r="X563" s="431"/>
      <c r="Y563" s="434"/>
      <c r="Z563" s="434"/>
      <c r="AA563" s="434"/>
      <c r="AB563" s="434"/>
      <c r="AC563" s="434"/>
      <c r="AD563" s="434"/>
      <c r="AE563" s="434"/>
      <c r="AF563" s="397"/>
      <c r="AG563" s="397"/>
      <c r="AH563" s="397"/>
      <c r="AI563" s="397"/>
      <c r="AJ563" s="397"/>
      <c r="AK563" s="397"/>
      <c r="AL563" s="397"/>
      <c r="AM563" s="398"/>
    </row>
    <row r="564" spans="2:39">
      <c r="B564" s="322" t="s">
        <v>294</v>
      </c>
      <c r="C564" s="336"/>
      <c r="D564" s="336"/>
      <c r="E564" s="374"/>
      <c r="F564" s="374"/>
      <c r="G564" s="374"/>
      <c r="H564" s="374"/>
      <c r="I564" s="374"/>
      <c r="J564" s="374"/>
      <c r="K564" s="374"/>
      <c r="L564" s="374"/>
      <c r="M564" s="374"/>
      <c r="N564" s="374"/>
      <c r="O564" s="289"/>
      <c r="P564" s="338"/>
      <c r="Q564" s="338"/>
      <c r="R564" s="338"/>
      <c r="S564" s="337"/>
      <c r="T564" s="337"/>
      <c r="U564" s="337"/>
      <c r="V564" s="337"/>
      <c r="W564" s="338"/>
      <c r="X564" s="338"/>
      <c r="Y564" s="339">
        <f>HLOOKUP(Y$35,'3.  Distribution Rates'!$C$122:$P$133,9,FALSE)</f>
        <v>0</v>
      </c>
      <c r="Z564" s="339">
        <f>HLOOKUP(Z$35,'3.  Distribution Rates'!$C$122:$P$133,9,FALSE)</f>
        <v>0</v>
      </c>
      <c r="AA564" s="339">
        <f>HLOOKUP(AA$35,'3.  Distribution Rates'!$C$122:$P$133,9,FALSE)</f>
        <v>0</v>
      </c>
      <c r="AB564" s="339">
        <f>HLOOKUP(AB$35,'3.  Distribution Rates'!$C$122:$P$133,9,FALSE)</f>
        <v>0</v>
      </c>
      <c r="AC564" s="339">
        <f>HLOOKUP(AC$35,'3.  Distribution Rates'!$C$122:$P$133,9,FALSE)</f>
        <v>0</v>
      </c>
      <c r="AD564" s="339">
        <f>HLOOKUP(AD$35,'3.  Distribution Rates'!$C$122:$P$133,9,FALSE)</f>
        <v>0</v>
      </c>
      <c r="AE564" s="339">
        <f>HLOOKUP(AE$35,'3.  Distribution Rates'!$C$122:$P$133,9,FALSE)</f>
        <v>0</v>
      </c>
      <c r="AF564" s="339">
        <f>HLOOKUP(AF$35,'3.  Distribution Rates'!$C$122:$P$133,9,FALSE)</f>
        <v>0</v>
      </c>
      <c r="AG564" s="339">
        <f>HLOOKUP(AG$35,'3.  Distribution Rates'!$C$122:$P$133,9,FALSE)</f>
        <v>0</v>
      </c>
      <c r="AH564" s="339">
        <f>HLOOKUP(AH$35,'3.  Distribution Rates'!$C$122:$P$133,9,FALSE)</f>
        <v>0</v>
      </c>
      <c r="AI564" s="339">
        <f>HLOOKUP(AI$35,'3.  Distribution Rates'!$C$122:$P$133,9,FALSE)</f>
        <v>0</v>
      </c>
      <c r="AJ564" s="339">
        <f>HLOOKUP(AJ$35,'3.  Distribution Rates'!$C$122:$P$133,9,FALSE)</f>
        <v>0</v>
      </c>
      <c r="AK564" s="339">
        <f>HLOOKUP(AK$35,'3.  Distribution Rates'!$C$122:$P$133,9,FALSE)</f>
        <v>0</v>
      </c>
      <c r="AL564" s="339">
        <f>HLOOKUP(AL$35,'3.  Distribution Rates'!$C$122:$P$133,9,FALSE)</f>
        <v>0</v>
      </c>
      <c r="AM564" s="439"/>
    </row>
    <row r="565" spans="2:39">
      <c r="B565" s="322" t="s">
        <v>295</v>
      </c>
      <c r="C565" s="343"/>
      <c r="D565" s="307"/>
      <c r="E565" s="277"/>
      <c r="F565" s="277"/>
      <c r="G565" s="277"/>
      <c r="H565" s="277"/>
      <c r="I565" s="277"/>
      <c r="J565" s="277"/>
      <c r="K565" s="277"/>
      <c r="L565" s="277"/>
      <c r="M565" s="277"/>
      <c r="N565" s="277"/>
      <c r="O565" s="289"/>
      <c r="P565" s="277"/>
      <c r="Q565" s="277"/>
      <c r="R565" s="277"/>
      <c r="S565" s="307"/>
      <c r="T565" s="307"/>
      <c r="U565" s="307"/>
      <c r="V565" s="307"/>
      <c r="W565" s="277"/>
      <c r="X565" s="277"/>
      <c r="Y565" s="376">
        <f>'4.  2011-2014 LRAM'!Y140*Y564</f>
        <v>0</v>
      </c>
      <c r="Z565" s="376">
        <f>'4.  2011-2014 LRAM'!Z140*Z564</f>
        <v>0</v>
      </c>
      <c r="AA565" s="376">
        <f>'4.  2011-2014 LRAM'!AA140*AA564</f>
        <v>0</v>
      </c>
      <c r="AB565" s="376">
        <f>'4.  2011-2014 LRAM'!AB140*AB564</f>
        <v>0</v>
      </c>
      <c r="AC565" s="376">
        <f>'4.  2011-2014 LRAM'!AC140*AC564</f>
        <v>0</v>
      </c>
      <c r="AD565" s="376">
        <f>'4.  2011-2014 LRAM'!AD140*AD564</f>
        <v>0</v>
      </c>
      <c r="AE565" s="376">
        <f>'4.  2011-2014 LRAM'!AE140*AE564</f>
        <v>0</v>
      </c>
      <c r="AF565" s="376">
        <f>'4.  2011-2014 LRAM'!AF140*AF564</f>
        <v>0</v>
      </c>
      <c r="AG565" s="376">
        <f>'4.  2011-2014 LRAM'!AG140*AG564</f>
        <v>0</v>
      </c>
      <c r="AH565" s="376">
        <f>'4.  2011-2014 LRAM'!AH140*AH564</f>
        <v>0</v>
      </c>
      <c r="AI565" s="376">
        <f>'4.  2011-2014 LRAM'!AI140*AI564</f>
        <v>0</v>
      </c>
      <c r="AJ565" s="376">
        <f>'4.  2011-2014 LRAM'!AJ140*AJ564</f>
        <v>0</v>
      </c>
      <c r="AK565" s="376">
        <f>'4.  2011-2014 LRAM'!AK140*AK564</f>
        <v>0</v>
      </c>
      <c r="AL565" s="376">
        <f>'4.  2011-2014 LRAM'!AL140*AL564</f>
        <v>0</v>
      </c>
      <c r="AM565" s="623">
        <f t="shared" ref="AM565:AM571" si="1703">SUM(Y565:AL565)</f>
        <v>0</v>
      </c>
    </row>
    <row r="566" spans="2:39">
      <c r="B566" s="322" t="s">
        <v>296</v>
      </c>
      <c r="C566" s="343"/>
      <c r="D566" s="307"/>
      <c r="E566" s="277"/>
      <c r="F566" s="277"/>
      <c r="G566" s="277"/>
      <c r="H566" s="277"/>
      <c r="I566" s="277"/>
      <c r="J566" s="277"/>
      <c r="K566" s="277"/>
      <c r="L566" s="277"/>
      <c r="M566" s="277"/>
      <c r="N566" s="277"/>
      <c r="O566" s="289"/>
      <c r="P566" s="277"/>
      <c r="Q566" s="277"/>
      <c r="R566" s="277"/>
      <c r="S566" s="307"/>
      <c r="T566" s="307"/>
      <c r="U566" s="307"/>
      <c r="V566" s="307"/>
      <c r="W566" s="277"/>
      <c r="X566" s="277"/>
      <c r="Y566" s="376">
        <f>'4.  2011-2014 LRAM'!Y269*Y564</f>
        <v>0</v>
      </c>
      <c r="Z566" s="376">
        <f>'4.  2011-2014 LRAM'!Z269*Z564</f>
        <v>0</v>
      </c>
      <c r="AA566" s="376">
        <f>'4.  2011-2014 LRAM'!AA269*AA564</f>
        <v>0</v>
      </c>
      <c r="AB566" s="376">
        <f>'4.  2011-2014 LRAM'!AB269*AB564</f>
        <v>0</v>
      </c>
      <c r="AC566" s="376">
        <f>'4.  2011-2014 LRAM'!AC269*AC564</f>
        <v>0</v>
      </c>
      <c r="AD566" s="376">
        <f>'4.  2011-2014 LRAM'!AD269*AD564</f>
        <v>0</v>
      </c>
      <c r="AE566" s="376">
        <f>'4.  2011-2014 LRAM'!AE269*AE564</f>
        <v>0</v>
      </c>
      <c r="AF566" s="376">
        <f>'4.  2011-2014 LRAM'!AF269*AF564</f>
        <v>0</v>
      </c>
      <c r="AG566" s="376">
        <f>'4.  2011-2014 LRAM'!AG269*AG564</f>
        <v>0</v>
      </c>
      <c r="AH566" s="376">
        <f>'4.  2011-2014 LRAM'!AH269*AH564</f>
        <v>0</v>
      </c>
      <c r="AI566" s="376">
        <f>'4.  2011-2014 LRAM'!AI269*AI564</f>
        <v>0</v>
      </c>
      <c r="AJ566" s="376">
        <f>'4.  2011-2014 LRAM'!AJ269*AJ564</f>
        <v>0</v>
      </c>
      <c r="AK566" s="376">
        <f>'4.  2011-2014 LRAM'!AK269*AK564</f>
        <v>0</v>
      </c>
      <c r="AL566" s="376">
        <f>'4.  2011-2014 LRAM'!AL269*AL564</f>
        <v>0</v>
      </c>
      <c r="AM566" s="623">
        <f t="shared" si="1703"/>
        <v>0</v>
      </c>
    </row>
    <row r="567" spans="2:39">
      <c r="B567" s="322" t="s">
        <v>297</v>
      </c>
      <c r="C567" s="343"/>
      <c r="D567" s="307"/>
      <c r="E567" s="277"/>
      <c r="F567" s="277"/>
      <c r="G567" s="277"/>
      <c r="H567" s="277"/>
      <c r="I567" s="277"/>
      <c r="J567" s="277"/>
      <c r="K567" s="277"/>
      <c r="L567" s="277"/>
      <c r="M567" s="277"/>
      <c r="N567" s="277"/>
      <c r="O567" s="289"/>
      <c r="P567" s="277"/>
      <c r="Q567" s="277"/>
      <c r="R567" s="277"/>
      <c r="S567" s="307"/>
      <c r="T567" s="307"/>
      <c r="U567" s="307"/>
      <c r="V567" s="307"/>
      <c r="W567" s="277"/>
      <c r="X567" s="277"/>
      <c r="Y567" s="376">
        <f>'4.  2011-2014 LRAM'!Y398*Y564</f>
        <v>0</v>
      </c>
      <c r="Z567" s="376">
        <f>'4.  2011-2014 LRAM'!Z398*Z564</f>
        <v>0</v>
      </c>
      <c r="AA567" s="376">
        <f>'4.  2011-2014 LRAM'!AA398*AA564</f>
        <v>0</v>
      </c>
      <c r="AB567" s="376">
        <f>'4.  2011-2014 LRAM'!AB398*AB564</f>
        <v>0</v>
      </c>
      <c r="AC567" s="376">
        <f>'4.  2011-2014 LRAM'!AC398*AC564</f>
        <v>0</v>
      </c>
      <c r="AD567" s="376">
        <f>'4.  2011-2014 LRAM'!AD398*AD564</f>
        <v>0</v>
      </c>
      <c r="AE567" s="376">
        <f>'4.  2011-2014 LRAM'!AE398*AE564</f>
        <v>0</v>
      </c>
      <c r="AF567" s="376">
        <f>'4.  2011-2014 LRAM'!AF398*AF564</f>
        <v>0</v>
      </c>
      <c r="AG567" s="376">
        <f>'4.  2011-2014 LRAM'!AG398*AG564</f>
        <v>0</v>
      </c>
      <c r="AH567" s="376">
        <f>'4.  2011-2014 LRAM'!AH398*AH564</f>
        <v>0</v>
      </c>
      <c r="AI567" s="376">
        <f>'4.  2011-2014 LRAM'!AI398*AI564</f>
        <v>0</v>
      </c>
      <c r="AJ567" s="376">
        <f>'4.  2011-2014 LRAM'!AJ398*AJ564</f>
        <v>0</v>
      </c>
      <c r="AK567" s="376">
        <f>'4.  2011-2014 LRAM'!AK398*AK564</f>
        <v>0</v>
      </c>
      <c r="AL567" s="376">
        <f>'4.  2011-2014 LRAM'!AL398*AL564</f>
        <v>0</v>
      </c>
      <c r="AM567" s="623">
        <f t="shared" si="1703"/>
        <v>0</v>
      </c>
    </row>
    <row r="568" spans="2:39">
      <c r="B568" s="322" t="s">
        <v>298</v>
      </c>
      <c r="C568" s="343"/>
      <c r="D568" s="307"/>
      <c r="E568" s="277"/>
      <c r="F568" s="277"/>
      <c r="G568" s="277"/>
      <c r="H568" s="277"/>
      <c r="I568" s="277"/>
      <c r="J568" s="277"/>
      <c r="K568" s="277"/>
      <c r="L568" s="277"/>
      <c r="M568" s="277"/>
      <c r="N568" s="277"/>
      <c r="O568" s="289"/>
      <c r="P568" s="277"/>
      <c r="Q568" s="277"/>
      <c r="R568" s="277"/>
      <c r="S568" s="307"/>
      <c r="T568" s="307"/>
      <c r="U568" s="307"/>
      <c r="V568" s="307"/>
      <c r="W568" s="277"/>
      <c r="X568" s="277"/>
      <c r="Y568" s="376">
        <f>'4.  2011-2014 LRAM'!Y528*Y564</f>
        <v>0</v>
      </c>
      <c r="Z568" s="376">
        <f>'4.  2011-2014 LRAM'!Z528*Z564</f>
        <v>0</v>
      </c>
      <c r="AA568" s="376">
        <f>'4.  2011-2014 LRAM'!AA528*AA564</f>
        <v>0</v>
      </c>
      <c r="AB568" s="376">
        <f>'4.  2011-2014 LRAM'!AB528*AB564</f>
        <v>0</v>
      </c>
      <c r="AC568" s="376">
        <f>'4.  2011-2014 LRAM'!AC528*AC564</f>
        <v>0</v>
      </c>
      <c r="AD568" s="376">
        <f>'4.  2011-2014 LRAM'!AD528*AD564</f>
        <v>0</v>
      </c>
      <c r="AE568" s="376">
        <f>'4.  2011-2014 LRAM'!AE528*AE564</f>
        <v>0</v>
      </c>
      <c r="AF568" s="376">
        <f>'4.  2011-2014 LRAM'!AF528*AF564</f>
        <v>0</v>
      </c>
      <c r="AG568" s="376">
        <f>'4.  2011-2014 LRAM'!AG528*AG564</f>
        <v>0</v>
      </c>
      <c r="AH568" s="376">
        <f>'4.  2011-2014 LRAM'!AH528*AH564</f>
        <v>0</v>
      </c>
      <c r="AI568" s="376">
        <f>'4.  2011-2014 LRAM'!AI528*AI564</f>
        <v>0</v>
      </c>
      <c r="AJ568" s="376">
        <f>'4.  2011-2014 LRAM'!AJ528*AJ564</f>
        <v>0</v>
      </c>
      <c r="AK568" s="376">
        <f>'4.  2011-2014 LRAM'!AK528*AK564</f>
        <v>0</v>
      </c>
      <c r="AL568" s="376">
        <f>'4.  2011-2014 LRAM'!AL528*AL564</f>
        <v>0</v>
      </c>
      <c r="AM568" s="623">
        <f t="shared" si="1703"/>
        <v>0</v>
      </c>
    </row>
    <row r="569" spans="2:39">
      <c r="B569" s="322" t="s">
        <v>299</v>
      </c>
      <c r="C569" s="343"/>
      <c r="D569" s="307"/>
      <c r="E569" s="277"/>
      <c r="F569" s="277"/>
      <c r="G569" s="277"/>
      <c r="H569" s="277"/>
      <c r="I569" s="277"/>
      <c r="J569" s="277"/>
      <c r="K569" s="277"/>
      <c r="L569" s="277"/>
      <c r="M569" s="277"/>
      <c r="N569" s="277"/>
      <c r="O569" s="289"/>
      <c r="P569" s="277"/>
      <c r="Q569" s="277"/>
      <c r="R569" s="277"/>
      <c r="S569" s="307"/>
      <c r="T569" s="307"/>
      <c r="U569" s="307"/>
      <c r="V569" s="307"/>
      <c r="W569" s="277"/>
      <c r="X569" s="277"/>
      <c r="Y569" s="376">
        <f t="shared" ref="Y569:AL569" si="1704">Y209*Y564</f>
        <v>0</v>
      </c>
      <c r="Z569" s="376">
        <f t="shared" si="1704"/>
        <v>0</v>
      </c>
      <c r="AA569" s="376">
        <f t="shared" si="1704"/>
        <v>0</v>
      </c>
      <c r="AB569" s="376">
        <f>AB209*AB564</f>
        <v>0</v>
      </c>
      <c r="AC569" s="376">
        <f t="shared" si="1704"/>
        <v>0</v>
      </c>
      <c r="AD569" s="376">
        <f t="shared" si="1704"/>
        <v>0</v>
      </c>
      <c r="AE569" s="376">
        <f t="shared" si="1704"/>
        <v>0</v>
      </c>
      <c r="AF569" s="376">
        <f t="shared" si="1704"/>
        <v>0</v>
      </c>
      <c r="AG569" s="376">
        <f t="shared" si="1704"/>
        <v>0</v>
      </c>
      <c r="AH569" s="376">
        <f t="shared" si="1704"/>
        <v>0</v>
      </c>
      <c r="AI569" s="376">
        <f t="shared" si="1704"/>
        <v>0</v>
      </c>
      <c r="AJ569" s="376">
        <f t="shared" si="1704"/>
        <v>0</v>
      </c>
      <c r="AK569" s="376">
        <f t="shared" si="1704"/>
        <v>0</v>
      </c>
      <c r="AL569" s="376">
        <f t="shared" si="1704"/>
        <v>0</v>
      </c>
      <c r="AM569" s="623">
        <f t="shared" si="1703"/>
        <v>0</v>
      </c>
    </row>
    <row r="570" spans="2:39">
      <c r="B570" s="322" t="s">
        <v>300</v>
      </c>
      <c r="C570" s="343"/>
      <c r="D570" s="307"/>
      <c r="E570" s="277"/>
      <c r="F570" s="277"/>
      <c r="G570" s="277"/>
      <c r="H570" s="277"/>
      <c r="I570" s="277"/>
      <c r="J570" s="277"/>
      <c r="K570" s="277"/>
      <c r="L570" s="277"/>
      <c r="M570" s="277"/>
      <c r="N570" s="277"/>
      <c r="O570" s="289"/>
      <c r="P570" s="277"/>
      <c r="Q570" s="277"/>
      <c r="R570" s="277"/>
      <c r="S570" s="307"/>
      <c r="T570" s="307"/>
      <c r="U570" s="307"/>
      <c r="V570" s="307"/>
      <c r="W570" s="277"/>
      <c r="X570" s="277"/>
      <c r="Y570" s="376">
        <f>Y392*Y564</f>
        <v>0</v>
      </c>
      <c r="Z570" s="376">
        <f>Z392*Z564</f>
        <v>0</v>
      </c>
      <c r="AA570" s="376">
        <f t="shared" ref="AA570:AL570" si="1705">AA392*AA564</f>
        <v>0</v>
      </c>
      <c r="AB570" s="376">
        <f>AB392*AB564</f>
        <v>0</v>
      </c>
      <c r="AC570" s="376">
        <f t="shared" si="1705"/>
        <v>0</v>
      </c>
      <c r="AD570" s="376">
        <f t="shared" si="1705"/>
        <v>0</v>
      </c>
      <c r="AE570" s="376">
        <f t="shared" si="1705"/>
        <v>0</v>
      </c>
      <c r="AF570" s="376">
        <f t="shared" si="1705"/>
        <v>0</v>
      </c>
      <c r="AG570" s="376">
        <f t="shared" si="1705"/>
        <v>0</v>
      </c>
      <c r="AH570" s="376">
        <f t="shared" si="1705"/>
        <v>0</v>
      </c>
      <c r="AI570" s="376">
        <f t="shared" si="1705"/>
        <v>0</v>
      </c>
      <c r="AJ570" s="376">
        <f t="shared" si="1705"/>
        <v>0</v>
      </c>
      <c r="AK570" s="376">
        <f t="shared" si="1705"/>
        <v>0</v>
      </c>
      <c r="AL570" s="376">
        <f t="shared" si="1705"/>
        <v>0</v>
      </c>
      <c r="AM570" s="623">
        <f t="shared" si="1703"/>
        <v>0</v>
      </c>
    </row>
    <row r="571" spans="2:39">
      <c r="B571" s="322" t="s">
        <v>301</v>
      </c>
      <c r="C571" s="343"/>
      <c r="D571" s="307"/>
      <c r="E571" s="277"/>
      <c r="F571" s="277"/>
      <c r="G571" s="277"/>
      <c r="H571" s="277"/>
      <c r="I571" s="277"/>
      <c r="J571" s="277"/>
      <c r="K571" s="277"/>
      <c r="L571" s="277"/>
      <c r="M571" s="277"/>
      <c r="N571" s="277"/>
      <c r="O571" s="289"/>
      <c r="P571" s="277"/>
      <c r="Q571" s="277"/>
      <c r="R571" s="277"/>
      <c r="S571" s="307"/>
      <c r="T571" s="307"/>
      <c r="U571" s="307"/>
      <c r="V571" s="307"/>
      <c r="W571" s="277"/>
      <c r="X571" s="277"/>
      <c r="Y571" s="376">
        <f>Y561*Y564</f>
        <v>0</v>
      </c>
      <c r="Z571" s="376">
        <f t="shared" ref="Z571:AL571" si="1706">Z561*Z564</f>
        <v>0</v>
      </c>
      <c r="AA571" s="376">
        <f t="shared" si="1706"/>
        <v>0</v>
      </c>
      <c r="AB571" s="376">
        <f t="shared" si="1706"/>
        <v>0</v>
      </c>
      <c r="AC571" s="376">
        <f t="shared" si="1706"/>
        <v>0</v>
      </c>
      <c r="AD571" s="376">
        <f t="shared" si="1706"/>
        <v>0</v>
      </c>
      <c r="AE571" s="376">
        <f t="shared" si="1706"/>
        <v>0</v>
      </c>
      <c r="AF571" s="376">
        <f t="shared" si="1706"/>
        <v>0</v>
      </c>
      <c r="AG571" s="376">
        <f t="shared" si="1706"/>
        <v>0</v>
      </c>
      <c r="AH571" s="376">
        <f t="shared" si="1706"/>
        <v>0</v>
      </c>
      <c r="AI571" s="376">
        <f t="shared" si="1706"/>
        <v>0</v>
      </c>
      <c r="AJ571" s="376">
        <f t="shared" si="1706"/>
        <v>0</v>
      </c>
      <c r="AK571" s="376">
        <f t="shared" si="1706"/>
        <v>0</v>
      </c>
      <c r="AL571" s="376">
        <f t="shared" si="1706"/>
        <v>0</v>
      </c>
      <c r="AM571" s="623">
        <f t="shared" si="1703"/>
        <v>0</v>
      </c>
    </row>
    <row r="572" spans="2:39" ht="15.75">
      <c r="B572" s="347" t="s">
        <v>302</v>
      </c>
      <c r="C572" s="343"/>
      <c r="D572" s="334"/>
      <c r="E572" s="332"/>
      <c r="F572" s="332"/>
      <c r="G572" s="332"/>
      <c r="H572" s="332"/>
      <c r="I572" s="332"/>
      <c r="J572" s="332"/>
      <c r="K572" s="332"/>
      <c r="L572" s="332"/>
      <c r="M572" s="332"/>
      <c r="N572" s="332"/>
      <c r="O572" s="298"/>
      <c r="P572" s="332"/>
      <c r="Q572" s="332"/>
      <c r="R572" s="332"/>
      <c r="S572" s="334"/>
      <c r="T572" s="334"/>
      <c r="U572" s="334"/>
      <c r="V572" s="334"/>
      <c r="W572" s="332"/>
      <c r="X572" s="332"/>
      <c r="Y572" s="344">
        <f>SUM(Y565:Y571)</f>
        <v>0</v>
      </c>
      <c r="Z572" s="344">
        <f>SUM(Z565:Z571)</f>
        <v>0</v>
      </c>
      <c r="AA572" s="344">
        <f t="shared" ref="AA572:AE572" si="1707">SUM(AA565:AA571)</f>
        <v>0</v>
      </c>
      <c r="AB572" s="344">
        <f t="shared" si="1707"/>
        <v>0</v>
      </c>
      <c r="AC572" s="344">
        <f t="shared" si="1707"/>
        <v>0</v>
      </c>
      <c r="AD572" s="344">
        <f>SUM(AD565:AD571)</f>
        <v>0</v>
      </c>
      <c r="AE572" s="344">
        <f t="shared" si="1707"/>
        <v>0</v>
      </c>
      <c r="AF572" s="344">
        <f>SUM(AF565:AF571)</f>
        <v>0</v>
      </c>
      <c r="AG572" s="344">
        <f>SUM(AG565:AG571)</f>
        <v>0</v>
      </c>
      <c r="AH572" s="344">
        <f t="shared" ref="AH572:AL572" si="1708">SUM(AH565:AH571)</f>
        <v>0</v>
      </c>
      <c r="AI572" s="344">
        <f t="shared" si="1708"/>
        <v>0</v>
      </c>
      <c r="AJ572" s="344">
        <f>SUM(AJ565:AJ571)</f>
        <v>0</v>
      </c>
      <c r="AK572" s="344">
        <f t="shared" si="1708"/>
        <v>0</v>
      </c>
      <c r="AL572" s="344">
        <f t="shared" si="1708"/>
        <v>0</v>
      </c>
      <c r="AM572" s="405">
        <f>SUM(AM565:AM571)</f>
        <v>0</v>
      </c>
    </row>
    <row r="573" spans="2:39" ht="15.75">
      <c r="B573" s="347" t="s">
        <v>303</v>
      </c>
      <c r="C573" s="343"/>
      <c r="D573" s="348"/>
      <c r="E573" s="332"/>
      <c r="F573" s="332"/>
      <c r="G573" s="332"/>
      <c r="H573" s="332"/>
      <c r="I573" s="332"/>
      <c r="J573" s="332"/>
      <c r="K573" s="332"/>
      <c r="L573" s="332"/>
      <c r="M573" s="332"/>
      <c r="N573" s="332"/>
      <c r="O573" s="298"/>
      <c r="P573" s="332"/>
      <c r="Q573" s="332"/>
      <c r="R573" s="332"/>
      <c r="S573" s="334"/>
      <c r="T573" s="334"/>
      <c r="U573" s="334"/>
      <c r="V573" s="334"/>
      <c r="W573" s="332"/>
      <c r="X573" s="332"/>
      <c r="Y573" s="345">
        <f>Y562*Y564</f>
        <v>0</v>
      </c>
      <c r="Z573" s="345">
        <f t="shared" ref="Z573:AE573" si="1709">Z562*Z564</f>
        <v>0</v>
      </c>
      <c r="AA573" s="345">
        <f t="shared" si="1709"/>
        <v>0</v>
      </c>
      <c r="AB573" s="345">
        <f t="shared" si="1709"/>
        <v>0</v>
      </c>
      <c r="AC573" s="345">
        <f t="shared" si="1709"/>
        <v>0</v>
      </c>
      <c r="AD573" s="345">
        <f>AD562*AD564</f>
        <v>0</v>
      </c>
      <c r="AE573" s="345">
        <f t="shared" si="1709"/>
        <v>0</v>
      </c>
      <c r="AF573" s="345">
        <f>AF562*AF564</f>
        <v>0</v>
      </c>
      <c r="AG573" s="345">
        <f t="shared" ref="AG573:AL573" si="1710">AG562*AG564</f>
        <v>0</v>
      </c>
      <c r="AH573" s="345">
        <f t="shared" si="1710"/>
        <v>0</v>
      </c>
      <c r="AI573" s="345">
        <f t="shared" si="1710"/>
        <v>0</v>
      </c>
      <c r="AJ573" s="345">
        <f>AJ562*AJ564</f>
        <v>0</v>
      </c>
      <c r="AK573" s="345">
        <f>AK562*AK564</f>
        <v>0</v>
      </c>
      <c r="AL573" s="345">
        <f t="shared" si="1710"/>
        <v>0</v>
      </c>
      <c r="AM573" s="405">
        <f>SUM(Y573:AL573)</f>
        <v>0</v>
      </c>
    </row>
    <row r="574" spans="2:39" ht="15.75">
      <c r="B574" s="347" t="s">
        <v>304</v>
      </c>
      <c r="C574" s="343"/>
      <c r="D574" s="348"/>
      <c r="E574" s="332"/>
      <c r="F574" s="332"/>
      <c r="G574" s="332"/>
      <c r="H574" s="332"/>
      <c r="I574" s="332"/>
      <c r="J574" s="332"/>
      <c r="K574" s="332"/>
      <c r="L574" s="332"/>
      <c r="M574" s="332"/>
      <c r="N574" s="332"/>
      <c r="O574" s="298"/>
      <c r="P574" s="332"/>
      <c r="Q574" s="332"/>
      <c r="R574" s="332"/>
      <c r="S574" s="348"/>
      <c r="T574" s="348"/>
      <c r="U574" s="348"/>
      <c r="V574" s="348"/>
      <c r="W574" s="332"/>
      <c r="X574" s="332"/>
      <c r="Y574" s="349"/>
      <c r="Z574" s="349"/>
      <c r="AA574" s="349"/>
      <c r="AB574" s="349"/>
      <c r="AC574" s="349"/>
      <c r="AD574" s="349"/>
      <c r="AE574" s="349"/>
      <c r="AF574" s="349"/>
      <c r="AG574" s="349"/>
      <c r="AH574" s="349"/>
      <c r="AI574" s="349"/>
      <c r="AJ574" s="349"/>
      <c r="AK574" s="349"/>
      <c r="AL574" s="349"/>
      <c r="AM574" s="405">
        <f>AM572-AM573</f>
        <v>0</v>
      </c>
    </row>
    <row r="575" spans="2:39">
      <c r="B575" s="322"/>
      <c r="C575" s="348"/>
      <c r="D575" s="348"/>
      <c r="E575" s="332"/>
      <c r="F575" s="332"/>
      <c r="G575" s="332"/>
      <c r="H575" s="332"/>
      <c r="I575" s="332"/>
      <c r="J575" s="332"/>
      <c r="K575" s="332"/>
      <c r="L575" s="332"/>
      <c r="M575" s="332"/>
      <c r="N575" s="332"/>
      <c r="O575" s="298"/>
      <c r="P575" s="332"/>
      <c r="Q575" s="332"/>
      <c r="R575" s="332"/>
      <c r="S575" s="348"/>
      <c r="T575" s="343"/>
      <c r="U575" s="348"/>
      <c r="V575" s="348"/>
      <c r="W575" s="332"/>
      <c r="X575" s="332"/>
      <c r="Y575" s="350"/>
      <c r="Z575" s="350"/>
      <c r="AA575" s="350"/>
      <c r="AB575" s="350"/>
      <c r="AC575" s="350"/>
      <c r="AD575" s="350"/>
      <c r="AE575" s="350"/>
      <c r="AF575" s="350"/>
      <c r="AG575" s="350"/>
      <c r="AH575" s="350"/>
      <c r="AI575" s="350"/>
      <c r="AJ575" s="350"/>
      <c r="AK575" s="350"/>
      <c r="AL575" s="350"/>
      <c r="AM575" s="346"/>
    </row>
    <row r="576" spans="2:39">
      <c r="B576" s="437" t="s">
        <v>305</v>
      </c>
      <c r="C576" s="302"/>
      <c r="D576" s="277"/>
      <c r="E576" s="277"/>
      <c r="F576" s="277"/>
      <c r="G576" s="277"/>
      <c r="H576" s="277"/>
      <c r="I576" s="277"/>
      <c r="J576" s="277"/>
      <c r="K576" s="277"/>
      <c r="L576" s="277"/>
      <c r="M576" s="277"/>
      <c r="N576" s="277"/>
      <c r="O576" s="355"/>
      <c r="P576" s="277"/>
      <c r="Q576" s="277"/>
      <c r="R576" s="277"/>
      <c r="S576" s="302"/>
      <c r="T576" s="307"/>
      <c r="U576" s="307"/>
      <c r="V576" s="277"/>
      <c r="W576" s="277"/>
      <c r="X576" s="307"/>
      <c r="Y576" s="289">
        <f>SUMPRODUCT(E404:E559,Y404:Y559)</f>
        <v>0</v>
      </c>
      <c r="Z576" s="289">
        <f>SUMPRODUCT(E404:E559,Z404:Z559)</f>
        <v>0</v>
      </c>
      <c r="AA576" s="289">
        <f>IF(AA402="kw",SUMPRODUCT($N$404:$N$559,$P$404:$P$559,AA404:AA559),SUMPRODUCT($E$404:$E$559,AA404:AA559))</f>
        <v>0</v>
      </c>
      <c r="AB576" s="289">
        <f>IF(AB402="kw",SUMPRODUCT($N$404:$N$559,$P$404:$P$559,AB404:AB559),SUMPRODUCT($E$404:$E$559,AB404:AB559))</f>
        <v>0</v>
      </c>
      <c r="AC576" s="289">
        <f>IF(AC402="kw",SUMPRODUCT($N$404:$N$559,$P$404:$P$559,AC404:AC559),SUMPRODUCT($E$404:$E$559,AC404:AC559))</f>
        <v>0</v>
      </c>
      <c r="AD576" s="289">
        <f t="shared" ref="AD576:AL576" si="1711">IF(AD402="kw",SUMPRODUCT($N$404:$N$559,$P$404:$P$559,AD404:AD559),SUMPRODUCT($E$404:$E$559,AD404:AD559))</f>
        <v>0</v>
      </c>
      <c r="AE576" s="289">
        <f t="shared" si="1711"/>
        <v>0</v>
      </c>
      <c r="AF576" s="289">
        <f t="shared" si="1711"/>
        <v>0</v>
      </c>
      <c r="AG576" s="289">
        <f t="shared" si="1711"/>
        <v>0</v>
      </c>
      <c r="AH576" s="289">
        <f t="shared" si="1711"/>
        <v>0</v>
      </c>
      <c r="AI576" s="289">
        <f t="shared" si="1711"/>
        <v>0</v>
      </c>
      <c r="AJ576" s="289">
        <f t="shared" si="1711"/>
        <v>0</v>
      </c>
      <c r="AK576" s="289">
        <f t="shared" si="1711"/>
        <v>0</v>
      </c>
      <c r="AL576" s="289">
        <f t="shared" si="1711"/>
        <v>0</v>
      </c>
      <c r="AM576" s="335"/>
    </row>
    <row r="577" spans="1:39">
      <c r="B577" s="437" t="s">
        <v>306</v>
      </c>
      <c r="C577" s="302"/>
      <c r="D577" s="277"/>
      <c r="E577" s="277"/>
      <c r="F577" s="277"/>
      <c r="G577" s="277"/>
      <c r="H577" s="277"/>
      <c r="I577" s="277"/>
      <c r="J577" s="277"/>
      <c r="K577" s="277"/>
      <c r="L577" s="277"/>
      <c r="M577" s="277"/>
      <c r="N577" s="277"/>
      <c r="O577" s="355"/>
      <c r="P577" s="277"/>
      <c r="Q577" s="277"/>
      <c r="R577" s="277"/>
      <c r="S577" s="302"/>
      <c r="T577" s="307"/>
      <c r="U577" s="307"/>
      <c r="V577" s="277"/>
      <c r="W577" s="277"/>
      <c r="X577" s="307"/>
      <c r="Y577" s="289">
        <f>SUMPRODUCT(F404:F559,Y404:Y559)</f>
        <v>0</v>
      </c>
      <c r="Z577" s="289">
        <f>SUMPRODUCT(F404:F559,Z404:Z559)</f>
        <v>0</v>
      </c>
      <c r="AA577" s="289">
        <f t="shared" ref="AA577:AL577" si="1712">IF(AA402="kw",SUMPRODUCT($N$404:$N$559,$Q$404:$Q$559,AA404:AA559),SUMPRODUCT($F$404:$F$559,AA404:AA559))</f>
        <v>0</v>
      </c>
      <c r="AB577" s="289">
        <f t="shared" si="1712"/>
        <v>0</v>
      </c>
      <c r="AC577" s="289">
        <f>IF(AC402="kw",SUMPRODUCT($N$404:$N$559,$Q$404:$Q$559,AC404:AC559),SUMPRODUCT($F$404:$F$559,AC404:AC559))</f>
        <v>0</v>
      </c>
      <c r="AD577" s="289">
        <f t="shared" si="1712"/>
        <v>0</v>
      </c>
      <c r="AE577" s="289">
        <f t="shared" si="1712"/>
        <v>0</v>
      </c>
      <c r="AF577" s="289">
        <f t="shared" si="1712"/>
        <v>0</v>
      </c>
      <c r="AG577" s="289">
        <f t="shared" si="1712"/>
        <v>0</v>
      </c>
      <c r="AH577" s="289">
        <f t="shared" si="1712"/>
        <v>0</v>
      </c>
      <c r="AI577" s="289">
        <f t="shared" si="1712"/>
        <v>0</v>
      </c>
      <c r="AJ577" s="289">
        <f t="shared" si="1712"/>
        <v>0</v>
      </c>
      <c r="AK577" s="289">
        <f t="shared" si="1712"/>
        <v>0</v>
      </c>
      <c r="AL577" s="289">
        <f t="shared" si="1712"/>
        <v>0</v>
      </c>
      <c r="AM577" s="335"/>
    </row>
    <row r="578" spans="1:39">
      <c r="B578" s="438" t="s">
        <v>307</v>
      </c>
      <c r="C578" s="362"/>
      <c r="D578" s="382"/>
      <c r="E578" s="382"/>
      <c r="F578" s="382"/>
      <c r="G578" s="382"/>
      <c r="H578" s="382"/>
      <c r="I578" s="382"/>
      <c r="J578" s="382"/>
      <c r="K578" s="382"/>
      <c r="L578" s="382"/>
      <c r="M578" s="382"/>
      <c r="N578" s="382"/>
      <c r="O578" s="381"/>
      <c r="P578" s="382"/>
      <c r="Q578" s="382"/>
      <c r="R578" s="382"/>
      <c r="S578" s="362"/>
      <c r="T578" s="383"/>
      <c r="U578" s="383"/>
      <c r="V578" s="382"/>
      <c r="W578" s="382"/>
      <c r="X578" s="383"/>
      <c r="Y578" s="324">
        <f>SUMPRODUCT(G404:G559,Y404:Y559)</f>
        <v>0</v>
      </c>
      <c r="Z578" s="324">
        <f>SUMPRODUCT(G404:G559,Z404:Z559)</f>
        <v>0</v>
      </c>
      <c r="AA578" s="324">
        <f t="shared" ref="AA578:AL578" si="1713">IF(AA402="kw",SUMPRODUCT($N$404:$N$559,$R$404:$R$559,AA404:AA559),SUMPRODUCT($G$404:$G$559,AA404:AA559))</f>
        <v>0</v>
      </c>
      <c r="AB578" s="324">
        <f t="shared" si="1713"/>
        <v>0</v>
      </c>
      <c r="AC578" s="324">
        <f>IF(AC402="kw",SUMPRODUCT($N$404:$N$559,$R$404:$R$559,AC404:AC559),SUMPRODUCT($G$404:$G$559,AC404:AC559))</f>
        <v>0</v>
      </c>
      <c r="AD578" s="324">
        <f t="shared" si="1713"/>
        <v>0</v>
      </c>
      <c r="AE578" s="324">
        <f t="shared" si="1713"/>
        <v>0</v>
      </c>
      <c r="AF578" s="324">
        <f t="shared" si="1713"/>
        <v>0</v>
      </c>
      <c r="AG578" s="324">
        <f t="shared" si="1713"/>
        <v>0</v>
      </c>
      <c r="AH578" s="324">
        <f t="shared" si="1713"/>
        <v>0</v>
      </c>
      <c r="AI578" s="324">
        <f t="shared" si="1713"/>
        <v>0</v>
      </c>
      <c r="AJ578" s="324">
        <f t="shared" si="1713"/>
        <v>0</v>
      </c>
      <c r="AK578" s="324">
        <f t="shared" si="1713"/>
        <v>0</v>
      </c>
      <c r="AL578" s="324">
        <f t="shared" si="1713"/>
        <v>0</v>
      </c>
      <c r="AM578" s="384"/>
    </row>
    <row r="579" spans="1:39" ht="22.5" customHeight="1">
      <c r="B579" s="366" t="s">
        <v>592</v>
      </c>
      <c r="C579" s="385"/>
      <c r="D579" s="386"/>
      <c r="E579" s="386"/>
      <c r="F579" s="386"/>
      <c r="G579" s="386"/>
      <c r="H579" s="386"/>
      <c r="I579" s="386"/>
      <c r="J579" s="386"/>
      <c r="K579" s="386"/>
      <c r="L579" s="386"/>
      <c r="M579" s="386"/>
      <c r="N579" s="386"/>
      <c r="O579" s="386"/>
      <c r="P579" s="386"/>
      <c r="Q579" s="386"/>
      <c r="R579" s="386"/>
      <c r="S579" s="369"/>
      <c r="T579" s="370"/>
      <c r="U579" s="386"/>
      <c r="V579" s="386"/>
      <c r="W579" s="386"/>
      <c r="X579" s="386"/>
      <c r="Y579" s="407"/>
      <c r="Z579" s="407"/>
      <c r="AA579" s="407"/>
      <c r="AB579" s="407"/>
      <c r="AC579" s="407"/>
      <c r="AD579" s="407"/>
      <c r="AE579" s="407"/>
      <c r="AF579" s="407"/>
      <c r="AG579" s="407"/>
      <c r="AH579" s="407"/>
      <c r="AI579" s="407"/>
      <c r="AJ579" s="407"/>
      <c r="AK579" s="407"/>
      <c r="AL579" s="407"/>
      <c r="AM579" s="387"/>
    </row>
    <row r="582" spans="1:39" ht="15.75">
      <c r="B582" s="278" t="s">
        <v>309</v>
      </c>
      <c r="C582" s="279"/>
      <c r="D582" s="588" t="s">
        <v>525</v>
      </c>
      <c r="E582" s="251"/>
      <c r="F582" s="588"/>
      <c r="G582" s="251"/>
      <c r="H582" s="251"/>
      <c r="I582" s="251"/>
      <c r="J582" s="251"/>
      <c r="K582" s="251"/>
      <c r="L582" s="251"/>
      <c r="M582" s="251"/>
      <c r="N582" s="251"/>
      <c r="O582" s="279"/>
      <c r="P582" s="251"/>
      <c r="Q582" s="251"/>
      <c r="R582" s="251"/>
      <c r="S582" s="251"/>
      <c r="T582" s="251"/>
      <c r="U582" s="251"/>
      <c r="V582" s="251"/>
      <c r="W582" s="251"/>
      <c r="X582" s="251"/>
      <c r="Y582" s="268"/>
      <c r="Z582" s="265"/>
      <c r="AA582" s="265"/>
      <c r="AB582" s="265"/>
      <c r="AC582" s="265"/>
      <c r="AD582" s="265"/>
      <c r="AE582" s="265"/>
      <c r="AF582" s="265"/>
      <c r="AG582" s="265"/>
      <c r="AH582" s="265"/>
      <c r="AI582" s="265"/>
      <c r="AJ582" s="265"/>
      <c r="AK582" s="265"/>
      <c r="AL582" s="265"/>
    </row>
    <row r="583" spans="1:39" ht="33.75" customHeight="1">
      <c r="B583" s="828" t="s">
        <v>211</v>
      </c>
      <c r="C583" s="830" t="s">
        <v>33</v>
      </c>
      <c r="D583" s="282" t="s">
        <v>421</v>
      </c>
      <c r="E583" s="832" t="s">
        <v>209</v>
      </c>
      <c r="F583" s="833"/>
      <c r="G583" s="833"/>
      <c r="H583" s="833"/>
      <c r="I583" s="833"/>
      <c r="J583" s="833"/>
      <c r="K583" s="833"/>
      <c r="L583" s="833"/>
      <c r="M583" s="834"/>
      <c r="N583" s="838" t="s">
        <v>213</v>
      </c>
      <c r="O583" s="282" t="s">
        <v>422</v>
      </c>
      <c r="P583" s="832" t="s">
        <v>212</v>
      </c>
      <c r="Q583" s="833"/>
      <c r="R583" s="833"/>
      <c r="S583" s="833"/>
      <c r="T583" s="833"/>
      <c r="U583" s="833"/>
      <c r="V583" s="833"/>
      <c r="W583" s="833"/>
      <c r="X583" s="834"/>
      <c r="Y583" s="835" t="s">
        <v>243</v>
      </c>
      <c r="Z583" s="836"/>
      <c r="AA583" s="836"/>
      <c r="AB583" s="836"/>
      <c r="AC583" s="836"/>
      <c r="AD583" s="836"/>
      <c r="AE583" s="836"/>
      <c r="AF583" s="836"/>
      <c r="AG583" s="836"/>
      <c r="AH583" s="836"/>
      <c r="AI583" s="836"/>
      <c r="AJ583" s="836"/>
      <c r="AK583" s="836"/>
      <c r="AL583" s="836"/>
      <c r="AM583" s="837"/>
    </row>
    <row r="584" spans="1:39" ht="68.25" customHeight="1">
      <c r="B584" s="829"/>
      <c r="C584" s="831"/>
      <c r="D584" s="283">
        <v>2018</v>
      </c>
      <c r="E584" s="283">
        <v>2019</v>
      </c>
      <c r="F584" s="283">
        <v>2020</v>
      </c>
      <c r="G584" s="283">
        <v>2021</v>
      </c>
      <c r="H584" s="283">
        <v>2022</v>
      </c>
      <c r="I584" s="283">
        <v>2023</v>
      </c>
      <c r="J584" s="283">
        <v>2024</v>
      </c>
      <c r="K584" s="283">
        <v>2025</v>
      </c>
      <c r="L584" s="283">
        <v>2026</v>
      </c>
      <c r="M584" s="283">
        <v>2027</v>
      </c>
      <c r="N584" s="839"/>
      <c r="O584" s="283">
        <v>2018</v>
      </c>
      <c r="P584" s="283">
        <v>2019</v>
      </c>
      <c r="Q584" s="283">
        <v>2020</v>
      </c>
      <c r="R584" s="283">
        <v>2021</v>
      </c>
      <c r="S584" s="283">
        <v>2022</v>
      </c>
      <c r="T584" s="283">
        <v>2023</v>
      </c>
      <c r="U584" s="283">
        <v>2024</v>
      </c>
      <c r="V584" s="283">
        <v>2025</v>
      </c>
      <c r="W584" s="283">
        <v>2026</v>
      </c>
      <c r="X584" s="283">
        <v>2027</v>
      </c>
      <c r="Y584" s="283" t="str">
        <f>'1.  LRAMVA Summary'!D52</f>
        <v>Residential</v>
      </c>
      <c r="Z584" s="283" t="str">
        <f>'1.  LRAMVA Summary'!E52</f>
        <v>GS&lt;50 kW</v>
      </c>
      <c r="AA584" s="283" t="str">
        <f>'1.  LRAMVA Summary'!F52</f>
        <v>GS&gt;50 kW</v>
      </c>
      <c r="AB584" s="283" t="str">
        <f>'1.  LRAMVA Summary'!G52</f>
        <v>GS&gt;1000 kW</v>
      </c>
      <c r="AC584" s="283" t="str">
        <f>'1.  LRAMVA Summary'!H52</f>
        <v>Street Lighting</v>
      </c>
      <c r="AD584" s="283" t="str">
        <f>'1.  LRAMVA Summary'!I52</f>
        <v/>
      </c>
      <c r="AE584" s="283" t="str">
        <f>'1.  LRAMVA Summary'!J52</f>
        <v/>
      </c>
      <c r="AF584" s="283" t="str">
        <f>'1.  LRAMVA Summary'!K52</f>
        <v/>
      </c>
      <c r="AG584" s="283" t="str">
        <f>'1.  LRAMVA Summary'!L52</f>
        <v/>
      </c>
      <c r="AH584" s="283" t="str">
        <f>'1.  LRAMVA Summary'!M52</f>
        <v/>
      </c>
      <c r="AI584" s="283" t="str">
        <f>'1.  LRAMVA Summary'!N52</f>
        <v/>
      </c>
      <c r="AJ584" s="283" t="str">
        <f>'1.  LRAMVA Summary'!O52</f>
        <v/>
      </c>
      <c r="AK584" s="283" t="str">
        <f>'1.  LRAMVA Summary'!P52</f>
        <v/>
      </c>
      <c r="AL584" s="283" t="str">
        <f>'1.  LRAMVA Summary'!Q52</f>
        <v/>
      </c>
      <c r="AM584" s="285" t="str">
        <f>'1.  LRAMVA Summary'!R52</f>
        <v>Total</v>
      </c>
    </row>
    <row r="585" spans="1:39" ht="15.75" customHeight="1">
      <c r="A585" s="530"/>
      <c r="B585" s="516" t="s">
        <v>503</v>
      </c>
      <c r="C585" s="287"/>
      <c r="D585" s="287"/>
      <c r="E585" s="287"/>
      <c r="F585" s="287"/>
      <c r="G585" s="287"/>
      <c r="H585" s="287"/>
      <c r="I585" s="287"/>
      <c r="J585" s="287"/>
      <c r="K585" s="287"/>
      <c r="L585" s="287"/>
      <c r="M585" s="287"/>
      <c r="N585" s="288"/>
      <c r="O585" s="287"/>
      <c r="P585" s="287"/>
      <c r="Q585" s="287"/>
      <c r="R585" s="287"/>
      <c r="S585" s="287"/>
      <c r="T585" s="287"/>
      <c r="U585" s="287"/>
      <c r="V585" s="287"/>
      <c r="W585" s="287"/>
      <c r="X585" s="287"/>
      <c r="Y585" s="289" t="str">
        <f>'1.  LRAMVA Summary'!D53</f>
        <v>kWh</v>
      </c>
      <c r="Z585" s="289" t="str">
        <f>'1.  LRAMVA Summary'!E53</f>
        <v>kWh</v>
      </c>
      <c r="AA585" s="289" t="str">
        <f>'1.  LRAMVA Summary'!F53</f>
        <v>KW</v>
      </c>
      <c r="AB585" s="289" t="str">
        <f>'1.  LRAMVA Summary'!G53</f>
        <v>KW</v>
      </c>
      <c r="AC585" s="289" t="str">
        <f>'1.  LRAMVA Summary'!H53</f>
        <v>KW</v>
      </c>
      <c r="AD585" s="289">
        <f>'1.  LRAMVA Summary'!I53</f>
        <v>0</v>
      </c>
      <c r="AE585" s="289">
        <f>'1.  LRAMVA Summary'!J53</f>
        <v>0</v>
      </c>
      <c r="AF585" s="289">
        <f>'1.  LRAMVA Summary'!K53</f>
        <v>0</v>
      </c>
      <c r="AG585" s="289">
        <f>'1.  LRAMVA Summary'!L53</f>
        <v>0</v>
      </c>
      <c r="AH585" s="289">
        <f>'1.  LRAMVA Summary'!M53</f>
        <v>0</v>
      </c>
      <c r="AI585" s="289">
        <f>'1.  LRAMVA Summary'!N53</f>
        <v>0</v>
      </c>
      <c r="AJ585" s="289">
        <f>'1.  LRAMVA Summary'!O53</f>
        <v>0</v>
      </c>
      <c r="AK585" s="289">
        <f>'1.  LRAMVA Summary'!P53</f>
        <v>0</v>
      </c>
      <c r="AL585" s="289">
        <f>'1.  LRAMVA Summary'!Q53</f>
        <v>0</v>
      </c>
      <c r="AM585" s="290"/>
    </row>
    <row r="586" spans="1:39" ht="15.75" hidden="1" outlineLevel="1">
      <c r="A586" s="530"/>
      <c r="B586" s="502" t="s">
        <v>496</v>
      </c>
      <c r="C586" s="287"/>
      <c r="D586" s="287"/>
      <c r="E586" s="287"/>
      <c r="F586" s="287"/>
      <c r="G586" s="287"/>
      <c r="H586" s="287"/>
      <c r="I586" s="287"/>
      <c r="J586" s="287"/>
      <c r="K586" s="287"/>
      <c r="L586" s="287"/>
      <c r="M586" s="287"/>
      <c r="N586" s="288"/>
      <c r="O586" s="287"/>
      <c r="P586" s="287"/>
      <c r="Q586" s="287"/>
      <c r="R586" s="287"/>
      <c r="S586" s="287"/>
      <c r="T586" s="287"/>
      <c r="U586" s="287"/>
      <c r="V586" s="287"/>
      <c r="W586" s="287"/>
      <c r="X586" s="287"/>
      <c r="Y586" s="289"/>
      <c r="Z586" s="289"/>
      <c r="AA586" s="289"/>
      <c r="AB586" s="289"/>
      <c r="AC586" s="289"/>
      <c r="AD586" s="289"/>
      <c r="AE586" s="289"/>
      <c r="AF586" s="289"/>
      <c r="AG586" s="289"/>
      <c r="AH586" s="289"/>
      <c r="AI586" s="289"/>
      <c r="AJ586" s="289"/>
      <c r="AK586" s="289"/>
      <c r="AL586" s="289"/>
      <c r="AM586" s="290"/>
    </row>
    <row r="587" spans="1:39" hidden="1" outlineLevel="1">
      <c r="A587" s="530">
        <v>1</v>
      </c>
      <c r="B587" s="426" t="s">
        <v>95</v>
      </c>
      <c r="C587" s="289" t="s">
        <v>25</v>
      </c>
      <c r="D587" s="293"/>
      <c r="E587" s="293"/>
      <c r="F587" s="293"/>
      <c r="G587" s="293"/>
      <c r="H587" s="293"/>
      <c r="I587" s="293"/>
      <c r="J587" s="293"/>
      <c r="K587" s="293"/>
      <c r="L587" s="293"/>
      <c r="M587" s="293"/>
      <c r="N587" s="289"/>
      <c r="O587" s="293"/>
      <c r="P587" s="293"/>
      <c r="Q587" s="293"/>
      <c r="R587" s="293"/>
      <c r="S587" s="293"/>
      <c r="T587" s="293"/>
      <c r="U587" s="293"/>
      <c r="V587" s="293"/>
      <c r="W587" s="293"/>
      <c r="X587" s="293"/>
      <c r="Y587" s="408"/>
      <c r="Z587" s="408"/>
      <c r="AA587" s="408"/>
      <c r="AB587" s="408"/>
      <c r="AC587" s="408"/>
      <c r="AD587" s="408"/>
      <c r="AE587" s="408"/>
      <c r="AF587" s="408"/>
      <c r="AG587" s="408"/>
      <c r="AH587" s="408"/>
      <c r="AI587" s="408"/>
      <c r="AJ587" s="408"/>
      <c r="AK587" s="408"/>
      <c r="AL587" s="408"/>
      <c r="AM587" s="294">
        <f>SUM(Y587:AL587)</f>
        <v>0</v>
      </c>
    </row>
    <row r="588" spans="1:39" hidden="1" outlineLevel="1">
      <c r="A588" s="530"/>
      <c r="B588" s="292" t="s">
        <v>310</v>
      </c>
      <c r="C588" s="289" t="s">
        <v>163</v>
      </c>
      <c r="D588" s="293"/>
      <c r="E588" s="293"/>
      <c r="F588" s="293"/>
      <c r="G588" s="293"/>
      <c r="H588" s="293"/>
      <c r="I588" s="293"/>
      <c r="J588" s="293"/>
      <c r="K588" s="293"/>
      <c r="L588" s="293"/>
      <c r="M588" s="293"/>
      <c r="N588" s="466"/>
      <c r="O588" s="293"/>
      <c r="P588" s="293"/>
      <c r="Q588" s="293"/>
      <c r="R588" s="293"/>
      <c r="S588" s="293"/>
      <c r="T588" s="293"/>
      <c r="U588" s="293"/>
      <c r="V588" s="293"/>
      <c r="W588" s="293"/>
      <c r="X588" s="293"/>
      <c r="Y588" s="409">
        <f>Y587</f>
        <v>0</v>
      </c>
      <c r="Z588" s="409">
        <f t="shared" ref="Z588" si="1714">Z587</f>
        <v>0</v>
      </c>
      <c r="AA588" s="409">
        <f t="shared" ref="AA588" si="1715">AA587</f>
        <v>0</v>
      </c>
      <c r="AB588" s="409">
        <f t="shared" ref="AB588" si="1716">AB587</f>
        <v>0</v>
      </c>
      <c r="AC588" s="409">
        <f t="shared" ref="AC588" si="1717">AC587</f>
        <v>0</v>
      </c>
      <c r="AD588" s="409">
        <f t="shared" ref="AD588" si="1718">AD587</f>
        <v>0</v>
      </c>
      <c r="AE588" s="409">
        <f t="shared" ref="AE588" si="1719">AE587</f>
        <v>0</v>
      </c>
      <c r="AF588" s="409">
        <f t="shared" ref="AF588" si="1720">AF587</f>
        <v>0</v>
      </c>
      <c r="AG588" s="409">
        <f t="shared" ref="AG588" si="1721">AG587</f>
        <v>0</v>
      </c>
      <c r="AH588" s="409">
        <f t="shared" ref="AH588" si="1722">AH587</f>
        <v>0</v>
      </c>
      <c r="AI588" s="409">
        <f t="shared" ref="AI588" si="1723">AI587</f>
        <v>0</v>
      </c>
      <c r="AJ588" s="409">
        <f t="shared" ref="AJ588" si="1724">AJ587</f>
        <v>0</v>
      </c>
      <c r="AK588" s="409">
        <f t="shared" ref="AK588" si="1725">AK587</f>
        <v>0</v>
      </c>
      <c r="AL588" s="409">
        <f t="shared" ref="AL588" si="1726">AL587</f>
        <v>0</v>
      </c>
      <c r="AM588" s="295"/>
    </row>
    <row r="589" spans="1:39" ht="15.75" hidden="1" outlineLevel="1">
      <c r="A589" s="530"/>
      <c r="B589" s="296"/>
      <c r="C589" s="297"/>
      <c r="D589" s="297"/>
      <c r="E589" s="297"/>
      <c r="F589" s="297"/>
      <c r="G589" s="297"/>
      <c r="H589" s="297"/>
      <c r="I589" s="297"/>
      <c r="J589" s="297"/>
      <c r="K589" s="297"/>
      <c r="L589" s="297"/>
      <c r="M589" s="297"/>
      <c r="N589" s="298"/>
      <c r="O589" s="297"/>
      <c r="P589" s="297"/>
      <c r="Q589" s="297"/>
      <c r="R589" s="297"/>
      <c r="S589" s="297"/>
      <c r="T589" s="297"/>
      <c r="U589" s="297"/>
      <c r="V589" s="297"/>
      <c r="W589" s="297"/>
      <c r="X589" s="297"/>
      <c r="Y589" s="410"/>
      <c r="Z589" s="411"/>
      <c r="AA589" s="411"/>
      <c r="AB589" s="411"/>
      <c r="AC589" s="411"/>
      <c r="AD589" s="411"/>
      <c r="AE589" s="411"/>
      <c r="AF589" s="411"/>
      <c r="AG589" s="411"/>
      <c r="AH589" s="411"/>
      <c r="AI589" s="411"/>
      <c r="AJ589" s="411"/>
      <c r="AK589" s="411"/>
      <c r="AL589" s="411"/>
      <c r="AM589" s="300"/>
    </row>
    <row r="590" spans="1:39" hidden="1" outlineLevel="1">
      <c r="A590" s="530">
        <v>2</v>
      </c>
      <c r="B590" s="426" t="s">
        <v>96</v>
      </c>
      <c r="C590" s="289" t="s">
        <v>25</v>
      </c>
      <c r="D590" s="293"/>
      <c r="E590" s="293"/>
      <c r="F590" s="293"/>
      <c r="G590" s="293"/>
      <c r="H590" s="293"/>
      <c r="I590" s="293"/>
      <c r="J590" s="293"/>
      <c r="K590" s="293"/>
      <c r="L590" s="293"/>
      <c r="M590" s="293"/>
      <c r="N590" s="289"/>
      <c r="O590" s="293"/>
      <c r="P590" s="293"/>
      <c r="Q590" s="293"/>
      <c r="R590" s="293"/>
      <c r="S590" s="293"/>
      <c r="T590" s="293"/>
      <c r="U590" s="293"/>
      <c r="V590" s="293"/>
      <c r="W590" s="293"/>
      <c r="X590" s="293"/>
      <c r="Y590" s="408"/>
      <c r="Z590" s="408"/>
      <c r="AA590" s="408"/>
      <c r="AB590" s="408"/>
      <c r="AC590" s="408"/>
      <c r="AD590" s="408"/>
      <c r="AE590" s="408"/>
      <c r="AF590" s="408"/>
      <c r="AG590" s="408"/>
      <c r="AH590" s="408"/>
      <c r="AI590" s="408"/>
      <c r="AJ590" s="408"/>
      <c r="AK590" s="408"/>
      <c r="AL590" s="408"/>
      <c r="AM590" s="294">
        <f>SUM(Y590:AL590)</f>
        <v>0</v>
      </c>
    </row>
    <row r="591" spans="1:39" hidden="1" outlineLevel="1">
      <c r="A591" s="530"/>
      <c r="B591" s="292" t="s">
        <v>310</v>
      </c>
      <c r="C591" s="289" t="s">
        <v>163</v>
      </c>
      <c r="D591" s="293"/>
      <c r="E591" s="293"/>
      <c r="F591" s="293"/>
      <c r="G591" s="293"/>
      <c r="H591" s="293"/>
      <c r="I591" s="293"/>
      <c r="J591" s="293"/>
      <c r="K591" s="293"/>
      <c r="L591" s="293"/>
      <c r="M591" s="293"/>
      <c r="N591" s="466"/>
      <c r="O591" s="293"/>
      <c r="P591" s="293"/>
      <c r="Q591" s="293"/>
      <c r="R591" s="293"/>
      <c r="S591" s="293"/>
      <c r="T591" s="293"/>
      <c r="U591" s="293"/>
      <c r="V591" s="293"/>
      <c r="W591" s="293"/>
      <c r="X591" s="293"/>
      <c r="Y591" s="409">
        <f>Y590</f>
        <v>0</v>
      </c>
      <c r="Z591" s="409">
        <f t="shared" ref="Z591" si="1727">Z590</f>
        <v>0</v>
      </c>
      <c r="AA591" s="409">
        <f t="shared" ref="AA591" si="1728">AA590</f>
        <v>0</v>
      </c>
      <c r="AB591" s="409">
        <f t="shared" ref="AB591" si="1729">AB590</f>
        <v>0</v>
      </c>
      <c r="AC591" s="409">
        <f t="shared" ref="AC591" si="1730">AC590</f>
        <v>0</v>
      </c>
      <c r="AD591" s="409">
        <f t="shared" ref="AD591" si="1731">AD590</f>
        <v>0</v>
      </c>
      <c r="AE591" s="409">
        <f t="shared" ref="AE591" si="1732">AE590</f>
        <v>0</v>
      </c>
      <c r="AF591" s="409">
        <f t="shared" ref="AF591" si="1733">AF590</f>
        <v>0</v>
      </c>
      <c r="AG591" s="409">
        <f t="shared" ref="AG591" si="1734">AG590</f>
        <v>0</v>
      </c>
      <c r="AH591" s="409">
        <f t="shared" ref="AH591" si="1735">AH590</f>
        <v>0</v>
      </c>
      <c r="AI591" s="409">
        <f t="shared" ref="AI591" si="1736">AI590</f>
        <v>0</v>
      </c>
      <c r="AJ591" s="409">
        <f t="shared" ref="AJ591" si="1737">AJ590</f>
        <v>0</v>
      </c>
      <c r="AK591" s="409">
        <f t="shared" ref="AK591" si="1738">AK590</f>
        <v>0</v>
      </c>
      <c r="AL591" s="409">
        <f t="shared" ref="AL591" si="1739">AL590</f>
        <v>0</v>
      </c>
      <c r="AM591" s="295"/>
    </row>
    <row r="592" spans="1:39" ht="15.75" hidden="1" outlineLevel="1">
      <c r="A592" s="530"/>
      <c r="B592" s="296"/>
      <c r="C592" s="297"/>
      <c r="D592" s="302"/>
      <c r="E592" s="302"/>
      <c r="F592" s="302"/>
      <c r="G592" s="302"/>
      <c r="H592" s="302"/>
      <c r="I592" s="302"/>
      <c r="J592" s="302"/>
      <c r="K592" s="302"/>
      <c r="L592" s="302"/>
      <c r="M592" s="302"/>
      <c r="N592" s="298"/>
      <c r="O592" s="302"/>
      <c r="P592" s="302"/>
      <c r="Q592" s="302"/>
      <c r="R592" s="302"/>
      <c r="S592" s="302"/>
      <c r="T592" s="302"/>
      <c r="U592" s="302"/>
      <c r="V592" s="302"/>
      <c r="W592" s="302"/>
      <c r="X592" s="302"/>
      <c r="Y592" s="410"/>
      <c r="Z592" s="411"/>
      <c r="AA592" s="411"/>
      <c r="AB592" s="411"/>
      <c r="AC592" s="411"/>
      <c r="AD592" s="411"/>
      <c r="AE592" s="411"/>
      <c r="AF592" s="411"/>
      <c r="AG592" s="411"/>
      <c r="AH592" s="411"/>
      <c r="AI592" s="411"/>
      <c r="AJ592" s="411"/>
      <c r="AK592" s="411"/>
      <c r="AL592" s="411"/>
      <c r="AM592" s="300"/>
    </row>
    <row r="593" spans="1:39" hidden="1" outlineLevel="1">
      <c r="A593" s="530">
        <v>3</v>
      </c>
      <c r="B593" s="426" t="s">
        <v>97</v>
      </c>
      <c r="C593" s="289" t="s">
        <v>25</v>
      </c>
      <c r="D593" s="293"/>
      <c r="E593" s="293"/>
      <c r="F593" s="293"/>
      <c r="G593" s="293"/>
      <c r="H593" s="293"/>
      <c r="I593" s="293"/>
      <c r="J593" s="293"/>
      <c r="K593" s="293"/>
      <c r="L593" s="293"/>
      <c r="M593" s="293"/>
      <c r="N593" s="289"/>
      <c r="O593" s="293"/>
      <c r="P593" s="293"/>
      <c r="Q593" s="293"/>
      <c r="R593" s="293"/>
      <c r="S593" s="293"/>
      <c r="T593" s="293"/>
      <c r="U593" s="293"/>
      <c r="V593" s="293"/>
      <c r="W593" s="293"/>
      <c r="X593" s="293"/>
      <c r="Y593" s="408"/>
      <c r="Z593" s="408"/>
      <c r="AA593" s="408"/>
      <c r="AB593" s="408"/>
      <c r="AC593" s="408"/>
      <c r="AD593" s="408"/>
      <c r="AE593" s="408"/>
      <c r="AF593" s="408"/>
      <c r="AG593" s="408"/>
      <c r="AH593" s="408"/>
      <c r="AI593" s="408"/>
      <c r="AJ593" s="408"/>
      <c r="AK593" s="408"/>
      <c r="AL593" s="408"/>
      <c r="AM593" s="294">
        <f>SUM(Y593:AL593)</f>
        <v>0</v>
      </c>
    </row>
    <row r="594" spans="1:39" hidden="1" outlineLevel="1">
      <c r="A594" s="530"/>
      <c r="B594" s="292" t="s">
        <v>310</v>
      </c>
      <c r="C594" s="289" t="s">
        <v>163</v>
      </c>
      <c r="D594" s="293"/>
      <c r="E594" s="293"/>
      <c r="F594" s="293"/>
      <c r="G594" s="293"/>
      <c r="H594" s="293"/>
      <c r="I594" s="293"/>
      <c r="J594" s="293"/>
      <c r="K594" s="293"/>
      <c r="L594" s="293"/>
      <c r="M594" s="293"/>
      <c r="N594" s="466"/>
      <c r="O594" s="293"/>
      <c r="P594" s="293"/>
      <c r="Q594" s="293"/>
      <c r="R594" s="293"/>
      <c r="S594" s="293"/>
      <c r="T594" s="293"/>
      <c r="U594" s="293"/>
      <c r="V594" s="293"/>
      <c r="W594" s="293"/>
      <c r="X594" s="293"/>
      <c r="Y594" s="409">
        <f>Y593</f>
        <v>0</v>
      </c>
      <c r="Z594" s="409">
        <f t="shared" ref="Z594" si="1740">Z593</f>
        <v>0</v>
      </c>
      <c r="AA594" s="409">
        <f t="shared" ref="AA594" si="1741">AA593</f>
        <v>0</v>
      </c>
      <c r="AB594" s="409">
        <f t="shared" ref="AB594" si="1742">AB593</f>
        <v>0</v>
      </c>
      <c r="AC594" s="409">
        <f t="shared" ref="AC594" si="1743">AC593</f>
        <v>0</v>
      </c>
      <c r="AD594" s="409">
        <f t="shared" ref="AD594" si="1744">AD593</f>
        <v>0</v>
      </c>
      <c r="AE594" s="409">
        <f t="shared" ref="AE594" si="1745">AE593</f>
        <v>0</v>
      </c>
      <c r="AF594" s="409">
        <f t="shared" ref="AF594" si="1746">AF593</f>
        <v>0</v>
      </c>
      <c r="AG594" s="409">
        <f t="shared" ref="AG594" si="1747">AG593</f>
        <v>0</v>
      </c>
      <c r="AH594" s="409">
        <f t="shared" ref="AH594" si="1748">AH593</f>
        <v>0</v>
      </c>
      <c r="AI594" s="409">
        <f t="shared" ref="AI594" si="1749">AI593</f>
        <v>0</v>
      </c>
      <c r="AJ594" s="409">
        <f t="shared" ref="AJ594" si="1750">AJ593</f>
        <v>0</v>
      </c>
      <c r="AK594" s="409">
        <f t="shared" ref="AK594" si="1751">AK593</f>
        <v>0</v>
      </c>
      <c r="AL594" s="409">
        <f t="shared" ref="AL594" si="1752">AL593</f>
        <v>0</v>
      </c>
      <c r="AM594" s="295"/>
    </row>
    <row r="595" spans="1:39" hidden="1" outlineLevel="1">
      <c r="A595" s="530"/>
      <c r="B595" s="292"/>
      <c r="C595" s="303"/>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410"/>
      <c r="Z595" s="410"/>
      <c r="AA595" s="410"/>
      <c r="AB595" s="410"/>
      <c r="AC595" s="410"/>
      <c r="AD595" s="410"/>
      <c r="AE595" s="410"/>
      <c r="AF595" s="410"/>
      <c r="AG595" s="410"/>
      <c r="AH595" s="410"/>
      <c r="AI595" s="410"/>
      <c r="AJ595" s="410"/>
      <c r="AK595" s="410"/>
      <c r="AL595" s="410"/>
      <c r="AM595" s="304"/>
    </row>
    <row r="596" spans="1:39" hidden="1" outlineLevel="1">
      <c r="A596" s="530">
        <v>4</v>
      </c>
      <c r="B596" s="518" t="s">
        <v>685</v>
      </c>
      <c r="C596" s="289" t="s">
        <v>25</v>
      </c>
      <c r="D596" s="293"/>
      <c r="E596" s="293"/>
      <c r="F596" s="293"/>
      <c r="G596" s="293"/>
      <c r="H596" s="293"/>
      <c r="I596" s="293"/>
      <c r="J596" s="293"/>
      <c r="K596" s="293"/>
      <c r="L596" s="293"/>
      <c r="M596" s="293"/>
      <c r="N596" s="289"/>
      <c r="O596" s="293"/>
      <c r="P596" s="293"/>
      <c r="Q596" s="293"/>
      <c r="R596" s="293"/>
      <c r="S596" s="293"/>
      <c r="T596" s="293"/>
      <c r="U596" s="293"/>
      <c r="V596" s="293"/>
      <c r="W596" s="293"/>
      <c r="X596" s="293"/>
      <c r="Y596" s="408"/>
      <c r="Z596" s="408"/>
      <c r="AA596" s="408"/>
      <c r="AB596" s="408"/>
      <c r="AC596" s="408"/>
      <c r="AD596" s="408"/>
      <c r="AE596" s="408"/>
      <c r="AF596" s="408"/>
      <c r="AG596" s="408"/>
      <c r="AH596" s="408"/>
      <c r="AI596" s="408"/>
      <c r="AJ596" s="408"/>
      <c r="AK596" s="408"/>
      <c r="AL596" s="408"/>
      <c r="AM596" s="294">
        <f>SUM(Y596:AL596)</f>
        <v>0</v>
      </c>
    </row>
    <row r="597" spans="1:39" hidden="1" outlineLevel="1">
      <c r="A597" s="530"/>
      <c r="B597" s="292" t="s">
        <v>310</v>
      </c>
      <c r="C597" s="289" t="s">
        <v>163</v>
      </c>
      <c r="D597" s="293"/>
      <c r="E597" s="293"/>
      <c r="F597" s="293"/>
      <c r="G597" s="293"/>
      <c r="H597" s="293"/>
      <c r="I597" s="293"/>
      <c r="J597" s="293"/>
      <c r="K597" s="293"/>
      <c r="L597" s="293"/>
      <c r="M597" s="293"/>
      <c r="N597" s="466"/>
      <c r="O597" s="293"/>
      <c r="P597" s="293"/>
      <c r="Q597" s="293"/>
      <c r="R597" s="293"/>
      <c r="S597" s="293"/>
      <c r="T597" s="293"/>
      <c r="U597" s="293"/>
      <c r="V597" s="293"/>
      <c r="W597" s="293"/>
      <c r="X597" s="293"/>
      <c r="Y597" s="409">
        <f>Y596</f>
        <v>0</v>
      </c>
      <c r="Z597" s="409">
        <f t="shared" ref="Z597" si="1753">Z596</f>
        <v>0</v>
      </c>
      <c r="AA597" s="409">
        <f t="shared" ref="AA597" si="1754">AA596</f>
        <v>0</v>
      </c>
      <c r="AB597" s="409">
        <f t="shared" ref="AB597" si="1755">AB596</f>
        <v>0</v>
      </c>
      <c r="AC597" s="409">
        <f t="shared" ref="AC597" si="1756">AC596</f>
        <v>0</v>
      </c>
      <c r="AD597" s="409">
        <f t="shared" ref="AD597" si="1757">AD596</f>
        <v>0</v>
      </c>
      <c r="AE597" s="409">
        <f t="shared" ref="AE597" si="1758">AE596</f>
        <v>0</v>
      </c>
      <c r="AF597" s="409">
        <f t="shared" ref="AF597" si="1759">AF596</f>
        <v>0</v>
      </c>
      <c r="AG597" s="409">
        <f t="shared" ref="AG597" si="1760">AG596</f>
        <v>0</v>
      </c>
      <c r="AH597" s="409">
        <f t="shared" ref="AH597" si="1761">AH596</f>
        <v>0</v>
      </c>
      <c r="AI597" s="409">
        <f t="shared" ref="AI597" si="1762">AI596</f>
        <v>0</v>
      </c>
      <c r="AJ597" s="409">
        <f t="shared" ref="AJ597" si="1763">AJ596</f>
        <v>0</v>
      </c>
      <c r="AK597" s="409">
        <f t="shared" ref="AK597" si="1764">AK596</f>
        <v>0</v>
      </c>
      <c r="AL597" s="409">
        <f t="shared" ref="AL597" si="1765">AL596</f>
        <v>0</v>
      </c>
      <c r="AM597" s="295"/>
    </row>
    <row r="598" spans="1:39" hidden="1" outlineLevel="1">
      <c r="A598" s="530"/>
      <c r="B598" s="292"/>
      <c r="C598" s="303"/>
      <c r="D598" s="302"/>
      <c r="E598" s="302"/>
      <c r="F598" s="302"/>
      <c r="G598" s="302"/>
      <c r="H598" s="302"/>
      <c r="I598" s="302"/>
      <c r="J598" s="302"/>
      <c r="K598" s="302"/>
      <c r="L598" s="302"/>
      <c r="M598" s="302"/>
      <c r="N598" s="289"/>
      <c r="O598" s="302"/>
      <c r="P598" s="302"/>
      <c r="Q598" s="302"/>
      <c r="R598" s="302"/>
      <c r="S598" s="302"/>
      <c r="T598" s="302"/>
      <c r="U598" s="302"/>
      <c r="V598" s="302"/>
      <c r="W598" s="302"/>
      <c r="X598" s="302"/>
      <c r="Y598" s="410"/>
      <c r="Z598" s="410"/>
      <c r="AA598" s="410"/>
      <c r="AB598" s="410"/>
      <c r="AC598" s="410"/>
      <c r="AD598" s="410"/>
      <c r="AE598" s="410"/>
      <c r="AF598" s="410"/>
      <c r="AG598" s="410"/>
      <c r="AH598" s="410"/>
      <c r="AI598" s="410"/>
      <c r="AJ598" s="410"/>
      <c r="AK598" s="410"/>
      <c r="AL598" s="410"/>
      <c r="AM598" s="304"/>
    </row>
    <row r="599" spans="1:39" ht="15.75" hidden="1" customHeight="1" outlineLevel="1">
      <c r="A599" s="530">
        <v>5</v>
      </c>
      <c r="B599" s="426" t="s">
        <v>98</v>
      </c>
      <c r="C599" s="289" t="s">
        <v>25</v>
      </c>
      <c r="D599" s="293"/>
      <c r="E599" s="293"/>
      <c r="F599" s="293"/>
      <c r="G599" s="293"/>
      <c r="H599" s="293"/>
      <c r="I599" s="293"/>
      <c r="J599" s="293"/>
      <c r="K599" s="293"/>
      <c r="L599" s="293"/>
      <c r="M599" s="293"/>
      <c r="N599" s="289"/>
      <c r="O599" s="293"/>
      <c r="P599" s="293"/>
      <c r="Q599" s="293"/>
      <c r="R599" s="293"/>
      <c r="S599" s="293"/>
      <c r="T599" s="293"/>
      <c r="U599" s="293"/>
      <c r="V599" s="293"/>
      <c r="W599" s="293"/>
      <c r="X599" s="293"/>
      <c r="Y599" s="408"/>
      <c r="Z599" s="408"/>
      <c r="AA599" s="408"/>
      <c r="AB599" s="408"/>
      <c r="AC599" s="408"/>
      <c r="AD599" s="408"/>
      <c r="AE599" s="408"/>
      <c r="AF599" s="408"/>
      <c r="AG599" s="408"/>
      <c r="AH599" s="408"/>
      <c r="AI599" s="408"/>
      <c r="AJ599" s="408"/>
      <c r="AK599" s="408"/>
      <c r="AL599" s="408"/>
      <c r="AM599" s="294">
        <f>SUM(Y599:AL599)</f>
        <v>0</v>
      </c>
    </row>
    <row r="600" spans="1:39" hidden="1" outlineLevel="1">
      <c r="A600" s="530"/>
      <c r="B600" s="292" t="s">
        <v>310</v>
      </c>
      <c r="C600" s="289" t="s">
        <v>163</v>
      </c>
      <c r="D600" s="293"/>
      <c r="E600" s="293"/>
      <c r="F600" s="293"/>
      <c r="G600" s="293"/>
      <c r="H600" s="293"/>
      <c r="I600" s="293"/>
      <c r="J600" s="293"/>
      <c r="K600" s="293"/>
      <c r="L600" s="293"/>
      <c r="M600" s="293"/>
      <c r="N600" s="466"/>
      <c r="O600" s="293"/>
      <c r="P600" s="293"/>
      <c r="Q600" s="293"/>
      <c r="R600" s="293"/>
      <c r="S600" s="293"/>
      <c r="T600" s="293"/>
      <c r="U600" s="293"/>
      <c r="V600" s="293"/>
      <c r="W600" s="293"/>
      <c r="X600" s="293"/>
      <c r="Y600" s="409">
        <f>Y599</f>
        <v>0</v>
      </c>
      <c r="Z600" s="409">
        <f t="shared" ref="Z600" si="1766">Z599</f>
        <v>0</v>
      </c>
      <c r="AA600" s="409">
        <f t="shared" ref="AA600" si="1767">AA599</f>
        <v>0</v>
      </c>
      <c r="AB600" s="409">
        <f t="shared" ref="AB600" si="1768">AB599</f>
        <v>0</v>
      </c>
      <c r="AC600" s="409">
        <f t="shared" ref="AC600" si="1769">AC599</f>
        <v>0</v>
      </c>
      <c r="AD600" s="409">
        <f t="shared" ref="AD600" si="1770">AD599</f>
        <v>0</v>
      </c>
      <c r="AE600" s="409">
        <f t="shared" ref="AE600" si="1771">AE599</f>
        <v>0</v>
      </c>
      <c r="AF600" s="409">
        <f t="shared" ref="AF600" si="1772">AF599</f>
        <v>0</v>
      </c>
      <c r="AG600" s="409">
        <f t="shared" ref="AG600" si="1773">AG599</f>
        <v>0</v>
      </c>
      <c r="AH600" s="409">
        <f t="shared" ref="AH600" si="1774">AH599</f>
        <v>0</v>
      </c>
      <c r="AI600" s="409">
        <f t="shared" ref="AI600" si="1775">AI599</f>
        <v>0</v>
      </c>
      <c r="AJ600" s="409">
        <f t="shared" ref="AJ600" si="1776">AJ599</f>
        <v>0</v>
      </c>
      <c r="AK600" s="409">
        <f t="shared" ref="AK600" si="1777">AK599</f>
        <v>0</v>
      </c>
      <c r="AL600" s="409">
        <f t="shared" ref="AL600" si="1778">AL599</f>
        <v>0</v>
      </c>
      <c r="AM600" s="295"/>
    </row>
    <row r="601" spans="1:39" hidden="1" outlineLevel="1">
      <c r="A601" s="530"/>
      <c r="B601" s="292"/>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420"/>
      <c r="Z601" s="421"/>
      <c r="AA601" s="421"/>
      <c r="AB601" s="421"/>
      <c r="AC601" s="421"/>
      <c r="AD601" s="421"/>
      <c r="AE601" s="421"/>
      <c r="AF601" s="421"/>
      <c r="AG601" s="421"/>
      <c r="AH601" s="421"/>
      <c r="AI601" s="421"/>
      <c r="AJ601" s="421"/>
      <c r="AK601" s="421"/>
      <c r="AL601" s="421"/>
      <c r="AM601" s="295"/>
    </row>
    <row r="602" spans="1:39" ht="15.75" hidden="1" outlineLevel="1">
      <c r="A602" s="530"/>
      <c r="B602" s="317" t="s">
        <v>497</v>
      </c>
      <c r="C602" s="287"/>
      <c r="D602" s="287"/>
      <c r="E602" s="287"/>
      <c r="F602" s="287"/>
      <c r="G602" s="287"/>
      <c r="H602" s="287"/>
      <c r="I602" s="287"/>
      <c r="J602" s="287"/>
      <c r="K602" s="287"/>
      <c r="L602" s="287"/>
      <c r="M602" s="287"/>
      <c r="N602" s="288"/>
      <c r="O602" s="287"/>
      <c r="P602" s="287"/>
      <c r="Q602" s="287"/>
      <c r="R602" s="287"/>
      <c r="S602" s="287"/>
      <c r="T602" s="287"/>
      <c r="U602" s="287"/>
      <c r="V602" s="287"/>
      <c r="W602" s="287"/>
      <c r="X602" s="287"/>
      <c r="Y602" s="412"/>
      <c r="Z602" s="412"/>
      <c r="AA602" s="412"/>
      <c r="AB602" s="412"/>
      <c r="AC602" s="412"/>
      <c r="AD602" s="412"/>
      <c r="AE602" s="412"/>
      <c r="AF602" s="412"/>
      <c r="AG602" s="412"/>
      <c r="AH602" s="412"/>
      <c r="AI602" s="412"/>
      <c r="AJ602" s="412"/>
      <c r="AK602" s="412"/>
      <c r="AL602" s="412"/>
      <c r="AM602" s="290"/>
    </row>
    <row r="603" spans="1:39" hidden="1" outlineLevel="1">
      <c r="A603" s="530">
        <v>6</v>
      </c>
      <c r="B603" s="426" t="s">
        <v>99</v>
      </c>
      <c r="C603" s="289" t="s">
        <v>25</v>
      </c>
      <c r="D603" s="293"/>
      <c r="E603" s="293"/>
      <c r="F603" s="293"/>
      <c r="G603" s="293"/>
      <c r="H603" s="293"/>
      <c r="I603" s="293"/>
      <c r="J603" s="293"/>
      <c r="K603" s="293"/>
      <c r="L603" s="293"/>
      <c r="M603" s="293"/>
      <c r="N603" s="293">
        <v>12</v>
      </c>
      <c r="O603" s="293"/>
      <c r="P603" s="293"/>
      <c r="Q603" s="293"/>
      <c r="R603" s="293"/>
      <c r="S603" s="293"/>
      <c r="T603" s="293"/>
      <c r="U603" s="293"/>
      <c r="V603" s="293"/>
      <c r="W603" s="293"/>
      <c r="X603" s="293"/>
      <c r="Y603" s="413"/>
      <c r="Z603" s="408"/>
      <c r="AA603" s="408"/>
      <c r="AB603" s="408"/>
      <c r="AC603" s="408"/>
      <c r="AD603" s="408"/>
      <c r="AE603" s="408"/>
      <c r="AF603" s="413"/>
      <c r="AG603" s="413"/>
      <c r="AH603" s="413"/>
      <c r="AI603" s="413"/>
      <c r="AJ603" s="413"/>
      <c r="AK603" s="413"/>
      <c r="AL603" s="413"/>
      <c r="AM603" s="294">
        <f>SUM(Y603:AL603)</f>
        <v>0</v>
      </c>
    </row>
    <row r="604" spans="1:39" hidden="1" outlineLevel="1">
      <c r="A604" s="530"/>
      <c r="B604" s="292" t="s">
        <v>310</v>
      </c>
      <c r="C604" s="289" t="s">
        <v>163</v>
      </c>
      <c r="D604" s="293"/>
      <c r="E604" s="293"/>
      <c r="F604" s="293"/>
      <c r="G604" s="293"/>
      <c r="H604" s="293"/>
      <c r="I604" s="293"/>
      <c r="J604" s="293"/>
      <c r="K604" s="293"/>
      <c r="L604" s="293"/>
      <c r="M604" s="293"/>
      <c r="N604" s="293">
        <f>N603</f>
        <v>12</v>
      </c>
      <c r="O604" s="293"/>
      <c r="P604" s="293"/>
      <c r="Q604" s="293"/>
      <c r="R604" s="293"/>
      <c r="S604" s="293"/>
      <c r="T604" s="293"/>
      <c r="U604" s="293"/>
      <c r="V604" s="293"/>
      <c r="W604" s="293"/>
      <c r="X604" s="293"/>
      <c r="Y604" s="409">
        <f>Y603</f>
        <v>0</v>
      </c>
      <c r="Z604" s="409">
        <f t="shared" ref="Z604" si="1779">Z603</f>
        <v>0</v>
      </c>
      <c r="AA604" s="409">
        <f t="shared" ref="AA604" si="1780">AA603</f>
        <v>0</v>
      </c>
      <c r="AB604" s="409">
        <f t="shared" ref="AB604" si="1781">AB603</f>
        <v>0</v>
      </c>
      <c r="AC604" s="409">
        <f t="shared" ref="AC604" si="1782">AC603</f>
        <v>0</v>
      </c>
      <c r="AD604" s="409">
        <f t="shared" ref="AD604" si="1783">AD603</f>
        <v>0</v>
      </c>
      <c r="AE604" s="409">
        <f t="shared" ref="AE604" si="1784">AE603</f>
        <v>0</v>
      </c>
      <c r="AF604" s="409">
        <f t="shared" ref="AF604" si="1785">AF603</f>
        <v>0</v>
      </c>
      <c r="AG604" s="409">
        <f t="shared" ref="AG604" si="1786">AG603</f>
        <v>0</v>
      </c>
      <c r="AH604" s="409">
        <f t="shared" ref="AH604" si="1787">AH603</f>
        <v>0</v>
      </c>
      <c r="AI604" s="409">
        <f t="shared" ref="AI604" si="1788">AI603</f>
        <v>0</v>
      </c>
      <c r="AJ604" s="409">
        <f t="shared" ref="AJ604" si="1789">AJ603</f>
        <v>0</v>
      </c>
      <c r="AK604" s="409">
        <f t="shared" ref="AK604" si="1790">AK603</f>
        <v>0</v>
      </c>
      <c r="AL604" s="409">
        <f t="shared" ref="AL604" si="1791">AL603</f>
        <v>0</v>
      </c>
      <c r="AM604" s="309"/>
    </row>
    <row r="605" spans="1:39" hidden="1" outlineLevel="1">
      <c r="A605" s="530"/>
      <c r="B605" s="308"/>
      <c r="C605" s="310"/>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414"/>
      <c r="Z605" s="414"/>
      <c r="AA605" s="414"/>
      <c r="AB605" s="414"/>
      <c r="AC605" s="414"/>
      <c r="AD605" s="414"/>
      <c r="AE605" s="414"/>
      <c r="AF605" s="414"/>
      <c r="AG605" s="414"/>
      <c r="AH605" s="414"/>
      <c r="AI605" s="414"/>
      <c r="AJ605" s="414"/>
      <c r="AK605" s="414"/>
      <c r="AL605" s="414"/>
      <c r="AM605" s="311"/>
    </row>
    <row r="606" spans="1:39" ht="30" hidden="1" outlineLevel="1">
      <c r="A606" s="530">
        <v>7</v>
      </c>
      <c r="B606" s="426" t="s">
        <v>100</v>
      </c>
      <c r="C606" s="289" t="s">
        <v>25</v>
      </c>
      <c r="D606" s="293"/>
      <c r="E606" s="293"/>
      <c r="F606" s="293"/>
      <c r="G606" s="293"/>
      <c r="H606" s="293"/>
      <c r="I606" s="293"/>
      <c r="J606" s="293"/>
      <c r="K606" s="293"/>
      <c r="L606" s="293"/>
      <c r="M606" s="293"/>
      <c r="N606" s="293">
        <v>12</v>
      </c>
      <c r="O606" s="293"/>
      <c r="P606" s="293"/>
      <c r="Q606" s="293"/>
      <c r="R606" s="293"/>
      <c r="S606" s="293"/>
      <c r="T606" s="293"/>
      <c r="U606" s="293"/>
      <c r="V606" s="293"/>
      <c r="W606" s="293"/>
      <c r="X606" s="293"/>
      <c r="Y606" s="413"/>
      <c r="Z606" s="408"/>
      <c r="AA606" s="408"/>
      <c r="AB606" s="408"/>
      <c r="AC606" s="408"/>
      <c r="AD606" s="408"/>
      <c r="AE606" s="408"/>
      <c r="AF606" s="413"/>
      <c r="AG606" s="413"/>
      <c r="AH606" s="413"/>
      <c r="AI606" s="413"/>
      <c r="AJ606" s="413"/>
      <c r="AK606" s="413"/>
      <c r="AL606" s="413"/>
      <c r="AM606" s="294">
        <f>SUM(Y606:AL606)</f>
        <v>0</v>
      </c>
    </row>
    <row r="607" spans="1:39" hidden="1" outlineLevel="1">
      <c r="A607" s="530"/>
      <c r="B607" s="292" t="s">
        <v>310</v>
      </c>
      <c r="C607" s="289" t="s">
        <v>163</v>
      </c>
      <c r="D607" s="293"/>
      <c r="E607" s="293"/>
      <c r="F607" s="293"/>
      <c r="G607" s="293"/>
      <c r="H607" s="293"/>
      <c r="I607" s="293"/>
      <c r="J607" s="293"/>
      <c r="K607" s="293"/>
      <c r="L607" s="293"/>
      <c r="M607" s="293"/>
      <c r="N607" s="293">
        <f>N606</f>
        <v>12</v>
      </c>
      <c r="O607" s="293"/>
      <c r="P607" s="293"/>
      <c r="Q607" s="293"/>
      <c r="R607" s="293"/>
      <c r="S607" s="293"/>
      <c r="T607" s="293"/>
      <c r="U607" s="293"/>
      <c r="V607" s="293"/>
      <c r="W607" s="293"/>
      <c r="X607" s="293"/>
      <c r="Y607" s="409">
        <f>Y606</f>
        <v>0</v>
      </c>
      <c r="Z607" s="409">
        <f t="shared" ref="Z607" si="1792">Z606</f>
        <v>0</v>
      </c>
      <c r="AA607" s="409">
        <f t="shared" ref="AA607" si="1793">AA606</f>
        <v>0</v>
      </c>
      <c r="AB607" s="409">
        <f t="shared" ref="AB607" si="1794">AB606</f>
        <v>0</v>
      </c>
      <c r="AC607" s="409">
        <f t="shared" ref="AC607" si="1795">AC606</f>
        <v>0</v>
      </c>
      <c r="AD607" s="409">
        <f t="shared" ref="AD607" si="1796">AD606</f>
        <v>0</v>
      </c>
      <c r="AE607" s="409">
        <f t="shared" ref="AE607" si="1797">AE606</f>
        <v>0</v>
      </c>
      <c r="AF607" s="409">
        <f t="shared" ref="AF607" si="1798">AF606</f>
        <v>0</v>
      </c>
      <c r="AG607" s="409">
        <f t="shared" ref="AG607" si="1799">AG606</f>
        <v>0</v>
      </c>
      <c r="AH607" s="409">
        <f t="shared" ref="AH607" si="1800">AH606</f>
        <v>0</v>
      </c>
      <c r="AI607" s="409">
        <f t="shared" ref="AI607" si="1801">AI606</f>
        <v>0</v>
      </c>
      <c r="AJ607" s="409">
        <f t="shared" ref="AJ607" si="1802">AJ606</f>
        <v>0</v>
      </c>
      <c r="AK607" s="409">
        <f t="shared" ref="AK607" si="1803">AK606</f>
        <v>0</v>
      </c>
      <c r="AL607" s="409">
        <f t="shared" ref="AL607" si="1804">AL606</f>
        <v>0</v>
      </c>
      <c r="AM607" s="309"/>
    </row>
    <row r="608" spans="1:39" hidden="1" outlineLevel="1">
      <c r="A608" s="530"/>
      <c r="B608" s="312"/>
      <c r="C608" s="310"/>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414"/>
      <c r="Z608" s="415"/>
      <c r="AA608" s="414"/>
      <c r="AB608" s="414"/>
      <c r="AC608" s="414"/>
      <c r="AD608" s="414"/>
      <c r="AE608" s="414"/>
      <c r="AF608" s="414"/>
      <c r="AG608" s="414"/>
      <c r="AH608" s="414"/>
      <c r="AI608" s="414"/>
      <c r="AJ608" s="414"/>
      <c r="AK608" s="414"/>
      <c r="AL608" s="414"/>
      <c r="AM608" s="311"/>
    </row>
    <row r="609" spans="1:39" ht="30" hidden="1" outlineLevel="1">
      <c r="A609" s="530">
        <v>8</v>
      </c>
      <c r="B609" s="426" t="s">
        <v>101</v>
      </c>
      <c r="C609" s="289" t="s">
        <v>25</v>
      </c>
      <c r="D609" s="293"/>
      <c r="E609" s="293"/>
      <c r="F609" s="293"/>
      <c r="G609" s="293"/>
      <c r="H609" s="293"/>
      <c r="I609" s="293"/>
      <c r="J609" s="293"/>
      <c r="K609" s="293"/>
      <c r="L609" s="293"/>
      <c r="M609" s="293"/>
      <c r="N609" s="293">
        <v>12</v>
      </c>
      <c r="O609" s="293"/>
      <c r="P609" s="293"/>
      <c r="Q609" s="293"/>
      <c r="R609" s="293"/>
      <c r="S609" s="293"/>
      <c r="T609" s="293"/>
      <c r="U609" s="293"/>
      <c r="V609" s="293"/>
      <c r="W609" s="293"/>
      <c r="X609" s="293"/>
      <c r="Y609" s="413"/>
      <c r="Z609" s="408"/>
      <c r="AA609" s="408"/>
      <c r="AB609" s="408"/>
      <c r="AC609" s="408"/>
      <c r="AD609" s="408"/>
      <c r="AE609" s="408"/>
      <c r="AF609" s="413"/>
      <c r="AG609" s="413"/>
      <c r="AH609" s="413"/>
      <c r="AI609" s="413"/>
      <c r="AJ609" s="413"/>
      <c r="AK609" s="413"/>
      <c r="AL609" s="413"/>
      <c r="AM609" s="294">
        <f>SUM(Y609:AL609)</f>
        <v>0</v>
      </c>
    </row>
    <row r="610" spans="1:39" hidden="1" outlineLevel="1">
      <c r="A610" s="530"/>
      <c r="B610" s="292" t="s">
        <v>310</v>
      </c>
      <c r="C610" s="289" t="s">
        <v>163</v>
      </c>
      <c r="D610" s="293"/>
      <c r="E610" s="293"/>
      <c r="F610" s="293"/>
      <c r="G610" s="293"/>
      <c r="H610" s="293"/>
      <c r="I610" s="293"/>
      <c r="J610" s="293"/>
      <c r="K610" s="293"/>
      <c r="L610" s="293"/>
      <c r="M610" s="293"/>
      <c r="N610" s="293">
        <f>N609</f>
        <v>12</v>
      </c>
      <c r="O610" s="293"/>
      <c r="P610" s="293"/>
      <c r="Q610" s="293"/>
      <c r="R610" s="293"/>
      <c r="S610" s="293"/>
      <c r="T610" s="293"/>
      <c r="U610" s="293"/>
      <c r="V610" s="293"/>
      <c r="W610" s="293"/>
      <c r="X610" s="293"/>
      <c r="Y610" s="409">
        <f>Y609</f>
        <v>0</v>
      </c>
      <c r="Z610" s="409">
        <f t="shared" ref="Z610" si="1805">Z609</f>
        <v>0</v>
      </c>
      <c r="AA610" s="409">
        <f t="shared" ref="AA610" si="1806">AA609</f>
        <v>0</v>
      </c>
      <c r="AB610" s="409">
        <f t="shared" ref="AB610" si="1807">AB609</f>
        <v>0</v>
      </c>
      <c r="AC610" s="409">
        <f t="shared" ref="AC610" si="1808">AC609</f>
        <v>0</v>
      </c>
      <c r="AD610" s="409">
        <f t="shared" ref="AD610" si="1809">AD609</f>
        <v>0</v>
      </c>
      <c r="AE610" s="409">
        <f t="shared" ref="AE610" si="1810">AE609</f>
        <v>0</v>
      </c>
      <c r="AF610" s="409">
        <f t="shared" ref="AF610" si="1811">AF609</f>
        <v>0</v>
      </c>
      <c r="AG610" s="409">
        <f t="shared" ref="AG610" si="1812">AG609</f>
        <v>0</v>
      </c>
      <c r="AH610" s="409">
        <f t="shared" ref="AH610" si="1813">AH609</f>
        <v>0</v>
      </c>
      <c r="AI610" s="409">
        <f t="shared" ref="AI610" si="1814">AI609</f>
        <v>0</v>
      </c>
      <c r="AJ610" s="409">
        <f t="shared" ref="AJ610" si="1815">AJ609</f>
        <v>0</v>
      </c>
      <c r="AK610" s="409">
        <f t="shared" ref="AK610" si="1816">AK609</f>
        <v>0</v>
      </c>
      <c r="AL610" s="409">
        <f t="shared" ref="AL610" si="1817">AL609</f>
        <v>0</v>
      </c>
      <c r="AM610" s="309"/>
    </row>
    <row r="611" spans="1:39" hidden="1" outlineLevel="1">
      <c r="A611" s="530"/>
      <c r="B611" s="312"/>
      <c r="C611" s="310"/>
      <c r="D611" s="314"/>
      <c r="E611" s="314"/>
      <c r="F611" s="314"/>
      <c r="G611" s="314"/>
      <c r="H611" s="314"/>
      <c r="I611" s="314"/>
      <c r="J611" s="314"/>
      <c r="K611" s="314"/>
      <c r="L611" s="314"/>
      <c r="M611" s="314"/>
      <c r="N611" s="289"/>
      <c r="O611" s="314"/>
      <c r="P611" s="314"/>
      <c r="Q611" s="314"/>
      <c r="R611" s="314"/>
      <c r="S611" s="314"/>
      <c r="T611" s="314"/>
      <c r="U611" s="314"/>
      <c r="V611" s="314"/>
      <c r="W611" s="314"/>
      <c r="X611" s="314"/>
      <c r="Y611" s="414"/>
      <c r="Z611" s="415"/>
      <c r="AA611" s="414"/>
      <c r="AB611" s="414"/>
      <c r="AC611" s="414"/>
      <c r="AD611" s="414"/>
      <c r="AE611" s="414"/>
      <c r="AF611" s="414"/>
      <c r="AG611" s="414"/>
      <c r="AH611" s="414"/>
      <c r="AI611" s="414"/>
      <c r="AJ611" s="414"/>
      <c r="AK611" s="414"/>
      <c r="AL611" s="414"/>
      <c r="AM611" s="311"/>
    </row>
    <row r="612" spans="1:39" ht="30" hidden="1" outlineLevel="1">
      <c r="A612" s="530">
        <v>9</v>
      </c>
      <c r="B612" s="426" t="s">
        <v>102</v>
      </c>
      <c r="C612" s="289" t="s">
        <v>25</v>
      </c>
      <c r="D612" s="293"/>
      <c r="E612" s="293"/>
      <c r="F612" s="293"/>
      <c r="G612" s="293"/>
      <c r="H612" s="293"/>
      <c r="I612" s="293"/>
      <c r="J612" s="293"/>
      <c r="K612" s="293"/>
      <c r="L612" s="293"/>
      <c r="M612" s="293"/>
      <c r="N612" s="293">
        <v>12</v>
      </c>
      <c r="O612" s="293"/>
      <c r="P612" s="293"/>
      <c r="Q612" s="293"/>
      <c r="R612" s="293"/>
      <c r="S612" s="293"/>
      <c r="T612" s="293"/>
      <c r="U612" s="293"/>
      <c r="V612" s="293"/>
      <c r="W612" s="293"/>
      <c r="X612" s="293"/>
      <c r="Y612" s="413"/>
      <c r="Z612" s="408"/>
      <c r="AA612" s="408"/>
      <c r="AB612" s="408"/>
      <c r="AC612" s="408"/>
      <c r="AD612" s="408"/>
      <c r="AE612" s="408"/>
      <c r="AF612" s="413"/>
      <c r="AG612" s="413"/>
      <c r="AH612" s="413"/>
      <c r="AI612" s="413"/>
      <c r="AJ612" s="413"/>
      <c r="AK612" s="413"/>
      <c r="AL612" s="413"/>
      <c r="AM612" s="294">
        <f>SUM(Y612:AL612)</f>
        <v>0</v>
      </c>
    </row>
    <row r="613" spans="1:39" hidden="1" outlineLevel="1">
      <c r="A613" s="530"/>
      <c r="B613" s="292" t="s">
        <v>310</v>
      </c>
      <c r="C613" s="289" t="s">
        <v>163</v>
      </c>
      <c r="D613" s="293"/>
      <c r="E613" s="293"/>
      <c r="F613" s="293"/>
      <c r="G613" s="293"/>
      <c r="H613" s="293"/>
      <c r="I613" s="293"/>
      <c r="J613" s="293"/>
      <c r="K613" s="293"/>
      <c r="L613" s="293"/>
      <c r="M613" s="293"/>
      <c r="N613" s="293">
        <f>N612</f>
        <v>12</v>
      </c>
      <c r="O613" s="293"/>
      <c r="P613" s="293"/>
      <c r="Q613" s="293"/>
      <c r="R613" s="293"/>
      <c r="S613" s="293"/>
      <c r="T613" s="293"/>
      <c r="U613" s="293"/>
      <c r="V613" s="293"/>
      <c r="W613" s="293"/>
      <c r="X613" s="293"/>
      <c r="Y613" s="409">
        <f>Y612</f>
        <v>0</v>
      </c>
      <c r="Z613" s="409">
        <f t="shared" ref="Z613" si="1818">Z612</f>
        <v>0</v>
      </c>
      <c r="AA613" s="409">
        <f t="shared" ref="AA613" si="1819">AA612</f>
        <v>0</v>
      </c>
      <c r="AB613" s="409">
        <f t="shared" ref="AB613" si="1820">AB612</f>
        <v>0</v>
      </c>
      <c r="AC613" s="409">
        <f t="shared" ref="AC613" si="1821">AC612</f>
        <v>0</v>
      </c>
      <c r="AD613" s="409">
        <f t="shared" ref="AD613" si="1822">AD612</f>
        <v>0</v>
      </c>
      <c r="AE613" s="409">
        <f t="shared" ref="AE613" si="1823">AE612</f>
        <v>0</v>
      </c>
      <c r="AF613" s="409">
        <f t="shared" ref="AF613" si="1824">AF612</f>
        <v>0</v>
      </c>
      <c r="AG613" s="409">
        <f t="shared" ref="AG613" si="1825">AG612</f>
        <v>0</v>
      </c>
      <c r="AH613" s="409">
        <f t="shared" ref="AH613" si="1826">AH612</f>
        <v>0</v>
      </c>
      <c r="AI613" s="409">
        <f t="shared" ref="AI613" si="1827">AI612</f>
        <v>0</v>
      </c>
      <c r="AJ613" s="409">
        <f t="shared" ref="AJ613" si="1828">AJ612</f>
        <v>0</v>
      </c>
      <c r="AK613" s="409">
        <f t="shared" ref="AK613" si="1829">AK612</f>
        <v>0</v>
      </c>
      <c r="AL613" s="409">
        <f t="shared" ref="AL613" si="1830">AL612</f>
        <v>0</v>
      </c>
      <c r="AM613" s="309"/>
    </row>
    <row r="614" spans="1:39" hidden="1" outlineLevel="1">
      <c r="A614" s="530"/>
      <c r="B614" s="312"/>
      <c r="C614" s="310"/>
      <c r="D614" s="314"/>
      <c r="E614" s="314"/>
      <c r="F614" s="314"/>
      <c r="G614" s="314"/>
      <c r="H614" s="314"/>
      <c r="I614" s="314"/>
      <c r="J614" s="314"/>
      <c r="K614" s="314"/>
      <c r="L614" s="314"/>
      <c r="M614" s="314"/>
      <c r="N614" s="289"/>
      <c r="O614" s="314"/>
      <c r="P614" s="314"/>
      <c r="Q614" s="314"/>
      <c r="R614" s="314"/>
      <c r="S614" s="314"/>
      <c r="T614" s="314"/>
      <c r="U614" s="314"/>
      <c r="V614" s="314"/>
      <c r="W614" s="314"/>
      <c r="X614" s="314"/>
      <c r="Y614" s="414"/>
      <c r="Z614" s="414"/>
      <c r="AA614" s="414"/>
      <c r="AB614" s="414"/>
      <c r="AC614" s="414"/>
      <c r="AD614" s="414"/>
      <c r="AE614" s="414"/>
      <c r="AF614" s="414"/>
      <c r="AG614" s="414"/>
      <c r="AH614" s="414"/>
      <c r="AI614" s="414"/>
      <c r="AJ614" s="414"/>
      <c r="AK614" s="414"/>
      <c r="AL614" s="414"/>
      <c r="AM614" s="311"/>
    </row>
    <row r="615" spans="1:39" ht="30" hidden="1" outlineLevel="1">
      <c r="A615" s="530">
        <v>10</v>
      </c>
      <c r="B615" s="426" t="s">
        <v>103</v>
      </c>
      <c r="C615" s="289" t="s">
        <v>25</v>
      </c>
      <c r="D615" s="293"/>
      <c r="E615" s="293"/>
      <c r="F615" s="293"/>
      <c r="G615" s="293"/>
      <c r="H615" s="293"/>
      <c r="I615" s="293"/>
      <c r="J615" s="293"/>
      <c r="K615" s="293"/>
      <c r="L615" s="293"/>
      <c r="M615" s="293"/>
      <c r="N615" s="293">
        <v>3</v>
      </c>
      <c r="O615" s="293"/>
      <c r="P615" s="293"/>
      <c r="Q615" s="293"/>
      <c r="R615" s="293"/>
      <c r="S615" s="293"/>
      <c r="T615" s="293"/>
      <c r="U615" s="293"/>
      <c r="V615" s="293"/>
      <c r="W615" s="293"/>
      <c r="X615" s="293"/>
      <c r="Y615" s="413"/>
      <c r="Z615" s="408"/>
      <c r="AA615" s="408"/>
      <c r="AB615" s="408"/>
      <c r="AC615" s="408"/>
      <c r="AD615" s="408"/>
      <c r="AE615" s="408"/>
      <c r="AF615" s="413"/>
      <c r="AG615" s="413"/>
      <c r="AH615" s="413"/>
      <c r="AI615" s="413"/>
      <c r="AJ615" s="413"/>
      <c r="AK615" s="413"/>
      <c r="AL615" s="413"/>
      <c r="AM615" s="294">
        <f>SUM(Y615:AL615)</f>
        <v>0</v>
      </c>
    </row>
    <row r="616" spans="1:39" hidden="1" outlineLevel="1">
      <c r="A616" s="530"/>
      <c r="B616" s="292" t="s">
        <v>310</v>
      </c>
      <c r="C616" s="289" t="s">
        <v>163</v>
      </c>
      <c r="D616" s="293"/>
      <c r="E616" s="293"/>
      <c r="F616" s="293"/>
      <c r="G616" s="293"/>
      <c r="H616" s="293"/>
      <c r="I616" s="293"/>
      <c r="J616" s="293"/>
      <c r="K616" s="293"/>
      <c r="L616" s="293"/>
      <c r="M616" s="293"/>
      <c r="N616" s="293">
        <f>N615</f>
        <v>3</v>
      </c>
      <c r="O616" s="293"/>
      <c r="P616" s="293"/>
      <c r="Q616" s="293"/>
      <c r="R616" s="293"/>
      <c r="S616" s="293"/>
      <c r="T616" s="293"/>
      <c r="U616" s="293"/>
      <c r="V616" s="293"/>
      <c r="W616" s="293"/>
      <c r="X616" s="293"/>
      <c r="Y616" s="409">
        <f>Y615</f>
        <v>0</v>
      </c>
      <c r="Z616" s="409">
        <f t="shared" ref="Z616" si="1831">Z615</f>
        <v>0</v>
      </c>
      <c r="AA616" s="409">
        <f t="shared" ref="AA616" si="1832">AA615</f>
        <v>0</v>
      </c>
      <c r="AB616" s="409">
        <f t="shared" ref="AB616" si="1833">AB615</f>
        <v>0</v>
      </c>
      <c r="AC616" s="409">
        <f t="shared" ref="AC616" si="1834">AC615</f>
        <v>0</v>
      </c>
      <c r="AD616" s="409">
        <f t="shared" ref="AD616" si="1835">AD615</f>
        <v>0</v>
      </c>
      <c r="AE616" s="409">
        <f t="shared" ref="AE616" si="1836">AE615</f>
        <v>0</v>
      </c>
      <c r="AF616" s="409">
        <f t="shared" ref="AF616" si="1837">AF615</f>
        <v>0</v>
      </c>
      <c r="AG616" s="409">
        <f t="shared" ref="AG616" si="1838">AG615</f>
        <v>0</v>
      </c>
      <c r="AH616" s="409">
        <f t="shared" ref="AH616" si="1839">AH615</f>
        <v>0</v>
      </c>
      <c r="AI616" s="409">
        <f t="shared" ref="AI616" si="1840">AI615</f>
        <v>0</v>
      </c>
      <c r="AJ616" s="409">
        <f t="shared" ref="AJ616" si="1841">AJ615</f>
        <v>0</v>
      </c>
      <c r="AK616" s="409">
        <f t="shared" ref="AK616" si="1842">AK615</f>
        <v>0</v>
      </c>
      <c r="AL616" s="409">
        <f t="shared" ref="AL616" si="1843">AL615</f>
        <v>0</v>
      </c>
      <c r="AM616" s="309"/>
    </row>
    <row r="617" spans="1:39" hidden="1" outlineLevel="1">
      <c r="A617" s="530"/>
      <c r="B617" s="312"/>
      <c r="C617" s="310"/>
      <c r="D617" s="314"/>
      <c r="E617" s="314"/>
      <c r="F617" s="314"/>
      <c r="G617" s="314"/>
      <c r="H617" s="314"/>
      <c r="I617" s="314"/>
      <c r="J617" s="314"/>
      <c r="K617" s="314"/>
      <c r="L617" s="314"/>
      <c r="M617" s="314"/>
      <c r="N617" s="289"/>
      <c r="O617" s="314"/>
      <c r="P617" s="314"/>
      <c r="Q617" s="314"/>
      <c r="R617" s="314"/>
      <c r="S617" s="314"/>
      <c r="T617" s="314"/>
      <c r="U617" s="314"/>
      <c r="V617" s="314"/>
      <c r="W617" s="314"/>
      <c r="X617" s="314"/>
      <c r="Y617" s="414"/>
      <c r="Z617" s="415"/>
      <c r="AA617" s="414"/>
      <c r="AB617" s="414"/>
      <c r="AC617" s="414"/>
      <c r="AD617" s="414"/>
      <c r="AE617" s="414"/>
      <c r="AF617" s="414"/>
      <c r="AG617" s="414"/>
      <c r="AH617" s="414"/>
      <c r="AI617" s="414"/>
      <c r="AJ617" s="414"/>
      <c r="AK617" s="414"/>
      <c r="AL617" s="414"/>
      <c r="AM617" s="311"/>
    </row>
    <row r="618" spans="1:39" ht="15.75" hidden="1" outlineLevel="1">
      <c r="A618" s="530"/>
      <c r="B618" s="286" t="s">
        <v>10</v>
      </c>
      <c r="C618" s="287"/>
      <c r="D618" s="287"/>
      <c r="E618" s="287"/>
      <c r="F618" s="287"/>
      <c r="G618" s="287"/>
      <c r="H618" s="287"/>
      <c r="I618" s="287"/>
      <c r="J618" s="287"/>
      <c r="K618" s="287"/>
      <c r="L618" s="287"/>
      <c r="M618" s="287"/>
      <c r="N618" s="288"/>
      <c r="O618" s="287"/>
      <c r="P618" s="287"/>
      <c r="Q618" s="287"/>
      <c r="R618" s="287"/>
      <c r="S618" s="287"/>
      <c r="T618" s="287"/>
      <c r="U618" s="287"/>
      <c r="V618" s="287"/>
      <c r="W618" s="287"/>
      <c r="X618" s="287"/>
      <c r="Y618" s="412"/>
      <c r="Z618" s="412"/>
      <c r="AA618" s="412"/>
      <c r="AB618" s="412"/>
      <c r="AC618" s="412"/>
      <c r="AD618" s="412"/>
      <c r="AE618" s="412"/>
      <c r="AF618" s="412"/>
      <c r="AG618" s="412"/>
      <c r="AH618" s="412"/>
      <c r="AI618" s="412"/>
      <c r="AJ618" s="412"/>
      <c r="AK618" s="412"/>
      <c r="AL618" s="412"/>
      <c r="AM618" s="290"/>
    </row>
    <row r="619" spans="1:39" ht="30" hidden="1" outlineLevel="1">
      <c r="A619" s="530">
        <v>11</v>
      </c>
      <c r="B619" s="426" t="s">
        <v>104</v>
      </c>
      <c r="C619" s="289" t="s">
        <v>25</v>
      </c>
      <c r="D619" s="293"/>
      <c r="E619" s="293"/>
      <c r="F619" s="293"/>
      <c r="G619" s="293"/>
      <c r="H619" s="293"/>
      <c r="I619" s="293"/>
      <c r="J619" s="293"/>
      <c r="K619" s="293"/>
      <c r="L619" s="293"/>
      <c r="M619" s="293"/>
      <c r="N619" s="293">
        <v>12</v>
      </c>
      <c r="O619" s="293"/>
      <c r="P619" s="293"/>
      <c r="Q619" s="293"/>
      <c r="R619" s="293"/>
      <c r="S619" s="293"/>
      <c r="T619" s="293"/>
      <c r="U619" s="293"/>
      <c r="V619" s="293"/>
      <c r="W619" s="293"/>
      <c r="X619" s="293"/>
      <c r="Y619" s="424"/>
      <c r="Z619" s="408"/>
      <c r="AA619" s="408"/>
      <c r="AB619" s="408"/>
      <c r="AC619" s="408"/>
      <c r="AD619" s="408"/>
      <c r="AE619" s="408"/>
      <c r="AF619" s="413"/>
      <c r="AG619" s="413"/>
      <c r="AH619" s="413"/>
      <c r="AI619" s="413"/>
      <c r="AJ619" s="413"/>
      <c r="AK619" s="413"/>
      <c r="AL619" s="413"/>
      <c r="AM619" s="294">
        <f>SUM(Y619:AL619)</f>
        <v>0</v>
      </c>
    </row>
    <row r="620" spans="1:39" hidden="1" outlineLevel="1">
      <c r="A620" s="530"/>
      <c r="B620" s="292" t="s">
        <v>310</v>
      </c>
      <c r="C620" s="289" t="s">
        <v>163</v>
      </c>
      <c r="D620" s="293"/>
      <c r="E620" s="293"/>
      <c r="F620" s="293"/>
      <c r="G620" s="293"/>
      <c r="H620" s="293"/>
      <c r="I620" s="293"/>
      <c r="J620" s="293"/>
      <c r="K620" s="293"/>
      <c r="L620" s="293"/>
      <c r="M620" s="293"/>
      <c r="N620" s="293">
        <f>N619</f>
        <v>12</v>
      </c>
      <c r="O620" s="293"/>
      <c r="P620" s="293"/>
      <c r="Q620" s="293"/>
      <c r="R620" s="293"/>
      <c r="S620" s="293"/>
      <c r="T620" s="293"/>
      <c r="U620" s="293"/>
      <c r="V620" s="293"/>
      <c r="W620" s="293"/>
      <c r="X620" s="293"/>
      <c r="Y620" s="409">
        <f>Y619</f>
        <v>0</v>
      </c>
      <c r="Z620" s="409">
        <f t="shared" ref="Z620" si="1844">Z619</f>
        <v>0</v>
      </c>
      <c r="AA620" s="409">
        <f t="shared" ref="AA620" si="1845">AA619</f>
        <v>0</v>
      </c>
      <c r="AB620" s="409">
        <f t="shared" ref="AB620" si="1846">AB619</f>
        <v>0</v>
      </c>
      <c r="AC620" s="409">
        <f t="shared" ref="AC620" si="1847">AC619</f>
        <v>0</v>
      </c>
      <c r="AD620" s="409">
        <f t="shared" ref="AD620" si="1848">AD619</f>
        <v>0</v>
      </c>
      <c r="AE620" s="409">
        <f t="shared" ref="AE620" si="1849">AE619</f>
        <v>0</v>
      </c>
      <c r="AF620" s="409">
        <f t="shared" ref="AF620" si="1850">AF619</f>
        <v>0</v>
      </c>
      <c r="AG620" s="409">
        <f t="shared" ref="AG620" si="1851">AG619</f>
        <v>0</v>
      </c>
      <c r="AH620" s="409">
        <f t="shared" ref="AH620" si="1852">AH619</f>
        <v>0</v>
      </c>
      <c r="AI620" s="409">
        <f t="shared" ref="AI620" si="1853">AI619</f>
        <v>0</v>
      </c>
      <c r="AJ620" s="409">
        <f t="shared" ref="AJ620" si="1854">AJ619</f>
        <v>0</v>
      </c>
      <c r="AK620" s="409">
        <f t="shared" ref="AK620" si="1855">AK619</f>
        <v>0</v>
      </c>
      <c r="AL620" s="409">
        <f t="shared" ref="AL620" si="1856">AL619</f>
        <v>0</v>
      </c>
      <c r="AM620" s="295"/>
    </row>
    <row r="621" spans="1:39" hidden="1" outlineLevel="1">
      <c r="A621" s="530"/>
      <c r="B621" s="313"/>
      <c r="C621" s="303"/>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410"/>
      <c r="Z621" s="419"/>
      <c r="AA621" s="419"/>
      <c r="AB621" s="419"/>
      <c r="AC621" s="419"/>
      <c r="AD621" s="419"/>
      <c r="AE621" s="419"/>
      <c r="AF621" s="419"/>
      <c r="AG621" s="419"/>
      <c r="AH621" s="419"/>
      <c r="AI621" s="419"/>
      <c r="AJ621" s="419"/>
      <c r="AK621" s="419"/>
      <c r="AL621" s="419"/>
      <c r="AM621" s="304"/>
    </row>
    <row r="622" spans="1:39" ht="45" hidden="1" outlineLevel="1">
      <c r="A622" s="530">
        <v>12</v>
      </c>
      <c r="B622" s="426" t="s">
        <v>105</v>
      </c>
      <c r="C622" s="289" t="s">
        <v>25</v>
      </c>
      <c r="D622" s="293"/>
      <c r="E622" s="293"/>
      <c r="F622" s="293"/>
      <c r="G622" s="293"/>
      <c r="H622" s="293"/>
      <c r="I622" s="293"/>
      <c r="J622" s="293"/>
      <c r="K622" s="293"/>
      <c r="L622" s="293"/>
      <c r="M622" s="293"/>
      <c r="N622" s="293">
        <v>12</v>
      </c>
      <c r="O622" s="293"/>
      <c r="P622" s="293"/>
      <c r="Q622" s="293"/>
      <c r="R622" s="293"/>
      <c r="S622" s="293"/>
      <c r="T622" s="293"/>
      <c r="U622" s="293"/>
      <c r="V622" s="293"/>
      <c r="W622" s="293"/>
      <c r="X622" s="293"/>
      <c r="Y622" s="408"/>
      <c r="Z622" s="408"/>
      <c r="AA622" s="408"/>
      <c r="AB622" s="408"/>
      <c r="AC622" s="408"/>
      <c r="AD622" s="408"/>
      <c r="AE622" s="408"/>
      <c r="AF622" s="413"/>
      <c r="AG622" s="413"/>
      <c r="AH622" s="413"/>
      <c r="AI622" s="413"/>
      <c r="AJ622" s="413"/>
      <c r="AK622" s="413"/>
      <c r="AL622" s="413"/>
      <c r="AM622" s="294">
        <f>SUM(Y622:AL622)</f>
        <v>0</v>
      </c>
    </row>
    <row r="623" spans="1:39" hidden="1" outlineLevel="1">
      <c r="A623" s="530"/>
      <c r="B623" s="292" t="s">
        <v>310</v>
      </c>
      <c r="C623" s="289" t="s">
        <v>163</v>
      </c>
      <c r="D623" s="293"/>
      <c r="E623" s="293"/>
      <c r="F623" s="293"/>
      <c r="G623" s="293"/>
      <c r="H623" s="293"/>
      <c r="I623" s="293"/>
      <c r="J623" s="293"/>
      <c r="K623" s="293"/>
      <c r="L623" s="293"/>
      <c r="M623" s="293"/>
      <c r="N623" s="293">
        <f>N622</f>
        <v>12</v>
      </c>
      <c r="O623" s="293"/>
      <c r="P623" s="293"/>
      <c r="Q623" s="293"/>
      <c r="R623" s="293"/>
      <c r="S623" s="293"/>
      <c r="T623" s="293"/>
      <c r="U623" s="293"/>
      <c r="V623" s="293"/>
      <c r="W623" s="293"/>
      <c r="X623" s="293"/>
      <c r="Y623" s="409">
        <f>Y622</f>
        <v>0</v>
      </c>
      <c r="Z623" s="409">
        <f t="shared" ref="Z623" si="1857">Z622</f>
        <v>0</v>
      </c>
      <c r="AA623" s="409">
        <f t="shared" ref="AA623" si="1858">AA622</f>
        <v>0</v>
      </c>
      <c r="AB623" s="409">
        <f t="shared" ref="AB623" si="1859">AB622</f>
        <v>0</v>
      </c>
      <c r="AC623" s="409">
        <f t="shared" ref="AC623" si="1860">AC622</f>
        <v>0</v>
      </c>
      <c r="AD623" s="409">
        <f t="shared" ref="AD623" si="1861">AD622</f>
        <v>0</v>
      </c>
      <c r="AE623" s="409">
        <f t="shared" ref="AE623" si="1862">AE622</f>
        <v>0</v>
      </c>
      <c r="AF623" s="409">
        <f t="shared" ref="AF623" si="1863">AF622</f>
        <v>0</v>
      </c>
      <c r="AG623" s="409">
        <f t="shared" ref="AG623" si="1864">AG622</f>
        <v>0</v>
      </c>
      <c r="AH623" s="409">
        <f t="shared" ref="AH623" si="1865">AH622</f>
        <v>0</v>
      </c>
      <c r="AI623" s="409">
        <f t="shared" ref="AI623" si="1866">AI622</f>
        <v>0</v>
      </c>
      <c r="AJ623" s="409">
        <f t="shared" ref="AJ623" si="1867">AJ622</f>
        <v>0</v>
      </c>
      <c r="AK623" s="409">
        <f t="shared" ref="AK623" si="1868">AK622</f>
        <v>0</v>
      </c>
      <c r="AL623" s="409">
        <f t="shared" ref="AL623" si="1869">AL622</f>
        <v>0</v>
      </c>
      <c r="AM623" s="295"/>
    </row>
    <row r="624" spans="1:39" hidden="1" outlineLevel="1">
      <c r="A624" s="530"/>
      <c r="B624" s="313"/>
      <c r="C624" s="303"/>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420"/>
      <c r="Z624" s="420"/>
      <c r="AA624" s="410"/>
      <c r="AB624" s="410"/>
      <c r="AC624" s="410"/>
      <c r="AD624" s="410"/>
      <c r="AE624" s="410"/>
      <c r="AF624" s="410"/>
      <c r="AG624" s="410"/>
      <c r="AH624" s="410"/>
      <c r="AI624" s="410"/>
      <c r="AJ624" s="410"/>
      <c r="AK624" s="410"/>
      <c r="AL624" s="410"/>
      <c r="AM624" s="304"/>
    </row>
    <row r="625" spans="1:40" ht="30" hidden="1" outlineLevel="1">
      <c r="A625" s="530">
        <v>13</v>
      </c>
      <c r="B625" s="426" t="s">
        <v>106</v>
      </c>
      <c r="C625" s="289" t="s">
        <v>25</v>
      </c>
      <c r="D625" s="293"/>
      <c r="E625" s="293"/>
      <c r="F625" s="293"/>
      <c r="G625" s="293"/>
      <c r="H625" s="293"/>
      <c r="I625" s="293"/>
      <c r="J625" s="293"/>
      <c r="K625" s="293"/>
      <c r="L625" s="293"/>
      <c r="M625" s="293"/>
      <c r="N625" s="293">
        <v>12</v>
      </c>
      <c r="O625" s="293"/>
      <c r="P625" s="293"/>
      <c r="Q625" s="293"/>
      <c r="R625" s="293"/>
      <c r="S625" s="293"/>
      <c r="T625" s="293"/>
      <c r="U625" s="293"/>
      <c r="V625" s="293"/>
      <c r="W625" s="293"/>
      <c r="X625" s="293"/>
      <c r="Y625" s="408"/>
      <c r="Z625" s="408"/>
      <c r="AA625" s="408"/>
      <c r="AB625" s="408"/>
      <c r="AC625" s="408"/>
      <c r="AD625" s="408"/>
      <c r="AE625" s="408"/>
      <c r="AF625" s="413"/>
      <c r="AG625" s="413"/>
      <c r="AH625" s="413"/>
      <c r="AI625" s="413"/>
      <c r="AJ625" s="413"/>
      <c r="AK625" s="413"/>
      <c r="AL625" s="413"/>
      <c r="AM625" s="294">
        <f>SUM(Y625:AL625)</f>
        <v>0</v>
      </c>
    </row>
    <row r="626" spans="1:40" hidden="1" outlineLevel="1">
      <c r="A626" s="530"/>
      <c r="B626" s="292" t="s">
        <v>310</v>
      </c>
      <c r="C626" s="289" t="s">
        <v>163</v>
      </c>
      <c r="D626" s="293"/>
      <c r="E626" s="293"/>
      <c r="F626" s="293"/>
      <c r="G626" s="293"/>
      <c r="H626" s="293"/>
      <c r="I626" s="293"/>
      <c r="J626" s="293"/>
      <c r="K626" s="293"/>
      <c r="L626" s="293"/>
      <c r="M626" s="293"/>
      <c r="N626" s="293">
        <f>N625</f>
        <v>12</v>
      </c>
      <c r="O626" s="293"/>
      <c r="P626" s="293"/>
      <c r="Q626" s="293"/>
      <c r="R626" s="293"/>
      <c r="S626" s="293"/>
      <c r="T626" s="293"/>
      <c r="U626" s="293"/>
      <c r="V626" s="293"/>
      <c r="W626" s="293"/>
      <c r="X626" s="293"/>
      <c r="Y626" s="409">
        <f>Y625</f>
        <v>0</v>
      </c>
      <c r="Z626" s="409">
        <f t="shared" ref="Z626" si="1870">Z625</f>
        <v>0</v>
      </c>
      <c r="AA626" s="409">
        <f t="shared" ref="AA626" si="1871">AA625</f>
        <v>0</v>
      </c>
      <c r="AB626" s="409">
        <f t="shared" ref="AB626" si="1872">AB625</f>
        <v>0</v>
      </c>
      <c r="AC626" s="409">
        <f t="shared" ref="AC626" si="1873">AC625</f>
        <v>0</v>
      </c>
      <c r="AD626" s="409">
        <f t="shared" ref="AD626" si="1874">AD625</f>
        <v>0</v>
      </c>
      <c r="AE626" s="409">
        <f t="shared" ref="AE626" si="1875">AE625</f>
        <v>0</v>
      </c>
      <c r="AF626" s="409">
        <f t="shared" ref="AF626" si="1876">AF625</f>
        <v>0</v>
      </c>
      <c r="AG626" s="409">
        <f t="shared" ref="AG626" si="1877">AG625</f>
        <v>0</v>
      </c>
      <c r="AH626" s="409">
        <f t="shared" ref="AH626" si="1878">AH625</f>
        <v>0</v>
      </c>
      <c r="AI626" s="409">
        <f t="shared" ref="AI626" si="1879">AI625</f>
        <v>0</v>
      </c>
      <c r="AJ626" s="409">
        <f t="shared" ref="AJ626" si="1880">AJ625</f>
        <v>0</v>
      </c>
      <c r="AK626" s="409">
        <f t="shared" ref="AK626" si="1881">AK625</f>
        <v>0</v>
      </c>
      <c r="AL626" s="409">
        <f t="shared" ref="AL626" si="1882">AL625</f>
        <v>0</v>
      </c>
      <c r="AM626" s="304"/>
    </row>
    <row r="627" spans="1:40" hidden="1" outlineLevel="1">
      <c r="A627" s="530"/>
      <c r="B627" s="313"/>
      <c r="C627" s="303"/>
      <c r="D627" s="289"/>
      <c r="E627" s="289"/>
      <c r="F627" s="289"/>
      <c r="G627" s="289"/>
      <c r="H627" s="289"/>
      <c r="I627" s="289"/>
      <c r="J627" s="289"/>
      <c r="K627" s="289"/>
      <c r="L627" s="289"/>
      <c r="M627" s="289"/>
      <c r="N627" s="289"/>
      <c r="O627" s="289"/>
      <c r="P627" s="289"/>
      <c r="Q627" s="289"/>
      <c r="R627" s="289"/>
      <c r="S627" s="289"/>
      <c r="T627" s="289"/>
      <c r="U627" s="289"/>
      <c r="V627" s="289"/>
      <c r="W627" s="289"/>
      <c r="X627" s="289"/>
      <c r="Y627" s="410"/>
      <c r="Z627" s="410"/>
      <c r="AA627" s="410"/>
      <c r="AB627" s="410"/>
      <c r="AC627" s="410"/>
      <c r="AD627" s="410"/>
      <c r="AE627" s="410"/>
      <c r="AF627" s="410"/>
      <c r="AG627" s="410"/>
      <c r="AH627" s="410"/>
      <c r="AI627" s="410"/>
      <c r="AJ627" s="410"/>
      <c r="AK627" s="410"/>
      <c r="AL627" s="410"/>
      <c r="AM627" s="304"/>
    </row>
    <row r="628" spans="1:40" ht="15.75" hidden="1" outlineLevel="1">
      <c r="A628" s="530"/>
      <c r="B628" s="286" t="s">
        <v>107</v>
      </c>
      <c r="C628" s="287"/>
      <c r="D628" s="288"/>
      <c r="E628" s="288"/>
      <c r="F628" s="288"/>
      <c r="G628" s="288"/>
      <c r="H628" s="288"/>
      <c r="I628" s="288"/>
      <c r="J628" s="288"/>
      <c r="K628" s="288"/>
      <c r="L628" s="288"/>
      <c r="M628" s="288"/>
      <c r="N628" s="288"/>
      <c r="O628" s="288"/>
      <c r="P628" s="287"/>
      <c r="Q628" s="287"/>
      <c r="R628" s="287"/>
      <c r="S628" s="287"/>
      <c r="T628" s="287"/>
      <c r="U628" s="287"/>
      <c r="V628" s="287"/>
      <c r="W628" s="287"/>
      <c r="X628" s="287"/>
      <c r="Y628" s="412"/>
      <c r="Z628" s="412"/>
      <c r="AA628" s="412"/>
      <c r="AB628" s="412"/>
      <c r="AC628" s="412"/>
      <c r="AD628" s="412"/>
      <c r="AE628" s="412"/>
      <c r="AF628" s="412"/>
      <c r="AG628" s="412"/>
      <c r="AH628" s="412"/>
      <c r="AI628" s="412"/>
      <c r="AJ628" s="412"/>
      <c r="AK628" s="412"/>
      <c r="AL628" s="412"/>
      <c r="AM628" s="290"/>
    </row>
    <row r="629" spans="1:40" hidden="1" outlineLevel="1">
      <c r="A629" s="530">
        <v>14</v>
      </c>
      <c r="B629" s="313" t="s">
        <v>108</v>
      </c>
      <c r="C629" s="289" t="s">
        <v>25</v>
      </c>
      <c r="D629" s="293"/>
      <c r="E629" s="293"/>
      <c r="F629" s="293"/>
      <c r="G629" s="293"/>
      <c r="H629" s="293"/>
      <c r="I629" s="293"/>
      <c r="J629" s="293"/>
      <c r="K629" s="293"/>
      <c r="L629" s="293"/>
      <c r="M629" s="293"/>
      <c r="N629" s="293">
        <v>12</v>
      </c>
      <c r="O629" s="293"/>
      <c r="P629" s="293"/>
      <c r="Q629" s="293"/>
      <c r="R629" s="293"/>
      <c r="S629" s="293"/>
      <c r="T629" s="293"/>
      <c r="U629" s="293"/>
      <c r="V629" s="293"/>
      <c r="W629" s="293"/>
      <c r="X629" s="293"/>
      <c r="Y629" s="408"/>
      <c r="Z629" s="408"/>
      <c r="AA629" s="408"/>
      <c r="AB629" s="408"/>
      <c r="AC629" s="408"/>
      <c r="AD629" s="408"/>
      <c r="AE629" s="408"/>
      <c r="AF629" s="408"/>
      <c r="AG629" s="408"/>
      <c r="AH629" s="408"/>
      <c r="AI629" s="408"/>
      <c r="AJ629" s="408"/>
      <c r="AK629" s="408"/>
      <c r="AL629" s="408"/>
      <c r="AM629" s="294">
        <f>SUM(Y629:AL629)</f>
        <v>0</v>
      </c>
    </row>
    <row r="630" spans="1:40" hidden="1" outlineLevel="1">
      <c r="A630" s="530"/>
      <c r="B630" s="292" t="s">
        <v>310</v>
      </c>
      <c r="C630" s="289" t="s">
        <v>163</v>
      </c>
      <c r="D630" s="293"/>
      <c r="E630" s="293"/>
      <c r="F630" s="293"/>
      <c r="G630" s="293"/>
      <c r="H630" s="293"/>
      <c r="I630" s="293"/>
      <c r="J630" s="293"/>
      <c r="K630" s="293"/>
      <c r="L630" s="293"/>
      <c r="M630" s="293"/>
      <c r="N630" s="293">
        <f>N629</f>
        <v>12</v>
      </c>
      <c r="O630" s="293"/>
      <c r="P630" s="293"/>
      <c r="Q630" s="293"/>
      <c r="R630" s="293"/>
      <c r="S630" s="293"/>
      <c r="T630" s="293"/>
      <c r="U630" s="293"/>
      <c r="V630" s="293"/>
      <c r="W630" s="293"/>
      <c r="X630" s="293"/>
      <c r="Y630" s="409">
        <f>Y629</f>
        <v>0</v>
      </c>
      <c r="Z630" s="409">
        <f t="shared" ref="Z630" si="1883">Z629</f>
        <v>0</v>
      </c>
      <c r="AA630" s="409">
        <f t="shared" ref="AA630" si="1884">AA629</f>
        <v>0</v>
      </c>
      <c r="AB630" s="409">
        <f t="shared" ref="AB630" si="1885">AB629</f>
        <v>0</v>
      </c>
      <c r="AC630" s="409">
        <f t="shared" ref="AC630" si="1886">AC629</f>
        <v>0</v>
      </c>
      <c r="AD630" s="409">
        <f t="shared" ref="AD630" si="1887">AD629</f>
        <v>0</v>
      </c>
      <c r="AE630" s="409">
        <f t="shared" ref="AE630" si="1888">AE629</f>
        <v>0</v>
      </c>
      <c r="AF630" s="409">
        <f t="shared" ref="AF630" si="1889">AF629</f>
        <v>0</v>
      </c>
      <c r="AG630" s="409">
        <f t="shared" ref="AG630" si="1890">AG629</f>
        <v>0</v>
      </c>
      <c r="AH630" s="409">
        <f t="shared" ref="AH630" si="1891">AH629</f>
        <v>0</v>
      </c>
      <c r="AI630" s="409">
        <f t="shared" ref="AI630" si="1892">AI629</f>
        <v>0</v>
      </c>
      <c r="AJ630" s="409">
        <f t="shared" ref="AJ630" si="1893">AJ629</f>
        <v>0</v>
      </c>
      <c r="AK630" s="409">
        <f t="shared" ref="AK630" si="1894">AK629</f>
        <v>0</v>
      </c>
      <c r="AL630" s="409">
        <f t="shared" ref="AL630" si="1895">AL629</f>
        <v>0</v>
      </c>
      <c r="AM630" s="514"/>
      <c r="AN630" s="624"/>
    </row>
    <row r="631" spans="1:40" hidden="1" outlineLevel="1">
      <c r="A631" s="530"/>
      <c r="B631" s="313"/>
      <c r="C631" s="303"/>
      <c r="D631" s="289"/>
      <c r="E631" s="289"/>
      <c r="F631" s="289"/>
      <c r="G631" s="289"/>
      <c r="H631" s="289"/>
      <c r="I631" s="289"/>
      <c r="J631" s="289"/>
      <c r="K631" s="289"/>
      <c r="L631" s="289"/>
      <c r="M631" s="289"/>
      <c r="N631" s="466"/>
      <c r="O631" s="289"/>
      <c r="P631" s="289"/>
      <c r="Q631" s="289"/>
      <c r="R631" s="289"/>
      <c r="S631" s="289"/>
      <c r="T631" s="289"/>
      <c r="U631" s="289"/>
      <c r="V631" s="289"/>
      <c r="W631" s="289"/>
      <c r="X631" s="289"/>
      <c r="Y631" s="410"/>
      <c r="Z631" s="410"/>
      <c r="AA631" s="410"/>
      <c r="AB631" s="410"/>
      <c r="AC631" s="410"/>
      <c r="AD631" s="410"/>
      <c r="AE631" s="410"/>
      <c r="AF631" s="410"/>
      <c r="AG631" s="410"/>
      <c r="AH631" s="410"/>
      <c r="AI631" s="410"/>
      <c r="AJ631" s="410"/>
      <c r="AK631" s="410"/>
      <c r="AL631" s="410"/>
      <c r="AM631" s="299"/>
      <c r="AN631" s="624"/>
    </row>
    <row r="632" spans="1:40" s="307" customFormat="1" ht="15.75" hidden="1" outlineLevel="1">
      <c r="A632" s="530"/>
      <c r="B632" s="286" t="s">
        <v>489</v>
      </c>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410"/>
      <c r="Z632" s="410"/>
      <c r="AA632" s="410"/>
      <c r="AB632" s="410"/>
      <c r="AC632" s="410"/>
      <c r="AD632" s="410"/>
      <c r="AE632" s="414"/>
      <c r="AF632" s="414"/>
      <c r="AG632" s="414"/>
      <c r="AH632" s="414"/>
      <c r="AI632" s="414"/>
      <c r="AJ632" s="414"/>
      <c r="AK632" s="414"/>
      <c r="AL632" s="414"/>
      <c r="AM632" s="515"/>
      <c r="AN632" s="625"/>
    </row>
    <row r="633" spans="1:40" hidden="1" outlineLevel="1">
      <c r="A633" s="530">
        <v>15</v>
      </c>
      <c r="B633" s="292" t="s">
        <v>494</v>
      </c>
      <c r="C633" s="289" t="s">
        <v>25</v>
      </c>
      <c r="D633" s="293"/>
      <c r="E633" s="293"/>
      <c r="F633" s="293"/>
      <c r="G633" s="293"/>
      <c r="H633" s="293"/>
      <c r="I633" s="293"/>
      <c r="J633" s="293"/>
      <c r="K633" s="293"/>
      <c r="L633" s="293"/>
      <c r="M633" s="293"/>
      <c r="N633" s="293">
        <v>0</v>
      </c>
      <c r="O633" s="293"/>
      <c r="P633" s="293"/>
      <c r="Q633" s="293"/>
      <c r="R633" s="293"/>
      <c r="S633" s="293"/>
      <c r="T633" s="293"/>
      <c r="U633" s="293"/>
      <c r="V633" s="293"/>
      <c r="W633" s="293"/>
      <c r="X633" s="293"/>
      <c r="Y633" s="408"/>
      <c r="Z633" s="408"/>
      <c r="AA633" s="408"/>
      <c r="AB633" s="408"/>
      <c r="AC633" s="408"/>
      <c r="AD633" s="408"/>
      <c r="AE633" s="408"/>
      <c r="AF633" s="408"/>
      <c r="AG633" s="408"/>
      <c r="AH633" s="408"/>
      <c r="AI633" s="408"/>
      <c r="AJ633" s="408"/>
      <c r="AK633" s="408"/>
      <c r="AL633" s="408"/>
      <c r="AM633" s="294">
        <f>SUM(Y633:AL633)</f>
        <v>0</v>
      </c>
    </row>
    <row r="634" spans="1:40" hidden="1" outlineLevel="1">
      <c r="A634" s="530"/>
      <c r="B634" s="292" t="s">
        <v>310</v>
      </c>
      <c r="C634" s="289" t="s">
        <v>163</v>
      </c>
      <c r="D634" s="293"/>
      <c r="E634" s="293"/>
      <c r="F634" s="293"/>
      <c r="G634" s="293"/>
      <c r="H634" s="293"/>
      <c r="I634" s="293"/>
      <c r="J634" s="293"/>
      <c r="K634" s="293"/>
      <c r="L634" s="293"/>
      <c r="M634" s="293"/>
      <c r="N634" s="293">
        <f>N633</f>
        <v>0</v>
      </c>
      <c r="O634" s="293"/>
      <c r="P634" s="293"/>
      <c r="Q634" s="293"/>
      <c r="R634" s="293"/>
      <c r="S634" s="293"/>
      <c r="T634" s="293"/>
      <c r="U634" s="293"/>
      <c r="V634" s="293"/>
      <c r="W634" s="293"/>
      <c r="X634" s="293"/>
      <c r="Y634" s="409">
        <f>Y633</f>
        <v>0</v>
      </c>
      <c r="Z634" s="409">
        <f t="shared" ref="Z634:AL634" si="1896">Z633</f>
        <v>0</v>
      </c>
      <c r="AA634" s="409">
        <f t="shared" si="1896"/>
        <v>0</v>
      </c>
      <c r="AB634" s="409">
        <f t="shared" si="1896"/>
        <v>0</v>
      </c>
      <c r="AC634" s="409">
        <f t="shared" si="1896"/>
        <v>0</v>
      </c>
      <c r="AD634" s="409">
        <f t="shared" si="1896"/>
        <v>0</v>
      </c>
      <c r="AE634" s="409">
        <f t="shared" si="1896"/>
        <v>0</v>
      </c>
      <c r="AF634" s="409">
        <f t="shared" si="1896"/>
        <v>0</v>
      </c>
      <c r="AG634" s="409">
        <f t="shared" si="1896"/>
        <v>0</v>
      </c>
      <c r="AH634" s="409">
        <f t="shared" si="1896"/>
        <v>0</v>
      </c>
      <c r="AI634" s="409">
        <f t="shared" si="1896"/>
        <v>0</v>
      </c>
      <c r="AJ634" s="409">
        <f t="shared" si="1896"/>
        <v>0</v>
      </c>
      <c r="AK634" s="409">
        <f t="shared" si="1896"/>
        <v>0</v>
      </c>
      <c r="AL634" s="409">
        <f t="shared" si="1896"/>
        <v>0</v>
      </c>
      <c r="AM634" s="295"/>
    </row>
    <row r="635" spans="1:40" hidden="1" outlineLevel="1">
      <c r="A635" s="530"/>
      <c r="B635" s="313"/>
      <c r="C635" s="303"/>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410"/>
      <c r="Z635" s="410"/>
      <c r="AA635" s="410"/>
      <c r="AB635" s="410"/>
      <c r="AC635" s="410"/>
      <c r="AD635" s="410"/>
      <c r="AE635" s="410"/>
      <c r="AF635" s="410"/>
      <c r="AG635" s="410"/>
      <c r="AH635" s="410"/>
      <c r="AI635" s="410"/>
      <c r="AJ635" s="410"/>
      <c r="AK635" s="410"/>
      <c r="AL635" s="410"/>
      <c r="AM635" s="304"/>
    </row>
    <row r="636" spans="1:40" s="281" customFormat="1" hidden="1" outlineLevel="1">
      <c r="A636" s="530">
        <v>16</v>
      </c>
      <c r="B636" s="322" t="s">
        <v>490</v>
      </c>
      <c r="C636" s="289" t="s">
        <v>25</v>
      </c>
      <c r="D636" s="293"/>
      <c r="E636" s="293"/>
      <c r="F636" s="293"/>
      <c r="G636" s="293"/>
      <c r="H636" s="293"/>
      <c r="I636" s="293"/>
      <c r="J636" s="293"/>
      <c r="K636" s="293"/>
      <c r="L636" s="293"/>
      <c r="M636" s="293"/>
      <c r="N636" s="293">
        <v>0</v>
      </c>
      <c r="O636" s="293"/>
      <c r="P636" s="293"/>
      <c r="Q636" s="293"/>
      <c r="R636" s="293"/>
      <c r="S636" s="293"/>
      <c r="T636" s="293"/>
      <c r="U636" s="293"/>
      <c r="V636" s="293"/>
      <c r="W636" s="293"/>
      <c r="X636" s="293"/>
      <c r="Y636" s="408"/>
      <c r="Z636" s="408"/>
      <c r="AA636" s="408"/>
      <c r="AB636" s="408"/>
      <c r="AC636" s="408"/>
      <c r="AD636" s="408"/>
      <c r="AE636" s="408"/>
      <c r="AF636" s="408"/>
      <c r="AG636" s="408"/>
      <c r="AH636" s="408"/>
      <c r="AI636" s="408"/>
      <c r="AJ636" s="408"/>
      <c r="AK636" s="408"/>
      <c r="AL636" s="408"/>
      <c r="AM636" s="294">
        <f>SUM(Y636:AL636)</f>
        <v>0</v>
      </c>
    </row>
    <row r="637" spans="1:40" s="281" customFormat="1" hidden="1" outlineLevel="1">
      <c r="A637" s="530"/>
      <c r="B637" s="292" t="s">
        <v>310</v>
      </c>
      <c r="C637" s="289" t="s">
        <v>163</v>
      </c>
      <c r="D637" s="293"/>
      <c r="E637" s="293"/>
      <c r="F637" s="293"/>
      <c r="G637" s="293"/>
      <c r="H637" s="293"/>
      <c r="I637" s="293"/>
      <c r="J637" s="293"/>
      <c r="K637" s="293"/>
      <c r="L637" s="293"/>
      <c r="M637" s="293"/>
      <c r="N637" s="293">
        <f>N636</f>
        <v>0</v>
      </c>
      <c r="O637" s="293"/>
      <c r="P637" s="293"/>
      <c r="Q637" s="293"/>
      <c r="R637" s="293"/>
      <c r="S637" s="293"/>
      <c r="T637" s="293"/>
      <c r="U637" s="293"/>
      <c r="V637" s="293"/>
      <c r="W637" s="293"/>
      <c r="X637" s="293"/>
      <c r="Y637" s="409">
        <f>Y636</f>
        <v>0</v>
      </c>
      <c r="Z637" s="409">
        <f t="shared" ref="Z637:AL637" si="1897">Z636</f>
        <v>0</v>
      </c>
      <c r="AA637" s="409">
        <f t="shared" si="1897"/>
        <v>0</v>
      </c>
      <c r="AB637" s="409">
        <f t="shared" si="1897"/>
        <v>0</v>
      </c>
      <c r="AC637" s="409">
        <f t="shared" si="1897"/>
        <v>0</v>
      </c>
      <c r="AD637" s="409">
        <f t="shared" si="1897"/>
        <v>0</v>
      </c>
      <c r="AE637" s="409">
        <f t="shared" si="1897"/>
        <v>0</v>
      </c>
      <c r="AF637" s="409">
        <f t="shared" si="1897"/>
        <v>0</v>
      </c>
      <c r="AG637" s="409">
        <f t="shared" si="1897"/>
        <v>0</v>
      </c>
      <c r="AH637" s="409">
        <f t="shared" si="1897"/>
        <v>0</v>
      </c>
      <c r="AI637" s="409">
        <f t="shared" si="1897"/>
        <v>0</v>
      </c>
      <c r="AJ637" s="409">
        <f t="shared" si="1897"/>
        <v>0</v>
      </c>
      <c r="AK637" s="409">
        <f t="shared" si="1897"/>
        <v>0</v>
      </c>
      <c r="AL637" s="409">
        <f t="shared" si="1897"/>
        <v>0</v>
      </c>
      <c r="AM637" s="295"/>
    </row>
    <row r="638" spans="1:40" s="281" customFormat="1" hidden="1" outlineLevel="1">
      <c r="A638" s="530"/>
      <c r="B638" s="322"/>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410"/>
      <c r="Z638" s="410"/>
      <c r="AA638" s="410"/>
      <c r="AB638" s="410"/>
      <c r="AC638" s="410"/>
      <c r="AD638" s="410"/>
      <c r="AE638" s="414"/>
      <c r="AF638" s="414"/>
      <c r="AG638" s="414"/>
      <c r="AH638" s="414"/>
      <c r="AI638" s="414"/>
      <c r="AJ638" s="414"/>
      <c r="AK638" s="414"/>
      <c r="AL638" s="414"/>
      <c r="AM638" s="311"/>
    </row>
    <row r="639" spans="1:40" ht="15.75" hidden="1" outlineLevel="1">
      <c r="A639" s="530"/>
      <c r="B639" s="517" t="s">
        <v>495</v>
      </c>
      <c r="C639" s="318"/>
      <c r="D639" s="288"/>
      <c r="E639" s="287"/>
      <c r="F639" s="287"/>
      <c r="G639" s="287"/>
      <c r="H639" s="287"/>
      <c r="I639" s="287"/>
      <c r="J639" s="287"/>
      <c r="K639" s="287"/>
      <c r="L639" s="287"/>
      <c r="M639" s="287"/>
      <c r="N639" s="288"/>
      <c r="O639" s="287"/>
      <c r="P639" s="287"/>
      <c r="Q639" s="287"/>
      <c r="R639" s="287"/>
      <c r="S639" s="287"/>
      <c r="T639" s="287"/>
      <c r="U639" s="287"/>
      <c r="V639" s="287"/>
      <c r="W639" s="287"/>
      <c r="X639" s="287"/>
      <c r="Y639" s="412"/>
      <c r="Z639" s="412"/>
      <c r="AA639" s="412"/>
      <c r="AB639" s="412"/>
      <c r="AC639" s="412"/>
      <c r="AD639" s="412"/>
      <c r="AE639" s="412"/>
      <c r="AF639" s="412"/>
      <c r="AG639" s="412"/>
      <c r="AH639" s="412"/>
      <c r="AI639" s="412"/>
      <c r="AJ639" s="412"/>
      <c r="AK639" s="412"/>
      <c r="AL639" s="412"/>
      <c r="AM639" s="290"/>
    </row>
    <row r="640" spans="1:40" hidden="1" outlineLevel="1">
      <c r="A640" s="530">
        <v>17</v>
      </c>
      <c r="B640" s="426" t="s">
        <v>112</v>
      </c>
      <c r="C640" s="289" t="s">
        <v>25</v>
      </c>
      <c r="D640" s="293"/>
      <c r="E640" s="293"/>
      <c r="F640" s="293"/>
      <c r="G640" s="293"/>
      <c r="H640" s="293"/>
      <c r="I640" s="293"/>
      <c r="J640" s="293"/>
      <c r="K640" s="293"/>
      <c r="L640" s="293"/>
      <c r="M640" s="293"/>
      <c r="N640" s="293">
        <v>12</v>
      </c>
      <c r="O640" s="293"/>
      <c r="P640" s="293"/>
      <c r="Q640" s="293"/>
      <c r="R640" s="293"/>
      <c r="S640" s="293"/>
      <c r="T640" s="293"/>
      <c r="U640" s="293"/>
      <c r="V640" s="293"/>
      <c r="W640" s="293"/>
      <c r="X640" s="293"/>
      <c r="Y640" s="424"/>
      <c r="Z640" s="408"/>
      <c r="AA640" s="408"/>
      <c r="AB640" s="408"/>
      <c r="AC640" s="408"/>
      <c r="AD640" s="408"/>
      <c r="AE640" s="408"/>
      <c r="AF640" s="413"/>
      <c r="AG640" s="413"/>
      <c r="AH640" s="413"/>
      <c r="AI640" s="413"/>
      <c r="AJ640" s="413"/>
      <c r="AK640" s="413"/>
      <c r="AL640" s="413"/>
      <c r="AM640" s="294">
        <f>SUM(Y640:AL640)</f>
        <v>0</v>
      </c>
    </row>
    <row r="641" spans="1:39" hidden="1" outlineLevel="1">
      <c r="A641" s="530"/>
      <c r="B641" s="292" t="s">
        <v>310</v>
      </c>
      <c r="C641" s="289" t="s">
        <v>163</v>
      </c>
      <c r="D641" s="293"/>
      <c r="E641" s="293"/>
      <c r="F641" s="293"/>
      <c r="G641" s="293"/>
      <c r="H641" s="293"/>
      <c r="I641" s="293"/>
      <c r="J641" s="293"/>
      <c r="K641" s="293"/>
      <c r="L641" s="293"/>
      <c r="M641" s="293"/>
      <c r="N641" s="293">
        <f>N640</f>
        <v>12</v>
      </c>
      <c r="O641" s="293"/>
      <c r="P641" s="293"/>
      <c r="Q641" s="293"/>
      <c r="R641" s="293"/>
      <c r="S641" s="293"/>
      <c r="T641" s="293"/>
      <c r="U641" s="293"/>
      <c r="V641" s="293"/>
      <c r="W641" s="293"/>
      <c r="X641" s="293"/>
      <c r="Y641" s="409">
        <f>Y640</f>
        <v>0</v>
      </c>
      <c r="Z641" s="409">
        <f t="shared" ref="Z641:AL641" si="1898">Z640</f>
        <v>0</v>
      </c>
      <c r="AA641" s="409">
        <f t="shared" si="1898"/>
        <v>0</v>
      </c>
      <c r="AB641" s="409">
        <f t="shared" si="1898"/>
        <v>0</v>
      </c>
      <c r="AC641" s="409">
        <f t="shared" si="1898"/>
        <v>0</v>
      </c>
      <c r="AD641" s="409">
        <f t="shared" si="1898"/>
        <v>0</v>
      </c>
      <c r="AE641" s="409">
        <f t="shared" si="1898"/>
        <v>0</v>
      </c>
      <c r="AF641" s="409">
        <f t="shared" si="1898"/>
        <v>0</v>
      </c>
      <c r="AG641" s="409">
        <f t="shared" si="1898"/>
        <v>0</v>
      </c>
      <c r="AH641" s="409">
        <f t="shared" si="1898"/>
        <v>0</v>
      </c>
      <c r="AI641" s="409">
        <f t="shared" si="1898"/>
        <v>0</v>
      </c>
      <c r="AJ641" s="409">
        <f t="shared" si="1898"/>
        <v>0</v>
      </c>
      <c r="AK641" s="409">
        <f t="shared" si="1898"/>
        <v>0</v>
      </c>
      <c r="AL641" s="409">
        <f t="shared" si="1898"/>
        <v>0</v>
      </c>
      <c r="AM641" s="304"/>
    </row>
    <row r="642" spans="1:39" hidden="1" outlineLevel="1">
      <c r="A642" s="530"/>
      <c r="B642" s="292"/>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420"/>
      <c r="Z642" s="423"/>
      <c r="AA642" s="423"/>
      <c r="AB642" s="423"/>
      <c r="AC642" s="423"/>
      <c r="AD642" s="423"/>
      <c r="AE642" s="423"/>
      <c r="AF642" s="423"/>
      <c r="AG642" s="423"/>
      <c r="AH642" s="423"/>
      <c r="AI642" s="423"/>
      <c r="AJ642" s="423"/>
      <c r="AK642" s="423"/>
      <c r="AL642" s="423"/>
      <c r="AM642" s="304"/>
    </row>
    <row r="643" spans="1:39" hidden="1" outlineLevel="1">
      <c r="A643" s="530">
        <v>18</v>
      </c>
      <c r="B643" s="426" t="s">
        <v>109</v>
      </c>
      <c r="C643" s="289" t="s">
        <v>25</v>
      </c>
      <c r="D643" s="293"/>
      <c r="E643" s="293"/>
      <c r="F643" s="293"/>
      <c r="G643" s="293"/>
      <c r="H643" s="293"/>
      <c r="I643" s="293"/>
      <c r="J643" s="293"/>
      <c r="K643" s="293"/>
      <c r="L643" s="293"/>
      <c r="M643" s="293"/>
      <c r="N643" s="293">
        <v>12</v>
      </c>
      <c r="O643" s="293"/>
      <c r="P643" s="293"/>
      <c r="Q643" s="293"/>
      <c r="R643" s="293"/>
      <c r="S643" s="293"/>
      <c r="T643" s="293"/>
      <c r="U643" s="293"/>
      <c r="V643" s="293"/>
      <c r="W643" s="293"/>
      <c r="X643" s="293"/>
      <c r="Y643" s="424"/>
      <c r="Z643" s="408"/>
      <c r="AA643" s="408"/>
      <c r="AB643" s="408"/>
      <c r="AC643" s="408"/>
      <c r="AD643" s="408"/>
      <c r="AE643" s="408"/>
      <c r="AF643" s="413"/>
      <c r="AG643" s="413"/>
      <c r="AH643" s="413"/>
      <c r="AI643" s="413"/>
      <c r="AJ643" s="413"/>
      <c r="AK643" s="413"/>
      <c r="AL643" s="413"/>
      <c r="AM643" s="294">
        <f>SUM(Y643:AL643)</f>
        <v>0</v>
      </c>
    </row>
    <row r="644" spans="1:39" hidden="1" outlineLevel="1">
      <c r="A644" s="530"/>
      <c r="B644" s="292" t="s">
        <v>310</v>
      </c>
      <c r="C644" s="289" t="s">
        <v>163</v>
      </c>
      <c r="D644" s="293"/>
      <c r="E644" s="293"/>
      <c r="F644" s="293"/>
      <c r="G644" s="293"/>
      <c r="H644" s="293"/>
      <c r="I644" s="293"/>
      <c r="J644" s="293"/>
      <c r="K644" s="293"/>
      <c r="L644" s="293"/>
      <c r="M644" s="293"/>
      <c r="N644" s="293">
        <f>N643</f>
        <v>12</v>
      </c>
      <c r="O644" s="293"/>
      <c r="P644" s="293"/>
      <c r="Q644" s="293"/>
      <c r="R644" s="293"/>
      <c r="S644" s="293"/>
      <c r="T644" s="293"/>
      <c r="U644" s="293"/>
      <c r="V644" s="293"/>
      <c r="W644" s="293"/>
      <c r="X644" s="293"/>
      <c r="Y644" s="409">
        <f>Y643</f>
        <v>0</v>
      </c>
      <c r="Z644" s="409">
        <f t="shared" ref="Z644:AL644" si="1899">Z643</f>
        <v>0</v>
      </c>
      <c r="AA644" s="409">
        <f t="shared" si="1899"/>
        <v>0</v>
      </c>
      <c r="AB644" s="409">
        <f t="shared" si="1899"/>
        <v>0</v>
      </c>
      <c r="AC644" s="409">
        <f t="shared" si="1899"/>
        <v>0</v>
      </c>
      <c r="AD644" s="409">
        <f t="shared" si="1899"/>
        <v>0</v>
      </c>
      <c r="AE644" s="409">
        <f t="shared" si="1899"/>
        <v>0</v>
      </c>
      <c r="AF644" s="409">
        <f t="shared" si="1899"/>
        <v>0</v>
      </c>
      <c r="AG644" s="409">
        <f t="shared" si="1899"/>
        <v>0</v>
      </c>
      <c r="AH644" s="409">
        <f t="shared" si="1899"/>
        <v>0</v>
      </c>
      <c r="AI644" s="409">
        <f t="shared" si="1899"/>
        <v>0</v>
      </c>
      <c r="AJ644" s="409">
        <f t="shared" si="1899"/>
        <v>0</v>
      </c>
      <c r="AK644" s="409">
        <f t="shared" si="1899"/>
        <v>0</v>
      </c>
      <c r="AL644" s="409">
        <f t="shared" si="1899"/>
        <v>0</v>
      </c>
      <c r="AM644" s="304"/>
    </row>
    <row r="645" spans="1:39" hidden="1" outlineLevel="1">
      <c r="A645" s="530"/>
      <c r="B645" s="320"/>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421"/>
      <c r="Z645" s="422"/>
      <c r="AA645" s="422"/>
      <c r="AB645" s="422"/>
      <c r="AC645" s="422"/>
      <c r="AD645" s="422"/>
      <c r="AE645" s="422"/>
      <c r="AF645" s="422"/>
      <c r="AG645" s="422"/>
      <c r="AH645" s="422"/>
      <c r="AI645" s="422"/>
      <c r="AJ645" s="422"/>
      <c r="AK645" s="422"/>
      <c r="AL645" s="422"/>
      <c r="AM645" s="295"/>
    </row>
    <row r="646" spans="1:39" hidden="1" outlineLevel="1">
      <c r="A646" s="530">
        <v>19</v>
      </c>
      <c r="B646" s="426" t="s">
        <v>111</v>
      </c>
      <c r="C646" s="289" t="s">
        <v>25</v>
      </c>
      <c r="D646" s="293"/>
      <c r="E646" s="293"/>
      <c r="F646" s="293"/>
      <c r="G646" s="293"/>
      <c r="H646" s="293"/>
      <c r="I646" s="293"/>
      <c r="J646" s="293"/>
      <c r="K646" s="293"/>
      <c r="L646" s="293"/>
      <c r="M646" s="293"/>
      <c r="N646" s="293">
        <v>12</v>
      </c>
      <c r="O646" s="293"/>
      <c r="P646" s="293"/>
      <c r="Q646" s="293"/>
      <c r="R646" s="293"/>
      <c r="S646" s="293"/>
      <c r="T646" s="293"/>
      <c r="U646" s="293"/>
      <c r="V646" s="293"/>
      <c r="W646" s="293"/>
      <c r="X646" s="293"/>
      <c r="Y646" s="424"/>
      <c r="Z646" s="408"/>
      <c r="AA646" s="408"/>
      <c r="AB646" s="408"/>
      <c r="AC646" s="408"/>
      <c r="AD646" s="408"/>
      <c r="AE646" s="408"/>
      <c r="AF646" s="413"/>
      <c r="AG646" s="413"/>
      <c r="AH646" s="413"/>
      <c r="AI646" s="413"/>
      <c r="AJ646" s="413"/>
      <c r="AK646" s="413"/>
      <c r="AL646" s="413"/>
      <c r="AM646" s="294">
        <f>SUM(Y646:AL646)</f>
        <v>0</v>
      </c>
    </row>
    <row r="647" spans="1:39" hidden="1" outlineLevel="1">
      <c r="A647" s="530"/>
      <c r="B647" s="292" t="s">
        <v>310</v>
      </c>
      <c r="C647" s="289" t="s">
        <v>163</v>
      </c>
      <c r="D647" s="293"/>
      <c r="E647" s="293"/>
      <c r="F647" s="293"/>
      <c r="G647" s="293"/>
      <c r="H647" s="293"/>
      <c r="I647" s="293"/>
      <c r="J647" s="293"/>
      <c r="K647" s="293"/>
      <c r="L647" s="293"/>
      <c r="M647" s="293"/>
      <c r="N647" s="293">
        <f>N646</f>
        <v>12</v>
      </c>
      <c r="O647" s="293"/>
      <c r="P647" s="293"/>
      <c r="Q647" s="293"/>
      <c r="R647" s="293"/>
      <c r="S647" s="293"/>
      <c r="T647" s="293"/>
      <c r="U647" s="293"/>
      <c r="V647" s="293"/>
      <c r="W647" s="293"/>
      <c r="X647" s="293"/>
      <c r="Y647" s="409">
        <f>Y646</f>
        <v>0</v>
      </c>
      <c r="Z647" s="409">
        <f t="shared" ref="Z647:AL647" si="1900">Z646</f>
        <v>0</v>
      </c>
      <c r="AA647" s="409">
        <f t="shared" si="1900"/>
        <v>0</v>
      </c>
      <c r="AB647" s="409">
        <f t="shared" si="1900"/>
        <v>0</v>
      </c>
      <c r="AC647" s="409">
        <f t="shared" si="1900"/>
        <v>0</v>
      </c>
      <c r="AD647" s="409">
        <f t="shared" si="1900"/>
        <v>0</v>
      </c>
      <c r="AE647" s="409">
        <f t="shared" si="1900"/>
        <v>0</v>
      </c>
      <c r="AF647" s="409">
        <f t="shared" si="1900"/>
        <v>0</v>
      </c>
      <c r="AG647" s="409">
        <f t="shared" si="1900"/>
        <v>0</v>
      </c>
      <c r="AH647" s="409">
        <f t="shared" si="1900"/>
        <v>0</v>
      </c>
      <c r="AI647" s="409">
        <f t="shared" si="1900"/>
        <v>0</v>
      </c>
      <c r="AJ647" s="409">
        <f t="shared" si="1900"/>
        <v>0</v>
      </c>
      <c r="AK647" s="409">
        <f t="shared" si="1900"/>
        <v>0</v>
      </c>
      <c r="AL647" s="409">
        <f t="shared" si="1900"/>
        <v>0</v>
      </c>
      <c r="AM647" s="295"/>
    </row>
    <row r="648" spans="1:39" hidden="1" outlineLevel="1">
      <c r="A648" s="530"/>
      <c r="B648" s="320"/>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410"/>
      <c r="Z648" s="410"/>
      <c r="AA648" s="410"/>
      <c r="AB648" s="410"/>
      <c r="AC648" s="410"/>
      <c r="AD648" s="410"/>
      <c r="AE648" s="410"/>
      <c r="AF648" s="410"/>
      <c r="AG648" s="410"/>
      <c r="AH648" s="410"/>
      <c r="AI648" s="410"/>
      <c r="AJ648" s="410"/>
      <c r="AK648" s="410"/>
      <c r="AL648" s="410"/>
      <c r="AM648" s="304"/>
    </row>
    <row r="649" spans="1:39" hidden="1" outlineLevel="1">
      <c r="A649" s="530">
        <v>20</v>
      </c>
      <c r="B649" s="426" t="s">
        <v>110</v>
      </c>
      <c r="C649" s="289" t="s">
        <v>25</v>
      </c>
      <c r="D649" s="293"/>
      <c r="E649" s="293"/>
      <c r="F649" s="293"/>
      <c r="G649" s="293"/>
      <c r="H649" s="293"/>
      <c r="I649" s="293"/>
      <c r="J649" s="293"/>
      <c r="K649" s="293"/>
      <c r="L649" s="293"/>
      <c r="M649" s="293"/>
      <c r="N649" s="293">
        <v>12</v>
      </c>
      <c r="O649" s="293"/>
      <c r="P649" s="293"/>
      <c r="Q649" s="293"/>
      <c r="R649" s="293"/>
      <c r="S649" s="293"/>
      <c r="T649" s="293"/>
      <c r="U649" s="293"/>
      <c r="V649" s="293"/>
      <c r="W649" s="293"/>
      <c r="X649" s="293"/>
      <c r="Y649" s="424"/>
      <c r="Z649" s="408"/>
      <c r="AA649" s="408"/>
      <c r="AB649" s="408"/>
      <c r="AC649" s="408"/>
      <c r="AD649" s="408"/>
      <c r="AE649" s="408"/>
      <c r="AF649" s="413"/>
      <c r="AG649" s="413"/>
      <c r="AH649" s="413"/>
      <c r="AI649" s="413"/>
      <c r="AJ649" s="413"/>
      <c r="AK649" s="413"/>
      <c r="AL649" s="413"/>
      <c r="AM649" s="294">
        <f>SUM(Y649:AL649)</f>
        <v>0</v>
      </c>
    </row>
    <row r="650" spans="1:39" hidden="1" outlineLevel="1">
      <c r="A650" s="530"/>
      <c r="B650" s="292" t="s">
        <v>310</v>
      </c>
      <c r="C650" s="289" t="s">
        <v>163</v>
      </c>
      <c r="D650" s="293"/>
      <c r="E650" s="293"/>
      <c r="F650" s="293"/>
      <c r="G650" s="293"/>
      <c r="H650" s="293"/>
      <c r="I650" s="293"/>
      <c r="J650" s="293"/>
      <c r="K650" s="293"/>
      <c r="L650" s="293"/>
      <c r="M650" s="293"/>
      <c r="N650" s="293">
        <f>N649</f>
        <v>12</v>
      </c>
      <c r="O650" s="293"/>
      <c r="P650" s="293"/>
      <c r="Q650" s="293"/>
      <c r="R650" s="293"/>
      <c r="S650" s="293"/>
      <c r="T650" s="293"/>
      <c r="U650" s="293"/>
      <c r="V650" s="293"/>
      <c r="W650" s="293"/>
      <c r="X650" s="293"/>
      <c r="Y650" s="409">
        <f>Y649</f>
        <v>0</v>
      </c>
      <c r="Z650" s="409">
        <f t="shared" ref="Z650:AL650" si="1901">Z649</f>
        <v>0</v>
      </c>
      <c r="AA650" s="409">
        <f t="shared" si="1901"/>
        <v>0</v>
      </c>
      <c r="AB650" s="409">
        <f t="shared" si="1901"/>
        <v>0</v>
      </c>
      <c r="AC650" s="409">
        <f t="shared" si="1901"/>
        <v>0</v>
      </c>
      <c r="AD650" s="409">
        <f t="shared" si="1901"/>
        <v>0</v>
      </c>
      <c r="AE650" s="409">
        <f t="shared" si="1901"/>
        <v>0</v>
      </c>
      <c r="AF650" s="409">
        <f t="shared" si="1901"/>
        <v>0</v>
      </c>
      <c r="AG650" s="409">
        <f t="shared" si="1901"/>
        <v>0</v>
      </c>
      <c r="AH650" s="409">
        <f t="shared" si="1901"/>
        <v>0</v>
      </c>
      <c r="AI650" s="409">
        <f t="shared" si="1901"/>
        <v>0</v>
      </c>
      <c r="AJ650" s="409">
        <f t="shared" si="1901"/>
        <v>0</v>
      </c>
      <c r="AK650" s="409">
        <f t="shared" si="1901"/>
        <v>0</v>
      </c>
      <c r="AL650" s="409">
        <f t="shared" si="1901"/>
        <v>0</v>
      </c>
      <c r="AM650" s="304"/>
    </row>
    <row r="651" spans="1:39" ht="15.75" hidden="1" outlineLevel="1">
      <c r="A651" s="530"/>
      <c r="B651" s="321"/>
      <c r="C651" s="298"/>
      <c r="D651" s="289"/>
      <c r="E651" s="289"/>
      <c r="F651" s="289"/>
      <c r="G651" s="289"/>
      <c r="H651" s="289"/>
      <c r="I651" s="289"/>
      <c r="J651" s="289"/>
      <c r="K651" s="289"/>
      <c r="L651" s="289"/>
      <c r="M651" s="289"/>
      <c r="N651" s="298"/>
      <c r="O651" s="289"/>
      <c r="P651" s="289"/>
      <c r="Q651" s="289"/>
      <c r="R651" s="289"/>
      <c r="S651" s="289"/>
      <c r="T651" s="289"/>
      <c r="U651" s="289"/>
      <c r="V651" s="289"/>
      <c r="W651" s="289"/>
      <c r="X651" s="289"/>
      <c r="Y651" s="410"/>
      <c r="Z651" s="410"/>
      <c r="AA651" s="410"/>
      <c r="AB651" s="410"/>
      <c r="AC651" s="410"/>
      <c r="AD651" s="410"/>
      <c r="AE651" s="410"/>
      <c r="AF651" s="410"/>
      <c r="AG651" s="410"/>
      <c r="AH651" s="410"/>
      <c r="AI651" s="410"/>
      <c r="AJ651" s="410"/>
      <c r="AK651" s="410"/>
      <c r="AL651" s="410"/>
      <c r="AM651" s="304"/>
    </row>
    <row r="652" spans="1:39" ht="15.75" hidden="1" outlineLevel="1">
      <c r="A652" s="530"/>
      <c r="B652" s="516" t="s">
        <v>502</v>
      </c>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420"/>
      <c r="Z652" s="423"/>
      <c r="AA652" s="423"/>
      <c r="AB652" s="423"/>
      <c r="AC652" s="423"/>
      <c r="AD652" s="423"/>
      <c r="AE652" s="423"/>
      <c r="AF652" s="423"/>
      <c r="AG652" s="423"/>
      <c r="AH652" s="423"/>
      <c r="AI652" s="423"/>
      <c r="AJ652" s="423"/>
      <c r="AK652" s="423"/>
      <c r="AL652" s="423"/>
      <c r="AM652" s="304"/>
    </row>
    <row r="653" spans="1:39" ht="15.75" hidden="1" outlineLevel="1">
      <c r="A653" s="530"/>
      <c r="B653" s="502" t="s">
        <v>498</v>
      </c>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420"/>
      <c r="Z653" s="423"/>
      <c r="AA653" s="423"/>
      <c r="AB653" s="423"/>
      <c r="AC653" s="423"/>
      <c r="AD653" s="423"/>
      <c r="AE653" s="423"/>
      <c r="AF653" s="423"/>
      <c r="AG653" s="423"/>
      <c r="AH653" s="423"/>
      <c r="AI653" s="423"/>
      <c r="AJ653" s="423"/>
      <c r="AK653" s="423"/>
      <c r="AL653" s="423"/>
      <c r="AM653" s="304"/>
    </row>
    <row r="654" spans="1:39" hidden="1" outlineLevel="1">
      <c r="A654" s="530">
        <v>21</v>
      </c>
      <c r="B654" s="426" t="s">
        <v>113</v>
      </c>
      <c r="C654" s="289" t="s">
        <v>25</v>
      </c>
      <c r="D654" s="293"/>
      <c r="E654" s="293"/>
      <c r="F654" s="293"/>
      <c r="G654" s="293"/>
      <c r="H654" s="293"/>
      <c r="I654" s="293"/>
      <c r="J654" s="293"/>
      <c r="K654" s="293"/>
      <c r="L654" s="293"/>
      <c r="M654" s="293"/>
      <c r="N654" s="289"/>
      <c r="O654" s="293"/>
      <c r="P654" s="293"/>
      <c r="Q654" s="293"/>
      <c r="R654" s="293"/>
      <c r="S654" s="293"/>
      <c r="T654" s="293"/>
      <c r="U654" s="293"/>
      <c r="V654" s="293"/>
      <c r="W654" s="293"/>
      <c r="X654" s="293"/>
      <c r="Y654" s="408"/>
      <c r="Z654" s="408"/>
      <c r="AA654" s="408"/>
      <c r="AB654" s="408"/>
      <c r="AC654" s="408"/>
      <c r="AD654" s="408"/>
      <c r="AE654" s="408"/>
      <c r="AF654" s="408"/>
      <c r="AG654" s="408"/>
      <c r="AH654" s="408"/>
      <c r="AI654" s="408"/>
      <c r="AJ654" s="408"/>
      <c r="AK654" s="408"/>
      <c r="AL654" s="408"/>
      <c r="AM654" s="294">
        <f>SUM(Y654:AL654)</f>
        <v>0</v>
      </c>
    </row>
    <row r="655" spans="1:39" hidden="1" outlineLevel="1">
      <c r="A655" s="530"/>
      <c r="B655" s="292" t="s">
        <v>310</v>
      </c>
      <c r="C655" s="289" t="s">
        <v>163</v>
      </c>
      <c r="D655" s="293"/>
      <c r="E655" s="293"/>
      <c r="F655" s="293"/>
      <c r="G655" s="293"/>
      <c r="H655" s="293"/>
      <c r="I655" s="293"/>
      <c r="J655" s="293"/>
      <c r="K655" s="293"/>
      <c r="L655" s="293"/>
      <c r="M655" s="293"/>
      <c r="N655" s="289"/>
      <c r="O655" s="293"/>
      <c r="P655" s="293"/>
      <c r="Q655" s="293"/>
      <c r="R655" s="293"/>
      <c r="S655" s="293"/>
      <c r="T655" s="293"/>
      <c r="U655" s="293"/>
      <c r="V655" s="293"/>
      <c r="W655" s="293"/>
      <c r="X655" s="293"/>
      <c r="Y655" s="409">
        <f>Y654</f>
        <v>0</v>
      </c>
      <c r="Z655" s="409">
        <f t="shared" ref="Z655" si="1902">Z654</f>
        <v>0</v>
      </c>
      <c r="AA655" s="409">
        <f t="shared" ref="AA655" si="1903">AA654</f>
        <v>0</v>
      </c>
      <c r="AB655" s="409">
        <f t="shared" ref="AB655" si="1904">AB654</f>
        <v>0</v>
      </c>
      <c r="AC655" s="409">
        <f t="shared" ref="AC655" si="1905">AC654</f>
        <v>0</v>
      </c>
      <c r="AD655" s="409">
        <f t="shared" ref="AD655" si="1906">AD654</f>
        <v>0</v>
      </c>
      <c r="AE655" s="409">
        <f t="shared" ref="AE655" si="1907">AE654</f>
        <v>0</v>
      </c>
      <c r="AF655" s="409">
        <f t="shared" ref="AF655" si="1908">AF654</f>
        <v>0</v>
      </c>
      <c r="AG655" s="409">
        <f t="shared" ref="AG655" si="1909">AG654</f>
        <v>0</v>
      </c>
      <c r="AH655" s="409">
        <f t="shared" ref="AH655" si="1910">AH654</f>
        <v>0</v>
      </c>
      <c r="AI655" s="409">
        <f t="shared" ref="AI655" si="1911">AI654</f>
        <v>0</v>
      </c>
      <c r="AJ655" s="409">
        <f t="shared" ref="AJ655" si="1912">AJ654</f>
        <v>0</v>
      </c>
      <c r="AK655" s="409">
        <f t="shared" ref="AK655" si="1913">AK654</f>
        <v>0</v>
      </c>
      <c r="AL655" s="409">
        <f t="shared" ref="AL655" si="1914">AL654</f>
        <v>0</v>
      </c>
      <c r="AM655" s="304"/>
    </row>
    <row r="656" spans="1:39" hidden="1" outlineLevel="1">
      <c r="A656" s="530"/>
      <c r="B656" s="292"/>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420"/>
      <c r="Z656" s="423"/>
      <c r="AA656" s="423"/>
      <c r="AB656" s="423"/>
      <c r="AC656" s="423"/>
      <c r="AD656" s="423"/>
      <c r="AE656" s="423"/>
      <c r="AF656" s="423"/>
      <c r="AG656" s="423"/>
      <c r="AH656" s="423"/>
      <c r="AI656" s="423"/>
      <c r="AJ656" s="423"/>
      <c r="AK656" s="423"/>
      <c r="AL656" s="423"/>
      <c r="AM656" s="304"/>
    </row>
    <row r="657" spans="1:39" ht="30" hidden="1" outlineLevel="1">
      <c r="A657" s="530">
        <v>22</v>
      </c>
      <c r="B657" s="426" t="s">
        <v>114</v>
      </c>
      <c r="C657" s="289" t="s">
        <v>25</v>
      </c>
      <c r="D657" s="293"/>
      <c r="E657" s="293"/>
      <c r="F657" s="293"/>
      <c r="G657" s="293"/>
      <c r="H657" s="293"/>
      <c r="I657" s="293"/>
      <c r="J657" s="293"/>
      <c r="K657" s="293"/>
      <c r="L657" s="293"/>
      <c r="M657" s="293"/>
      <c r="N657" s="289"/>
      <c r="O657" s="293"/>
      <c r="P657" s="293"/>
      <c r="Q657" s="293"/>
      <c r="R657" s="293"/>
      <c r="S657" s="293"/>
      <c r="T657" s="293"/>
      <c r="U657" s="293"/>
      <c r="V657" s="293"/>
      <c r="W657" s="293"/>
      <c r="X657" s="293"/>
      <c r="Y657" s="408"/>
      <c r="Z657" s="408"/>
      <c r="AA657" s="408"/>
      <c r="AB657" s="408"/>
      <c r="AC657" s="408"/>
      <c r="AD657" s="408"/>
      <c r="AE657" s="408"/>
      <c r="AF657" s="408"/>
      <c r="AG657" s="408"/>
      <c r="AH657" s="408"/>
      <c r="AI657" s="408"/>
      <c r="AJ657" s="408"/>
      <c r="AK657" s="408"/>
      <c r="AL657" s="408"/>
      <c r="AM657" s="294">
        <f>SUM(Y657:AL657)</f>
        <v>0</v>
      </c>
    </row>
    <row r="658" spans="1:39" hidden="1" outlineLevel="1">
      <c r="A658" s="530"/>
      <c r="B658" s="292" t="s">
        <v>310</v>
      </c>
      <c r="C658" s="289" t="s">
        <v>163</v>
      </c>
      <c r="D658" s="293"/>
      <c r="E658" s="293"/>
      <c r="F658" s="293"/>
      <c r="G658" s="293"/>
      <c r="H658" s="293"/>
      <c r="I658" s="293"/>
      <c r="J658" s="293"/>
      <c r="K658" s="293"/>
      <c r="L658" s="293"/>
      <c r="M658" s="293"/>
      <c r="N658" s="289"/>
      <c r="O658" s="293"/>
      <c r="P658" s="293"/>
      <c r="Q658" s="293"/>
      <c r="R658" s="293"/>
      <c r="S658" s="293"/>
      <c r="T658" s="293"/>
      <c r="U658" s="293"/>
      <c r="V658" s="293"/>
      <c r="W658" s="293"/>
      <c r="X658" s="293"/>
      <c r="Y658" s="409">
        <f>Y657</f>
        <v>0</v>
      </c>
      <c r="Z658" s="409">
        <f t="shared" ref="Z658" si="1915">Z657</f>
        <v>0</v>
      </c>
      <c r="AA658" s="409">
        <f t="shared" ref="AA658" si="1916">AA657</f>
        <v>0</v>
      </c>
      <c r="AB658" s="409">
        <f t="shared" ref="AB658" si="1917">AB657</f>
        <v>0</v>
      </c>
      <c r="AC658" s="409">
        <f t="shared" ref="AC658" si="1918">AC657</f>
        <v>0</v>
      </c>
      <c r="AD658" s="409">
        <f t="shared" ref="AD658" si="1919">AD657</f>
        <v>0</v>
      </c>
      <c r="AE658" s="409">
        <f t="shared" ref="AE658" si="1920">AE657</f>
        <v>0</v>
      </c>
      <c r="AF658" s="409">
        <f t="shared" ref="AF658" si="1921">AF657</f>
        <v>0</v>
      </c>
      <c r="AG658" s="409">
        <f t="shared" ref="AG658" si="1922">AG657</f>
        <v>0</v>
      </c>
      <c r="AH658" s="409">
        <f t="shared" ref="AH658" si="1923">AH657</f>
        <v>0</v>
      </c>
      <c r="AI658" s="409">
        <f t="shared" ref="AI658" si="1924">AI657</f>
        <v>0</v>
      </c>
      <c r="AJ658" s="409">
        <f t="shared" ref="AJ658" si="1925">AJ657</f>
        <v>0</v>
      </c>
      <c r="AK658" s="409">
        <f t="shared" ref="AK658" si="1926">AK657</f>
        <v>0</v>
      </c>
      <c r="AL658" s="409">
        <f t="shared" ref="AL658" si="1927">AL657</f>
        <v>0</v>
      </c>
      <c r="AM658" s="304"/>
    </row>
    <row r="659" spans="1:39" hidden="1" outlineLevel="1">
      <c r="A659" s="530"/>
      <c r="B659" s="292"/>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420"/>
      <c r="Z659" s="423"/>
      <c r="AA659" s="423"/>
      <c r="AB659" s="423"/>
      <c r="AC659" s="423"/>
      <c r="AD659" s="423"/>
      <c r="AE659" s="423"/>
      <c r="AF659" s="423"/>
      <c r="AG659" s="423"/>
      <c r="AH659" s="423"/>
      <c r="AI659" s="423"/>
      <c r="AJ659" s="423"/>
      <c r="AK659" s="423"/>
      <c r="AL659" s="423"/>
      <c r="AM659" s="304"/>
    </row>
    <row r="660" spans="1:39" ht="30" hidden="1" outlineLevel="1">
      <c r="A660" s="530">
        <v>23</v>
      </c>
      <c r="B660" s="426" t="s">
        <v>115</v>
      </c>
      <c r="C660" s="289" t="s">
        <v>25</v>
      </c>
      <c r="D660" s="293"/>
      <c r="E660" s="293"/>
      <c r="F660" s="293"/>
      <c r="G660" s="293"/>
      <c r="H660" s="293"/>
      <c r="I660" s="293"/>
      <c r="J660" s="293"/>
      <c r="K660" s="293"/>
      <c r="L660" s="293"/>
      <c r="M660" s="293"/>
      <c r="N660" s="289"/>
      <c r="O660" s="293"/>
      <c r="P660" s="293"/>
      <c r="Q660" s="293"/>
      <c r="R660" s="293"/>
      <c r="S660" s="293"/>
      <c r="T660" s="293"/>
      <c r="U660" s="293"/>
      <c r="V660" s="293"/>
      <c r="W660" s="293"/>
      <c r="X660" s="293"/>
      <c r="Y660" s="408"/>
      <c r="Z660" s="408"/>
      <c r="AA660" s="408"/>
      <c r="AB660" s="408"/>
      <c r="AC660" s="408"/>
      <c r="AD660" s="408"/>
      <c r="AE660" s="408"/>
      <c r="AF660" s="408"/>
      <c r="AG660" s="408"/>
      <c r="AH660" s="408"/>
      <c r="AI660" s="408"/>
      <c r="AJ660" s="408"/>
      <c r="AK660" s="408"/>
      <c r="AL660" s="408"/>
      <c r="AM660" s="294">
        <f>SUM(Y660:AL660)</f>
        <v>0</v>
      </c>
    </row>
    <row r="661" spans="1:39" hidden="1" outlineLevel="1">
      <c r="A661" s="530"/>
      <c r="B661" s="292" t="s">
        <v>310</v>
      </c>
      <c r="C661" s="289" t="s">
        <v>163</v>
      </c>
      <c r="D661" s="293"/>
      <c r="E661" s="293"/>
      <c r="F661" s="293"/>
      <c r="G661" s="293"/>
      <c r="H661" s="293"/>
      <c r="I661" s="293"/>
      <c r="J661" s="293"/>
      <c r="K661" s="293"/>
      <c r="L661" s="293"/>
      <c r="M661" s="293"/>
      <c r="N661" s="289"/>
      <c r="O661" s="293"/>
      <c r="P661" s="293"/>
      <c r="Q661" s="293"/>
      <c r="R661" s="293"/>
      <c r="S661" s="293"/>
      <c r="T661" s="293"/>
      <c r="U661" s="293"/>
      <c r="V661" s="293"/>
      <c r="W661" s="293"/>
      <c r="X661" s="293"/>
      <c r="Y661" s="409">
        <f>Y660</f>
        <v>0</v>
      </c>
      <c r="Z661" s="409">
        <f t="shared" ref="Z661" si="1928">Z660</f>
        <v>0</v>
      </c>
      <c r="AA661" s="409">
        <f t="shared" ref="AA661" si="1929">AA660</f>
        <v>0</v>
      </c>
      <c r="AB661" s="409">
        <f t="shared" ref="AB661" si="1930">AB660</f>
        <v>0</v>
      </c>
      <c r="AC661" s="409">
        <f t="shared" ref="AC661" si="1931">AC660</f>
        <v>0</v>
      </c>
      <c r="AD661" s="409">
        <f t="shared" ref="AD661" si="1932">AD660</f>
        <v>0</v>
      </c>
      <c r="AE661" s="409">
        <f t="shared" ref="AE661" si="1933">AE660</f>
        <v>0</v>
      </c>
      <c r="AF661" s="409">
        <f t="shared" ref="AF661" si="1934">AF660</f>
        <v>0</v>
      </c>
      <c r="AG661" s="409">
        <f t="shared" ref="AG661" si="1935">AG660</f>
        <v>0</v>
      </c>
      <c r="AH661" s="409">
        <f t="shared" ref="AH661" si="1936">AH660</f>
        <v>0</v>
      </c>
      <c r="AI661" s="409">
        <f t="shared" ref="AI661" si="1937">AI660</f>
        <v>0</v>
      </c>
      <c r="AJ661" s="409">
        <f t="shared" ref="AJ661" si="1938">AJ660</f>
        <v>0</v>
      </c>
      <c r="AK661" s="409">
        <f t="shared" ref="AK661" si="1939">AK660</f>
        <v>0</v>
      </c>
      <c r="AL661" s="409">
        <f t="shared" ref="AL661" si="1940">AL660</f>
        <v>0</v>
      </c>
      <c r="AM661" s="304"/>
    </row>
    <row r="662" spans="1:39" hidden="1" outlineLevel="1">
      <c r="A662" s="530"/>
      <c r="B662" s="428"/>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420"/>
      <c r="Z662" s="423"/>
      <c r="AA662" s="423"/>
      <c r="AB662" s="423"/>
      <c r="AC662" s="423"/>
      <c r="AD662" s="423"/>
      <c r="AE662" s="423"/>
      <c r="AF662" s="423"/>
      <c r="AG662" s="423"/>
      <c r="AH662" s="423"/>
      <c r="AI662" s="423"/>
      <c r="AJ662" s="423"/>
      <c r="AK662" s="423"/>
      <c r="AL662" s="423"/>
      <c r="AM662" s="304"/>
    </row>
    <row r="663" spans="1:39" ht="30" hidden="1" outlineLevel="1">
      <c r="A663" s="530">
        <v>24</v>
      </c>
      <c r="B663" s="426" t="s">
        <v>116</v>
      </c>
      <c r="C663" s="289" t="s">
        <v>25</v>
      </c>
      <c r="D663" s="293"/>
      <c r="E663" s="293"/>
      <c r="F663" s="293"/>
      <c r="G663" s="293"/>
      <c r="H663" s="293"/>
      <c r="I663" s="293"/>
      <c r="J663" s="293"/>
      <c r="K663" s="293"/>
      <c r="L663" s="293"/>
      <c r="M663" s="293"/>
      <c r="N663" s="289"/>
      <c r="O663" s="293"/>
      <c r="P663" s="293"/>
      <c r="Q663" s="293"/>
      <c r="R663" s="293"/>
      <c r="S663" s="293"/>
      <c r="T663" s="293"/>
      <c r="U663" s="293"/>
      <c r="V663" s="293"/>
      <c r="W663" s="293"/>
      <c r="X663" s="293"/>
      <c r="Y663" s="408"/>
      <c r="Z663" s="408"/>
      <c r="AA663" s="408"/>
      <c r="AB663" s="408"/>
      <c r="AC663" s="408"/>
      <c r="AD663" s="408"/>
      <c r="AE663" s="408"/>
      <c r="AF663" s="408"/>
      <c r="AG663" s="408"/>
      <c r="AH663" s="408"/>
      <c r="AI663" s="408"/>
      <c r="AJ663" s="408"/>
      <c r="AK663" s="408"/>
      <c r="AL663" s="408"/>
      <c r="AM663" s="294">
        <f>SUM(Y663:AL663)</f>
        <v>0</v>
      </c>
    </row>
    <row r="664" spans="1:39" hidden="1" outlineLevel="1">
      <c r="A664" s="530"/>
      <c r="B664" s="292" t="s">
        <v>310</v>
      </c>
      <c r="C664" s="289" t="s">
        <v>163</v>
      </c>
      <c r="D664" s="293"/>
      <c r="E664" s="293"/>
      <c r="F664" s="293"/>
      <c r="G664" s="293"/>
      <c r="H664" s="293"/>
      <c r="I664" s="293"/>
      <c r="J664" s="293"/>
      <c r="K664" s="293"/>
      <c r="L664" s="293"/>
      <c r="M664" s="293"/>
      <c r="N664" s="289"/>
      <c r="O664" s="293"/>
      <c r="P664" s="293"/>
      <c r="Q664" s="293"/>
      <c r="R664" s="293"/>
      <c r="S664" s="293"/>
      <c r="T664" s="293"/>
      <c r="U664" s="293"/>
      <c r="V664" s="293"/>
      <c r="W664" s="293"/>
      <c r="X664" s="293"/>
      <c r="Y664" s="409">
        <f>Y663</f>
        <v>0</v>
      </c>
      <c r="Z664" s="409">
        <f t="shared" ref="Z664" si="1941">Z663</f>
        <v>0</v>
      </c>
      <c r="AA664" s="409">
        <f t="shared" ref="AA664" si="1942">AA663</f>
        <v>0</v>
      </c>
      <c r="AB664" s="409">
        <f t="shared" ref="AB664" si="1943">AB663</f>
        <v>0</v>
      </c>
      <c r="AC664" s="409">
        <f t="shared" ref="AC664" si="1944">AC663</f>
        <v>0</v>
      </c>
      <c r="AD664" s="409">
        <f t="shared" ref="AD664" si="1945">AD663</f>
        <v>0</v>
      </c>
      <c r="AE664" s="409">
        <f t="shared" ref="AE664" si="1946">AE663</f>
        <v>0</v>
      </c>
      <c r="AF664" s="409">
        <f t="shared" ref="AF664" si="1947">AF663</f>
        <v>0</v>
      </c>
      <c r="AG664" s="409">
        <f t="shared" ref="AG664" si="1948">AG663</f>
        <v>0</v>
      </c>
      <c r="AH664" s="409">
        <f t="shared" ref="AH664" si="1949">AH663</f>
        <v>0</v>
      </c>
      <c r="AI664" s="409">
        <f t="shared" ref="AI664" si="1950">AI663</f>
        <v>0</v>
      </c>
      <c r="AJ664" s="409">
        <f t="shared" ref="AJ664" si="1951">AJ663</f>
        <v>0</v>
      </c>
      <c r="AK664" s="409">
        <f t="shared" ref="AK664" si="1952">AK663</f>
        <v>0</v>
      </c>
      <c r="AL664" s="409">
        <f t="shared" ref="AL664" si="1953">AL663</f>
        <v>0</v>
      </c>
      <c r="AM664" s="304"/>
    </row>
    <row r="665" spans="1:39" hidden="1" outlineLevel="1">
      <c r="A665" s="530"/>
      <c r="B665" s="292"/>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410"/>
      <c r="Z665" s="423"/>
      <c r="AA665" s="423"/>
      <c r="AB665" s="423"/>
      <c r="AC665" s="423"/>
      <c r="AD665" s="423"/>
      <c r="AE665" s="423"/>
      <c r="AF665" s="423"/>
      <c r="AG665" s="423"/>
      <c r="AH665" s="423"/>
      <c r="AI665" s="423"/>
      <c r="AJ665" s="423"/>
      <c r="AK665" s="423"/>
      <c r="AL665" s="423"/>
      <c r="AM665" s="304"/>
    </row>
    <row r="666" spans="1:39" ht="15.75" hidden="1" outlineLevel="1">
      <c r="A666" s="530"/>
      <c r="B666" s="286" t="s">
        <v>499</v>
      </c>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410"/>
      <c r="Z666" s="423"/>
      <c r="AA666" s="423"/>
      <c r="AB666" s="423"/>
      <c r="AC666" s="423"/>
      <c r="AD666" s="423"/>
      <c r="AE666" s="423"/>
      <c r="AF666" s="423"/>
      <c r="AG666" s="423"/>
      <c r="AH666" s="423"/>
      <c r="AI666" s="423"/>
      <c r="AJ666" s="423"/>
      <c r="AK666" s="423"/>
      <c r="AL666" s="423"/>
      <c r="AM666" s="304"/>
    </row>
    <row r="667" spans="1:39" hidden="1" outlineLevel="1">
      <c r="A667" s="530">
        <v>25</v>
      </c>
      <c r="B667" s="426" t="s">
        <v>117</v>
      </c>
      <c r="C667" s="289" t="s">
        <v>25</v>
      </c>
      <c r="D667" s="293"/>
      <c r="E667" s="293"/>
      <c r="F667" s="293"/>
      <c r="G667" s="293"/>
      <c r="H667" s="293"/>
      <c r="I667" s="293"/>
      <c r="J667" s="293"/>
      <c r="K667" s="293"/>
      <c r="L667" s="293"/>
      <c r="M667" s="293"/>
      <c r="N667" s="293">
        <v>12</v>
      </c>
      <c r="O667" s="293"/>
      <c r="P667" s="293"/>
      <c r="Q667" s="293"/>
      <c r="R667" s="293"/>
      <c r="S667" s="293"/>
      <c r="T667" s="293"/>
      <c r="U667" s="293"/>
      <c r="V667" s="293"/>
      <c r="W667" s="293"/>
      <c r="X667" s="293"/>
      <c r="Y667" s="424"/>
      <c r="Z667" s="408"/>
      <c r="AA667" s="408"/>
      <c r="AB667" s="408"/>
      <c r="AC667" s="408"/>
      <c r="AD667" s="408"/>
      <c r="AE667" s="408"/>
      <c r="AF667" s="413"/>
      <c r="AG667" s="413"/>
      <c r="AH667" s="413"/>
      <c r="AI667" s="413"/>
      <c r="AJ667" s="413"/>
      <c r="AK667" s="413"/>
      <c r="AL667" s="413"/>
      <c r="AM667" s="294">
        <f>SUM(Y667:AL667)</f>
        <v>0</v>
      </c>
    </row>
    <row r="668" spans="1:39" hidden="1" outlineLevel="1">
      <c r="A668" s="530"/>
      <c r="B668" s="292" t="s">
        <v>310</v>
      </c>
      <c r="C668" s="289" t="s">
        <v>163</v>
      </c>
      <c r="D668" s="293"/>
      <c r="E668" s="293"/>
      <c r="F668" s="293"/>
      <c r="G668" s="293"/>
      <c r="H668" s="293"/>
      <c r="I668" s="293"/>
      <c r="J668" s="293"/>
      <c r="K668" s="293"/>
      <c r="L668" s="293"/>
      <c r="M668" s="293"/>
      <c r="N668" s="293">
        <f>N667</f>
        <v>12</v>
      </c>
      <c r="O668" s="293"/>
      <c r="P668" s="293"/>
      <c r="Q668" s="293"/>
      <c r="R668" s="293"/>
      <c r="S668" s="293"/>
      <c r="T668" s="293"/>
      <c r="U668" s="293"/>
      <c r="V668" s="293"/>
      <c r="W668" s="293"/>
      <c r="X668" s="293"/>
      <c r="Y668" s="409">
        <f>Y667</f>
        <v>0</v>
      </c>
      <c r="Z668" s="409">
        <f t="shared" ref="Z668" si="1954">Z667</f>
        <v>0</v>
      </c>
      <c r="AA668" s="409">
        <f t="shared" ref="AA668" si="1955">AA667</f>
        <v>0</v>
      </c>
      <c r="AB668" s="409">
        <f t="shared" ref="AB668" si="1956">AB667</f>
        <v>0</v>
      </c>
      <c r="AC668" s="409">
        <f t="shared" ref="AC668" si="1957">AC667</f>
        <v>0</v>
      </c>
      <c r="AD668" s="409">
        <f t="shared" ref="AD668" si="1958">AD667</f>
        <v>0</v>
      </c>
      <c r="AE668" s="409">
        <f t="shared" ref="AE668" si="1959">AE667</f>
        <v>0</v>
      </c>
      <c r="AF668" s="409">
        <f t="shared" ref="AF668" si="1960">AF667</f>
        <v>0</v>
      </c>
      <c r="AG668" s="409">
        <f t="shared" ref="AG668" si="1961">AG667</f>
        <v>0</v>
      </c>
      <c r="AH668" s="409">
        <f t="shared" ref="AH668" si="1962">AH667</f>
        <v>0</v>
      </c>
      <c r="AI668" s="409">
        <f t="shared" ref="AI668" si="1963">AI667</f>
        <v>0</v>
      </c>
      <c r="AJ668" s="409">
        <f t="shared" ref="AJ668" si="1964">AJ667</f>
        <v>0</v>
      </c>
      <c r="AK668" s="409">
        <f t="shared" ref="AK668" si="1965">AK667</f>
        <v>0</v>
      </c>
      <c r="AL668" s="409">
        <f t="shared" ref="AL668" si="1966">AL667</f>
        <v>0</v>
      </c>
      <c r="AM668" s="304"/>
    </row>
    <row r="669" spans="1:39" hidden="1" outlineLevel="1">
      <c r="A669" s="530"/>
      <c r="B669" s="292"/>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410"/>
      <c r="Z669" s="423"/>
      <c r="AA669" s="423"/>
      <c r="AB669" s="423"/>
      <c r="AC669" s="423"/>
      <c r="AD669" s="423"/>
      <c r="AE669" s="423"/>
      <c r="AF669" s="423"/>
      <c r="AG669" s="423"/>
      <c r="AH669" s="423"/>
      <c r="AI669" s="423"/>
      <c r="AJ669" s="423"/>
      <c r="AK669" s="423"/>
      <c r="AL669" s="423"/>
      <c r="AM669" s="304"/>
    </row>
    <row r="670" spans="1:39" hidden="1" outlineLevel="1">
      <c r="A670" s="530">
        <v>26</v>
      </c>
      <c r="B670" s="426" t="s">
        <v>118</v>
      </c>
      <c r="C670" s="289" t="s">
        <v>25</v>
      </c>
      <c r="D670" s="293"/>
      <c r="E670" s="293"/>
      <c r="F670" s="293"/>
      <c r="G670" s="293"/>
      <c r="H670" s="293"/>
      <c r="I670" s="293"/>
      <c r="J670" s="293"/>
      <c r="K670" s="293"/>
      <c r="L670" s="293"/>
      <c r="M670" s="293"/>
      <c r="N670" s="293">
        <v>12</v>
      </c>
      <c r="O670" s="293"/>
      <c r="P670" s="293"/>
      <c r="Q670" s="293"/>
      <c r="R670" s="293"/>
      <c r="S670" s="293"/>
      <c r="T670" s="293"/>
      <c r="U670" s="293"/>
      <c r="V670" s="293"/>
      <c r="W670" s="293"/>
      <c r="X670" s="293"/>
      <c r="Y670" s="424"/>
      <c r="Z670" s="408"/>
      <c r="AA670" s="408"/>
      <c r="AB670" s="408"/>
      <c r="AC670" s="408"/>
      <c r="AD670" s="408"/>
      <c r="AE670" s="408"/>
      <c r="AF670" s="413"/>
      <c r="AG670" s="413"/>
      <c r="AH670" s="413"/>
      <c r="AI670" s="413"/>
      <c r="AJ670" s="413"/>
      <c r="AK670" s="413"/>
      <c r="AL670" s="413"/>
      <c r="AM670" s="294">
        <f>SUM(Y670:AL670)</f>
        <v>0</v>
      </c>
    </row>
    <row r="671" spans="1:39" hidden="1" outlineLevel="1">
      <c r="A671" s="530"/>
      <c r="B671" s="292" t="s">
        <v>310</v>
      </c>
      <c r="C671" s="289" t="s">
        <v>163</v>
      </c>
      <c r="D671" s="293"/>
      <c r="E671" s="293"/>
      <c r="F671" s="293"/>
      <c r="G671" s="293"/>
      <c r="H671" s="293"/>
      <c r="I671" s="293"/>
      <c r="J671" s="293"/>
      <c r="K671" s="293"/>
      <c r="L671" s="293"/>
      <c r="M671" s="293"/>
      <c r="N671" s="293">
        <f>N670</f>
        <v>12</v>
      </c>
      <c r="O671" s="293"/>
      <c r="P671" s="293"/>
      <c r="Q671" s="293"/>
      <c r="R671" s="293"/>
      <c r="S671" s="293"/>
      <c r="T671" s="293"/>
      <c r="U671" s="293"/>
      <c r="V671" s="293"/>
      <c r="W671" s="293"/>
      <c r="X671" s="293"/>
      <c r="Y671" s="409">
        <f>Y670</f>
        <v>0</v>
      </c>
      <c r="Z671" s="409">
        <f t="shared" ref="Z671" si="1967">Z670</f>
        <v>0</v>
      </c>
      <c r="AA671" s="409">
        <f t="shared" ref="AA671" si="1968">AA670</f>
        <v>0</v>
      </c>
      <c r="AB671" s="409">
        <f t="shared" ref="AB671" si="1969">AB670</f>
        <v>0</v>
      </c>
      <c r="AC671" s="409">
        <f t="shared" ref="AC671" si="1970">AC670</f>
        <v>0</v>
      </c>
      <c r="AD671" s="409">
        <f t="shared" ref="AD671" si="1971">AD670</f>
        <v>0</v>
      </c>
      <c r="AE671" s="409">
        <f t="shared" ref="AE671" si="1972">AE670</f>
        <v>0</v>
      </c>
      <c r="AF671" s="409">
        <f t="shared" ref="AF671" si="1973">AF670</f>
        <v>0</v>
      </c>
      <c r="AG671" s="409">
        <f t="shared" ref="AG671" si="1974">AG670</f>
        <v>0</v>
      </c>
      <c r="AH671" s="409">
        <f t="shared" ref="AH671" si="1975">AH670</f>
        <v>0</v>
      </c>
      <c r="AI671" s="409">
        <f t="shared" ref="AI671" si="1976">AI670</f>
        <v>0</v>
      </c>
      <c r="AJ671" s="409">
        <f t="shared" ref="AJ671" si="1977">AJ670</f>
        <v>0</v>
      </c>
      <c r="AK671" s="409">
        <f t="shared" ref="AK671" si="1978">AK670</f>
        <v>0</v>
      </c>
      <c r="AL671" s="409">
        <f t="shared" ref="AL671" si="1979">AL670</f>
        <v>0</v>
      </c>
      <c r="AM671" s="304"/>
    </row>
    <row r="672" spans="1:39" hidden="1" outlineLevel="1">
      <c r="A672" s="530"/>
      <c r="B672" s="292"/>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410"/>
      <c r="Z672" s="423"/>
      <c r="AA672" s="423"/>
      <c r="AB672" s="423"/>
      <c r="AC672" s="423"/>
      <c r="AD672" s="423"/>
      <c r="AE672" s="423"/>
      <c r="AF672" s="423"/>
      <c r="AG672" s="423"/>
      <c r="AH672" s="423"/>
      <c r="AI672" s="423"/>
      <c r="AJ672" s="423"/>
      <c r="AK672" s="423"/>
      <c r="AL672" s="423"/>
      <c r="AM672" s="304"/>
    </row>
    <row r="673" spans="1:39" ht="30" hidden="1" outlineLevel="1">
      <c r="A673" s="530">
        <v>27</v>
      </c>
      <c r="B673" s="426" t="s">
        <v>119</v>
      </c>
      <c r="C673" s="289" t="s">
        <v>25</v>
      </c>
      <c r="D673" s="293"/>
      <c r="E673" s="293"/>
      <c r="F673" s="293"/>
      <c r="G673" s="293"/>
      <c r="H673" s="293"/>
      <c r="I673" s="293"/>
      <c r="J673" s="293"/>
      <c r="K673" s="293"/>
      <c r="L673" s="293"/>
      <c r="M673" s="293"/>
      <c r="N673" s="293">
        <v>12</v>
      </c>
      <c r="O673" s="293"/>
      <c r="P673" s="293"/>
      <c r="Q673" s="293"/>
      <c r="R673" s="293"/>
      <c r="S673" s="293"/>
      <c r="T673" s="293"/>
      <c r="U673" s="293"/>
      <c r="V673" s="293"/>
      <c r="W673" s="293"/>
      <c r="X673" s="293"/>
      <c r="Y673" s="424"/>
      <c r="Z673" s="408"/>
      <c r="AA673" s="408"/>
      <c r="AB673" s="408"/>
      <c r="AC673" s="408"/>
      <c r="AD673" s="408"/>
      <c r="AE673" s="408"/>
      <c r="AF673" s="413"/>
      <c r="AG673" s="413"/>
      <c r="AH673" s="413"/>
      <c r="AI673" s="413"/>
      <c r="AJ673" s="413"/>
      <c r="AK673" s="413"/>
      <c r="AL673" s="413"/>
      <c r="AM673" s="294">
        <f>SUM(Y673:AL673)</f>
        <v>0</v>
      </c>
    </row>
    <row r="674" spans="1:39" hidden="1" outlineLevel="1">
      <c r="A674" s="530"/>
      <c r="B674" s="292" t="s">
        <v>310</v>
      </c>
      <c r="C674" s="289" t="s">
        <v>163</v>
      </c>
      <c r="D674" s="293"/>
      <c r="E674" s="293"/>
      <c r="F674" s="293"/>
      <c r="G674" s="293"/>
      <c r="H674" s="293"/>
      <c r="I674" s="293"/>
      <c r="J674" s="293"/>
      <c r="K674" s="293"/>
      <c r="L674" s="293"/>
      <c r="M674" s="293"/>
      <c r="N674" s="293">
        <f>N673</f>
        <v>12</v>
      </c>
      <c r="O674" s="293"/>
      <c r="P674" s="293"/>
      <c r="Q674" s="293"/>
      <c r="R674" s="293"/>
      <c r="S674" s="293"/>
      <c r="T674" s="293"/>
      <c r="U674" s="293"/>
      <c r="V674" s="293"/>
      <c r="W674" s="293"/>
      <c r="X674" s="293"/>
      <c r="Y674" s="409">
        <f>Y673</f>
        <v>0</v>
      </c>
      <c r="Z674" s="409">
        <f t="shared" ref="Z674" si="1980">Z673</f>
        <v>0</v>
      </c>
      <c r="AA674" s="409">
        <f t="shared" ref="AA674" si="1981">AA673</f>
        <v>0</v>
      </c>
      <c r="AB674" s="409">
        <f t="shared" ref="AB674" si="1982">AB673</f>
        <v>0</v>
      </c>
      <c r="AC674" s="409">
        <f t="shared" ref="AC674" si="1983">AC673</f>
        <v>0</v>
      </c>
      <c r="AD674" s="409">
        <f t="shared" ref="AD674" si="1984">AD673</f>
        <v>0</v>
      </c>
      <c r="AE674" s="409">
        <f t="shared" ref="AE674" si="1985">AE673</f>
        <v>0</v>
      </c>
      <c r="AF674" s="409">
        <f t="shared" ref="AF674" si="1986">AF673</f>
        <v>0</v>
      </c>
      <c r="AG674" s="409">
        <f t="shared" ref="AG674" si="1987">AG673</f>
        <v>0</v>
      </c>
      <c r="AH674" s="409">
        <f t="shared" ref="AH674" si="1988">AH673</f>
        <v>0</v>
      </c>
      <c r="AI674" s="409">
        <f t="shared" ref="AI674" si="1989">AI673</f>
        <v>0</v>
      </c>
      <c r="AJ674" s="409">
        <f t="shared" ref="AJ674" si="1990">AJ673</f>
        <v>0</v>
      </c>
      <c r="AK674" s="409">
        <f t="shared" ref="AK674" si="1991">AK673</f>
        <v>0</v>
      </c>
      <c r="AL674" s="409">
        <f t="shared" ref="AL674" si="1992">AL673</f>
        <v>0</v>
      </c>
      <c r="AM674" s="304"/>
    </row>
    <row r="675" spans="1:39" hidden="1" outlineLevel="1">
      <c r="A675" s="530"/>
      <c r="B675" s="292"/>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410"/>
      <c r="Z675" s="423"/>
      <c r="AA675" s="423"/>
      <c r="AB675" s="423"/>
      <c r="AC675" s="423"/>
      <c r="AD675" s="423"/>
      <c r="AE675" s="423"/>
      <c r="AF675" s="423"/>
      <c r="AG675" s="423"/>
      <c r="AH675" s="423"/>
      <c r="AI675" s="423"/>
      <c r="AJ675" s="423"/>
      <c r="AK675" s="423"/>
      <c r="AL675" s="423"/>
      <c r="AM675" s="304"/>
    </row>
    <row r="676" spans="1:39" ht="30" hidden="1" outlineLevel="1">
      <c r="A676" s="530">
        <v>28</v>
      </c>
      <c r="B676" s="426" t="s">
        <v>120</v>
      </c>
      <c r="C676" s="289" t="s">
        <v>25</v>
      </c>
      <c r="D676" s="293"/>
      <c r="E676" s="293"/>
      <c r="F676" s="293"/>
      <c r="G676" s="293"/>
      <c r="H676" s="293"/>
      <c r="I676" s="293"/>
      <c r="J676" s="293"/>
      <c r="K676" s="293"/>
      <c r="L676" s="293"/>
      <c r="M676" s="293"/>
      <c r="N676" s="293">
        <v>12</v>
      </c>
      <c r="O676" s="293"/>
      <c r="P676" s="293"/>
      <c r="Q676" s="293"/>
      <c r="R676" s="293"/>
      <c r="S676" s="293"/>
      <c r="T676" s="293"/>
      <c r="U676" s="293"/>
      <c r="V676" s="293"/>
      <c r="W676" s="293"/>
      <c r="X676" s="293"/>
      <c r="Y676" s="424"/>
      <c r="Z676" s="408"/>
      <c r="AA676" s="408"/>
      <c r="AB676" s="408"/>
      <c r="AC676" s="408"/>
      <c r="AD676" s="408"/>
      <c r="AE676" s="408"/>
      <c r="AF676" s="413"/>
      <c r="AG676" s="413"/>
      <c r="AH676" s="413"/>
      <c r="AI676" s="413"/>
      <c r="AJ676" s="413"/>
      <c r="AK676" s="413"/>
      <c r="AL676" s="413"/>
      <c r="AM676" s="294">
        <f>SUM(Y676:AL676)</f>
        <v>0</v>
      </c>
    </row>
    <row r="677" spans="1:39" hidden="1" outlineLevel="1">
      <c r="A677" s="530"/>
      <c r="B677" s="292" t="s">
        <v>310</v>
      </c>
      <c r="C677" s="289" t="s">
        <v>163</v>
      </c>
      <c r="D677" s="293"/>
      <c r="E677" s="293"/>
      <c r="F677" s="293"/>
      <c r="G677" s="293"/>
      <c r="H677" s="293"/>
      <c r="I677" s="293"/>
      <c r="J677" s="293"/>
      <c r="K677" s="293"/>
      <c r="L677" s="293"/>
      <c r="M677" s="293"/>
      <c r="N677" s="293">
        <f>N676</f>
        <v>12</v>
      </c>
      <c r="O677" s="293"/>
      <c r="P677" s="293"/>
      <c r="Q677" s="293"/>
      <c r="R677" s="293"/>
      <c r="S677" s="293"/>
      <c r="T677" s="293"/>
      <c r="U677" s="293"/>
      <c r="V677" s="293"/>
      <c r="W677" s="293"/>
      <c r="X677" s="293"/>
      <c r="Y677" s="409">
        <f>Y676</f>
        <v>0</v>
      </c>
      <c r="Z677" s="409">
        <f t="shared" ref="Z677" si="1993">Z676</f>
        <v>0</v>
      </c>
      <c r="AA677" s="409">
        <f t="shared" ref="AA677" si="1994">AA676</f>
        <v>0</v>
      </c>
      <c r="AB677" s="409">
        <f t="shared" ref="AB677" si="1995">AB676</f>
        <v>0</v>
      </c>
      <c r="AC677" s="409">
        <f t="shared" ref="AC677" si="1996">AC676</f>
        <v>0</v>
      </c>
      <c r="AD677" s="409">
        <f t="shared" ref="AD677" si="1997">AD676</f>
        <v>0</v>
      </c>
      <c r="AE677" s="409">
        <f t="shared" ref="AE677" si="1998">AE676</f>
        <v>0</v>
      </c>
      <c r="AF677" s="409">
        <f t="shared" ref="AF677" si="1999">AF676</f>
        <v>0</v>
      </c>
      <c r="AG677" s="409">
        <f t="shared" ref="AG677" si="2000">AG676</f>
        <v>0</v>
      </c>
      <c r="AH677" s="409">
        <f t="shared" ref="AH677" si="2001">AH676</f>
        <v>0</v>
      </c>
      <c r="AI677" s="409">
        <f t="shared" ref="AI677" si="2002">AI676</f>
        <v>0</v>
      </c>
      <c r="AJ677" s="409">
        <f t="shared" ref="AJ677" si="2003">AJ676</f>
        <v>0</v>
      </c>
      <c r="AK677" s="409">
        <f t="shared" ref="AK677" si="2004">AK676</f>
        <v>0</v>
      </c>
      <c r="AL677" s="409">
        <f t="shared" ref="AL677" si="2005">AL676</f>
        <v>0</v>
      </c>
      <c r="AM677" s="304"/>
    </row>
    <row r="678" spans="1:39" hidden="1" outlineLevel="1">
      <c r="A678" s="530"/>
      <c r="B678" s="292"/>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410"/>
      <c r="Z678" s="423"/>
      <c r="AA678" s="423"/>
      <c r="AB678" s="423"/>
      <c r="AC678" s="423"/>
      <c r="AD678" s="423"/>
      <c r="AE678" s="423"/>
      <c r="AF678" s="423"/>
      <c r="AG678" s="423"/>
      <c r="AH678" s="423"/>
      <c r="AI678" s="423"/>
      <c r="AJ678" s="423"/>
      <c r="AK678" s="423"/>
      <c r="AL678" s="423"/>
      <c r="AM678" s="304"/>
    </row>
    <row r="679" spans="1:39" ht="30" hidden="1" outlineLevel="1">
      <c r="A679" s="530">
        <v>29</v>
      </c>
      <c r="B679" s="426" t="s">
        <v>121</v>
      </c>
      <c r="C679" s="289" t="s">
        <v>25</v>
      </c>
      <c r="D679" s="293"/>
      <c r="E679" s="293"/>
      <c r="F679" s="293"/>
      <c r="G679" s="293"/>
      <c r="H679" s="293"/>
      <c r="I679" s="293"/>
      <c r="J679" s="293"/>
      <c r="K679" s="293"/>
      <c r="L679" s="293"/>
      <c r="M679" s="293"/>
      <c r="N679" s="293">
        <v>3</v>
      </c>
      <c r="O679" s="293"/>
      <c r="P679" s="293"/>
      <c r="Q679" s="293"/>
      <c r="R679" s="293"/>
      <c r="S679" s="293"/>
      <c r="T679" s="293"/>
      <c r="U679" s="293"/>
      <c r="V679" s="293"/>
      <c r="W679" s="293"/>
      <c r="X679" s="293"/>
      <c r="Y679" s="424"/>
      <c r="Z679" s="408"/>
      <c r="AA679" s="408"/>
      <c r="AB679" s="408"/>
      <c r="AC679" s="408"/>
      <c r="AD679" s="408"/>
      <c r="AE679" s="408"/>
      <c r="AF679" s="413"/>
      <c r="AG679" s="413"/>
      <c r="AH679" s="413"/>
      <c r="AI679" s="413"/>
      <c r="AJ679" s="413"/>
      <c r="AK679" s="413"/>
      <c r="AL679" s="413"/>
      <c r="AM679" s="294">
        <f>SUM(Y679:AL679)</f>
        <v>0</v>
      </c>
    </row>
    <row r="680" spans="1:39" hidden="1" outlineLevel="1">
      <c r="A680" s="530"/>
      <c r="B680" s="292" t="s">
        <v>310</v>
      </c>
      <c r="C680" s="289" t="s">
        <v>163</v>
      </c>
      <c r="D680" s="293"/>
      <c r="E680" s="293"/>
      <c r="F680" s="293"/>
      <c r="G680" s="293"/>
      <c r="H680" s="293"/>
      <c r="I680" s="293"/>
      <c r="J680" s="293"/>
      <c r="K680" s="293"/>
      <c r="L680" s="293"/>
      <c r="M680" s="293"/>
      <c r="N680" s="293">
        <f>N679</f>
        <v>3</v>
      </c>
      <c r="O680" s="293"/>
      <c r="P680" s="293"/>
      <c r="Q680" s="293"/>
      <c r="R680" s="293"/>
      <c r="S680" s="293"/>
      <c r="T680" s="293"/>
      <c r="U680" s="293"/>
      <c r="V680" s="293"/>
      <c r="W680" s="293"/>
      <c r="X680" s="293"/>
      <c r="Y680" s="409">
        <f>Y679</f>
        <v>0</v>
      </c>
      <c r="Z680" s="409">
        <f t="shared" ref="Z680" si="2006">Z679</f>
        <v>0</v>
      </c>
      <c r="AA680" s="409">
        <f t="shared" ref="AA680" si="2007">AA679</f>
        <v>0</v>
      </c>
      <c r="AB680" s="409">
        <f t="shared" ref="AB680" si="2008">AB679</f>
        <v>0</v>
      </c>
      <c r="AC680" s="409">
        <f t="shared" ref="AC680" si="2009">AC679</f>
        <v>0</v>
      </c>
      <c r="AD680" s="409">
        <f t="shared" ref="AD680" si="2010">AD679</f>
        <v>0</v>
      </c>
      <c r="AE680" s="409">
        <f t="shared" ref="AE680" si="2011">AE679</f>
        <v>0</v>
      </c>
      <c r="AF680" s="409">
        <f t="shared" ref="AF680" si="2012">AF679</f>
        <v>0</v>
      </c>
      <c r="AG680" s="409">
        <f t="shared" ref="AG680" si="2013">AG679</f>
        <v>0</v>
      </c>
      <c r="AH680" s="409">
        <f t="shared" ref="AH680" si="2014">AH679</f>
        <v>0</v>
      </c>
      <c r="AI680" s="409">
        <f t="shared" ref="AI680" si="2015">AI679</f>
        <v>0</v>
      </c>
      <c r="AJ680" s="409">
        <f t="shared" ref="AJ680" si="2016">AJ679</f>
        <v>0</v>
      </c>
      <c r="AK680" s="409">
        <f t="shared" ref="AK680" si="2017">AK679</f>
        <v>0</v>
      </c>
      <c r="AL680" s="409">
        <f t="shared" ref="AL680" si="2018">AL679</f>
        <v>0</v>
      </c>
      <c r="AM680" s="304"/>
    </row>
    <row r="681" spans="1:39" hidden="1" outlineLevel="1">
      <c r="A681" s="530"/>
      <c r="B681" s="292"/>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410"/>
      <c r="Z681" s="423"/>
      <c r="AA681" s="423"/>
      <c r="AB681" s="423"/>
      <c r="AC681" s="423"/>
      <c r="AD681" s="423"/>
      <c r="AE681" s="423"/>
      <c r="AF681" s="423"/>
      <c r="AG681" s="423"/>
      <c r="AH681" s="423"/>
      <c r="AI681" s="423"/>
      <c r="AJ681" s="423"/>
      <c r="AK681" s="423"/>
      <c r="AL681" s="423"/>
      <c r="AM681" s="304"/>
    </row>
    <row r="682" spans="1:39" ht="30" hidden="1" outlineLevel="1">
      <c r="A682" s="530">
        <v>30</v>
      </c>
      <c r="B682" s="426" t="s">
        <v>122</v>
      </c>
      <c r="C682" s="289" t="s">
        <v>25</v>
      </c>
      <c r="D682" s="293"/>
      <c r="E682" s="293"/>
      <c r="F682" s="293"/>
      <c r="G682" s="293"/>
      <c r="H682" s="293"/>
      <c r="I682" s="293"/>
      <c r="J682" s="293"/>
      <c r="K682" s="293"/>
      <c r="L682" s="293"/>
      <c r="M682" s="293"/>
      <c r="N682" s="293">
        <v>12</v>
      </c>
      <c r="O682" s="293"/>
      <c r="P682" s="293"/>
      <c r="Q682" s="293"/>
      <c r="R682" s="293"/>
      <c r="S682" s="293"/>
      <c r="T682" s="293"/>
      <c r="U682" s="293"/>
      <c r="V682" s="293"/>
      <c r="W682" s="293"/>
      <c r="X682" s="293"/>
      <c r="Y682" s="424"/>
      <c r="Z682" s="408"/>
      <c r="AA682" s="408"/>
      <c r="AB682" s="408"/>
      <c r="AC682" s="408"/>
      <c r="AD682" s="408"/>
      <c r="AE682" s="408"/>
      <c r="AF682" s="413"/>
      <c r="AG682" s="413"/>
      <c r="AH682" s="413"/>
      <c r="AI682" s="413"/>
      <c r="AJ682" s="413"/>
      <c r="AK682" s="413"/>
      <c r="AL682" s="413"/>
      <c r="AM682" s="294">
        <f>SUM(Y682:AL682)</f>
        <v>0</v>
      </c>
    </row>
    <row r="683" spans="1:39" hidden="1" outlineLevel="1">
      <c r="A683" s="530"/>
      <c r="B683" s="292" t="s">
        <v>310</v>
      </c>
      <c r="C683" s="289" t="s">
        <v>163</v>
      </c>
      <c r="D683" s="293"/>
      <c r="E683" s="293"/>
      <c r="F683" s="293"/>
      <c r="G683" s="293"/>
      <c r="H683" s="293"/>
      <c r="I683" s="293"/>
      <c r="J683" s="293"/>
      <c r="K683" s="293"/>
      <c r="L683" s="293"/>
      <c r="M683" s="293"/>
      <c r="N683" s="293">
        <f>N682</f>
        <v>12</v>
      </c>
      <c r="O683" s="293"/>
      <c r="P683" s="293"/>
      <c r="Q683" s="293"/>
      <c r="R683" s="293"/>
      <c r="S683" s="293"/>
      <c r="T683" s="293"/>
      <c r="U683" s="293"/>
      <c r="V683" s="293"/>
      <c r="W683" s="293"/>
      <c r="X683" s="293"/>
      <c r="Y683" s="409">
        <f>Y682</f>
        <v>0</v>
      </c>
      <c r="Z683" s="409">
        <f t="shared" ref="Z683" si="2019">Z682</f>
        <v>0</v>
      </c>
      <c r="AA683" s="409">
        <f t="shared" ref="AA683" si="2020">AA682</f>
        <v>0</v>
      </c>
      <c r="AB683" s="409">
        <f t="shared" ref="AB683" si="2021">AB682</f>
        <v>0</v>
      </c>
      <c r="AC683" s="409">
        <f t="shared" ref="AC683" si="2022">AC682</f>
        <v>0</v>
      </c>
      <c r="AD683" s="409">
        <f t="shared" ref="AD683" si="2023">AD682</f>
        <v>0</v>
      </c>
      <c r="AE683" s="409">
        <f t="shared" ref="AE683" si="2024">AE682</f>
        <v>0</v>
      </c>
      <c r="AF683" s="409">
        <f t="shared" ref="AF683" si="2025">AF682</f>
        <v>0</v>
      </c>
      <c r="AG683" s="409">
        <f t="shared" ref="AG683" si="2026">AG682</f>
        <v>0</v>
      </c>
      <c r="AH683" s="409">
        <f t="shared" ref="AH683" si="2027">AH682</f>
        <v>0</v>
      </c>
      <c r="AI683" s="409">
        <f t="shared" ref="AI683" si="2028">AI682</f>
        <v>0</v>
      </c>
      <c r="AJ683" s="409">
        <f t="shared" ref="AJ683" si="2029">AJ682</f>
        <v>0</v>
      </c>
      <c r="AK683" s="409">
        <f t="shared" ref="AK683" si="2030">AK682</f>
        <v>0</v>
      </c>
      <c r="AL683" s="409">
        <f t="shared" ref="AL683" si="2031">AL682</f>
        <v>0</v>
      </c>
      <c r="AM683" s="304"/>
    </row>
    <row r="684" spans="1:39" hidden="1" outlineLevel="1">
      <c r="A684" s="530"/>
      <c r="B684" s="292"/>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410"/>
      <c r="Z684" s="423"/>
      <c r="AA684" s="423"/>
      <c r="AB684" s="423"/>
      <c r="AC684" s="423"/>
      <c r="AD684" s="423"/>
      <c r="AE684" s="423"/>
      <c r="AF684" s="423"/>
      <c r="AG684" s="423"/>
      <c r="AH684" s="423"/>
      <c r="AI684" s="423"/>
      <c r="AJ684" s="423"/>
      <c r="AK684" s="423"/>
      <c r="AL684" s="423"/>
      <c r="AM684" s="304"/>
    </row>
    <row r="685" spans="1:39" ht="30" hidden="1" outlineLevel="1">
      <c r="A685" s="530">
        <v>31</v>
      </c>
      <c r="B685" s="426" t="s">
        <v>123</v>
      </c>
      <c r="C685" s="289" t="s">
        <v>25</v>
      </c>
      <c r="D685" s="293"/>
      <c r="E685" s="293"/>
      <c r="F685" s="293"/>
      <c r="G685" s="293"/>
      <c r="H685" s="293"/>
      <c r="I685" s="293"/>
      <c r="J685" s="293"/>
      <c r="K685" s="293"/>
      <c r="L685" s="293"/>
      <c r="M685" s="293"/>
      <c r="N685" s="293">
        <v>12</v>
      </c>
      <c r="O685" s="293"/>
      <c r="P685" s="293"/>
      <c r="Q685" s="293"/>
      <c r="R685" s="293"/>
      <c r="S685" s="293"/>
      <c r="T685" s="293"/>
      <c r="U685" s="293"/>
      <c r="V685" s="293"/>
      <c r="W685" s="293"/>
      <c r="X685" s="293"/>
      <c r="Y685" s="424"/>
      <c r="Z685" s="408"/>
      <c r="AA685" s="408"/>
      <c r="AB685" s="408"/>
      <c r="AC685" s="408"/>
      <c r="AD685" s="408"/>
      <c r="AE685" s="408"/>
      <c r="AF685" s="413"/>
      <c r="AG685" s="413"/>
      <c r="AH685" s="413"/>
      <c r="AI685" s="413"/>
      <c r="AJ685" s="413"/>
      <c r="AK685" s="413"/>
      <c r="AL685" s="413"/>
      <c r="AM685" s="294">
        <f>SUM(Y685:AL685)</f>
        <v>0</v>
      </c>
    </row>
    <row r="686" spans="1:39" hidden="1" outlineLevel="1">
      <c r="A686" s="530"/>
      <c r="B686" s="292" t="s">
        <v>310</v>
      </c>
      <c r="C686" s="289" t="s">
        <v>163</v>
      </c>
      <c r="D686" s="293"/>
      <c r="E686" s="293"/>
      <c r="F686" s="293"/>
      <c r="G686" s="293"/>
      <c r="H686" s="293"/>
      <c r="I686" s="293"/>
      <c r="J686" s="293"/>
      <c r="K686" s="293"/>
      <c r="L686" s="293"/>
      <c r="M686" s="293"/>
      <c r="N686" s="293">
        <f>N685</f>
        <v>12</v>
      </c>
      <c r="O686" s="293"/>
      <c r="P686" s="293"/>
      <c r="Q686" s="293"/>
      <c r="R686" s="293"/>
      <c r="S686" s="293"/>
      <c r="T686" s="293"/>
      <c r="U686" s="293"/>
      <c r="V686" s="293"/>
      <c r="W686" s="293"/>
      <c r="X686" s="293"/>
      <c r="Y686" s="409">
        <f>Y685</f>
        <v>0</v>
      </c>
      <c r="Z686" s="409">
        <f t="shared" ref="Z686" si="2032">Z685</f>
        <v>0</v>
      </c>
      <c r="AA686" s="409">
        <f t="shared" ref="AA686" si="2033">AA685</f>
        <v>0</v>
      </c>
      <c r="AB686" s="409">
        <f t="shared" ref="AB686" si="2034">AB685</f>
        <v>0</v>
      </c>
      <c r="AC686" s="409">
        <f t="shared" ref="AC686" si="2035">AC685</f>
        <v>0</v>
      </c>
      <c r="AD686" s="409">
        <f t="shared" ref="AD686" si="2036">AD685</f>
        <v>0</v>
      </c>
      <c r="AE686" s="409">
        <f t="shared" ref="AE686" si="2037">AE685</f>
        <v>0</v>
      </c>
      <c r="AF686" s="409">
        <f t="shared" ref="AF686" si="2038">AF685</f>
        <v>0</v>
      </c>
      <c r="AG686" s="409">
        <f t="shared" ref="AG686" si="2039">AG685</f>
        <v>0</v>
      </c>
      <c r="AH686" s="409">
        <f t="shared" ref="AH686" si="2040">AH685</f>
        <v>0</v>
      </c>
      <c r="AI686" s="409">
        <f t="shared" ref="AI686" si="2041">AI685</f>
        <v>0</v>
      </c>
      <c r="AJ686" s="409">
        <f t="shared" ref="AJ686" si="2042">AJ685</f>
        <v>0</v>
      </c>
      <c r="AK686" s="409">
        <f t="shared" ref="AK686" si="2043">AK685</f>
        <v>0</v>
      </c>
      <c r="AL686" s="409">
        <f t="shared" ref="AL686" si="2044">AL685</f>
        <v>0</v>
      </c>
      <c r="AM686" s="304"/>
    </row>
    <row r="687" spans="1:39" hidden="1" outlineLevel="1">
      <c r="A687" s="530"/>
      <c r="B687" s="426"/>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410"/>
      <c r="Z687" s="423"/>
      <c r="AA687" s="423"/>
      <c r="AB687" s="423"/>
      <c r="AC687" s="423"/>
      <c r="AD687" s="423"/>
      <c r="AE687" s="423"/>
      <c r="AF687" s="423"/>
      <c r="AG687" s="423"/>
      <c r="AH687" s="423"/>
      <c r="AI687" s="423"/>
      <c r="AJ687" s="423"/>
      <c r="AK687" s="423"/>
      <c r="AL687" s="423"/>
      <c r="AM687" s="304"/>
    </row>
    <row r="688" spans="1:39" ht="30" hidden="1" outlineLevel="1">
      <c r="A688" s="530">
        <v>32</v>
      </c>
      <c r="B688" s="426" t="s">
        <v>124</v>
      </c>
      <c r="C688" s="289" t="s">
        <v>25</v>
      </c>
      <c r="D688" s="293"/>
      <c r="E688" s="293"/>
      <c r="F688" s="293"/>
      <c r="G688" s="293"/>
      <c r="H688" s="293"/>
      <c r="I688" s="293"/>
      <c r="J688" s="293"/>
      <c r="K688" s="293"/>
      <c r="L688" s="293"/>
      <c r="M688" s="293"/>
      <c r="N688" s="293">
        <v>12</v>
      </c>
      <c r="O688" s="293"/>
      <c r="P688" s="293"/>
      <c r="Q688" s="293"/>
      <c r="R688" s="293"/>
      <c r="S688" s="293"/>
      <c r="T688" s="293"/>
      <c r="U688" s="293"/>
      <c r="V688" s="293"/>
      <c r="W688" s="293"/>
      <c r="X688" s="293"/>
      <c r="Y688" s="424"/>
      <c r="Z688" s="408"/>
      <c r="AA688" s="408"/>
      <c r="AB688" s="408"/>
      <c r="AC688" s="408"/>
      <c r="AD688" s="408"/>
      <c r="AE688" s="408"/>
      <c r="AF688" s="413"/>
      <c r="AG688" s="413"/>
      <c r="AH688" s="413"/>
      <c r="AI688" s="413"/>
      <c r="AJ688" s="413"/>
      <c r="AK688" s="413"/>
      <c r="AL688" s="413"/>
      <c r="AM688" s="294">
        <f>SUM(Y688:AL688)</f>
        <v>0</v>
      </c>
    </row>
    <row r="689" spans="1:39" hidden="1" outlineLevel="1">
      <c r="A689" s="530"/>
      <c r="B689" s="292" t="s">
        <v>310</v>
      </c>
      <c r="C689" s="289" t="s">
        <v>163</v>
      </c>
      <c r="D689" s="293"/>
      <c r="E689" s="293"/>
      <c r="F689" s="293"/>
      <c r="G689" s="293"/>
      <c r="H689" s="293"/>
      <c r="I689" s="293"/>
      <c r="J689" s="293"/>
      <c r="K689" s="293"/>
      <c r="L689" s="293"/>
      <c r="M689" s="293"/>
      <c r="N689" s="293">
        <f>N688</f>
        <v>12</v>
      </c>
      <c r="O689" s="293"/>
      <c r="P689" s="293"/>
      <c r="Q689" s="293"/>
      <c r="R689" s="293"/>
      <c r="S689" s="293"/>
      <c r="T689" s="293"/>
      <c r="U689" s="293"/>
      <c r="V689" s="293"/>
      <c r="W689" s="293"/>
      <c r="X689" s="293"/>
      <c r="Y689" s="409">
        <f>Y688</f>
        <v>0</v>
      </c>
      <c r="Z689" s="409">
        <f t="shared" ref="Z689" si="2045">Z688</f>
        <v>0</v>
      </c>
      <c r="AA689" s="409">
        <f t="shared" ref="AA689" si="2046">AA688</f>
        <v>0</v>
      </c>
      <c r="AB689" s="409">
        <f t="shared" ref="AB689" si="2047">AB688</f>
        <v>0</v>
      </c>
      <c r="AC689" s="409">
        <f t="shared" ref="AC689" si="2048">AC688</f>
        <v>0</v>
      </c>
      <c r="AD689" s="409">
        <f t="shared" ref="AD689" si="2049">AD688</f>
        <v>0</v>
      </c>
      <c r="AE689" s="409">
        <f t="shared" ref="AE689" si="2050">AE688</f>
        <v>0</v>
      </c>
      <c r="AF689" s="409">
        <f t="shared" ref="AF689" si="2051">AF688</f>
        <v>0</v>
      </c>
      <c r="AG689" s="409">
        <f t="shared" ref="AG689" si="2052">AG688</f>
        <v>0</v>
      </c>
      <c r="AH689" s="409">
        <f t="shared" ref="AH689" si="2053">AH688</f>
        <v>0</v>
      </c>
      <c r="AI689" s="409">
        <f t="shared" ref="AI689" si="2054">AI688</f>
        <v>0</v>
      </c>
      <c r="AJ689" s="409">
        <f t="shared" ref="AJ689" si="2055">AJ688</f>
        <v>0</v>
      </c>
      <c r="AK689" s="409">
        <f t="shared" ref="AK689" si="2056">AK688</f>
        <v>0</v>
      </c>
      <c r="AL689" s="409">
        <f t="shared" ref="AL689" si="2057">AL688</f>
        <v>0</v>
      </c>
      <c r="AM689" s="304"/>
    </row>
    <row r="690" spans="1:39" hidden="1" outlineLevel="1">
      <c r="A690" s="530"/>
      <c r="B690" s="426"/>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410"/>
      <c r="Z690" s="423"/>
      <c r="AA690" s="423"/>
      <c r="AB690" s="423"/>
      <c r="AC690" s="423"/>
      <c r="AD690" s="423"/>
      <c r="AE690" s="423"/>
      <c r="AF690" s="423"/>
      <c r="AG690" s="423"/>
      <c r="AH690" s="423"/>
      <c r="AI690" s="423"/>
      <c r="AJ690" s="423"/>
      <c r="AK690" s="423"/>
      <c r="AL690" s="423"/>
      <c r="AM690" s="304"/>
    </row>
    <row r="691" spans="1:39" ht="15.75" hidden="1" outlineLevel="1">
      <c r="A691" s="530"/>
      <c r="B691" s="286" t="s">
        <v>500</v>
      </c>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410"/>
      <c r="Z691" s="423"/>
      <c r="AA691" s="423"/>
      <c r="AB691" s="423"/>
      <c r="AC691" s="423"/>
      <c r="AD691" s="423"/>
      <c r="AE691" s="423"/>
      <c r="AF691" s="423"/>
      <c r="AG691" s="423"/>
      <c r="AH691" s="423"/>
      <c r="AI691" s="423"/>
      <c r="AJ691" s="423"/>
      <c r="AK691" s="423"/>
      <c r="AL691" s="423"/>
      <c r="AM691" s="304"/>
    </row>
    <row r="692" spans="1:39" hidden="1" outlineLevel="1">
      <c r="A692" s="530">
        <v>33</v>
      </c>
      <c r="B692" s="426" t="s">
        <v>125</v>
      </c>
      <c r="C692" s="289" t="s">
        <v>25</v>
      </c>
      <c r="D692" s="293"/>
      <c r="E692" s="293"/>
      <c r="F692" s="293"/>
      <c r="G692" s="293"/>
      <c r="H692" s="293"/>
      <c r="I692" s="293"/>
      <c r="J692" s="293"/>
      <c r="K692" s="293"/>
      <c r="L692" s="293"/>
      <c r="M692" s="293"/>
      <c r="N692" s="293">
        <v>0</v>
      </c>
      <c r="O692" s="293"/>
      <c r="P692" s="293"/>
      <c r="Q692" s="293"/>
      <c r="R692" s="293"/>
      <c r="S692" s="293"/>
      <c r="T692" s="293"/>
      <c r="U692" s="293"/>
      <c r="V692" s="293"/>
      <c r="W692" s="293"/>
      <c r="X692" s="293"/>
      <c r="Y692" s="424"/>
      <c r="Z692" s="408"/>
      <c r="AA692" s="408"/>
      <c r="AB692" s="408"/>
      <c r="AC692" s="408"/>
      <c r="AD692" s="408"/>
      <c r="AE692" s="408"/>
      <c r="AF692" s="413"/>
      <c r="AG692" s="413"/>
      <c r="AH692" s="413"/>
      <c r="AI692" s="413"/>
      <c r="AJ692" s="413"/>
      <c r="AK692" s="413"/>
      <c r="AL692" s="413"/>
      <c r="AM692" s="294">
        <f>SUM(Y692:AL692)</f>
        <v>0</v>
      </c>
    </row>
    <row r="693" spans="1:39" hidden="1" outlineLevel="1">
      <c r="A693" s="530"/>
      <c r="B693" s="292" t="s">
        <v>310</v>
      </c>
      <c r="C693" s="289" t="s">
        <v>163</v>
      </c>
      <c r="D693" s="293"/>
      <c r="E693" s="293"/>
      <c r="F693" s="293"/>
      <c r="G693" s="293"/>
      <c r="H693" s="293"/>
      <c r="I693" s="293"/>
      <c r="J693" s="293"/>
      <c r="K693" s="293"/>
      <c r="L693" s="293"/>
      <c r="M693" s="293"/>
      <c r="N693" s="293">
        <f>N692</f>
        <v>0</v>
      </c>
      <c r="O693" s="293"/>
      <c r="P693" s="293"/>
      <c r="Q693" s="293"/>
      <c r="R693" s="293"/>
      <c r="S693" s="293"/>
      <c r="T693" s="293"/>
      <c r="U693" s="293"/>
      <c r="V693" s="293"/>
      <c r="W693" s="293"/>
      <c r="X693" s="293"/>
      <c r="Y693" s="409">
        <f>Y692</f>
        <v>0</v>
      </c>
      <c r="Z693" s="409">
        <f t="shared" ref="Z693" si="2058">Z692</f>
        <v>0</v>
      </c>
      <c r="AA693" s="409">
        <f t="shared" ref="AA693" si="2059">AA692</f>
        <v>0</v>
      </c>
      <c r="AB693" s="409">
        <f t="shared" ref="AB693" si="2060">AB692</f>
        <v>0</v>
      </c>
      <c r="AC693" s="409">
        <f t="shared" ref="AC693" si="2061">AC692</f>
        <v>0</v>
      </c>
      <c r="AD693" s="409">
        <f t="shared" ref="AD693" si="2062">AD692</f>
        <v>0</v>
      </c>
      <c r="AE693" s="409">
        <f t="shared" ref="AE693" si="2063">AE692</f>
        <v>0</v>
      </c>
      <c r="AF693" s="409">
        <f t="shared" ref="AF693" si="2064">AF692</f>
        <v>0</v>
      </c>
      <c r="AG693" s="409">
        <f t="shared" ref="AG693" si="2065">AG692</f>
        <v>0</v>
      </c>
      <c r="AH693" s="409">
        <f t="shared" ref="AH693" si="2066">AH692</f>
        <v>0</v>
      </c>
      <c r="AI693" s="409">
        <f t="shared" ref="AI693" si="2067">AI692</f>
        <v>0</v>
      </c>
      <c r="AJ693" s="409">
        <f t="shared" ref="AJ693" si="2068">AJ692</f>
        <v>0</v>
      </c>
      <c r="AK693" s="409">
        <f t="shared" ref="AK693" si="2069">AK692</f>
        <v>0</v>
      </c>
      <c r="AL693" s="409">
        <f t="shared" ref="AL693" si="2070">AL692</f>
        <v>0</v>
      </c>
      <c r="AM693" s="304"/>
    </row>
    <row r="694" spans="1:39" hidden="1" outlineLevel="1">
      <c r="A694" s="530"/>
      <c r="B694" s="426"/>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410"/>
      <c r="Z694" s="423"/>
      <c r="AA694" s="423"/>
      <c r="AB694" s="423"/>
      <c r="AC694" s="423"/>
      <c r="AD694" s="423"/>
      <c r="AE694" s="423"/>
      <c r="AF694" s="423"/>
      <c r="AG694" s="423"/>
      <c r="AH694" s="423"/>
      <c r="AI694" s="423"/>
      <c r="AJ694" s="423"/>
      <c r="AK694" s="423"/>
      <c r="AL694" s="423"/>
      <c r="AM694" s="304"/>
    </row>
    <row r="695" spans="1:39" hidden="1" outlineLevel="1">
      <c r="A695" s="530">
        <v>34</v>
      </c>
      <c r="B695" s="426" t="s">
        <v>126</v>
      </c>
      <c r="C695" s="289" t="s">
        <v>25</v>
      </c>
      <c r="D695" s="293"/>
      <c r="E695" s="293"/>
      <c r="F695" s="293"/>
      <c r="G695" s="293"/>
      <c r="H695" s="293"/>
      <c r="I695" s="293"/>
      <c r="J695" s="293"/>
      <c r="K695" s="293"/>
      <c r="L695" s="293"/>
      <c r="M695" s="293"/>
      <c r="N695" s="293">
        <v>0</v>
      </c>
      <c r="O695" s="293"/>
      <c r="P695" s="293"/>
      <c r="Q695" s="293"/>
      <c r="R695" s="293"/>
      <c r="S695" s="293"/>
      <c r="T695" s="293"/>
      <c r="U695" s="293"/>
      <c r="V695" s="293"/>
      <c r="W695" s="293"/>
      <c r="X695" s="293"/>
      <c r="Y695" s="424"/>
      <c r="Z695" s="408"/>
      <c r="AA695" s="408"/>
      <c r="AB695" s="408"/>
      <c r="AC695" s="408"/>
      <c r="AD695" s="408"/>
      <c r="AE695" s="408"/>
      <c r="AF695" s="413"/>
      <c r="AG695" s="413"/>
      <c r="AH695" s="413"/>
      <c r="AI695" s="413"/>
      <c r="AJ695" s="413"/>
      <c r="AK695" s="413"/>
      <c r="AL695" s="413"/>
      <c r="AM695" s="294">
        <f>SUM(Y695:AL695)</f>
        <v>0</v>
      </c>
    </row>
    <row r="696" spans="1:39" hidden="1" outlineLevel="1">
      <c r="A696" s="530"/>
      <c r="B696" s="292" t="s">
        <v>310</v>
      </c>
      <c r="C696" s="289" t="s">
        <v>163</v>
      </c>
      <c r="D696" s="293"/>
      <c r="E696" s="293"/>
      <c r="F696" s="293"/>
      <c r="G696" s="293"/>
      <c r="H696" s="293"/>
      <c r="I696" s="293"/>
      <c r="J696" s="293"/>
      <c r="K696" s="293"/>
      <c r="L696" s="293"/>
      <c r="M696" s="293"/>
      <c r="N696" s="293">
        <f>N695</f>
        <v>0</v>
      </c>
      <c r="O696" s="293"/>
      <c r="P696" s="293"/>
      <c r="Q696" s="293"/>
      <c r="R696" s="293"/>
      <c r="S696" s="293"/>
      <c r="T696" s="293"/>
      <c r="U696" s="293"/>
      <c r="V696" s="293"/>
      <c r="W696" s="293"/>
      <c r="X696" s="293"/>
      <c r="Y696" s="409">
        <f>Y695</f>
        <v>0</v>
      </c>
      <c r="Z696" s="409">
        <f t="shared" ref="Z696" si="2071">Z695</f>
        <v>0</v>
      </c>
      <c r="AA696" s="409">
        <f t="shared" ref="AA696" si="2072">AA695</f>
        <v>0</v>
      </c>
      <c r="AB696" s="409">
        <f t="shared" ref="AB696" si="2073">AB695</f>
        <v>0</v>
      </c>
      <c r="AC696" s="409">
        <f t="shared" ref="AC696" si="2074">AC695</f>
        <v>0</v>
      </c>
      <c r="AD696" s="409">
        <f t="shared" ref="AD696" si="2075">AD695</f>
        <v>0</v>
      </c>
      <c r="AE696" s="409">
        <f t="shared" ref="AE696" si="2076">AE695</f>
        <v>0</v>
      </c>
      <c r="AF696" s="409">
        <f t="shared" ref="AF696" si="2077">AF695</f>
        <v>0</v>
      </c>
      <c r="AG696" s="409">
        <f t="shared" ref="AG696" si="2078">AG695</f>
        <v>0</v>
      </c>
      <c r="AH696" s="409">
        <f t="shared" ref="AH696" si="2079">AH695</f>
        <v>0</v>
      </c>
      <c r="AI696" s="409">
        <f t="shared" ref="AI696" si="2080">AI695</f>
        <v>0</v>
      </c>
      <c r="AJ696" s="409">
        <f t="shared" ref="AJ696" si="2081">AJ695</f>
        <v>0</v>
      </c>
      <c r="AK696" s="409">
        <f t="shared" ref="AK696" si="2082">AK695</f>
        <v>0</v>
      </c>
      <c r="AL696" s="409">
        <f t="shared" ref="AL696" si="2083">AL695</f>
        <v>0</v>
      </c>
      <c r="AM696" s="304"/>
    </row>
    <row r="697" spans="1:39" hidden="1" outlineLevel="1">
      <c r="A697" s="530"/>
      <c r="B697" s="426"/>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410"/>
      <c r="Z697" s="423"/>
      <c r="AA697" s="423"/>
      <c r="AB697" s="423"/>
      <c r="AC697" s="423"/>
      <c r="AD697" s="423"/>
      <c r="AE697" s="423"/>
      <c r="AF697" s="423"/>
      <c r="AG697" s="423"/>
      <c r="AH697" s="423"/>
      <c r="AI697" s="423"/>
      <c r="AJ697" s="423"/>
      <c r="AK697" s="423"/>
      <c r="AL697" s="423"/>
      <c r="AM697" s="304"/>
    </row>
    <row r="698" spans="1:39" hidden="1" outlineLevel="1">
      <c r="A698" s="530">
        <v>35</v>
      </c>
      <c r="B698" s="426" t="s">
        <v>127</v>
      </c>
      <c r="C698" s="289" t="s">
        <v>25</v>
      </c>
      <c r="D698" s="293"/>
      <c r="E698" s="293"/>
      <c r="F698" s="293"/>
      <c r="G698" s="293"/>
      <c r="H698" s="293"/>
      <c r="I698" s="293"/>
      <c r="J698" s="293"/>
      <c r="K698" s="293"/>
      <c r="L698" s="293"/>
      <c r="M698" s="293"/>
      <c r="N698" s="293">
        <v>0</v>
      </c>
      <c r="O698" s="293"/>
      <c r="P698" s="293"/>
      <c r="Q698" s="293"/>
      <c r="R698" s="293"/>
      <c r="S698" s="293"/>
      <c r="T698" s="293"/>
      <c r="U698" s="293"/>
      <c r="V698" s="293"/>
      <c r="W698" s="293"/>
      <c r="X698" s="293"/>
      <c r="Y698" s="424"/>
      <c r="Z698" s="408"/>
      <c r="AA698" s="408"/>
      <c r="AB698" s="408"/>
      <c r="AC698" s="408"/>
      <c r="AD698" s="408"/>
      <c r="AE698" s="408"/>
      <c r="AF698" s="413"/>
      <c r="AG698" s="413"/>
      <c r="AH698" s="413"/>
      <c r="AI698" s="413"/>
      <c r="AJ698" s="413"/>
      <c r="AK698" s="413"/>
      <c r="AL698" s="413"/>
      <c r="AM698" s="294">
        <f>SUM(Y698:AL698)</f>
        <v>0</v>
      </c>
    </row>
    <row r="699" spans="1:39" hidden="1" outlineLevel="1">
      <c r="A699" s="530"/>
      <c r="B699" s="292" t="s">
        <v>310</v>
      </c>
      <c r="C699" s="289" t="s">
        <v>163</v>
      </c>
      <c r="D699" s="293"/>
      <c r="E699" s="293"/>
      <c r="F699" s="293"/>
      <c r="G699" s="293"/>
      <c r="H699" s="293"/>
      <c r="I699" s="293"/>
      <c r="J699" s="293"/>
      <c r="K699" s="293"/>
      <c r="L699" s="293"/>
      <c r="M699" s="293"/>
      <c r="N699" s="293">
        <f>N698</f>
        <v>0</v>
      </c>
      <c r="O699" s="293"/>
      <c r="P699" s="293"/>
      <c r="Q699" s="293"/>
      <c r="R699" s="293"/>
      <c r="S699" s="293"/>
      <c r="T699" s="293"/>
      <c r="U699" s="293"/>
      <c r="V699" s="293"/>
      <c r="W699" s="293"/>
      <c r="X699" s="293"/>
      <c r="Y699" s="409">
        <f>Y698</f>
        <v>0</v>
      </c>
      <c r="Z699" s="409">
        <f t="shared" ref="Z699" si="2084">Z698</f>
        <v>0</v>
      </c>
      <c r="AA699" s="409">
        <f t="shared" ref="AA699" si="2085">AA698</f>
        <v>0</v>
      </c>
      <c r="AB699" s="409">
        <f t="shared" ref="AB699" si="2086">AB698</f>
        <v>0</v>
      </c>
      <c r="AC699" s="409">
        <f t="shared" ref="AC699" si="2087">AC698</f>
        <v>0</v>
      </c>
      <c r="AD699" s="409">
        <f t="shared" ref="AD699" si="2088">AD698</f>
        <v>0</v>
      </c>
      <c r="AE699" s="409">
        <f t="shared" ref="AE699" si="2089">AE698</f>
        <v>0</v>
      </c>
      <c r="AF699" s="409">
        <f t="shared" ref="AF699" si="2090">AF698</f>
        <v>0</v>
      </c>
      <c r="AG699" s="409">
        <f t="shared" ref="AG699" si="2091">AG698</f>
        <v>0</v>
      </c>
      <c r="AH699" s="409">
        <f t="shared" ref="AH699" si="2092">AH698</f>
        <v>0</v>
      </c>
      <c r="AI699" s="409">
        <f t="shared" ref="AI699" si="2093">AI698</f>
        <v>0</v>
      </c>
      <c r="AJ699" s="409">
        <f t="shared" ref="AJ699" si="2094">AJ698</f>
        <v>0</v>
      </c>
      <c r="AK699" s="409">
        <f t="shared" ref="AK699" si="2095">AK698</f>
        <v>0</v>
      </c>
      <c r="AL699" s="409">
        <f t="shared" ref="AL699" si="2096">AL698</f>
        <v>0</v>
      </c>
      <c r="AM699" s="304"/>
    </row>
    <row r="700" spans="1:39" hidden="1" outlineLevel="1">
      <c r="A700" s="530"/>
      <c r="B700" s="42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410"/>
      <c r="Z700" s="423"/>
      <c r="AA700" s="423"/>
      <c r="AB700" s="423"/>
      <c r="AC700" s="423"/>
      <c r="AD700" s="423"/>
      <c r="AE700" s="423"/>
      <c r="AF700" s="423"/>
      <c r="AG700" s="423"/>
      <c r="AH700" s="423"/>
      <c r="AI700" s="423"/>
      <c r="AJ700" s="423"/>
      <c r="AK700" s="423"/>
      <c r="AL700" s="423"/>
      <c r="AM700" s="304"/>
    </row>
    <row r="701" spans="1:39" ht="15.75" hidden="1" outlineLevel="1">
      <c r="A701" s="530"/>
      <c r="B701" s="286" t="s">
        <v>501</v>
      </c>
      <c r="C701" s="289"/>
      <c r="D701" s="289"/>
      <c r="E701" s="289"/>
      <c r="F701" s="289"/>
      <c r="G701" s="289"/>
      <c r="H701" s="289"/>
      <c r="I701" s="289"/>
      <c r="J701" s="289"/>
      <c r="K701" s="289"/>
      <c r="L701" s="289"/>
      <c r="M701" s="289"/>
      <c r="N701" s="289"/>
      <c r="O701" s="289"/>
      <c r="P701" s="289"/>
      <c r="Q701" s="289"/>
      <c r="R701" s="289"/>
      <c r="S701" s="289"/>
      <c r="T701" s="289"/>
      <c r="U701" s="289"/>
      <c r="V701" s="289"/>
      <c r="W701" s="289"/>
      <c r="X701" s="289"/>
      <c r="Y701" s="410"/>
      <c r="Z701" s="423"/>
      <c r="AA701" s="423"/>
      <c r="AB701" s="423"/>
      <c r="AC701" s="423"/>
      <c r="AD701" s="423"/>
      <c r="AE701" s="423"/>
      <c r="AF701" s="423"/>
      <c r="AG701" s="423"/>
      <c r="AH701" s="423"/>
      <c r="AI701" s="423"/>
      <c r="AJ701" s="423"/>
      <c r="AK701" s="423"/>
      <c r="AL701" s="423"/>
      <c r="AM701" s="304"/>
    </row>
    <row r="702" spans="1:39" ht="45" hidden="1" outlineLevel="1">
      <c r="A702" s="530">
        <v>36</v>
      </c>
      <c r="B702" s="426" t="s">
        <v>128</v>
      </c>
      <c r="C702" s="289" t="s">
        <v>25</v>
      </c>
      <c r="D702" s="293"/>
      <c r="E702" s="293"/>
      <c r="F702" s="293"/>
      <c r="G702" s="293"/>
      <c r="H702" s="293"/>
      <c r="I702" s="293"/>
      <c r="J702" s="293"/>
      <c r="K702" s="293"/>
      <c r="L702" s="293"/>
      <c r="M702" s="293"/>
      <c r="N702" s="293">
        <v>12</v>
      </c>
      <c r="O702" s="293"/>
      <c r="P702" s="293"/>
      <c r="Q702" s="293"/>
      <c r="R702" s="293"/>
      <c r="S702" s="293"/>
      <c r="T702" s="293"/>
      <c r="U702" s="293"/>
      <c r="V702" s="293"/>
      <c r="W702" s="293"/>
      <c r="X702" s="293"/>
      <c r="Y702" s="424"/>
      <c r="Z702" s="408"/>
      <c r="AA702" s="408"/>
      <c r="AB702" s="408"/>
      <c r="AC702" s="408"/>
      <c r="AD702" s="408"/>
      <c r="AE702" s="408"/>
      <c r="AF702" s="413"/>
      <c r="AG702" s="413"/>
      <c r="AH702" s="413"/>
      <c r="AI702" s="413"/>
      <c r="AJ702" s="413"/>
      <c r="AK702" s="413"/>
      <c r="AL702" s="413"/>
      <c r="AM702" s="294">
        <f>SUM(Y702:AL702)</f>
        <v>0</v>
      </c>
    </row>
    <row r="703" spans="1:39" hidden="1" outlineLevel="1">
      <c r="A703" s="530"/>
      <c r="B703" s="292" t="s">
        <v>310</v>
      </c>
      <c r="C703" s="289" t="s">
        <v>163</v>
      </c>
      <c r="D703" s="293"/>
      <c r="E703" s="293"/>
      <c r="F703" s="293"/>
      <c r="G703" s="293"/>
      <c r="H703" s="293"/>
      <c r="I703" s="293"/>
      <c r="J703" s="293"/>
      <c r="K703" s="293"/>
      <c r="L703" s="293"/>
      <c r="M703" s="293"/>
      <c r="N703" s="293">
        <f>N702</f>
        <v>12</v>
      </c>
      <c r="O703" s="293"/>
      <c r="P703" s="293"/>
      <c r="Q703" s="293"/>
      <c r="R703" s="293"/>
      <c r="S703" s="293"/>
      <c r="T703" s="293"/>
      <c r="U703" s="293"/>
      <c r="V703" s="293"/>
      <c r="W703" s="293"/>
      <c r="X703" s="293"/>
      <c r="Y703" s="409">
        <f>Y702</f>
        <v>0</v>
      </c>
      <c r="Z703" s="409">
        <f t="shared" ref="Z703" si="2097">Z702</f>
        <v>0</v>
      </c>
      <c r="AA703" s="409">
        <f t="shared" ref="AA703" si="2098">AA702</f>
        <v>0</v>
      </c>
      <c r="AB703" s="409">
        <f t="shared" ref="AB703" si="2099">AB702</f>
        <v>0</v>
      </c>
      <c r="AC703" s="409">
        <f t="shared" ref="AC703" si="2100">AC702</f>
        <v>0</v>
      </c>
      <c r="AD703" s="409">
        <f t="shared" ref="AD703" si="2101">AD702</f>
        <v>0</v>
      </c>
      <c r="AE703" s="409">
        <f t="shared" ref="AE703" si="2102">AE702</f>
        <v>0</v>
      </c>
      <c r="AF703" s="409">
        <f t="shared" ref="AF703" si="2103">AF702</f>
        <v>0</v>
      </c>
      <c r="AG703" s="409">
        <f t="shared" ref="AG703" si="2104">AG702</f>
        <v>0</v>
      </c>
      <c r="AH703" s="409">
        <f t="shared" ref="AH703" si="2105">AH702</f>
        <v>0</v>
      </c>
      <c r="AI703" s="409">
        <f t="shared" ref="AI703" si="2106">AI702</f>
        <v>0</v>
      </c>
      <c r="AJ703" s="409">
        <f t="shared" ref="AJ703" si="2107">AJ702</f>
        <v>0</v>
      </c>
      <c r="AK703" s="409">
        <f t="shared" ref="AK703" si="2108">AK702</f>
        <v>0</v>
      </c>
      <c r="AL703" s="409">
        <f t="shared" ref="AL703" si="2109">AL702</f>
        <v>0</v>
      </c>
      <c r="AM703" s="304"/>
    </row>
    <row r="704" spans="1:39" hidden="1" outlineLevel="1">
      <c r="A704" s="530"/>
      <c r="B704" s="426"/>
      <c r="C704" s="289"/>
      <c r="D704" s="289"/>
      <c r="E704" s="289"/>
      <c r="F704" s="289"/>
      <c r="G704" s="289"/>
      <c r="H704" s="289"/>
      <c r="I704" s="289"/>
      <c r="J704" s="289"/>
      <c r="K704" s="289"/>
      <c r="L704" s="289"/>
      <c r="M704" s="289"/>
      <c r="N704" s="289"/>
      <c r="O704" s="289"/>
      <c r="P704" s="289"/>
      <c r="Q704" s="289"/>
      <c r="R704" s="289"/>
      <c r="S704" s="289"/>
      <c r="T704" s="289"/>
      <c r="U704" s="289"/>
      <c r="V704" s="289"/>
      <c r="W704" s="289"/>
      <c r="X704" s="289"/>
      <c r="Y704" s="410"/>
      <c r="Z704" s="423"/>
      <c r="AA704" s="423"/>
      <c r="AB704" s="423"/>
      <c r="AC704" s="423"/>
      <c r="AD704" s="423"/>
      <c r="AE704" s="423"/>
      <c r="AF704" s="423"/>
      <c r="AG704" s="423"/>
      <c r="AH704" s="423"/>
      <c r="AI704" s="423"/>
      <c r="AJ704" s="423"/>
      <c r="AK704" s="423"/>
      <c r="AL704" s="423"/>
      <c r="AM704" s="304"/>
    </row>
    <row r="705" spans="1:39" ht="30" hidden="1" outlineLevel="1">
      <c r="A705" s="530">
        <v>37</v>
      </c>
      <c r="B705" s="426" t="s">
        <v>129</v>
      </c>
      <c r="C705" s="289" t="s">
        <v>25</v>
      </c>
      <c r="D705" s="293"/>
      <c r="E705" s="293"/>
      <c r="F705" s="293"/>
      <c r="G705" s="293"/>
      <c r="H705" s="293"/>
      <c r="I705" s="293"/>
      <c r="J705" s="293"/>
      <c r="K705" s="293"/>
      <c r="L705" s="293"/>
      <c r="M705" s="293"/>
      <c r="N705" s="293">
        <v>12</v>
      </c>
      <c r="O705" s="293"/>
      <c r="P705" s="293"/>
      <c r="Q705" s="293"/>
      <c r="R705" s="293"/>
      <c r="S705" s="293"/>
      <c r="T705" s="293"/>
      <c r="U705" s="293"/>
      <c r="V705" s="293"/>
      <c r="W705" s="293"/>
      <c r="X705" s="293"/>
      <c r="Y705" s="424"/>
      <c r="Z705" s="408"/>
      <c r="AA705" s="408"/>
      <c r="AB705" s="408"/>
      <c r="AC705" s="408"/>
      <c r="AD705" s="408"/>
      <c r="AE705" s="408"/>
      <c r="AF705" s="413"/>
      <c r="AG705" s="413"/>
      <c r="AH705" s="413"/>
      <c r="AI705" s="413"/>
      <c r="AJ705" s="413"/>
      <c r="AK705" s="413"/>
      <c r="AL705" s="413"/>
      <c r="AM705" s="294">
        <f>SUM(Y705:AL705)</f>
        <v>0</v>
      </c>
    </row>
    <row r="706" spans="1:39" hidden="1" outlineLevel="1">
      <c r="A706" s="530"/>
      <c r="B706" s="292" t="s">
        <v>310</v>
      </c>
      <c r="C706" s="289" t="s">
        <v>163</v>
      </c>
      <c r="D706" s="293"/>
      <c r="E706" s="293"/>
      <c r="F706" s="293"/>
      <c r="G706" s="293"/>
      <c r="H706" s="293"/>
      <c r="I706" s="293"/>
      <c r="J706" s="293"/>
      <c r="K706" s="293"/>
      <c r="L706" s="293"/>
      <c r="M706" s="293"/>
      <c r="N706" s="293">
        <f>N705</f>
        <v>12</v>
      </c>
      <c r="O706" s="293"/>
      <c r="P706" s="293"/>
      <c r="Q706" s="293"/>
      <c r="R706" s="293"/>
      <c r="S706" s="293"/>
      <c r="T706" s="293"/>
      <c r="U706" s="293"/>
      <c r="V706" s="293"/>
      <c r="W706" s="293"/>
      <c r="X706" s="293"/>
      <c r="Y706" s="409">
        <f>Y705</f>
        <v>0</v>
      </c>
      <c r="Z706" s="409">
        <f t="shared" ref="Z706" si="2110">Z705</f>
        <v>0</v>
      </c>
      <c r="AA706" s="409">
        <f t="shared" ref="AA706" si="2111">AA705</f>
        <v>0</v>
      </c>
      <c r="AB706" s="409">
        <f t="shared" ref="AB706" si="2112">AB705</f>
        <v>0</v>
      </c>
      <c r="AC706" s="409">
        <f t="shared" ref="AC706" si="2113">AC705</f>
        <v>0</v>
      </c>
      <c r="AD706" s="409">
        <f t="shared" ref="AD706" si="2114">AD705</f>
        <v>0</v>
      </c>
      <c r="AE706" s="409">
        <f t="shared" ref="AE706" si="2115">AE705</f>
        <v>0</v>
      </c>
      <c r="AF706" s="409">
        <f t="shared" ref="AF706" si="2116">AF705</f>
        <v>0</v>
      </c>
      <c r="AG706" s="409">
        <f t="shared" ref="AG706" si="2117">AG705</f>
        <v>0</v>
      </c>
      <c r="AH706" s="409">
        <f t="shared" ref="AH706" si="2118">AH705</f>
        <v>0</v>
      </c>
      <c r="AI706" s="409">
        <f t="shared" ref="AI706" si="2119">AI705</f>
        <v>0</v>
      </c>
      <c r="AJ706" s="409">
        <f t="shared" ref="AJ706" si="2120">AJ705</f>
        <v>0</v>
      </c>
      <c r="AK706" s="409">
        <f t="shared" ref="AK706" si="2121">AK705</f>
        <v>0</v>
      </c>
      <c r="AL706" s="409">
        <f t="shared" ref="AL706" si="2122">AL705</f>
        <v>0</v>
      </c>
      <c r="AM706" s="304"/>
    </row>
    <row r="707" spans="1:39" hidden="1" outlineLevel="1">
      <c r="A707" s="530"/>
      <c r="B707" s="426"/>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410"/>
      <c r="Z707" s="423"/>
      <c r="AA707" s="423"/>
      <c r="AB707" s="423"/>
      <c r="AC707" s="423"/>
      <c r="AD707" s="423"/>
      <c r="AE707" s="423"/>
      <c r="AF707" s="423"/>
      <c r="AG707" s="423"/>
      <c r="AH707" s="423"/>
      <c r="AI707" s="423"/>
      <c r="AJ707" s="423"/>
      <c r="AK707" s="423"/>
      <c r="AL707" s="423"/>
      <c r="AM707" s="304"/>
    </row>
    <row r="708" spans="1:39" hidden="1" outlineLevel="1">
      <c r="A708" s="530">
        <v>38</v>
      </c>
      <c r="B708" s="426" t="s">
        <v>130</v>
      </c>
      <c r="C708" s="289" t="s">
        <v>25</v>
      </c>
      <c r="D708" s="293"/>
      <c r="E708" s="293"/>
      <c r="F708" s="293"/>
      <c r="G708" s="293"/>
      <c r="H708" s="293"/>
      <c r="I708" s="293"/>
      <c r="J708" s="293"/>
      <c r="K708" s="293"/>
      <c r="L708" s="293"/>
      <c r="M708" s="293"/>
      <c r="N708" s="293">
        <v>12</v>
      </c>
      <c r="O708" s="293"/>
      <c r="P708" s="293"/>
      <c r="Q708" s="293"/>
      <c r="R708" s="293"/>
      <c r="S708" s="293"/>
      <c r="T708" s="293"/>
      <c r="U708" s="293"/>
      <c r="V708" s="293"/>
      <c r="W708" s="293"/>
      <c r="X708" s="293"/>
      <c r="Y708" s="424"/>
      <c r="Z708" s="408"/>
      <c r="AA708" s="408"/>
      <c r="AB708" s="408"/>
      <c r="AC708" s="408"/>
      <c r="AD708" s="408"/>
      <c r="AE708" s="408"/>
      <c r="AF708" s="413"/>
      <c r="AG708" s="413"/>
      <c r="AH708" s="413"/>
      <c r="AI708" s="413"/>
      <c r="AJ708" s="413"/>
      <c r="AK708" s="413"/>
      <c r="AL708" s="413"/>
      <c r="AM708" s="294">
        <f>SUM(Y708:AL708)</f>
        <v>0</v>
      </c>
    </row>
    <row r="709" spans="1:39" hidden="1" outlineLevel="1">
      <c r="A709" s="530"/>
      <c r="B709" s="292" t="s">
        <v>310</v>
      </c>
      <c r="C709" s="289" t="s">
        <v>163</v>
      </c>
      <c r="D709" s="293"/>
      <c r="E709" s="293"/>
      <c r="F709" s="293"/>
      <c r="G709" s="293"/>
      <c r="H709" s="293"/>
      <c r="I709" s="293"/>
      <c r="J709" s="293"/>
      <c r="K709" s="293"/>
      <c r="L709" s="293"/>
      <c r="M709" s="293"/>
      <c r="N709" s="293">
        <f>N708</f>
        <v>12</v>
      </c>
      <c r="O709" s="293"/>
      <c r="P709" s="293"/>
      <c r="Q709" s="293"/>
      <c r="R709" s="293"/>
      <c r="S709" s="293"/>
      <c r="T709" s="293"/>
      <c r="U709" s="293"/>
      <c r="V709" s="293"/>
      <c r="W709" s="293"/>
      <c r="X709" s="293"/>
      <c r="Y709" s="409">
        <f>Y708</f>
        <v>0</v>
      </c>
      <c r="Z709" s="409">
        <f t="shared" ref="Z709" si="2123">Z708</f>
        <v>0</v>
      </c>
      <c r="AA709" s="409">
        <f t="shared" ref="AA709" si="2124">AA708</f>
        <v>0</v>
      </c>
      <c r="AB709" s="409">
        <f t="shared" ref="AB709" si="2125">AB708</f>
        <v>0</v>
      </c>
      <c r="AC709" s="409">
        <f t="shared" ref="AC709" si="2126">AC708</f>
        <v>0</v>
      </c>
      <c r="AD709" s="409">
        <f t="shared" ref="AD709" si="2127">AD708</f>
        <v>0</v>
      </c>
      <c r="AE709" s="409">
        <f t="shared" ref="AE709" si="2128">AE708</f>
        <v>0</v>
      </c>
      <c r="AF709" s="409">
        <f t="shared" ref="AF709" si="2129">AF708</f>
        <v>0</v>
      </c>
      <c r="AG709" s="409">
        <f t="shared" ref="AG709" si="2130">AG708</f>
        <v>0</v>
      </c>
      <c r="AH709" s="409">
        <f t="shared" ref="AH709" si="2131">AH708</f>
        <v>0</v>
      </c>
      <c r="AI709" s="409">
        <f t="shared" ref="AI709" si="2132">AI708</f>
        <v>0</v>
      </c>
      <c r="AJ709" s="409">
        <f t="shared" ref="AJ709" si="2133">AJ708</f>
        <v>0</v>
      </c>
      <c r="AK709" s="409">
        <f t="shared" ref="AK709" si="2134">AK708</f>
        <v>0</v>
      </c>
      <c r="AL709" s="409">
        <f t="shared" ref="AL709" si="2135">AL708</f>
        <v>0</v>
      </c>
      <c r="AM709" s="304"/>
    </row>
    <row r="710" spans="1:39" hidden="1" outlineLevel="1">
      <c r="A710" s="530"/>
      <c r="B710" s="426"/>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410"/>
      <c r="Z710" s="423"/>
      <c r="AA710" s="423"/>
      <c r="AB710" s="423"/>
      <c r="AC710" s="423"/>
      <c r="AD710" s="423"/>
      <c r="AE710" s="423"/>
      <c r="AF710" s="423"/>
      <c r="AG710" s="423"/>
      <c r="AH710" s="423"/>
      <c r="AI710" s="423"/>
      <c r="AJ710" s="423"/>
      <c r="AK710" s="423"/>
      <c r="AL710" s="423"/>
      <c r="AM710" s="304"/>
    </row>
    <row r="711" spans="1:39" ht="30" hidden="1" outlineLevel="1">
      <c r="A711" s="530">
        <v>39</v>
      </c>
      <c r="B711" s="426" t="s">
        <v>131</v>
      </c>
      <c r="C711" s="289" t="s">
        <v>25</v>
      </c>
      <c r="D711" s="293"/>
      <c r="E711" s="293"/>
      <c r="F711" s="293"/>
      <c r="G711" s="293"/>
      <c r="H711" s="293"/>
      <c r="I711" s="293"/>
      <c r="J711" s="293"/>
      <c r="K711" s="293"/>
      <c r="L711" s="293"/>
      <c r="M711" s="293"/>
      <c r="N711" s="293">
        <v>12</v>
      </c>
      <c r="O711" s="293"/>
      <c r="P711" s="293"/>
      <c r="Q711" s="293"/>
      <c r="R711" s="293"/>
      <c r="S711" s="293"/>
      <c r="T711" s="293"/>
      <c r="U711" s="293"/>
      <c r="V711" s="293"/>
      <c r="W711" s="293"/>
      <c r="X711" s="293"/>
      <c r="Y711" s="424"/>
      <c r="Z711" s="408"/>
      <c r="AA711" s="408"/>
      <c r="AB711" s="408"/>
      <c r="AC711" s="408"/>
      <c r="AD711" s="408"/>
      <c r="AE711" s="408"/>
      <c r="AF711" s="413"/>
      <c r="AG711" s="413"/>
      <c r="AH711" s="413"/>
      <c r="AI711" s="413"/>
      <c r="AJ711" s="413"/>
      <c r="AK711" s="413"/>
      <c r="AL711" s="413"/>
      <c r="AM711" s="294">
        <f>SUM(Y711:AL711)</f>
        <v>0</v>
      </c>
    </row>
    <row r="712" spans="1:39" hidden="1" outlineLevel="1">
      <c r="A712" s="530"/>
      <c r="B712" s="292" t="s">
        <v>310</v>
      </c>
      <c r="C712" s="289" t="s">
        <v>163</v>
      </c>
      <c r="D712" s="293"/>
      <c r="E712" s="293"/>
      <c r="F712" s="293"/>
      <c r="G712" s="293"/>
      <c r="H712" s="293"/>
      <c r="I712" s="293"/>
      <c r="J712" s="293"/>
      <c r="K712" s="293"/>
      <c r="L712" s="293"/>
      <c r="M712" s="293"/>
      <c r="N712" s="293">
        <f>N711</f>
        <v>12</v>
      </c>
      <c r="O712" s="293"/>
      <c r="P712" s="293"/>
      <c r="Q712" s="293"/>
      <c r="R712" s="293"/>
      <c r="S712" s="293"/>
      <c r="T712" s="293"/>
      <c r="U712" s="293"/>
      <c r="V712" s="293"/>
      <c r="W712" s="293"/>
      <c r="X712" s="293"/>
      <c r="Y712" s="409">
        <f>Y711</f>
        <v>0</v>
      </c>
      <c r="Z712" s="409">
        <f t="shared" ref="Z712" si="2136">Z711</f>
        <v>0</v>
      </c>
      <c r="AA712" s="409">
        <f t="shared" ref="AA712" si="2137">AA711</f>
        <v>0</v>
      </c>
      <c r="AB712" s="409">
        <f t="shared" ref="AB712" si="2138">AB711</f>
        <v>0</v>
      </c>
      <c r="AC712" s="409">
        <f t="shared" ref="AC712" si="2139">AC711</f>
        <v>0</v>
      </c>
      <c r="AD712" s="409">
        <f t="shared" ref="AD712" si="2140">AD711</f>
        <v>0</v>
      </c>
      <c r="AE712" s="409">
        <f t="shared" ref="AE712" si="2141">AE711</f>
        <v>0</v>
      </c>
      <c r="AF712" s="409">
        <f t="shared" ref="AF712" si="2142">AF711</f>
        <v>0</v>
      </c>
      <c r="AG712" s="409">
        <f t="shared" ref="AG712" si="2143">AG711</f>
        <v>0</v>
      </c>
      <c r="AH712" s="409">
        <f t="shared" ref="AH712" si="2144">AH711</f>
        <v>0</v>
      </c>
      <c r="AI712" s="409">
        <f t="shared" ref="AI712" si="2145">AI711</f>
        <v>0</v>
      </c>
      <c r="AJ712" s="409">
        <f t="shared" ref="AJ712" si="2146">AJ711</f>
        <v>0</v>
      </c>
      <c r="AK712" s="409">
        <f t="shared" ref="AK712" si="2147">AK711</f>
        <v>0</v>
      </c>
      <c r="AL712" s="409">
        <f t="shared" ref="AL712" si="2148">AL711</f>
        <v>0</v>
      </c>
      <c r="AM712" s="304"/>
    </row>
    <row r="713" spans="1:39" hidden="1" outlineLevel="1">
      <c r="A713" s="530"/>
      <c r="B713" s="426"/>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410"/>
      <c r="Z713" s="423"/>
      <c r="AA713" s="423"/>
      <c r="AB713" s="423"/>
      <c r="AC713" s="423"/>
      <c r="AD713" s="423"/>
      <c r="AE713" s="423"/>
      <c r="AF713" s="423"/>
      <c r="AG713" s="423"/>
      <c r="AH713" s="423"/>
      <c r="AI713" s="423"/>
      <c r="AJ713" s="423"/>
      <c r="AK713" s="423"/>
      <c r="AL713" s="423"/>
      <c r="AM713" s="304"/>
    </row>
    <row r="714" spans="1:39" ht="30" hidden="1" outlineLevel="1">
      <c r="A714" s="530">
        <v>40</v>
      </c>
      <c r="B714" s="426" t="s">
        <v>132</v>
      </c>
      <c r="C714" s="289" t="s">
        <v>25</v>
      </c>
      <c r="D714" s="293"/>
      <c r="E714" s="293"/>
      <c r="F714" s="293"/>
      <c r="G714" s="293"/>
      <c r="H714" s="293"/>
      <c r="I714" s="293"/>
      <c r="J714" s="293"/>
      <c r="K714" s="293"/>
      <c r="L714" s="293"/>
      <c r="M714" s="293"/>
      <c r="N714" s="293">
        <v>12</v>
      </c>
      <c r="O714" s="293"/>
      <c r="P714" s="293"/>
      <c r="Q714" s="293"/>
      <c r="R714" s="293"/>
      <c r="S714" s="293"/>
      <c r="T714" s="293"/>
      <c r="U714" s="293"/>
      <c r="V714" s="293"/>
      <c r="W714" s="293"/>
      <c r="X714" s="293"/>
      <c r="Y714" s="424"/>
      <c r="Z714" s="408"/>
      <c r="AA714" s="408"/>
      <c r="AB714" s="408"/>
      <c r="AC714" s="408"/>
      <c r="AD714" s="408"/>
      <c r="AE714" s="408"/>
      <c r="AF714" s="413"/>
      <c r="AG714" s="413"/>
      <c r="AH714" s="413"/>
      <c r="AI714" s="413"/>
      <c r="AJ714" s="413"/>
      <c r="AK714" s="413"/>
      <c r="AL714" s="413"/>
      <c r="AM714" s="294">
        <f>SUM(Y714:AL714)</f>
        <v>0</v>
      </c>
    </row>
    <row r="715" spans="1:39" hidden="1" outlineLevel="1">
      <c r="A715" s="530"/>
      <c r="B715" s="292" t="s">
        <v>310</v>
      </c>
      <c r="C715" s="289" t="s">
        <v>163</v>
      </c>
      <c r="D715" s="293"/>
      <c r="E715" s="293"/>
      <c r="F715" s="293"/>
      <c r="G715" s="293"/>
      <c r="H715" s="293"/>
      <c r="I715" s="293"/>
      <c r="J715" s="293"/>
      <c r="K715" s="293"/>
      <c r="L715" s="293"/>
      <c r="M715" s="293"/>
      <c r="N715" s="293">
        <f>N714</f>
        <v>12</v>
      </c>
      <c r="O715" s="293"/>
      <c r="P715" s="293"/>
      <c r="Q715" s="293"/>
      <c r="R715" s="293"/>
      <c r="S715" s="293"/>
      <c r="T715" s="293"/>
      <c r="U715" s="293"/>
      <c r="V715" s="293"/>
      <c r="W715" s="293"/>
      <c r="X715" s="293"/>
      <c r="Y715" s="409">
        <f>Y714</f>
        <v>0</v>
      </c>
      <c r="Z715" s="409">
        <f t="shared" ref="Z715" si="2149">Z714</f>
        <v>0</v>
      </c>
      <c r="AA715" s="409">
        <f t="shared" ref="AA715" si="2150">AA714</f>
        <v>0</v>
      </c>
      <c r="AB715" s="409">
        <f t="shared" ref="AB715" si="2151">AB714</f>
        <v>0</v>
      </c>
      <c r="AC715" s="409">
        <f t="shared" ref="AC715" si="2152">AC714</f>
        <v>0</v>
      </c>
      <c r="AD715" s="409">
        <f t="shared" ref="AD715" si="2153">AD714</f>
        <v>0</v>
      </c>
      <c r="AE715" s="409">
        <f t="shared" ref="AE715" si="2154">AE714</f>
        <v>0</v>
      </c>
      <c r="AF715" s="409">
        <f t="shared" ref="AF715" si="2155">AF714</f>
        <v>0</v>
      </c>
      <c r="AG715" s="409">
        <f t="shared" ref="AG715" si="2156">AG714</f>
        <v>0</v>
      </c>
      <c r="AH715" s="409">
        <f t="shared" ref="AH715" si="2157">AH714</f>
        <v>0</v>
      </c>
      <c r="AI715" s="409">
        <f t="shared" ref="AI715" si="2158">AI714</f>
        <v>0</v>
      </c>
      <c r="AJ715" s="409">
        <f t="shared" ref="AJ715" si="2159">AJ714</f>
        <v>0</v>
      </c>
      <c r="AK715" s="409">
        <f t="shared" ref="AK715" si="2160">AK714</f>
        <v>0</v>
      </c>
      <c r="AL715" s="409">
        <f t="shared" ref="AL715" si="2161">AL714</f>
        <v>0</v>
      </c>
      <c r="AM715" s="304"/>
    </row>
    <row r="716" spans="1:39" hidden="1" outlineLevel="1">
      <c r="A716" s="530"/>
      <c r="B716" s="426"/>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410"/>
      <c r="Z716" s="423"/>
      <c r="AA716" s="423"/>
      <c r="AB716" s="423"/>
      <c r="AC716" s="423"/>
      <c r="AD716" s="423"/>
      <c r="AE716" s="423"/>
      <c r="AF716" s="423"/>
      <c r="AG716" s="423"/>
      <c r="AH716" s="423"/>
      <c r="AI716" s="423"/>
      <c r="AJ716" s="423"/>
      <c r="AK716" s="423"/>
      <c r="AL716" s="423"/>
      <c r="AM716" s="304"/>
    </row>
    <row r="717" spans="1:39" ht="45" hidden="1" outlineLevel="1">
      <c r="A717" s="530">
        <v>41</v>
      </c>
      <c r="B717" s="426" t="s">
        <v>133</v>
      </c>
      <c r="C717" s="289" t="s">
        <v>25</v>
      </c>
      <c r="D717" s="293"/>
      <c r="E717" s="293"/>
      <c r="F717" s="293"/>
      <c r="G717" s="293"/>
      <c r="H717" s="293"/>
      <c r="I717" s="293"/>
      <c r="J717" s="293"/>
      <c r="K717" s="293"/>
      <c r="L717" s="293"/>
      <c r="M717" s="293"/>
      <c r="N717" s="293">
        <v>12</v>
      </c>
      <c r="O717" s="293"/>
      <c r="P717" s="293"/>
      <c r="Q717" s="293"/>
      <c r="R717" s="293"/>
      <c r="S717" s="293"/>
      <c r="T717" s="293"/>
      <c r="U717" s="293"/>
      <c r="V717" s="293"/>
      <c r="W717" s="293"/>
      <c r="X717" s="293"/>
      <c r="Y717" s="424"/>
      <c r="Z717" s="408"/>
      <c r="AA717" s="408"/>
      <c r="AB717" s="408"/>
      <c r="AC717" s="408"/>
      <c r="AD717" s="408"/>
      <c r="AE717" s="408"/>
      <c r="AF717" s="413"/>
      <c r="AG717" s="413"/>
      <c r="AH717" s="413"/>
      <c r="AI717" s="413"/>
      <c r="AJ717" s="413"/>
      <c r="AK717" s="413"/>
      <c r="AL717" s="413"/>
      <c r="AM717" s="294">
        <f>SUM(Y717:AL717)</f>
        <v>0</v>
      </c>
    </row>
    <row r="718" spans="1:39" hidden="1" outlineLevel="1">
      <c r="A718" s="530"/>
      <c r="B718" s="292" t="s">
        <v>310</v>
      </c>
      <c r="C718" s="289" t="s">
        <v>163</v>
      </c>
      <c r="D718" s="293"/>
      <c r="E718" s="293"/>
      <c r="F718" s="293"/>
      <c r="G718" s="293"/>
      <c r="H718" s="293"/>
      <c r="I718" s="293"/>
      <c r="J718" s="293"/>
      <c r="K718" s="293"/>
      <c r="L718" s="293"/>
      <c r="M718" s="293"/>
      <c r="N718" s="293">
        <f>N717</f>
        <v>12</v>
      </c>
      <c r="O718" s="293"/>
      <c r="P718" s="293"/>
      <c r="Q718" s="293"/>
      <c r="R718" s="293"/>
      <c r="S718" s="293"/>
      <c r="T718" s="293"/>
      <c r="U718" s="293"/>
      <c r="V718" s="293"/>
      <c r="W718" s="293"/>
      <c r="X718" s="293"/>
      <c r="Y718" s="409">
        <f>Y717</f>
        <v>0</v>
      </c>
      <c r="Z718" s="409">
        <f t="shared" ref="Z718" si="2162">Z717</f>
        <v>0</v>
      </c>
      <c r="AA718" s="409">
        <f t="shared" ref="AA718" si="2163">AA717</f>
        <v>0</v>
      </c>
      <c r="AB718" s="409">
        <f t="shared" ref="AB718" si="2164">AB717</f>
        <v>0</v>
      </c>
      <c r="AC718" s="409">
        <f t="shared" ref="AC718" si="2165">AC717</f>
        <v>0</v>
      </c>
      <c r="AD718" s="409">
        <f t="shared" ref="AD718" si="2166">AD717</f>
        <v>0</v>
      </c>
      <c r="AE718" s="409">
        <f t="shared" ref="AE718" si="2167">AE717</f>
        <v>0</v>
      </c>
      <c r="AF718" s="409">
        <f t="shared" ref="AF718" si="2168">AF717</f>
        <v>0</v>
      </c>
      <c r="AG718" s="409">
        <f t="shared" ref="AG718" si="2169">AG717</f>
        <v>0</v>
      </c>
      <c r="AH718" s="409">
        <f t="shared" ref="AH718" si="2170">AH717</f>
        <v>0</v>
      </c>
      <c r="AI718" s="409">
        <f t="shared" ref="AI718" si="2171">AI717</f>
        <v>0</v>
      </c>
      <c r="AJ718" s="409">
        <f t="shared" ref="AJ718" si="2172">AJ717</f>
        <v>0</v>
      </c>
      <c r="AK718" s="409">
        <f t="shared" ref="AK718" si="2173">AK717</f>
        <v>0</v>
      </c>
      <c r="AL718" s="409">
        <f t="shared" ref="AL718" si="2174">AL717</f>
        <v>0</v>
      </c>
      <c r="AM718" s="304"/>
    </row>
    <row r="719" spans="1:39" hidden="1" outlineLevel="1">
      <c r="A719" s="530"/>
      <c r="B719" s="426"/>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410"/>
      <c r="Z719" s="423"/>
      <c r="AA719" s="423"/>
      <c r="AB719" s="423"/>
      <c r="AC719" s="423"/>
      <c r="AD719" s="423"/>
      <c r="AE719" s="423"/>
      <c r="AF719" s="423"/>
      <c r="AG719" s="423"/>
      <c r="AH719" s="423"/>
      <c r="AI719" s="423"/>
      <c r="AJ719" s="423"/>
      <c r="AK719" s="423"/>
      <c r="AL719" s="423"/>
      <c r="AM719" s="304"/>
    </row>
    <row r="720" spans="1:39" ht="45" hidden="1" outlineLevel="1">
      <c r="A720" s="530">
        <v>42</v>
      </c>
      <c r="B720" s="426" t="s">
        <v>134</v>
      </c>
      <c r="C720" s="289" t="s">
        <v>25</v>
      </c>
      <c r="D720" s="293"/>
      <c r="E720" s="293"/>
      <c r="F720" s="293"/>
      <c r="G720" s="293"/>
      <c r="H720" s="293"/>
      <c r="I720" s="293"/>
      <c r="J720" s="293"/>
      <c r="K720" s="293"/>
      <c r="L720" s="293"/>
      <c r="M720" s="293"/>
      <c r="N720" s="289"/>
      <c r="O720" s="293"/>
      <c r="P720" s="293"/>
      <c r="Q720" s="293"/>
      <c r="R720" s="293"/>
      <c r="S720" s="293"/>
      <c r="T720" s="293"/>
      <c r="U720" s="293"/>
      <c r="V720" s="293"/>
      <c r="W720" s="293"/>
      <c r="X720" s="293"/>
      <c r="Y720" s="424"/>
      <c r="Z720" s="408"/>
      <c r="AA720" s="408"/>
      <c r="AB720" s="408"/>
      <c r="AC720" s="408"/>
      <c r="AD720" s="408"/>
      <c r="AE720" s="408"/>
      <c r="AF720" s="413"/>
      <c r="AG720" s="413"/>
      <c r="AH720" s="413"/>
      <c r="AI720" s="413"/>
      <c r="AJ720" s="413"/>
      <c r="AK720" s="413"/>
      <c r="AL720" s="413"/>
      <c r="AM720" s="294">
        <f>SUM(Y720:AL720)</f>
        <v>0</v>
      </c>
    </row>
    <row r="721" spans="1:39" hidden="1" outlineLevel="1">
      <c r="A721" s="530"/>
      <c r="B721" s="292" t="s">
        <v>310</v>
      </c>
      <c r="C721" s="289" t="s">
        <v>163</v>
      </c>
      <c r="D721" s="293"/>
      <c r="E721" s="293"/>
      <c r="F721" s="293"/>
      <c r="G721" s="293"/>
      <c r="H721" s="293"/>
      <c r="I721" s="293"/>
      <c r="J721" s="293"/>
      <c r="K721" s="293"/>
      <c r="L721" s="293"/>
      <c r="M721" s="293"/>
      <c r="N721" s="466"/>
      <c r="O721" s="293"/>
      <c r="P721" s="293"/>
      <c r="Q721" s="293"/>
      <c r="R721" s="293"/>
      <c r="S721" s="293"/>
      <c r="T721" s="293"/>
      <c r="U721" s="293"/>
      <c r="V721" s="293"/>
      <c r="W721" s="293"/>
      <c r="X721" s="293"/>
      <c r="Y721" s="409">
        <f>Y720</f>
        <v>0</v>
      </c>
      <c r="Z721" s="409">
        <f t="shared" ref="Z721" si="2175">Z720</f>
        <v>0</v>
      </c>
      <c r="AA721" s="409">
        <f t="shared" ref="AA721" si="2176">AA720</f>
        <v>0</v>
      </c>
      <c r="AB721" s="409">
        <f t="shared" ref="AB721" si="2177">AB720</f>
        <v>0</v>
      </c>
      <c r="AC721" s="409">
        <f t="shared" ref="AC721" si="2178">AC720</f>
        <v>0</v>
      </c>
      <c r="AD721" s="409">
        <f t="shared" ref="AD721" si="2179">AD720</f>
        <v>0</v>
      </c>
      <c r="AE721" s="409">
        <f t="shared" ref="AE721" si="2180">AE720</f>
        <v>0</v>
      </c>
      <c r="AF721" s="409">
        <f t="shared" ref="AF721" si="2181">AF720</f>
        <v>0</v>
      </c>
      <c r="AG721" s="409">
        <f t="shared" ref="AG721" si="2182">AG720</f>
        <v>0</v>
      </c>
      <c r="AH721" s="409">
        <f t="shared" ref="AH721" si="2183">AH720</f>
        <v>0</v>
      </c>
      <c r="AI721" s="409">
        <f t="shared" ref="AI721" si="2184">AI720</f>
        <v>0</v>
      </c>
      <c r="AJ721" s="409">
        <f t="shared" ref="AJ721" si="2185">AJ720</f>
        <v>0</v>
      </c>
      <c r="AK721" s="409">
        <f t="shared" ref="AK721" si="2186">AK720</f>
        <v>0</v>
      </c>
      <c r="AL721" s="409">
        <f t="shared" ref="AL721" si="2187">AL720</f>
        <v>0</v>
      </c>
      <c r="AM721" s="304"/>
    </row>
    <row r="722" spans="1:39" hidden="1" outlineLevel="1">
      <c r="A722" s="530"/>
      <c r="B722" s="426"/>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410"/>
      <c r="Z722" s="423"/>
      <c r="AA722" s="423"/>
      <c r="AB722" s="423"/>
      <c r="AC722" s="423"/>
      <c r="AD722" s="423"/>
      <c r="AE722" s="423"/>
      <c r="AF722" s="423"/>
      <c r="AG722" s="423"/>
      <c r="AH722" s="423"/>
      <c r="AI722" s="423"/>
      <c r="AJ722" s="423"/>
      <c r="AK722" s="423"/>
      <c r="AL722" s="423"/>
      <c r="AM722" s="304"/>
    </row>
    <row r="723" spans="1:39" ht="30" hidden="1" outlineLevel="1">
      <c r="A723" s="530">
        <v>43</v>
      </c>
      <c r="B723" s="426" t="s">
        <v>135</v>
      </c>
      <c r="C723" s="289" t="s">
        <v>25</v>
      </c>
      <c r="D723" s="293"/>
      <c r="E723" s="293"/>
      <c r="F723" s="293"/>
      <c r="G723" s="293"/>
      <c r="H723" s="293"/>
      <c r="I723" s="293"/>
      <c r="J723" s="293"/>
      <c r="K723" s="293"/>
      <c r="L723" s="293"/>
      <c r="M723" s="293"/>
      <c r="N723" s="293">
        <v>12</v>
      </c>
      <c r="O723" s="293"/>
      <c r="P723" s="293"/>
      <c r="Q723" s="293"/>
      <c r="R723" s="293"/>
      <c r="S723" s="293"/>
      <c r="T723" s="293"/>
      <c r="U723" s="293"/>
      <c r="V723" s="293"/>
      <c r="W723" s="293"/>
      <c r="X723" s="293"/>
      <c r="Y723" s="424"/>
      <c r="Z723" s="408"/>
      <c r="AA723" s="408"/>
      <c r="AB723" s="408"/>
      <c r="AC723" s="408"/>
      <c r="AD723" s="408"/>
      <c r="AE723" s="408"/>
      <c r="AF723" s="413"/>
      <c r="AG723" s="413"/>
      <c r="AH723" s="413"/>
      <c r="AI723" s="413"/>
      <c r="AJ723" s="413"/>
      <c r="AK723" s="413"/>
      <c r="AL723" s="413"/>
      <c r="AM723" s="294">
        <f>SUM(Y723:AL723)</f>
        <v>0</v>
      </c>
    </row>
    <row r="724" spans="1:39" hidden="1" outlineLevel="1">
      <c r="A724" s="530"/>
      <c r="B724" s="292" t="s">
        <v>310</v>
      </c>
      <c r="C724" s="289" t="s">
        <v>163</v>
      </c>
      <c r="D724" s="293"/>
      <c r="E724" s="293"/>
      <c r="F724" s="293"/>
      <c r="G724" s="293"/>
      <c r="H724" s="293"/>
      <c r="I724" s="293"/>
      <c r="J724" s="293"/>
      <c r="K724" s="293"/>
      <c r="L724" s="293"/>
      <c r="M724" s="293"/>
      <c r="N724" s="293">
        <f>N723</f>
        <v>12</v>
      </c>
      <c r="O724" s="293"/>
      <c r="P724" s="293"/>
      <c r="Q724" s="293"/>
      <c r="R724" s="293"/>
      <c r="S724" s="293"/>
      <c r="T724" s="293"/>
      <c r="U724" s="293"/>
      <c r="V724" s="293"/>
      <c r="W724" s="293"/>
      <c r="X724" s="293"/>
      <c r="Y724" s="409">
        <f>Y723</f>
        <v>0</v>
      </c>
      <c r="Z724" s="409">
        <f t="shared" ref="Z724" si="2188">Z723</f>
        <v>0</v>
      </c>
      <c r="AA724" s="409">
        <f t="shared" ref="AA724" si="2189">AA723</f>
        <v>0</v>
      </c>
      <c r="AB724" s="409">
        <f t="shared" ref="AB724" si="2190">AB723</f>
        <v>0</v>
      </c>
      <c r="AC724" s="409">
        <f t="shared" ref="AC724" si="2191">AC723</f>
        <v>0</v>
      </c>
      <c r="AD724" s="409">
        <f t="shared" ref="AD724" si="2192">AD723</f>
        <v>0</v>
      </c>
      <c r="AE724" s="409">
        <f t="shared" ref="AE724" si="2193">AE723</f>
        <v>0</v>
      </c>
      <c r="AF724" s="409">
        <f t="shared" ref="AF724" si="2194">AF723</f>
        <v>0</v>
      </c>
      <c r="AG724" s="409">
        <f t="shared" ref="AG724" si="2195">AG723</f>
        <v>0</v>
      </c>
      <c r="AH724" s="409">
        <f t="shared" ref="AH724" si="2196">AH723</f>
        <v>0</v>
      </c>
      <c r="AI724" s="409">
        <f t="shared" ref="AI724" si="2197">AI723</f>
        <v>0</v>
      </c>
      <c r="AJ724" s="409">
        <f t="shared" ref="AJ724" si="2198">AJ723</f>
        <v>0</v>
      </c>
      <c r="AK724" s="409">
        <f t="shared" ref="AK724" si="2199">AK723</f>
        <v>0</v>
      </c>
      <c r="AL724" s="409">
        <f t="shared" ref="AL724" si="2200">AL723</f>
        <v>0</v>
      </c>
      <c r="AM724" s="304"/>
    </row>
    <row r="725" spans="1:39" hidden="1" outlineLevel="1">
      <c r="A725" s="530"/>
      <c r="B725" s="426"/>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410"/>
      <c r="Z725" s="423"/>
      <c r="AA725" s="423"/>
      <c r="AB725" s="423"/>
      <c r="AC725" s="423"/>
      <c r="AD725" s="423"/>
      <c r="AE725" s="423"/>
      <c r="AF725" s="423"/>
      <c r="AG725" s="423"/>
      <c r="AH725" s="423"/>
      <c r="AI725" s="423"/>
      <c r="AJ725" s="423"/>
      <c r="AK725" s="423"/>
      <c r="AL725" s="423"/>
      <c r="AM725" s="304"/>
    </row>
    <row r="726" spans="1:39" ht="45" hidden="1" outlineLevel="1">
      <c r="A726" s="530">
        <v>44</v>
      </c>
      <c r="B726" s="426" t="s">
        <v>136</v>
      </c>
      <c r="C726" s="289" t="s">
        <v>25</v>
      </c>
      <c r="D726" s="293"/>
      <c r="E726" s="293"/>
      <c r="F726" s="293"/>
      <c r="G726" s="293"/>
      <c r="H726" s="293"/>
      <c r="I726" s="293"/>
      <c r="J726" s="293"/>
      <c r="K726" s="293"/>
      <c r="L726" s="293"/>
      <c r="M726" s="293"/>
      <c r="N726" s="293">
        <v>12</v>
      </c>
      <c r="O726" s="293"/>
      <c r="P726" s="293"/>
      <c r="Q726" s="293"/>
      <c r="R726" s="293"/>
      <c r="S726" s="293"/>
      <c r="T726" s="293"/>
      <c r="U726" s="293"/>
      <c r="V726" s="293"/>
      <c r="W726" s="293"/>
      <c r="X726" s="293"/>
      <c r="Y726" s="424"/>
      <c r="Z726" s="408"/>
      <c r="AA726" s="408"/>
      <c r="AB726" s="408"/>
      <c r="AC726" s="408"/>
      <c r="AD726" s="408"/>
      <c r="AE726" s="408"/>
      <c r="AF726" s="413"/>
      <c r="AG726" s="413"/>
      <c r="AH726" s="413"/>
      <c r="AI726" s="413"/>
      <c r="AJ726" s="413"/>
      <c r="AK726" s="413"/>
      <c r="AL726" s="413"/>
      <c r="AM726" s="294">
        <f>SUM(Y726:AL726)</f>
        <v>0</v>
      </c>
    </row>
    <row r="727" spans="1:39" hidden="1" outlineLevel="1">
      <c r="A727" s="530"/>
      <c r="B727" s="292" t="s">
        <v>310</v>
      </c>
      <c r="C727" s="289" t="s">
        <v>163</v>
      </c>
      <c r="D727" s="293"/>
      <c r="E727" s="293"/>
      <c r="F727" s="293"/>
      <c r="G727" s="293"/>
      <c r="H727" s="293"/>
      <c r="I727" s="293"/>
      <c r="J727" s="293"/>
      <c r="K727" s="293"/>
      <c r="L727" s="293"/>
      <c r="M727" s="293"/>
      <c r="N727" s="293">
        <f>N726</f>
        <v>12</v>
      </c>
      <c r="O727" s="293"/>
      <c r="P727" s="293"/>
      <c r="Q727" s="293"/>
      <c r="R727" s="293"/>
      <c r="S727" s="293"/>
      <c r="T727" s="293"/>
      <c r="U727" s="293"/>
      <c r="V727" s="293"/>
      <c r="W727" s="293"/>
      <c r="X727" s="293"/>
      <c r="Y727" s="409">
        <f>Y726</f>
        <v>0</v>
      </c>
      <c r="Z727" s="409">
        <f t="shared" ref="Z727" si="2201">Z726</f>
        <v>0</v>
      </c>
      <c r="AA727" s="409">
        <f t="shared" ref="AA727" si="2202">AA726</f>
        <v>0</v>
      </c>
      <c r="AB727" s="409">
        <f t="shared" ref="AB727" si="2203">AB726</f>
        <v>0</v>
      </c>
      <c r="AC727" s="409">
        <f t="shared" ref="AC727" si="2204">AC726</f>
        <v>0</v>
      </c>
      <c r="AD727" s="409">
        <f t="shared" ref="AD727" si="2205">AD726</f>
        <v>0</v>
      </c>
      <c r="AE727" s="409">
        <f t="shared" ref="AE727" si="2206">AE726</f>
        <v>0</v>
      </c>
      <c r="AF727" s="409">
        <f t="shared" ref="AF727" si="2207">AF726</f>
        <v>0</v>
      </c>
      <c r="AG727" s="409">
        <f t="shared" ref="AG727" si="2208">AG726</f>
        <v>0</v>
      </c>
      <c r="AH727" s="409">
        <f t="shared" ref="AH727" si="2209">AH726</f>
        <v>0</v>
      </c>
      <c r="AI727" s="409">
        <f t="shared" ref="AI727" si="2210">AI726</f>
        <v>0</v>
      </c>
      <c r="AJ727" s="409">
        <f t="shared" ref="AJ727" si="2211">AJ726</f>
        <v>0</v>
      </c>
      <c r="AK727" s="409">
        <f t="shared" ref="AK727" si="2212">AK726</f>
        <v>0</v>
      </c>
      <c r="AL727" s="409">
        <f t="shared" ref="AL727" si="2213">AL726</f>
        <v>0</v>
      </c>
      <c r="AM727" s="304"/>
    </row>
    <row r="728" spans="1:39" hidden="1" outlineLevel="1">
      <c r="A728" s="530"/>
      <c r="B728" s="426"/>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410"/>
      <c r="Z728" s="423"/>
      <c r="AA728" s="423"/>
      <c r="AB728" s="423"/>
      <c r="AC728" s="423"/>
      <c r="AD728" s="423"/>
      <c r="AE728" s="423"/>
      <c r="AF728" s="423"/>
      <c r="AG728" s="423"/>
      <c r="AH728" s="423"/>
      <c r="AI728" s="423"/>
      <c r="AJ728" s="423"/>
      <c r="AK728" s="423"/>
      <c r="AL728" s="423"/>
      <c r="AM728" s="304"/>
    </row>
    <row r="729" spans="1:39" ht="30" hidden="1" outlineLevel="1">
      <c r="A729" s="530">
        <v>45</v>
      </c>
      <c r="B729" s="426" t="s">
        <v>137</v>
      </c>
      <c r="C729" s="289" t="s">
        <v>25</v>
      </c>
      <c r="D729" s="293"/>
      <c r="E729" s="293"/>
      <c r="F729" s="293"/>
      <c r="G729" s="293"/>
      <c r="H729" s="293"/>
      <c r="I729" s="293"/>
      <c r="J729" s="293"/>
      <c r="K729" s="293"/>
      <c r="L729" s="293"/>
      <c r="M729" s="293"/>
      <c r="N729" s="293">
        <v>12</v>
      </c>
      <c r="O729" s="293"/>
      <c r="P729" s="293"/>
      <c r="Q729" s="293"/>
      <c r="R729" s="293"/>
      <c r="S729" s="293"/>
      <c r="T729" s="293"/>
      <c r="U729" s="293"/>
      <c r="V729" s="293"/>
      <c r="W729" s="293"/>
      <c r="X729" s="293"/>
      <c r="Y729" s="424"/>
      <c r="Z729" s="408"/>
      <c r="AA729" s="408"/>
      <c r="AB729" s="408"/>
      <c r="AC729" s="408"/>
      <c r="AD729" s="408"/>
      <c r="AE729" s="408"/>
      <c r="AF729" s="413"/>
      <c r="AG729" s="413"/>
      <c r="AH729" s="413"/>
      <c r="AI729" s="413"/>
      <c r="AJ729" s="413"/>
      <c r="AK729" s="413"/>
      <c r="AL729" s="413"/>
      <c r="AM729" s="294">
        <f>SUM(Y729:AL729)</f>
        <v>0</v>
      </c>
    </row>
    <row r="730" spans="1:39" hidden="1" outlineLevel="1">
      <c r="A730" s="530"/>
      <c r="B730" s="292" t="s">
        <v>310</v>
      </c>
      <c r="C730" s="289" t="s">
        <v>163</v>
      </c>
      <c r="D730" s="293"/>
      <c r="E730" s="293"/>
      <c r="F730" s="293"/>
      <c r="G730" s="293"/>
      <c r="H730" s="293"/>
      <c r="I730" s="293"/>
      <c r="J730" s="293"/>
      <c r="K730" s="293"/>
      <c r="L730" s="293"/>
      <c r="M730" s="293"/>
      <c r="N730" s="293">
        <f>N729</f>
        <v>12</v>
      </c>
      <c r="O730" s="293"/>
      <c r="P730" s="293"/>
      <c r="Q730" s="293"/>
      <c r="R730" s="293"/>
      <c r="S730" s="293"/>
      <c r="T730" s="293"/>
      <c r="U730" s="293"/>
      <c r="V730" s="293"/>
      <c r="W730" s="293"/>
      <c r="X730" s="293"/>
      <c r="Y730" s="409">
        <f>Y729</f>
        <v>0</v>
      </c>
      <c r="Z730" s="409">
        <f t="shared" ref="Z730" si="2214">Z729</f>
        <v>0</v>
      </c>
      <c r="AA730" s="409">
        <f t="shared" ref="AA730" si="2215">AA729</f>
        <v>0</v>
      </c>
      <c r="AB730" s="409">
        <f t="shared" ref="AB730" si="2216">AB729</f>
        <v>0</v>
      </c>
      <c r="AC730" s="409">
        <f t="shared" ref="AC730" si="2217">AC729</f>
        <v>0</v>
      </c>
      <c r="AD730" s="409">
        <f t="shared" ref="AD730" si="2218">AD729</f>
        <v>0</v>
      </c>
      <c r="AE730" s="409">
        <f t="shared" ref="AE730" si="2219">AE729</f>
        <v>0</v>
      </c>
      <c r="AF730" s="409">
        <f t="shared" ref="AF730" si="2220">AF729</f>
        <v>0</v>
      </c>
      <c r="AG730" s="409">
        <f t="shared" ref="AG730" si="2221">AG729</f>
        <v>0</v>
      </c>
      <c r="AH730" s="409">
        <f t="shared" ref="AH730" si="2222">AH729</f>
        <v>0</v>
      </c>
      <c r="AI730" s="409">
        <f t="shared" ref="AI730" si="2223">AI729</f>
        <v>0</v>
      </c>
      <c r="AJ730" s="409">
        <f t="shared" ref="AJ730" si="2224">AJ729</f>
        <v>0</v>
      </c>
      <c r="AK730" s="409">
        <f t="shared" ref="AK730" si="2225">AK729</f>
        <v>0</v>
      </c>
      <c r="AL730" s="409">
        <f t="shared" ref="AL730" si="2226">AL729</f>
        <v>0</v>
      </c>
      <c r="AM730" s="304"/>
    </row>
    <row r="731" spans="1:39" hidden="1" outlineLevel="1">
      <c r="A731" s="530"/>
      <c r="B731" s="426"/>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410"/>
      <c r="Z731" s="423"/>
      <c r="AA731" s="423"/>
      <c r="AB731" s="423"/>
      <c r="AC731" s="423"/>
      <c r="AD731" s="423"/>
      <c r="AE731" s="423"/>
      <c r="AF731" s="423"/>
      <c r="AG731" s="423"/>
      <c r="AH731" s="423"/>
      <c r="AI731" s="423"/>
      <c r="AJ731" s="423"/>
      <c r="AK731" s="423"/>
      <c r="AL731" s="423"/>
      <c r="AM731" s="304"/>
    </row>
    <row r="732" spans="1:39" ht="30" hidden="1" outlineLevel="1">
      <c r="A732" s="530">
        <v>46</v>
      </c>
      <c r="B732" s="426" t="s">
        <v>138</v>
      </c>
      <c r="C732" s="289" t="s">
        <v>25</v>
      </c>
      <c r="D732" s="293"/>
      <c r="E732" s="293"/>
      <c r="F732" s="293"/>
      <c r="G732" s="293"/>
      <c r="H732" s="293"/>
      <c r="I732" s="293"/>
      <c r="J732" s="293"/>
      <c r="K732" s="293"/>
      <c r="L732" s="293"/>
      <c r="M732" s="293"/>
      <c r="N732" s="293">
        <v>12</v>
      </c>
      <c r="O732" s="293"/>
      <c r="P732" s="293"/>
      <c r="Q732" s="293"/>
      <c r="R732" s="293"/>
      <c r="S732" s="293"/>
      <c r="T732" s="293"/>
      <c r="U732" s="293"/>
      <c r="V732" s="293"/>
      <c r="W732" s="293"/>
      <c r="X732" s="293"/>
      <c r="Y732" s="424"/>
      <c r="Z732" s="408"/>
      <c r="AA732" s="408"/>
      <c r="AB732" s="408"/>
      <c r="AC732" s="408"/>
      <c r="AD732" s="408"/>
      <c r="AE732" s="408"/>
      <c r="AF732" s="413"/>
      <c r="AG732" s="413"/>
      <c r="AH732" s="413"/>
      <c r="AI732" s="413"/>
      <c r="AJ732" s="413"/>
      <c r="AK732" s="413"/>
      <c r="AL732" s="413"/>
      <c r="AM732" s="294">
        <f>SUM(Y732:AL732)</f>
        <v>0</v>
      </c>
    </row>
    <row r="733" spans="1:39" hidden="1" outlineLevel="1">
      <c r="A733" s="530"/>
      <c r="B733" s="292" t="s">
        <v>310</v>
      </c>
      <c r="C733" s="289" t="s">
        <v>163</v>
      </c>
      <c r="D733" s="293"/>
      <c r="E733" s="293"/>
      <c r="F733" s="293"/>
      <c r="G733" s="293"/>
      <c r="H733" s="293"/>
      <c r="I733" s="293"/>
      <c r="J733" s="293"/>
      <c r="K733" s="293"/>
      <c r="L733" s="293"/>
      <c r="M733" s="293"/>
      <c r="N733" s="293">
        <f>N732</f>
        <v>12</v>
      </c>
      <c r="O733" s="293"/>
      <c r="P733" s="293"/>
      <c r="Q733" s="293"/>
      <c r="R733" s="293"/>
      <c r="S733" s="293"/>
      <c r="T733" s="293"/>
      <c r="U733" s="293"/>
      <c r="V733" s="293"/>
      <c r="W733" s="293"/>
      <c r="X733" s="293"/>
      <c r="Y733" s="409">
        <f>Y732</f>
        <v>0</v>
      </c>
      <c r="Z733" s="409">
        <f t="shared" ref="Z733" si="2227">Z732</f>
        <v>0</v>
      </c>
      <c r="AA733" s="409">
        <f t="shared" ref="AA733" si="2228">AA732</f>
        <v>0</v>
      </c>
      <c r="AB733" s="409">
        <f t="shared" ref="AB733" si="2229">AB732</f>
        <v>0</v>
      </c>
      <c r="AC733" s="409">
        <f t="shared" ref="AC733" si="2230">AC732</f>
        <v>0</v>
      </c>
      <c r="AD733" s="409">
        <f t="shared" ref="AD733" si="2231">AD732</f>
        <v>0</v>
      </c>
      <c r="AE733" s="409">
        <f t="shared" ref="AE733" si="2232">AE732</f>
        <v>0</v>
      </c>
      <c r="AF733" s="409">
        <f t="shared" ref="AF733" si="2233">AF732</f>
        <v>0</v>
      </c>
      <c r="AG733" s="409">
        <f t="shared" ref="AG733" si="2234">AG732</f>
        <v>0</v>
      </c>
      <c r="AH733" s="409">
        <f t="shared" ref="AH733" si="2235">AH732</f>
        <v>0</v>
      </c>
      <c r="AI733" s="409">
        <f t="shared" ref="AI733" si="2236">AI732</f>
        <v>0</v>
      </c>
      <c r="AJ733" s="409">
        <f t="shared" ref="AJ733" si="2237">AJ732</f>
        <v>0</v>
      </c>
      <c r="AK733" s="409">
        <f t="shared" ref="AK733" si="2238">AK732</f>
        <v>0</v>
      </c>
      <c r="AL733" s="409">
        <f t="shared" ref="AL733" si="2239">AL732</f>
        <v>0</v>
      </c>
      <c r="AM733" s="304"/>
    </row>
    <row r="734" spans="1:39" hidden="1" outlineLevel="1">
      <c r="A734" s="530"/>
      <c r="B734" s="426"/>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410"/>
      <c r="Z734" s="423"/>
      <c r="AA734" s="423"/>
      <c r="AB734" s="423"/>
      <c r="AC734" s="423"/>
      <c r="AD734" s="423"/>
      <c r="AE734" s="423"/>
      <c r="AF734" s="423"/>
      <c r="AG734" s="423"/>
      <c r="AH734" s="423"/>
      <c r="AI734" s="423"/>
      <c r="AJ734" s="423"/>
      <c r="AK734" s="423"/>
      <c r="AL734" s="423"/>
      <c r="AM734" s="304"/>
    </row>
    <row r="735" spans="1:39" ht="30" hidden="1" outlineLevel="1">
      <c r="A735" s="530">
        <v>47</v>
      </c>
      <c r="B735" s="426" t="s">
        <v>139</v>
      </c>
      <c r="C735" s="289" t="s">
        <v>25</v>
      </c>
      <c r="D735" s="293"/>
      <c r="E735" s="293"/>
      <c r="F735" s="293"/>
      <c r="G735" s="293"/>
      <c r="H735" s="293"/>
      <c r="I735" s="293"/>
      <c r="J735" s="293"/>
      <c r="K735" s="293"/>
      <c r="L735" s="293"/>
      <c r="M735" s="293"/>
      <c r="N735" s="293">
        <v>12</v>
      </c>
      <c r="O735" s="293"/>
      <c r="P735" s="293"/>
      <c r="Q735" s="293"/>
      <c r="R735" s="293"/>
      <c r="S735" s="293"/>
      <c r="T735" s="293"/>
      <c r="U735" s="293"/>
      <c r="V735" s="293"/>
      <c r="W735" s="293"/>
      <c r="X735" s="293"/>
      <c r="Y735" s="424"/>
      <c r="Z735" s="408"/>
      <c r="AA735" s="408"/>
      <c r="AB735" s="408"/>
      <c r="AC735" s="408"/>
      <c r="AD735" s="408"/>
      <c r="AE735" s="408"/>
      <c r="AF735" s="413"/>
      <c r="AG735" s="413"/>
      <c r="AH735" s="413"/>
      <c r="AI735" s="413"/>
      <c r="AJ735" s="413"/>
      <c r="AK735" s="413"/>
      <c r="AL735" s="413"/>
      <c r="AM735" s="294">
        <f>SUM(Y735:AL735)</f>
        <v>0</v>
      </c>
    </row>
    <row r="736" spans="1:39" hidden="1" outlineLevel="1">
      <c r="A736" s="530"/>
      <c r="B736" s="292" t="s">
        <v>310</v>
      </c>
      <c r="C736" s="289" t="s">
        <v>163</v>
      </c>
      <c r="D736" s="293"/>
      <c r="E736" s="293"/>
      <c r="F736" s="293"/>
      <c r="G736" s="293"/>
      <c r="H736" s="293"/>
      <c r="I736" s="293"/>
      <c r="J736" s="293"/>
      <c r="K736" s="293"/>
      <c r="L736" s="293"/>
      <c r="M736" s="293"/>
      <c r="N736" s="293">
        <f>N735</f>
        <v>12</v>
      </c>
      <c r="O736" s="293"/>
      <c r="P736" s="293"/>
      <c r="Q736" s="293"/>
      <c r="R736" s="293"/>
      <c r="S736" s="293"/>
      <c r="T736" s="293"/>
      <c r="U736" s="293"/>
      <c r="V736" s="293"/>
      <c r="W736" s="293"/>
      <c r="X736" s="293"/>
      <c r="Y736" s="409">
        <f>Y735</f>
        <v>0</v>
      </c>
      <c r="Z736" s="409">
        <f t="shared" ref="Z736" si="2240">Z735</f>
        <v>0</v>
      </c>
      <c r="AA736" s="409">
        <f t="shared" ref="AA736" si="2241">AA735</f>
        <v>0</v>
      </c>
      <c r="AB736" s="409">
        <f t="shared" ref="AB736" si="2242">AB735</f>
        <v>0</v>
      </c>
      <c r="AC736" s="409">
        <f t="shared" ref="AC736" si="2243">AC735</f>
        <v>0</v>
      </c>
      <c r="AD736" s="409">
        <f t="shared" ref="AD736" si="2244">AD735</f>
        <v>0</v>
      </c>
      <c r="AE736" s="409">
        <f t="shared" ref="AE736" si="2245">AE735</f>
        <v>0</v>
      </c>
      <c r="AF736" s="409">
        <f t="shared" ref="AF736" si="2246">AF735</f>
        <v>0</v>
      </c>
      <c r="AG736" s="409">
        <f t="shared" ref="AG736" si="2247">AG735</f>
        <v>0</v>
      </c>
      <c r="AH736" s="409">
        <f t="shared" ref="AH736" si="2248">AH735</f>
        <v>0</v>
      </c>
      <c r="AI736" s="409">
        <f t="shared" ref="AI736" si="2249">AI735</f>
        <v>0</v>
      </c>
      <c r="AJ736" s="409">
        <f t="shared" ref="AJ736" si="2250">AJ735</f>
        <v>0</v>
      </c>
      <c r="AK736" s="409">
        <f t="shared" ref="AK736" si="2251">AK735</f>
        <v>0</v>
      </c>
      <c r="AL736" s="409">
        <f t="shared" ref="AL736" si="2252">AL735</f>
        <v>0</v>
      </c>
      <c r="AM736" s="304"/>
    </row>
    <row r="737" spans="1:40" hidden="1" outlineLevel="1">
      <c r="A737" s="530"/>
      <c r="B737" s="426"/>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410"/>
      <c r="Z737" s="423"/>
      <c r="AA737" s="423"/>
      <c r="AB737" s="423"/>
      <c r="AC737" s="423"/>
      <c r="AD737" s="423"/>
      <c r="AE737" s="423"/>
      <c r="AF737" s="423"/>
      <c r="AG737" s="423"/>
      <c r="AH737" s="423"/>
      <c r="AI737" s="423"/>
      <c r="AJ737" s="423"/>
      <c r="AK737" s="423"/>
      <c r="AL737" s="423"/>
      <c r="AM737" s="304"/>
    </row>
    <row r="738" spans="1:40" ht="45" hidden="1" outlineLevel="1">
      <c r="A738" s="530">
        <v>48</v>
      </c>
      <c r="B738" s="426" t="s">
        <v>140</v>
      </c>
      <c r="C738" s="289" t="s">
        <v>25</v>
      </c>
      <c r="D738" s="293"/>
      <c r="E738" s="293"/>
      <c r="F738" s="293"/>
      <c r="G738" s="293"/>
      <c r="H738" s="293"/>
      <c r="I738" s="293"/>
      <c r="J738" s="293"/>
      <c r="K738" s="293"/>
      <c r="L738" s="293"/>
      <c r="M738" s="293"/>
      <c r="N738" s="293">
        <v>12</v>
      </c>
      <c r="O738" s="293"/>
      <c r="P738" s="293"/>
      <c r="Q738" s="293"/>
      <c r="R738" s="293"/>
      <c r="S738" s="293"/>
      <c r="T738" s="293"/>
      <c r="U738" s="293"/>
      <c r="V738" s="293"/>
      <c r="W738" s="293"/>
      <c r="X738" s="293"/>
      <c r="Y738" s="424"/>
      <c r="Z738" s="408"/>
      <c r="AA738" s="408"/>
      <c r="AB738" s="408"/>
      <c r="AC738" s="408"/>
      <c r="AD738" s="408"/>
      <c r="AE738" s="408"/>
      <c r="AF738" s="413"/>
      <c r="AG738" s="413"/>
      <c r="AH738" s="413"/>
      <c r="AI738" s="413"/>
      <c r="AJ738" s="413"/>
      <c r="AK738" s="413"/>
      <c r="AL738" s="413"/>
      <c r="AM738" s="294">
        <f>SUM(Y738:AL738)</f>
        <v>0</v>
      </c>
    </row>
    <row r="739" spans="1:40" hidden="1" outlineLevel="1">
      <c r="A739" s="530"/>
      <c r="B739" s="292" t="s">
        <v>310</v>
      </c>
      <c r="C739" s="289" t="s">
        <v>163</v>
      </c>
      <c r="D739" s="293"/>
      <c r="E739" s="293"/>
      <c r="F739" s="293"/>
      <c r="G739" s="293"/>
      <c r="H739" s="293"/>
      <c r="I739" s="293"/>
      <c r="J739" s="293"/>
      <c r="K739" s="293"/>
      <c r="L739" s="293"/>
      <c r="M739" s="293"/>
      <c r="N739" s="293">
        <f>N738</f>
        <v>12</v>
      </c>
      <c r="O739" s="293"/>
      <c r="P739" s="293"/>
      <c r="Q739" s="293"/>
      <c r="R739" s="293"/>
      <c r="S739" s="293"/>
      <c r="T739" s="293"/>
      <c r="U739" s="293"/>
      <c r="V739" s="293"/>
      <c r="W739" s="293"/>
      <c r="X739" s="293"/>
      <c r="Y739" s="409">
        <f>Y738</f>
        <v>0</v>
      </c>
      <c r="Z739" s="409">
        <f t="shared" ref="Z739" si="2253">Z738</f>
        <v>0</v>
      </c>
      <c r="AA739" s="409">
        <f t="shared" ref="AA739" si="2254">AA738</f>
        <v>0</v>
      </c>
      <c r="AB739" s="409">
        <f t="shared" ref="AB739" si="2255">AB738</f>
        <v>0</v>
      </c>
      <c r="AC739" s="409">
        <f t="shared" ref="AC739" si="2256">AC738</f>
        <v>0</v>
      </c>
      <c r="AD739" s="409">
        <f t="shared" ref="AD739" si="2257">AD738</f>
        <v>0</v>
      </c>
      <c r="AE739" s="409">
        <f t="shared" ref="AE739" si="2258">AE738</f>
        <v>0</v>
      </c>
      <c r="AF739" s="409">
        <f t="shared" ref="AF739" si="2259">AF738</f>
        <v>0</v>
      </c>
      <c r="AG739" s="409">
        <f t="shared" ref="AG739" si="2260">AG738</f>
        <v>0</v>
      </c>
      <c r="AH739" s="409">
        <f t="shared" ref="AH739" si="2261">AH738</f>
        <v>0</v>
      </c>
      <c r="AI739" s="409">
        <f t="shared" ref="AI739" si="2262">AI738</f>
        <v>0</v>
      </c>
      <c r="AJ739" s="409">
        <f t="shared" ref="AJ739" si="2263">AJ738</f>
        <v>0</v>
      </c>
      <c r="AK739" s="409">
        <f t="shared" ref="AK739" si="2264">AK738</f>
        <v>0</v>
      </c>
      <c r="AL739" s="409">
        <f t="shared" ref="AL739" si="2265">AL738</f>
        <v>0</v>
      </c>
      <c r="AM739" s="304"/>
    </row>
    <row r="740" spans="1:40" hidden="1" outlineLevel="1">
      <c r="A740" s="530"/>
      <c r="B740" s="426"/>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410"/>
      <c r="Z740" s="423"/>
      <c r="AA740" s="423"/>
      <c r="AB740" s="423"/>
      <c r="AC740" s="423"/>
      <c r="AD740" s="423"/>
      <c r="AE740" s="423"/>
      <c r="AF740" s="423"/>
      <c r="AG740" s="423"/>
      <c r="AH740" s="423"/>
      <c r="AI740" s="423"/>
      <c r="AJ740" s="423"/>
      <c r="AK740" s="423"/>
      <c r="AL740" s="423"/>
      <c r="AM740" s="304"/>
    </row>
    <row r="741" spans="1:40" ht="30" hidden="1" outlineLevel="1">
      <c r="A741" s="530">
        <v>49</v>
      </c>
      <c r="B741" s="426" t="s">
        <v>141</v>
      </c>
      <c r="C741" s="289" t="s">
        <v>25</v>
      </c>
      <c r="D741" s="293"/>
      <c r="E741" s="293"/>
      <c r="F741" s="293"/>
      <c r="G741" s="293"/>
      <c r="H741" s="293"/>
      <c r="I741" s="293"/>
      <c r="J741" s="293"/>
      <c r="K741" s="293"/>
      <c r="L741" s="293"/>
      <c r="M741" s="293"/>
      <c r="N741" s="293">
        <v>12</v>
      </c>
      <c r="O741" s="293"/>
      <c r="P741" s="293"/>
      <c r="Q741" s="293"/>
      <c r="R741" s="293"/>
      <c r="S741" s="293"/>
      <c r="T741" s="293"/>
      <c r="U741" s="293"/>
      <c r="V741" s="293"/>
      <c r="W741" s="293"/>
      <c r="X741" s="293"/>
      <c r="Y741" s="424"/>
      <c r="Z741" s="408"/>
      <c r="AA741" s="408"/>
      <c r="AB741" s="408"/>
      <c r="AC741" s="408"/>
      <c r="AD741" s="408"/>
      <c r="AE741" s="408"/>
      <c r="AF741" s="413"/>
      <c r="AG741" s="413"/>
      <c r="AH741" s="413"/>
      <c r="AI741" s="413"/>
      <c r="AJ741" s="413"/>
      <c r="AK741" s="413"/>
      <c r="AL741" s="413"/>
      <c r="AM741" s="294">
        <f>SUM(Y741:AL741)</f>
        <v>0</v>
      </c>
    </row>
    <row r="742" spans="1:40" hidden="1" outlineLevel="1">
      <c r="A742" s="530"/>
      <c r="B742" s="292" t="s">
        <v>310</v>
      </c>
      <c r="C742" s="289" t="s">
        <v>163</v>
      </c>
      <c r="D742" s="293"/>
      <c r="E742" s="293"/>
      <c r="F742" s="293"/>
      <c r="G742" s="293"/>
      <c r="H742" s="293"/>
      <c r="I742" s="293"/>
      <c r="J742" s="293"/>
      <c r="K742" s="293"/>
      <c r="L742" s="293"/>
      <c r="M742" s="293"/>
      <c r="N742" s="293">
        <f>N741</f>
        <v>12</v>
      </c>
      <c r="O742" s="293"/>
      <c r="P742" s="293"/>
      <c r="Q742" s="293"/>
      <c r="R742" s="293"/>
      <c r="S742" s="293"/>
      <c r="T742" s="293"/>
      <c r="U742" s="293"/>
      <c r="V742" s="293"/>
      <c r="W742" s="293"/>
      <c r="X742" s="293"/>
      <c r="Y742" s="409">
        <f>Y741</f>
        <v>0</v>
      </c>
      <c r="Z742" s="409">
        <f t="shared" ref="Z742" si="2266">Z741</f>
        <v>0</v>
      </c>
      <c r="AA742" s="409">
        <f t="shared" ref="AA742" si="2267">AA741</f>
        <v>0</v>
      </c>
      <c r="AB742" s="409">
        <f t="shared" ref="AB742" si="2268">AB741</f>
        <v>0</v>
      </c>
      <c r="AC742" s="409">
        <f t="shared" ref="AC742" si="2269">AC741</f>
        <v>0</v>
      </c>
      <c r="AD742" s="409">
        <f t="shared" ref="AD742" si="2270">AD741</f>
        <v>0</v>
      </c>
      <c r="AE742" s="409">
        <f t="shared" ref="AE742" si="2271">AE741</f>
        <v>0</v>
      </c>
      <c r="AF742" s="409">
        <f t="shared" ref="AF742" si="2272">AF741</f>
        <v>0</v>
      </c>
      <c r="AG742" s="409">
        <f t="shared" ref="AG742" si="2273">AG741</f>
        <v>0</v>
      </c>
      <c r="AH742" s="409">
        <f t="shared" ref="AH742" si="2274">AH741</f>
        <v>0</v>
      </c>
      <c r="AI742" s="409">
        <f t="shared" ref="AI742" si="2275">AI741</f>
        <v>0</v>
      </c>
      <c r="AJ742" s="409">
        <f t="shared" ref="AJ742" si="2276">AJ741</f>
        <v>0</v>
      </c>
      <c r="AK742" s="409">
        <f t="shared" ref="AK742" si="2277">AK741</f>
        <v>0</v>
      </c>
      <c r="AL742" s="409">
        <f t="shared" ref="AL742" si="2278">AL741</f>
        <v>0</v>
      </c>
      <c r="AM742" s="304"/>
    </row>
    <row r="743" spans="1:40" hidden="1" outlineLevel="1">
      <c r="A743" s="530"/>
      <c r="B743" s="292"/>
      <c r="C743" s="303"/>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410"/>
      <c r="Z743" s="410"/>
      <c r="AA743" s="410"/>
      <c r="AB743" s="410"/>
      <c r="AC743" s="410"/>
      <c r="AD743" s="410"/>
      <c r="AE743" s="410"/>
      <c r="AF743" s="410"/>
      <c r="AG743" s="410"/>
      <c r="AH743" s="410"/>
      <c r="AI743" s="410"/>
      <c r="AJ743" s="410"/>
      <c r="AK743" s="410"/>
      <c r="AL743" s="410"/>
      <c r="AM743" s="304"/>
    </row>
    <row r="744" spans="1:40" ht="15.75" collapsed="1">
      <c r="B744" s="325" t="s">
        <v>311</v>
      </c>
      <c r="C744" s="327"/>
      <c r="D744" s="327">
        <f>SUM(D587:D742)</f>
        <v>0</v>
      </c>
      <c r="E744" s="327"/>
      <c r="F744" s="327"/>
      <c r="G744" s="327"/>
      <c r="H744" s="327"/>
      <c r="I744" s="327"/>
      <c r="J744" s="327"/>
      <c r="K744" s="327"/>
      <c r="L744" s="327"/>
      <c r="M744" s="327"/>
      <c r="N744" s="327"/>
      <c r="O744" s="327">
        <f>SUM(O587:O742)</f>
        <v>0</v>
      </c>
      <c r="P744" s="327"/>
      <c r="Q744" s="327"/>
      <c r="R744" s="327"/>
      <c r="S744" s="327"/>
      <c r="T744" s="327"/>
      <c r="U744" s="327"/>
      <c r="V744" s="327"/>
      <c r="W744" s="327"/>
      <c r="X744" s="327"/>
      <c r="Y744" s="327">
        <f>IF(Y585="kWh",SUMPRODUCT(D587:D742,Y587:Y742))</f>
        <v>0</v>
      </c>
      <c r="Z744" s="327">
        <f>IF(Z585="kWh",SUMPRODUCT(D587:D742,Z587:Z742))</f>
        <v>0</v>
      </c>
      <c r="AA744" s="327">
        <f>IF(AA585="kw",SUMPRODUCT(N587:N742,O587:O742,AA587:AA742),SUMPRODUCT(D587:D742,AA587:AA742))</f>
        <v>0</v>
      </c>
      <c r="AB744" s="327">
        <f>IF(AB585="kw",SUMPRODUCT(N587:N742,O587:O742,AB587:AB742),SUMPRODUCT(D587:D742,AB587:AB742))</f>
        <v>0</v>
      </c>
      <c r="AC744" s="327">
        <f>IF(AC585="kw",SUMPRODUCT(N587:N742,O587:O742,AC587:AC742),SUMPRODUCT(D587:D742,AC587:AC742))</f>
        <v>0</v>
      </c>
      <c r="AD744" s="327">
        <f>IF(AD585="kw",SUMPRODUCT(N587:N742,O587:O742,AD587:AD742),SUMPRODUCT(D587:D742,AD587:AD742))</f>
        <v>0</v>
      </c>
      <c r="AE744" s="327">
        <f>IF(AE585="kw",SUMPRODUCT(N587:N742,O587:O742,AE587:AE742),SUMPRODUCT(D587:D742,AE587:AE742))</f>
        <v>0</v>
      </c>
      <c r="AF744" s="327">
        <f>IF(AF585="kw",SUMPRODUCT(N587:N742,O587:O742,AF587:AF742),SUMPRODUCT(D587:D742,AF587:AF742))</f>
        <v>0</v>
      </c>
      <c r="AG744" s="327">
        <f>IF(AG585="kw",SUMPRODUCT(N587:N742,O587:O742,AG587:AG742),SUMPRODUCT(D587:D742,AG587:AG742))</f>
        <v>0</v>
      </c>
      <c r="AH744" s="327">
        <f>IF(AH585="kw",SUMPRODUCT(N587:N742,O587:O742,AH587:AH742),SUMPRODUCT(D587:D742,AH587:AH742))</f>
        <v>0</v>
      </c>
      <c r="AI744" s="327">
        <f>IF(AI585="kw",SUMPRODUCT(N587:N742,O587:O742,AI587:AI742),SUMPRODUCT(D587:D742,AI587:AI742))</f>
        <v>0</v>
      </c>
      <c r="AJ744" s="327">
        <f>IF(AJ585="kw",SUMPRODUCT(N587:N742,O587:O742,AJ587:AJ742),SUMPRODUCT(D587:D742,AJ587:AJ742))</f>
        <v>0</v>
      </c>
      <c r="AK744" s="327">
        <f>IF(AK585="kw",SUMPRODUCT(N587:N742,O587:O742,AK587:AK742),SUMPRODUCT(D587:D742,AK587:AK742))</f>
        <v>0</v>
      </c>
      <c r="AL744" s="327">
        <f>IF(AL585="kw",SUMPRODUCT(N587:N742,O587:O742,AL587:AL742),SUMPRODUCT(D587:D742,AL587:AL742))</f>
        <v>0</v>
      </c>
      <c r="AM744" s="328"/>
    </row>
    <row r="745" spans="1:40" ht="15.75">
      <c r="B745" s="389" t="s">
        <v>312</v>
      </c>
      <c r="C745" s="390"/>
      <c r="D745" s="390"/>
      <c r="E745" s="390"/>
      <c r="F745" s="390"/>
      <c r="G745" s="390"/>
      <c r="H745" s="390"/>
      <c r="I745" s="390"/>
      <c r="J745" s="390"/>
      <c r="K745" s="390"/>
      <c r="L745" s="390"/>
      <c r="M745" s="390"/>
      <c r="N745" s="390"/>
      <c r="O745" s="390"/>
      <c r="P745" s="390"/>
      <c r="Q745" s="390"/>
      <c r="R745" s="390"/>
      <c r="S745" s="390"/>
      <c r="T745" s="390"/>
      <c r="U745" s="390"/>
      <c r="V745" s="390"/>
      <c r="W745" s="390"/>
      <c r="X745" s="390"/>
      <c r="Y745" s="390">
        <f>HLOOKUP(Y401,'2. LRAMVA Threshold'!$B$42:$Q$53,10,FALSE)</f>
        <v>0</v>
      </c>
      <c r="Z745" s="390">
        <f>HLOOKUP(Z401,'2. LRAMVA Threshold'!$B$42:$Q$53,10,FALSE)</f>
        <v>0</v>
      </c>
      <c r="AA745" s="390">
        <f>HLOOKUP(AA401,'2. LRAMVA Threshold'!$B$42:$Q$53,10,FALSE)</f>
        <v>0</v>
      </c>
      <c r="AB745" s="390">
        <f>HLOOKUP(AB401,'2. LRAMVA Threshold'!$B$42:$Q$53,10,FALSE)</f>
        <v>0</v>
      </c>
      <c r="AC745" s="390">
        <f>HLOOKUP(AC401,'2. LRAMVA Threshold'!$B$42:$Q$53,10,FALSE)</f>
        <v>0</v>
      </c>
      <c r="AD745" s="390">
        <f>HLOOKUP(AD401,'2. LRAMVA Threshold'!$B$42:$Q$53,10,FALSE)</f>
        <v>0</v>
      </c>
      <c r="AE745" s="390">
        <f>HLOOKUP(AE401,'2. LRAMVA Threshold'!$B$42:$Q$53,10,FALSE)</f>
        <v>0</v>
      </c>
      <c r="AF745" s="390">
        <f>HLOOKUP(AF401,'2. LRAMVA Threshold'!$B$42:$Q$53,10,FALSE)</f>
        <v>0</v>
      </c>
      <c r="AG745" s="390">
        <f>HLOOKUP(AG401,'2. LRAMVA Threshold'!$B$42:$Q$53,10,FALSE)</f>
        <v>0</v>
      </c>
      <c r="AH745" s="390">
        <f>HLOOKUP(AH401,'2. LRAMVA Threshold'!$B$42:$Q$53,10,FALSE)</f>
        <v>0</v>
      </c>
      <c r="AI745" s="390">
        <f>HLOOKUP(AI401,'2. LRAMVA Threshold'!$B$42:$Q$53,10,FALSE)</f>
        <v>0</v>
      </c>
      <c r="AJ745" s="390">
        <f>HLOOKUP(AJ401,'2. LRAMVA Threshold'!$B$42:$Q$53,10,FALSE)</f>
        <v>0</v>
      </c>
      <c r="AK745" s="390">
        <f>HLOOKUP(AK401,'2. LRAMVA Threshold'!$B$42:$Q$53,10,FALSE)</f>
        <v>0</v>
      </c>
      <c r="AL745" s="390">
        <f>HLOOKUP(AL401,'2. LRAMVA Threshold'!$B$42:$Q$53,10,FALSE)</f>
        <v>0</v>
      </c>
      <c r="AM745" s="440"/>
    </row>
    <row r="746" spans="1:40">
      <c r="B746" s="392"/>
      <c r="C746" s="430"/>
      <c r="D746" s="431"/>
      <c r="E746" s="431"/>
      <c r="F746" s="431"/>
      <c r="G746" s="431"/>
      <c r="H746" s="431"/>
      <c r="I746" s="431"/>
      <c r="J746" s="431"/>
      <c r="K746" s="431"/>
      <c r="L746" s="431"/>
      <c r="M746" s="431"/>
      <c r="N746" s="431"/>
      <c r="O746" s="432"/>
      <c r="P746" s="431"/>
      <c r="Q746" s="431"/>
      <c r="R746" s="431"/>
      <c r="S746" s="433"/>
      <c r="T746" s="433"/>
      <c r="U746" s="433"/>
      <c r="V746" s="433"/>
      <c r="W746" s="431"/>
      <c r="X746" s="431"/>
      <c r="Y746" s="434"/>
      <c r="Z746" s="434"/>
      <c r="AA746" s="434"/>
      <c r="AB746" s="434"/>
      <c r="AC746" s="434"/>
      <c r="AD746" s="434"/>
      <c r="AE746" s="434"/>
      <c r="AF746" s="397"/>
      <c r="AG746" s="397"/>
      <c r="AH746" s="397"/>
      <c r="AI746" s="397"/>
      <c r="AJ746" s="397"/>
      <c r="AK746" s="397"/>
      <c r="AL746" s="397"/>
      <c r="AM746" s="398"/>
    </row>
    <row r="747" spans="1:40">
      <c r="B747" s="322" t="s">
        <v>313</v>
      </c>
      <c r="C747" s="336"/>
      <c r="D747" s="336"/>
      <c r="E747" s="374"/>
      <c r="F747" s="374"/>
      <c r="G747" s="374"/>
      <c r="H747" s="374"/>
      <c r="I747" s="374"/>
      <c r="J747" s="374"/>
      <c r="K747" s="374"/>
      <c r="L747" s="374"/>
      <c r="M747" s="374"/>
      <c r="N747" s="374"/>
      <c r="O747" s="289"/>
      <c r="P747" s="338"/>
      <c r="Q747" s="338"/>
      <c r="R747" s="338"/>
      <c r="S747" s="337"/>
      <c r="T747" s="337"/>
      <c r="U747" s="337"/>
      <c r="V747" s="337"/>
      <c r="W747" s="338"/>
      <c r="X747" s="338"/>
      <c r="Y747" s="339">
        <f>HLOOKUP(Y$35,'3.  Distribution Rates'!$C$122:$P$133,10,FALSE)</f>
        <v>0</v>
      </c>
      <c r="Z747" s="339">
        <f>HLOOKUP(Z$35,'3.  Distribution Rates'!$C$122:$P$133,10,FALSE)</f>
        <v>0</v>
      </c>
      <c r="AA747" s="339">
        <f>HLOOKUP(AA$35,'3.  Distribution Rates'!$C$122:$P$133,10,FALSE)</f>
        <v>0</v>
      </c>
      <c r="AB747" s="339">
        <f>HLOOKUP(AB$35,'3.  Distribution Rates'!$C$122:$P$133,10,FALSE)</f>
        <v>0</v>
      </c>
      <c r="AC747" s="339">
        <f>HLOOKUP(AC$35,'3.  Distribution Rates'!$C$122:$P$133,10,FALSE)</f>
        <v>0</v>
      </c>
      <c r="AD747" s="339">
        <f>HLOOKUP(AD$35,'3.  Distribution Rates'!$C$122:$P$133,10,FALSE)</f>
        <v>0</v>
      </c>
      <c r="AE747" s="339">
        <f>HLOOKUP(AE$35,'3.  Distribution Rates'!$C$122:$P$133,10,FALSE)</f>
        <v>0</v>
      </c>
      <c r="AF747" s="339">
        <f>HLOOKUP(AF$35,'3.  Distribution Rates'!$C$122:$P$133,10,FALSE)</f>
        <v>0</v>
      </c>
      <c r="AG747" s="339">
        <f>HLOOKUP(AG$35,'3.  Distribution Rates'!$C$122:$P$133,10,FALSE)</f>
        <v>0</v>
      </c>
      <c r="AH747" s="339">
        <f>HLOOKUP(AH$35,'3.  Distribution Rates'!$C$122:$P$133,10,FALSE)</f>
        <v>0</v>
      </c>
      <c r="AI747" s="339">
        <f>HLOOKUP(AI$35,'3.  Distribution Rates'!$C$122:$P$133,10,FALSE)</f>
        <v>0</v>
      </c>
      <c r="AJ747" s="339">
        <f>HLOOKUP(AJ$35,'3.  Distribution Rates'!$C$122:$P$133,10,FALSE)</f>
        <v>0</v>
      </c>
      <c r="AK747" s="339">
        <f>HLOOKUP(AK$35,'3.  Distribution Rates'!$C$122:$P$133,10,FALSE)</f>
        <v>0</v>
      </c>
      <c r="AL747" s="339">
        <f>HLOOKUP(AL$35,'3.  Distribution Rates'!$C$122:$P$133,10,FALSE)</f>
        <v>0</v>
      </c>
      <c r="AM747" s="346"/>
      <c r="AN747" s="441"/>
    </row>
    <row r="748" spans="1:40">
      <c r="B748" s="322" t="s">
        <v>314</v>
      </c>
      <c r="C748" s="343"/>
      <c r="D748" s="307"/>
      <c r="E748" s="277"/>
      <c r="F748" s="277"/>
      <c r="G748" s="277"/>
      <c r="H748" s="277"/>
      <c r="I748" s="277"/>
      <c r="J748" s="277"/>
      <c r="K748" s="277"/>
      <c r="L748" s="277"/>
      <c r="M748" s="277"/>
      <c r="N748" s="277"/>
      <c r="O748" s="289"/>
      <c r="P748" s="277"/>
      <c r="Q748" s="277"/>
      <c r="R748" s="277"/>
      <c r="S748" s="307"/>
      <c r="T748" s="307"/>
      <c r="U748" s="307"/>
      <c r="V748" s="307"/>
      <c r="W748" s="277"/>
      <c r="X748" s="277"/>
      <c r="Y748" s="376">
        <f>'4.  2011-2014 LRAM'!Y141*Y747</f>
        <v>0</v>
      </c>
      <c r="Z748" s="376">
        <f>'4.  2011-2014 LRAM'!Z141*Z747</f>
        <v>0</v>
      </c>
      <c r="AA748" s="376">
        <f>'4.  2011-2014 LRAM'!AA141*AA747</f>
        <v>0</v>
      </c>
      <c r="AB748" s="376">
        <f>'4.  2011-2014 LRAM'!AB141*AB747</f>
        <v>0</v>
      </c>
      <c r="AC748" s="376">
        <f>'4.  2011-2014 LRAM'!AC141*AC747</f>
        <v>0</v>
      </c>
      <c r="AD748" s="376">
        <f>'4.  2011-2014 LRAM'!AD141*AD747</f>
        <v>0</v>
      </c>
      <c r="AE748" s="376">
        <f>'4.  2011-2014 LRAM'!AE141*AE747</f>
        <v>0</v>
      </c>
      <c r="AF748" s="376">
        <f>'4.  2011-2014 LRAM'!AF141*AF747</f>
        <v>0</v>
      </c>
      <c r="AG748" s="376">
        <f>'4.  2011-2014 LRAM'!AG141*AG747</f>
        <v>0</v>
      </c>
      <c r="AH748" s="376">
        <f>'4.  2011-2014 LRAM'!AH141*AH747</f>
        <v>0</v>
      </c>
      <c r="AI748" s="376">
        <f>'4.  2011-2014 LRAM'!AI141*AI747</f>
        <v>0</v>
      </c>
      <c r="AJ748" s="376">
        <f>'4.  2011-2014 LRAM'!AJ141*AJ747</f>
        <v>0</v>
      </c>
      <c r="AK748" s="376">
        <f>'4.  2011-2014 LRAM'!AK141*AK747</f>
        <v>0</v>
      </c>
      <c r="AL748" s="376">
        <f>'4.  2011-2014 LRAM'!AL141*AL747</f>
        <v>0</v>
      </c>
      <c r="AM748" s="623">
        <f t="shared" ref="AM748:AM755" si="2279">SUM(Y748:AL748)</f>
        <v>0</v>
      </c>
      <c r="AN748" s="441"/>
    </row>
    <row r="749" spans="1:40">
      <c r="B749" s="322" t="s">
        <v>315</v>
      </c>
      <c r="C749" s="343"/>
      <c r="D749" s="307"/>
      <c r="E749" s="277"/>
      <c r="F749" s="277"/>
      <c r="G749" s="277"/>
      <c r="H749" s="277"/>
      <c r="I749" s="277"/>
      <c r="J749" s="277"/>
      <c r="K749" s="277"/>
      <c r="L749" s="277"/>
      <c r="M749" s="277"/>
      <c r="N749" s="277"/>
      <c r="O749" s="289"/>
      <c r="P749" s="277"/>
      <c r="Q749" s="277"/>
      <c r="R749" s="277"/>
      <c r="S749" s="307"/>
      <c r="T749" s="307"/>
      <c r="U749" s="307"/>
      <c r="V749" s="307"/>
      <c r="W749" s="277"/>
      <c r="X749" s="277"/>
      <c r="Y749" s="376">
        <f>'4.  2011-2014 LRAM'!Y270*Y747</f>
        <v>0</v>
      </c>
      <c r="Z749" s="376">
        <f>'4.  2011-2014 LRAM'!Z270*Z747</f>
        <v>0</v>
      </c>
      <c r="AA749" s="376">
        <f>'4.  2011-2014 LRAM'!AA270*AA747</f>
        <v>0</v>
      </c>
      <c r="AB749" s="376">
        <f>'4.  2011-2014 LRAM'!AB270*AB747</f>
        <v>0</v>
      </c>
      <c r="AC749" s="376">
        <f>'4.  2011-2014 LRAM'!AC270*AC747</f>
        <v>0</v>
      </c>
      <c r="AD749" s="376">
        <f>'4.  2011-2014 LRAM'!AD270*AD747</f>
        <v>0</v>
      </c>
      <c r="AE749" s="376">
        <f>'4.  2011-2014 LRAM'!AE270*AE747</f>
        <v>0</v>
      </c>
      <c r="AF749" s="376">
        <f>'4.  2011-2014 LRAM'!AF270*AF747</f>
        <v>0</v>
      </c>
      <c r="AG749" s="376">
        <f>'4.  2011-2014 LRAM'!AG270*AG747</f>
        <v>0</v>
      </c>
      <c r="AH749" s="376">
        <f>'4.  2011-2014 LRAM'!AH270*AH747</f>
        <v>0</v>
      </c>
      <c r="AI749" s="376">
        <f>'4.  2011-2014 LRAM'!AI270*AI747</f>
        <v>0</v>
      </c>
      <c r="AJ749" s="376">
        <f>'4.  2011-2014 LRAM'!AJ270*AJ747</f>
        <v>0</v>
      </c>
      <c r="AK749" s="376">
        <f>'4.  2011-2014 LRAM'!AK270*AK747</f>
        <v>0</v>
      </c>
      <c r="AL749" s="376">
        <f>'4.  2011-2014 LRAM'!AL270*AL747</f>
        <v>0</v>
      </c>
      <c r="AM749" s="623">
        <f t="shared" si="2279"/>
        <v>0</v>
      </c>
      <c r="AN749" s="441"/>
    </row>
    <row r="750" spans="1:40">
      <c r="B750" s="322" t="s">
        <v>316</v>
      </c>
      <c r="C750" s="343"/>
      <c r="D750" s="307"/>
      <c r="E750" s="277"/>
      <c r="F750" s="277"/>
      <c r="G750" s="277"/>
      <c r="H750" s="277"/>
      <c r="I750" s="277"/>
      <c r="J750" s="277"/>
      <c r="K750" s="277"/>
      <c r="L750" s="277"/>
      <c r="M750" s="277"/>
      <c r="N750" s="277"/>
      <c r="O750" s="289"/>
      <c r="P750" s="277"/>
      <c r="Q750" s="277"/>
      <c r="R750" s="277"/>
      <c r="S750" s="307"/>
      <c r="T750" s="307"/>
      <c r="U750" s="307"/>
      <c r="V750" s="307"/>
      <c r="W750" s="277"/>
      <c r="X750" s="277"/>
      <c r="Y750" s="376">
        <f>'4.  2011-2014 LRAM'!Y399*Y747</f>
        <v>0</v>
      </c>
      <c r="Z750" s="376">
        <f>'4.  2011-2014 LRAM'!Z399*Z747</f>
        <v>0</v>
      </c>
      <c r="AA750" s="376">
        <f>'4.  2011-2014 LRAM'!AA399*AA747</f>
        <v>0</v>
      </c>
      <c r="AB750" s="376">
        <f>'4.  2011-2014 LRAM'!AB399*AB747</f>
        <v>0</v>
      </c>
      <c r="AC750" s="376">
        <f>'4.  2011-2014 LRAM'!AC399*AC747</f>
        <v>0</v>
      </c>
      <c r="AD750" s="376">
        <f>'4.  2011-2014 LRAM'!AD399*AD747</f>
        <v>0</v>
      </c>
      <c r="AE750" s="376">
        <f>'4.  2011-2014 LRAM'!AE399*AE747</f>
        <v>0</v>
      </c>
      <c r="AF750" s="376">
        <f>'4.  2011-2014 LRAM'!AF399*AF747</f>
        <v>0</v>
      </c>
      <c r="AG750" s="376">
        <f>'4.  2011-2014 LRAM'!AG399*AG747</f>
        <v>0</v>
      </c>
      <c r="AH750" s="376">
        <f>'4.  2011-2014 LRAM'!AH399*AH747</f>
        <v>0</v>
      </c>
      <c r="AI750" s="376">
        <f>'4.  2011-2014 LRAM'!AI399*AI747</f>
        <v>0</v>
      </c>
      <c r="AJ750" s="376">
        <f>'4.  2011-2014 LRAM'!AJ399*AJ747</f>
        <v>0</v>
      </c>
      <c r="AK750" s="376">
        <f>'4.  2011-2014 LRAM'!AK399*AK747</f>
        <v>0</v>
      </c>
      <c r="AL750" s="376">
        <f>'4.  2011-2014 LRAM'!AL399*AL747</f>
        <v>0</v>
      </c>
      <c r="AM750" s="623">
        <f t="shared" si="2279"/>
        <v>0</v>
      </c>
      <c r="AN750" s="441"/>
    </row>
    <row r="751" spans="1:40">
      <c r="B751" s="322" t="s">
        <v>317</v>
      </c>
      <c r="C751" s="343"/>
      <c r="D751" s="307"/>
      <c r="E751" s="277"/>
      <c r="F751" s="277"/>
      <c r="G751" s="277"/>
      <c r="H751" s="277"/>
      <c r="I751" s="277"/>
      <c r="J751" s="277"/>
      <c r="K751" s="277"/>
      <c r="L751" s="277"/>
      <c r="M751" s="277"/>
      <c r="N751" s="277"/>
      <c r="O751" s="289"/>
      <c r="P751" s="277"/>
      <c r="Q751" s="277"/>
      <c r="R751" s="277"/>
      <c r="S751" s="307"/>
      <c r="T751" s="307"/>
      <c r="U751" s="307"/>
      <c r="V751" s="307"/>
      <c r="W751" s="277"/>
      <c r="X751" s="277"/>
      <c r="Y751" s="376">
        <f>'4.  2011-2014 LRAM'!Y529*Y747</f>
        <v>0</v>
      </c>
      <c r="Z751" s="376">
        <f>'4.  2011-2014 LRAM'!Z529*Z747</f>
        <v>0</v>
      </c>
      <c r="AA751" s="376">
        <f>'4.  2011-2014 LRAM'!AA529*AA747</f>
        <v>0</v>
      </c>
      <c r="AB751" s="376">
        <f>'4.  2011-2014 LRAM'!AB529*AB747</f>
        <v>0</v>
      </c>
      <c r="AC751" s="376">
        <f>'4.  2011-2014 LRAM'!AC529*AC747</f>
        <v>0</v>
      </c>
      <c r="AD751" s="376">
        <f>'4.  2011-2014 LRAM'!AD529*AD747</f>
        <v>0</v>
      </c>
      <c r="AE751" s="376">
        <f>'4.  2011-2014 LRAM'!AE529*AE747</f>
        <v>0</v>
      </c>
      <c r="AF751" s="376">
        <f>'4.  2011-2014 LRAM'!AF529*AF747</f>
        <v>0</v>
      </c>
      <c r="AG751" s="376">
        <f>'4.  2011-2014 LRAM'!AG529*AG747</f>
        <v>0</v>
      </c>
      <c r="AH751" s="376">
        <f>'4.  2011-2014 LRAM'!AH529*AH747</f>
        <v>0</v>
      </c>
      <c r="AI751" s="376">
        <f>'4.  2011-2014 LRAM'!AI529*AI747</f>
        <v>0</v>
      </c>
      <c r="AJ751" s="376">
        <f>'4.  2011-2014 LRAM'!AJ529*AJ747</f>
        <v>0</v>
      </c>
      <c r="AK751" s="376">
        <f>'4.  2011-2014 LRAM'!AK529*AK747</f>
        <v>0</v>
      </c>
      <c r="AL751" s="376">
        <f>'4.  2011-2014 LRAM'!AL529*AL747</f>
        <v>0</v>
      </c>
      <c r="AM751" s="623">
        <f t="shared" si="2279"/>
        <v>0</v>
      </c>
      <c r="AN751" s="441"/>
    </row>
    <row r="752" spans="1:40">
      <c r="B752" s="322" t="s">
        <v>318</v>
      </c>
      <c r="C752" s="343"/>
      <c r="D752" s="307"/>
      <c r="E752" s="277"/>
      <c r="F752" s="277"/>
      <c r="G752" s="277"/>
      <c r="H752" s="277"/>
      <c r="I752" s="277"/>
      <c r="J752" s="277"/>
      <c r="K752" s="277"/>
      <c r="L752" s="277"/>
      <c r="M752" s="277"/>
      <c r="N752" s="277"/>
      <c r="O752" s="289"/>
      <c r="P752" s="277"/>
      <c r="Q752" s="277"/>
      <c r="R752" s="277"/>
      <c r="S752" s="307"/>
      <c r="T752" s="307"/>
      <c r="U752" s="307"/>
      <c r="V752" s="307"/>
      <c r="W752" s="277"/>
      <c r="X752" s="277"/>
      <c r="Y752" s="376">
        <f t="shared" ref="Y752:AL752" si="2280">Y210*Y747</f>
        <v>0</v>
      </c>
      <c r="Z752" s="376">
        <f t="shared" si="2280"/>
        <v>0</v>
      </c>
      <c r="AA752" s="376">
        <f t="shared" si="2280"/>
        <v>0</v>
      </c>
      <c r="AB752" s="376">
        <f t="shared" si="2280"/>
        <v>0</v>
      </c>
      <c r="AC752" s="376">
        <f t="shared" si="2280"/>
        <v>0</v>
      </c>
      <c r="AD752" s="376">
        <f t="shared" si="2280"/>
        <v>0</v>
      </c>
      <c r="AE752" s="376">
        <f t="shared" si="2280"/>
        <v>0</v>
      </c>
      <c r="AF752" s="376">
        <f t="shared" si="2280"/>
        <v>0</v>
      </c>
      <c r="AG752" s="376">
        <f t="shared" si="2280"/>
        <v>0</v>
      </c>
      <c r="AH752" s="376">
        <f t="shared" si="2280"/>
        <v>0</v>
      </c>
      <c r="AI752" s="376">
        <f t="shared" si="2280"/>
        <v>0</v>
      </c>
      <c r="AJ752" s="376">
        <f t="shared" si="2280"/>
        <v>0</v>
      </c>
      <c r="AK752" s="376">
        <f t="shared" si="2280"/>
        <v>0</v>
      </c>
      <c r="AL752" s="376">
        <f t="shared" si="2280"/>
        <v>0</v>
      </c>
      <c r="AM752" s="623">
        <f t="shared" si="2279"/>
        <v>0</v>
      </c>
      <c r="AN752" s="441"/>
    </row>
    <row r="753" spans="1:40">
      <c r="B753" s="322" t="s">
        <v>319</v>
      </c>
      <c r="C753" s="343"/>
      <c r="D753" s="307"/>
      <c r="E753" s="277"/>
      <c r="F753" s="277"/>
      <c r="G753" s="277"/>
      <c r="H753" s="277"/>
      <c r="I753" s="277"/>
      <c r="J753" s="277"/>
      <c r="K753" s="277"/>
      <c r="L753" s="277"/>
      <c r="M753" s="277"/>
      <c r="N753" s="277"/>
      <c r="O753" s="289"/>
      <c r="P753" s="277"/>
      <c r="Q753" s="277"/>
      <c r="R753" s="277"/>
      <c r="S753" s="307"/>
      <c r="T753" s="307"/>
      <c r="U753" s="307"/>
      <c r="V753" s="307"/>
      <c r="W753" s="277"/>
      <c r="X753" s="277"/>
      <c r="Y753" s="376">
        <f t="shared" ref="Y753:AL753" si="2281">Y393*Y747</f>
        <v>0</v>
      </c>
      <c r="Z753" s="376">
        <f t="shared" si="2281"/>
        <v>0</v>
      </c>
      <c r="AA753" s="376">
        <f t="shared" si="2281"/>
        <v>0</v>
      </c>
      <c r="AB753" s="376">
        <f t="shared" si="2281"/>
        <v>0</v>
      </c>
      <c r="AC753" s="376">
        <f t="shared" si="2281"/>
        <v>0</v>
      </c>
      <c r="AD753" s="376">
        <f t="shared" si="2281"/>
        <v>0</v>
      </c>
      <c r="AE753" s="376">
        <f t="shared" si="2281"/>
        <v>0</v>
      </c>
      <c r="AF753" s="376">
        <f t="shared" si="2281"/>
        <v>0</v>
      </c>
      <c r="AG753" s="376">
        <f t="shared" si="2281"/>
        <v>0</v>
      </c>
      <c r="AH753" s="376">
        <f t="shared" si="2281"/>
        <v>0</v>
      </c>
      <c r="AI753" s="376">
        <f t="shared" si="2281"/>
        <v>0</v>
      </c>
      <c r="AJ753" s="376">
        <f t="shared" si="2281"/>
        <v>0</v>
      </c>
      <c r="AK753" s="376">
        <f t="shared" si="2281"/>
        <v>0</v>
      </c>
      <c r="AL753" s="376">
        <f t="shared" si="2281"/>
        <v>0</v>
      </c>
      <c r="AM753" s="623">
        <f t="shared" si="2279"/>
        <v>0</v>
      </c>
      <c r="AN753" s="441"/>
    </row>
    <row r="754" spans="1:40">
      <c r="B754" s="322" t="s">
        <v>320</v>
      </c>
      <c r="C754" s="343"/>
      <c r="D754" s="307"/>
      <c r="E754" s="277"/>
      <c r="F754" s="277"/>
      <c r="G754" s="277"/>
      <c r="H754" s="277"/>
      <c r="I754" s="277"/>
      <c r="J754" s="277"/>
      <c r="K754" s="277"/>
      <c r="L754" s="277"/>
      <c r="M754" s="277"/>
      <c r="N754" s="277"/>
      <c r="O754" s="289"/>
      <c r="P754" s="277"/>
      <c r="Q754" s="277"/>
      <c r="R754" s="277"/>
      <c r="S754" s="307"/>
      <c r="T754" s="307"/>
      <c r="U754" s="307"/>
      <c r="V754" s="307"/>
      <c r="W754" s="277"/>
      <c r="X754" s="277"/>
      <c r="Y754" s="376">
        <f t="shared" ref="Y754:AL754" si="2282">Y576*Y747</f>
        <v>0</v>
      </c>
      <c r="Z754" s="376">
        <f t="shared" si="2282"/>
        <v>0</v>
      </c>
      <c r="AA754" s="376">
        <f t="shared" si="2282"/>
        <v>0</v>
      </c>
      <c r="AB754" s="376">
        <f t="shared" si="2282"/>
        <v>0</v>
      </c>
      <c r="AC754" s="376">
        <f t="shared" si="2282"/>
        <v>0</v>
      </c>
      <c r="AD754" s="376">
        <f t="shared" si="2282"/>
        <v>0</v>
      </c>
      <c r="AE754" s="376">
        <f t="shared" si="2282"/>
        <v>0</v>
      </c>
      <c r="AF754" s="376">
        <f t="shared" si="2282"/>
        <v>0</v>
      </c>
      <c r="AG754" s="376">
        <f t="shared" si="2282"/>
        <v>0</v>
      </c>
      <c r="AH754" s="376">
        <f t="shared" si="2282"/>
        <v>0</v>
      </c>
      <c r="AI754" s="376">
        <f t="shared" si="2282"/>
        <v>0</v>
      </c>
      <c r="AJ754" s="376">
        <f t="shared" si="2282"/>
        <v>0</v>
      </c>
      <c r="AK754" s="376">
        <f t="shared" si="2282"/>
        <v>0</v>
      </c>
      <c r="AL754" s="376">
        <f t="shared" si="2282"/>
        <v>0</v>
      </c>
      <c r="AM754" s="623">
        <f t="shared" si="2279"/>
        <v>0</v>
      </c>
      <c r="AN754" s="441"/>
    </row>
    <row r="755" spans="1:40">
      <c r="B755" s="322" t="s">
        <v>321</v>
      </c>
      <c r="C755" s="343"/>
      <c r="D755" s="307"/>
      <c r="E755" s="277"/>
      <c r="F755" s="277"/>
      <c r="G755" s="277"/>
      <c r="H755" s="277"/>
      <c r="I755" s="277"/>
      <c r="J755" s="277"/>
      <c r="K755" s="277"/>
      <c r="L755" s="277"/>
      <c r="M755" s="277"/>
      <c r="N755" s="277"/>
      <c r="O755" s="289"/>
      <c r="P755" s="277"/>
      <c r="Q755" s="277"/>
      <c r="R755" s="277"/>
      <c r="S755" s="307"/>
      <c r="T755" s="307"/>
      <c r="U755" s="307"/>
      <c r="V755" s="307"/>
      <c r="W755" s="277"/>
      <c r="X755" s="277"/>
      <c r="Y755" s="376">
        <f>Y744*Y747</f>
        <v>0</v>
      </c>
      <c r="Z755" s="376">
        <f t="shared" ref="Z755:AL755" si="2283">Z744*Z747</f>
        <v>0</v>
      </c>
      <c r="AA755" s="376">
        <f t="shared" si="2283"/>
        <v>0</v>
      </c>
      <c r="AB755" s="376">
        <f t="shared" si="2283"/>
        <v>0</v>
      </c>
      <c r="AC755" s="376">
        <f t="shared" si="2283"/>
        <v>0</v>
      </c>
      <c r="AD755" s="376">
        <f t="shared" si="2283"/>
        <v>0</v>
      </c>
      <c r="AE755" s="376">
        <f t="shared" si="2283"/>
        <v>0</v>
      </c>
      <c r="AF755" s="376">
        <f t="shared" si="2283"/>
        <v>0</v>
      </c>
      <c r="AG755" s="376">
        <f t="shared" si="2283"/>
        <v>0</v>
      </c>
      <c r="AH755" s="376">
        <f t="shared" si="2283"/>
        <v>0</v>
      </c>
      <c r="AI755" s="376">
        <f t="shared" si="2283"/>
        <v>0</v>
      </c>
      <c r="AJ755" s="376">
        <f t="shared" si="2283"/>
        <v>0</v>
      </c>
      <c r="AK755" s="376">
        <f t="shared" si="2283"/>
        <v>0</v>
      </c>
      <c r="AL755" s="376">
        <f t="shared" si="2283"/>
        <v>0</v>
      </c>
      <c r="AM755" s="623">
        <f t="shared" si="2279"/>
        <v>0</v>
      </c>
      <c r="AN755" s="441"/>
    </row>
    <row r="756" spans="1:40" ht="15.75">
      <c r="B756" s="347" t="s">
        <v>322</v>
      </c>
      <c r="C756" s="343"/>
      <c r="D756" s="334"/>
      <c r="E756" s="332"/>
      <c r="F756" s="332"/>
      <c r="G756" s="332"/>
      <c r="H756" s="332"/>
      <c r="I756" s="332"/>
      <c r="J756" s="332"/>
      <c r="K756" s="332"/>
      <c r="L756" s="332"/>
      <c r="M756" s="332"/>
      <c r="N756" s="332"/>
      <c r="O756" s="298"/>
      <c r="P756" s="332"/>
      <c r="Q756" s="332"/>
      <c r="R756" s="332"/>
      <c r="S756" s="334"/>
      <c r="T756" s="334"/>
      <c r="U756" s="334"/>
      <c r="V756" s="334"/>
      <c r="W756" s="332"/>
      <c r="X756" s="332"/>
      <c r="Y756" s="344">
        <f>SUM(Y748:Y755)</f>
        <v>0</v>
      </c>
      <c r="Z756" s="344">
        <f t="shared" ref="Z756:AE756" si="2284">SUM(Z748:Z755)</f>
        <v>0</v>
      </c>
      <c r="AA756" s="344">
        <f t="shared" si="2284"/>
        <v>0</v>
      </c>
      <c r="AB756" s="344">
        <f t="shared" si="2284"/>
        <v>0</v>
      </c>
      <c r="AC756" s="344">
        <f t="shared" si="2284"/>
        <v>0</v>
      </c>
      <c r="AD756" s="344">
        <f t="shared" si="2284"/>
        <v>0</v>
      </c>
      <c r="AE756" s="344">
        <f t="shared" si="2284"/>
        <v>0</v>
      </c>
      <c r="AF756" s="344">
        <f t="shared" ref="AF756:AL756" si="2285">SUM(AF748:AF755)</f>
        <v>0</v>
      </c>
      <c r="AG756" s="344">
        <f t="shared" si="2285"/>
        <v>0</v>
      </c>
      <c r="AH756" s="344">
        <f t="shared" si="2285"/>
        <v>0</v>
      </c>
      <c r="AI756" s="344">
        <f t="shared" si="2285"/>
        <v>0</v>
      </c>
      <c r="AJ756" s="344">
        <f t="shared" si="2285"/>
        <v>0</v>
      </c>
      <c r="AK756" s="344">
        <f t="shared" si="2285"/>
        <v>0</v>
      </c>
      <c r="AL756" s="344">
        <f t="shared" si="2285"/>
        <v>0</v>
      </c>
      <c r="AM756" s="405">
        <f>SUM(AM748:AM755)</f>
        <v>0</v>
      </c>
      <c r="AN756" s="441"/>
    </row>
    <row r="757" spans="1:40" ht="15.75">
      <c r="B757" s="347" t="s">
        <v>323</v>
      </c>
      <c r="C757" s="343"/>
      <c r="D757" s="348"/>
      <c r="E757" s="332"/>
      <c r="F757" s="332"/>
      <c r="G757" s="332"/>
      <c r="H757" s="332"/>
      <c r="I757" s="332"/>
      <c r="J757" s="332"/>
      <c r="K757" s="332"/>
      <c r="L757" s="332"/>
      <c r="M757" s="332"/>
      <c r="N757" s="332"/>
      <c r="O757" s="298"/>
      <c r="P757" s="332"/>
      <c r="Q757" s="332"/>
      <c r="R757" s="332"/>
      <c r="S757" s="334"/>
      <c r="T757" s="334"/>
      <c r="U757" s="334"/>
      <c r="V757" s="334"/>
      <c r="W757" s="332"/>
      <c r="X757" s="332"/>
      <c r="Y757" s="345">
        <f>Y745*Y747</f>
        <v>0</v>
      </c>
      <c r="Z757" s="345">
        <f t="shared" ref="Z757:AE757" si="2286">Z745*Z747</f>
        <v>0</v>
      </c>
      <c r="AA757" s="345">
        <f t="shared" si="2286"/>
        <v>0</v>
      </c>
      <c r="AB757" s="345">
        <f t="shared" si="2286"/>
        <v>0</v>
      </c>
      <c r="AC757" s="345">
        <f t="shared" si="2286"/>
        <v>0</v>
      </c>
      <c r="AD757" s="345">
        <f t="shared" si="2286"/>
        <v>0</v>
      </c>
      <c r="AE757" s="345">
        <f t="shared" si="2286"/>
        <v>0</v>
      </c>
      <c r="AF757" s="345">
        <f t="shared" ref="AF757:AL757" si="2287">AF745*AF747</f>
        <v>0</v>
      </c>
      <c r="AG757" s="345">
        <f t="shared" si="2287"/>
        <v>0</v>
      </c>
      <c r="AH757" s="345">
        <f t="shared" si="2287"/>
        <v>0</v>
      </c>
      <c r="AI757" s="345">
        <f t="shared" si="2287"/>
        <v>0</v>
      </c>
      <c r="AJ757" s="345">
        <f t="shared" si="2287"/>
        <v>0</v>
      </c>
      <c r="AK757" s="345">
        <f t="shared" si="2287"/>
        <v>0</v>
      </c>
      <c r="AL757" s="345">
        <f t="shared" si="2287"/>
        <v>0</v>
      </c>
      <c r="AM757" s="405">
        <f>SUM(Y757:AL757)</f>
        <v>0</v>
      </c>
      <c r="AN757" s="441"/>
    </row>
    <row r="758" spans="1:40" ht="15.75">
      <c r="B758" s="347" t="s">
        <v>324</v>
      </c>
      <c r="C758" s="343"/>
      <c r="D758" s="348"/>
      <c r="E758" s="332"/>
      <c r="F758" s="332"/>
      <c r="G758" s="332"/>
      <c r="H758" s="332"/>
      <c r="I758" s="332"/>
      <c r="J758" s="332"/>
      <c r="K758" s="332"/>
      <c r="L758" s="332"/>
      <c r="M758" s="332"/>
      <c r="N758" s="332"/>
      <c r="O758" s="298"/>
      <c r="P758" s="332"/>
      <c r="Q758" s="332"/>
      <c r="R758" s="332"/>
      <c r="S758" s="348"/>
      <c r="T758" s="348"/>
      <c r="U758" s="348"/>
      <c r="V758" s="348"/>
      <c r="W758" s="332"/>
      <c r="X758" s="332"/>
      <c r="Y758" s="349"/>
      <c r="Z758" s="349"/>
      <c r="AA758" s="349"/>
      <c r="AB758" s="349"/>
      <c r="AC758" s="349"/>
      <c r="AD758" s="349"/>
      <c r="AE758" s="349"/>
      <c r="AF758" s="349"/>
      <c r="AG758" s="349"/>
      <c r="AH758" s="349"/>
      <c r="AI758" s="349"/>
      <c r="AJ758" s="349"/>
      <c r="AK758" s="349"/>
      <c r="AL758" s="349"/>
      <c r="AM758" s="405">
        <f>AM756-AM757</f>
        <v>0</v>
      </c>
      <c r="AN758" s="441"/>
    </row>
    <row r="759" spans="1:40">
      <c r="B759" s="322"/>
      <c r="C759" s="348"/>
      <c r="D759" s="348"/>
      <c r="E759" s="332"/>
      <c r="F759" s="332"/>
      <c r="G759" s="332"/>
      <c r="H759" s="332"/>
      <c r="I759" s="332"/>
      <c r="J759" s="332"/>
      <c r="K759" s="332"/>
      <c r="L759" s="332"/>
      <c r="M759" s="332"/>
      <c r="N759" s="332"/>
      <c r="O759" s="298"/>
      <c r="P759" s="332"/>
      <c r="Q759" s="332"/>
      <c r="R759" s="332"/>
      <c r="S759" s="348"/>
      <c r="T759" s="343"/>
      <c r="U759" s="348"/>
      <c r="V759" s="348"/>
      <c r="W759" s="332"/>
      <c r="X759" s="332"/>
      <c r="Y759" s="350"/>
      <c r="Z759" s="350"/>
      <c r="AA759" s="350"/>
      <c r="AB759" s="350"/>
      <c r="AC759" s="350"/>
      <c r="AD759" s="350"/>
      <c r="AE759" s="350"/>
      <c r="AF759" s="350"/>
      <c r="AG759" s="350"/>
      <c r="AH759" s="350"/>
      <c r="AI759" s="350"/>
      <c r="AJ759" s="350"/>
      <c r="AK759" s="350"/>
      <c r="AL759" s="350"/>
      <c r="AM759" s="346"/>
      <c r="AN759" s="441"/>
    </row>
    <row r="760" spans="1:40">
      <c r="B760" s="437" t="s">
        <v>325</v>
      </c>
      <c r="C760" s="302"/>
      <c r="D760" s="277"/>
      <c r="E760" s="277"/>
      <c r="F760" s="277"/>
      <c r="G760" s="277"/>
      <c r="H760" s="277"/>
      <c r="I760" s="277"/>
      <c r="J760" s="277"/>
      <c r="K760" s="277"/>
      <c r="L760" s="277"/>
      <c r="M760" s="277"/>
      <c r="N760" s="277"/>
      <c r="O760" s="355"/>
      <c r="P760" s="277"/>
      <c r="Q760" s="277"/>
      <c r="R760" s="277"/>
      <c r="S760" s="302"/>
      <c r="T760" s="307"/>
      <c r="U760" s="307"/>
      <c r="V760" s="277"/>
      <c r="W760" s="277"/>
      <c r="X760" s="307"/>
      <c r="Y760" s="289">
        <f>SUMPRODUCT(E587:E742,Y587:Y742)</f>
        <v>0</v>
      </c>
      <c r="Z760" s="289">
        <f>SUMPRODUCT(E587:E742,Z587:Z742)</f>
        <v>0</v>
      </c>
      <c r="AA760" s="289">
        <f t="shared" ref="AA760:AL760" si="2288">IF(AA585="kw",SUMPRODUCT($N$587:$N$742,$P$587:$P$742,AA587:AA742),SUMPRODUCT($E$587:$E$742,AA587:AA742))</f>
        <v>0</v>
      </c>
      <c r="AB760" s="289">
        <f t="shared" si="2288"/>
        <v>0</v>
      </c>
      <c r="AC760" s="289">
        <f t="shared" si="2288"/>
        <v>0</v>
      </c>
      <c r="AD760" s="289">
        <f t="shared" si="2288"/>
        <v>0</v>
      </c>
      <c r="AE760" s="289">
        <f t="shared" si="2288"/>
        <v>0</v>
      </c>
      <c r="AF760" s="289">
        <f t="shared" si="2288"/>
        <v>0</v>
      </c>
      <c r="AG760" s="289">
        <f t="shared" si="2288"/>
        <v>0</v>
      </c>
      <c r="AH760" s="289">
        <f t="shared" si="2288"/>
        <v>0</v>
      </c>
      <c r="AI760" s="289">
        <f t="shared" si="2288"/>
        <v>0</v>
      </c>
      <c r="AJ760" s="289">
        <f t="shared" si="2288"/>
        <v>0</v>
      </c>
      <c r="AK760" s="289">
        <f t="shared" si="2288"/>
        <v>0</v>
      </c>
      <c r="AL760" s="289">
        <f t="shared" si="2288"/>
        <v>0</v>
      </c>
      <c r="AM760" s="335"/>
    </row>
    <row r="761" spans="1:40">
      <c r="B761" s="438" t="s">
        <v>326</v>
      </c>
      <c r="C761" s="362"/>
      <c r="D761" s="382"/>
      <c r="E761" s="382"/>
      <c r="F761" s="382"/>
      <c r="G761" s="382"/>
      <c r="H761" s="382"/>
      <c r="I761" s="382"/>
      <c r="J761" s="382"/>
      <c r="K761" s="382"/>
      <c r="L761" s="382"/>
      <c r="M761" s="382"/>
      <c r="N761" s="382"/>
      <c r="O761" s="381"/>
      <c r="P761" s="382"/>
      <c r="Q761" s="382"/>
      <c r="R761" s="382"/>
      <c r="S761" s="362"/>
      <c r="T761" s="383"/>
      <c r="U761" s="383"/>
      <c r="V761" s="382"/>
      <c r="W761" s="382"/>
      <c r="X761" s="383"/>
      <c r="Y761" s="324">
        <f>SUMPRODUCT(F587:F742,Y587:Y742)</f>
        <v>0</v>
      </c>
      <c r="Z761" s="324">
        <f>SUMPRODUCT(F587:F742,Z587:Z742)</f>
        <v>0</v>
      </c>
      <c r="AA761" s="324">
        <f t="shared" ref="AA761:AL761" si="2289">IF(AA585="kw",SUMPRODUCT($N$587:$N$742,$Q$587:$Q$742,AA587:AA742),SUMPRODUCT($F$587:$F$742,AA587:AA742))</f>
        <v>0</v>
      </c>
      <c r="AB761" s="324">
        <f t="shared" si="2289"/>
        <v>0</v>
      </c>
      <c r="AC761" s="324">
        <f t="shared" si="2289"/>
        <v>0</v>
      </c>
      <c r="AD761" s="324">
        <f t="shared" si="2289"/>
        <v>0</v>
      </c>
      <c r="AE761" s="324">
        <f t="shared" si="2289"/>
        <v>0</v>
      </c>
      <c r="AF761" s="324">
        <f t="shared" si="2289"/>
        <v>0</v>
      </c>
      <c r="AG761" s="324">
        <f t="shared" si="2289"/>
        <v>0</v>
      </c>
      <c r="AH761" s="324">
        <f t="shared" si="2289"/>
        <v>0</v>
      </c>
      <c r="AI761" s="324">
        <f t="shared" si="2289"/>
        <v>0</v>
      </c>
      <c r="AJ761" s="324">
        <f t="shared" si="2289"/>
        <v>0</v>
      </c>
      <c r="AK761" s="324">
        <f t="shared" si="2289"/>
        <v>0</v>
      </c>
      <c r="AL761" s="324">
        <f t="shared" si="2289"/>
        <v>0</v>
      </c>
      <c r="AM761" s="384"/>
    </row>
    <row r="762" spans="1:40" ht="20.25" customHeight="1">
      <c r="B762" s="366" t="s">
        <v>592</v>
      </c>
      <c r="C762" s="385"/>
      <c r="D762" s="386"/>
      <c r="E762" s="386"/>
      <c r="F762" s="386"/>
      <c r="G762" s="386"/>
      <c r="H762" s="386"/>
      <c r="I762" s="386"/>
      <c r="J762" s="386"/>
      <c r="K762" s="386"/>
      <c r="L762" s="386"/>
      <c r="M762" s="386"/>
      <c r="N762" s="386"/>
      <c r="O762" s="386"/>
      <c r="P762" s="386"/>
      <c r="Q762" s="386"/>
      <c r="R762" s="386"/>
      <c r="S762" s="369"/>
      <c r="T762" s="370"/>
      <c r="U762" s="386"/>
      <c r="V762" s="386"/>
      <c r="W762" s="386"/>
      <c r="X762" s="386"/>
      <c r="Y762" s="407"/>
      <c r="Z762" s="407"/>
      <c r="AA762" s="407"/>
      <c r="AB762" s="407"/>
      <c r="AC762" s="407"/>
      <c r="AD762" s="407"/>
      <c r="AE762" s="407"/>
      <c r="AF762" s="407"/>
      <c r="AG762" s="407"/>
      <c r="AH762" s="407"/>
      <c r="AI762" s="407"/>
      <c r="AJ762" s="407"/>
      <c r="AK762" s="407"/>
      <c r="AL762" s="407"/>
      <c r="AM762" s="387"/>
    </row>
    <row r="765" spans="1:40" ht="15.75">
      <c r="B765" s="278" t="s">
        <v>327</v>
      </c>
      <c r="C765" s="279"/>
      <c r="D765" s="588" t="s">
        <v>525</v>
      </c>
      <c r="E765" s="251"/>
      <c r="F765" s="588"/>
      <c r="G765" s="251"/>
      <c r="H765" s="251"/>
      <c r="I765" s="251"/>
      <c r="J765" s="251"/>
      <c r="K765" s="251"/>
      <c r="L765" s="251"/>
      <c r="M765" s="251"/>
      <c r="N765" s="251"/>
      <c r="O765" s="279"/>
      <c r="P765" s="251"/>
      <c r="Q765" s="251"/>
      <c r="R765" s="251"/>
      <c r="S765" s="251"/>
      <c r="T765" s="251"/>
      <c r="U765" s="251"/>
      <c r="V765" s="251"/>
      <c r="W765" s="251"/>
      <c r="X765" s="251"/>
      <c r="Y765" s="268"/>
      <c r="Z765" s="265"/>
      <c r="AA765" s="265"/>
      <c r="AB765" s="265"/>
      <c r="AC765" s="265"/>
      <c r="AD765" s="265"/>
      <c r="AE765" s="265"/>
      <c r="AF765" s="265"/>
      <c r="AG765" s="265"/>
      <c r="AH765" s="265"/>
      <c r="AI765" s="265"/>
      <c r="AJ765" s="265"/>
      <c r="AK765" s="265"/>
      <c r="AL765" s="265"/>
    </row>
    <row r="766" spans="1:40" ht="33" customHeight="1">
      <c r="B766" s="828" t="s">
        <v>211</v>
      </c>
      <c r="C766" s="830" t="s">
        <v>33</v>
      </c>
      <c r="D766" s="282" t="s">
        <v>421</v>
      </c>
      <c r="E766" s="832" t="s">
        <v>209</v>
      </c>
      <c r="F766" s="833"/>
      <c r="G766" s="833"/>
      <c r="H766" s="833"/>
      <c r="I766" s="833"/>
      <c r="J766" s="833"/>
      <c r="K766" s="833"/>
      <c r="L766" s="833"/>
      <c r="M766" s="834"/>
      <c r="N766" s="838" t="s">
        <v>213</v>
      </c>
      <c r="O766" s="282" t="s">
        <v>422</v>
      </c>
      <c r="P766" s="832" t="s">
        <v>212</v>
      </c>
      <c r="Q766" s="833"/>
      <c r="R766" s="833"/>
      <c r="S766" s="833"/>
      <c r="T766" s="833"/>
      <c r="U766" s="833"/>
      <c r="V766" s="833"/>
      <c r="W766" s="833"/>
      <c r="X766" s="834"/>
      <c r="Y766" s="835" t="s">
        <v>243</v>
      </c>
      <c r="Z766" s="836"/>
      <c r="AA766" s="836"/>
      <c r="AB766" s="836"/>
      <c r="AC766" s="836"/>
      <c r="AD766" s="836"/>
      <c r="AE766" s="836"/>
      <c r="AF766" s="836"/>
      <c r="AG766" s="836"/>
      <c r="AH766" s="836"/>
      <c r="AI766" s="836"/>
      <c r="AJ766" s="836"/>
      <c r="AK766" s="836"/>
      <c r="AL766" s="836"/>
      <c r="AM766" s="837"/>
    </row>
    <row r="767" spans="1:40" ht="65.25" customHeight="1">
      <c r="B767" s="829"/>
      <c r="C767" s="831"/>
      <c r="D767" s="283">
        <v>2019</v>
      </c>
      <c r="E767" s="283">
        <v>2020</v>
      </c>
      <c r="F767" s="283">
        <v>2021</v>
      </c>
      <c r="G767" s="283">
        <v>2022</v>
      </c>
      <c r="H767" s="283">
        <v>2023</v>
      </c>
      <c r="I767" s="283">
        <v>2024</v>
      </c>
      <c r="J767" s="283">
        <v>2025</v>
      </c>
      <c r="K767" s="283">
        <v>2026</v>
      </c>
      <c r="L767" s="283">
        <v>2027</v>
      </c>
      <c r="M767" s="283">
        <v>2028</v>
      </c>
      <c r="N767" s="839"/>
      <c r="O767" s="283">
        <v>2019</v>
      </c>
      <c r="P767" s="283">
        <v>2020</v>
      </c>
      <c r="Q767" s="283">
        <v>2021</v>
      </c>
      <c r="R767" s="283">
        <v>2022</v>
      </c>
      <c r="S767" s="283">
        <v>2023</v>
      </c>
      <c r="T767" s="283">
        <v>2024</v>
      </c>
      <c r="U767" s="283">
        <v>2025</v>
      </c>
      <c r="V767" s="283">
        <v>2026</v>
      </c>
      <c r="W767" s="283">
        <v>2027</v>
      </c>
      <c r="X767" s="283">
        <v>2028</v>
      </c>
      <c r="Y767" s="283" t="str">
        <f>'1.  LRAMVA Summary'!D52</f>
        <v>Residential</v>
      </c>
      <c r="Z767" s="283" t="str">
        <f>'1.  LRAMVA Summary'!E52</f>
        <v>GS&lt;50 kW</v>
      </c>
      <c r="AA767" s="283" t="str">
        <f>'1.  LRAMVA Summary'!F52</f>
        <v>GS&gt;50 kW</v>
      </c>
      <c r="AB767" s="283" t="str">
        <f>'1.  LRAMVA Summary'!G52</f>
        <v>GS&gt;1000 kW</v>
      </c>
      <c r="AC767" s="283" t="str">
        <f>'1.  LRAMVA Summary'!H52</f>
        <v>Street Lighting</v>
      </c>
      <c r="AD767" s="283" t="str">
        <f>'1.  LRAMVA Summary'!I52</f>
        <v/>
      </c>
      <c r="AE767" s="283" t="str">
        <f>'1.  LRAMVA Summary'!J52</f>
        <v/>
      </c>
      <c r="AF767" s="283" t="str">
        <f>'1.  LRAMVA Summary'!K52</f>
        <v/>
      </c>
      <c r="AG767" s="283" t="str">
        <f>'1.  LRAMVA Summary'!L52</f>
        <v/>
      </c>
      <c r="AH767" s="283" t="str">
        <f>'1.  LRAMVA Summary'!M52</f>
        <v/>
      </c>
      <c r="AI767" s="283" t="str">
        <f>'1.  LRAMVA Summary'!N52</f>
        <v/>
      </c>
      <c r="AJ767" s="283" t="str">
        <f>'1.  LRAMVA Summary'!O52</f>
        <v/>
      </c>
      <c r="AK767" s="283" t="str">
        <f>'1.  LRAMVA Summary'!P52</f>
        <v/>
      </c>
      <c r="AL767" s="283" t="str">
        <f>'1.  LRAMVA Summary'!Q52</f>
        <v/>
      </c>
      <c r="AM767" s="285" t="str">
        <f>'1.  LRAMVA Summary'!R52</f>
        <v>Total</v>
      </c>
    </row>
    <row r="768" spans="1:40" ht="15.75" customHeight="1">
      <c r="A768" s="530"/>
      <c r="B768" s="516" t="s">
        <v>503</v>
      </c>
      <c r="C768" s="287"/>
      <c r="D768" s="287"/>
      <c r="E768" s="287"/>
      <c r="F768" s="287"/>
      <c r="G768" s="287"/>
      <c r="H768" s="287"/>
      <c r="I768" s="287"/>
      <c r="J768" s="287"/>
      <c r="K768" s="287"/>
      <c r="L768" s="287"/>
      <c r="M768" s="287"/>
      <c r="N768" s="288"/>
      <c r="O768" s="287"/>
      <c r="P768" s="287"/>
      <c r="Q768" s="287"/>
      <c r="R768" s="287"/>
      <c r="S768" s="287"/>
      <c r="T768" s="287"/>
      <c r="U768" s="287"/>
      <c r="V768" s="287"/>
      <c r="W768" s="287"/>
      <c r="X768" s="287"/>
      <c r="Y768" s="289" t="str">
        <f>'1.  LRAMVA Summary'!D53</f>
        <v>kWh</v>
      </c>
      <c r="Z768" s="289" t="str">
        <f>'1.  LRAMVA Summary'!E53</f>
        <v>kWh</v>
      </c>
      <c r="AA768" s="289" t="str">
        <f>'1.  LRAMVA Summary'!F53</f>
        <v>KW</v>
      </c>
      <c r="AB768" s="289" t="str">
        <f>'1.  LRAMVA Summary'!G53</f>
        <v>KW</v>
      </c>
      <c r="AC768" s="289" t="str">
        <f>'1.  LRAMVA Summary'!H53</f>
        <v>KW</v>
      </c>
      <c r="AD768" s="289">
        <f>'1.  LRAMVA Summary'!I53</f>
        <v>0</v>
      </c>
      <c r="AE768" s="289">
        <f>'1.  LRAMVA Summary'!J53</f>
        <v>0</v>
      </c>
      <c r="AF768" s="289">
        <f>'1.  LRAMVA Summary'!K53</f>
        <v>0</v>
      </c>
      <c r="AG768" s="289">
        <f>'1.  LRAMVA Summary'!L53</f>
        <v>0</v>
      </c>
      <c r="AH768" s="289">
        <f>'1.  LRAMVA Summary'!M53</f>
        <v>0</v>
      </c>
      <c r="AI768" s="289">
        <f>'1.  LRAMVA Summary'!N53</f>
        <v>0</v>
      </c>
      <c r="AJ768" s="289">
        <f>'1.  LRAMVA Summary'!O53</f>
        <v>0</v>
      </c>
      <c r="AK768" s="289">
        <f>'1.  LRAMVA Summary'!P53</f>
        <v>0</v>
      </c>
      <c r="AL768" s="289">
        <f>'1.  LRAMVA Summary'!Q53</f>
        <v>0</v>
      </c>
      <c r="AM768" s="290"/>
    </row>
    <row r="769" spans="1:39" ht="15.75" hidden="1" outlineLevel="1">
      <c r="A769" s="530"/>
      <c r="B769" s="502" t="s">
        <v>496</v>
      </c>
      <c r="C769" s="287"/>
      <c r="D769" s="287"/>
      <c r="E769" s="287"/>
      <c r="F769" s="287"/>
      <c r="G769" s="287"/>
      <c r="H769" s="287"/>
      <c r="I769" s="287"/>
      <c r="J769" s="287"/>
      <c r="K769" s="287"/>
      <c r="L769" s="287"/>
      <c r="M769" s="287"/>
      <c r="N769" s="288"/>
      <c r="O769" s="287"/>
      <c r="P769" s="287"/>
      <c r="Q769" s="287"/>
      <c r="R769" s="287"/>
      <c r="S769" s="287"/>
      <c r="T769" s="287"/>
      <c r="U769" s="287"/>
      <c r="V769" s="287"/>
      <c r="W769" s="287"/>
      <c r="X769" s="287"/>
      <c r="Y769" s="289"/>
      <c r="Z769" s="289"/>
      <c r="AA769" s="289"/>
      <c r="AB769" s="289"/>
      <c r="AC769" s="289"/>
      <c r="AD769" s="289"/>
      <c r="AE769" s="289"/>
      <c r="AF769" s="289"/>
      <c r="AG769" s="289"/>
      <c r="AH769" s="289"/>
      <c r="AI769" s="289"/>
      <c r="AJ769" s="289"/>
      <c r="AK769" s="289"/>
      <c r="AL769" s="289"/>
      <c r="AM769" s="290"/>
    </row>
    <row r="770" spans="1:39" hidden="1" outlineLevel="1">
      <c r="A770" s="530">
        <v>1</v>
      </c>
      <c r="B770" s="426" t="s">
        <v>95</v>
      </c>
      <c r="C770" s="289" t="s">
        <v>25</v>
      </c>
      <c r="D770" s="293"/>
      <c r="E770" s="293"/>
      <c r="F770" s="293"/>
      <c r="G770" s="293"/>
      <c r="H770" s="293"/>
      <c r="I770" s="293"/>
      <c r="J770" s="293"/>
      <c r="K770" s="293"/>
      <c r="L770" s="293"/>
      <c r="M770" s="293"/>
      <c r="N770" s="289"/>
      <c r="O770" s="293"/>
      <c r="P770" s="293"/>
      <c r="Q770" s="293"/>
      <c r="R770" s="293"/>
      <c r="S770" s="293"/>
      <c r="T770" s="293"/>
      <c r="U770" s="293"/>
      <c r="V770" s="293"/>
      <c r="W770" s="293"/>
      <c r="X770" s="293"/>
      <c r="Y770" s="408"/>
      <c r="Z770" s="408"/>
      <c r="AA770" s="408"/>
      <c r="AB770" s="408"/>
      <c r="AC770" s="408"/>
      <c r="AD770" s="408"/>
      <c r="AE770" s="408"/>
      <c r="AF770" s="408"/>
      <c r="AG770" s="408"/>
      <c r="AH770" s="408"/>
      <c r="AI770" s="408"/>
      <c r="AJ770" s="408"/>
      <c r="AK770" s="408"/>
      <c r="AL770" s="408"/>
      <c r="AM770" s="294">
        <f>SUM(Y770:AL770)</f>
        <v>0</v>
      </c>
    </row>
    <row r="771" spans="1:39" hidden="1" outlineLevel="1">
      <c r="A771" s="530"/>
      <c r="B771" s="292" t="s">
        <v>342</v>
      </c>
      <c r="C771" s="289" t="s">
        <v>163</v>
      </c>
      <c r="D771" s="293"/>
      <c r="E771" s="293"/>
      <c r="F771" s="293"/>
      <c r="G771" s="293"/>
      <c r="H771" s="293"/>
      <c r="I771" s="293"/>
      <c r="J771" s="293"/>
      <c r="K771" s="293"/>
      <c r="L771" s="293"/>
      <c r="M771" s="293"/>
      <c r="N771" s="466"/>
      <c r="O771" s="293"/>
      <c r="P771" s="293"/>
      <c r="Q771" s="293"/>
      <c r="R771" s="293"/>
      <c r="S771" s="293"/>
      <c r="T771" s="293"/>
      <c r="U771" s="293"/>
      <c r="V771" s="293"/>
      <c r="W771" s="293"/>
      <c r="X771" s="293"/>
      <c r="Y771" s="409">
        <f>Y770</f>
        <v>0</v>
      </c>
      <c r="Z771" s="409">
        <f t="shared" ref="Z771" si="2290">Z770</f>
        <v>0</v>
      </c>
      <c r="AA771" s="409">
        <f t="shared" ref="AA771" si="2291">AA770</f>
        <v>0</v>
      </c>
      <c r="AB771" s="409">
        <f t="shared" ref="AB771" si="2292">AB770</f>
        <v>0</v>
      </c>
      <c r="AC771" s="409">
        <f t="shared" ref="AC771" si="2293">AC770</f>
        <v>0</v>
      </c>
      <c r="AD771" s="409">
        <f t="shared" ref="AD771" si="2294">AD770</f>
        <v>0</v>
      </c>
      <c r="AE771" s="409">
        <f t="shared" ref="AE771" si="2295">AE770</f>
        <v>0</v>
      </c>
      <c r="AF771" s="409">
        <f t="shared" ref="AF771" si="2296">AF770</f>
        <v>0</v>
      </c>
      <c r="AG771" s="409">
        <f t="shared" ref="AG771" si="2297">AG770</f>
        <v>0</v>
      </c>
      <c r="AH771" s="409">
        <f t="shared" ref="AH771" si="2298">AH770</f>
        <v>0</v>
      </c>
      <c r="AI771" s="409">
        <f t="shared" ref="AI771" si="2299">AI770</f>
        <v>0</v>
      </c>
      <c r="AJ771" s="409">
        <f t="shared" ref="AJ771" si="2300">AJ770</f>
        <v>0</v>
      </c>
      <c r="AK771" s="409">
        <f t="shared" ref="AK771" si="2301">AK770</f>
        <v>0</v>
      </c>
      <c r="AL771" s="409">
        <f t="shared" ref="AL771" si="2302">AL770</f>
        <v>0</v>
      </c>
      <c r="AM771" s="295"/>
    </row>
    <row r="772" spans="1:39" ht="15.75" hidden="1" outlineLevel="1">
      <c r="A772" s="530"/>
      <c r="B772" s="296"/>
      <c r="C772" s="297"/>
      <c r="D772" s="297"/>
      <c r="E772" s="297"/>
      <c r="F772" s="297"/>
      <c r="G772" s="297"/>
      <c r="H772" s="297"/>
      <c r="I772" s="297"/>
      <c r="J772" s="297"/>
      <c r="K772" s="297"/>
      <c r="L772" s="297"/>
      <c r="M772" s="297"/>
      <c r="N772" s="298"/>
      <c r="O772" s="297"/>
      <c r="P772" s="297"/>
      <c r="Q772" s="297"/>
      <c r="R772" s="297"/>
      <c r="S772" s="297"/>
      <c r="T772" s="297"/>
      <c r="U772" s="297"/>
      <c r="V772" s="297"/>
      <c r="W772" s="297"/>
      <c r="X772" s="297"/>
      <c r="Y772" s="410"/>
      <c r="Z772" s="411"/>
      <c r="AA772" s="411"/>
      <c r="AB772" s="411"/>
      <c r="AC772" s="411"/>
      <c r="AD772" s="411"/>
      <c r="AE772" s="411"/>
      <c r="AF772" s="411"/>
      <c r="AG772" s="411"/>
      <c r="AH772" s="411"/>
      <c r="AI772" s="411"/>
      <c r="AJ772" s="411"/>
      <c r="AK772" s="411"/>
      <c r="AL772" s="411"/>
      <c r="AM772" s="300"/>
    </row>
    <row r="773" spans="1:39" hidden="1" outlineLevel="1">
      <c r="A773" s="530">
        <v>2</v>
      </c>
      <c r="B773" s="426" t="s">
        <v>96</v>
      </c>
      <c r="C773" s="289" t="s">
        <v>25</v>
      </c>
      <c r="D773" s="293"/>
      <c r="E773" s="293"/>
      <c r="F773" s="293"/>
      <c r="G773" s="293"/>
      <c r="H773" s="293"/>
      <c r="I773" s="293"/>
      <c r="J773" s="293"/>
      <c r="K773" s="293"/>
      <c r="L773" s="293"/>
      <c r="M773" s="293"/>
      <c r="N773" s="289"/>
      <c r="O773" s="293"/>
      <c r="P773" s="293"/>
      <c r="Q773" s="293"/>
      <c r="R773" s="293"/>
      <c r="S773" s="293"/>
      <c r="T773" s="293"/>
      <c r="U773" s="293"/>
      <c r="V773" s="293"/>
      <c r="W773" s="293"/>
      <c r="X773" s="293"/>
      <c r="Y773" s="408"/>
      <c r="Z773" s="408"/>
      <c r="AA773" s="408"/>
      <c r="AB773" s="408"/>
      <c r="AC773" s="408"/>
      <c r="AD773" s="408"/>
      <c r="AE773" s="408"/>
      <c r="AF773" s="408"/>
      <c r="AG773" s="408"/>
      <c r="AH773" s="408"/>
      <c r="AI773" s="408"/>
      <c r="AJ773" s="408"/>
      <c r="AK773" s="408"/>
      <c r="AL773" s="408"/>
      <c r="AM773" s="294">
        <f>SUM(Y773:AL773)</f>
        <v>0</v>
      </c>
    </row>
    <row r="774" spans="1:39" hidden="1" outlineLevel="1">
      <c r="A774" s="530"/>
      <c r="B774" s="292" t="s">
        <v>342</v>
      </c>
      <c r="C774" s="289" t="s">
        <v>163</v>
      </c>
      <c r="D774" s="293"/>
      <c r="E774" s="293"/>
      <c r="F774" s="293"/>
      <c r="G774" s="293"/>
      <c r="H774" s="293"/>
      <c r="I774" s="293"/>
      <c r="J774" s="293"/>
      <c r="K774" s="293"/>
      <c r="L774" s="293"/>
      <c r="M774" s="293"/>
      <c r="N774" s="466"/>
      <c r="O774" s="293"/>
      <c r="P774" s="293"/>
      <c r="Q774" s="293"/>
      <c r="R774" s="293"/>
      <c r="S774" s="293"/>
      <c r="T774" s="293"/>
      <c r="U774" s="293"/>
      <c r="V774" s="293"/>
      <c r="W774" s="293"/>
      <c r="X774" s="293"/>
      <c r="Y774" s="409">
        <f>Y773</f>
        <v>0</v>
      </c>
      <c r="Z774" s="409">
        <f t="shared" ref="Z774" si="2303">Z773</f>
        <v>0</v>
      </c>
      <c r="AA774" s="409">
        <f t="shared" ref="AA774" si="2304">AA773</f>
        <v>0</v>
      </c>
      <c r="AB774" s="409">
        <f t="shared" ref="AB774" si="2305">AB773</f>
        <v>0</v>
      </c>
      <c r="AC774" s="409">
        <f t="shared" ref="AC774" si="2306">AC773</f>
        <v>0</v>
      </c>
      <c r="AD774" s="409">
        <f t="shared" ref="AD774" si="2307">AD773</f>
        <v>0</v>
      </c>
      <c r="AE774" s="409">
        <f t="shared" ref="AE774" si="2308">AE773</f>
        <v>0</v>
      </c>
      <c r="AF774" s="409">
        <f t="shared" ref="AF774" si="2309">AF773</f>
        <v>0</v>
      </c>
      <c r="AG774" s="409">
        <f t="shared" ref="AG774" si="2310">AG773</f>
        <v>0</v>
      </c>
      <c r="AH774" s="409">
        <f t="shared" ref="AH774" si="2311">AH773</f>
        <v>0</v>
      </c>
      <c r="AI774" s="409">
        <f t="shared" ref="AI774" si="2312">AI773</f>
        <v>0</v>
      </c>
      <c r="AJ774" s="409">
        <f t="shared" ref="AJ774" si="2313">AJ773</f>
        <v>0</v>
      </c>
      <c r="AK774" s="409">
        <f t="shared" ref="AK774" si="2314">AK773</f>
        <v>0</v>
      </c>
      <c r="AL774" s="409">
        <f t="shared" ref="AL774" si="2315">AL773</f>
        <v>0</v>
      </c>
      <c r="AM774" s="295"/>
    </row>
    <row r="775" spans="1:39" ht="15.75" hidden="1" outlineLevel="1">
      <c r="A775" s="530"/>
      <c r="B775" s="296"/>
      <c r="C775" s="297"/>
      <c r="D775" s="302"/>
      <c r="E775" s="302"/>
      <c r="F775" s="302"/>
      <c r="G775" s="302"/>
      <c r="H775" s="302"/>
      <c r="I775" s="302"/>
      <c r="J775" s="302"/>
      <c r="K775" s="302"/>
      <c r="L775" s="302"/>
      <c r="M775" s="302"/>
      <c r="N775" s="298"/>
      <c r="O775" s="302"/>
      <c r="P775" s="302"/>
      <c r="Q775" s="302"/>
      <c r="R775" s="302"/>
      <c r="S775" s="302"/>
      <c r="T775" s="302"/>
      <c r="U775" s="302"/>
      <c r="V775" s="302"/>
      <c r="W775" s="302"/>
      <c r="X775" s="302"/>
      <c r="Y775" s="410"/>
      <c r="Z775" s="411"/>
      <c r="AA775" s="411"/>
      <c r="AB775" s="411"/>
      <c r="AC775" s="411"/>
      <c r="AD775" s="411"/>
      <c r="AE775" s="411"/>
      <c r="AF775" s="411"/>
      <c r="AG775" s="411"/>
      <c r="AH775" s="411"/>
      <c r="AI775" s="411"/>
      <c r="AJ775" s="411"/>
      <c r="AK775" s="411"/>
      <c r="AL775" s="411"/>
      <c r="AM775" s="300"/>
    </row>
    <row r="776" spans="1:39" hidden="1" outlineLevel="1">
      <c r="A776" s="530">
        <v>3</v>
      </c>
      <c r="B776" s="426" t="s">
        <v>97</v>
      </c>
      <c r="C776" s="289" t="s">
        <v>25</v>
      </c>
      <c r="D776" s="293"/>
      <c r="E776" s="293"/>
      <c r="F776" s="293"/>
      <c r="G776" s="293"/>
      <c r="H776" s="293"/>
      <c r="I776" s="293"/>
      <c r="J776" s="293"/>
      <c r="K776" s="293"/>
      <c r="L776" s="293"/>
      <c r="M776" s="293"/>
      <c r="N776" s="289"/>
      <c r="O776" s="293"/>
      <c r="P776" s="293"/>
      <c r="Q776" s="293"/>
      <c r="R776" s="293"/>
      <c r="S776" s="293"/>
      <c r="T776" s="293"/>
      <c r="U776" s="293"/>
      <c r="V776" s="293"/>
      <c r="W776" s="293"/>
      <c r="X776" s="293"/>
      <c r="Y776" s="408"/>
      <c r="Z776" s="408"/>
      <c r="AA776" s="408"/>
      <c r="AB776" s="408"/>
      <c r="AC776" s="408"/>
      <c r="AD776" s="408"/>
      <c r="AE776" s="408"/>
      <c r="AF776" s="408"/>
      <c r="AG776" s="408"/>
      <c r="AH776" s="408"/>
      <c r="AI776" s="408"/>
      <c r="AJ776" s="408"/>
      <c r="AK776" s="408"/>
      <c r="AL776" s="408"/>
      <c r="AM776" s="294">
        <f>SUM(Y776:AL776)</f>
        <v>0</v>
      </c>
    </row>
    <row r="777" spans="1:39" hidden="1" outlineLevel="1">
      <c r="A777" s="530"/>
      <c r="B777" s="292" t="s">
        <v>342</v>
      </c>
      <c r="C777" s="289" t="s">
        <v>163</v>
      </c>
      <c r="D777" s="293"/>
      <c r="E777" s="293"/>
      <c r="F777" s="293"/>
      <c r="G777" s="293"/>
      <c r="H777" s="293"/>
      <c r="I777" s="293"/>
      <c r="J777" s="293"/>
      <c r="K777" s="293"/>
      <c r="L777" s="293"/>
      <c r="M777" s="293"/>
      <c r="N777" s="466"/>
      <c r="O777" s="293"/>
      <c r="P777" s="293"/>
      <c r="Q777" s="293"/>
      <c r="R777" s="293"/>
      <c r="S777" s="293"/>
      <c r="T777" s="293"/>
      <c r="U777" s="293"/>
      <c r="V777" s="293"/>
      <c r="W777" s="293"/>
      <c r="X777" s="293"/>
      <c r="Y777" s="409">
        <f>Y776</f>
        <v>0</v>
      </c>
      <c r="Z777" s="409">
        <f t="shared" ref="Z777" si="2316">Z776</f>
        <v>0</v>
      </c>
      <c r="AA777" s="409">
        <f t="shared" ref="AA777" si="2317">AA776</f>
        <v>0</v>
      </c>
      <c r="AB777" s="409">
        <f t="shared" ref="AB777" si="2318">AB776</f>
        <v>0</v>
      </c>
      <c r="AC777" s="409">
        <f t="shared" ref="AC777" si="2319">AC776</f>
        <v>0</v>
      </c>
      <c r="AD777" s="409">
        <f t="shared" ref="AD777" si="2320">AD776</f>
        <v>0</v>
      </c>
      <c r="AE777" s="409">
        <f t="shared" ref="AE777" si="2321">AE776</f>
        <v>0</v>
      </c>
      <c r="AF777" s="409">
        <f t="shared" ref="AF777" si="2322">AF776</f>
        <v>0</v>
      </c>
      <c r="AG777" s="409">
        <f t="shared" ref="AG777" si="2323">AG776</f>
        <v>0</v>
      </c>
      <c r="AH777" s="409">
        <f t="shared" ref="AH777" si="2324">AH776</f>
        <v>0</v>
      </c>
      <c r="AI777" s="409">
        <f t="shared" ref="AI777" si="2325">AI776</f>
        <v>0</v>
      </c>
      <c r="AJ777" s="409">
        <f t="shared" ref="AJ777" si="2326">AJ776</f>
        <v>0</v>
      </c>
      <c r="AK777" s="409">
        <f t="shared" ref="AK777" si="2327">AK776</f>
        <v>0</v>
      </c>
      <c r="AL777" s="409">
        <f t="shared" ref="AL777" si="2328">AL776</f>
        <v>0</v>
      </c>
      <c r="AM777" s="295"/>
    </row>
    <row r="778" spans="1:39" hidden="1" outlineLevel="1">
      <c r="A778" s="530"/>
      <c r="B778" s="292"/>
      <c r="C778" s="303"/>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410"/>
      <c r="Z778" s="410"/>
      <c r="AA778" s="410"/>
      <c r="AB778" s="410"/>
      <c r="AC778" s="410"/>
      <c r="AD778" s="410"/>
      <c r="AE778" s="410"/>
      <c r="AF778" s="410"/>
      <c r="AG778" s="410"/>
      <c r="AH778" s="410"/>
      <c r="AI778" s="410"/>
      <c r="AJ778" s="410"/>
      <c r="AK778" s="410"/>
      <c r="AL778" s="410"/>
      <c r="AM778" s="304"/>
    </row>
    <row r="779" spans="1:39" hidden="1" outlineLevel="1">
      <c r="A779" s="530">
        <v>4</v>
      </c>
      <c r="B779" s="518" t="s">
        <v>685</v>
      </c>
      <c r="C779" s="289" t="s">
        <v>25</v>
      </c>
      <c r="D779" s="293"/>
      <c r="E779" s="293"/>
      <c r="F779" s="293"/>
      <c r="G779" s="293"/>
      <c r="H779" s="293"/>
      <c r="I779" s="293"/>
      <c r="J779" s="293"/>
      <c r="K779" s="293"/>
      <c r="L779" s="293"/>
      <c r="M779" s="293"/>
      <c r="N779" s="289"/>
      <c r="O779" s="293"/>
      <c r="P779" s="293"/>
      <c r="Q779" s="293"/>
      <c r="R779" s="293"/>
      <c r="S779" s="293"/>
      <c r="T779" s="293"/>
      <c r="U779" s="293"/>
      <c r="V779" s="293"/>
      <c r="W779" s="293"/>
      <c r="X779" s="293"/>
      <c r="Y779" s="413"/>
      <c r="Z779" s="413"/>
      <c r="AA779" s="413"/>
      <c r="AB779" s="413"/>
      <c r="AC779" s="413"/>
      <c r="AD779" s="413"/>
      <c r="AE779" s="413"/>
      <c r="AF779" s="408"/>
      <c r="AG779" s="408"/>
      <c r="AH779" s="408"/>
      <c r="AI779" s="408"/>
      <c r="AJ779" s="408"/>
      <c r="AK779" s="408"/>
      <c r="AL779" s="408"/>
      <c r="AM779" s="294">
        <f>SUM(Y779:AL779)</f>
        <v>0</v>
      </c>
    </row>
    <row r="780" spans="1:39" hidden="1" outlineLevel="1">
      <c r="A780" s="530"/>
      <c r="B780" s="292" t="s">
        <v>342</v>
      </c>
      <c r="C780" s="289" t="s">
        <v>163</v>
      </c>
      <c r="D780" s="293"/>
      <c r="E780" s="293"/>
      <c r="F780" s="293"/>
      <c r="G780" s="293"/>
      <c r="H780" s="293"/>
      <c r="I780" s="293"/>
      <c r="J780" s="293"/>
      <c r="K780" s="293"/>
      <c r="L780" s="293"/>
      <c r="M780" s="293"/>
      <c r="N780" s="466"/>
      <c r="O780" s="293"/>
      <c r="P780" s="293"/>
      <c r="Q780" s="293"/>
      <c r="R780" s="293"/>
      <c r="S780" s="293"/>
      <c r="T780" s="293"/>
      <c r="U780" s="293"/>
      <c r="V780" s="293"/>
      <c r="W780" s="293"/>
      <c r="X780" s="293"/>
      <c r="Y780" s="409">
        <f>Y779</f>
        <v>0</v>
      </c>
      <c r="Z780" s="409">
        <f t="shared" ref="Z780" si="2329">Z779</f>
        <v>0</v>
      </c>
      <c r="AA780" s="409">
        <f t="shared" ref="AA780" si="2330">AA779</f>
        <v>0</v>
      </c>
      <c r="AB780" s="409">
        <f t="shared" ref="AB780" si="2331">AB779</f>
        <v>0</v>
      </c>
      <c r="AC780" s="409">
        <f t="shared" ref="AC780" si="2332">AC779</f>
        <v>0</v>
      </c>
      <c r="AD780" s="409">
        <f t="shared" ref="AD780" si="2333">AD779</f>
        <v>0</v>
      </c>
      <c r="AE780" s="409">
        <f t="shared" ref="AE780" si="2334">AE779</f>
        <v>0</v>
      </c>
      <c r="AF780" s="409">
        <f t="shared" ref="AF780" si="2335">AF779</f>
        <v>0</v>
      </c>
      <c r="AG780" s="409">
        <f t="shared" ref="AG780" si="2336">AG779</f>
        <v>0</v>
      </c>
      <c r="AH780" s="409">
        <f t="shared" ref="AH780" si="2337">AH779</f>
        <v>0</v>
      </c>
      <c r="AI780" s="409">
        <f t="shared" ref="AI780" si="2338">AI779</f>
        <v>0</v>
      </c>
      <c r="AJ780" s="409">
        <f t="shared" ref="AJ780" si="2339">AJ779</f>
        <v>0</v>
      </c>
      <c r="AK780" s="409">
        <f t="shared" ref="AK780" si="2340">AK779</f>
        <v>0</v>
      </c>
      <c r="AL780" s="409">
        <f t="shared" ref="AL780" si="2341">AL779</f>
        <v>0</v>
      </c>
      <c r="AM780" s="295"/>
    </row>
    <row r="781" spans="1:39" hidden="1" outlineLevel="1">
      <c r="A781" s="530"/>
      <c r="B781" s="292"/>
      <c r="C781" s="303"/>
      <c r="D781" s="302"/>
      <c r="E781" s="302"/>
      <c r="F781" s="302"/>
      <c r="G781" s="302"/>
      <c r="H781" s="302"/>
      <c r="I781" s="302"/>
      <c r="J781" s="302"/>
      <c r="K781" s="302"/>
      <c r="L781" s="302"/>
      <c r="M781" s="302"/>
      <c r="N781" s="289"/>
      <c r="O781" s="302"/>
      <c r="P781" s="302"/>
      <c r="Q781" s="302"/>
      <c r="R781" s="302"/>
      <c r="S781" s="302"/>
      <c r="T781" s="302"/>
      <c r="U781" s="302"/>
      <c r="V781" s="302"/>
      <c r="W781" s="302"/>
      <c r="X781" s="302"/>
      <c r="Y781" s="410"/>
      <c r="Z781" s="410"/>
      <c r="AA781" s="410"/>
      <c r="AB781" s="410"/>
      <c r="AC781" s="410"/>
      <c r="AD781" s="410"/>
      <c r="AE781" s="410"/>
      <c r="AF781" s="410"/>
      <c r="AG781" s="410"/>
      <c r="AH781" s="410"/>
      <c r="AI781" s="410"/>
      <c r="AJ781" s="410"/>
      <c r="AK781" s="410"/>
      <c r="AL781" s="410"/>
      <c r="AM781" s="304"/>
    </row>
    <row r="782" spans="1:39" ht="15.75" hidden="1" customHeight="1" outlineLevel="1">
      <c r="A782" s="530">
        <v>5</v>
      </c>
      <c r="B782" s="426" t="s">
        <v>98</v>
      </c>
      <c r="C782" s="289" t="s">
        <v>25</v>
      </c>
      <c r="D782" s="293"/>
      <c r="E782" s="293"/>
      <c r="F782" s="293"/>
      <c r="G782" s="293"/>
      <c r="H782" s="293"/>
      <c r="I782" s="293"/>
      <c r="J782" s="293"/>
      <c r="K782" s="293"/>
      <c r="L782" s="293"/>
      <c r="M782" s="293"/>
      <c r="N782" s="289"/>
      <c r="O782" s="293"/>
      <c r="P782" s="293"/>
      <c r="Q782" s="293"/>
      <c r="R782" s="293"/>
      <c r="S782" s="293"/>
      <c r="T782" s="293"/>
      <c r="U782" s="293"/>
      <c r="V782" s="293"/>
      <c r="W782" s="293"/>
      <c r="X782" s="293"/>
      <c r="Y782" s="413"/>
      <c r="Z782" s="413"/>
      <c r="AA782" s="413"/>
      <c r="AB782" s="413"/>
      <c r="AC782" s="413"/>
      <c r="AD782" s="413"/>
      <c r="AE782" s="413"/>
      <c r="AF782" s="408"/>
      <c r="AG782" s="408"/>
      <c r="AH782" s="408"/>
      <c r="AI782" s="408"/>
      <c r="AJ782" s="408"/>
      <c r="AK782" s="408"/>
      <c r="AL782" s="408"/>
      <c r="AM782" s="294">
        <f>SUM(Y782:AL782)</f>
        <v>0</v>
      </c>
    </row>
    <row r="783" spans="1:39" ht="20.25" hidden="1" customHeight="1" outlineLevel="1">
      <c r="A783" s="530"/>
      <c r="B783" s="292" t="s">
        <v>342</v>
      </c>
      <c r="C783" s="289" t="s">
        <v>163</v>
      </c>
      <c r="D783" s="293"/>
      <c r="E783" s="293"/>
      <c r="F783" s="293"/>
      <c r="G783" s="293"/>
      <c r="H783" s="293"/>
      <c r="I783" s="293"/>
      <c r="J783" s="293"/>
      <c r="K783" s="293"/>
      <c r="L783" s="293"/>
      <c r="M783" s="293"/>
      <c r="N783" s="466"/>
      <c r="O783" s="293"/>
      <c r="P783" s="293"/>
      <c r="Q783" s="293"/>
      <c r="R783" s="293"/>
      <c r="S783" s="293"/>
      <c r="T783" s="293"/>
      <c r="U783" s="293"/>
      <c r="V783" s="293"/>
      <c r="W783" s="293"/>
      <c r="X783" s="293"/>
      <c r="Y783" s="409">
        <f>Y782</f>
        <v>0</v>
      </c>
      <c r="Z783" s="409">
        <f t="shared" ref="Z783" si="2342">Z782</f>
        <v>0</v>
      </c>
      <c r="AA783" s="409">
        <f t="shared" ref="AA783" si="2343">AA782</f>
        <v>0</v>
      </c>
      <c r="AB783" s="409">
        <f t="shared" ref="AB783" si="2344">AB782</f>
        <v>0</v>
      </c>
      <c r="AC783" s="409">
        <f t="shared" ref="AC783" si="2345">AC782</f>
        <v>0</v>
      </c>
      <c r="AD783" s="409">
        <f t="shared" ref="AD783" si="2346">AD782</f>
        <v>0</v>
      </c>
      <c r="AE783" s="409">
        <f t="shared" ref="AE783" si="2347">AE782</f>
        <v>0</v>
      </c>
      <c r="AF783" s="409">
        <f t="shared" ref="AF783" si="2348">AF782</f>
        <v>0</v>
      </c>
      <c r="AG783" s="409">
        <f t="shared" ref="AG783" si="2349">AG782</f>
        <v>0</v>
      </c>
      <c r="AH783" s="409">
        <f t="shared" ref="AH783" si="2350">AH782</f>
        <v>0</v>
      </c>
      <c r="AI783" s="409">
        <f t="shared" ref="AI783" si="2351">AI782</f>
        <v>0</v>
      </c>
      <c r="AJ783" s="409">
        <f t="shared" ref="AJ783" si="2352">AJ782</f>
        <v>0</v>
      </c>
      <c r="AK783" s="409">
        <f t="shared" ref="AK783" si="2353">AK782</f>
        <v>0</v>
      </c>
      <c r="AL783" s="409">
        <f t="shared" ref="AL783" si="2354">AL782</f>
        <v>0</v>
      </c>
      <c r="AM783" s="295"/>
    </row>
    <row r="784" spans="1:39" hidden="1" outlineLevel="1">
      <c r="A784" s="530"/>
      <c r="B784" s="292"/>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420"/>
      <c r="Z784" s="421"/>
      <c r="AA784" s="421"/>
      <c r="AB784" s="421"/>
      <c r="AC784" s="421"/>
      <c r="AD784" s="421"/>
      <c r="AE784" s="421"/>
      <c r="AF784" s="421"/>
      <c r="AG784" s="421"/>
      <c r="AH784" s="421"/>
      <c r="AI784" s="421"/>
      <c r="AJ784" s="421"/>
      <c r="AK784" s="421"/>
      <c r="AL784" s="421"/>
      <c r="AM784" s="295"/>
    </row>
    <row r="785" spans="1:39" ht="15.75" hidden="1" outlineLevel="1">
      <c r="A785" s="530"/>
      <c r="B785" s="317" t="s">
        <v>497</v>
      </c>
      <c r="C785" s="287"/>
      <c r="D785" s="287"/>
      <c r="E785" s="287"/>
      <c r="F785" s="287"/>
      <c r="G785" s="287"/>
      <c r="H785" s="287"/>
      <c r="I785" s="287"/>
      <c r="J785" s="287"/>
      <c r="K785" s="287"/>
      <c r="L785" s="287"/>
      <c r="M785" s="287"/>
      <c r="N785" s="288"/>
      <c r="O785" s="287"/>
      <c r="P785" s="287"/>
      <c r="Q785" s="287"/>
      <c r="R785" s="287"/>
      <c r="S785" s="287"/>
      <c r="T785" s="287"/>
      <c r="U785" s="287"/>
      <c r="V785" s="287"/>
      <c r="W785" s="287"/>
      <c r="X785" s="287"/>
      <c r="Y785" s="412"/>
      <c r="Z785" s="412"/>
      <c r="AA785" s="412"/>
      <c r="AB785" s="412"/>
      <c r="AC785" s="412"/>
      <c r="AD785" s="412"/>
      <c r="AE785" s="412"/>
      <c r="AF785" s="412"/>
      <c r="AG785" s="412"/>
      <c r="AH785" s="412"/>
      <c r="AI785" s="412"/>
      <c r="AJ785" s="412"/>
      <c r="AK785" s="412"/>
      <c r="AL785" s="412"/>
      <c r="AM785" s="290"/>
    </row>
    <row r="786" spans="1:39" hidden="1" outlineLevel="1">
      <c r="A786" s="530">
        <v>6</v>
      </c>
      <c r="B786" s="426" t="s">
        <v>99</v>
      </c>
      <c r="C786" s="289" t="s">
        <v>25</v>
      </c>
      <c r="D786" s="293"/>
      <c r="E786" s="293"/>
      <c r="F786" s="293"/>
      <c r="G786" s="293"/>
      <c r="H786" s="293"/>
      <c r="I786" s="293"/>
      <c r="J786" s="293"/>
      <c r="K786" s="293"/>
      <c r="L786" s="293"/>
      <c r="M786" s="293"/>
      <c r="N786" s="293">
        <v>12</v>
      </c>
      <c r="O786" s="293"/>
      <c r="P786" s="293"/>
      <c r="Q786" s="293"/>
      <c r="R786" s="293"/>
      <c r="S786" s="293"/>
      <c r="T786" s="293"/>
      <c r="U786" s="293"/>
      <c r="V786" s="293"/>
      <c r="W786" s="293"/>
      <c r="X786" s="293"/>
      <c r="Y786" s="413"/>
      <c r="Z786" s="413"/>
      <c r="AA786" s="413"/>
      <c r="AB786" s="413"/>
      <c r="AC786" s="413"/>
      <c r="AD786" s="413"/>
      <c r="AE786" s="413"/>
      <c r="AF786" s="413"/>
      <c r="AG786" s="413"/>
      <c r="AH786" s="413"/>
      <c r="AI786" s="413"/>
      <c r="AJ786" s="413"/>
      <c r="AK786" s="413"/>
      <c r="AL786" s="413"/>
      <c r="AM786" s="294">
        <f>SUM(Y786:AL786)</f>
        <v>0</v>
      </c>
    </row>
    <row r="787" spans="1:39" hidden="1" outlineLevel="1">
      <c r="A787" s="530"/>
      <c r="B787" s="292" t="s">
        <v>342</v>
      </c>
      <c r="C787" s="289" t="s">
        <v>163</v>
      </c>
      <c r="D787" s="293"/>
      <c r="E787" s="293"/>
      <c r="F787" s="293"/>
      <c r="G787" s="293"/>
      <c r="H787" s="293"/>
      <c r="I787" s="293"/>
      <c r="J787" s="293"/>
      <c r="K787" s="293"/>
      <c r="L787" s="293"/>
      <c r="M787" s="293"/>
      <c r="N787" s="293">
        <f>N786</f>
        <v>12</v>
      </c>
      <c r="O787" s="293"/>
      <c r="P787" s="293"/>
      <c r="Q787" s="293"/>
      <c r="R787" s="293"/>
      <c r="S787" s="293"/>
      <c r="T787" s="293"/>
      <c r="U787" s="293"/>
      <c r="V787" s="293"/>
      <c r="W787" s="293"/>
      <c r="X787" s="293"/>
      <c r="Y787" s="409">
        <f>Y786</f>
        <v>0</v>
      </c>
      <c r="Z787" s="409">
        <f t="shared" ref="Z787" si="2355">Z786</f>
        <v>0</v>
      </c>
      <c r="AA787" s="409">
        <f t="shared" ref="AA787" si="2356">AA786</f>
        <v>0</v>
      </c>
      <c r="AB787" s="409">
        <f t="shared" ref="AB787" si="2357">AB786</f>
        <v>0</v>
      </c>
      <c r="AC787" s="409">
        <f t="shared" ref="AC787" si="2358">AC786</f>
        <v>0</v>
      </c>
      <c r="AD787" s="409">
        <f t="shared" ref="AD787" si="2359">AD786</f>
        <v>0</v>
      </c>
      <c r="AE787" s="409">
        <f t="shared" ref="AE787" si="2360">AE786</f>
        <v>0</v>
      </c>
      <c r="AF787" s="409">
        <f t="shared" ref="AF787" si="2361">AF786</f>
        <v>0</v>
      </c>
      <c r="AG787" s="409">
        <f t="shared" ref="AG787" si="2362">AG786</f>
        <v>0</v>
      </c>
      <c r="AH787" s="409">
        <f t="shared" ref="AH787" si="2363">AH786</f>
        <v>0</v>
      </c>
      <c r="AI787" s="409">
        <f t="shared" ref="AI787" si="2364">AI786</f>
        <v>0</v>
      </c>
      <c r="AJ787" s="409">
        <f t="shared" ref="AJ787" si="2365">AJ786</f>
        <v>0</v>
      </c>
      <c r="AK787" s="409">
        <f t="shared" ref="AK787" si="2366">AK786</f>
        <v>0</v>
      </c>
      <c r="AL787" s="409">
        <f t="shared" ref="AL787" si="2367">AL786</f>
        <v>0</v>
      </c>
      <c r="AM787" s="309"/>
    </row>
    <row r="788" spans="1:39" hidden="1" outlineLevel="1">
      <c r="A788" s="530"/>
      <c r="B788" s="308"/>
      <c r="C788" s="310"/>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414"/>
      <c r="Z788" s="414"/>
      <c r="AA788" s="414"/>
      <c r="AB788" s="414"/>
      <c r="AC788" s="414"/>
      <c r="AD788" s="414"/>
      <c r="AE788" s="414"/>
      <c r="AF788" s="414"/>
      <c r="AG788" s="414"/>
      <c r="AH788" s="414"/>
      <c r="AI788" s="414"/>
      <c r="AJ788" s="414"/>
      <c r="AK788" s="414"/>
      <c r="AL788" s="414"/>
      <c r="AM788" s="311"/>
    </row>
    <row r="789" spans="1:39" ht="30" hidden="1" outlineLevel="1">
      <c r="A789" s="530">
        <v>7</v>
      </c>
      <c r="B789" s="426" t="s">
        <v>100</v>
      </c>
      <c r="C789" s="289" t="s">
        <v>25</v>
      </c>
      <c r="D789" s="293"/>
      <c r="E789" s="293"/>
      <c r="F789" s="293"/>
      <c r="G789" s="293"/>
      <c r="H789" s="293"/>
      <c r="I789" s="293"/>
      <c r="J789" s="293"/>
      <c r="K789" s="293"/>
      <c r="L789" s="293"/>
      <c r="M789" s="293"/>
      <c r="N789" s="293">
        <v>12</v>
      </c>
      <c r="O789" s="293"/>
      <c r="P789" s="293"/>
      <c r="Q789" s="293"/>
      <c r="R789" s="293"/>
      <c r="S789" s="293"/>
      <c r="T789" s="293"/>
      <c r="U789" s="293"/>
      <c r="V789" s="293"/>
      <c r="W789" s="293"/>
      <c r="X789" s="293"/>
      <c r="Y789" s="413"/>
      <c r="Z789" s="413"/>
      <c r="AA789" s="413"/>
      <c r="AB789" s="413"/>
      <c r="AC789" s="413"/>
      <c r="AD789" s="413"/>
      <c r="AE789" s="413"/>
      <c r="AF789" s="413"/>
      <c r="AG789" s="413"/>
      <c r="AH789" s="413"/>
      <c r="AI789" s="413"/>
      <c r="AJ789" s="413"/>
      <c r="AK789" s="413"/>
      <c r="AL789" s="413"/>
      <c r="AM789" s="294">
        <f>SUM(Y789:AL789)</f>
        <v>0</v>
      </c>
    </row>
    <row r="790" spans="1:39" hidden="1" outlineLevel="1">
      <c r="A790" s="530"/>
      <c r="B790" s="292" t="s">
        <v>342</v>
      </c>
      <c r="C790" s="289" t="s">
        <v>163</v>
      </c>
      <c r="D790" s="293"/>
      <c r="E790" s="293"/>
      <c r="F790" s="293"/>
      <c r="G790" s="293"/>
      <c r="H790" s="293"/>
      <c r="I790" s="293"/>
      <c r="J790" s="293"/>
      <c r="K790" s="293"/>
      <c r="L790" s="293"/>
      <c r="M790" s="293"/>
      <c r="N790" s="293">
        <f>N789</f>
        <v>12</v>
      </c>
      <c r="O790" s="293"/>
      <c r="P790" s="293"/>
      <c r="Q790" s="293"/>
      <c r="R790" s="293"/>
      <c r="S790" s="293"/>
      <c r="T790" s="293"/>
      <c r="U790" s="293"/>
      <c r="V790" s="293"/>
      <c r="W790" s="293"/>
      <c r="X790" s="293"/>
      <c r="Y790" s="409">
        <f>Y789</f>
        <v>0</v>
      </c>
      <c r="Z790" s="409">
        <f t="shared" ref="Z790" si="2368">Z789</f>
        <v>0</v>
      </c>
      <c r="AA790" s="409">
        <f t="shared" ref="AA790" si="2369">AA789</f>
        <v>0</v>
      </c>
      <c r="AB790" s="409">
        <f t="shared" ref="AB790" si="2370">AB789</f>
        <v>0</v>
      </c>
      <c r="AC790" s="409">
        <f t="shared" ref="AC790" si="2371">AC789</f>
        <v>0</v>
      </c>
      <c r="AD790" s="409">
        <f t="shared" ref="AD790" si="2372">AD789</f>
        <v>0</v>
      </c>
      <c r="AE790" s="409">
        <f t="shared" ref="AE790" si="2373">AE789</f>
        <v>0</v>
      </c>
      <c r="AF790" s="409">
        <f t="shared" ref="AF790" si="2374">AF789</f>
        <v>0</v>
      </c>
      <c r="AG790" s="409">
        <f t="shared" ref="AG790" si="2375">AG789</f>
        <v>0</v>
      </c>
      <c r="AH790" s="409">
        <f t="shared" ref="AH790" si="2376">AH789</f>
        <v>0</v>
      </c>
      <c r="AI790" s="409">
        <f t="shared" ref="AI790" si="2377">AI789</f>
        <v>0</v>
      </c>
      <c r="AJ790" s="409">
        <f t="shared" ref="AJ790" si="2378">AJ789</f>
        <v>0</v>
      </c>
      <c r="AK790" s="409">
        <f t="shared" ref="AK790" si="2379">AK789</f>
        <v>0</v>
      </c>
      <c r="AL790" s="409">
        <f t="shared" ref="AL790" si="2380">AL789</f>
        <v>0</v>
      </c>
      <c r="AM790" s="309"/>
    </row>
    <row r="791" spans="1:39" hidden="1" outlineLevel="1">
      <c r="A791" s="530"/>
      <c r="B791" s="312"/>
      <c r="C791" s="310"/>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414"/>
      <c r="Z791" s="415"/>
      <c r="AA791" s="414"/>
      <c r="AB791" s="414"/>
      <c r="AC791" s="414"/>
      <c r="AD791" s="414"/>
      <c r="AE791" s="414"/>
      <c r="AF791" s="414"/>
      <c r="AG791" s="414"/>
      <c r="AH791" s="414"/>
      <c r="AI791" s="414"/>
      <c r="AJ791" s="414"/>
      <c r="AK791" s="414"/>
      <c r="AL791" s="414"/>
      <c r="AM791" s="311"/>
    </row>
    <row r="792" spans="1:39" ht="30" hidden="1" outlineLevel="1">
      <c r="A792" s="530">
        <v>8</v>
      </c>
      <c r="B792" s="426" t="s">
        <v>101</v>
      </c>
      <c r="C792" s="289" t="s">
        <v>25</v>
      </c>
      <c r="D792" s="293"/>
      <c r="E792" s="293"/>
      <c r="F792" s="293"/>
      <c r="G792" s="293"/>
      <c r="H792" s="293"/>
      <c r="I792" s="293"/>
      <c r="J792" s="293"/>
      <c r="K792" s="293"/>
      <c r="L792" s="293"/>
      <c r="M792" s="293"/>
      <c r="N792" s="293">
        <v>12</v>
      </c>
      <c r="O792" s="293"/>
      <c r="P792" s="293"/>
      <c r="Q792" s="293"/>
      <c r="R792" s="293"/>
      <c r="S792" s="293"/>
      <c r="T792" s="293"/>
      <c r="U792" s="293"/>
      <c r="V792" s="293"/>
      <c r="W792" s="293"/>
      <c r="X792" s="293"/>
      <c r="Y792" s="413"/>
      <c r="Z792" s="413"/>
      <c r="AA792" s="413"/>
      <c r="AB792" s="413"/>
      <c r="AC792" s="413"/>
      <c r="AD792" s="413"/>
      <c r="AE792" s="413"/>
      <c r="AF792" s="413"/>
      <c r="AG792" s="413"/>
      <c r="AH792" s="413"/>
      <c r="AI792" s="413"/>
      <c r="AJ792" s="413"/>
      <c r="AK792" s="413"/>
      <c r="AL792" s="413"/>
      <c r="AM792" s="294">
        <f>SUM(Y792:AL792)</f>
        <v>0</v>
      </c>
    </row>
    <row r="793" spans="1:39" hidden="1" outlineLevel="1">
      <c r="A793" s="530"/>
      <c r="B793" s="292" t="s">
        <v>342</v>
      </c>
      <c r="C793" s="289" t="s">
        <v>163</v>
      </c>
      <c r="D793" s="293"/>
      <c r="E793" s="293"/>
      <c r="F793" s="293"/>
      <c r="G793" s="293"/>
      <c r="H793" s="293"/>
      <c r="I793" s="293"/>
      <c r="J793" s="293"/>
      <c r="K793" s="293"/>
      <c r="L793" s="293"/>
      <c r="M793" s="293"/>
      <c r="N793" s="293">
        <f>N792</f>
        <v>12</v>
      </c>
      <c r="O793" s="293"/>
      <c r="P793" s="293"/>
      <c r="Q793" s="293"/>
      <c r="R793" s="293"/>
      <c r="S793" s="293"/>
      <c r="T793" s="293"/>
      <c r="U793" s="293"/>
      <c r="V793" s="293"/>
      <c r="W793" s="293"/>
      <c r="X793" s="293"/>
      <c r="Y793" s="409">
        <f>Y792</f>
        <v>0</v>
      </c>
      <c r="Z793" s="409">
        <f t="shared" ref="Z793" si="2381">Z792</f>
        <v>0</v>
      </c>
      <c r="AA793" s="409">
        <f t="shared" ref="AA793" si="2382">AA792</f>
        <v>0</v>
      </c>
      <c r="AB793" s="409">
        <f t="shared" ref="AB793" si="2383">AB792</f>
        <v>0</v>
      </c>
      <c r="AC793" s="409">
        <f t="shared" ref="AC793" si="2384">AC792</f>
        <v>0</v>
      </c>
      <c r="AD793" s="409">
        <f t="shared" ref="AD793" si="2385">AD792</f>
        <v>0</v>
      </c>
      <c r="AE793" s="409">
        <f t="shared" ref="AE793" si="2386">AE792</f>
        <v>0</v>
      </c>
      <c r="AF793" s="409">
        <f t="shared" ref="AF793" si="2387">AF792</f>
        <v>0</v>
      </c>
      <c r="AG793" s="409">
        <f t="shared" ref="AG793" si="2388">AG792</f>
        <v>0</v>
      </c>
      <c r="AH793" s="409">
        <f t="shared" ref="AH793" si="2389">AH792</f>
        <v>0</v>
      </c>
      <c r="AI793" s="409">
        <f t="shared" ref="AI793" si="2390">AI792</f>
        <v>0</v>
      </c>
      <c r="AJ793" s="409">
        <f t="shared" ref="AJ793" si="2391">AJ792</f>
        <v>0</v>
      </c>
      <c r="AK793" s="409">
        <f t="shared" ref="AK793" si="2392">AK792</f>
        <v>0</v>
      </c>
      <c r="AL793" s="409">
        <f t="shared" ref="AL793" si="2393">AL792</f>
        <v>0</v>
      </c>
      <c r="AM793" s="309"/>
    </row>
    <row r="794" spans="1:39" hidden="1" outlineLevel="1">
      <c r="A794" s="530"/>
      <c r="B794" s="312"/>
      <c r="C794" s="310"/>
      <c r="D794" s="314"/>
      <c r="E794" s="314"/>
      <c r="F794" s="314"/>
      <c r="G794" s="314"/>
      <c r="H794" s="314"/>
      <c r="I794" s="314"/>
      <c r="J794" s="314"/>
      <c r="K794" s="314"/>
      <c r="L794" s="314"/>
      <c r="M794" s="314"/>
      <c r="N794" s="289"/>
      <c r="O794" s="314"/>
      <c r="P794" s="314"/>
      <c r="Q794" s="314"/>
      <c r="R794" s="314"/>
      <c r="S794" s="314"/>
      <c r="T794" s="314"/>
      <c r="U794" s="314"/>
      <c r="V794" s="314"/>
      <c r="W794" s="314"/>
      <c r="X794" s="314"/>
      <c r="Y794" s="414"/>
      <c r="Z794" s="415"/>
      <c r="AA794" s="414"/>
      <c r="AB794" s="414"/>
      <c r="AC794" s="414"/>
      <c r="AD794" s="414"/>
      <c r="AE794" s="414"/>
      <c r="AF794" s="414"/>
      <c r="AG794" s="414"/>
      <c r="AH794" s="414"/>
      <c r="AI794" s="414"/>
      <c r="AJ794" s="414"/>
      <c r="AK794" s="414"/>
      <c r="AL794" s="414"/>
      <c r="AM794" s="311"/>
    </row>
    <row r="795" spans="1:39" ht="30" hidden="1" outlineLevel="1">
      <c r="A795" s="530">
        <v>9</v>
      </c>
      <c r="B795" s="426" t="s">
        <v>102</v>
      </c>
      <c r="C795" s="289" t="s">
        <v>25</v>
      </c>
      <c r="D795" s="293"/>
      <c r="E795" s="293"/>
      <c r="F795" s="293"/>
      <c r="G795" s="293"/>
      <c r="H795" s="293"/>
      <c r="I795" s="293"/>
      <c r="J795" s="293"/>
      <c r="K795" s="293"/>
      <c r="L795" s="293"/>
      <c r="M795" s="293"/>
      <c r="N795" s="293">
        <v>12</v>
      </c>
      <c r="O795" s="293"/>
      <c r="P795" s="293"/>
      <c r="Q795" s="293"/>
      <c r="R795" s="293"/>
      <c r="S795" s="293"/>
      <c r="T795" s="293"/>
      <c r="U795" s="293"/>
      <c r="V795" s="293"/>
      <c r="W795" s="293"/>
      <c r="X795" s="293"/>
      <c r="Y795" s="413"/>
      <c r="Z795" s="413"/>
      <c r="AA795" s="413"/>
      <c r="AB795" s="413"/>
      <c r="AC795" s="413"/>
      <c r="AD795" s="413"/>
      <c r="AE795" s="413"/>
      <c r="AF795" s="413"/>
      <c r="AG795" s="413"/>
      <c r="AH795" s="413"/>
      <c r="AI795" s="413"/>
      <c r="AJ795" s="413"/>
      <c r="AK795" s="413"/>
      <c r="AL795" s="413"/>
      <c r="AM795" s="294">
        <f>SUM(Y795:AL795)</f>
        <v>0</v>
      </c>
    </row>
    <row r="796" spans="1:39" hidden="1" outlineLevel="1">
      <c r="A796" s="530"/>
      <c r="B796" s="292" t="s">
        <v>342</v>
      </c>
      <c r="C796" s="289" t="s">
        <v>163</v>
      </c>
      <c r="D796" s="293"/>
      <c r="E796" s="293"/>
      <c r="F796" s="293"/>
      <c r="G796" s="293"/>
      <c r="H796" s="293"/>
      <c r="I796" s="293"/>
      <c r="J796" s="293"/>
      <c r="K796" s="293"/>
      <c r="L796" s="293"/>
      <c r="M796" s="293"/>
      <c r="N796" s="293">
        <f>N795</f>
        <v>12</v>
      </c>
      <c r="O796" s="293"/>
      <c r="P796" s="293"/>
      <c r="Q796" s="293"/>
      <c r="R796" s="293"/>
      <c r="S796" s="293"/>
      <c r="T796" s="293"/>
      <c r="U796" s="293"/>
      <c r="V796" s="293"/>
      <c r="W796" s="293"/>
      <c r="X796" s="293"/>
      <c r="Y796" s="409">
        <f>Y795</f>
        <v>0</v>
      </c>
      <c r="Z796" s="409">
        <f t="shared" ref="Z796" si="2394">Z795</f>
        <v>0</v>
      </c>
      <c r="AA796" s="409">
        <f t="shared" ref="AA796" si="2395">AA795</f>
        <v>0</v>
      </c>
      <c r="AB796" s="409">
        <f t="shared" ref="AB796" si="2396">AB795</f>
        <v>0</v>
      </c>
      <c r="AC796" s="409">
        <f t="shared" ref="AC796" si="2397">AC795</f>
        <v>0</v>
      </c>
      <c r="AD796" s="409">
        <f t="shared" ref="AD796" si="2398">AD795</f>
        <v>0</v>
      </c>
      <c r="AE796" s="409">
        <f t="shared" ref="AE796" si="2399">AE795</f>
        <v>0</v>
      </c>
      <c r="AF796" s="409">
        <f t="shared" ref="AF796" si="2400">AF795</f>
        <v>0</v>
      </c>
      <c r="AG796" s="409">
        <f t="shared" ref="AG796" si="2401">AG795</f>
        <v>0</v>
      </c>
      <c r="AH796" s="409">
        <f t="shared" ref="AH796" si="2402">AH795</f>
        <v>0</v>
      </c>
      <c r="AI796" s="409">
        <f t="shared" ref="AI796" si="2403">AI795</f>
        <v>0</v>
      </c>
      <c r="AJ796" s="409">
        <f t="shared" ref="AJ796" si="2404">AJ795</f>
        <v>0</v>
      </c>
      <c r="AK796" s="409">
        <f t="shared" ref="AK796" si="2405">AK795</f>
        <v>0</v>
      </c>
      <c r="AL796" s="409">
        <f t="shared" ref="AL796" si="2406">AL795</f>
        <v>0</v>
      </c>
      <c r="AM796" s="309"/>
    </row>
    <row r="797" spans="1:39" hidden="1" outlineLevel="1">
      <c r="A797" s="530"/>
      <c r="B797" s="312"/>
      <c r="C797" s="310"/>
      <c r="D797" s="314"/>
      <c r="E797" s="314"/>
      <c r="F797" s="314"/>
      <c r="G797" s="314"/>
      <c r="H797" s="314"/>
      <c r="I797" s="314"/>
      <c r="J797" s="314"/>
      <c r="K797" s="314"/>
      <c r="L797" s="314"/>
      <c r="M797" s="314"/>
      <c r="N797" s="289"/>
      <c r="O797" s="314"/>
      <c r="P797" s="314"/>
      <c r="Q797" s="314"/>
      <c r="R797" s="314"/>
      <c r="S797" s="314"/>
      <c r="T797" s="314"/>
      <c r="U797" s="314"/>
      <c r="V797" s="314"/>
      <c r="W797" s="314"/>
      <c r="X797" s="314"/>
      <c r="Y797" s="414"/>
      <c r="Z797" s="414"/>
      <c r="AA797" s="414"/>
      <c r="AB797" s="414"/>
      <c r="AC797" s="414"/>
      <c r="AD797" s="414"/>
      <c r="AE797" s="414"/>
      <c r="AF797" s="414"/>
      <c r="AG797" s="414"/>
      <c r="AH797" s="414"/>
      <c r="AI797" s="414"/>
      <c r="AJ797" s="414"/>
      <c r="AK797" s="414"/>
      <c r="AL797" s="414"/>
      <c r="AM797" s="311"/>
    </row>
    <row r="798" spans="1:39" ht="30" hidden="1" outlineLevel="1">
      <c r="A798" s="530">
        <v>10</v>
      </c>
      <c r="B798" s="426" t="s">
        <v>103</v>
      </c>
      <c r="C798" s="289" t="s">
        <v>25</v>
      </c>
      <c r="D798" s="293"/>
      <c r="E798" s="293"/>
      <c r="F798" s="293"/>
      <c r="G798" s="293"/>
      <c r="H798" s="293"/>
      <c r="I798" s="293"/>
      <c r="J798" s="293"/>
      <c r="K798" s="293"/>
      <c r="L798" s="293"/>
      <c r="M798" s="293"/>
      <c r="N798" s="293">
        <v>3</v>
      </c>
      <c r="O798" s="293"/>
      <c r="P798" s="293"/>
      <c r="Q798" s="293"/>
      <c r="R798" s="293"/>
      <c r="S798" s="293"/>
      <c r="T798" s="293"/>
      <c r="U798" s="293"/>
      <c r="V798" s="293"/>
      <c r="W798" s="293"/>
      <c r="X798" s="293"/>
      <c r="Y798" s="413"/>
      <c r="Z798" s="413"/>
      <c r="AA798" s="413"/>
      <c r="AB798" s="413"/>
      <c r="AC798" s="413"/>
      <c r="AD798" s="413"/>
      <c r="AE798" s="413"/>
      <c r="AF798" s="413"/>
      <c r="AG798" s="413"/>
      <c r="AH798" s="413"/>
      <c r="AI798" s="413"/>
      <c r="AJ798" s="413"/>
      <c r="AK798" s="413"/>
      <c r="AL798" s="413"/>
      <c r="AM798" s="294">
        <f>SUM(Y798:AL798)</f>
        <v>0</v>
      </c>
    </row>
    <row r="799" spans="1:39" hidden="1" outlineLevel="1">
      <c r="A799" s="530"/>
      <c r="B799" s="292" t="s">
        <v>342</v>
      </c>
      <c r="C799" s="289" t="s">
        <v>163</v>
      </c>
      <c r="D799" s="293"/>
      <c r="E799" s="293"/>
      <c r="F799" s="293"/>
      <c r="G799" s="293"/>
      <c r="H799" s="293"/>
      <c r="I799" s="293"/>
      <c r="J799" s="293"/>
      <c r="K799" s="293"/>
      <c r="L799" s="293"/>
      <c r="M799" s="293"/>
      <c r="N799" s="293">
        <f>N798</f>
        <v>3</v>
      </c>
      <c r="O799" s="293"/>
      <c r="P799" s="293"/>
      <c r="Q799" s="293"/>
      <c r="R799" s="293"/>
      <c r="S799" s="293"/>
      <c r="T799" s="293"/>
      <c r="U799" s="293"/>
      <c r="V799" s="293"/>
      <c r="W799" s="293"/>
      <c r="X799" s="293"/>
      <c r="Y799" s="409">
        <f>Y798</f>
        <v>0</v>
      </c>
      <c r="Z799" s="409">
        <f t="shared" ref="Z799" si="2407">Z798</f>
        <v>0</v>
      </c>
      <c r="AA799" s="409">
        <f t="shared" ref="AA799" si="2408">AA798</f>
        <v>0</v>
      </c>
      <c r="AB799" s="409">
        <f t="shared" ref="AB799" si="2409">AB798</f>
        <v>0</v>
      </c>
      <c r="AC799" s="409">
        <f t="shared" ref="AC799" si="2410">AC798</f>
        <v>0</v>
      </c>
      <c r="AD799" s="409">
        <f t="shared" ref="AD799" si="2411">AD798</f>
        <v>0</v>
      </c>
      <c r="AE799" s="409">
        <f t="shared" ref="AE799" si="2412">AE798</f>
        <v>0</v>
      </c>
      <c r="AF799" s="409">
        <f t="shared" ref="AF799" si="2413">AF798</f>
        <v>0</v>
      </c>
      <c r="AG799" s="409">
        <f t="shared" ref="AG799" si="2414">AG798</f>
        <v>0</v>
      </c>
      <c r="AH799" s="409">
        <f t="shared" ref="AH799" si="2415">AH798</f>
        <v>0</v>
      </c>
      <c r="AI799" s="409">
        <f t="shared" ref="AI799" si="2416">AI798</f>
        <v>0</v>
      </c>
      <c r="AJ799" s="409">
        <f t="shared" ref="AJ799" si="2417">AJ798</f>
        <v>0</v>
      </c>
      <c r="AK799" s="409">
        <f t="shared" ref="AK799" si="2418">AK798</f>
        <v>0</v>
      </c>
      <c r="AL799" s="409">
        <f t="shared" ref="AL799" si="2419">AL798</f>
        <v>0</v>
      </c>
      <c r="AM799" s="309"/>
    </row>
    <row r="800" spans="1:39" hidden="1" outlineLevel="1">
      <c r="A800" s="530"/>
      <c r="B800" s="312"/>
      <c r="C800" s="310"/>
      <c r="D800" s="314"/>
      <c r="E800" s="314"/>
      <c r="F800" s="314"/>
      <c r="G800" s="314"/>
      <c r="H800" s="314"/>
      <c r="I800" s="314"/>
      <c r="J800" s="314"/>
      <c r="K800" s="314"/>
      <c r="L800" s="314"/>
      <c r="M800" s="314"/>
      <c r="N800" s="289"/>
      <c r="O800" s="314"/>
      <c r="P800" s="314"/>
      <c r="Q800" s="314"/>
      <c r="R800" s="314"/>
      <c r="S800" s="314"/>
      <c r="T800" s="314"/>
      <c r="U800" s="314"/>
      <c r="V800" s="314"/>
      <c r="W800" s="314"/>
      <c r="X800" s="314"/>
      <c r="Y800" s="414"/>
      <c r="Z800" s="415"/>
      <c r="AA800" s="414"/>
      <c r="AB800" s="414"/>
      <c r="AC800" s="414"/>
      <c r="AD800" s="414"/>
      <c r="AE800" s="414"/>
      <c r="AF800" s="414"/>
      <c r="AG800" s="414"/>
      <c r="AH800" s="414"/>
      <c r="AI800" s="414"/>
      <c r="AJ800" s="414"/>
      <c r="AK800" s="414"/>
      <c r="AL800" s="414"/>
      <c r="AM800" s="311"/>
    </row>
    <row r="801" spans="1:39" ht="15.75" hidden="1" outlineLevel="1">
      <c r="A801" s="530"/>
      <c r="B801" s="286" t="s">
        <v>10</v>
      </c>
      <c r="C801" s="287"/>
      <c r="D801" s="287"/>
      <c r="E801" s="287"/>
      <c r="F801" s="287"/>
      <c r="G801" s="287"/>
      <c r="H801" s="287"/>
      <c r="I801" s="287"/>
      <c r="J801" s="287"/>
      <c r="K801" s="287"/>
      <c r="L801" s="287"/>
      <c r="M801" s="287"/>
      <c r="N801" s="288"/>
      <c r="O801" s="287"/>
      <c r="P801" s="287"/>
      <c r="Q801" s="287"/>
      <c r="R801" s="287"/>
      <c r="S801" s="287"/>
      <c r="T801" s="287"/>
      <c r="U801" s="287"/>
      <c r="V801" s="287"/>
      <c r="W801" s="287"/>
      <c r="X801" s="287"/>
      <c r="Y801" s="412"/>
      <c r="Z801" s="412"/>
      <c r="AA801" s="412"/>
      <c r="AB801" s="412"/>
      <c r="AC801" s="412"/>
      <c r="AD801" s="412"/>
      <c r="AE801" s="412"/>
      <c r="AF801" s="412"/>
      <c r="AG801" s="412"/>
      <c r="AH801" s="412"/>
      <c r="AI801" s="412"/>
      <c r="AJ801" s="412"/>
      <c r="AK801" s="412"/>
      <c r="AL801" s="412"/>
      <c r="AM801" s="290"/>
    </row>
    <row r="802" spans="1:39" ht="30" hidden="1" outlineLevel="1">
      <c r="A802" s="530">
        <v>11</v>
      </c>
      <c r="B802" s="426" t="s">
        <v>104</v>
      </c>
      <c r="C802" s="289" t="s">
        <v>25</v>
      </c>
      <c r="D802" s="293"/>
      <c r="E802" s="293"/>
      <c r="F802" s="293"/>
      <c r="G802" s="293"/>
      <c r="H802" s="293"/>
      <c r="I802" s="293"/>
      <c r="J802" s="293"/>
      <c r="K802" s="293"/>
      <c r="L802" s="293"/>
      <c r="M802" s="293"/>
      <c r="N802" s="293">
        <v>12</v>
      </c>
      <c r="O802" s="293"/>
      <c r="P802" s="293"/>
      <c r="Q802" s="293"/>
      <c r="R802" s="293"/>
      <c r="S802" s="293"/>
      <c r="T802" s="293"/>
      <c r="U802" s="293"/>
      <c r="V802" s="293"/>
      <c r="W802" s="293"/>
      <c r="X802" s="293"/>
      <c r="Y802" s="424"/>
      <c r="Z802" s="413"/>
      <c r="AA802" s="413"/>
      <c r="AB802" s="413"/>
      <c r="AC802" s="413"/>
      <c r="AD802" s="413"/>
      <c r="AE802" s="413"/>
      <c r="AF802" s="413"/>
      <c r="AG802" s="413"/>
      <c r="AH802" s="413"/>
      <c r="AI802" s="413"/>
      <c r="AJ802" s="413"/>
      <c r="AK802" s="413"/>
      <c r="AL802" s="413"/>
      <c r="AM802" s="294">
        <f>SUM(Y802:AL802)</f>
        <v>0</v>
      </c>
    </row>
    <row r="803" spans="1:39" hidden="1" outlineLevel="1">
      <c r="A803" s="530"/>
      <c r="B803" s="292" t="s">
        <v>342</v>
      </c>
      <c r="C803" s="289" t="s">
        <v>163</v>
      </c>
      <c r="D803" s="293"/>
      <c r="E803" s="293"/>
      <c r="F803" s="293"/>
      <c r="G803" s="293"/>
      <c r="H803" s="293"/>
      <c r="I803" s="293"/>
      <c r="J803" s="293"/>
      <c r="K803" s="293"/>
      <c r="L803" s="293"/>
      <c r="M803" s="293"/>
      <c r="N803" s="293">
        <f>N802</f>
        <v>12</v>
      </c>
      <c r="O803" s="293"/>
      <c r="P803" s="293"/>
      <c r="Q803" s="293"/>
      <c r="R803" s="293"/>
      <c r="S803" s="293"/>
      <c r="T803" s="293"/>
      <c r="U803" s="293"/>
      <c r="V803" s="293"/>
      <c r="W803" s="293"/>
      <c r="X803" s="293"/>
      <c r="Y803" s="409">
        <f>Y802</f>
        <v>0</v>
      </c>
      <c r="Z803" s="409">
        <f t="shared" ref="Z803" si="2420">Z802</f>
        <v>0</v>
      </c>
      <c r="AA803" s="409">
        <f t="shared" ref="AA803" si="2421">AA802</f>
        <v>0</v>
      </c>
      <c r="AB803" s="409">
        <f t="shared" ref="AB803" si="2422">AB802</f>
        <v>0</v>
      </c>
      <c r="AC803" s="409">
        <f t="shared" ref="AC803" si="2423">AC802</f>
        <v>0</v>
      </c>
      <c r="AD803" s="409">
        <f t="shared" ref="AD803" si="2424">AD802</f>
        <v>0</v>
      </c>
      <c r="AE803" s="409">
        <f t="shared" ref="AE803" si="2425">AE802</f>
        <v>0</v>
      </c>
      <c r="AF803" s="409">
        <f t="shared" ref="AF803" si="2426">AF802</f>
        <v>0</v>
      </c>
      <c r="AG803" s="409">
        <f t="shared" ref="AG803" si="2427">AG802</f>
        <v>0</v>
      </c>
      <c r="AH803" s="409">
        <f t="shared" ref="AH803" si="2428">AH802</f>
        <v>0</v>
      </c>
      <c r="AI803" s="409">
        <f t="shared" ref="AI803" si="2429">AI802</f>
        <v>0</v>
      </c>
      <c r="AJ803" s="409">
        <f t="shared" ref="AJ803" si="2430">AJ802</f>
        <v>0</v>
      </c>
      <c r="AK803" s="409">
        <f t="shared" ref="AK803" si="2431">AK802</f>
        <v>0</v>
      </c>
      <c r="AL803" s="409">
        <f t="shared" ref="AL803" si="2432">AL802</f>
        <v>0</v>
      </c>
      <c r="AM803" s="295"/>
    </row>
    <row r="804" spans="1:39" hidden="1" outlineLevel="1">
      <c r="A804" s="530"/>
      <c r="B804" s="313"/>
      <c r="C804" s="303"/>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410"/>
      <c r="Z804" s="419"/>
      <c r="AA804" s="419"/>
      <c r="AB804" s="419"/>
      <c r="AC804" s="419"/>
      <c r="AD804" s="419"/>
      <c r="AE804" s="419"/>
      <c r="AF804" s="419"/>
      <c r="AG804" s="419"/>
      <c r="AH804" s="419"/>
      <c r="AI804" s="419"/>
      <c r="AJ804" s="419"/>
      <c r="AK804" s="419"/>
      <c r="AL804" s="419"/>
      <c r="AM804" s="304"/>
    </row>
    <row r="805" spans="1:39" ht="45" hidden="1" outlineLevel="1">
      <c r="A805" s="530">
        <v>12</v>
      </c>
      <c r="B805" s="426" t="s">
        <v>105</v>
      </c>
      <c r="C805" s="289" t="s">
        <v>25</v>
      </c>
      <c r="D805" s="293"/>
      <c r="E805" s="293"/>
      <c r="F805" s="293"/>
      <c r="G805" s="293"/>
      <c r="H805" s="293"/>
      <c r="I805" s="293"/>
      <c r="J805" s="293"/>
      <c r="K805" s="293"/>
      <c r="L805" s="293"/>
      <c r="M805" s="293"/>
      <c r="N805" s="293">
        <v>12</v>
      </c>
      <c r="O805" s="293"/>
      <c r="P805" s="293"/>
      <c r="Q805" s="293"/>
      <c r="R805" s="293"/>
      <c r="S805" s="293"/>
      <c r="T805" s="293"/>
      <c r="U805" s="293"/>
      <c r="V805" s="293"/>
      <c r="W805" s="293"/>
      <c r="X805" s="293"/>
      <c r="Y805" s="408"/>
      <c r="Z805" s="413"/>
      <c r="AA805" s="413"/>
      <c r="AB805" s="413"/>
      <c r="AC805" s="413"/>
      <c r="AD805" s="413"/>
      <c r="AE805" s="413"/>
      <c r="AF805" s="413"/>
      <c r="AG805" s="413"/>
      <c r="AH805" s="413"/>
      <c r="AI805" s="413"/>
      <c r="AJ805" s="413"/>
      <c r="AK805" s="413"/>
      <c r="AL805" s="413"/>
      <c r="AM805" s="294">
        <f>SUM(Y805:AL805)</f>
        <v>0</v>
      </c>
    </row>
    <row r="806" spans="1:39" hidden="1" outlineLevel="1">
      <c r="A806" s="530"/>
      <c r="B806" s="292" t="s">
        <v>342</v>
      </c>
      <c r="C806" s="289" t="s">
        <v>163</v>
      </c>
      <c r="D806" s="293"/>
      <c r="E806" s="293"/>
      <c r="F806" s="293"/>
      <c r="G806" s="293"/>
      <c r="H806" s="293"/>
      <c r="I806" s="293"/>
      <c r="J806" s="293"/>
      <c r="K806" s="293"/>
      <c r="L806" s="293"/>
      <c r="M806" s="293"/>
      <c r="N806" s="293">
        <f>N805</f>
        <v>12</v>
      </c>
      <c r="O806" s="293"/>
      <c r="P806" s="293"/>
      <c r="Q806" s="293"/>
      <c r="R806" s="293"/>
      <c r="S806" s="293"/>
      <c r="T806" s="293"/>
      <c r="U806" s="293"/>
      <c r="V806" s="293"/>
      <c r="W806" s="293"/>
      <c r="X806" s="293"/>
      <c r="Y806" s="409">
        <f>Y805</f>
        <v>0</v>
      </c>
      <c r="Z806" s="409">
        <f t="shared" ref="Z806" si="2433">Z805</f>
        <v>0</v>
      </c>
      <c r="AA806" s="409">
        <f t="shared" ref="AA806" si="2434">AA805</f>
        <v>0</v>
      </c>
      <c r="AB806" s="409">
        <f t="shared" ref="AB806" si="2435">AB805</f>
        <v>0</v>
      </c>
      <c r="AC806" s="409">
        <f t="shared" ref="AC806" si="2436">AC805</f>
        <v>0</v>
      </c>
      <c r="AD806" s="409">
        <f t="shared" ref="AD806" si="2437">AD805</f>
        <v>0</v>
      </c>
      <c r="AE806" s="409">
        <f t="shared" ref="AE806" si="2438">AE805</f>
        <v>0</v>
      </c>
      <c r="AF806" s="409">
        <f t="shared" ref="AF806" si="2439">AF805</f>
        <v>0</v>
      </c>
      <c r="AG806" s="409">
        <f t="shared" ref="AG806" si="2440">AG805</f>
        <v>0</v>
      </c>
      <c r="AH806" s="409">
        <f t="shared" ref="AH806" si="2441">AH805</f>
        <v>0</v>
      </c>
      <c r="AI806" s="409">
        <f t="shared" ref="AI806" si="2442">AI805</f>
        <v>0</v>
      </c>
      <c r="AJ806" s="409">
        <f t="shared" ref="AJ806" si="2443">AJ805</f>
        <v>0</v>
      </c>
      <c r="AK806" s="409">
        <f t="shared" ref="AK806" si="2444">AK805</f>
        <v>0</v>
      </c>
      <c r="AL806" s="409">
        <f t="shared" ref="AL806" si="2445">AL805</f>
        <v>0</v>
      </c>
      <c r="AM806" s="295"/>
    </row>
    <row r="807" spans="1:39" hidden="1" outlineLevel="1">
      <c r="A807" s="530"/>
      <c r="B807" s="313"/>
      <c r="C807" s="303"/>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420"/>
      <c r="Z807" s="420"/>
      <c r="AA807" s="410"/>
      <c r="AB807" s="410"/>
      <c r="AC807" s="410"/>
      <c r="AD807" s="410"/>
      <c r="AE807" s="410"/>
      <c r="AF807" s="410"/>
      <c r="AG807" s="410"/>
      <c r="AH807" s="410"/>
      <c r="AI807" s="410"/>
      <c r="AJ807" s="410"/>
      <c r="AK807" s="410"/>
      <c r="AL807" s="410"/>
      <c r="AM807" s="304"/>
    </row>
    <row r="808" spans="1:39" ht="30" hidden="1" outlineLevel="1">
      <c r="A808" s="530">
        <v>13</v>
      </c>
      <c r="B808" s="426" t="s">
        <v>106</v>
      </c>
      <c r="C808" s="289" t="s">
        <v>25</v>
      </c>
      <c r="D808" s="293"/>
      <c r="E808" s="293"/>
      <c r="F808" s="293"/>
      <c r="G808" s="293"/>
      <c r="H808" s="293"/>
      <c r="I808" s="293"/>
      <c r="J808" s="293"/>
      <c r="K808" s="293"/>
      <c r="L808" s="293"/>
      <c r="M808" s="293"/>
      <c r="N808" s="293">
        <v>12</v>
      </c>
      <c r="O808" s="293"/>
      <c r="P808" s="293"/>
      <c r="Q808" s="293"/>
      <c r="R808" s="293"/>
      <c r="S808" s="293"/>
      <c r="T808" s="293"/>
      <c r="U808" s="293"/>
      <c r="V808" s="293"/>
      <c r="W808" s="293"/>
      <c r="X808" s="293"/>
      <c r="Y808" s="408"/>
      <c r="Z808" s="413"/>
      <c r="AA808" s="413"/>
      <c r="AB808" s="413"/>
      <c r="AC808" s="413"/>
      <c r="AD808" s="413"/>
      <c r="AE808" s="413"/>
      <c r="AF808" s="413"/>
      <c r="AG808" s="413"/>
      <c r="AH808" s="413"/>
      <c r="AI808" s="413"/>
      <c r="AJ808" s="413"/>
      <c r="AK808" s="413"/>
      <c r="AL808" s="413"/>
      <c r="AM808" s="294">
        <f>SUM(Y808:AL808)</f>
        <v>0</v>
      </c>
    </row>
    <row r="809" spans="1:39" hidden="1" outlineLevel="1">
      <c r="A809" s="530"/>
      <c r="B809" s="292" t="s">
        <v>342</v>
      </c>
      <c r="C809" s="289" t="s">
        <v>163</v>
      </c>
      <c r="D809" s="293"/>
      <c r="E809" s="293"/>
      <c r="F809" s="293"/>
      <c r="G809" s="293"/>
      <c r="H809" s="293"/>
      <c r="I809" s="293"/>
      <c r="J809" s="293"/>
      <c r="K809" s="293"/>
      <c r="L809" s="293"/>
      <c r="M809" s="293"/>
      <c r="N809" s="293">
        <f>N808</f>
        <v>12</v>
      </c>
      <c r="O809" s="293"/>
      <c r="P809" s="293"/>
      <c r="Q809" s="293"/>
      <c r="R809" s="293"/>
      <c r="S809" s="293"/>
      <c r="T809" s="293"/>
      <c r="U809" s="293"/>
      <c r="V809" s="293"/>
      <c r="W809" s="293"/>
      <c r="X809" s="293"/>
      <c r="Y809" s="409">
        <f>Y808</f>
        <v>0</v>
      </c>
      <c r="Z809" s="409">
        <f t="shared" ref="Z809" si="2446">Z808</f>
        <v>0</v>
      </c>
      <c r="AA809" s="409">
        <f t="shared" ref="AA809" si="2447">AA808</f>
        <v>0</v>
      </c>
      <c r="AB809" s="409">
        <f t="shared" ref="AB809" si="2448">AB808</f>
        <v>0</v>
      </c>
      <c r="AC809" s="409">
        <f t="shared" ref="AC809" si="2449">AC808</f>
        <v>0</v>
      </c>
      <c r="AD809" s="409">
        <f t="shared" ref="AD809" si="2450">AD808</f>
        <v>0</v>
      </c>
      <c r="AE809" s="409">
        <f t="shared" ref="AE809" si="2451">AE808</f>
        <v>0</v>
      </c>
      <c r="AF809" s="409">
        <f t="shared" ref="AF809" si="2452">AF808</f>
        <v>0</v>
      </c>
      <c r="AG809" s="409">
        <f t="shared" ref="AG809" si="2453">AG808</f>
        <v>0</v>
      </c>
      <c r="AH809" s="409">
        <f t="shared" ref="AH809" si="2454">AH808</f>
        <v>0</v>
      </c>
      <c r="AI809" s="409">
        <f t="shared" ref="AI809" si="2455">AI808</f>
        <v>0</v>
      </c>
      <c r="AJ809" s="409">
        <f t="shared" ref="AJ809" si="2456">AJ808</f>
        <v>0</v>
      </c>
      <c r="AK809" s="409">
        <f t="shared" ref="AK809" si="2457">AK808</f>
        <v>0</v>
      </c>
      <c r="AL809" s="409">
        <f t="shared" ref="AL809" si="2458">AL808</f>
        <v>0</v>
      </c>
      <c r="AM809" s="304"/>
    </row>
    <row r="810" spans="1:39" hidden="1" outlineLevel="1">
      <c r="A810" s="530"/>
      <c r="B810" s="313"/>
      <c r="C810" s="303"/>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410"/>
      <c r="Z810" s="410"/>
      <c r="AA810" s="410"/>
      <c r="AB810" s="410"/>
      <c r="AC810" s="410"/>
      <c r="AD810" s="410"/>
      <c r="AE810" s="410"/>
      <c r="AF810" s="410"/>
      <c r="AG810" s="410"/>
      <c r="AH810" s="410"/>
      <c r="AI810" s="410"/>
      <c r="AJ810" s="410"/>
      <c r="AK810" s="410"/>
      <c r="AL810" s="410"/>
      <c r="AM810" s="304"/>
    </row>
    <row r="811" spans="1:39" ht="15.75" hidden="1" outlineLevel="1">
      <c r="A811" s="530"/>
      <c r="B811" s="286" t="s">
        <v>107</v>
      </c>
      <c r="C811" s="287"/>
      <c r="D811" s="288"/>
      <c r="E811" s="288"/>
      <c r="F811" s="288"/>
      <c r="G811" s="288"/>
      <c r="H811" s="288"/>
      <c r="I811" s="288"/>
      <c r="J811" s="288"/>
      <c r="K811" s="288"/>
      <c r="L811" s="288"/>
      <c r="M811" s="288"/>
      <c r="N811" s="288"/>
      <c r="O811" s="288"/>
      <c r="P811" s="287"/>
      <c r="Q811" s="287"/>
      <c r="R811" s="287"/>
      <c r="S811" s="287"/>
      <c r="T811" s="287"/>
      <c r="U811" s="287"/>
      <c r="V811" s="287"/>
      <c r="W811" s="287"/>
      <c r="X811" s="287"/>
      <c r="Y811" s="412"/>
      <c r="Z811" s="412"/>
      <c r="AA811" s="412"/>
      <c r="AB811" s="412"/>
      <c r="AC811" s="412"/>
      <c r="AD811" s="412"/>
      <c r="AE811" s="412"/>
      <c r="AF811" s="412"/>
      <c r="AG811" s="412"/>
      <c r="AH811" s="412"/>
      <c r="AI811" s="412"/>
      <c r="AJ811" s="412"/>
      <c r="AK811" s="412"/>
      <c r="AL811" s="412"/>
      <c r="AM811" s="290"/>
    </row>
    <row r="812" spans="1:39" hidden="1" outlineLevel="1">
      <c r="A812" s="530">
        <v>14</v>
      </c>
      <c r="B812" s="313" t="s">
        <v>108</v>
      </c>
      <c r="C812" s="289" t="s">
        <v>25</v>
      </c>
      <c r="D812" s="293"/>
      <c r="E812" s="293"/>
      <c r="F812" s="293"/>
      <c r="G812" s="293"/>
      <c r="H812" s="293"/>
      <c r="I812" s="293"/>
      <c r="J812" s="293"/>
      <c r="K812" s="293"/>
      <c r="L812" s="293"/>
      <c r="M812" s="293"/>
      <c r="N812" s="293">
        <v>12</v>
      </c>
      <c r="O812" s="293"/>
      <c r="P812" s="293"/>
      <c r="Q812" s="293"/>
      <c r="R812" s="293"/>
      <c r="S812" s="293"/>
      <c r="T812" s="293"/>
      <c r="U812" s="293"/>
      <c r="V812" s="293"/>
      <c r="W812" s="293"/>
      <c r="X812" s="293"/>
      <c r="Y812" s="413"/>
      <c r="Z812" s="413"/>
      <c r="AA812" s="413"/>
      <c r="AB812" s="413"/>
      <c r="AC812" s="413"/>
      <c r="AD812" s="413"/>
      <c r="AE812" s="413"/>
      <c r="AF812" s="408"/>
      <c r="AG812" s="408"/>
      <c r="AH812" s="408"/>
      <c r="AI812" s="408"/>
      <c r="AJ812" s="408"/>
      <c r="AK812" s="408"/>
      <c r="AL812" s="408"/>
      <c r="AM812" s="294">
        <f>SUM(Y812:AL812)</f>
        <v>0</v>
      </c>
    </row>
    <row r="813" spans="1:39" hidden="1" outlineLevel="1">
      <c r="A813" s="530"/>
      <c r="B813" s="292" t="s">
        <v>342</v>
      </c>
      <c r="C813" s="289" t="s">
        <v>163</v>
      </c>
      <c r="D813" s="293"/>
      <c r="E813" s="293"/>
      <c r="F813" s="293"/>
      <c r="G813" s="293"/>
      <c r="H813" s="293"/>
      <c r="I813" s="293"/>
      <c r="J813" s="293"/>
      <c r="K813" s="293"/>
      <c r="L813" s="293"/>
      <c r="M813" s="293"/>
      <c r="N813" s="293">
        <f>N812</f>
        <v>12</v>
      </c>
      <c r="O813" s="293"/>
      <c r="P813" s="293"/>
      <c r="Q813" s="293"/>
      <c r="R813" s="293"/>
      <c r="S813" s="293"/>
      <c r="T813" s="293"/>
      <c r="U813" s="293"/>
      <c r="V813" s="293"/>
      <c r="W813" s="293"/>
      <c r="X813" s="293"/>
      <c r="Y813" s="409">
        <f>Y812</f>
        <v>0</v>
      </c>
      <c r="Z813" s="409">
        <f t="shared" ref="Z813" si="2459">Z812</f>
        <v>0</v>
      </c>
      <c r="AA813" s="409">
        <f t="shared" ref="AA813" si="2460">AA812</f>
        <v>0</v>
      </c>
      <c r="AB813" s="409">
        <f t="shared" ref="AB813" si="2461">AB812</f>
        <v>0</v>
      </c>
      <c r="AC813" s="409">
        <f t="shared" ref="AC813" si="2462">AC812</f>
        <v>0</v>
      </c>
      <c r="AD813" s="409">
        <f t="shared" ref="AD813" si="2463">AD812</f>
        <v>0</v>
      </c>
      <c r="AE813" s="409">
        <f t="shared" ref="AE813" si="2464">AE812</f>
        <v>0</v>
      </c>
      <c r="AF813" s="409">
        <f t="shared" ref="AF813" si="2465">AF812</f>
        <v>0</v>
      </c>
      <c r="AG813" s="409">
        <f t="shared" ref="AG813" si="2466">AG812</f>
        <v>0</v>
      </c>
      <c r="AH813" s="409">
        <f t="shared" ref="AH813" si="2467">AH812</f>
        <v>0</v>
      </c>
      <c r="AI813" s="409">
        <f t="shared" ref="AI813" si="2468">AI812</f>
        <v>0</v>
      </c>
      <c r="AJ813" s="409">
        <f t="shared" ref="AJ813" si="2469">AJ812</f>
        <v>0</v>
      </c>
      <c r="AK813" s="409">
        <f t="shared" ref="AK813" si="2470">AK812</f>
        <v>0</v>
      </c>
      <c r="AL813" s="409">
        <f t="shared" ref="AL813" si="2471">AL812</f>
        <v>0</v>
      </c>
      <c r="AM813" s="295"/>
    </row>
    <row r="814" spans="1:39" hidden="1" outlineLevel="1">
      <c r="A814" s="530"/>
      <c r="B814" s="313"/>
      <c r="C814" s="303"/>
      <c r="D814" s="289"/>
      <c r="E814" s="289"/>
      <c r="F814" s="289"/>
      <c r="G814" s="289"/>
      <c r="H814" s="289"/>
      <c r="I814" s="289"/>
      <c r="J814" s="289"/>
      <c r="K814" s="289"/>
      <c r="L814" s="289"/>
      <c r="M814" s="289"/>
      <c r="N814" s="466"/>
      <c r="O814" s="289"/>
      <c r="P814" s="289"/>
      <c r="Q814" s="289"/>
      <c r="R814" s="289"/>
      <c r="S814" s="289"/>
      <c r="T814" s="289"/>
      <c r="U814" s="289"/>
      <c r="V814" s="289"/>
      <c r="W814" s="289"/>
      <c r="X814" s="289"/>
      <c r="Y814" s="410"/>
      <c r="Z814" s="410"/>
      <c r="AA814" s="410"/>
      <c r="AB814" s="410"/>
      <c r="AC814" s="410"/>
      <c r="AD814" s="410"/>
      <c r="AE814" s="410"/>
      <c r="AF814" s="410"/>
      <c r="AG814" s="410"/>
      <c r="AH814" s="410"/>
      <c r="AI814" s="410"/>
      <c r="AJ814" s="410"/>
      <c r="AK814" s="410"/>
      <c r="AL814" s="410"/>
      <c r="AM814" s="304"/>
    </row>
    <row r="815" spans="1:39" s="307" customFormat="1" ht="15.75" hidden="1" outlineLevel="1">
      <c r="A815" s="530"/>
      <c r="B815" s="286" t="s">
        <v>489</v>
      </c>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410"/>
      <c r="Z815" s="410"/>
      <c r="AA815" s="410"/>
      <c r="AB815" s="410"/>
      <c r="AC815" s="410"/>
      <c r="AD815" s="410"/>
      <c r="AE815" s="414"/>
      <c r="AF815" s="414"/>
      <c r="AG815" s="414"/>
      <c r="AH815" s="414"/>
      <c r="AI815" s="414"/>
      <c r="AJ815" s="414"/>
      <c r="AK815" s="414"/>
      <c r="AL815" s="414"/>
      <c r="AM815" s="515"/>
    </row>
    <row r="816" spans="1:39" hidden="1" outlineLevel="1">
      <c r="A816" s="530">
        <v>15</v>
      </c>
      <c r="B816" s="292" t="s">
        <v>494</v>
      </c>
      <c r="C816" s="289" t="s">
        <v>25</v>
      </c>
      <c r="D816" s="293"/>
      <c r="E816" s="293"/>
      <c r="F816" s="293"/>
      <c r="G816" s="293"/>
      <c r="H816" s="293"/>
      <c r="I816" s="293"/>
      <c r="J816" s="293"/>
      <c r="K816" s="293"/>
      <c r="L816" s="293"/>
      <c r="M816" s="293"/>
      <c r="N816" s="293">
        <v>0</v>
      </c>
      <c r="O816" s="293"/>
      <c r="P816" s="293"/>
      <c r="Q816" s="293"/>
      <c r="R816" s="293"/>
      <c r="S816" s="293"/>
      <c r="T816" s="293"/>
      <c r="U816" s="293"/>
      <c r="V816" s="293"/>
      <c r="W816" s="293"/>
      <c r="X816" s="293"/>
      <c r="Y816" s="413"/>
      <c r="Z816" s="413"/>
      <c r="AA816" s="413"/>
      <c r="AB816" s="413"/>
      <c r="AC816" s="413"/>
      <c r="AD816" s="413"/>
      <c r="AE816" s="413"/>
      <c r="AF816" s="408"/>
      <c r="AG816" s="408"/>
      <c r="AH816" s="408"/>
      <c r="AI816" s="408"/>
      <c r="AJ816" s="408"/>
      <c r="AK816" s="408"/>
      <c r="AL816" s="408"/>
      <c r="AM816" s="294">
        <f>SUM(Y816:AL816)</f>
        <v>0</v>
      </c>
    </row>
    <row r="817" spans="1:39" hidden="1" outlineLevel="1">
      <c r="A817" s="530"/>
      <c r="B817" s="292" t="s">
        <v>342</v>
      </c>
      <c r="C817" s="289" t="s">
        <v>163</v>
      </c>
      <c r="D817" s="293"/>
      <c r="E817" s="293"/>
      <c r="F817" s="293"/>
      <c r="G817" s="293"/>
      <c r="H817" s="293"/>
      <c r="I817" s="293"/>
      <c r="J817" s="293"/>
      <c r="K817" s="293"/>
      <c r="L817" s="293"/>
      <c r="M817" s="293"/>
      <c r="N817" s="293">
        <f>N816</f>
        <v>0</v>
      </c>
      <c r="O817" s="293"/>
      <c r="P817" s="293"/>
      <c r="Q817" s="293"/>
      <c r="R817" s="293"/>
      <c r="S817" s="293"/>
      <c r="T817" s="293"/>
      <c r="U817" s="293"/>
      <c r="V817" s="293"/>
      <c r="W817" s="293"/>
      <c r="X817" s="293"/>
      <c r="Y817" s="409">
        <f>Y816</f>
        <v>0</v>
      </c>
      <c r="Z817" s="409">
        <f t="shared" ref="Z817:AL817" si="2472">Z816</f>
        <v>0</v>
      </c>
      <c r="AA817" s="409">
        <f t="shared" si="2472"/>
        <v>0</v>
      </c>
      <c r="AB817" s="409">
        <f t="shared" si="2472"/>
        <v>0</v>
      </c>
      <c r="AC817" s="409">
        <f t="shared" si="2472"/>
        <v>0</v>
      </c>
      <c r="AD817" s="409">
        <f t="shared" si="2472"/>
        <v>0</v>
      </c>
      <c r="AE817" s="409">
        <f t="shared" si="2472"/>
        <v>0</v>
      </c>
      <c r="AF817" s="409">
        <f t="shared" si="2472"/>
        <v>0</v>
      </c>
      <c r="AG817" s="409">
        <f t="shared" si="2472"/>
        <v>0</v>
      </c>
      <c r="AH817" s="409">
        <f t="shared" si="2472"/>
        <v>0</v>
      </c>
      <c r="AI817" s="409">
        <f t="shared" si="2472"/>
        <v>0</v>
      </c>
      <c r="AJ817" s="409">
        <f t="shared" si="2472"/>
        <v>0</v>
      </c>
      <c r="AK817" s="409">
        <f t="shared" si="2472"/>
        <v>0</v>
      </c>
      <c r="AL817" s="409">
        <f t="shared" si="2472"/>
        <v>0</v>
      </c>
      <c r="AM817" s="295"/>
    </row>
    <row r="818" spans="1:39" hidden="1" outlineLevel="1">
      <c r="A818" s="530"/>
      <c r="B818" s="313"/>
      <c r="C818" s="303"/>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410"/>
      <c r="Z818" s="410"/>
      <c r="AA818" s="410"/>
      <c r="AB818" s="410"/>
      <c r="AC818" s="410"/>
      <c r="AD818" s="410"/>
      <c r="AE818" s="410"/>
      <c r="AF818" s="410"/>
      <c r="AG818" s="410"/>
      <c r="AH818" s="410"/>
      <c r="AI818" s="410"/>
      <c r="AJ818" s="410"/>
      <c r="AK818" s="410"/>
      <c r="AL818" s="410"/>
      <c r="AM818" s="304"/>
    </row>
    <row r="819" spans="1:39" s="281" customFormat="1" hidden="1" outlineLevel="1">
      <c r="A819" s="530">
        <v>16</v>
      </c>
      <c r="B819" s="322" t="s">
        <v>490</v>
      </c>
      <c r="C819" s="289" t="s">
        <v>25</v>
      </c>
      <c r="D819" s="293"/>
      <c r="E819" s="293"/>
      <c r="F819" s="293"/>
      <c r="G819" s="293"/>
      <c r="H819" s="293"/>
      <c r="I819" s="293"/>
      <c r="J819" s="293"/>
      <c r="K819" s="293"/>
      <c r="L819" s="293"/>
      <c r="M819" s="293"/>
      <c r="N819" s="293">
        <v>0</v>
      </c>
      <c r="O819" s="293"/>
      <c r="P819" s="293"/>
      <c r="Q819" s="293"/>
      <c r="R819" s="293"/>
      <c r="S819" s="293"/>
      <c r="T819" s="293"/>
      <c r="U819" s="293"/>
      <c r="V819" s="293"/>
      <c r="W819" s="293"/>
      <c r="X819" s="293"/>
      <c r="Y819" s="413"/>
      <c r="Z819" s="413"/>
      <c r="AA819" s="413"/>
      <c r="AB819" s="413"/>
      <c r="AC819" s="413"/>
      <c r="AD819" s="413"/>
      <c r="AE819" s="413"/>
      <c r="AF819" s="408"/>
      <c r="AG819" s="408"/>
      <c r="AH819" s="408"/>
      <c r="AI819" s="408"/>
      <c r="AJ819" s="408"/>
      <c r="AK819" s="408"/>
      <c r="AL819" s="408"/>
      <c r="AM819" s="294">
        <f>SUM(Y819:AL819)</f>
        <v>0</v>
      </c>
    </row>
    <row r="820" spans="1:39" s="281" customFormat="1" hidden="1" outlineLevel="1">
      <c r="A820" s="530"/>
      <c r="B820" s="292" t="s">
        <v>342</v>
      </c>
      <c r="C820" s="289" t="s">
        <v>163</v>
      </c>
      <c r="D820" s="293"/>
      <c r="E820" s="293"/>
      <c r="F820" s="293"/>
      <c r="G820" s="293"/>
      <c r="H820" s="293"/>
      <c r="I820" s="293"/>
      <c r="J820" s="293"/>
      <c r="K820" s="293"/>
      <c r="L820" s="293"/>
      <c r="M820" s="293"/>
      <c r="N820" s="293">
        <f>N819</f>
        <v>0</v>
      </c>
      <c r="O820" s="293"/>
      <c r="P820" s="293"/>
      <c r="Q820" s="293"/>
      <c r="R820" s="293"/>
      <c r="S820" s="293"/>
      <c r="T820" s="293"/>
      <c r="U820" s="293"/>
      <c r="V820" s="293"/>
      <c r="W820" s="293"/>
      <c r="X820" s="293"/>
      <c r="Y820" s="409">
        <f>Y819</f>
        <v>0</v>
      </c>
      <c r="Z820" s="409">
        <f t="shared" ref="Z820:AL820" si="2473">Z819</f>
        <v>0</v>
      </c>
      <c r="AA820" s="409">
        <f t="shared" si="2473"/>
        <v>0</v>
      </c>
      <c r="AB820" s="409">
        <f t="shared" si="2473"/>
        <v>0</v>
      </c>
      <c r="AC820" s="409">
        <f t="shared" si="2473"/>
        <v>0</v>
      </c>
      <c r="AD820" s="409">
        <f t="shared" si="2473"/>
        <v>0</v>
      </c>
      <c r="AE820" s="409">
        <f t="shared" si="2473"/>
        <v>0</v>
      </c>
      <c r="AF820" s="409">
        <f t="shared" si="2473"/>
        <v>0</v>
      </c>
      <c r="AG820" s="409">
        <f t="shared" si="2473"/>
        <v>0</v>
      </c>
      <c r="AH820" s="409">
        <f t="shared" si="2473"/>
        <v>0</v>
      </c>
      <c r="AI820" s="409">
        <f t="shared" si="2473"/>
        <v>0</v>
      </c>
      <c r="AJ820" s="409">
        <f t="shared" si="2473"/>
        <v>0</v>
      </c>
      <c r="AK820" s="409">
        <f t="shared" si="2473"/>
        <v>0</v>
      </c>
      <c r="AL820" s="409">
        <f t="shared" si="2473"/>
        <v>0</v>
      </c>
      <c r="AM820" s="295"/>
    </row>
    <row r="821" spans="1:39" s="281" customFormat="1" hidden="1" outlineLevel="1">
      <c r="A821" s="530"/>
      <c r="B821" s="322"/>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410"/>
      <c r="Z821" s="410"/>
      <c r="AA821" s="410"/>
      <c r="AB821" s="410"/>
      <c r="AC821" s="410"/>
      <c r="AD821" s="410"/>
      <c r="AE821" s="414"/>
      <c r="AF821" s="414"/>
      <c r="AG821" s="414"/>
      <c r="AH821" s="414"/>
      <c r="AI821" s="414"/>
      <c r="AJ821" s="414"/>
      <c r="AK821" s="414"/>
      <c r="AL821" s="414"/>
      <c r="AM821" s="311"/>
    </row>
    <row r="822" spans="1:39" ht="15.75" hidden="1" outlineLevel="1">
      <c r="A822" s="530"/>
      <c r="B822" s="517" t="s">
        <v>495</v>
      </c>
      <c r="C822" s="318"/>
      <c r="D822" s="288"/>
      <c r="E822" s="287"/>
      <c r="F822" s="287"/>
      <c r="G822" s="287"/>
      <c r="H822" s="287"/>
      <c r="I822" s="287"/>
      <c r="J822" s="287"/>
      <c r="K822" s="287"/>
      <c r="L822" s="287"/>
      <c r="M822" s="287"/>
      <c r="N822" s="288"/>
      <c r="O822" s="287"/>
      <c r="P822" s="287"/>
      <c r="Q822" s="287"/>
      <c r="R822" s="287"/>
      <c r="S822" s="287"/>
      <c r="T822" s="287"/>
      <c r="U822" s="287"/>
      <c r="V822" s="287"/>
      <c r="W822" s="287"/>
      <c r="X822" s="287"/>
      <c r="Y822" s="412"/>
      <c r="Z822" s="412"/>
      <c r="AA822" s="412"/>
      <c r="AB822" s="412"/>
      <c r="AC822" s="412"/>
      <c r="AD822" s="412"/>
      <c r="AE822" s="412"/>
      <c r="AF822" s="412"/>
      <c r="AG822" s="412"/>
      <c r="AH822" s="412"/>
      <c r="AI822" s="412"/>
      <c r="AJ822" s="412"/>
      <c r="AK822" s="412"/>
      <c r="AL822" s="412"/>
      <c r="AM822" s="290"/>
    </row>
    <row r="823" spans="1:39" hidden="1" outlineLevel="1">
      <c r="A823" s="530">
        <v>17</v>
      </c>
      <c r="B823" s="426" t="s">
        <v>112</v>
      </c>
      <c r="C823" s="289" t="s">
        <v>25</v>
      </c>
      <c r="D823" s="293"/>
      <c r="E823" s="293"/>
      <c r="F823" s="293"/>
      <c r="G823" s="293"/>
      <c r="H823" s="293"/>
      <c r="I823" s="293"/>
      <c r="J823" s="293"/>
      <c r="K823" s="293"/>
      <c r="L823" s="293"/>
      <c r="M823" s="293"/>
      <c r="N823" s="293">
        <v>12</v>
      </c>
      <c r="O823" s="293"/>
      <c r="P823" s="293"/>
      <c r="Q823" s="293"/>
      <c r="R823" s="293"/>
      <c r="S823" s="293"/>
      <c r="T823" s="293"/>
      <c r="U823" s="293"/>
      <c r="V823" s="293"/>
      <c r="W823" s="293"/>
      <c r="X823" s="293"/>
      <c r="Y823" s="424"/>
      <c r="Z823" s="408"/>
      <c r="AA823" s="408"/>
      <c r="AB823" s="408"/>
      <c r="AC823" s="408"/>
      <c r="AD823" s="408"/>
      <c r="AE823" s="408"/>
      <c r="AF823" s="413"/>
      <c r="AG823" s="413"/>
      <c r="AH823" s="413"/>
      <c r="AI823" s="413"/>
      <c r="AJ823" s="413"/>
      <c r="AK823" s="413"/>
      <c r="AL823" s="413"/>
      <c r="AM823" s="294">
        <f>SUM(Y823:AL823)</f>
        <v>0</v>
      </c>
    </row>
    <row r="824" spans="1:39" hidden="1" outlineLevel="1">
      <c r="A824" s="530"/>
      <c r="B824" s="292" t="s">
        <v>342</v>
      </c>
      <c r="C824" s="289" t="s">
        <v>163</v>
      </c>
      <c r="D824" s="293"/>
      <c r="E824" s="293"/>
      <c r="F824" s="293"/>
      <c r="G824" s="293"/>
      <c r="H824" s="293"/>
      <c r="I824" s="293"/>
      <c r="J824" s="293"/>
      <c r="K824" s="293"/>
      <c r="L824" s="293"/>
      <c r="M824" s="293"/>
      <c r="N824" s="293">
        <f>N823</f>
        <v>12</v>
      </c>
      <c r="O824" s="293"/>
      <c r="P824" s="293"/>
      <c r="Q824" s="293"/>
      <c r="R824" s="293"/>
      <c r="S824" s="293"/>
      <c r="T824" s="293"/>
      <c r="U824" s="293"/>
      <c r="V824" s="293"/>
      <c r="W824" s="293"/>
      <c r="X824" s="293"/>
      <c r="Y824" s="409">
        <f>Y823</f>
        <v>0</v>
      </c>
      <c r="Z824" s="409">
        <f t="shared" ref="Z824:AL824" si="2474">Z823</f>
        <v>0</v>
      </c>
      <c r="AA824" s="409">
        <f t="shared" si="2474"/>
        <v>0</v>
      </c>
      <c r="AB824" s="409">
        <f t="shared" si="2474"/>
        <v>0</v>
      </c>
      <c r="AC824" s="409">
        <f t="shared" si="2474"/>
        <v>0</v>
      </c>
      <c r="AD824" s="409">
        <f t="shared" si="2474"/>
        <v>0</v>
      </c>
      <c r="AE824" s="409">
        <f t="shared" si="2474"/>
        <v>0</v>
      </c>
      <c r="AF824" s="409">
        <f t="shared" si="2474"/>
        <v>0</v>
      </c>
      <c r="AG824" s="409">
        <f t="shared" si="2474"/>
        <v>0</v>
      </c>
      <c r="AH824" s="409">
        <f t="shared" si="2474"/>
        <v>0</v>
      </c>
      <c r="AI824" s="409">
        <f t="shared" si="2474"/>
        <v>0</v>
      </c>
      <c r="AJ824" s="409">
        <f t="shared" si="2474"/>
        <v>0</v>
      </c>
      <c r="AK824" s="409">
        <f t="shared" si="2474"/>
        <v>0</v>
      </c>
      <c r="AL824" s="409">
        <f t="shared" si="2474"/>
        <v>0</v>
      </c>
      <c r="AM824" s="304"/>
    </row>
    <row r="825" spans="1:39" hidden="1" outlineLevel="1">
      <c r="A825" s="530"/>
      <c r="B825" s="292"/>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420"/>
      <c r="Z825" s="423"/>
      <c r="AA825" s="423"/>
      <c r="AB825" s="423"/>
      <c r="AC825" s="423"/>
      <c r="AD825" s="423"/>
      <c r="AE825" s="423"/>
      <c r="AF825" s="423"/>
      <c r="AG825" s="423"/>
      <c r="AH825" s="423"/>
      <c r="AI825" s="423"/>
      <c r="AJ825" s="423"/>
      <c r="AK825" s="423"/>
      <c r="AL825" s="423"/>
      <c r="AM825" s="304"/>
    </row>
    <row r="826" spans="1:39" hidden="1" outlineLevel="1">
      <c r="A826" s="530">
        <v>18</v>
      </c>
      <c r="B826" s="426" t="s">
        <v>109</v>
      </c>
      <c r="C826" s="289" t="s">
        <v>25</v>
      </c>
      <c r="D826" s="293"/>
      <c r="E826" s="293"/>
      <c r="F826" s="293"/>
      <c r="G826" s="293"/>
      <c r="H826" s="293"/>
      <c r="I826" s="293"/>
      <c r="J826" s="293"/>
      <c r="K826" s="293"/>
      <c r="L826" s="293"/>
      <c r="M826" s="293"/>
      <c r="N826" s="293">
        <v>12</v>
      </c>
      <c r="O826" s="293"/>
      <c r="P826" s="293"/>
      <c r="Q826" s="293"/>
      <c r="R826" s="293"/>
      <c r="S826" s="293"/>
      <c r="T826" s="293"/>
      <c r="U826" s="293"/>
      <c r="V826" s="293"/>
      <c r="W826" s="293"/>
      <c r="X826" s="293"/>
      <c r="Y826" s="424"/>
      <c r="Z826" s="408"/>
      <c r="AA826" s="408"/>
      <c r="AB826" s="408"/>
      <c r="AC826" s="408"/>
      <c r="AD826" s="408"/>
      <c r="AE826" s="408"/>
      <c r="AF826" s="413"/>
      <c r="AG826" s="413"/>
      <c r="AH826" s="413"/>
      <c r="AI826" s="413"/>
      <c r="AJ826" s="413"/>
      <c r="AK826" s="413"/>
      <c r="AL826" s="413"/>
      <c r="AM826" s="294">
        <f>SUM(Y826:AL826)</f>
        <v>0</v>
      </c>
    </row>
    <row r="827" spans="1:39" hidden="1" outlineLevel="1">
      <c r="A827" s="530"/>
      <c r="B827" s="292" t="s">
        <v>342</v>
      </c>
      <c r="C827" s="289" t="s">
        <v>163</v>
      </c>
      <c r="D827" s="293"/>
      <c r="E827" s="293"/>
      <c r="F827" s="293"/>
      <c r="G827" s="293"/>
      <c r="H827" s="293"/>
      <c r="I827" s="293"/>
      <c r="J827" s="293"/>
      <c r="K827" s="293"/>
      <c r="L827" s="293"/>
      <c r="M827" s="293"/>
      <c r="N827" s="293">
        <f>N826</f>
        <v>12</v>
      </c>
      <c r="O827" s="293"/>
      <c r="P827" s="293"/>
      <c r="Q827" s="293"/>
      <c r="R827" s="293"/>
      <c r="S827" s="293"/>
      <c r="T827" s="293"/>
      <c r="U827" s="293"/>
      <c r="V827" s="293"/>
      <c r="W827" s="293"/>
      <c r="X827" s="293"/>
      <c r="Y827" s="409">
        <f>Y826</f>
        <v>0</v>
      </c>
      <c r="Z827" s="409">
        <f t="shared" ref="Z827:AL827" si="2475">Z826</f>
        <v>0</v>
      </c>
      <c r="AA827" s="409">
        <f t="shared" si="2475"/>
        <v>0</v>
      </c>
      <c r="AB827" s="409">
        <f t="shared" si="2475"/>
        <v>0</v>
      </c>
      <c r="AC827" s="409">
        <f t="shared" si="2475"/>
        <v>0</v>
      </c>
      <c r="AD827" s="409">
        <f t="shared" si="2475"/>
        <v>0</v>
      </c>
      <c r="AE827" s="409">
        <f t="shared" si="2475"/>
        <v>0</v>
      </c>
      <c r="AF827" s="409">
        <f t="shared" si="2475"/>
        <v>0</v>
      </c>
      <c r="AG827" s="409">
        <f t="shared" si="2475"/>
        <v>0</v>
      </c>
      <c r="AH827" s="409">
        <f t="shared" si="2475"/>
        <v>0</v>
      </c>
      <c r="AI827" s="409">
        <f t="shared" si="2475"/>
        <v>0</v>
      </c>
      <c r="AJ827" s="409">
        <f t="shared" si="2475"/>
        <v>0</v>
      </c>
      <c r="AK827" s="409">
        <f t="shared" si="2475"/>
        <v>0</v>
      </c>
      <c r="AL827" s="409">
        <f t="shared" si="2475"/>
        <v>0</v>
      </c>
      <c r="AM827" s="304"/>
    </row>
    <row r="828" spans="1:39" hidden="1" outlineLevel="1">
      <c r="A828" s="530"/>
      <c r="B828" s="320"/>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421"/>
      <c r="Z828" s="422"/>
      <c r="AA828" s="422"/>
      <c r="AB828" s="422"/>
      <c r="AC828" s="422"/>
      <c r="AD828" s="422"/>
      <c r="AE828" s="422"/>
      <c r="AF828" s="422"/>
      <c r="AG828" s="422"/>
      <c r="AH828" s="422"/>
      <c r="AI828" s="422"/>
      <c r="AJ828" s="422"/>
      <c r="AK828" s="422"/>
      <c r="AL828" s="422"/>
      <c r="AM828" s="295"/>
    </row>
    <row r="829" spans="1:39" hidden="1" outlineLevel="1">
      <c r="A829" s="530">
        <v>19</v>
      </c>
      <c r="B829" s="426" t="s">
        <v>111</v>
      </c>
      <c r="C829" s="289" t="s">
        <v>25</v>
      </c>
      <c r="D829" s="293"/>
      <c r="E829" s="293"/>
      <c r="F829" s="293"/>
      <c r="G829" s="293"/>
      <c r="H829" s="293"/>
      <c r="I829" s="293"/>
      <c r="J829" s="293"/>
      <c r="K829" s="293"/>
      <c r="L829" s="293"/>
      <c r="M829" s="293"/>
      <c r="N829" s="293">
        <v>12</v>
      </c>
      <c r="O829" s="293"/>
      <c r="P829" s="293"/>
      <c r="Q829" s="293"/>
      <c r="R829" s="293"/>
      <c r="S829" s="293"/>
      <c r="T829" s="293"/>
      <c r="U829" s="293"/>
      <c r="V829" s="293"/>
      <c r="W829" s="293"/>
      <c r="X829" s="293"/>
      <c r="Y829" s="424"/>
      <c r="Z829" s="408"/>
      <c r="AA829" s="408"/>
      <c r="AB829" s="408"/>
      <c r="AC829" s="408"/>
      <c r="AD829" s="408"/>
      <c r="AE829" s="408"/>
      <c r="AF829" s="413"/>
      <c r="AG829" s="413"/>
      <c r="AH829" s="413"/>
      <c r="AI829" s="413"/>
      <c r="AJ829" s="413"/>
      <c r="AK829" s="413"/>
      <c r="AL829" s="413"/>
      <c r="AM829" s="294">
        <f>SUM(Y829:AL829)</f>
        <v>0</v>
      </c>
    </row>
    <row r="830" spans="1:39" hidden="1" outlineLevel="1">
      <c r="A830" s="530"/>
      <c r="B830" s="292" t="s">
        <v>342</v>
      </c>
      <c r="C830" s="289" t="s">
        <v>163</v>
      </c>
      <c r="D830" s="293"/>
      <c r="E830" s="293"/>
      <c r="F830" s="293"/>
      <c r="G830" s="293"/>
      <c r="H830" s="293"/>
      <c r="I830" s="293"/>
      <c r="J830" s="293"/>
      <c r="K830" s="293"/>
      <c r="L830" s="293"/>
      <c r="M830" s="293"/>
      <c r="N830" s="293">
        <f>N829</f>
        <v>12</v>
      </c>
      <c r="O830" s="293"/>
      <c r="P830" s="293"/>
      <c r="Q830" s="293"/>
      <c r="R830" s="293"/>
      <c r="S830" s="293"/>
      <c r="T830" s="293"/>
      <c r="U830" s="293"/>
      <c r="V830" s="293"/>
      <c r="W830" s="293"/>
      <c r="X830" s="293"/>
      <c r="Y830" s="409">
        <f>Y829</f>
        <v>0</v>
      </c>
      <c r="Z830" s="409">
        <f t="shared" ref="Z830:AL830" si="2476">Z829</f>
        <v>0</v>
      </c>
      <c r="AA830" s="409">
        <f t="shared" si="2476"/>
        <v>0</v>
      </c>
      <c r="AB830" s="409">
        <f t="shared" si="2476"/>
        <v>0</v>
      </c>
      <c r="AC830" s="409">
        <f t="shared" si="2476"/>
        <v>0</v>
      </c>
      <c r="AD830" s="409">
        <f t="shared" si="2476"/>
        <v>0</v>
      </c>
      <c r="AE830" s="409">
        <f t="shared" si="2476"/>
        <v>0</v>
      </c>
      <c r="AF830" s="409">
        <f t="shared" si="2476"/>
        <v>0</v>
      </c>
      <c r="AG830" s="409">
        <f t="shared" si="2476"/>
        <v>0</v>
      </c>
      <c r="AH830" s="409">
        <f t="shared" si="2476"/>
        <v>0</v>
      </c>
      <c r="AI830" s="409">
        <f t="shared" si="2476"/>
        <v>0</v>
      </c>
      <c r="AJ830" s="409">
        <f t="shared" si="2476"/>
        <v>0</v>
      </c>
      <c r="AK830" s="409">
        <f t="shared" si="2476"/>
        <v>0</v>
      </c>
      <c r="AL830" s="409">
        <f t="shared" si="2476"/>
        <v>0</v>
      </c>
      <c r="AM830" s="295"/>
    </row>
    <row r="831" spans="1:39" hidden="1" outlineLevel="1">
      <c r="A831" s="530"/>
      <c r="B831" s="320"/>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410"/>
      <c r="Z831" s="410"/>
      <c r="AA831" s="410"/>
      <c r="AB831" s="410"/>
      <c r="AC831" s="410"/>
      <c r="AD831" s="410"/>
      <c r="AE831" s="410"/>
      <c r="AF831" s="410"/>
      <c r="AG831" s="410"/>
      <c r="AH831" s="410"/>
      <c r="AI831" s="410"/>
      <c r="AJ831" s="410"/>
      <c r="AK831" s="410"/>
      <c r="AL831" s="410"/>
      <c r="AM831" s="304"/>
    </row>
    <row r="832" spans="1:39" hidden="1" outlineLevel="1">
      <c r="A832" s="530">
        <v>20</v>
      </c>
      <c r="B832" s="426" t="s">
        <v>110</v>
      </c>
      <c r="C832" s="289" t="s">
        <v>25</v>
      </c>
      <c r="D832" s="293"/>
      <c r="E832" s="293"/>
      <c r="F832" s="293"/>
      <c r="G832" s="293"/>
      <c r="H832" s="293"/>
      <c r="I832" s="293"/>
      <c r="J832" s="293"/>
      <c r="K832" s="293"/>
      <c r="L832" s="293"/>
      <c r="M832" s="293"/>
      <c r="N832" s="293">
        <v>12</v>
      </c>
      <c r="O832" s="293"/>
      <c r="P832" s="293"/>
      <c r="Q832" s="293"/>
      <c r="R832" s="293"/>
      <c r="S832" s="293"/>
      <c r="T832" s="293"/>
      <c r="U832" s="293"/>
      <c r="V832" s="293"/>
      <c r="W832" s="293"/>
      <c r="X832" s="293"/>
      <c r="Y832" s="424"/>
      <c r="Z832" s="408"/>
      <c r="AA832" s="408"/>
      <c r="AB832" s="408"/>
      <c r="AC832" s="408"/>
      <c r="AD832" s="408"/>
      <c r="AE832" s="408"/>
      <c r="AF832" s="413"/>
      <c r="AG832" s="413"/>
      <c r="AH832" s="413"/>
      <c r="AI832" s="413"/>
      <c r="AJ832" s="413"/>
      <c r="AK832" s="413"/>
      <c r="AL832" s="413"/>
      <c r="AM832" s="294">
        <f>SUM(Y832:AL832)</f>
        <v>0</v>
      </c>
    </row>
    <row r="833" spans="1:39" hidden="1" outlineLevel="1">
      <c r="A833" s="530"/>
      <c r="B833" s="292" t="s">
        <v>342</v>
      </c>
      <c r="C833" s="289" t="s">
        <v>163</v>
      </c>
      <c r="D833" s="293"/>
      <c r="E833" s="293"/>
      <c r="F833" s="293"/>
      <c r="G833" s="293"/>
      <c r="H833" s="293"/>
      <c r="I833" s="293"/>
      <c r="J833" s="293"/>
      <c r="K833" s="293"/>
      <c r="L833" s="293"/>
      <c r="M833" s="293"/>
      <c r="N833" s="293">
        <f>N832</f>
        <v>12</v>
      </c>
      <c r="O833" s="293"/>
      <c r="P833" s="293"/>
      <c r="Q833" s="293"/>
      <c r="R833" s="293"/>
      <c r="S833" s="293"/>
      <c r="T833" s="293"/>
      <c r="U833" s="293"/>
      <c r="V833" s="293"/>
      <c r="W833" s="293"/>
      <c r="X833" s="293"/>
      <c r="Y833" s="409">
        <f>Y832</f>
        <v>0</v>
      </c>
      <c r="Z833" s="409">
        <f t="shared" ref="Z833:AL833" si="2477">Z832</f>
        <v>0</v>
      </c>
      <c r="AA833" s="409">
        <f t="shared" si="2477"/>
        <v>0</v>
      </c>
      <c r="AB833" s="409">
        <f t="shared" si="2477"/>
        <v>0</v>
      </c>
      <c r="AC833" s="409">
        <f t="shared" si="2477"/>
        <v>0</v>
      </c>
      <c r="AD833" s="409">
        <f t="shared" si="2477"/>
        <v>0</v>
      </c>
      <c r="AE833" s="409">
        <f t="shared" si="2477"/>
        <v>0</v>
      </c>
      <c r="AF833" s="409">
        <f t="shared" si="2477"/>
        <v>0</v>
      </c>
      <c r="AG833" s="409">
        <f t="shared" si="2477"/>
        <v>0</v>
      </c>
      <c r="AH833" s="409">
        <f t="shared" si="2477"/>
        <v>0</v>
      </c>
      <c r="AI833" s="409">
        <f t="shared" si="2477"/>
        <v>0</v>
      </c>
      <c r="AJ833" s="409">
        <f t="shared" si="2477"/>
        <v>0</v>
      </c>
      <c r="AK833" s="409">
        <f t="shared" si="2477"/>
        <v>0</v>
      </c>
      <c r="AL833" s="409">
        <f t="shared" si="2477"/>
        <v>0</v>
      </c>
      <c r="AM833" s="304"/>
    </row>
    <row r="834" spans="1:39" ht="15.75" hidden="1" outlineLevel="1">
      <c r="A834" s="530"/>
      <c r="B834" s="321"/>
      <c r="C834" s="298"/>
      <c r="D834" s="289"/>
      <c r="E834" s="289"/>
      <c r="F834" s="289"/>
      <c r="G834" s="289"/>
      <c r="H834" s="289"/>
      <c r="I834" s="289"/>
      <c r="J834" s="289"/>
      <c r="K834" s="289"/>
      <c r="L834" s="289"/>
      <c r="M834" s="289"/>
      <c r="N834" s="298"/>
      <c r="O834" s="289"/>
      <c r="P834" s="289"/>
      <c r="Q834" s="289"/>
      <c r="R834" s="289"/>
      <c r="S834" s="289"/>
      <c r="T834" s="289"/>
      <c r="U834" s="289"/>
      <c r="V834" s="289"/>
      <c r="W834" s="289"/>
      <c r="X834" s="289"/>
      <c r="Y834" s="410"/>
      <c r="Z834" s="410"/>
      <c r="AA834" s="410"/>
      <c r="AB834" s="410"/>
      <c r="AC834" s="410"/>
      <c r="AD834" s="410"/>
      <c r="AE834" s="410"/>
      <c r="AF834" s="410"/>
      <c r="AG834" s="410"/>
      <c r="AH834" s="410"/>
      <c r="AI834" s="410"/>
      <c r="AJ834" s="410"/>
      <c r="AK834" s="410"/>
      <c r="AL834" s="410"/>
      <c r="AM834" s="304"/>
    </row>
    <row r="835" spans="1:39" ht="15.75" hidden="1" outlineLevel="1">
      <c r="A835" s="530"/>
      <c r="B835" s="516" t="s">
        <v>502</v>
      </c>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420"/>
      <c r="Z835" s="423"/>
      <c r="AA835" s="423"/>
      <c r="AB835" s="423"/>
      <c r="AC835" s="423"/>
      <c r="AD835" s="423"/>
      <c r="AE835" s="423"/>
      <c r="AF835" s="423"/>
      <c r="AG835" s="423"/>
      <c r="AH835" s="423"/>
      <c r="AI835" s="423"/>
      <c r="AJ835" s="423"/>
      <c r="AK835" s="423"/>
      <c r="AL835" s="423"/>
      <c r="AM835" s="304"/>
    </row>
    <row r="836" spans="1:39" ht="15.75" hidden="1" outlineLevel="1">
      <c r="A836" s="530"/>
      <c r="B836" s="502" t="s">
        <v>498</v>
      </c>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420"/>
      <c r="Z836" s="423"/>
      <c r="AA836" s="423"/>
      <c r="AB836" s="423"/>
      <c r="AC836" s="423"/>
      <c r="AD836" s="423"/>
      <c r="AE836" s="423"/>
      <c r="AF836" s="423"/>
      <c r="AG836" s="423"/>
      <c r="AH836" s="423"/>
      <c r="AI836" s="423"/>
      <c r="AJ836" s="423"/>
      <c r="AK836" s="423"/>
      <c r="AL836" s="423"/>
      <c r="AM836" s="304"/>
    </row>
    <row r="837" spans="1:39" hidden="1" outlineLevel="1">
      <c r="A837" s="530">
        <v>21</v>
      </c>
      <c r="B837" s="426" t="s">
        <v>113</v>
      </c>
      <c r="C837" s="289" t="s">
        <v>25</v>
      </c>
      <c r="D837" s="293"/>
      <c r="E837" s="293"/>
      <c r="F837" s="293"/>
      <c r="G837" s="293"/>
      <c r="H837" s="293"/>
      <c r="I837" s="293"/>
      <c r="J837" s="293"/>
      <c r="K837" s="293"/>
      <c r="L837" s="293"/>
      <c r="M837" s="293"/>
      <c r="N837" s="289"/>
      <c r="O837" s="293"/>
      <c r="P837" s="293"/>
      <c r="Q837" s="293"/>
      <c r="R837" s="293"/>
      <c r="S837" s="293"/>
      <c r="T837" s="293"/>
      <c r="U837" s="293"/>
      <c r="V837" s="293"/>
      <c r="W837" s="293"/>
      <c r="X837" s="293"/>
      <c r="Y837" s="413"/>
      <c r="Z837" s="413"/>
      <c r="AA837" s="413"/>
      <c r="AB837" s="413"/>
      <c r="AC837" s="413"/>
      <c r="AD837" s="413"/>
      <c r="AE837" s="413"/>
      <c r="AF837" s="408"/>
      <c r="AG837" s="408"/>
      <c r="AH837" s="408"/>
      <c r="AI837" s="408"/>
      <c r="AJ837" s="408"/>
      <c r="AK837" s="408"/>
      <c r="AL837" s="408"/>
      <c r="AM837" s="294">
        <f>SUM(Y837:AL837)</f>
        <v>0</v>
      </c>
    </row>
    <row r="838" spans="1:39" hidden="1" outlineLevel="1">
      <c r="A838" s="530"/>
      <c r="B838" s="292" t="s">
        <v>342</v>
      </c>
      <c r="C838" s="289" t="s">
        <v>163</v>
      </c>
      <c r="D838" s="293"/>
      <c r="E838" s="293"/>
      <c r="F838" s="293"/>
      <c r="G838" s="293"/>
      <c r="H838" s="293"/>
      <c r="I838" s="293"/>
      <c r="J838" s="293"/>
      <c r="K838" s="293"/>
      <c r="L838" s="293"/>
      <c r="M838" s="293"/>
      <c r="N838" s="289"/>
      <c r="O838" s="293"/>
      <c r="P838" s="293"/>
      <c r="Q838" s="293"/>
      <c r="R838" s="293"/>
      <c r="S838" s="293"/>
      <c r="T838" s="293"/>
      <c r="U838" s="293"/>
      <c r="V838" s="293"/>
      <c r="W838" s="293"/>
      <c r="X838" s="293"/>
      <c r="Y838" s="409">
        <f>Y837</f>
        <v>0</v>
      </c>
      <c r="Z838" s="409">
        <f t="shared" ref="Z838" si="2478">Z837</f>
        <v>0</v>
      </c>
      <c r="AA838" s="409">
        <f t="shared" ref="AA838" si="2479">AA837</f>
        <v>0</v>
      </c>
      <c r="AB838" s="409">
        <f t="shared" ref="AB838" si="2480">AB837</f>
        <v>0</v>
      </c>
      <c r="AC838" s="409">
        <f t="shared" ref="AC838" si="2481">AC837</f>
        <v>0</v>
      </c>
      <c r="AD838" s="409">
        <f t="shared" ref="AD838" si="2482">AD837</f>
        <v>0</v>
      </c>
      <c r="AE838" s="409">
        <f t="shared" ref="AE838" si="2483">AE837</f>
        <v>0</v>
      </c>
      <c r="AF838" s="409">
        <f t="shared" ref="AF838" si="2484">AF837</f>
        <v>0</v>
      </c>
      <c r="AG838" s="409">
        <f t="shared" ref="AG838" si="2485">AG837</f>
        <v>0</v>
      </c>
      <c r="AH838" s="409">
        <f t="shared" ref="AH838" si="2486">AH837</f>
        <v>0</v>
      </c>
      <c r="AI838" s="409">
        <f t="shared" ref="AI838" si="2487">AI837</f>
        <v>0</v>
      </c>
      <c r="AJ838" s="409">
        <f t="shared" ref="AJ838" si="2488">AJ837</f>
        <v>0</v>
      </c>
      <c r="AK838" s="409">
        <f t="shared" ref="AK838" si="2489">AK837</f>
        <v>0</v>
      </c>
      <c r="AL838" s="409">
        <f t="shared" ref="AL838" si="2490">AL837</f>
        <v>0</v>
      </c>
      <c r="AM838" s="304"/>
    </row>
    <row r="839" spans="1:39" hidden="1" outlineLevel="1">
      <c r="A839" s="530"/>
      <c r="B839" s="292"/>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420"/>
      <c r="Z839" s="423"/>
      <c r="AA839" s="423"/>
      <c r="AB839" s="423"/>
      <c r="AC839" s="423"/>
      <c r="AD839" s="423"/>
      <c r="AE839" s="423"/>
      <c r="AF839" s="423"/>
      <c r="AG839" s="423"/>
      <c r="AH839" s="423"/>
      <c r="AI839" s="423"/>
      <c r="AJ839" s="423"/>
      <c r="AK839" s="423"/>
      <c r="AL839" s="423"/>
      <c r="AM839" s="304"/>
    </row>
    <row r="840" spans="1:39" ht="30" hidden="1" outlineLevel="1">
      <c r="A840" s="530">
        <v>22</v>
      </c>
      <c r="B840" s="426" t="s">
        <v>114</v>
      </c>
      <c r="C840" s="289" t="s">
        <v>25</v>
      </c>
      <c r="D840" s="293"/>
      <c r="E840" s="293"/>
      <c r="F840" s="293"/>
      <c r="G840" s="293"/>
      <c r="H840" s="293"/>
      <c r="I840" s="293"/>
      <c r="J840" s="293"/>
      <c r="K840" s="293"/>
      <c r="L840" s="293"/>
      <c r="M840" s="293"/>
      <c r="N840" s="289"/>
      <c r="O840" s="293"/>
      <c r="P840" s="293"/>
      <c r="Q840" s="293"/>
      <c r="R840" s="293"/>
      <c r="S840" s="293"/>
      <c r="T840" s="293"/>
      <c r="U840" s="293"/>
      <c r="V840" s="293"/>
      <c r="W840" s="293"/>
      <c r="X840" s="293"/>
      <c r="Y840" s="413"/>
      <c r="Z840" s="413"/>
      <c r="AA840" s="413"/>
      <c r="AB840" s="413"/>
      <c r="AC840" s="413"/>
      <c r="AD840" s="413"/>
      <c r="AE840" s="413"/>
      <c r="AF840" s="408"/>
      <c r="AG840" s="408"/>
      <c r="AH840" s="408"/>
      <c r="AI840" s="408"/>
      <c r="AJ840" s="408"/>
      <c r="AK840" s="408"/>
      <c r="AL840" s="408"/>
      <c r="AM840" s="294">
        <f>SUM(Y840:AL840)</f>
        <v>0</v>
      </c>
    </row>
    <row r="841" spans="1:39" hidden="1" outlineLevel="1">
      <c r="A841" s="530"/>
      <c r="B841" s="292" t="s">
        <v>342</v>
      </c>
      <c r="C841" s="289" t="s">
        <v>163</v>
      </c>
      <c r="D841" s="293"/>
      <c r="E841" s="293"/>
      <c r="F841" s="293"/>
      <c r="G841" s="293"/>
      <c r="H841" s="293"/>
      <c r="I841" s="293"/>
      <c r="J841" s="293"/>
      <c r="K841" s="293"/>
      <c r="L841" s="293"/>
      <c r="M841" s="293"/>
      <c r="N841" s="289"/>
      <c r="O841" s="293"/>
      <c r="P841" s="293"/>
      <c r="Q841" s="293"/>
      <c r="R841" s="293"/>
      <c r="S841" s="293"/>
      <c r="T841" s="293"/>
      <c r="U841" s="293"/>
      <c r="V841" s="293"/>
      <c r="W841" s="293"/>
      <c r="X841" s="293"/>
      <c r="Y841" s="409">
        <f>Y840</f>
        <v>0</v>
      </c>
      <c r="Z841" s="409">
        <f t="shared" ref="Z841" si="2491">Z840</f>
        <v>0</v>
      </c>
      <c r="AA841" s="409">
        <f t="shared" ref="AA841" si="2492">AA840</f>
        <v>0</v>
      </c>
      <c r="AB841" s="409">
        <f t="shared" ref="AB841" si="2493">AB840</f>
        <v>0</v>
      </c>
      <c r="AC841" s="409">
        <f t="shared" ref="AC841" si="2494">AC840</f>
        <v>0</v>
      </c>
      <c r="AD841" s="409">
        <f t="shared" ref="AD841" si="2495">AD840</f>
        <v>0</v>
      </c>
      <c r="AE841" s="409">
        <f t="shared" ref="AE841" si="2496">AE840</f>
        <v>0</v>
      </c>
      <c r="AF841" s="409">
        <f t="shared" ref="AF841" si="2497">AF840</f>
        <v>0</v>
      </c>
      <c r="AG841" s="409">
        <f t="shared" ref="AG841" si="2498">AG840</f>
        <v>0</v>
      </c>
      <c r="AH841" s="409">
        <f t="shared" ref="AH841" si="2499">AH840</f>
        <v>0</v>
      </c>
      <c r="AI841" s="409">
        <f t="shared" ref="AI841" si="2500">AI840</f>
        <v>0</v>
      </c>
      <c r="AJ841" s="409">
        <f t="shared" ref="AJ841" si="2501">AJ840</f>
        <v>0</v>
      </c>
      <c r="AK841" s="409">
        <f t="shared" ref="AK841" si="2502">AK840</f>
        <v>0</v>
      </c>
      <c r="AL841" s="409">
        <f t="shared" ref="AL841" si="2503">AL840</f>
        <v>0</v>
      </c>
      <c r="AM841" s="304"/>
    </row>
    <row r="842" spans="1:39" hidden="1" outlineLevel="1">
      <c r="A842" s="530"/>
      <c r="B842" s="292"/>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420"/>
      <c r="Z842" s="423"/>
      <c r="AA842" s="423"/>
      <c r="AB842" s="423"/>
      <c r="AC842" s="423"/>
      <c r="AD842" s="423"/>
      <c r="AE842" s="423"/>
      <c r="AF842" s="423"/>
      <c r="AG842" s="423"/>
      <c r="AH842" s="423"/>
      <c r="AI842" s="423"/>
      <c r="AJ842" s="423"/>
      <c r="AK842" s="423"/>
      <c r="AL842" s="423"/>
      <c r="AM842" s="304"/>
    </row>
    <row r="843" spans="1:39" ht="30" hidden="1" outlineLevel="1">
      <c r="A843" s="530">
        <v>23</v>
      </c>
      <c r="B843" s="426" t="s">
        <v>115</v>
      </c>
      <c r="C843" s="289" t="s">
        <v>25</v>
      </c>
      <c r="D843" s="293"/>
      <c r="E843" s="293"/>
      <c r="F843" s="293"/>
      <c r="G843" s="293"/>
      <c r="H843" s="293"/>
      <c r="I843" s="293"/>
      <c r="J843" s="293"/>
      <c r="K843" s="293"/>
      <c r="L843" s="293"/>
      <c r="M843" s="293"/>
      <c r="N843" s="289"/>
      <c r="O843" s="293"/>
      <c r="P843" s="293"/>
      <c r="Q843" s="293"/>
      <c r="R843" s="293"/>
      <c r="S843" s="293"/>
      <c r="T843" s="293"/>
      <c r="U843" s="293"/>
      <c r="V843" s="293"/>
      <c r="W843" s="293"/>
      <c r="X843" s="293"/>
      <c r="Y843" s="413"/>
      <c r="Z843" s="413"/>
      <c r="AA843" s="413"/>
      <c r="AB843" s="413"/>
      <c r="AC843" s="413"/>
      <c r="AD843" s="413"/>
      <c r="AE843" s="413"/>
      <c r="AF843" s="408"/>
      <c r="AG843" s="408"/>
      <c r="AH843" s="408"/>
      <c r="AI843" s="408"/>
      <c r="AJ843" s="408"/>
      <c r="AK843" s="408"/>
      <c r="AL843" s="408"/>
      <c r="AM843" s="294">
        <f>SUM(Y843:AL843)</f>
        <v>0</v>
      </c>
    </row>
    <row r="844" spans="1:39" hidden="1" outlineLevel="1">
      <c r="A844" s="530"/>
      <c r="B844" s="292" t="s">
        <v>342</v>
      </c>
      <c r="C844" s="289" t="s">
        <v>163</v>
      </c>
      <c r="D844" s="293"/>
      <c r="E844" s="293"/>
      <c r="F844" s="293"/>
      <c r="G844" s="293"/>
      <c r="H844" s="293"/>
      <c r="I844" s="293"/>
      <c r="J844" s="293"/>
      <c r="K844" s="293"/>
      <c r="L844" s="293"/>
      <c r="M844" s="293"/>
      <c r="N844" s="289"/>
      <c r="O844" s="293"/>
      <c r="P844" s="293"/>
      <c r="Q844" s="293"/>
      <c r="R844" s="293"/>
      <c r="S844" s="293"/>
      <c r="T844" s="293"/>
      <c r="U844" s="293"/>
      <c r="V844" s="293"/>
      <c r="W844" s="293"/>
      <c r="X844" s="293"/>
      <c r="Y844" s="409">
        <f>Y843</f>
        <v>0</v>
      </c>
      <c r="Z844" s="409">
        <f t="shared" ref="Z844" si="2504">Z843</f>
        <v>0</v>
      </c>
      <c r="AA844" s="409">
        <f t="shared" ref="AA844" si="2505">AA843</f>
        <v>0</v>
      </c>
      <c r="AB844" s="409">
        <f t="shared" ref="AB844" si="2506">AB843</f>
        <v>0</v>
      </c>
      <c r="AC844" s="409">
        <f t="shared" ref="AC844" si="2507">AC843</f>
        <v>0</v>
      </c>
      <c r="AD844" s="409">
        <f t="shared" ref="AD844" si="2508">AD843</f>
        <v>0</v>
      </c>
      <c r="AE844" s="409">
        <f t="shared" ref="AE844" si="2509">AE843</f>
        <v>0</v>
      </c>
      <c r="AF844" s="409">
        <f t="shared" ref="AF844" si="2510">AF843</f>
        <v>0</v>
      </c>
      <c r="AG844" s="409">
        <f t="shared" ref="AG844" si="2511">AG843</f>
        <v>0</v>
      </c>
      <c r="AH844" s="409">
        <f t="shared" ref="AH844" si="2512">AH843</f>
        <v>0</v>
      </c>
      <c r="AI844" s="409">
        <f t="shared" ref="AI844" si="2513">AI843</f>
        <v>0</v>
      </c>
      <c r="AJ844" s="409">
        <f t="shared" ref="AJ844" si="2514">AJ843</f>
        <v>0</v>
      </c>
      <c r="AK844" s="409">
        <f t="shared" ref="AK844" si="2515">AK843</f>
        <v>0</v>
      </c>
      <c r="AL844" s="409">
        <f t="shared" ref="AL844" si="2516">AL843</f>
        <v>0</v>
      </c>
      <c r="AM844" s="304"/>
    </row>
    <row r="845" spans="1:39" hidden="1" outlineLevel="1">
      <c r="A845" s="530"/>
      <c r="B845" s="428"/>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420"/>
      <c r="Z845" s="423"/>
      <c r="AA845" s="423"/>
      <c r="AB845" s="423"/>
      <c r="AC845" s="423"/>
      <c r="AD845" s="423"/>
      <c r="AE845" s="423"/>
      <c r="AF845" s="423"/>
      <c r="AG845" s="423"/>
      <c r="AH845" s="423"/>
      <c r="AI845" s="423"/>
      <c r="AJ845" s="423"/>
      <c r="AK845" s="423"/>
      <c r="AL845" s="423"/>
      <c r="AM845" s="304"/>
    </row>
    <row r="846" spans="1:39" ht="30" hidden="1" outlineLevel="1">
      <c r="A846" s="530">
        <v>24</v>
      </c>
      <c r="B846" s="426" t="s">
        <v>116</v>
      </c>
      <c r="C846" s="289" t="s">
        <v>25</v>
      </c>
      <c r="D846" s="293"/>
      <c r="E846" s="293"/>
      <c r="F846" s="293"/>
      <c r="G846" s="293"/>
      <c r="H846" s="293"/>
      <c r="I846" s="293"/>
      <c r="J846" s="293"/>
      <c r="K846" s="293"/>
      <c r="L846" s="293"/>
      <c r="M846" s="293"/>
      <c r="N846" s="289"/>
      <c r="O846" s="293"/>
      <c r="P846" s="293"/>
      <c r="Q846" s="293"/>
      <c r="R846" s="293"/>
      <c r="S846" s="293"/>
      <c r="T846" s="293"/>
      <c r="U846" s="293"/>
      <c r="V846" s="293"/>
      <c r="W846" s="293"/>
      <c r="X846" s="293"/>
      <c r="Y846" s="413"/>
      <c r="Z846" s="413"/>
      <c r="AA846" s="413"/>
      <c r="AB846" s="413"/>
      <c r="AC846" s="413"/>
      <c r="AD846" s="413"/>
      <c r="AE846" s="413"/>
      <c r="AF846" s="408"/>
      <c r="AG846" s="408"/>
      <c r="AH846" s="408"/>
      <c r="AI846" s="408"/>
      <c r="AJ846" s="408"/>
      <c r="AK846" s="408"/>
      <c r="AL846" s="408"/>
      <c r="AM846" s="294">
        <f>SUM(Y846:AL846)</f>
        <v>0</v>
      </c>
    </row>
    <row r="847" spans="1:39" hidden="1" outlineLevel="1">
      <c r="A847" s="530"/>
      <c r="B847" s="292" t="s">
        <v>342</v>
      </c>
      <c r="C847" s="289" t="s">
        <v>163</v>
      </c>
      <c r="D847" s="293"/>
      <c r="E847" s="293"/>
      <c r="F847" s="293"/>
      <c r="G847" s="293"/>
      <c r="H847" s="293"/>
      <c r="I847" s="293"/>
      <c r="J847" s="293"/>
      <c r="K847" s="293"/>
      <c r="L847" s="293"/>
      <c r="M847" s="293"/>
      <c r="N847" s="289"/>
      <c r="O847" s="293"/>
      <c r="P847" s="293"/>
      <c r="Q847" s="293"/>
      <c r="R847" s="293"/>
      <c r="S847" s="293"/>
      <c r="T847" s="293"/>
      <c r="U847" s="293"/>
      <c r="V847" s="293"/>
      <c r="W847" s="293"/>
      <c r="X847" s="293"/>
      <c r="Y847" s="409">
        <f>Y846</f>
        <v>0</v>
      </c>
      <c r="Z847" s="409">
        <f t="shared" ref="Z847" si="2517">Z846</f>
        <v>0</v>
      </c>
      <c r="AA847" s="409">
        <f t="shared" ref="AA847" si="2518">AA846</f>
        <v>0</v>
      </c>
      <c r="AB847" s="409">
        <f t="shared" ref="AB847" si="2519">AB846</f>
        <v>0</v>
      </c>
      <c r="AC847" s="409">
        <f t="shared" ref="AC847" si="2520">AC846</f>
        <v>0</v>
      </c>
      <c r="AD847" s="409">
        <f t="shared" ref="AD847" si="2521">AD846</f>
        <v>0</v>
      </c>
      <c r="AE847" s="409">
        <f t="shared" ref="AE847" si="2522">AE846</f>
        <v>0</v>
      </c>
      <c r="AF847" s="409">
        <f t="shared" ref="AF847" si="2523">AF846</f>
        <v>0</v>
      </c>
      <c r="AG847" s="409">
        <f t="shared" ref="AG847" si="2524">AG846</f>
        <v>0</v>
      </c>
      <c r="AH847" s="409">
        <f t="shared" ref="AH847" si="2525">AH846</f>
        <v>0</v>
      </c>
      <c r="AI847" s="409">
        <f t="shared" ref="AI847" si="2526">AI846</f>
        <v>0</v>
      </c>
      <c r="AJ847" s="409">
        <f t="shared" ref="AJ847" si="2527">AJ846</f>
        <v>0</v>
      </c>
      <c r="AK847" s="409">
        <f t="shared" ref="AK847" si="2528">AK846</f>
        <v>0</v>
      </c>
      <c r="AL847" s="409">
        <f t="shared" ref="AL847" si="2529">AL846</f>
        <v>0</v>
      </c>
      <c r="AM847" s="304"/>
    </row>
    <row r="848" spans="1:39" hidden="1" outlineLevel="1">
      <c r="A848" s="530"/>
      <c r="B848" s="292"/>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410"/>
      <c r="Z848" s="423"/>
      <c r="AA848" s="423"/>
      <c r="AB848" s="423"/>
      <c r="AC848" s="423"/>
      <c r="AD848" s="423"/>
      <c r="AE848" s="423"/>
      <c r="AF848" s="423"/>
      <c r="AG848" s="423"/>
      <c r="AH848" s="423"/>
      <c r="AI848" s="423"/>
      <c r="AJ848" s="423"/>
      <c r="AK848" s="423"/>
      <c r="AL848" s="423"/>
      <c r="AM848" s="304"/>
    </row>
    <row r="849" spans="1:39" ht="15.75" hidden="1" outlineLevel="1">
      <c r="A849" s="530"/>
      <c r="B849" s="286" t="s">
        <v>499</v>
      </c>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410"/>
      <c r="Z849" s="423"/>
      <c r="AA849" s="423"/>
      <c r="AB849" s="423"/>
      <c r="AC849" s="423"/>
      <c r="AD849" s="423"/>
      <c r="AE849" s="423"/>
      <c r="AF849" s="423"/>
      <c r="AG849" s="423"/>
      <c r="AH849" s="423"/>
      <c r="AI849" s="423"/>
      <c r="AJ849" s="423"/>
      <c r="AK849" s="423"/>
      <c r="AL849" s="423"/>
      <c r="AM849" s="304"/>
    </row>
    <row r="850" spans="1:39" hidden="1" outlineLevel="1">
      <c r="A850" s="530">
        <v>25</v>
      </c>
      <c r="B850" s="426" t="s">
        <v>117</v>
      </c>
      <c r="C850" s="289" t="s">
        <v>25</v>
      </c>
      <c r="D850" s="293"/>
      <c r="E850" s="293"/>
      <c r="F850" s="293"/>
      <c r="G850" s="293"/>
      <c r="H850" s="293"/>
      <c r="I850" s="293"/>
      <c r="J850" s="293"/>
      <c r="K850" s="293"/>
      <c r="L850" s="293"/>
      <c r="M850" s="293"/>
      <c r="N850" s="293">
        <v>12</v>
      </c>
      <c r="O850" s="293"/>
      <c r="P850" s="293"/>
      <c r="Q850" s="293"/>
      <c r="R850" s="293"/>
      <c r="S850" s="293"/>
      <c r="T850" s="293"/>
      <c r="U850" s="293"/>
      <c r="V850" s="293"/>
      <c r="W850" s="293"/>
      <c r="X850" s="293"/>
      <c r="Y850" s="424"/>
      <c r="Z850" s="413"/>
      <c r="AA850" s="413"/>
      <c r="AB850" s="413"/>
      <c r="AC850" s="413"/>
      <c r="AD850" s="413"/>
      <c r="AE850" s="413"/>
      <c r="AF850" s="413"/>
      <c r="AG850" s="413"/>
      <c r="AH850" s="413"/>
      <c r="AI850" s="413"/>
      <c r="AJ850" s="413"/>
      <c r="AK850" s="413"/>
      <c r="AL850" s="413"/>
      <c r="AM850" s="294">
        <f>SUM(Y850:AL850)</f>
        <v>0</v>
      </c>
    </row>
    <row r="851" spans="1:39" hidden="1" outlineLevel="1">
      <c r="A851" s="530"/>
      <c r="B851" s="292" t="s">
        <v>342</v>
      </c>
      <c r="C851" s="289" t="s">
        <v>163</v>
      </c>
      <c r="D851" s="293"/>
      <c r="E851" s="293"/>
      <c r="F851" s="293"/>
      <c r="G851" s="293"/>
      <c r="H851" s="293"/>
      <c r="I851" s="293"/>
      <c r="J851" s="293"/>
      <c r="K851" s="293"/>
      <c r="L851" s="293"/>
      <c r="M851" s="293"/>
      <c r="N851" s="293">
        <f>N850</f>
        <v>12</v>
      </c>
      <c r="O851" s="293"/>
      <c r="P851" s="293"/>
      <c r="Q851" s="293"/>
      <c r="R851" s="293"/>
      <c r="S851" s="293"/>
      <c r="T851" s="293"/>
      <c r="U851" s="293"/>
      <c r="V851" s="293"/>
      <c r="W851" s="293"/>
      <c r="X851" s="293"/>
      <c r="Y851" s="409">
        <f>Y850</f>
        <v>0</v>
      </c>
      <c r="Z851" s="409">
        <f t="shared" ref="Z851" si="2530">Z850</f>
        <v>0</v>
      </c>
      <c r="AA851" s="409">
        <f t="shared" ref="AA851" si="2531">AA850</f>
        <v>0</v>
      </c>
      <c r="AB851" s="409">
        <f t="shared" ref="AB851" si="2532">AB850</f>
        <v>0</v>
      </c>
      <c r="AC851" s="409">
        <f t="shared" ref="AC851" si="2533">AC850</f>
        <v>0</v>
      </c>
      <c r="AD851" s="409">
        <f t="shared" ref="AD851" si="2534">AD850</f>
        <v>0</v>
      </c>
      <c r="AE851" s="409">
        <f t="shared" ref="AE851" si="2535">AE850</f>
        <v>0</v>
      </c>
      <c r="AF851" s="409">
        <f t="shared" ref="AF851" si="2536">AF850</f>
        <v>0</v>
      </c>
      <c r="AG851" s="409">
        <f t="shared" ref="AG851" si="2537">AG850</f>
        <v>0</v>
      </c>
      <c r="AH851" s="409">
        <f t="shared" ref="AH851" si="2538">AH850</f>
        <v>0</v>
      </c>
      <c r="AI851" s="409">
        <f t="shared" ref="AI851" si="2539">AI850</f>
        <v>0</v>
      </c>
      <c r="AJ851" s="409">
        <f t="shared" ref="AJ851" si="2540">AJ850</f>
        <v>0</v>
      </c>
      <c r="AK851" s="409">
        <f t="shared" ref="AK851" si="2541">AK850</f>
        <v>0</v>
      </c>
      <c r="AL851" s="409">
        <f t="shared" ref="AL851" si="2542">AL850</f>
        <v>0</v>
      </c>
      <c r="AM851" s="304"/>
    </row>
    <row r="852" spans="1:39" hidden="1" outlineLevel="1">
      <c r="A852" s="530"/>
      <c r="B852" s="292"/>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410"/>
      <c r="Z852" s="423"/>
      <c r="AA852" s="423"/>
      <c r="AB852" s="423"/>
      <c r="AC852" s="423"/>
      <c r="AD852" s="423"/>
      <c r="AE852" s="423"/>
      <c r="AF852" s="423"/>
      <c r="AG852" s="423"/>
      <c r="AH852" s="423"/>
      <c r="AI852" s="423"/>
      <c r="AJ852" s="423"/>
      <c r="AK852" s="423"/>
      <c r="AL852" s="423"/>
      <c r="AM852" s="304"/>
    </row>
    <row r="853" spans="1:39" hidden="1" outlineLevel="1">
      <c r="A853" s="530">
        <v>26</v>
      </c>
      <c r="B853" s="426" t="s">
        <v>118</v>
      </c>
      <c r="C853" s="289" t="s">
        <v>25</v>
      </c>
      <c r="D853" s="293"/>
      <c r="E853" s="293"/>
      <c r="F853" s="293"/>
      <c r="G853" s="293"/>
      <c r="H853" s="293"/>
      <c r="I853" s="293"/>
      <c r="J853" s="293"/>
      <c r="K853" s="293"/>
      <c r="L853" s="293"/>
      <c r="M853" s="293"/>
      <c r="N853" s="293">
        <v>12</v>
      </c>
      <c r="O853" s="293"/>
      <c r="P853" s="293"/>
      <c r="Q853" s="293"/>
      <c r="R853" s="293"/>
      <c r="S853" s="293"/>
      <c r="T853" s="293"/>
      <c r="U853" s="293"/>
      <c r="V853" s="293"/>
      <c r="W853" s="293"/>
      <c r="X853" s="293"/>
      <c r="Y853" s="424"/>
      <c r="Z853" s="413"/>
      <c r="AA853" s="413"/>
      <c r="AB853" s="413"/>
      <c r="AC853" s="413"/>
      <c r="AD853" s="413"/>
      <c r="AE853" s="413"/>
      <c r="AF853" s="413"/>
      <c r="AG853" s="413"/>
      <c r="AH853" s="413"/>
      <c r="AI853" s="413"/>
      <c r="AJ853" s="413"/>
      <c r="AK853" s="413"/>
      <c r="AL853" s="413"/>
      <c r="AM853" s="294">
        <f>SUM(Y853:AL853)</f>
        <v>0</v>
      </c>
    </row>
    <row r="854" spans="1:39" hidden="1" outlineLevel="1">
      <c r="A854" s="530"/>
      <c r="B854" s="292" t="s">
        <v>342</v>
      </c>
      <c r="C854" s="289" t="s">
        <v>163</v>
      </c>
      <c r="D854" s="293"/>
      <c r="E854" s="293"/>
      <c r="F854" s="293"/>
      <c r="G854" s="293"/>
      <c r="H854" s="293"/>
      <c r="I854" s="293"/>
      <c r="J854" s="293"/>
      <c r="K854" s="293"/>
      <c r="L854" s="293"/>
      <c r="M854" s="293"/>
      <c r="N854" s="293">
        <f>N853</f>
        <v>12</v>
      </c>
      <c r="O854" s="293"/>
      <c r="P854" s="293"/>
      <c r="Q854" s="293"/>
      <c r="R854" s="293"/>
      <c r="S854" s="293"/>
      <c r="T854" s="293"/>
      <c r="U854" s="293"/>
      <c r="V854" s="293"/>
      <c r="W854" s="293"/>
      <c r="X854" s="293"/>
      <c r="Y854" s="409">
        <f>Y853</f>
        <v>0</v>
      </c>
      <c r="Z854" s="409">
        <f t="shared" ref="Z854" si="2543">Z853</f>
        <v>0</v>
      </c>
      <c r="AA854" s="409">
        <f t="shared" ref="AA854" si="2544">AA853</f>
        <v>0</v>
      </c>
      <c r="AB854" s="409">
        <f t="shared" ref="AB854" si="2545">AB853</f>
        <v>0</v>
      </c>
      <c r="AC854" s="409">
        <f t="shared" ref="AC854" si="2546">AC853</f>
        <v>0</v>
      </c>
      <c r="AD854" s="409">
        <f t="shared" ref="AD854" si="2547">AD853</f>
        <v>0</v>
      </c>
      <c r="AE854" s="409">
        <f t="shared" ref="AE854" si="2548">AE853</f>
        <v>0</v>
      </c>
      <c r="AF854" s="409">
        <f t="shared" ref="AF854" si="2549">AF853</f>
        <v>0</v>
      </c>
      <c r="AG854" s="409">
        <f t="shared" ref="AG854" si="2550">AG853</f>
        <v>0</v>
      </c>
      <c r="AH854" s="409">
        <f t="shared" ref="AH854" si="2551">AH853</f>
        <v>0</v>
      </c>
      <c r="AI854" s="409">
        <f t="shared" ref="AI854" si="2552">AI853</f>
        <v>0</v>
      </c>
      <c r="AJ854" s="409">
        <f t="shared" ref="AJ854" si="2553">AJ853</f>
        <v>0</v>
      </c>
      <c r="AK854" s="409">
        <f t="shared" ref="AK854" si="2554">AK853</f>
        <v>0</v>
      </c>
      <c r="AL854" s="409">
        <f t="shared" ref="AL854" si="2555">AL853</f>
        <v>0</v>
      </c>
      <c r="AM854" s="304"/>
    </row>
    <row r="855" spans="1:39" hidden="1" outlineLevel="1">
      <c r="A855" s="530"/>
      <c r="B855" s="292"/>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410"/>
      <c r="Z855" s="423"/>
      <c r="AA855" s="423"/>
      <c r="AB855" s="423"/>
      <c r="AC855" s="423"/>
      <c r="AD855" s="423"/>
      <c r="AE855" s="423"/>
      <c r="AF855" s="423"/>
      <c r="AG855" s="423"/>
      <c r="AH855" s="423"/>
      <c r="AI855" s="423"/>
      <c r="AJ855" s="423"/>
      <c r="AK855" s="423"/>
      <c r="AL855" s="423"/>
      <c r="AM855" s="304"/>
    </row>
    <row r="856" spans="1:39" ht="30" hidden="1" outlineLevel="1">
      <c r="A856" s="530">
        <v>27</v>
      </c>
      <c r="B856" s="426" t="s">
        <v>119</v>
      </c>
      <c r="C856" s="289" t="s">
        <v>25</v>
      </c>
      <c r="D856" s="293"/>
      <c r="E856" s="293"/>
      <c r="F856" s="293"/>
      <c r="G856" s="293"/>
      <c r="H856" s="293"/>
      <c r="I856" s="293"/>
      <c r="J856" s="293"/>
      <c r="K856" s="293"/>
      <c r="L856" s="293"/>
      <c r="M856" s="293"/>
      <c r="N856" s="293">
        <v>12</v>
      </c>
      <c r="O856" s="293"/>
      <c r="P856" s="293"/>
      <c r="Q856" s="293"/>
      <c r="R856" s="293"/>
      <c r="S856" s="293"/>
      <c r="T856" s="293"/>
      <c r="U856" s="293"/>
      <c r="V856" s="293"/>
      <c r="W856" s="293"/>
      <c r="X856" s="293"/>
      <c r="Y856" s="424"/>
      <c r="Z856" s="413"/>
      <c r="AA856" s="413"/>
      <c r="AB856" s="413"/>
      <c r="AC856" s="413"/>
      <c r="AD856" s="413"/>
      <c r="AE856" s="413"/>
      <c r="AF856" s="413"/>
      <c r="AG856" s="413"/>
      <c r="AH856" s="413"/>
      <c r="AI856" s="413"/>
      <c r="AJ856" s="413"/>
      <c r="AK856" s="413"/>
      <c r="AL856" s="413"/>
      <c r="AM856" s="294">
        <f>SUM(Y856:AL856)</f>
        <v>0</v>
      </c>
    </row>
    <row r="857" spans="1:39" hidden="1" outlineLevel="1">
      <c r="A857" s="530"/>
      <c r="B857" s="292" t="s">
        <v>342</v>
      </c>
      <c r="C857" s="289" t="s">
        <v>163</v>
      </c>
      <c r="D857" s="293"/>
      <c r="E857" s="293"/>
      <c r="F857" s="293"/>
      <c r="G857" s="293"/>
      <c r="H857" s="293"/>
      <c r="I857" s="293"/>
      <c r="J857" s="293"/>
      <c r="K857" s="293"/>
      <c r="L857" s="293"/>
      <c r="M857" s="293"/>
      <c r="N857" s="293">
        <f>N856</f>
        <v>12</v>
      </c>
      <c r="O857" s="293"/>
      <c r="P857" s="293"/>
      <c r="Q857" s="293"/>
      <c r="R857" s="293"/>
      <c r="S857" s="293"/>
      <c r="T857" s="293"/>
      <c r="U857" s="293"/>
      <c r="V857" s="293"/>
      <c r="W857" s="293"/>
      <c r="X857" s="293"/>
      <c r="Y857" s="409">
        <f>Y856</f>
        <v>0</v>
      </c>
      <c r="Z857" s="409">
        <f t="shared" ref="Z857" si="2556">Z856</f>
        <v>0</v>
      </c>
      <c r="AA857" s="409">
        <f t="shared" ref="AA857" si="2557">AA856</f>
        <v>0</v>
      </c>
      <c r="AB857" s="409">
        <f t="shared" ref="AB857" si="2558">AB856</f>
        <v>0</v>
      </c>
      <c r="AC857" s="409">
        <f t="shared" ref="AC857" si="2559">AC856</f>
        <v>0</v>
      </c>
      <c r="AD857" s="409">
        <f t="shared" ref="AD857" si="2560">AD856</f>
        <v>0</v>
      </c>
      <c r="AE857" s="409">
        <f t="shared" ref="AE857" si="2561">AE856</f>
        <v>0</v>
      </c>
      <c r="AF857" s="409">
        <f t="shared" ref="AF857" si="2562">AF856</f>
        <v>0</v>
      </c>
      <c r="AG857" s="409">
        <f t="shared" ref="AG857" si="2563">AG856</f>
        <v>0</v>
      </c>
      <c r="AH857" s="409">
        <f t="shared" ref="AH857" si="2564">AH856</f>
        <v>0</v>
      </c>
      <c r="AI857" s="409">
        <f t="shared" ref="AI857" si="2565">AI856</f>
        <v>0</v>
      </c>
      <c r="AJ857" s="409">
        <f t="shared" ref="AJ857" si="2566">AJ856</f>
        <v>0</v>
      </c>
      <c r="AK857" s="409">
        <f t="shared" ref="AK857" si="2567">AK856</f>
        <v>0</v>
      </c>
      <c r="AL857" s="409">
        <f t="shared" ref="AL857" si="2568">AL856</f>
        <v>0</v>
      </c>
      <c r="AM857" s="304"/>
    </row>
    <row r="858" spans="1:39" hidden="1" outlineLevel="1">
      <c r="A858" s="530"/>
      <c r="B858" s="292"/>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410"/>
      <c r="Z858" s="423"/>
      <c r="AA858" s="423"/>
      <c r="AB858" s="423"/>
      <c r="AC858" s="423"/>
      <c r="AD858" s="423"/>
      <c r="AE858" s="423"/>
      <c r="AF858" s="423"/>
      <c r="AG858" s="423"/>
      <c r="AH858" s="423"/>
      <c r="AI858" s="423"/>
      <c r="AJ858" s="423"/>
      <c r="AK858" s="423"/>
      <c r="AL858" s="423"/>
      <c r="AM858" s="304"/>
    </row>
    <row r="859" spans="1:39" ht="30" hidden="1" outlineLevel="1">
      <c r="A859" s="530">
        <v>28</v>
      </c>
      <c r="B859" s="426" t="s">
        <v>120</v>
      </c>
      <c r="C859" s="289" t="s">
        <v>25</v>
      </c>
      <c r="D859" s="293"/>
      <c r="E859" s="293"/>
      <c r="F859" s="293"/>
      <c r="G859" s="293"/>
      <c r="H859" s="293"/>
      <c r="I859" s="293"/>
      <c r="J859" s="293"/>
      <c r="K859" s="293"/>
      <c r="L859" s="293"/>
      <c r="M859" s="293"/>
      <c r="N859" s="293">
        <v>12</v>
      </c>
      <c r="O859" s="293"/>
      <c r="P859" s="293"/>
      <c r="Q859" s="293"/>
      <c r="R859" s="293"/>
      <c r="S859" s="293"/>
      <c r="T859" s="293"/>
      <c r="U859" s="293"/>
      <c r="V859" s="293"/>
      <c r="W859" s="293"/>
      <c r="X859" s="293"/>
      <c r="Y859" s="424"/>
      <c r="Z859" s="413"/>
      <c r="AA859" s="413"/>
      <c r="AB859" s="413"/>
      <c r="AC859" s="413"/>
      <c r="AD859" s="413"/>
      <c r="AE859" s="413"/>
      <c r="AF859" s="413"/>
      <c r="AG859" s="413"/>
      <c r="AH859" s="413"/>
      <c r="AI859" s="413"/>
      <c r="AJ859" s="413"/>
      <c r="AK859" s="413"/>
      <c r="AL859" s="413"/>
      <c r="AM859" s="294">
        <f>SUM(Y859:AL859)</f>
        <v>0</v>
      </c>
    </row>
    <row r="860" spans="1:39" hidden="1" outlineLevel="1">
      <c r="A860" s="530"/>
      <c r="B860" s="292" t="s">
        <v>342</v>
      </c>
      <c r="C860" s="289" t="s">
        <v>163</v>
      </c>
      <c r="D860" s="293"/>
      <c r="E860" s="293"/>
      <c r="F860" s="293"/>
      <c r="G860" s="293"/>
      <c r="H860" s="293"/>
      <c r="I860" s="293"/>
      <c r="J860" s="293"/>
      <c r="K860" s="293"/>
      <c r="L860" s="293"/>
      <c r="M860" s="293"/>
      <c r="N860" s="293">
        <f>N859</f>
        <v>12</v>
      </c>
      <c r="O860" s="293"/>
      <c r="P860" s="293"/>
      <c r="Q860" s="293"/>
      <c r="R860" s="293"/>
      <c r="S860" s="293"/>
      <c r="T860" s="293"/>
      <c r="U860" s="293"/>
      <c r="V860" s="293"/>
      <c r="W860" s="293"/>
      <c r="X860" s="293"/>
      <c r="Y860" s="409">
        <f>Y859</f>
        <v>0</v>
      </c>
      <c r="Z860" s="409">
        <f t="shared" ref="Z860" si="2569">Z859</f>
        <v>0</v>
      </c>
      <c r="AA860" s="409">
        <f t="shared" ref="AA860" si="2570">AA859</f>
        <v>0</v>
      </c>
      <c r="AB860" s="409">
        <f t="shared" ref="AB860" si="2571">AB859</f>
        <v>0</v>
      </c>
      <c r="AC860" s="409">
        <f t="shared" ref="AC860" si="2572">AC859</f>
        <v>0</v>
      </c>
      <c r="AD860" s="409">
        <f t="shared" ref="AD860" si="2573">AD859</f>
        <v>0</v>
      </c>
      <c r="AE860" s="409">
        <f t="shared" ref="AE860" si="2574">AE859</f>
        <v>0</v>
      </c>
      <c r="AF860" s="409">
        <f t="shared" ref="AF860" si="2575">AF859</f>
        <v>0</v>
      </c>
      <c r="AG860" s="409">
        <f t="shared" ref="AG860" si="2576">AG859</f>
        <v>0</v>
      </c>
      <c r="AH860" s="409">
        <f t="shared" ref="AH860" si="2577">AH859</f>
        <v>0</v>
      </c>
      <c r="AI860" s="409">
        <f t="shared" ref="AI860" si="2578">AI859</f>
        <v>0</v>
      </c>
      <c r="AJ860" s="409">
        <f t="shared" ref="AJ860" si="2579">AJ859</f>
        <v>0</v>
      </c>
      <c r="AK860" s="409">
        <f t="shared" ref="AK860" si="2580">AK859</f>
        <v>0</v>
      </c>
      <c r="AL860" s="409">
        <f t="shared" ref="AL860" si="2581">AL859</f>
        <v>0</v>
      </c>
      <c r="AM860" s="304"/>
    </row>
    <row r="861" spans="1:39" hidden="1" outlineLevel="1">
      <c r="A861" s="530"/>
      <c r="B861" s="292"/>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410"/>
      <c r="Z861" s="423"/>
      <c r="AA861" s="423"/>
      <c r="AB861" s="423"/>
      <c r="AC861" s="423"/>
      <c r="AD861" s="423"/>
      <c r="AE861" s="423"/>
      <c r="AF861" s="423"/>
      <c r="AG861" s="423"/>
      <c r="AH861" s="423"/>
      <c r="AI861" s="423"/>
      <c r="AJ861" s="423"/>
      <c r="AK861" s="423"/>
      <c r="AL861" s="423"/>
      <c r="AM861" s="304"/>
    </row>
    <row r="862" spans="1:39" ht="30" hidden="1" outlineLevel="1">
      <c r="A862" s="530">
        <v>29</v>
      </c>
      <c r="B862" s="426" t="s">
        <v>121</v>
      </c>
      <c r="C862" s="289" t="s">
        <v>25</v>
      </c>
      <c r="D862" s="293"/>
      <c r="E862" s="293"/>
      <c r="F862" s="293"/>
      <c r="G862" s="293"/>
      <c r="H862" s="293"/>
      <c r="I862" s="293"/>
      <c r="J862" s="293"/>
      <c r="K862" s="293"/>
      <c r="L862" s="293"/>
      <c r="M862" s="293"/>
      <c r="N862" s="293">
        <v>3</v>
      </c>
      <c r="O862" s="293"/>
      <c r="P862" s="293"/>
      <c r="Q862" s="293"/>
      <c r="R862" s="293"/>
      <c r="S862" s="293"/>
      <c r="T862" s="293"/>
      <c r="U862" s="293"/>
      <c r="V862" s="293"/>
      <c r="W862" s="293"/>
      <c r="X862" s="293"/>
      <c r="Y862" s="424"/>
      <c r="Z862" s="413"/>
      <c r="AA862" s="413"/>
      <c r="AB862" s="413"/>
      <c r="AC862" s="413"/>
      <c r="AD862" s="413"/>
      <c r="AE862" s="413"/>
      <c r="AF862" s="413"/>
      <c r="AG862" s="413"/>
      <c r="AH862" s="413"/>
      <c r="AI862" s="413"/>
      <c r="AJ862" s="413"/>
      <c r="AK862" s="413"/>
      <c r="AL862" s="413"/>
      <c r="AM862" s="294">
        <f>SUM(Y862:AL862)</f>
        <v>0</v>
      </c>
    </row>
    <row r="863" spans="1:39" hidden="1" outlineLevel="1">
      <c r="A863" s="530"/>
      <c r="B863" s="292" t="s">
        <v>342</v>
      </c>
      <c r="C863" s="289" t="s">
        <v>163</v>
      </c>
      <c r="D863" s="293"/>
      <c r="E863" s="293"/>
      <c r="F863" s="293"/>
      <c r="G863" s="293"/>
      <c r="H863" s="293"/>
      <c r="I863" s="293"/>
      <c r="J863" s="293"/>
      <c r="K863" s="293"/>
      <c r="L863" s="293"/>
      <c r="M863" s="293"/>
      <c r="N863" s="293">
        <f>N862</f>
        <v>3</v>
      </c>
      <c r="O863" s="293"/>
      <c r="P863" s="293"/>
      <c r="Q863" s="293"/>
      <c r="R863" s="293"/>
      <c r="S863" s="293"/>
      <c r="T863" s="293"/>
      <c r="U863" s="293"/>
      <c r="V863" s="293"/>
      <c r="W863" s="293"/>
      <c r="X863" s="293"/>
      <c r="Y863" s="409">
        <f>Y862</f>
        <v>0</v>
      </c>
      <c r="Z863" s="409">
        <f t="shared" ref="Z863" si="2582">Z862</f>
        <v>0</v>
      </c>
      <c r="AA863" s="409">
        <f t="shared" ref="AA863" si="2583">AA862</f>
        <v>0</v>
      </c>
      <c r="AB863" s="409">
        <f t="shared" ref="AB863" si="2584">AB862</f>
        <v>0</v>
      </c>
      <c r="AC863" s="409">
        <f t="shared" ref="AC863" si="2585">AC862</f>
        <v>0</v>
      </c>
      <c r="AD863" s="409">
        <f t="shared" ref="AD863" si="2586">AD862</f>
        <v>0</v>
      </c>
      <c r="AE863" s="409">
        <f t="shared" ref="AE863" si="2587">AE862</f>
        <v>0</v>
      </c>
      <c r="AF863" s="409">
        <f t="shared" ref="AF863" si="2588">AF862</f>
        <v>0</v>
      </c>
      <c r="AG863" s="409">
        <f t="shared" ref="AG863" si="2589">AG862</f>
        <v>0</v>
      </c>
      <c r="AH863" s="409">
        <f t="shared" ref="AH863" si="2590">AH862</f>
        <v>0</v>
      </c>
      <c r="AI863" s="409">
        <f t="shared" ref="AI863" si="2591">AI862</f>
        <v>0</v>
      </c>
      <c r="AJ863" s="409">
        <f t="shared" ref="AJ863" si="2592">AJ862</f>
        <v>0</v>
      </c>
      <c r="AK863" s="409">
        <f t="shared" ref="AK863" si="2593">AK862</f>
        <v>0</v>
      </c>
      <c r="AL863" s="409">
        <f t="shared" ref="AL863" si="2594">AL862</f>
        <v>0</v>
      </c>
      <c r="AM863" s="304"/>
    </row>
    <row r="864" spans="1:39" hidden="1" outlineLevel="1">
      <c r="A864" s="530"/>
      <c r="B864" s="292"/>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410"/>
      <c r="Z864" s="423"/>
      <c r="AA864" s="423"/>
      <c r="AB864" s="423"/>
      <c r="AC864" s="423"/>
      <c r="AD864" s="423"/>
      <c r="AE864" s="423"/>
      <c r="AF864" s="423"/>
      <c r="AG864" s="423"/>
      <c r="AH864" s="423"/>
      <c r="AI864" s="423"/>
      <c r="AJ864" s="423"/>
      <c r="AK864" s="423"/>
      <c r="AL864" s="423"/>
      <c r="AM864" s="304"/>
    </row>
    <row r="865" spans="1:39" ht="30" hidden="1" outlineLevel="1">
      <c r="A865" s="530">
        <v>30</v>
      </c>
      <c r="B865" s="426" t="s">
        <v>122</v>
      </c>
      <c r="C865" s="289" t="s">
        <v>25</v>
      </c>
      <c r="D865" s="293"/>
      <c r="E865" s="293"/>
      <c r="F865" s="293"/>
      <c r="G865" s="293"/>
      <c r="H865" s="293"/>
      <c r="I865" s="293"/>
      <c r="J865" s="293"/>
      <c r="K865" s="293"/>
      <c r="L865" s="293"/>
      <c r="M865" s="293"/>
      <c r="N865" s="293">
        <v>12</v>
      </c>
      <c r="O865" s="293"/>
      <c r="P865" s="293"/>
      <c r="Q865" s="293"/>
      <c r="R865" s="293"/>
      <c r="S865" s="293"/>
      <c r="T865" s="293"/>
      <c r="U865" s="293"/>
      <c r="V865" s="293"/>
      <c r="W865" s="293"/>
      <c r="X865" s="293"/>
      <c r="Y865" s="424"/>
      <c r="Z865" s="413"/>
      <c r="AA865" s="413"/>
      <c r="AB865" s="413"/>
      <c r="AC865" s="413"/>
      <c r="AD865" s="413"/>
      <c r="AE865" s="413"/>
      <c r="AF865" s="413"/>
      <c r="AG865" s="413"/>
      <c r="AH865" s="413"/>
      <c r="AI865" s="413"/>
      <c r="AJ865" s="413"/>
      <c r="AK865" s="413"/>
      <c r="AL865" s="413"/>
      <c r="AM865" s="294">
        <f>SUM(Y865:AL865)</f>
        <v>0</v>
      </c>
    </row>
    <row r="866" spans="1:39" hidden="1" outlineLevel="1">
      <c r="A866" s="530"/>
      <c r="B866" s="292" t="s">
        <v>342</v>
      </c>
      <c r="C866" s="289" t="s">
        <v>163</v>
      </c>
      <c r="D866" s="293"/>
      <c r="E866" s="293"/>
      <c r="F866" s="293"/>
      <c r="G866" s="293"/>
      <c r="H866" s="293"/>
      <c r="I866" s="293"/>
      <c r="J866" s="293"/>
      <c r="K866" s="293"/>
      <c r="L866" s="293"/>
      <c r="M866" s="293"/>
      <c r="N866" s="293">
        <f>N865</f>
        <v>12</v>
      </c>
      <c r="O866" s="293"/>
      <c r="P866" s="293"/>
      <c r="Q866" s="293"/>
      <c r="R866" s="293"/>
      <c r="S866" s="293"/>
      <c r="T866" s="293"/>
      <c r="U866" s="293"/>
      <c r="V866" s="293"/>
      <c r="W866" s="293"/>
      <c r="X866" s="293"/>
      <c r="Y866" s="409">
        <f>Y865</f>
        <v>0</v>
      </c>
      <c r="Z866" s="409">
        <f t="shared" ref="Z866" si="2595">Z865</f>
        <v>0</v>
      </c>
      <c r="AA866" s="409">
        <f t="shared" ref="AA866" si="2596">AA865</f>
        <v>0</v>
      </c>
      <c r="AB866" s="409">
        <f t="shared" ref="AB866" si="2597">AB865</f>
        <v>0</v>
      </c>
      <c r="AC866" s="409">
        <f t="shared" ref="AC866" si="2598">AC865</f>
        <v>0</v>
      </c>
      <c r="AD866" s="409">
        <f t="shared" ref="AD866" si="2599">AD865</f>
        <v>0</v>
      </c>
      <c r="AE866" s="409">
        <f t="shared" ref="AE866" si="2600">AE865</f>
        <v>0</v>
      </c>
      <c r="AF866" s="409">
        <f t="shared" ref="AF866" si="2601">AF865</f>
        <v>0</v>
      </c>
      <c r="AG866" s="409">
        <f t="shared" ref="AG866" si="2602">AG865</f>
        <v>0</v>
      </c>
      <c r="AH866" s="409">
        <f t="shared" ref="AH866" si="2603">AH865</f>
        <v>0</v>
      </c>
      <c r="AI866" s="409">
        <f t="shared" ref="AI866" si="2604">AI865</f>
        <v>0</v>
      </c>
      <c r="AJ866" s="409">
        <f t="shared" ref="AJ866" si="2605">AJ865</f>
        <v>0</v>
      </c>
      <c r="AK866" s="409">
        <f t="shared" ref="AK866" si="2606">AK865</f>
        <v>0</v>
      </c>
      <c r="AL866" s="409">
        <f t="shared" ref="AL866" si="2607">AL865</f>
        <v>0</v>
      </c>
      <c r="AM866" s="304"/>
    </row>
    <row r="867" spans="1:39" hidden="1" outlineLevel="1">
      <c r="A867" s="530"/>
      <c r="B867" s="292"/>
      <c r="C867" s="289"/>
      <c r="D867" s="289"/>
      <c r="E867" s="289"/>
      <c r="F867" s="289"/>
      <c r="G867" s="289"/>
      <c r="H867" s="289"/>
      <c r="I867" s="289"/>
      <c r="J867" s="289"/>
      <c r="K867" s="289"/>
      <c r="L867" s="289"/>
      <c r="M867" s="289"/>
      <c r="N867" s="289"/>
      <c r="O867" s="289"/>
      <c r="P867" s="289"/>
      <c r="Q867" s="289"/>
      <c r="R867" s="289"/>
      <c r="S867" s="289"/>
      <c r="T867" s="289"/>
      <c r="U867" s="289"/>
      <c r="V867" s="289"/>
      <c r="W867" s="289"/>
      <c r="X867" s="289"/>
      <c r="Y867" s="410"/>
      <c r="Z867" s="423"/>
      <c r="AA867" s="423"/>
      <c r="AB867" s="423"/>
      <c r="AC867" s="423"/>
      <c r="AD867" s="423"/>
      <c r="AE867" s="423"/>
      <c r="AF867" s="423"/>
      <c r="AG867" s="423"/>
      <c r="AH867" s="423"/>
      <c r="AI867" s="423"/>
      <c r="AJ867" s="423"/>
      <c r="AK867" s="423"/>
      <c r="AL867" s="423"/>
      <c r="AM867" s="304"/>
    </row>
    <row r="868" spans="1:39" ht="30" hidden="1" outlineLevel="1">
      <c r="A868" s="530">
        <v>31</v>
      </c>
      <c r="B868" s="426" t="s">
        <v>123</v>
      </c>
      <c r="C868" s="289" t="s">
        <v>25</v>
      </c>
      <c r="D868" s="293"/>
      <c r="E868" s="293"/>
      <c r="F868" s="293"/>
      <c r="G868" s="293"/>
      <c r="H868" s="293"/>
      <c r="I868" s="293"/>
      <c r="J868" s="293"/>
      <c r="K868" s="293"/>
      <c r="L868" s="293"/>
      <c r="M868" s="293"/>
      <c r="N868" s="293">
        <v>12</v>
      </c>
      <c r="O868" s="293"/>
      <c r="P868" s="293"/>
      <c r="Q868" s="293"/>
      <c r="R868" s="293"/>
      <c r="S868" s="293"/>
      <c r="T868" s="293"/>
      <c r="U868" s="293"/>
      <c r="V868" s="293"/>
      <c r="W868" s="293"/>
      <c r="X868" s="293"/>
      <c r="Y868" s="424"/>
      <c r="Z868" s="413"/>
      <c r="AA868" s="413"/>
      <c r="AB868" s="413"/>
      <c r="AC868" s="413"/>
      <c r="AD868" s="413"/>
      <c r="AE868" s="413"/>
      <c r="AF868" s="413"/>
      <c r="AG868" s="413"/>
      <c r="AH868" s="413"/>
      <c r="AI868" s="413"/>
      <c r="AJ868" s="413"/>
      <c r="AK868" s="413"/>
      <c r="AL868" s="413"/>
      <c r="AM868" s="294">
        <f>SUM(Y868:AL868)</f>
        <v>0</v>
      </c>
    </row>
    <row r="869" spans="1:39" hidden="1" outlineLevel="1">
      <c r="A869" s="530"/>
      <c r="B869" s="292" t="s">
        <v>342</v>
      </c>
      <c r="C869" s="289" t="s">
        <v>163</v>
      </c>
      <c r="D869" s="293"/>
      <c r="E869" s="293"/>
      <c r="F869" s="293"/>
      <c r="G869" s="293"/>
      <c r="H869" s="293"/>
      <c r="I869" s="293"/>
      <c r="J869" s="293"/>
      <c r="K869" s="293"/>
      <c r="L869" s="293"/>
      <c r="M869" s="293"/>
      <c r="N869" s="293">
        <f>N868</f>
        <v>12</v>
      </c>
      <c r="O869" s="293"/>
      <c r="P869" s="293"/>
      <c r="Q869" s="293"/>
      <c r="R869" s="293"/>
      <c r="S869" s="293"/>
      <c r="T869" s="293"/>
      <c r="U869" s="293"/>
      <c r="V869" s="293"/>
      <c r="W869" s="293"/>
      <c r="X869" s="293"/>
      <c r="Y869" s="409">
        <f>Y868</f>
        <v>0</v>
      </c>
      <c r="Z869" s="409">
        <f t="shared" ref="Z869" si="2608">Z868</f>
        <v>0</v>
      </c>
      <c r="AA869" s="409">
        <f t="shared" ref="AA869" si="2609">AA868</f>
        <v>0</v>
      </c>
      <c r="AB869" s="409">
        <f t="shared" ref="AB869" si="2610">AB868</f>
        <v>0</v>
      </c>
      <c r="AC869" s="409">
        <f t="shared" ref="AC869" si="2611">AC868</f>
        <v>0</v>
      </c>
      <c r="AD869" s="409">
        <f t="shared" ref="AD869" si="2612">AD868</f>
        <v>0</v>
      </c>
      <c r="AE869" s="409">
        <f t="shared" ref="AE869" si="2613">AE868</f>
        <v>0</v>
      </c>
      <c r="AF869" s="409">
        <f t="shared" ref="AF869" si="2614">AF868</f>
        <v>0</v>
      </c>
      <c r="AG869" s="409">
        <f t="shared" ref="AG869" si="2615">AG868</f>
        <v>0</v>
      </c>
      <c r="AH869" s="409">
        <f t="shared" ref="AH869" si="2616">AH868</f>
        <v>0</v>
      </c>
      <c r="AI869" s="409">
        <f t="shared" ref="AI869" si="2617">AI868</f>
        <v>0</v>
      </c>
      <c r="AJ869" s="409">
        <f t="shared" ref="AJ869" si="2618">AJ868</f>
        <v>0</v>
      </c>
      <c r="AK869" s="409">
        <f t="shared" ref="AK869" si="2619">AK868</f>
        <v>0</v>
      </c>
      <c r="AL869" s="409">
        <f t="shared" ref="AL869" si="2620">AL868</f>
        <v>0</v>
      </c>
      <c r="AM869" s="304"/>
    </row>
    <row r="870" spans="1:39" hidden="1" outlineLevel="1">
      <c r="A870" s="530"/>
      <c r="B870" s="426"/>
      <c r="C870" s="289"/>
      <c r="D870" s="289"/>
      <c r="E870" s="289"/>
      <c r="F870" s="289"/>
      <c r="G870" s="289"/>
      <c r="H870" s="289"/>
      <c r="I870" s="289"/>
      <c r="J870" s="289"/>
      <c r="K870" s="289"/>
      <c r="L870" s="289"/>
      <c r="M870" s="289"/>
      <c r="N870" s="289"/>
      <c r="O870" s="289"/>
      <c r="P870" s="289"/>
      <c r="Q870" s="289"/>
      <c r="R870" s="289"/>
      <c r="S870" s="289"/>
      <c r="T870" s="289"/>
      <c r="U870" s="289"/>
      <c r="V870" s="289"/>
      <c r="W870" s="289"/>
      <c r="X870" s="289"/>
      <c r="Y870" s="410"/>
      <c r="Z870" s="423"/>
      <c r="AA870" s="423"/>
      <c r="AB870" s="423"/>
      <c r="AC870" s="423"/>
      <c r="AD870" s="423"/>
      <c r="AE870" s="423"/>
      <c r="AF870" s="423"/>
      <c r="AG870" s="423"/>
      <c r="AH870" s="423"/>
      <c r="AI870" s="423"/>
      <c r="AJ870" s="423"/>
      <c r="AK870" s="423"/>
      <c r="AL870" s="423"/>
      <c r="AM870" s="304"/>
    </row>
    <row r="871" spans="1:39" ht="30" hidden="1" outlineLevel="1">
      <c r="A871" s="530">
        <v>32</v>
      </c>
      <c r="B871" s="426" t="s">
        <v>124</v>
      </c>
      <c r="C871" s="289" t="s">
        <v>25</v>
      </c>
      <c r="D871" s="293"/>
      <c r="E871" s="293"/>
      <c r="F871" s="293"/>
      <c r="G871" s="293"/>
      <c r="H871" s="293"/>
      <c r="I871" s="293"/>
      <c r="J871" s="293"/>
      <c r="K871" s="293"/>
      <c r="L871" s="293"/>
      <c r="M871" s="293"/>
      <c r="N871" s="293">
        <v>12</v>
      </c>
      <c r="O871" s="293"/>
      <c r="P871" s="293"/>
      <c r="Q871" s="293"/>
      <c r="R871" s="293"/>
      <c r="S871" s="293"/>
      <c r="T871" s="293"/>
      <c r="U871" s="293"/>
      <c r="V871" s="293"/>
      <c r="W871" s="293"/>
      <c r="X871" s="293"/>
      <c r="Y871" s="424"/>
      <c r="Z871" s="413"/>
      <c r="AA871" s="413"/>
      <c r="AB871" s="413"/>
      <c r="AC871" s="413"/>
      <c r="AD871" s="413"/>
      <c r="AE871" s="413"/>
      <c r="AF871" s="413"/>
      <c r="AG871" s="413"/>
      <c r="AH871" s="413"/>
      <c r="AI871" s="413"/>
      <c r="AJ871" s="413"/>
      <c r="AK871" s="413"/>
      <c r="AL871" s="413"/>
      <c r="AM871" s="294">
        <f>SUM(Y871:AL871)</f>
        <v>0</v>
      </c>
    </row>
    <row r="872" spans="1:39" hidden="1" outlineLevel="1">
      <c r="A872" s="530"/>
      <c r="B872" s="292" t="s">
        <v>342</v>
      </c>
      <c r="C872" s="289" t="s">
        <v>163</v>
      </c>
      <c r="D872" s="293"/>
      <c r="E872" s="293"/>
      <c r="F872" s="293"/>
      <c r="G872" s="293"/>
      <c r="H872" s="293"/>
      <c r="I872" s="293"/>
      <c r="J872" s="293"/>
      <c r="K872" s="293"/>
      <c r="L872" s="293"/>
      <c r="M872" s="293"/>
      <c r="N872" s="293">
        <f>N871</f>
        <v>12</v>
      </c>
      <c r="O872" s="293"/>
      <c r="P872" s="293"/>
      <c r="Q872" s="293"/>
      <c r="R872" s="293"/>
      <c r="S872" s="293"/>
      <c r="T872" s="293"/>
      <c r="U872" s="293"/>
      <c r="V872" s="293"/>
      <c r="W872" s="293"/>
      <c r="X872" s="293"/>
      <c r="Y872" s="409">
        <f>Y871</f>
        <v>0</v>
      </c>
      <c r="Z872" s="409">
        <f t="shared" ref="Z872" si="2621">Z871</f>
        <v>0</v>
      </c>
      <c r="AA872" s="409">
        <f t="shared" ref="AA872" si="2622">AA871</f>
        <v>0</v>
      </c>
      <c r="AB872" s="409">
        <f t="shared" ref="AB872" si="2623">AB871</f>
        <v>0</v>
      </c>
      <c r="AC872" s="409">
        <f t="shared" ref="AC872" si="2624">AC871</f>
        <v>0</v>
      </c>
      <c r="AD872" s="409">
        <f t="shared" ref="AD872" si="2625">AD871</f>
        <v>0</v>
      </c>
      <c r="AE872" s="409">
        <f t="shared" ref="AE872" si="2626">AE871</f>
        <v>0</v>
      </c>
      <c r="AF872" s="409">
        <f t="shared" ref="AF872" si="2627">AF871</f>
        <v>0</v>
      </c>
      <c r="AG872" s="409">
        <f t="shared" ref="AG872" si="2628">AG871</f>
        <v>0</v>
      </c>
      <c r="AH872" s="409">
        <f t="shared" ref="AH872" si="2629">AH871</f>
        <v>0</v>
      </c>
      <c r="AI872" s="409">
        <f t="shared" ref="AI872" si="2630">AI871</f>
        <v>0</v>
      </c>
      <c r="AJ872" s="409">
        <f t="shared" ref="AJ872" si="2631">AJ871</f>
        <v>0</v>
      </c>
      <c r="AK872" s="409">
        <f t="shared" ref="AK872" si="2632">AK871</f>
        <v>0</v>
      </c>
      <c r="AL872" s="409">
        <f>AL871</f>
        <v>0</v>
      </c>
      <c r="AM872" s="304"/>
    </row>
    <row r="873" spans="1:39" hidden="1" outlineLevel="1">
      <c r="A873" s="530"/>
      <c r="B873" s="426"/>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410"/>
      <c r="Z873" s="423"/>
      <c r="AA873" s="423"/>
      <c r="AB873" s="423"/>
      <c r="AC873" s="423"/>
      <c r="AD873" s="423"/>
      <c r="AE873" s="423"/>
      <c r="AF873" s="423"/>
      <c r="AG873" s="423"/>
      <c r="AH873" s="423"/>
      <c r="AI873" s="423"/>
      <c r="AJ873" s="423"/>
      <c r="AK873" s="423"/>
      <c r="AL873" s="423"/>
      <c r="AM873" s="304"/>
    </row>
    <row r="874" spans="1:39" ht="15.75" hidden="1" outlineLevel="1">
      <c r="A874" s="530"/>
      <c r="B874" s="286" t="s">
        <v>500</v>
      </c>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410"/>
      <c r="Z874" s="423"/>
      <c r="AA874" s="423"/>
      <c r="AB874" s="423"/>
      <c r="AC874" s="423"/>
      <c r="AD874" s="423"/>
      <c r="AE874" s="423"/>
      <c r="AF874" s="423"/>
      <c r="AG874" s="423"/>
      <c r="AH874" s="423"/>
      <c r="AI874" s="423"/>
      <c r="AJ874" s="423"/>
      <c r="AK874" s="423"/>
      <c r="AL874" s="423"/>
      <c r="AM874" s="304"/>
    </row>
    <row r="875" spans="1:39" hidden="1" outlineLevel="1">
      <c r="A875" s="530">
        <v>33</v>
      </c>
      <c r="B875" s="426" t="s">
        <v>125</v>
      </c>
      <c r="C875" s="289" t="s">
        <v>25</v>
      </c>
      <c r="D875" s="293"/>
      <c r="E875" s="293"/>
      <c r="F875" s="293"/>
      <c r="G875" s="293"/>
      <c r="H875" s="293"/>
      <c r="I875" s="293"/>
      <c r="J875" s="293"/>
      <c r="K875" s="293"/>
      <c r="L875" s="293"/>
      <c r="M875" s="293"/>
      <c r="N875" s="293">
        <v>0</v>
      </c>
      <c r="O875" s="293"/>
      <c r="P875" s="293"/>
      <c r="Q875" s="293"/>
      <c r="R875" s="293"/>
      <c r="S875" s="293"/>
      <c r="T875" s="293"/>
      <c r="U875" s="293"/>
      <c r="V875" s="293"/>
      <c r="W875" s="293"/>
      <c r="X875" s="293"/>
      <c r="Y875" s="424"/>
      <c r="Z875" s="413"/>
      <c r="AA875" s="413"/>
      <c r="AB875" s="413"/>
      <c r="AC875" s="413"/>
      <c r="AD875" s="413"/>
      <c r="AE875" s="413"/>
      <c r="AF875" s="413"/>
      <c r="AG875" s="413"/>
      <c r="AH875" s="413"/>
      <c r="AI875" s="413"/>
      <c r="AJ875" s="413"/>
      <c r="AK875" s="413"/>
      <c r="AL875" s="413"/>
      <c r="AM875" s="294">
        <f>SUM(Y875:AL875)</f>
        <v>0</v>
      </c>
    </row>
    <row r="876" spans="1:39" hidden="1" outlineLevel="1">
      <c r="A876" s="530"/>
      <c r="B876" s="292" t="s">
        <v>342</v>
      </c>
      <c r="C876" s="289" t="s">
        <v>163</v>
      </c>
      <c r="D876" s="293"/>
      <c r="E876" s="293"/>
      <c r="F876" s="293"/>
      <c r="G876" s="293"/>
      <c r="H876" s="293"/>
      <c r="I876" s="293"/>
      <c r="J876" s="293"/>
      <c r="K876" s="293"/>
      <c r="L876" s="293"/>
      <c r="M876" s="293"/>
      <c r="N876" s="293">
        <f>N875</f>
        <v>0</v>
      </c>
      <c r="O876" s="293"/>
      <c r="P876" s="293"/>
      <c r="Q876" s="293"/>
      <c r="R876" s="293"/>
      <c r="S876" s="293"/>
      <c r="T876" s="293"/>
      <c r="U876" s="293"/>
      <c r="V876" s="293"/>
      <c r="W876" s="293"/>
      <c r="X876" s="293"/>
      <c r="Y876" s="409">
        <f>Y875</f>
        <v>0</v>
      </c>
      <c r="Z876" s="409">
        <f t="shared" ref="Z876" si="2633">Z875</f>
        <v>0</v>
      </c>
      <c r="AA876" s="409">
        <f t="shared" ref="AA876" si="2634">AA875</f>
        <v>0</v>
      </c>
      <c r="AB876" s="409">
        <f t="shared" ref="AB876" si="2635">AB875</f>
        <v>0</v>
      </c>
      <c r="AC876" s="409">
        <f t="shared" ref="AC876" si="2636">AC875</f>
        <v>0</v>
      </c>
      <c r="AD876" s="409">
        <f t="shared" ref="AD876" si="2637">AD875</f>
        <v>0</v>
      </c>
      <c r="AE876" s="409">
        <f t="shared" ref="AE876" si="2638">AE875</f>
        <v>0</v>
      </c>
      <c r="AF876" s="409">
        <f t="shared" ref="AF876" si="2639">AF875</f>
        <v>0</v>
      </c>
      <c r="AG876" s="409">
        <f t="shared" ref="AG876" si="2640">AG875</f>
        <v>0</v>
      </c>
      <c r="AH876" s="409">
        <f t="shared" ref="AH876" si="2641">AH875</f>
        <v>0</v>
      </c>
      <c r="AI876" s="409">
        <f t="shared" ref="AI876" si="2642">AI875</f>
        <v>0</v>
      </c>
      <c r="AJ876" s="409">
        <f t="shared" ref="AJ876" si="2643">AJ875</f>
        <v>0</v>
      </c>
      <c r="AK876" s="409">
        <f t="shared" ref="AK876" si="2644">AK875</f>
        <v>0</v>
      </c>
      <c r="AL876" s="409">
        <f t="shared" ref="AL876" si="2645">AL875</f>
        <v>0</v>
      </c>
      <c r="AM876" s="304"/>
    </row>
    <row r="877" spans="1:39" hidden="1" outlineLevel="1">
      <c r="A877" s="530"/>
      <c r="B877" s="426"/>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410"/>
      <c r="Z877" s="423"/>
      <c r="AA877" s="423"/>
      <c r="AB877" s="423"/>
      <c r="AC877" s="423"/>
      <c r="AD877" s="423"/>
      <c r="AE877" s="423"/>
      <c r="AF877" s="423"/>
      <c r="AG877" s="423"/>
      <c r="AH877" s="423"/>
      <c r="AI877" s="423"/>
      <c r="AJ877" s="423"/>
      <c r="AK877" s="423"/>
      <c r="AL877" s="423"/>
      <c r="AM877" s="304"/>
    </row>
    <row r="878" spans="1:39" hidden="1" outlineLevel="1">
      <c r="A878" s="530">
        <v>34</v>
      </c>
      <c r="B878" s="426" t="s">
        <v>126</v>
      </c>
      <c r="C878" s="289" t="s">
        <v>25</v>
      </c>
      <c r="D878" s="293"/>
      <c r="E878" s="293"/>
      <c r="F878" s="293"/>
      <c r="G878" s="293"/>
      <c r="H878" s="293"/>
      <c r="I878" s="293"/>
      <c r="J878" s="293"/>
      <c r="K878" s="293"/>
      <c r="L878" s="293"/>
      <c r="M878" s="293"/>
      <c r="N878" s="293">
        <v>0</v>
      </c>
      <c r="O878" s="293"/>
      <c r="P878" s="293"/>
      <c r="Q878" s="293"/>
      <c r="R878" s="293"/>
      <c r="S878" s="293"/>
      <c r="T878" s="293"/>
      <c r="U878" s="293"/>
      <c r="V878" s="293"/>
      <c r="W878" s="293"/>
      <c r="X878" s="293"/>
      <c r="Y878" s="424"/>
      <c r="Z878" s="413"/>
      <c r="AA878" s="413"/>
      <c r="AB878" s="413"/>
      <c r="AC878" s="413"/>
      <c r="AD878" s="413"/>
      <c r="AE878" s="413"/>
      <c r="AF878" s="413"/>
      <c r="AG878" s="413"/>
      <c r="AH878" s="413"/>
      <c r="AI878" s="413"/>
      <c r="AJ878" s="413"/>
      <c r="AK878" s="413"/>
      <c r="AL878" s="413"/>
      <c r="AM878" s="294">
        <f>SUM(Y878:AL878)</f>
        <v>0</v>
      </c>
    </row>
    <row r="879" spans="1:39" hidden="1" outlineLevel="1">
      <c r="A879" s="530"/>
      <c r="B879" s="292" t="s">
        <v>342</v>
      </c>
      <c r="C879" s="289" t="s">
        <v>163</v>
      </c>
      <c r="D879" s="293"/>
      <c r="E879" s="293"/>
      <c r="F879" s="293"/>
      <c r="G879" s="293"/>
      <c r="H879" s="293"/>
      <c r="I879" s="293"/>
      <c r="J879" s="293"/>
      <c r="K879" s="293"/>
      <c r="L879" s="293"/>
      <c r="M879" s="293"/>
      <c r="N879" s="293">
        <f>N878</f>
        <v>0</v>
      </c>
      <c r="O879" s="293"/>
      <c r="P879" s="293"/>
      <c r="Q879" s="293"/>
      <c r="R879" s="293"/>
      <c r="S879" s="293"/>
      <c r="T879" s="293"/>
      <c r="U879" s="293"/>
      <c r="V879" s="293"/>
      <c r="W879" s="293"/>
      <c r="X879" s="293"/>
      <c r="Y879" s="409">
        <f>Y878</f>
        <v>0</v>
      </c>
      <c r="Z879" s="409">
        <f t="shared" ref="Z879" si="2646">Z878</f>
        <v>0</v>
      </c>
      <c r="AA879" s="409">
        <f t="shared" ref="AA879" si="2647">AA878</f>
        <v>0</v>
      </c>
      <c r="AB879" s="409">
        <f t="shared" ref="AB879" si="2648">AB878</f>
        <v>0</v>
      </c>
      <c r="AC879" s="409">
        <f t="shared" ref="AC879" si="2649">AC878</f>
        <v>0</v>
      </c>
      <c r="AD879" s="409">
        <f t="shared" ref="AD879" si="2650">AD878</f>
        <v>0</v>
      </c>
      <c r="AE879" s="409">
        <f t="shared" ref="AE879" si="2651">AE878</f>
        <v>0</v>
      </c>
      <c r="AF879" s="409">
        <f t="shared" ref="AF879" si="2652">AF878</f>
        <v>0</v>
      </c>
      <c r="AG879" s="409">
        <f t="shared" ref="AG879" si="2653">AG878</f>
        <v>0</v>
      </c>
      <c r="AH879" s="409">
        <f t="shared" ref="AH879" si="2654">AH878</f>
        <v>0</v>
      </c>
      <c r="AI879" s="409">
        <f t="shared" ref="AI879" si="2655">AI878</f>
        <v>0</v>
      </c>
      <c r="AJ879" s="409">
        <f t="shared" ref="AJ879" si="2656">AJ878</f>
        <v>0</v>
      </c>
      <c r="AK879" s="409">
        <f t="shared" ref="AK879" si="2657">AK878</f>
        <v>0</v>
      </c>
      <c r="AL879" s="409">
        <f t="shared" ref="AL879" si="2658">AL878</f>
        <v>0</v>
      </c>
      <c r="AM879" s="304"/>
    </row>
    <row r="880" spans="1:39" hidden="1" outlineLevel="1">
      <c r="A880" s="530"/>
      <c r="B880" s="426"/>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410"/>
      <c r="Z880" s="423"/>
      <c r="AA880" s="423"/>
      <c r="AB880" s="423"/>
      <c r="AC880" s="423"/>
      <c r="AD880" s="423"/>
      <c r="AE880" s="423"/>
      <c r="AF880" s="423"/>
      <c r="AG880" s="423"/>
      <c r="AH880" s="423"/>
      <c r="AI880" s="423"/>
      <c r="AJ880" s="423"/>
      <c r="AK880" s="423"/>
      <c r="AL880" s="423"/>
      <c r="AM880" s="304"/>
    </row>
    <row r="881" spans="1:39" hidden="1" outlineLevel="1">
      <c r="A881" s="530">
        <v>35</v>
      </c>
      <c r="B881" s="426" t="s">
        <v>127</v>
      </c>
      <c r="C881" s="289" t="s">
        <v>25</v>
      </c>
      <c r="D881" s="293"/>
      <c r="E881" s="293"/>
      <c r="F881" s="293"/>
      <c r="G881" s="293"/>
      <c r="H881" s="293"/>
      <c r="I881" s="293"/>
      <c r="J881" s="293"/>
      <c r="K881" s="293"/>
      <c r="L881" s="293"/>
      <c r="M881" s="293"/>
      <c r="N881" s="293">
        <v>0</v>
      </c>
      <c r="O881" s="293"/>
      <c r="P881" s="293"/>
      <c r="Q881" s="293"/>
      <c r="R881" s="293"/>
      <c r="S881" s="293"/>
      <c r="T881" s="293"/>
      <c r="U881" s="293"/>
      <c r="V881" s="293"/>
      <c r="W881" s="293"/>
      <c r="X881" s="293"/>
      <c r="Y881" s="424"/>
      <c r="Z881" s="413"/>
      <c r="AA881" s="413"/>
      <c r="AB881" s="413"/>
      <c r="AC881" s="413"/>
      <c r="AD881" s="413"/>
      <c r="AE881" s="413"/>
      <c r="AF881" s="413"/>
      <c r="AG881" s="413"/>
      <c r="AH881" s="413"/>
      <c r="AI881" s="413"/>
      <c r="AJ881" s="413"/>
      <c r="AK881" s="413"/>
      <c r="AL881" s="413"/>
      <c r="AM881" s="294">
        <f>SUM(Y881:AL881)</f>
        <v>0</v>
      </c>
    </row>
    <row r="882" spans="1:39" hidden="1" outlineLevel="1">
      <c r="A882" s="530"/>
      <c r="B882" s="292" t="s">
        <v>342</v>
      </c>
      <c r="C882" s="289" t="s">
        <v>163</v>
      </c>
      <c r="D882" s="293"/>
      <c r="E882" s="293"/>
      <c r="F882" s="293"/>
      <c r="G882" s="293"/>
      <c r="H882" s="293"/>
      <c r="I882" s="293"/>
      <c r="J882" s="293"/>
      <c r="K882" s="293"/>
      <c r="L882" s="293"/>
      <c r="M882" s="293"/>
      <c r="N882" s="293">
        <f>N881</f>
        <v>0</v>
      </c>
      <c r="O882" s="293"/>
      <c r="P882" s="293"/>
      <c r="Q882" s="293"/>
      <c r="R882" s="293"/>
      <c r="S882" s="293"/>
      <c r="T882" s="293"/>
      <c r="U882" s="293"/>
      <c r="V882" s="293"/>
      <c r="W882" s="293"/>
      <c r="X882" s="293"/>
      <c r="Y882" s="409">
        <f>Y881</f>
        <v>0</v>
      </c>
      <c r="Z882" s="409">
        <f t="shared" ref="Z882" si="2659">Z881</f>
        <v>0</v>
      </c>
      <c r="AA882" s="409">
        <f t="shared" ref="AA882" si="2660">AA881</f>
        <v>0</v>
      </c>
      <c r="AB882" s="409">
        <f t="shared" ref="AB882" si="2661">AB881</f>
        <v>0</v>
      </c>
      <c r="AC882" s="409">
        <f t="shared" ref="AC882" si="2662">AC881</f>
        <v>0</v>
      </c>
      <c r="AD882" s="409">
        <f t="shared" ref="AD882" si="2663">AD881</f>
        <v>0</v>
      </c>
      <c r="AE882" s="409">
        <f t="shared" ref="AE882" si="2664">AE881</f>
        <v>0</v>
      </c>
      <c r="AF882" s="409">
        <f t="shared" ref="AF882" si="2665">AF881</f>
        <v>0</v>
      </c>
      <c r="AG882" s="409">
        <f t="shared" ref="AG882" si="2666">AG881</f>
        <v>0</v>
      </c>
      <c r="AH882" s="409">
        <f t="shared" ref="AH882" si="2667">AH881</f>
        <v>0</v>
      </c>
      <c r="AI882" s="409">
        <f t="shared" ref="AI882" si="2668">AI881</f>
        <v>0</v>
      </c>
      <c r="AJ882" s="409">
        <f t="shared" ref="AJ882" si="2669">AJ881</f>
        <v>0</v>
      </c>
      <c r="AK882" s="409">
        <f t="shared" ref="AK882" si="2670">AK881</f>
        <v>0</v>
      </c>
      <c r="AL882" s="409">
        <f t="shared" ref="AL882" si="2671">AL881</f>
        <v>0</v>
      </c>
      <c r="AM882" s="304"/>
    </row>
    <row r="883" spans="1:39" hidden="1" outlineLevel="1">
      <c r="A883" s="530"/>
      <c r="B883" s="42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410"/>
      <c r="Z883" s="423"/>
      <c r="AA883" s="423"/>
      <c r="AB883" s="423"/>
      <c r="AC883" s="423"/>
      <c r="AD883" s="423"/>
      <c r="AE883" s="423"/>
      <c r="AF883" s="423"/>
      <c r="AG883" s="423"/>
      <c r="AH883" s="423"/>
      <c r="AI883" s="423"/>
      <c r="AJ883" s="423"/>
      <c r="AK883" s="423"/>
      <c r="AL883" s="423"/>
      <c r="AM883" s="304"/>
    </row>
    <row r="884" spans="1:39" ht="15.75" hidden="1" outlineLevel="1">
      <c r="A884" s="530"/>
      <c r="B884" s="286" t="s">
        <v>501</v>
      </c>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410"/>
      <c r="Z884" s="423"/>
      <c r="AA884" s="423"/>
      <c r="AB884" s="423"/>
      <c r="AC884" s="423"/>
      <c r="AD884" s="423"/>
      <c r="AE884" s="423"/>
      <c r="AF884" s="423"/>
      <c r="AG884" s="423"/>
      <c r="AH884" s="423"/>
      <c r="AI884" s="423"/>
      <c r="AJ884" s="423"/>
      <c r="AK884" s="423"/>
      <c r="AL884" s="423"/>
      <c r="AM884" s="304"/>
    </row>
    <row r="885" spans="1:39" ht="45" hidden="1" outlineLevel="1">
      <c r="A885" s="530">
        <v>36</v>
      </c>
      <c r="B885" s="426" t="s">
        <v>128</v>
      </c>
      <c r="C885" s="289" t="s">
        <v>25</v>
      </c>
      <c r="D885" s="293"/>
      <c r="E885" s="293"/>
      <c r="F885" s="293"/>
      <c r="G885" s="293"/>
      <c r="H885" s="293"/>
      <c r="I885" s="293"/>
      <c r="J885" s="293"/>
      <c r="K885" s="293"/>
      <c r="L885" s="293"/>
      <c r="M885" s="293"/>
      <c r="N885" s="293">
        <v>12</v>
      </c>
      <c r="O885" s="293"/>
      <c r="P885" s="293"/>
      <c r="Q885" s="293"/>
      <c r="R885" s="293"/>
      <c r="S885" s="293"/>
      <c r="T885" s="293"/>
      <c r="U885" s="293"/>
      <c r="V885" s="293"/>
      <c r="W885" s="293"/>
      <c r="X885" s="293"/>
      <c r="Y885" s="424"/>
      <c r="Z885" s="413"/>
      <c r="AA885" s="413"/>
      <c r="AB885" s="413"/>
      <c r="AC885" s="413"/>
      <c r="AD885" s="413"/>
      <c r="AE885" s="413"/>
      <c r="AF885" s="413"/>
      <c r="AG885" s="413"/>
      <c r="AH885" s="413"/>
      <c r="AI885" s="413"/>
      <c r="AJ885" s="413"/>
      <c r="AK885" s="413"/>
      <c r="AL885" s="413"/>
      <c r="AM885" s="294">
        <f>SUM(Y885:AL885)</f>
        <v>0</v>
      </c>
    </row>
    <row r="886" spans="1:39" hidden="1" outlineLevel="1">
      <c r="A886" s="530"/>
      <c r="B886" s="292" t="s">
        <v>342</v>
      </c>
      <c r="C886" s="289" t="s">
        <v>163</v>
      </c>
      <c r="D886" s="293"/>
      <c r="E886" s="293"/>
      <c r="F886" s="293"/>
      <c r="G886" s="293"/>
      <c r="H886" s="293"/>
      <c r="I886" s="293"/>
      <c r="J886" s="293"/>
      <c r="K886" s="293"/>
      <c r="L886" s="293"/>
      <c r="M886" s="293"/>
      <c r="N886" s="293">
        <f>N885</f>
        <v>12</v>
      </c>
      <c r="O886" s="293"/>
      <c r="P886" s="293"/>
      <c r="Q886" s="293"/>
      <c r="R886" s="293"/>
      <c r="S886" s="293"/>
      <c r="T886" s="293"/>
      <c r="U886" s="293"/>
      <c r="V886" s="293"/>
      <c r="W886" s="293"/>
      <c r="X886" s="293"/>
      <c r="Y886" s="409">
        <f>Y885</f>
        <v>0</v>
      </c>
      <c r="Z886" s="409">
        <f t="shared" ref="Z886" si="2672">Z885</f>
        <v>0</v>
      </c>
      <c r="AA886" s="409">
        <f t="shared" ref="AA886" si="2673">AA885</f>
        <v>0</v>
      </c>
      <c r="AB886" s="409">
        <f t="shared" ref="AB886" si="2674">AB885</f>
        <v>0</v>
      </c>
      <c r="AC886" s="409">
        <f t="shared" ref="AC886" si="2675">AC885</f>
        <v>0</v>
      </c>
      <c r="AD886" s="409">
        <f t="shared" ref="AD886" si="2676">AD885</f>
        <v>0</v>
      </c>
      <c r="AE886" s="409">
        <f t="shared" ref="AE886" si="2677">AE885</f>
        <v>0</v>
      </c>
      <c r="AF886" s="409">
        <f t="shared" ref="AF886" si="2678">AF885</f>
        <v>0</v>
      </c>
      <c r="AG886" s="409">
        <f t="shared" ref="AG886" si="2679">AG885</f>
        <v>0</v>
      </c>
      <c r="AH886" s="409">
        <f t="shared" ref="AH886" si="2680">AH885</f>
        <v>0</v>
      </c>
      <c r="AI886" s="409">
        <f t="shared" ref="AI886" si="2681">AI885</f>
        <v>0</v>
      </c>
      <c r="AJ886" s="409">
        <f t="shared" ref="AJ886" si="2682">AJ885</f>
        <v>0</v>
      </c>
      <c r="AK886" s="409">
        <f t="shared" ref="AK886" si="2683">AK885</f>
        <v>0</v>
      </c>
      <c r="AL886" s="409">
        <f t="shared" ref="AL886" si="2684">AL885</f>
        <v>0</v>
      </c>
      <c r="AM886" s="304"/>
    </row>
    <row r="887" spans="1:39" hidden="1" outlineLevel="1">
      <c r="A887" s="530"/>
      <c r="B887" s="426"/>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410"/>
      <c r="Z887" s="423"/>
      <c r="AA887" s="423"/>
      <c r="AB887" s="423"/>
      <c r="AC887" s="423"/>
      <c r="AD887" s="423"/>
      <c r="AE887" s="423"/>
      <c r="AF887" s="423"/>
      <c r="AG887" s="423"/>
      <c r="AH887" s="423"/>
      <c r="AI887" s="423"/>
      <c r="AJ887" s="423"/>
      <c r="AK887" s="423"/>
      <c r="AL887" s="423"/>
      <c r="AM887" s="304"/>
    </row>
    <row r="888" spans="1:39" ht="30" hidden="1" outlineLevel="1">
      <c r="A888" s="530">
        <v>37</v>
      </c>
      <c r="B888" s="426" t="s">
        <v>129</v>
      </c>
      <c r="C888" s="289" t="s">
        <v>25</v>
      </c>
      <c r="D888" s="293"/>
      <c r="E888" s="293"/>
      <c r="F888" s="293"/>
      <c r="G888" s="293"/>
      <c r="H888" s="293"/>
      <c r="I888" s="293"/>
      <c r="J888" s="293"/>
      <c r="K888" s="293"/>
      <c r="L888" s="293"/>
      <c r="M888" s="293"/>
      <c r="N888" s="293">
        <v>12</v>
      </c>
      <c r="O888" s="293"/>
      <c r="P888" s="293"/>
      <c r="Q888" s="293"/>
      <c r="R888" s="293"/>
      <c r="S888" s="293"/>
      <c r="T888" s="293"/>
      <c r="U888" s="293"/>
      <c r="V888" s="293"/>
      <c r="W888" s="293"/>
      <c r="X888" s="293"/>
      <c r="Y888" s="424"/>
      <c r="Z888" s="413"/>
      <c r="AA888" s="413"/>
      <c r="AB888" s="413"/>
      <c r="AC888" s="413"/>
      <c r="AD888" s="413"/>
      <c r="AE888" s="413"/>
      <c r="AF888" s="413"/>
      <c r="AG888" s="413"/>
      <c r="AH888" s="413"/>
      <c r="AI888" s="413"/>
      <c r="AJ888" s="413"/>
      <c r="AK888" s="413"/>
      <c r="AL888" s="413"/>
      <c r="AM888" s="294">
        <f>SUM(Y888:AL888)</f>
        <v>0</v>
      </c>
    </row>
    <row r="889" spans="1:39" hidden="1" outlineLevel="1">
      <c r="A889" s="530"/>
      <c r="B889" s="292" t="s">
        <v>342</v>
      </c>
      <c r="C889" s="289" t="s">
        <v>163</v>
      </c>
      <c r="D889" s="293"/>
      <c r="E889" s="293"/>
      <c r="F889" s="293"/>
      <c r="G889" s="293"/>
      <c r="H889" s="293"/>
      <c r="I889" s="293"/>
      <c r="J889" s="293"/>
      <c r="K889" s="293"/>
      <c r="L889" s="293"/>
      <c r="M889" s="293"/>
      <c r="N889" s="293">
        <f>N888</f>
        <v>12</v>
      </c>
      <c r="O889" s="293"/>
      <c r="P889" s="293"/>
      <c r="Q889" s="293"/>
      <c r="R889" s="293"/>
      <c r="S889" s="293"/>
      <c r="T889" s="293"/>
      <c r="U889" s="293"/>
      <c r="V889" s="293"/>
      <c r="W889" s="293"/>
      <c r="X889" s="293"/>
      <c r="Y889" s="409">
        <f>Y888</f>
        <v>0</v>
      </c>
      <c r="Z889" s="409">
        <f t="shared" ref="Z889" si="2685">Z888</f>
        <v>0</v>
      </c>
      <c r="AA889" s="409">
        <f t="shared" ref="AA889" si="2686">AA888</f>
        <v>0</v>
      </c>
      <c r="AB889" s="409">
        <f t="shared" ref="AB889" si="2687">AB888</f>
        <v>0</v>
      </c>
      <c r="AC889" s="409">
        <f t="shared" ref="AC889" si="2688">AC888</f>
        <v>0</v>
      </c>
      <c r="AD889" s="409">
        <f t="shared" ref="AD889" si="2689">AD888</f>
        <v>0</v>
      </c>
      <c r="AE889" s="409">
        <f t="shared" ref="AE889" si="2690">AE888</f>
        <v>0</v>
      </c>
      <c r="AF889" s="409">
        <f t="shared" ref="AF889" si="2691">AF888</f>
        <v>0</v>
      </c>
      <c r="AG889" s="409">
        <f t="shared" ref="AG889" si="2692">AG888</f>
        <v>0</v>
      </c>
      <c r="AH889" s="409">
        <f t="shared" ref="AH889" si="2693">AH888</f>
        <v>0</v>
      </c>
      <c r="AI889" s="409">
        <f t="shared" ref="AI889" si="2694">AI888</f>
        <v>0</v>
      </c>
      <c r="AJ889" s="409">
        <f t="shared" ref="AJ889" si="2695">AJ888</f>
        <v>0</v>
      </c>
      <c r="AK889" s="409">
        <f t="shared" ref="AK889" si="2696">AK888</f>
        <v>0</v>
      </c>
      <c r="AL889" s="409">
        <f t="shared" ref="AL889" si="2697">AL888</f>
        <v>0</v>
      </c>
      <c r="AM889" s="304"/>
    </row>
    <row r="890" spans="1:39" hidden="1" outlineLevel="1">
      <c r="A890" s="530"/>
      <c r="B890" s="426"/>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410"/>
      <c r="Z890" s="423"/>
      <c r="AA890" s="423"/>
      <c r="AB890" s="423"/>
      <c r="AC890" s="423"/>
      <c r="AD890" s="423"/>
      <c r="AE890" s="423"/>
      <c r="AF890" s="423"/>
      <c r="AG890" s="423"/>
      <c r="AH890" s="423"/>
      <c r="AI890" s="423"/>
      <c r="AJ890" s="423"/>
      <c r="AK890" s="423"/>
      <c r="AL890" s="423"/>
      <c r="AM890" s="304"/>
    </row>
    <row r="891" spans="1:39" hidden="1" outlineLevel="1">
      <c r="A891" s="530">
        <v>38</v>
      </c>
      <c r="B891" s="426" t="s">
        <v>130</v>
      </c>
      <c r="C891" s="289" t="s">
        <v>25</v>
      </c>
      <c r="D891" s="293"/>
      <c r="E891" s="293"/>
      <c r="F891" s="293"/>
      <c r="G891" s="293"/>
      <c r="H891" s="293"/>
      <c r="I891" s="293"/>
      <c r="J891" s="293"/>
      <c r="K891" s="293"/>
      <c r="L891" s="293"/>
      <c r="M891" s="293"/>
      <c r="N891" s="293">
        <v>12</v>
      </c>
      <c r="O891" s="293"/>
      <c r="P891" s="293"/>
      <c r="Q891" s="293"/>
      <c r="R891" s="293"/>
      <c r="S891" s="293"/>
      <c r="T891" s="293"/>
      <c r="U891" s="293"/>
      <c r="V891" s="293"/>
      <c r="W891" s="293"/>
      <c r="X891" s="293"/>
      <c r="Y891" s="424"/>
      <c r="Z891" s="413"/>
      <c r="AA891" s="413"/>
      <c r="AB891" s="413"/>
      <c r="AC891" s="413"/>
      <c r="AD891" s="413"/>
      <c r="AE891" s="413"/>
      <c r="AF891" s="413"/>
      <c r="AG891" s="413"/>
      <c r="AH891" s="413"/>
      <c r="AI891" s="413"/>
      <c r="AJ891" s="413"/>
      <c r="AK891" s="413"/>
      <c r="AL891" s="413"/>
      <c r="AM891" s="294">
        <f>SUM(Y891:AL891)</f>
        <v>0</v>
      </c>
    </row>
    <row r="892" spans="1:39" hidden="1" outlineLevel="1">
      <c r="A892" s="530"/>
      <c r="B892" s="292" t="s">
        <v>342</v>
      </c>
      <c r="C892" s="289" t="s">
        <v>163</v>
      </c>
      <c r="D892" s="293"/>
      <c r="E892" s="293"/>
      <c r="F892" s="293"/>
      <c r="G892" s="293"/>
      <c r="H892" s="293"/>
      <c r="I892" s="293"/>
      <c r="J892" s="293"/>
      <c r="K892" s="293"/>
      <c r="L892" s="293"/>
      <c r="M892" s="293"/>
      <c r="N892" s="293">
        <f>N891</f>
        <v>12</v>
      </c>
      <c r="O892" s="293"/>
      <c r="P892" s="293"/>
      <c r="Q892" s="293"/>
      <c r="R892" s="293"/>
      <c r="S892" s="293"/>
      <c r="T892" s="293"/>
      <c r="U892" s="293"/>
      <c r="V892" s="293"/>
      <c r="W892" s="293"/>
      <c r="X892" s="293"/>
      <c r="Y892" s="409">
        <f>Y891</f>
        <v>0</v>
      </c>
      <c r="Z892" s="409">
        <f t="shared" ref="Z892" si="2698">Z891</f>
        <v>0</v>
      </c>
      <c r="AA892" s="409">
        <f t="shared" ref="AA892" si="2699">AA891</f>
        <v>0</v>
      </c>
      <c r="AB892" s="409">
        <f t="shared" ref="AB892" si="2700">AB891</f>
        <v>0</v>
      </c>
      <c r="AC892" s="409">
        <f t="shared" ref="AC892" si="2701">AC891</f>
        <v>0</v>
      </c>
      <c r="AD892" s="409">
        <f t="shared" ref="AD892" si="2702">AD891</f>
        <v>0</v>
      </c>
      <c r="AE892" s="409">
        <f t="shared" ref="AE892" si="2703">AE891</f>
        <v>0</v>
      </c>
      <c r="AF892" s="409">
        <f t="shared" ref="AF892" si="2704">AF891</f>
        <v>0</v>
      </c>
      <c r="AG892" s="409">
        <f t="shared" ref="AG892" si="2705">AG891</f>
        <v>0</v>
      </c>
      <c r="AH892" s="409">
        <f t="shared" ref="AH892" si="2706">AH891</f>
        <v>0</v>
      </c>
      <c r="AI892" s="409">
        <f t="shared" ref="AI892" si="2707">AI891</f>
        <v>0</v>
      </c>
      <c r="AJ892" s="409">
        <f t="shared" ref="AJ892" si="2708">AJ891</f>
        <v>0</v>
      </c>
      <c r="AK892" s="409">
        <f t="shared" ref="AK892" si="2709">AK891</f>
        <v>0</v>
      </c>
      <c r="AL892" s="409">
        <f t="shared" ref="AL892" si="2710">AL891</f>
        <v>0</v>
      </c>
      <c r="AM892" s="304"/>
    </row>
    <row r="893" spans="1:39" hidden="1" outlineLevel="1">
      <c r="A893" s="530"/>
      <c r="B893" s="426"/>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410"/>
      <c r="Z893" s="423"/>
      <c r="AA893" s="423"/>
      <c r="AB893" s="423"/>
      <c r="AC893" s="423"/>
      <c r="AD893" s="423"/>
      <c r="AE893" s="423"/>
      <c r="AF893" s="423"/>
      <c r="AG893" s="423"/>
      <c r="AH893" s="423"/>
      <c r="AI893" s="423"/>
      <c r="AJ893" s="423"/>
      <c r="AK893" s="423"/>
      <c r="AL893" s="423"/>
      <c r="AM893" s="304"/>
    </row>
    <row r="894" spans="1:39" ht="30" hidden="1" outlineLevel="1">
      <c r="A894" s="530">
        <v>39</v>
      </c>
      <c r="B894" s="426" t="s">
        <v>131</v>
      </c>
      <c r="C894" s="289" t="s">
        <v>25</v>
      </c>
      <c r="D894" s="293"/>
      <c r="E894" s="293"/>
      <c r="F894" s="293"/>
      <c r="G894" s="293"/>
      <c r="H894" s="293"/>
      <c r="I894" s="293"/>
      <c r="J894" s="293"/>
      <c r="K894" s="293"/>
      <c r="L894" s="293"/>
      <c r="M894" s="293"/>
      <c r="N894" s="293">
        <v>12</v>
      </c>
      <c r="O894" s="293"/>
      <c r="P894" s="293"/>
      <c r="Q894" s="293"/>
      <c r="R894" s="293"/>
      <c r="S894" s="293"/>
      <c r="T894" s="293"/>
      <c r="U894" s="293"/>
      <c r="V894" s="293"/>
      <c r="W894" s="293"/>
      <c r="X894" s="293"/>
      <c r="Y894" s="424"/>
      <c r="Z894" s="413"/>
      <c r="AA894" s="413"/>
      <c r="AB894" s="413"/>
      <c r="AC894" s="413"/>
      <c r="AD894" s="413"/>
      <c r="AE894" s="413"/>
      <c r="AF894" s="413"/>
      <c r="AG894" s="413"/>
      <c r="AH894" s="413"/>
      <c r="AI894" s="413"/>
      <c r="AJ894" s="413"/>
      <c r="AK894" s="413"/>
      <c r="AL894" s="413"/>
      <c r="AM894" s="294">
        <f>SUM(Y894:AL894)</f>
        <v>0</v>
      </c>
    </row>
    <row r="895" spans="1:39" hidden="1" outlineLevel="1">
      <c r="A895" s="530"/>
      <c r="B895" s="292" t="s">
        <v>342</v>
      </c>
      <c r="C895" s="289" t="s">
        <v>163</v>
      </c>
      <c r="D895" s="293"/>
      <c r="E895" s="293"/>
      <c r="F895" s="293"/>
      <c r="G895" s="293"/>
      <c r="H895" s="293"/>
      <c r="I895" s="293"/>
      <c r="J895" s="293"/>
      <c r="K895" s="293"/>
      <c r="L895" s="293"/>
      <c r="M895" s="293"/>
      <c r="N895" s="293">
        <f>N894</f>
        <v>12</v>
      </c>
      <c r="O895" s="293"/>
      <c r="P895" s="293"/>
      <c r="Q895" s="293"/>
      <c r="R895" s="293"/>
      <c r="S895" s="293"/>
      <c r="T895" s="293"/>
      <c r="U895" s="293"/>
      <c r="V895" s="293"/>
      <c r="W895" s="293"/>
      <c r="X895" s="293"/>
      <c r="Y895" s="409">
        <f>Y894</f>
        <v>0</v>
      </c>
      <c r="Z895" s="409">
        <f t="shared" ref="Z895" si="2711">Z894</f>
        <v>0</v>
      </c>
      <c r="AA895" s="409">
        <f t="shared" ref="AA895" si="2712">AA894</f>
        <v>0</v>
      </c>
      <c r="AB895" s="409">
        <f t="shared" ref="AB895" si="2713">AB894</f>
        <v>0</v>
      </c>
      <c r="AC895" s="409">
        <f t="shared" ref="AC895" si="2714">AC894</f>
        <v>0</v>
      </c>
      <c r="AD895" s="409">
        <f t="shared" ref="AD895" si="2715">AD894</f>
        <v>0</v>
      </c>
      <c r="AE895" s="409">
        <f t="shared" ref="AE895" si="2716">AE894</f>
        <v>0</v>
      </c>
      <c r="AF895" s="409">
        <f t="shared" ref="AF895" si="2717">AF894</f>
        <v>0</v>
      </c>
      <c r="AG895" s="409">
        <f t="shared" ref="AG895" si="2718">AG894</f>
        <v>0</v>
      </c>
      <c r="AH895" s="409">
        <f t="shared" ref="AH895" si="2719">AH894</f>
        <v>0</v>
      </c>
      <c r="AI895" s="409">
        <f t="shared" ref="AI895" si="2720">AI894</f>
        <v>0</v>
      </c>
      <c r="AJ895" s="409">
        <f t="shared" ref="AJ895" si="2721">AJ894</f>
        <v>0</v>
      </c>
      <c r="AK895" s="409">
        <f t="shared" ref="AK895" si="2722">AK894</f>
        <v>0</v>
      </c>
      <c r="AL895" s="409">
        <f t="shared" ref="AL895" si="2723">AL894</f>
        <v>0</v>
      </c>
      <c r="AM895" s="304"/>
    </row>
    <row r="896" spans="1:39" hidden="1" outlineLevel="1">
      <c r="A896" s="530"/>
      <c r="B896" s="426"/>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410"/>
      <c r="Z896" s="423"/>
      <c r="AA896" s="423"/>
      <c r="AB896" s="423"/>
      <c r="AC896" s="423"/>
      <c r="AD896" s="423"/>
      <c r="AE896" s="423"/>
      <c r="AF896" s="423"/>
      <c r="AG896" s="423"/>
      <c r="AH896" s="423"/>
      <c r="AI896" s="423"/>
      <c r="AJ896" s="423"/>
      <c r="AK896" s="423"/>
      <c r="AL896" s="423"/>
      <c r="AM896" s="304"/>
    </row>
    <row r="897" spans="1:39" ht="30" hidden="1" outlineLevel="1">
      <c r="A897" s="530">
        <v>40</v>
      </c>
      <c r="B897" s="426" t="s">
        <v>132</v>
      </c>
      <c r="C897" s="289" t="s">
        <v>25</v>
      </c>
      <c r="D897" s="293"/>
      <c r="E897" s="293"/>
      <c r="F897" s="293"/>
      <c r="G897" s="293"/>
      <c r="H897" s="293"/>
      <c r="I897" s="293"/>
      <c r="J897" s="293"/>
      <c r="K897" s="293"/>
      <c r="L897" s="293"/>
      <c r="M897" s="293"/>
      <c r="N897" s="293">
        <v>12</v>
      </c>
      <c r="O897" s="293"/>
      <c r="P897" s="293"/>
      <c r="Q897" s="293"/>
      <c r="R897" s="293"/>
      <c r="S897" s="293"/>
      <c r="T897" s="293"/>
      <c r="U897" s="293"/>
      <c r="V897" s="293"/>
      <c r="W897" s="293"/>
      <c r="X897" s="293"/>
      <c r="Y897" s="424"/>
      <c r="Z897" s="413"/>
      <c r="AA897" s="413"/>
      <c r="AB897" s="413"/>
      <c r="AC897" s="413"/>
      <c r="AD897" s="413"/>
      <c r="AE897" s="413"/>
      <c r="AF897" s="413"/>
      <c r="AG897" s="413"/>
      <c r="AH897" s="413"/>
      <c r="AI897" s="413"/>
      <c r="AJ897" s="413"/>
      <c r="AK897" s="413"/>
      <c r="AL897" s="413"/>
      <c r="AM897" s="294">
        <f>SUM(Y897:AL897)</f>
        <v>0</v>
      </c>
    </row>
    <row r="898" spans="1:39" hidden="1" outlineLevel="1">
      <c r="A898" s="530"/>
      <c r="B898" s="292" t="s">
        <v>342</v>
      </c>
      <c r="C898" s="289" t="s">
        <v>163</v>
      </c>
      <c r="D898" s="293"/>
      <c r="E898" s="293"/>
      <c r="F898" s="293"/>
      <c r="G898" s="293"/>
      <c r="H898" s="293"/>
      <c r="I898" s="293"/>
      <c r="J898" s="293"/>
      <c r="K898" s="293"/>
      <c r="L898" s="293"/>
      <c r="M898" s="293"/>
      <c r="N898" s="293">
        <f>N897</f>
        <v>12</v>
      </c>
      <c r="O898" s="293"/>
      <c r="P898" s="293"/>
      <c r="Q898" s="293"/>
      <c r="R898" s="293"/>
      <c r="S898" s="293"/>
      <c r="T898" s="293"/>
      <c r="U898" s="293"/>
      <c r="V898" s="293"/>
      <c r="W898" s="293"/>
      <c r="X898" s="293"/>
      <c r="Y898" s="409">
        <f>Y897</f>
        <v>0</v>
      </c>
      <c r="Z898" s="409">
        <f t="shared" ref="Z898" si="2724">Z897</f>
        <v>0</v>
      </c>
      <c r="AA898" s="409">
        <f t="shared" ref="AA898" si="2725">AA897</f>
        <v>0</v>
      </c>
      <c r="AB898" s="409">
        <f t="shared" ref="AB898" si="2726">AB897</f>
        <v>0</v>
      </c>
      <c r="AC898" s="409">
        <f t="shared" ref="AC898" si="2727">AC897</f>
        <v>0</v>
      </c>
      <c r="AD898" s="409">
        <f t="shared" ref="AD898" si="2728">AD897</f>
        <v>0</v>
      </c>
      <c r="AE898" s="409">
        <f t="shared" ref="AE898" si="2729">AE897</f>
        <v>0</v>
      </c>
      <c r="AF898" s="409">
        <f t="shared" ref="AF898" si="2730">AF897</f>
        <v>0</v>
      </c>
      <c r="AG898" s="409">
        <f t="shared" ref="AG898" si="2731">AG897</f>
        <v>0</v>
      </c>
      <c r="AH898" s="409">
        <f t="shared" ref="AH898" si="2732">AH897</f>
        <v>0</v>
      </c>
      <c r="AI898" s="409">
        <f t="shared" ref="AI898" si="2733">AI897</f>
        <v>0</v>
      </c>
      <c r="AJ898" s="409">
        <f t="shared" ref="AJ898" si="2734">AJ897</f>
        <v>0</v>
      </c>
      <c r="AK898" s="409">
        <f t="shared" ref="AK898" si="2735">AK897</f>
        <v>0</v>
      </c>
      <c r="AL898" s="409">
        <f t="shared" ref="AL898" si="2736">AL897</f>
        <v>0</v>
      </c>
      <c r="AM898" s="304"/>
    </row>
    <row r="899" spans="1:39" hidden="1" outlineLevel="1">
      <c r="A899" s="530"/>
      <c r="B899" s="426"/>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410"/>
      <c r="Z899" s="423"/>
      <c r="AA899" s="423"/>
      <c r="AB899" s="423"/>
      <c r="AC899" s="423"/>
      <c r="AD899" s="423"/>
      <c r="AE899" s="423"/>
      <c r="AF899" s="423"/>
      <c r="AG899" s="423"/>
      <c r="AH899" s="423"/>
      <c r="AI899" s="423"/>
      <c r="AJ899" s="423"/>
      <c r="AK899" s="423"/>
      <c r="AL899" s="423"/>
      <c r="AM899" s="304"/>
    </row>
    <row r="900" spans="1:39" ht="45" hidden="1" outlineLevel="1">
      <c r="A900" s="530">
        <v>41</v>
      </c>
      <c r="B900" s="426" t="s">
        <v>133</v>
      </c>
      <c r="C900" s="289" t="s">
        <v>25</v>
      </c>
      <c r="D900" s="293"/>
      <c r="E900" s="293"/>
      <c r="F900" s="293"/>
      <c r="G900" s="293"/>
      <c r="H900" s="293"/>
      <c r="I900" s="293"/>
      <c r="J900" s="293"/>
      <c r="K900" s="293"/>
      <c r="L900" s="293"/>
      <c r="M900" s="293"/>
      <c r="N900" s="293">
        <v>12</v>
      </c>
      <c r="O900" s="293"/>
      <c r="P900" s="293"/>
      <c r="Q900" s="293"/>
      <c r="R900" s="293"/>
      <c r="S900" s="293"/>
      <c r="T900" s="293"/>
      <c r="U900" s="293"/>
      <c r="V900" s="293"/>
      <c r="W900" s="293"/>
      <c r="X900" s="293"/>
      <c r="Y900" s="424"/>
      <c r="Z900" s="413"/>
      <c r="AA900" s="413"/>
      <c r="AB900" s="413"/>
      <c r="AC900" s="413"/>
      <c r="AD900" s="413"/>
      <c r="AE900" s="413"/>
      <c r="AF900" s="413"/>
      <c r="AG900" s="413"/>
      <c r="AH900" s="413"/>
      <c r="AI900" s="413"/>
      <c r="AJ900" s="413"/>
      <c r="AK900" s="413"/>
      <c r="AL900" s="413"/>
      <c r="AM900" s="294">
        <f>SUM(Y900:AL900)</f>
        <v>0</v>
      </c>
    </row>
    <row r="901" spans="1:39" hidden="1" outlineLevel="1">
      <c r="A901" s="530"/>
      <c r="B901" s="292" t="s">
        <v>342</v>
      </c>
      <c r="C901" s="289" t="s">
        <v>163</v>
      </c>
      <c r="D901" s="293"/>
      <c r="E901" s="293"/>
      <c r="F901" s="293"/>
      <c r="G901" s="293"/>
      <c r="H901" s="293"/>
      <c r="I901" s="293"/>
      <c r="J901" s="293"/>
      <c r="K901" s="293"/>
      <c r="L901" s="293"/>
      <c r="M901" s="293"/>
      <c r="N901" s="293">
        <f>N900</f>
        <v>12</v>
      </c>
      <c r="O901" s="293"/>
      <c r="P901" s="293"/>
      <c r="Q901" s="293"/>
      <c r="R901" s="293"/>
      <c r="S901" s="293"/>
      <c r="T901" s="293"/>
      <c r="U901" s="293"/>
      <c r="V901" s="293"/>
      <c r="W901" s="293"/>
      <c r="X901" s="293"/>
      <c r="Y901" s="409">
        <f>Y900</f>
        <v>0</v>
      </c>
      <c r="Z901" s="409">
        <f t="shared" ref="Z901" si="2737">Z900</f>
        <v>0</v>
      </c>
      <c r="AA901" s="409">
        <f t="shared" ref="AA901" si="2738">AA900</f>
        <v>0</v>
      </c>
      <c r="AB901" s="409">
        <f t="shared" ref="AB901" si="2739">AB900</f>
        <v>0</v>
      </c>
      <c r="AC901" s="409">
        <f t="shared" ref="AC901" si="2740">AC900</f>
        <v>0</v>
      </c>
      <c r="AD901" s="409">
        <f t="shared" ref="AD901" si="2741">AD900</f>
        <v>0</v>
      </c>
      <c r="AE901" s="409">
        <f t="shared" ref="AE901" si="2742">AE900</f>
        <v>0</v>
      </c>
      <c r="AF901" s="409">
        <f t="shared" ref="AF901" si="2743">AF900</f>
        <v>0</v>
      </c>
      <c r="AG901" s="409">
        <f t="shared" ref="AG901" si="2744">AG900</f>
        <v>0</v>
      </c>
      <c r="AH901" s="409">
        <f t="shared" ref="AH901" si="2745">AH900</f>
        <v>0</v>
      </c>
      <c r="AI901" s="409">
        <f t="shared" ref="AI901" si="2746">AI900</f>
        <v>0</v>
      </c>
      <c r="AJ901" s="409">
        <f t="shared" ref="AJ901" si="2747">AJ900</f>
        <v>0</v>
      </c>
      <c r="AK901" s="409">
        <f t="shared" ref="AK901" si="2748">AK900</f>
        <v>0</v>
      </c>
      <c r="AL901" s="409">
        <f t="shared" ref="AL901" si="2749">AL900</f>
        <v>0</v>
      </c>
      <c r="AM901" s="304"/>
    </row>
    <row r="902" spans="1:39" hidden="1" outlineLevel="1">
      <c r="A902" s="530"/>
      <c r="B902" s="426"/>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410"/>
      <c r="Z902" s="423"/>
      <c r="AA902" s="423"/>
      <c r="AB902" s="423"/>
      <c r="AC902" s="423"/>
      <c r="AD902" s="423"/>
      <c r="AE902" s="423"/>
      <c r="AF902" s="423"/>
      <c r="AG902" s="423"/>
      <c r="AH902" s="423"/>
      <c r="AI902" s="423"/>
      <c r="AJ902" s="423"/>
      <c r="AK902" s="423"/>
      <c r="AL902" s="423"/>
      <c r="AM902" s="304"/>
    </row>
    <row r="903" spans="1:39" ht="45" hidden="1" outlineLevel="1">
      <c r="A903" s="530">
        <v>42</v>
      </c>
      <c r="B903" s="426" t="s">
        <v>134</v>
      </c>
      <c r="C903" s="289" t="s">
        <v>25</v>
      </c>
      <c r="D903" s="293"/>
      <c r="E903" s="293"/>
      <c r="F903" s="293"/>
      <c r="G903" s="293"/>
      <c r="H903" s="293"/>
      <c r="I903" s="293"/>
      <c r="J903" s="293"/>
      <c r="K903" s="293"/>
      <c r="L903" s="293"/>
      <c r="M903" s="293"/>
      <c r="N903" s="289"/>
      <c r="O903" s="293"/>
      <c r="P903" s="293"/>
      <c r="Q903" s="293"/>
      <c r="R903" s="293"/>
      <c r="S903" s="293"/>
      <c r="T903" s="293"/>
      <c r="U903" s="293"/>
      <c r="V903" s="293"/>
      <c r="W903" s="293"/>
      <c r="X903" s="293"/>
      <c r="Y903" s="424"/>
      <c r="Z903" s="413"/>
      <c r="AA903" s="413"/>
      <c r="AB903" s="413"/>
      <c r="AC903" s="413"/>
      <c r="AD903" s="413"/>
      <c r="AE903" s="413"/>
      <c r="AF903" s="413"/>
      <c r="AG903" s="413"/>
      <c r="AH903" s="413"/>
      <c r="AI903" s="413"/>
      <c r="AJ903" s="413"/>
      <c r="AK903" s="413"/>
      <c r="AL903" s="413"/>
      <c r="AM903" s="294">
        <f>SUM(Y903:AL903)</f>
        <v>0</v>
      </c>
    </row>
    <row r="904" spans="1:39" hidden="1" outlineLevel="1">
      <c r="A904" s="530"/>
      <c r="B904" s="292" t="s">
        <v>342</v>
      </c>
      <c r="C904" s="289" t="s">
        <v>163</v>
      </c>
      <c r="D904" s="293"/>
      <c r="E904" s="293"/>
      <c r="F904" s="293"/>
      <c r="G904" s="293"/>
      <c r="H904" s="293"/>
      <c r="I904" s="293"/>
      <c r="J904" s="293"/>
      <c r="K904" s="293"/>
      <c r="L904" s="293"/>
      <c r="M904" s="293"/>
      <c r="N904" s="466"/>
      <c r="O904" s="293"/>
      <c r="P904" s="293"/>
      <c r="Q904" s="293"/>
      <c r="R904" s="293"/>
      <c r="S904" s="293"/>
      <c r="T904" s="293"/>
      <c r="U904" s="293"/>
      <c r="V904" s="293"/>
      <c r="W904" s="293"/>
      <c r="X904" s="293"/>
      <c r="Y904" s="409">
        <f>Y903</f>
        <v>0</v>
      </c>
      <c r="Z904" s="409">
        <f t="shared" ref="Z904" si="2750">Z903</f>
        <v>0</v>
      </c>
      <c r="AA904" s="409">
        <f t="shared" ref="AA904" si="2751">AA903</f>
        <v>0</v>
      </c>
      <c r="AB904" s="409">
        <f t="shared" ref="AB904" si="2752">AB903</f>
        <v>0</v>
      </c>
      <c r="AC904" s="409">
        <f t="shared" ref="AC904" si="2753">AC903</f>
        <v>0</v>
      </c>
      <c r="AD904" s="409">
        <f t="shared" ref="AD904" si="2754">AD903</f>
        <v>0</v>
      </c>
      <c r="AE904" s="409">
        <f t="shared" ref="AE904" si="2755">AE903</f>
        <v>0</v>
      </c>
      <c r="AF904" s="409">
        <f t="shared" ref="AF904" si="2756">AF903</f>
        <v>0</v>
      </c>
      <c r="AG904" s="409">
        <f t="shared" ref="AG904" si="2757">AG903</f>
        <v>0</v>
      </c>
      <c r="AH904" s="409">
        <f t="shared" ref="AH904" si="2758">AH903</f>
        <v>0</v>
      </c>
      <c r="AI904" s="409">
        <f t="shared" ref="AI904" si="2759">AI903</f>
        <v>0</v>
      </c>
      <c r="AJ904" s="409">
        <f t="shared" ref="AJ904" si="2760">AJ903</f>
        <v>0</v>
      </c>
      <c r="AK904" s="409">
        <f t="shared" ref="AK904" si="2761">AK903</f>
        <v>0</v>
      </c>
      <c r="AL904" s="409">
        <f t="shared" ref="AL904" si="2762">AL903</f>
        <v>0</v>
      </c>
      <c r="AM904" s="304"/>
    </row>
    <row r="905" spans="1:39" hidden="1" outlineLevel="1">
      <c r="A905" s="530"/>
      <c r="B905" s="426"/>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410"/>
      <c r="Z905" s="423"/>
      <c r="AA905" s="423"/>
      <c r="AB905" s="423"/>
      <c r="AC905" s="423"/>
      <c r="AD905" s="423"/>
      <c r="AE905" s="423"/>
      <c r="AF905" s="423"/>
      <c r="AG905" s="423"/>
      <c r="AH905" s="423"/>
      <c r="AI905" s="423"/>
      <c r="AJ905" s="423"/>
      <c r="AK905" s="423"/>
      <c r="AL905" s="423"/>
      <c r="AM905" s="304"/>
    </row>
    <row r="906" spans="1:39" ht="30" hidden="1" outlineLevel="1">
      <c r="A906" s="530">
        <v>43</v>
      </c>
      <c r="B906" s="426" t="s">
        <v>135</v>
      </c>
      <c r="C906" s="289" t="s">
        <v>25</v>
      </c>
      <c r="D906" s="293"/>
      <c r="E906" s="293"/>
      <c r="F906" s="293"/>
      <c r="G906" s="293"/>
      <c r="H906" s="293"/>
      <c r="I906" s="293"/>
      <c r="J906" s="293"/>
      <c r="K906" s="293"/>
      <c r="L906" s="293"/>
      <c r="M906" s="293"/>
      <c r="N906" s="293">
        <v>12</v>
      </c>
      <c r="O906" s="293"/>
      <c r="P906" s="293"/>
      <c r="Q906" s="293"/>
      <c r="R906" s="293"/>
      <c r="S906" s="293"/>
      <c r="T906" s="293"/>
      <c r="U906" s="293"/>
      <c r="V906" s="293"/>
      <c r="W906" s="293"/>
      <c r="X906" s="293"/>
      <c r="Y906" s="424"/>
      <c r="Z906" s="413"/>
      <c r="AA906" s="413"/>
      <c r="AB906" s="413"/>
      <c r="AC906" s="413"/>
      <c r="AD906" s="413"/>
      <c r="AE906" s="413"/>
      <c r="AF906" s="413"/>
      <c r="AG906" s="413"/>
      <c r="AH906" s="413"/>
      <c r="AI906" s="413"/>
      <c r="AJ906" s="413"/>
      <c r="AK906" s="413"/>
      <c r="AL906" s="413"/>
      <c r="AM906" s="294">
        <f>SUM(Y906:AL906)</f>
        <v>0</v>
      </c>
    </row>
    <row r="907" spans="1:39" hidden="1" outlineLevel="1">
      <c r="A907" s="530"/>
      <c r="B907" s="292" t="s">
        <v>342</v>
      </c>
      <c r="C907" s="289" t="s">
        <v>163</v>
      </c>
      <c r="D907" s="293"/>
      <c r="E907" s="293"/>
      <c r="F907" s="293"/>
      <c r="G907" s="293"/>
      <c r="H907" s="293"/>
      <c r="I907" s="293"/>
      <c r="J907" s="293"/>
      <c r="K907" s="293"/>
      <c r="L907" s="293"/>
      <c r="M907" s="293"/>
      <c r="N907" s="293">
        <f>N906</f>
        <v>12</v>
      </c>
      <c r="O907" s="293"/>
      <c r="P907" s="293"/>
      <c r="Q907" s="293"/>
      <c r="R907" s="293"/>
      <c r="S907" s="293"/>
      <c r="T907" s="293"/>
      <c r="U907" s="293"/>
      <c r="V907" s="293"/>
      <c r="W907" s="293"/>
      <c r="X907" s="293"/>
      <c r="Y907" s="409">
        <f>Y906</f>
        <v>0</v>
      </c>
      <c r="Z907" s="409">
        <f t="shared" ref="Z907" si="2763">Z906</f>
        <v>0</v>
      </c>
      <c r="AA907" s="409">
        <f t="shared" ref="AA907" si="2764">AA906</f>
        <v>0</v>
      </c>
      <c r="AB907" s="409">
        <f t="shared" ref="AB907" si="2765">AB906</f>
        <v>0</v>
      </c>
      <c r="AC907" s="409">
        <f t="shared" ref="AC907" si="2766">AC906</f>
        <v>0</v>
      </c>
      <c r="AD907" s="409">
        <f t="shared" ref="AD907" si="2767">AD906</f>
        <v>0</v>
      </c>
      <c r="AE907" s="409">
        <f t="shared" ref="AE907" si="2768">AE906</f>
        <v>0</v>
      </c>
      <c r="AF907" s="409">
        <f t="shared" ref="AF907" si="2769">AF906</f>
        <v>0</v>
      </c>
      <c r="AG907" s="409">
        <f t="shared" ref="AG907" si="2770">AG906</f>
        <v>0</v>
      </c>
      <c r="AH907" s="409">
        <f t="shared" ref="AH907" si="2771">AH906</f>
        <v>0</v>
      </c>
      <c r="AI907" s="409">
        <f t="shared" ref="AI907" si="2772">AI906</f>
        <v>0</v>
      </c>
      <c r="AJ907" s="409">
        <f t="shared" ref="AJ907" si="2773">AJ906</f>
        <v>0</v>
      </c>
      <c r="AK907" s="409">
        <f t="shared" ref="AK907" si="2774">AK906</f>
        <v>0</v>
      </c>
      <c r="AL907" s="409">
        <f t="shared" ref="AL907" si="2775">AL906</f>
        <v>0</v>
      </c>
      <c r="AM907" s="304"/>
    </row>
    <row r="908" spans="1:39" hidden="1" outlineLevel="1">
      <c r="A908" s="530"/>
      <c r="B908" s="426"/>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410"/>
      <c r="Z908" s="423"/>
      <c r="AA908" s="423"/>
      <c r="AB908" s="423"/>
      <c r="AC908" s="423"/>
      <c r="AD908" s="423"/>
      <c r="AE908" s="423"/>
      <c r="AF908" s="423"/>
      <c r="AG908" s="423"/>
      <c r="AH908" s="423"/>
      <c r="AI908" s="423"/>
      <c r="AJ908" s="423"/>
      <c r="AK908" s="423"/>
      <c r="AL908" s="423"/>
      <c r="AM908" s="304"/>
    </row>
    <row r="909" spans="1:39" ht="45" hidden="1" outlineLevel="1">
      <c r="A909" s="530">
        <v>44</v>
      </c>
      <c r="B909" s="426" t="s">
        <v>136</v>
      </c>
      <c r="C909" s="289" t="s">
        <v>25</v>
      </c>
      <c r="D909" s="293"/>
      <c r="E909" s="293"/>
      <c r="F909" s="293"/>
      <c r="G909" s="293"/>
      <c r="H909" s="293"/>
      <c r="I909" s="293"/>
      <c r="J909" s="293"/>
      <c r="K909" s="293"/>
      <c r="L909" s="293"/>
      <c r="M909" s="293"/>
      <c r="N909" s="293">
        <v>12</v>
      </c>
      <c r="O909" s="293"/>
      <c r="P909" s="293"/>
      <c r="Q909" s="293"/>
      <c r="R909" s="293"/>
      <c r="S909" s="293"/>
      <c r="T909" s="293"/>
      <c r="U909" s="293"/>
      <c r="V909" s="293"/>
      <c r="W909" s="293"/>
      <c r="X909" s="293"/>
      <c r="Y909" s="424"/>
      <c r="Z909" s="413"/>
      <c r="AA909" s="413"/>
      <c r="AB909" s="413"/>
      <c r="AC909" s="413"/>
      <c r="AD909" s="413"/>
      <c r="AE909" s="413"/>
      <c r="AF909" s="413"/>
      <c r="AG909" s="413"/>
      <c r="AH909" s="413"/>
      <c r="AI909" s="413"/>
      <c r="AJ909" s="413"/>
      <c r="AK909" s="413"/>
      <c r="AL909" s="413"/>
      <c r="AM909" s="294">
        <f>SUM(Y909:AL909)</f>
        <v>0</v>
      </c>
    </row>
    <row r="910" spans="1:39" hidden="1" outlineLevel="1">
      <c r="A910" s="530"/>
      <c r="B910" s="292" t="s">
        <v>342</v>
      </c>
      <c r="C910" s="289" t="s">
        <v>163</v>
      </c>
      <c r="D910" s="293"/>
      <c r="E910" s="293"/>
      <c r="F910" s="293"/>
      <c r="G910" s="293"/>
      <c r="H910" s="293"/>
      <c r="I910" s="293"/>
      <c r="J910" s="293"/>
      <c r="K910" s="293"/>
      <c r="L910" s="293"/>
      <c r="M910" s="293"/>
      <c r="N910" s="293">
        <f>N909</f>
        <v>12</v>
      </c>
      <c r="O910" s="293"/>
      <c r="P910" s="293"/>
      <c r="Q910" s="293"/>
      <c r="R910" s="293"/>
      <c r="S910" s="293"/>
      <c r="T910" s="293"/>
      <c r="U910" s="293"/>
      <c r="V910" s="293"/>
      <c r="W910" s="293"/>
      <c r="X910" s="293"/>
      <c r="Y910" s="409">
        <f>Y909</f>
        <v>0</v>
      </c>
      <c r="Z910" s="409">
        <f t="shared" ref="Z910" si="2776">Z909</f>
        <v>0</v>
      </c>
      <c r="AA910" s="409">
        <f t="shared" ref="AA910" si="2777">AA909</f>
        <v>0</v>
      </c>
      <c r="AB910" s="409">
        <f t="shared" ref="AB910" si="2778">AB909</f>
        <v>0</v>
      </c>
      <c r="AC910" s="409">
        <f t="shared" ref="AC910" si="2779">AC909</f>
        <v>0</v>
      </c>
      <c r="AD910" s="409">
        <f t="shared" ref="AD910" si="2780">AD909</f>
        <v>0</v>
      </c>
      <c r="AE910" s="409">
        <f t="shared" ref="AE910" si="2781">AE909</f>
        <v>0</v>
      </c>
      <c r="AF910" s="409">
        <f t="shared" ref="AF910" si="2782">AF909</f>
        <v>0</v>
      </c>
      <c r="AG910" s="409">
        <f t="shared" ref="AG910" si="2783">AG909</f>
        <v>0</v>
      </c>
      <c r="AH910" s="409">
        <f t="shared" ref="AH910" si="2784">AH909</f>
        <v>0</v>
      </c>
      <c r="AI910" s="409">
        <f t="shared" ref="AI910" si="2785">AI909</f>
        <v>0</v>
      </c>
      <c r="AJ910" s="409">
        <f t="shared" ref="AJ910" si="2786">AJ909</f>
        <v>0</v>
      </c>
      <c r="AK910" s="409">
        <f t="shared" ref="AK910" si="2787">AK909</f>
        <v>0</v>
      </c>
      <c r="AL910" s="409">
        <f t="shared" ref="AL910" si="2788">AL909</f>
        <v>0</v>
      </c>
      <c r="AM910" s="304"/>
    </row>
    <row r="911" spans="1:39" hidden="1" outlineLevel="1">
      <c r="A911" s="530"/>
      <c r="B911" s="426"/>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410"/>
      <c r="Z911" s="423"/>
      <c r="AA911" s="423"/>
      <c r="AB911" s="423"/>
      <c r="AC911" s="423"/>
      <c r="AD911" s="423"/>
      <c r="AE911" s="423"/>
      <c r="AF911" s="423"/>
      <c r="AG911" s="423"/>
      <c r="AH911" s="423"/>
      <c r="AI911" s="423"/>
      <c r="AJ911" s="423"/>
      <c r="AK911" s="423"/>
      <c r="AL911" s="423"/>
      <c r="AM911" s="304"/>
    </row>
    <row r="912" spans="1:39" ht="30" hidden="1" outlineLevel="1">
      <c r="A912" s="530">
        <v>45</v>
      </c>
      <c r="B912" s="426" t="s">
        <v>137</v>
      </c>
      <c r="C912" s="289" t="s">
        <v>25</v>
      </c>
      <c r="D912" s="293"/>
      <c r="E912" s="293"/>
      <c r="F912" s="293"/>
      <c r="G912" s="293"/>
      <c r="H912" s="293"/>
      <c r="I912" s="293"/>
      <c r="J912" s="293"/>
      <c r="K912" s="293"/>
      <c r="L912" s="293"/>
      <c r="M912" s="293"/>
      <c r="N912" s="293">
        <v>12</v>
      </c>
      <c r="O912" s="293"/>
      <c r="P912" s="293"/>
      <c r="Q912" s="293"/>
      <c r="R912" s="293"/>
      <c r="S912" s="293"/>
      <c r="T912" s="293"/>
      <c r="U912" s="293"/>
      <c r="V912" s="293"/>
      <c r="W912" s="293"/>
      <c r="X912" s="293"/>
      <c r="Y912" s="424"/>
      <c r="Z912" s="413"/>
      <c r="AA912" s="413"/>
      <c r="AB912" s="413"/>
      <c r="AC912" s="413"/>
      <c r="AD912" s="413"/>
      <c r="AE912" s="413"/>
      <c r="AF912" s="413"/>
      <c r="AG912" s="413"/>
      <c r="AH912" s="413"/>
      <c r="AI912" s="413"/>
      <c r="AJ912" s="413"/>
      <c r="AK912" s="413"/>
      <c r="AL912" s="413"/>
      <c r="AM912" s="294">
        <f>SUM(Y912:AL912)</f>
        <v>0</v>
      </c>
    </row>
    <row r="913" spans="1:39" hidden="1" outlineLevel="1">
      <c r="A913" s="530"/>
      <c r="B913" s="292" t="s">
        <v>342</v>
      </c>
      <c r="C913" s="289" t="s">
        <v>163</v>
      </c>
      <c r="D913" s="293"/>
      <c r="E913" s="293"/>
      <c r="F913" s="293"/>
      <c r="G913" s="293"/>
      <c r="H913" s="293"/>
      <c r="I913" s="293"/>
      <c r="J913" s="293"/>
      <c r="K913" s="293"/>
      <c r="L913" s="293"/>
      <c r="M913" s="293"/>
      <c r="N913" s="293">
        <f>N912</f>
        <v>12</v>
      </c>
      <c r="O913" s="293"/>
      <c r="P913" s="293"/>
      <c r="Q913" s="293"/>
      <c r="R913" s="293"/>
      <c r="S913" s="293"/>
      <c r="T913" s="293"/>
      <c r="U913" s="293"/>
      <c r="V913" s="293"/>
      <c r="W913" s="293"/>
      <c r="X913" s="293"/>
      <c r="Y913" s="409">
        <f>Y912</f>
        <v>0</v>
      </c>
      <c r="Z913" s="409">
        <f t="shared" ref="Z913" si="2789">Z912</f>
        <v>0</v>
      </c>
      <c r="AA913" s="409">
        <f t="shared" ref="AA913" si="2790">AA912</f>
        <v>0</v>
      </c>
      <c r="AB913" s="409">
        <f t="shared" ref="AB913" si="2791">AB912</f>
        <v>0</v>
      </c>
      <c r="AC913" s="409">
        <f t="shared" ref="AC913" si="2792">AC912</f>
        <v>0</v>
      </c>
      <c r="AD913" s="409">
        <f t="shared" ref="AD913" si="2793">AD912</f>
        <v>0</v>
      </c>
      <c r="AE913" s="409">
        <f t="shared" ref="AE913" si="2794">AE912</f>
        <v>0</v>
      </c>
      <c r="AF913" s="409">
        <f t="shared" ref="AF913" si="2795">AF912</f>
        <v>0</v>
      </c>
      <c r="AG913" s="409">
        <f t="shared" ref="AG913" si="2796">AG912</f>
        <v>0</v>
      </c>
      <c r="AH913" s="409">
        <f t="shared" ref="AH913" si="2797">AH912</f>
        <v>0</v>
      </c>
      <c r="AI913" s="409">
        <f t="shared" ref="AI913" si="2798">AI912</f>
        <v>0</v>
      </c>
      <c r="AJ913" s="409">
        <f t="shared" ref="AJ913" si="2799">AJ912</f>
        <v>0</v>
      </c>
      <c r="AK913" s="409">
        <f t="shared" ref="AK913" si="2800">AK912</f>
        <v>0</v>
      </c>
      <c r="AL913" s="409">
        <f t="shared" ref="AL913" si="2801">AL912</f>
        <v>0</v>
      </c>
      <c r="AM913" s="304"/>
    </row>
    <row r="914" spans="1:39" hidden="1" outlineLevel="1">
      <c r="A914" s="530"/>
      <c r="B914" s="426"/>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410"/>
      <c r="Z914" s="423"/>
      <c r="AA914" s="423"/>
      <c r="AB914" s="423"/>
      <c r="AC914" s="423"/>
      <c r="AD914" s="423"/>
      <c r="AE914" s="423"/>
      <c r="AF914" s="423"/>
      <c r="AG914" s="423"/>
      <c r="AH914" s="423"/>
      <c r="AI914" s="423"/>
      <c r="AJ914" s="423"/>
      <c r="AK914" s="423"/>
      <c r="AL914" s="423"/>
      <c r="AM914" s="304"/>
    </row>
    <row r="915" spans="1:39" ht="30" hidden="1" outlineLevel="1">
      <c r="A915" s="530">
        <v>46</v>
      </c>
      <c r="B915" s="426" t="s">
        <v>138</v>
      </c>
      <c r="C915" s="289" t="s">
        <v>25</v>
      </c>
      <c r="D915" s="293"/>
      <c r="E915" s="293"/>
      <c r="F915" s="293"/>
      <c r="G915" s="293"/>
      <c r="H915" s="293"/>
      <c r="I915" s="293"/>
      <c r="J915" s="293"/>
      <c r="K915" s="293"/>
      <c r="L915" s="293"/>
      <c r="M915" s="293"/>
      <c r="N915" s="293">
        <v>12</v>
      </c>
      <c r="O915" s="293"/>
      <c r="P915" s="293"/>
      <c r="Q915" s="293"/>
      <c r="R915" s="293"/>
      <c r="S915" s="293"/>
      <c r="T915" s="293"/>
      <c r="U915" s="293"/>
      <c r="V915" s="293"/>
      <c r="W915" s="293"/>
      <c r="X915" s="293"/>
      <c r="Y915" s="424"/>
      <c r="Z915" s="413"/>
      <c r="AA915" s="413"/>
      <c r="AB915" s="413"/>
      <c r="AC915" s="413"/>
      <c r="AD915" s="413"/>
      <c r="AE915" s="413"/>
      <c r="AF915" s="413"/>
      <c r="AG915" s="413"/>
      <c r="AH915" s="413"/>
      <c r="AI915" s="413"/>
      <c r="AJ915" s="413"/>
      <c r="AK915" s="413"/>
      <c r="AL915" s="413"/>
      <c r="AM915" s="294">
        <f>SUM(Y915:AL915)</f>
        <v>0</v>
      </c>
    </row>
    <row r="916" spans="1:39" hidden="1" outlineLevel="1">
      <c r="A916" s="530"/>
      <c r="B916" s="292" t="s">
        <v>342</v>
      </c>
      <c r="C916" s="289" t="s">
        <v>163</v>
      </c>
      <c r="D916" s="293"/>
      <c r="E916" s="293"/>
      <c r="F916" s="293"/>
      <c r="G916" s="293"/>
      <c r="H916" s="293"/>
      <c r="I916" s="293"/>
      <c r="J916" s="293"/>
      <c r="K916" s="293"/>
      <c r="L916" s="293"/>
      <c r="M916" s="293"/>
      <c r="N916" s="293">
        <f>N915</f>
        <v>12</v>
      </c>
      <c r="O916" s="293"/>
      <c r="P916" s="293"/>
      <c r="Q916" s="293"/>
      <c r="R916" s="293"/>
      <c r="S916" s="293"/>
      <c r="T916" s="293"/>
      <c r="U916" s="293"/>
      <c r="V916" s="293"/>
      <c r="W916" s="293"/>
      <c r="X916" s="293"/>
      <c r="Y916" s="409">
        <f>Y915</f>
        <v>0</v>
      </c>
      <c r="Z916" s="409">
        <f t="shared" ref="Z916" si="2802">Z915</f>
        <v>0</v>
      </c>
      <c r="AA916" s="409">
        <f t="shared" ref="AA916" si="2803">AA915</f>
        <v>0</v>
      </c>
      <c r="AB916" s="409">
        <f t="shared" ref="AB916" si="2804">AB915</f>
        <v>0</v>
      </c>
      <c r="AC916" s="409">
        <f t="shared" ref="AC916" si="2805">AC915</f>
        <v>0</v>
      </c>
      <c r="AD916" s="409">
        <f t="shared" ref="AD916" si="2806">AD915</f>
        <v>0</v>
      </c>
      <c r="AE916" s="409">
        <f t="shared" ref="AE916" si="2807">AE915</f>
        <v>0</v>
      </c>
      <c r="AF916" s="409">
        <f t="shared" ref="AF916" si="2808">AF915</f>
        <v>0</v>
      </c>
      <c r="AG916" s="409">
        <f t="shared" ref="AG916" si="2809">AG915</f>
        <v>0</v>
      </c>
      <c r="AH916" s="409">
        <f t="shared" ref="AH916" si="2810">AH915</f>
        <v>0</v>
      </c>
      <c r="AI916" s="409">
        <f t="shared" ref="AI916" si="2811">AI915</f>
        <v>0</v>
      </c>
      <c r="AJ916" s="409">
        <f t="shared" ref="AJ916" si="2812">AJ915</f>
        <v>0</v>
      </c>
      <c r="AK916" s="409">
        <f t="shared" ref="AK916" si="2813">AK915</f>
        <v>0</v>
      </c>
      <c r="AL916" s="409">
        <f t="shared" ref="AL916" si="2814">AL915</f>
        <v>0</v>
      </c>
      <c r="AM916" s="304"/>
    </row>
    <row r="917" spans="1:39" hidden="1" outlineLevel="1">
      <c r="A917" s="530"/>
      <c r="B917" s="426"/>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410"/>
      <c r="Z917" s="423"/>
      <c r="AA917" s="423"/>
      <c r="AB917" s="423"/>
      <c r="AC917" s="423"/>
      <c r="AD917" s="423"/>
      <c r="AE917" s="423"/>
      <c r="AF917" s="423"/>
      <c r="AG917" s="423"/>
      <c r="AH917" s="423"/>
      <c r="AI917" s="423"/>
      <c r="AJ917" s="423"/>
      <c r="AK917" s="423"/>
      <c r="AL917" s="423"/>
      <c r="AM917" s="304"/>
    </row>
    <row r="918" spans="1:39" ht="30" hidden="1" outlineLevel="1">
      <c r="A918" s="530">
        <v>47</v>
      </c>
      <c r="B918" s="426" t="s">
        <v>139</v>
      </c>
      <c r="C918" s="289" t="s">
        <v>25</v>
      </c>
      <c r="D918" s="293"/>
      <c r="E918" s="293"/>
      <c r="F918" s="293"/>
      <c r="G918" s="293"/>
      <c r="H918" s="293"/>
      <c r="I918" s="293"/>
      <c r="J918" s="293"/>
      <c r="K918" s="293"/>
      <c r="L918" s="293"/>
      <c r="M918" s="293"/>
      <c r="N918" s="293">
        <v>12</v>
      </c>
      <c r="O918" s="293"/>
      <c r="P918" s="293"/>
      <c r="Q918" s="293"/>
      <c r="R918" s="293"/>
      <c r="S918" s="293"/>
      <c r="T918" s="293"/>
      <c r="U918" s="293"/>
      <c r="V918" s="293"/>
      <c r="W918" s="293"/>
      <c r="X918" s="293"/>
      <c r="Y918" s="424"/>
      <c r="Z918" s="413"/>
      <c r="AA918" s="413"/>
      <c r="AB918" s="413"/>
      <c r="AC918" s="413"/>
      <c r="AD918" s="413"/>
      <c r="AE918" s="413"/>
      <c r="AF918" s="413"/>
      <c r="AG918" s="413"/>
      <c r="AH918" s="413"/>
      <c r="AI918" s="413"/>
      <c r="AJ918" s="413"/>
      <c r="AK918" s="413"/>
      <c r="AL918" s="413"/>
      <c r="AM918" s="294">
        <f>SUM(Y918:AL918)</f>
        <v>0</v>
      </c>
    </row>
    <row r="919" spans="1:39" hidden="1" outlineLevel="1">
      <c r="A919" s="530"/>
      <c r="B919" s="292" t="s">
        <v>342</v>
      </c>
      <c r="C919" s="289" t="s">
        <v>163</v>
      </c>
      <c r="D919" s="293"/>
      <c r="E919" s="293"/>
      <c r="F919" s="293"/>
      <c r="G919" s="293"/>
      <c r="H919" s="293"/>
      <c r="I919" s="293"/>
      <c r="J919" s="293"/>
      <c r="K919" s="293"/>
      <c r="L919" s="293"/>
      <c r="M919" s="293"/>
      <c r="N919" s="293">
        <f>N918</f>
        <v>12</v>
      </c>
      <c r="O919" s="293"/>
      <c r="P919" s="293"/>
      <c r="Q919" s="293"/>
      <c r="R919" s="293"/>
      <c r="S919" s="293"/>
      <c r="T919" s="293"/>
      <c r="U919" s="293"/>
      <c r="V919" s="293"/>
      <c r="W919" s="293"/>
      <c r="X919" s="293"/>
      <c r="Y919" s="409">
        <f>Y918</f>
        <v>0</v>
      </c>
      <c r="Z919" s="409">
        <f t="shared" ref="Z919" si="2815">Z918</f>
        <v>0</v>
      </c>
      <c r="AA919" s="409">
        <f t="shared" ref="AA919" si="2816">AA918</f>
        <v>0</v>
      </c>
      <c r="AB919" s="409">
        <f t="shared" ref="AB919" si="2817">AB918</f>
        <v>0</v>
      </c>
      <c r="AC919" s="409">
        <f t="shared" ref="AC919" si="2818">AC918</f>
        <v>0</v>
      </c>
      <c r="AD919" s="409">
        <f t="shared" ref="AD919" si="2819">AD918</f>
        <v>0</v>
      </c>
      <c r="AE919" s="409">
        <f t="shared" ref="AE919" si="2820">AE918</f>
        <v>0</v>
      </c>
      <c r="AF919" s="409">
        <f t="shared" ref="AF919" si="2821">AF918</f>
        <v>0</v>
      </c>
      <c r="AG919" s="409">
        <f t="shared" ref="AG919" si="2822">AG918</f>
        <v>0</v>
      </c>
      <c r="AH919" s="409">
        <f t="shared" ref="AH919" si="2823">AH918</f>
        <v>0</v>
      </c>
      <c r="AI919" s="409">
        <f t="shared" ref="AI919" si="2824">AI918</f>
        <v>0</v>
      </c>
      <c r="AJ919" s="409">
        <f t="shared" ref="AJ919" si="2825">AJ918</f>
        <v>0</v>
      </c>
      <c r="AK919" s="409">
        <f t="shared" ref="AK919" si="2826">AK918</f>
        <v>0</v>
      </c>
      <c r="AL919" s="409">
        <f t="shared" ref="AL919" si="2827">AL918</f>
        <v>0</v>
      </c>
      <c r="AM919" s="304"/>
    </row>
    <row r="920" spans="1:39" hidden="1" outlineLevel="1">
      <c r="A920" s="530"/>
      <c r="B920" s="426"/>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410"/>
      <c r="Z920" s="423"/>
      <c r="AA920" s="423"/>
      <c r="AB920" s="423"/>
      <c r="AC920" s="423"/>
      <c r="AD920" s="423"/>
      <c r="AE920" s="423"/>
      <c r="AF920" s="423"/>
      <c r="AG920" s="423"/>
      <c r="AH920" s="423"/>
      <c r="AI920" s="423"/>
      <c r="AJ920" s="423"/>
      <c r="AK920" s="423"/>
      <c r="AL920" s="423"/>
      <c r="AM920" s="304"/>
    </row>
    <row r="921" spans="1:39" ht="45" hidden="1" outlineLevel="1">
      <c r="A921" s="530">
        <v>48</v>
      </c>
      <c r="B921" s="426" t="s">
        <v>140</v>
      </c>
      <c r="C921" s="289" t="s">
        <v>25</v>
      </c>
      <c r="D921" s="293"/>
      <c r="E921" s="293"/>
      <c r="F921" s="293"/>
      <c r="G921" s="293"/>
      <c r="H921" s="293"/>
      <c r="I921" s="293"/>
      <c r="J921" s="293"/>
      <c r="K921" s="293"/>
      <c r="L921" s="293"/>
      <c r="M921" s="293"/>
      <c r="N921" s="293">
        <v>12</v>
      </c>
      <c r="O921" s="293"/>
      <c r="P921" s="293"/>
      <c r="Q921" s="293"/>
      <c r="R921" s="293"/>
      <c r="S921" s="293"/>
      <c r="T921" s="293"/>
      <c r="U921" s="293"/>
      <c r="V921" s="293"/>
      <c r="W921" s="293"/>
      <c r="X921" s="293"/>
      <c r="Y921" s="424"/>
      <c r="Z921" s="413"/>
      <c r="AA921" s="413"/>
      <c r="AB921" s="413"/>
      <c r="AC921" s="413"/>
      <c r="AD921" s="413"/>
      <c r="AE921" s="413"/>
      <c r="AF921" s="413"/>
      <c r="AG921" s="413"/>
      <c r="AH921" s="413"/>
      <c r="AI921" s="413"/>
      <c r="AJ921" s="413"/>
      <c r="AK921" s="413"/>
      <c r="AL921" s="413"/>
      <c r="AM921" s="294">
        <f>SUM(Y921:AL921)</f>
        <v>0</v>
      </c>
    </row>
    <row r="922" spans="1:39" hidden="1" outlineLevel="1">
      <c r="A922" s="530"/>
      <c r="B922" s="292" t="s">
        <v>342</v>
      </c>
      <c r="C922" s="289" t="s">
        <v>163</v>
      </c>
      <c r="D922" s="293"/>
      <c r="E922" s="293"/>
      <c r="F922" s="293"/>
      <c r="G922" s="293"/>
      <c r="H922" s="293"/>
      <c r="I922" s="293"/>
      <c r="J922" s="293"/>
      <c r="K922" s="293"/>
      <c r="L922" s="293"/>
      <c r="M922" s="293"/>
      <c r="N922" s="293">
        <f>N921</f>
        <v>12</v>
      </c>
      <c r="O922" s="293"/>
      <c r="P922" s="293"/>
      <c r="Q922" s="293"/>
      <c r="R922" s="293"/>
      <c r="S922" s="293"/>
      <c r="T922" s="293"/>
      <c r="U922" s="293"/>
      <c r="V922" s="293"/>
      <c r="W922" s="293"/>
      <c r="X922" s="293"/>
      <c r="Y922" s="409">
        <f>Y921</f>
        <v>0</v>
      </c>
      <c r="Z922" s="409">
        <f t="shared" ref="Z922" si="2828">Z921</f>
        <v>0</v>
      </c>
      <c r="AA922" s="409">
        <f t="shared" ref="AA922" si="2829">AA921</f>
        <v>0</v>
      </c>
      <c r="AB922" s="409">
        <f t="shared" ref="AB922" si="2830">AB921</f>
        <v>0</v>
      </c>
      <c r="AC922" s="409">
        <f t="shared" ref="AC922" si="2831">AC921</f>
        <v>0</v>
      </c>
      <c r="AD922" s="409">
        <f t="shared" ref="AD922" si="2832">AD921</f>
        <v>0</v>
      </c>
      <c r="AE922" s="409">
        <f t="shared" ref="AE922" si="2833">AE921</f>
        <v>0</v>
      </c>
      <c r="AF922" s="409">
        <f t="shared" ref="AF922" si="2834">AF921</f>
        <v>0</v>
      </c>
      <c r="AG922" s="409">
        <f t="shared" ref="AG922" si="2835">AG921</f>
        <v>0</v>
      </c>
      <c r="AH922" s="409">
        <f t="shared" ref="AH922" si="2836">AH921</f>
        <v>0</v>
      </c>
      <c r="AI922" s="409">
        <f t="shared" ref="AI922" si="2837">AI921</f>
        <v>0</v>
      </c>
      <c r="AJ922" s="409">
        <f t="shared" ref="AJ922" si="2838">AJ921</f>
        <v>0</v>
      </c>
      <c r="AK922" s="409">
        <f t="shared" ref="AK922" si="2839">AK921</f>
        <v>0</v>
      </c>
      <c r="AL922" s="409">
        <f t="shared" ref="AL922" si="2840">AL921</f>
        <v>0</v>
      </c>
      <c r="AM922" s="304"/>
    </row>
    <row r="923" spans="1:39" hidden="1" outlineLevel="1">
      <c r="A923" s="530"/>
      <c r="B923" s="426"/>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410"/>
      <c r="Z923" s="423"/>
      <c r="AA923" s="423"/>
      <c r="AB923" s="423"/>
      <c r="AC923" s="423"/>
      <c r="AD923" s="423"/>
      <c r="AE923" s="423"/>
      <c r="AF923" s="423"/>
      <c r="AG923" s="423"/>
      <c r="AH923" s="423"/>
      <c r="AI923" s="423"/>
      <c r="AJ923" s="423"/>
      <c r="AK923" s="423"/>
      <c r="AL923" s="423"/>
      <c r="AM923" s="304"/>
    </row>
    <row r="924" spans="1:39" ht="30" hidden="1" outlineLevel="1">
      <c r="A924" s="530">
        <v>49</v>
      </c>
      <c r="B924" s="426" t="s">
        <v>141</v>
      </c>
      <c r="C924" s="289" t="s">
        <v>25</v>
      </c>
      <c r="D924" s="293"/>
      <c r="E924" s="293"/>
      <c r="F924" s="293"/>
      <c r="G924" s="293"/>
      <c r="H924" s="293"/>
      <c r="I924" s="293"/>
      <c r="J924" s="293"/>
      <c r="K924" s="293"/>
      <c r="L924" s="293"/>
      <c r="M924" s="293"/>
      <c r="N924" s="293">
        <v>12</v>
      </c>
      <c r="O924" s="293"/>
      <c r="P924" s="293"/>
      <c r="Q924" s="293"/>
      <c r="R924" s="293"/>
      <c r="S924" s="293"/>
      <c r="T924" s="293"/>
      <c r="U924" s="293"/>
      <c r="V924" s="293"/>
      <c r="W924" s="293"/>
      <c r="X924" s="293"/>
      <c r="Y924" s="424"/>
      <c r="Z924" s="413"/>
      <c r="AA924" s="413"/>
      <c r="AB924" s="413"/>
      <c r="AC924" s="413"/>
      <c r="AD924" s="413"/>
      <c r="AE924" s="413"/>
      <c r="AF924" s="413"/>
      <c r="AG924" s="413"/>
      <c r="AH924" s="413"/>
      <c r="AI924" s="413"/>
      <c r="AJ924" s="413"/>
      <c r="AK924" s="413"/>
      <c r="AL924" s="413"/>
      <c r="AM924" s="294">
        <f>SUM(Y924:AL924)</f>
        <v>0</v>
      </c>
    </row>
    <row r="925" spans="1:39" hidden="1" outlineLevel="1">
      <c r="A925" s="530"/>
      <c r="B925" s="292" t="s">
        <v>342</v>
      </c>
      <c r="C925" s="289" t="s">
        <v>163</v>
      </c>
      <c r="D925" s="293"/>
      <c r="E925" s="293"/>
      <c r="F925" s="293"/>
      <c r="G925" s="293"/>
      <c r="H925" s="293"/>
      <c r="I925" s="293"/>
      <c r="J925" s="293"/>
      <c r="K925" s="293"/>
      <c r="L925" s="293"/>
      <c r="M925" s="293"/>
      <c r="N925" s="293">
        <f>N924</f>
        <v>12</v>
      </c>
      <c r="O925" s="293"/>
      <c r="P925" s="293"/>
      <c r="Q925" s="293"/>
      <c r="R925" s="293"/>
      <c r="S925" s="293"/>
      <c r="T925" s="293"/>
      <c r="U925" s="293"/>
      <c r="V925" s="293"/>
      <c r="W925" s="293"/>
      <c r="X925" s="293"/>
      <c r="Y925" s="409">
        <f>Y924</f>
        <v>0</v>
      </c>
      <c r="Z925" s="409">
        <f t="shared" ref="Z925" si="2841">Z924</f>
        <v>0</v>
      </c>
      <c r="AA925" s="409">
        <f t="shared" ref="AA925" si="2842">AA924</f>
        <v>0</v>
      </c>
      <c r="AB925" s="409">
        <f t="shared" ref="AB925" si="2843">AB924</f>
        <v>0</v>
      </c>
      <c r="AC925" s="409">
        <f t="shared" ref="AC925" si="2844">AC924</f>
        <v>0</v>
      </c>
      <c r="AD925" s="409">
        <f t="shared" ref="AD925" si="2845">AD924</f>
        <v>0</v>
      </c>
      <c r="AE925" s="409">
        <f t="shared" ref="AE925" si="2846">AE924</f>
        <v>0</v>
      </c>
      <c r="AF925" s="409">
        <f t="shared" ref="AF925" si="2847">AF924</f>
        <v>0</v>
      </c>
      <c r="AG925" s="409">
        <f t="shared" ref="AG925" si="2848">AG924</f>
        <v>0</v>
      </c>
      <c r="AH925" s="409">
        <f t="shared" ref="AH925" si="2849">AH924</f>
        <v>0</v>
      </c>
      <c r="AI925" s="409">
        <f t="shared" ref="AI925" si="2850">AI924</f>
        <v>0</v>
      </c>
      <c r="AJ925" s="409">
        <f t="shared" ref="AJ925" si="2851">AJ924</f>
        <v>0</v>
      </c>
      <c r="AK925" s="409">
        <f t="shared" ref="AK925" si="2852">AK924</f>
        <v>0</v>
      </c>
      <c r="AL925" s="409">
        <f t="shared" ref="AL925" si="2853">AL924</f>
        <v>0</v>
      </c>
      <c r="AM925" s="304"/>
    </row>
    <row r="926" spans="1:39" hidden="1" outlineLevel="1">
      <c r="A926" s="530"/>
      <c r="B926" s="292"/>
      <c r="C926" s="303"/>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99"/>
      <c r="Z926" s="299"/>
      <c r="AA926" s="299"/>
      <c r="AB926" s="299"/>
      <c r="AC926" s="299"/>
      <c r="AD926" s="299"/>
      <c r="AE926" s="299"/>
      <c r="AF926" s="299"/>
      <c r="AG926" s="299"/>
      <c r="AH926" s="299"/>
      <c r="AI926" s="299"/>
      <c r="AJ926" s="299"/>
      <c r="AK926" s="299"/>
      <c r="AL926" s="299"/>
      <c r="AM926" s="304"/>
    </row>
    <row r="927" spans="1:39" ht="15.75" collapsed="1">
      <c r="B927" s="325" t="s">
        <v>328</v>
      </c>
      <c r="C927" s="327"/>
      <c r="D927" s="327">
        <f>SUM(D770:D925)</f>
        <v>0</v>
      </c>
      <c r="E927" s="327"/>
      <c r="F927" s="327"/>
      <c r="G927" s="327"/>
      <c r="H927" s="327"/>
      <c r="I927" s="327"/>
      <c r="J927" s="327"/>
      <c r="K927" s="327"/>
      <c r="L927" s="327"/>
      <c r="M927" s="327"/>
      <c r="N927" s="327"/>
      <c r="O927" s="327">
        <f>SUM(O770:O925)</f>
        <v>0</v>
      </c>
      <c r="P927" s="327"/>
      <c r="Q927" s="327"/>
      <c r="R927" s="327"/>
      <c r="S927" s="327"/>
      <c r="T927" s="327"/>
      <c r="U927" s="327"/>
      <c r="V927" s="327"/>
      <c r="W927" s="327"/>
      <c r="X927" s="327"/>
      <c r="Y927" s="327">
        <f>IF(Y768="kWh",SUMPRODUCT(D770:D925,Y770:Y925))</f>
        <v>0</v>
      </c>
      <c r="Z927" s="327">
        <f>IF(Z768="kWh",SUMPRODUCT(D770:D925,Z770:Z925))</f>
        <v>0</v>
      </c>
      <c r="AA927" s="327">
        <f>IF(AA768="kw",SUMPRODUCT(N770:N925,O770:O925,AA770:AA925),SUMPRODUCT(D770:D925,AA770:AA925))</f>
        <v>0</v>
      </c>
      <c r="AB927" s="327">
        <f>IF(AB768="kw",SUMPRODUCT(N770:N925,O770:O925,AB770:AB925),SUMPRODUCT(D770:D925,AB770:AB925))</f>
        <v>0</v>
      </c>
      <c r="AC927" s="327">
        <f>IF(AC768="kw",SUMPRODUCT(N770:N925,O770:O925,AC770:AC925),SUMPRODUCT(D770:D925,AC770:AC925))</f>
        <v>0</v>
      </c>
      <c r="AD927" s="327">
        <f>IF(AD768="kw",SUMPRODUCT(N770:N925,O770:O925,AD770:AD925),SUMPRODUCT(D770:D925,AD770:AD925))</f>
        <v>0</v>
      </c>
      <c r="AE927" s="327">
        <f>IF(AE768="kw",SUMPRODUCT(N770:N925,O770:O925,AE770:AE925),SUMPRODUCT(D770:D925,AE770:AE925))</f>
        <v>0</v>
      </c>
      <c r="AF927" s="327">
        <f>IF(AF768="kw",SUMPRODUCT(N770:N925,O770:O925,AF770:AF925),SUMPRODUCT(D770:D925,AF770:AF925))</f>
        <v>0</v>
      </c>
      <c r="AG927" s="327">
        <f>IF(AG768="kw",SUMPRODUCT(N770:N925,O770:O925,AG770:AG925),SUMPRODUCT(D770:D925,AG770:AG925))</f>
        <v>0</v>
      </c>
      <c r="AH927" s="327">
        <f>IF(AH768="kw",SUMPRODUCT(N770:N925,O770:O925,AH770:AH925),SUMPRODUCT(D770:D925,AH770:AH925))</f>
        <v>0</v>
      </c>
      <c r="AI927" s="327">
        <f>IF(AI768="kw",SUMPRODUCT(N770:N925,O770:O925,AI770:AI925),SUMPRODUCT(D770:D925,AI770:AI925))</f>
        <v>0</v>
      </c>
      <c r="AJ927" s="327">
        <f>IF(AJ768="kw",SUMPRODUCT(N770:N925,O770:O925,AJ770:AJ925),SUMPRODUCT(D770:D925,AJ770:AJ925))</f>
        <v>0</v>
      </c>
      <c r="AK927" s="327">
        <f>IF(AK768="kw",SUMPRODUCT(N770:N925,O770:O925,AK770:AK925),SUMPRODUCT(D770:D925,AK770:AK925))</f>
        <v>0</v>
      </c>
      <c r="AL927" s="327">
        <f>IF(AL768="kw",SUMPRODUCT(N770:N925,O770:O925,AL770:AL925),SUMPRODUCT(D770:D925,AL770:AL925))</f>
        <v>0</v>
      </c>
      <c r="AM927" s="328"/>
    </row>
    <row r="928" spans="1:39" ht="15.75">
      <c r="B928" s="389" t="s">
        <v>329</v>
      </c>
      <c r="C928" s="390"/>
      <c r="D928" s="390"/>
      <c r="E928" s="390"/>
      <c r="F928" s="390"/>
      <c r="G928" s="390"/>
      <c r="H928" s="390"/>
      <c r="I928" s="390"/>
      <c r="J928" s="390"/>
      <c r="K928" s="390"/>
      <c r="L928" s="390"/>
      <c r="M928" s="390"/>
      <c r="N928" s="390"/>
      <c r="O928" s="390"/>
      <c r="P928" s="390"/>
      <c r="Q928" s="390"/>
      <c r="R928" s="390"/>
      <c r="S928" s="390"/>
      <c r="T928" s="390"/>
      <c r="U928" s="390"/>
      <c r="V928" s="390"/>
      <c r="W928" s="390"/>
      <c r="X928" s="390"/>
      <c r="Y928" s="390">
        <f>HLOOKUP(Y584,'2. LRAMVA Threshold'!$B$42:$Q$53,11,FALSE)</f>
        <v>0</v>
      </c>
      <c r="Z928" s="390">
        <f>HLOOKUP(Z584,'2. LRAMVA Threshold'!$B$42:$Q$53,11,FALSE)</f>
        <v>0</v>
      </c>
      <c r="AA928" s="390">
        <f>HLOOKUP(AA584,'2. LRAMVA Threshold'!$B$42:$Q$53,11,FALSE)</f>
        <v>0</v>
      </c>
      <c r="AB928" s="390">
        <f>HLOOKUP(AB584,'2. LRAMVA Threshold'!$B$42:$Q$53,11,FALSE)</f>
        <v>0</v>
      </c>
      <c r="AC928" s="390">
        <f>HLOOKUP(AC584,'2. LRAMVA Threshold'!$B$42:$Q$53,11,FALSE)</f>
        <v>0</v>
      </c>
      <c r="AD928" s="390">
        <f>HLOOKUP(AD584,'2. LRAMVA Threshold'!$B$42:$Q$53,11,FALSE)</f>
        <v>0</v>
      </c>
      <c r="AE928" s="390">
        <f>HLOOKUP(AE584,'2. LRAMVA Threshold'!$B$42:$Q$53,11,FALSE)</f>
        <v>0</v>
      </c>
      <c r="AF928" s="390">
        <f>HLOOKUP(AF584,'2. LRAMVA Threshold'!$B$42:$Q$53,11,FALSE)</f>
        <v>0</v>
      </c>
      <c r="AG928" s="390">
        <f>HLOOKUP(AG584,'2. LRAMVA Threshold'!$B$42:$Q$53,11,FALSE)</f>
        <v>0</v>
      </c>
      <c r="AH928" s="390">
        <f>HLOOKUP(AH584,'2. LRAMVA Threshold'!$B$42:$Q$53,11,FALSE)</f>
        <v>0</v>
      </c>
      <c r="AI928" s="390">
        <f>HLOOKUP(AI584,'2. LRAMVA Threshold'!$B$42:$Q$53,11,FALSE)</f>
        <v>0</v>
      </c>
      <c r="AJ928" s="390">
        <f>HLOOKUP(AJ584,'2. LRAMVA Threshold'!$B$42:$Q$53,11,FALSE)</f>
        <v>0</v>
      </c>
      <c r="AK928" s="390">
        <f>HLOOKUP(AK584,'2. LRAMVA Threshold'!$B$42:$Q$53,11,FALSE)</f>
        <v>0</v>
      </c>
      <c r="AL928" s="390">
        <f>HLOOKUP(AL584,'2. LRAMVA Threshold'!$B$42:$Q$53,11,FALSE)</f>
        <v>0</v>
      </c>
      <c r="AM928" s="440"/>
    </row>
    <row r="929" spans="2:39">
      <c r="B929" s="392"/>
      <c r="C929" s="430"/>
      <c r="D929" s="431"/>
      <c r="E929" s="431"/>
      <c r="F929" s="431"/>
      <c r="G929" s="431"/>
      <c r="H929" s="431"/>
      <c r="I929" s="431"/>
      <c r="J929" s="431"/>
      <c r="K929" s="431"/>
      <c r="L929" s="431"/>
      <c r="M929" s="431"/>
      <c r="N929" s="431"/>
      <c r="O929" s="432"/>
      <c r="P929" s="431"/>
      <c r="Q929" s="431"/>
      <c r="R929" s="431"/>
      <c r="S929" s="433"/>
      <c r="T929" s="433"/>
      <c r="U929" s="433"/>
      <c r="V929" s="433"/>
      <c r="W929" s="431"/>
      <c r="X929" s="431"/>
      <c r="Y929" s="434"/>
      <c r="Z929" s="434"/>
      <c r="AA929" s="434"/>
      <c r="AB929" s="434"/>
      <c r="AC929" s="434"/>
      <c r="AD929" s="434"/>
      <c r="AE929" s="434"/>
      <c r="AF929" s="397"/>
      <c r="AG929" s="397"/>
      <c r="AH929" s="397"/>
      <c r="AI929" s="397"/>
      <c r="AJ929" s="397"/>
      <c r="AK929" s="397"/>
      <c r="AL929" s="397"/>
      <c r="AM929" s="398"/>
    </row>
    <row r="930" spans="2:39">
      <c r="B930" s="322" t="s">
        <v>330</v>
      </c>
      <c r="C930" s="336"/>
      <c r="D930" s="336"/>
      <c r="E930" s="374"/>
      <c r="F930" s="374"/>
      <c r="G930" s="374"/>
      <c r="H930" s="374"/>
      <c r="I930" s="374"/>
      <c r="J930" s="374"/>
      <c r="K930" s="374"/>
      <c r="L930" s="374"/>
      <c r="M930" s="374"/>
      <c r="N930" s="374"/>
      <c r="O930" s="289"/>
      <c r="P930" s="338"/>
      <c r="Q930" s="338"/>
      <c r="R930" s="338"/>
      <c r="S930" s="337"/>
      <c r="T930" s="337"/>
      <c r="U930" s="337"/>
      <c r="V930" s="337"/>
      <c r="W930" s="338"/>
      <c r="X930" s="338"/>
      <c r="Y930" s="339">
        <f>HLOOKUP(Y$35,'3.  Distribution Rates'!$C$122:$P$133,11,FALSE)</f>
        <v>0</v>
      </c>
      <c r="Z930" s="339">
        <f>HLOOKUP(Z$35,'3.  Distribution Rates'!$C$122:$P$133,11,FALSE)</f>
        <v>0</v>
      </c>
      <c r="AA930" s="339">
        <f>HLOOKUP(AA$35,'3.  Distribution Rates'!$C$122:$P$133,11,FALSE)</f>
        <v>0</v>
      </c>
      <c r="AB930" s="339">
        <f>HLOOKUP(AB$35,'3.  Distribution Rates'!$C$122:$P$133,11,FALSE)</f>
        <v>0</v>
      </c>
      <c r="AC930" s="339">
        <f>HLOOKUP(AC$35,'3.  Distribution Rates'!$C$122:$P$133,11,FALSE)</f>
        <v>0</v>
      </c>
      <c r="AD930" s="339">
        <f>HLOOKUP(AD$35,'3.  Distribution Rates'!$C$122:$P$133,11,FALSE)</f>
        <v>0</v>
      </c>
      <c r="AE930" s="339">
        <f>HLOOKUP(AE$35,'3.  Distribution Rates'!$C$122:$P$133,11,FALSE)</f>
        <v>0</v>
      </c>
      <c r="AF930" s="339">
        <f>HLOOKUP(AF$35,'3.  Distribution Rates'!$C$122:$P$133,11,FALSE)</f>
        <v>0</v>
      </c>
      <c r="AG930" s="339">
        <f>HLOOKUP(AG$35,'3.  Distribution Rates'!$C$122:$P$133,11,FALSE)</f>
        <v>0</v>
      </c>
      <c r="AH930" s="339">
        <f>HLOOKUP(AH$35,'3.  Distribution Rates'!$C$122:$P$133,11,FALSE)</f>
        <v>0</v>
      </c>
      <c r="AI930" s="339">
        <f>HLOOKUP(AI$35,'3.  Distribution Rates'!$C$122:$P$133,11,FALSE)</f>
        <v>0</v>
      </c>
      <c r="AJ930" s="339">
        <f>HLOOKUP(AJ$35,'3.  Distribution Rates'!$C$122:$P$133,11,FALSE)</f>
        <v>0</v>
      </c>
      <c r="AK930" s="339">
        <f>HLOOKUP(AK$35,'3.  Distribution Rates'!$C$122:$P$133,11,FALSE)</f>
        <v>0</v>
      </c>
      <c r="AL930" s="339">
        <f>HLOOKUP(AL$35,'3.  Distribution Rates'!$C$122:$P$133,11,FALSE)</f>
        <v>0</v>
      </c>
      <c r="AM930" s="375"/>
    </row>
    <row r="931" spans="2:39">
      <c r="B931" s="322" t="s">
        <v>331</v>
      </c>
      <c r="C931" s="343"/>
      <c r="D931" s="307"/>
      <c r="E931" s="277"/>
      <c r="F931" s="277"/>
      <c r="G931" s="277"/>
      <c r="H931" s="277"/>
      <c r="I931" s="277"/>
      <c r="J931" s="277"/>
      <c r="K931" s="277"/>
      <c r="L931" s="277"/>
      <c r="M931" s="277"/>
      <c r="N931" s="277"/>
      <c r="O931" s="289"/>
      <c r="P931" s="277"/>
      <c r="Q931" s="277"/>
      <c r="R931" s="277"/>
      <c r="S931" s="307"/>
      <c r="T931" s="307"/>
      <c r="U931" s="307"/>
      <c r="V931" s="307"/>
      <c r="W931" s="277"/>
      <c r="X931" s="277"/>
      <c r="Y931" s="376">
        <f>'4.  2011-2014 LRAM'!Y142*Y930</f>
        <v>0</v>
      </c>
      <c r="Z931" s="376">
        <f>'4.  2011-2014 LRAM'!Z142*Z930</f>
        <v>0</v>
      </c>
      <c r="AA931" s="376">
        <f>'4.  2011-2014 LRAM'!AA142*AA930</f>
        <v>0</v>
      </c>
      <c r="AB931" s="376">
        <f>'4.  2011-2014 LRAM'!AB142*AB930</f>
        <v>0</v>
      </c>
      <c r="AC931" s="376">
        <f>'4.  2011-2014 LRAM'!AC142*AC930</f>
        <v>0</v>
      </c>
      <c r="AD931" s="376">
        <f>'4.  2011-2014 LRAM'!AD142*AD930</f>
        <v>0</v>
      </c>
      <c r="AE931" s="376">
        <f>'4.  2011-2014 LRAM'!AE142*AE930</f>
        <v>0</v>
      </c>
      <c r="AF931" s="376">
        <f>'4.  2011-2014 LRAM'!AF142*AF930</f>
        <v>0</v>
      </c>
      <c r="AG931" s="376">
        <f>'4.  2011-2014 LRAM'!AG142*AG930</f>
        <v>0</v>
      </c>
      <c r="AH931" s="376">
        <f>'4.  2011-2014 LRAM'!AH142*AH930</f>
        <v>0</v>
      </c>
      <c r="AI931" s="376">
        <f>'4.  2011-2014 LRAM'!AI142*AI930</f>
        <v>0</v>
      </c>
      <c r="AJ931" s="376">
        <f>'4.  2011-2014 LRAM'!AJ142*AJ930</f>
        <v>0</v>
      </c>
      <c r="AK931" s="376">
        <f>'4.  2011-2014 LRAM'!AK142*AK930</f>
        <v>0</v>
      </c>
      <c r="AL931" s="376">
        <f>'4.  2011-2014 LRAM'!AL142*AL930</f>
        <v>0</v>
      </c>
      <c r="AM931" s="623">
        <f t="shared" ref="AM931:AM939" si="2854">SUM(Y931:AL931)</f>
        <v>0</v>
      </c>
    </row>
    <row r="932" spans="2:39">
      <c r="B932" s="322" t="s">
        <v>332</v>
      </c>
      <c r="C932" s="343"/>
      <c r="D932" s="307"/>
      <c r="E932" s="277"/>
      <c r="F932" s="277"/>
      <c r="G932" s="277"/>
      <c r="H932" s="277"/>
      <c r="I932" s="277"/>
      <c r="J932" s="277"/>
      <c r="K932" s="277"/>
      <c r="L932" s="277"/>
      <c r="M932" s="277"/>
      <c r="N932" s="277"/>
      <c r="O932" s="289"/>
      <c r="P932" s="277"/>
      <c r="Q932" s="277"/>
      <c r="R932" s="277"/>
      <c r="S932" s="307"/>
      <c r="T932" s="307"/>
      <c r="U932" s="307"/>
      <c r="V932" s="307"/>
      <c r="W932" s="277"/>
      <c r="X932" s="277"/>
      <c r="Y932" s="376">
        <f>'4.  2011-2014 LRAM'!Y271*Y930</f>
        <v>0</v>
      </c>
      <c r="Z932" s="376">
        <f>'4.  2011-2014 LRAM'!Z271*Z930</f>
        <v>0</v>
      </c>
      <c r="AA932" s="376">
        <f>'4.  2011-2014 LRAM'!AA271*AA930</f>
        <v>0</v>
      </c>
      <c r="AB932" s="376">
        <f>'4.  2011-2014 LRAM'!AB271*AB930</f>
        <v>0</v>
      </c>
      <c r="AC932" s="376">
        <f>'4.  2011-2014 LRAM'!AC271*AC930</f>
        <v>0</v>
      </c>
      <c r="AD932" s="376">
        <f>'4.  2011-2014 LRAM'!AD271*AD930</f>
        <v>0</v>
      </c>
      <c r="AE932" s="376">
        <f>'4.  2011-2014 LRAM'!AE271*AE930</f>
        <v>0</v>
      </c>
      <c r="AF932" s="376">
        <f>'4.  2011-2014 LRAM'!AF271*AF930</f>
        <v>0</v>
      </c>
      <c r="AG932" s="376">
        <f>'4.  2011-2014 LRAM'!AG271*AG930</f>
        <v>0</v>
      </c>
      <c r="AH932" s="376">
        <f>'4.  2011-2014 LRAM'!AH271*AH930</f>
        <v>0</v>
      </c>
      <c r="AI932" s="376">
        <f>'4.  2011-2014 LRAM'!AI271*AI930</f>
        <v>0</v>
      </c>
      <c r="AJ932" s="376">
        <f>'4.  2011-2014 LRAM'!AJ271*AJ930</f>
        <v>0</v>
      </c>
      <c r="AK932" s="376">
        <f>'4.  2011-2014 LRAM'!AK271*AK930</f>
        <v>0</v>
      </c>
      <c r="AL932" s="376">
        <f>'4.  2011-2014 LRAM'!AL271*AL930</f>
        <v>0</v>
      </c>
      <c r="AM932" s="623">
        <f t="shared" si="2854"/>
        <v>0</v>
      </c>
    </row>
    <row r="933" spans="2:39">
      <c r="B933" s="322" t="s">
        <v>333</v>
      </c>
      <c r="C933" s="343"/>
      <c r="D933" s="307"/>
      <c r="E933" s="277"/>
      <c r="F933" s="277"/>
      <c r="G933" s="277"/>
      <c r="H933" s="277"/>
      <c r="I933" s="277"/>
      <c r="J933" s="277"/>
      <c r="K933" s="277"/>
      <c r="L933" s="277"/>
      <c r="M933" s="277"/>
      <c r="N933" s="277"/>
      <c r="O933" s="289"/>
      <c r="P933" s="277"/>
      <c r="Q933" s="277"/>
      <c r="R933" s="277"/>
      <c r="S933" s="307"/>
      <c r="T933" s="307"/>
      <c r="U933" s="307"/>
      <c r="V933" s="307"/>
      <c r="W933" s="277"/>
      <c r="X933" s="277"/>
      <c r="Y933" s="376">
        <f>'4.  2011-2014 LRAM'!Y400*Y930</f>
        <v>0</v>
      </c>
      <c r="Z933" s="376">
        <f>'4.  2011-2014 LRAM'!Z400*Z930</f>
        <v>0</v>
      </c>
      <c r="AA933" s="376">
        <f>'4.  2011-2014 LRAM'!AA400*AA930</f>
        <v>0</v>
      </c>
      <c r="AB933" s="376">
        <f>'4.  2011-2014 LRAM'!AB400*AB930</f>
        <v>0</v>
      </c>
      <c r="AC933" s="376">
        <f>'4.  2011-2014 LRAM'!AC400*AC930</f>
        <v>0</v>
      </c>
      <c r="AD933" s="376">
        <f>'4.  2011-2014 LRAM'!AD400*AD930</f>
        <v>0</v>
      </c>
      <c r="AE933" s="376">
        <f>'4.  2011-2014 LRAM'!AE400*AE930</f>
        <v>0</v>
      </c>
      <c r="AF933" s="376">
        <f>'4.  2011-2014 LRAM'!AF400*AF930</f>
        <v>0</v>
      </c>
      <c r="AG933" s="376">
        <f>'4.  2011-2014 LRAM'!AG400*AG930</f>
        <v>0</v>
      </c>
      <c r="AH933" s="376">
        <f>'4.  2011-2014 LRAM'!AH400*AH930</f>
        <v>0</v>
      </c>
      <c r="AI933" s="376">
        <f>'4.  2011-2014 LRAM'!AI400*AI930</f>
        <v>0</v>
      </c>
      <c r="AJ933" s="376">
        <f>'4.  2011-2014 LRAM'!AJ400*AJ930</f>
        <v>0</v>
      </c>
      <c r="AK933" s="376">
        <f>'4.  2011-2014 LRAM'!AK400*AK930</f>
        <v>0</v>
      </c>
      <c r="AL933" s="376">
        <f>'4.  2011-2014 LRAM'!AL400*AL930</f>
        <v>0</v>
      </c>
      <c r="AM933" s="623">
        <f t="shared" si="2854"/>
        <v>0</v>
      </c>
    </row>
    <row r="934" spans="2:39">
      <c r="B934" s="322" t="s">
        <v>334</v>
      </c>
      <c r="C934" s="343"/>
      <c r="D934" s="307"/>
      <c r="E934" s="277"/>
      <c r="F934" s="277"/>
      <c r="G934" s="277"/>
      <c r="H934" s="277"/>
      <c r="I934" s="277"/>
      <c r="J934" s="277"/>
      <c r="K934" s="277"/>
      <c r="L934" s="277"/>
      <c r="M934" s="277"/>
      <c r="N934" s="277"/>
      <c r="O934" s="289"/>
      <c r="P934" s="277"/>
      <c r="Q934" s="277"/>
      <c r="R934" s="277"/>
      <c r="S934" s="307"/>
      <c r="T934" s="307"/>
      <c r="U934" s="307"/>
      <c r="V934" s="307"/>
      <c r="W934" s="277"/>
      <c r="X934" s="277"/>
      <c r="Y934" s="376">
        <f>'4.  2011-2014 LRAM'!Y530*Y930</f>
        <v>0</v>
      </c>
      <c r="Z934" s="376">
        <f>'4.  2011-2014 LRAM'!Z530*Z930</f>
        <v>0</v>
      </c>
      <c r="AA934" s="376">
        <f>'4.  2011-2014 LRAM'!AA530*AA930</f>
        <v>0</v>
      </c>
      <c r="AB934" s="376">
        <f>'4.  2011-2014 LRAM'!AB530*AB930</f>
        <v>0</v>
      </c>
      <c r="AC934" s="376">
        <f>'4.  2011-2014 LRAM'!AC530*AC930</f>
        <v>0</v>
      </c>
      <c r="AD934" s="376">
        <f>'4.  2011-2014 LRAM'!AD530*AD930</f>
        <v>0</v>
      </c>
      <c r="AE934" s="376">
        <f>'4.  2011-2014 LRAM'!AE530*AE930</f>
        <v>0</v>
      </c>
      <c r="AF934" s="376">
        <f>'4.  2011-2014 LRAM'!AF530*AF930</f>
        <v>0</v>
      </c>
      <c r="AG934" s="376">
        <f>'4.  2011-2014 LRAM'!AG530*AG930</f>
        <v>0</v>
      </c>
      <c r="AH934" s="376">
        <f>'4.  2011-2014 LRAM'!AH530*AH930</f>
        <v>0</v>
      </c>
      <c r="AI934" s="376">
        <f>'4.  2011-2014 LRAM'!AI530*AI930</f>
        <v>0</v>
      </c>
      <c r="AJ934" s="376">
        <f>'4.  2011-2014 LRAM'!AJ530*AJ930</f>
        <v>0</v>
      </c>
      <c r="AK934" s="376">
        <f>'4.  2011-2014 LRAM'!AK530*AK930</f>
        <v>0</v>
      </c>
      <c r="AL934" s="376">
        <f>'4.  2011-2014 LRAM'!AL530*AL930</f>
        <v>0</v>
      </c>
      <c r="AM934" s="623">
        <f t="shared" si="2854"/>
        <v>0</v>
      </c>
    </row>
    <row r="935" spans="2:39">
      <c r="B935" s="322" t="s">
        <v>335</v>
      </c>
      <c r="C935" s="343"/>
      <c r="D935" s="307"/>
      <c r="E935" s="277"/>
      <c r="F935" s="277"/>
      <c r="G935" s="277"/>
      <c r="H935" s="277"/>
      <c r="I935" s="277"/>
      <c r="J935" s="277"/>
      <c r="K935" s="277"/>
      <c r="L935" s="277"/>
      <c r="M935" s="277"/>
      <c r="N935" s="277"/>
      <c r="O935" s="289"/>
      <c r="P935" s="277"/>
      <c r="Q935" s="277"/>
      <c r="R935" s="277"/>
      <c r="S935" s="307"/>
      <c r="T935" s="307"/>
      <c r="U935" s="307"/>
      <c r="V935" s="307"/>
      <c r="W935" s="277"/>
      <c r="X935" s="277"/>
      <c r="Y935" s="376">
        <f t="shared" ref="Y935:AL935" si="2855">Y211*Y930</f>
        <v>0</v>
      </c>
      <c r="Z935" s="376">
        <f t="shared" si="2855"/>
        <v>0</v>
      </c>
      <c r="AA935" s="376">
        <f t="shared" si="2855"/>
        <v>0</v>
      </c>
      <c r="AB935" s="376">
        <f t="shared" si="2855"/>
        <v>0</v>
      </c>
      <c r="AC935" s="376">
        <f t="shared" si="2855"/>
        <v>0</v>
      </c>
      <c r="AD935" s="376">
        <f t="shared" si="2855"/>
        <v>0</v>
      </c>
      <c r="AE935" s="376">
        <f t="shared" si="2855"/>
        <v>0</v>
      </c>
      <c r="AF935" s="376">
        <f t="shared" si="2855"/>
        <v>0</v>
      </c>
      <c r="AG935" s="376">
        <f t="shared" si="2855"/>
        <v>0</v>
      </c>
      <c r="AH935" s="376">
        <f t="shared" si="2855"/>
        <v>0</v>
      </c>
      <c r="AI935" s="376">
        <f t="shared" si="2855"/>
        <v>0</v>
      </c>
      <c r="AJ935" s="376">
        <f t="shared" si="2855"/>
        <v>0</v>
      </c>
      <c r="AK935" s="376">
        <f t="shared" si="2855"/>
        <v>0</v>
      </c>
      <c r="AL935" s="376">
        <f t="shared" si="2855"/>
        <v>0</v>
      </c>
      <c r="AM935" s="623">
        <f t="shared" si="2854"/>
        <v>0</v>
      </c>
    </row>
    <row r="936" spans="2:39">
      <c r="B936" s="322" t="s">
        <v>336</v>
      </c>
      <c r="C936" s="343"/>
      <c r="D936" s="307"/>
      <c r="E936" s="277"/>
      <c r="F936" s="277"/>
      <c r="G936" s="277"/>
      <c r="H936" s="277"/>
      <c r="I936" s="277"/>
      <c r="J936" s="277"/>
      <c r="K936" s="277"/>
      <c r="L936" s="277"/>
      <c r="M936" s="277"/>
      <c r="N936" s="277"/>
      <c r="O936" s="289"/>
      <c r="P936" s="277"/>
      <c r="Q936" s="277"/>
      <c r="R936" s="277"/>
      <c r="S936" s="307"/>
      <c r="T936" s="307"/>
      <c r="U936" s="307"/>
      <c r="V936" s="307"/>
      <c r="W936" s="277"/>
      <c r="X936" s="277"/>
      <c r="Y936" s="376">
        <f t="shared" ref="Y936:AL936" si="2856">Y394*Y930</f>
        <v>0</v>
      </c>
      <c r="Z936" s="376">
        <f t="shared" si="2856"/>
        <v>0</v>
      </c>
      <c r="AA936" s="376">
        <f t="shared" si="2856"/>
        <v>0</v>
      </c>
      <c r="AB936" s="376">
        <f t="shared" si="2856"/>
        <v>0</v>
      </c>
      <c r="AC936" s="376">
        <f t="shared" si="2856"/>
        <v>0</v>
      </c>
      <c r="AD936" s="376">
        <f t="shared" si="2856"/>
        <v>0</v>
      </c>
      <c r="AE936" s="376">
        <f t="shared" si="2856"/>
        <v>0</v>
      </c>
      <c r="AF936" s="376">
        <f t="shared" si="2856"/>
        <v>0</v>
      </c>
      <c r="AG936" s="376">
        <f t="shared" si="2856"/>
        <v>0</v>
      </c>
      <c r="AH936" s="376">
        <f t="shared" si="2856"/>
        <v>0</v>
      </c>
      <c r="AI936" s="376">
        <f t="shared" si="2856"/>
        <v>0</v>
      </c>
      <c r="AJ936" s="376">
        <f t="shared" si="2856"/>
        <v>0</v>
      </c>
      <c r="AK936" s="376">
        <f t="shared" si="2856"/>
        <v>0</v>
      </c>
      <c r="AL936" s="376">
        <f t="shared" si="2856"/>
        <v>0</v>
      </c>
      <c r="AM936" s="623">
        <f t="shared" si="2854"/>
        <v>0</v>
      </c>
    </row>
    <row r="937" spans="2:39">
      <c r="B937" s="322" t="s">
        <v>337</v>
      </c>
      <c r="C937" s="343"/>
      <c r="D937" s="307"/>
      <c r="E937" s="277"/>
      <c r="F937" s="277"/>
      <c r="G937" s="277"/>
      <c r="H937" s="277"/>
      <c r="I937" s="277"/>
      <c r="J937" s="277"/>
      <c r="K937" s="277"/>
      <c r="L937" s="277"/>
      <c r="M937" s="277"/>
      <c r="N937" s="277"/>
      <c r="O937" s="289"/>
      <c r="P937" s="277"/>
      <c r="Q937" s="277"/>
      <c r="R937" s="277"/>
      <c r="S937" s="307"/>
      <c r="T937" s="307"/>
      <c r="U937" s="307"/>
      <c r="V937" s="307"/>
      <c r="W937" s="277"/>
      <c r="X937" s="277"/>
      <c r="Y937" s="376">
        <f t="shared" ref="Y937:AL937" si="2857">Y577*Y930</f>
        <v>0</v>
      </c>
      <c r="Z937" s="376">
        <f t="shared" si="2857"/>
        <v>0</v>
      </c>
      <c r="AA937" s="376">
        <f t="shared" si="2857"/>
        <v>0</v>
      </c>
      <c r="AB937" s="376">
        <f t="shared" si="2857"/>
        <v>0</v>
      </c>
      <c r="AC937" s="376">
        <f t="shared" si="2857"/>
        <v>0</v>
      </c>
      <c r="AD937" s="376">
        <f t="shared" si="2857"/>
        <v>0</v>
      </c>
      <c r="AE937" s="376">
        <f t="shared" si="2857"/>
        <v>0</v>
      </c>
      <c r="AF937" s="376">
        <f t="shared" si="2857"/>
        <v>0</v>
      </c>
      <c r="AG937" s="376">
        <f t="shared" si="2857"/>
        <v>0</v>
      </c>
      <c r="AH937" s="376">
        <f t="shared" si="2857"/>
        <v>0</v>
      </c>
      <c r="AI937" s="376">
        <f t="shared" si="2857"/>
        <v>0</v>
      </c>
      <c r="AJ937" s="376">
        <f t="shared" si="2857"/>
        <v>0</v>
      </c>
      <c r="AK937" s="376">
        <f t="shared" si="2857"/>
        <v>0</v>
      </c>
      <c r="AL937" s="376">
        <f t="shared" si="2857"/>
        <v>0</v>
      </c>
      <c r="AM937" s="623">
        <f t="shared" si="2854"/>
        <v>0</v>
      </c>
    </row>
    <row r="938" spans="2:39">
      <c r="B938" s="322" t="s">
        <v>338</v>
      </c>
      <c r="C938" s="343"/>
      <c r="D938" s="307"/>
      <c r="E938" s="277"/>
      <c r="F938" s="277"/>
      <c r="G938" s="277"/>
      <c r="H938" s="277"/>
      <c r="I938" s="277"/>
      <c r="J938" s="277"/>
      <c r="K938" s="277"/>
      <c r="L938" s="277"/>
      <c r="M938" s="277"/>
      <c r="N938" s="277"/>
      <c r="O938" s="289"/>
      <c r="P938" s="277"/>
      <c r="Q938" s="277"/>
      <c r="R938" s="277"/>
      <c r="S938" s="307"/>
      <c r="T938" s="307"/>
      <c r="U938" s="307"/>
      <c r="V938" s="307"/>
      <c r="W938" s="277"/>
      <c r="X938" s="277"/>
      <c r="Y938" s="376">
        <f t="shared" ref="Y938:AL938" si="2858">Y760*Y930</f>
        <v>0</v>
      </c>
      <c r="Z938" s="376">
        <f t="shared" si="2858"/>
        <v>0</v>
      </c>
      <c r="AA938" s="376">
        <f t="shared" si="2858"/>
        <v>0</v>
      </c>
      <c r="AB938" s="376">
        <f t="shared" si="2858"/>
        <v>0</v>
      </c>
      <c r="AC938" s="376">
        <f t="shared" si="2858"/>
        <v>0</v>
      </c>
      <c r="AD938" s="376">
        <f t="shared" si="2858"/>
        <v>0</v>
      </c>
      <c r="AE938" s="376">
        <f t="shared" si="2858"/>
        <v>0</v>
      </c>
      <c r="AF938" s="376">
        <f t="shared" si="2858"/>
        <v>0</v>
      </c>
      <c r="AG938" s="376">
        <f t="shared" si="2858"/>
        <v>0</v>
      </c>
      <c r="AH938" s="376">
        <f t="shared" si="2858"/>
        <v>0</v>
      </c>
      <c r="AI938" s="376">
        <f t="shared" si="2858"/>
        <v>0</v>
      </c>
      <c r="AJ938" s="376">
        <f t="shared" si="2858"/>
        <v>0</v>
      </c>
      <c r="AK938" s="376">
        <f t="shared" si="2858"/>
        <v>0</v>
      </c>
      <c r="AL938" s="376">
        <f t="shared" si="2858"/>
        <v>0</v>
      </c>
      <c r="AM938" s="623">
        <f t="shared" si="2854"/>
        <v>0</v>
      </c>
    </row>
    <row r="939" spans="2:39">
      <c r="B939" s="322" t="s">
        <v>339</v>
      </c>
      <c r="C939" s="343"/>
      <c r="D939" s="307"/>
      <c r="E939" s="277"/>
      <c r="F939" s="277"/>
      <c r="G939" s="277"/>
      <c r="H939" s="277"/>
      <c r="I939" s="277"/>
      <c r="J939" s="277"/>
      <c r="K939" s="277"/>
      <c r="L939" s="277"/>
      <c r="M939" s="277"/>
      <c r="N939" s="277"/>
      <c r="O939" s="289"/>
      <c r="P939" s="277"/>
      <c r="Q939" s="277"/>
      <c r="R939" s="277"/>
      <c r="S939" s="307"/>
      <c r="T939" s="307"/>
      <c r="U939" s="307"/>
      <c r="V939" s="307"/>
      <c r="W939" s="277"/>
      <c r="X939" s="277"/>
      <c r="Y939" s="376">
        <f>Y927*Y930</f>
        <v>0</v>
      </c>
      <c r="Z939" s="376">
        <f t="shared" ref="Z939:AL939" si="2859">Z927*Z930</f>
        <v>0</v>
      </c>
      <c r="AA939" s="376">
        <f t="shared" si="2859"/>
        <v>0</v>
      </c>
      <c r="AB939" s="376">
        <f t="shared" si="2859"/>
        <v>0</v>
      </c>
      <c r="AC939" s="376">
        <f t="shared" si="2859"/>
        <v>0</v>
      </c>
      <c r="AD939" s="376">
        <f t="shared" si="2859"/>
        <v>0</v>
      </c>
      <c r="AE939" s="376">
        <f t="shared" si="2859"/>
        <v>0</v>
      </c>
      <c r="AF939" s="376">
        <f t="shared" si="2859"/>
        <v>0</v>
      </c>
      <c r="AG939" s="376">
        <f t="shared" si="2859"/>
        <v>0</v>
      </c>
      <c r="AH939" s="376">
        <f t="shared" si="2859"/>
        <v>0</v>
      </c>
      <c r="AI939" s="376">
        <f t="shared" si="2859"/>
        <v>0</v>
      </c>
      <c r="AJ939" s="376">
        <f t="shared" si="2859"/>
        <v>0</v>
      </c>
      <c r="AK939" s="376">
        <f t="shared" si="2859"/>
        <v>0</v>
      </c>
      <c r="AL939" s="376">
        <f t="shared" si="2859"/>
        <v>0</v>
      </c>
      <c r="AM939" s="623">
        <f t="shared" si="2854"/>
        <v>0</v>
      </c>
    </row>
    <row r="940" spans="2:39" ht="15.75">
      <c r="B940" s="347" t="s">
        <v>343</v>
      </c>
      <c r="C940" s="343"/>
      <c r="D940" s="334"/>
      <c r="E940" s="332"/>
      <c r="F940" s="332"/>
      <c r="G940" s="332"/>
      <c r="H940" s="332"/>
      <c r="I940" s="332"/>
      <c r="J940" s="332"/>
      <c r="K940" s="332"/>
      <c r="L940" s="332"/>
      <c r="M940" s="332"/>
      <c r="N940" s="332"/>
      <c r="O940" s="298"/>
      <c r="P940" s="332"/>
      <c r="Q940" s="332"/>
      <c r="R940" s="332"/>
      <c r="S940" s="334"/>
      <c r="T940" s="334"/>
      <c r="U940" s="334"/>
      <c r="V940" s="334"/>
      <c r="W940" s="332"/>
      <c r="X940" s="332"/>
      <c r="Y940" s="344">
        <f>SUM(Y931:Y939)</f>
        <v>0</v>
      </c>
      <c r="Z940" s="344">
        <f t="shared" ref="Z940:AE940" si="2860">SUM(Z931:Z939)</f>
        <v>0</v>
      </c>
      <c r="AA940" s="344">
        <f t="shared" si="2860"/>
        <v>0</v>
      </c>
      <c r="AB940" s="344">
        <f t="shared" si="2860"/>
        <v>0</v>
      </c>
      <c r="AC940" s="344">
        <f t="shared" si="2860"/>
        <v>0</v>
      </c>
      <c r="AD940" s="344">
        <f t="shared" si="2860"/>
        <v>0</v>
      </c>
      <c r="AE940" s="344">
        <f t="shared" si="2860"/>
        <v>0</v>
      </c>
      <c r="AF940" s="344">
        <f>SUM(AF931:AF939)</f>
        <v>0</v>
      </c>
      <c r="AG940" s="344">
        <f t="shared" ref="AG940:AL940" si="2861">SUM(AG931:AG939)</f>
        <v>0</v>
      </c>
      <c r="AH940" s="344">
        <f t="shared" si="2861"/>
        <v>0</v>
      </c>
      <c r="AI940" s="344">
        <f t="shared" si="2861"/>
        <v>0</v>
      </c>
      <c r="AJ940" s="344">
        <f t="shared" si="2861"/>
        <v>0</v>
      </c>
      <c r="AK940" s="344">
        <f t="shared" si="2861"/>
        <v>0</v>
      </c>
      <c r="AL940" s="344">
        <f t="shared" si="2861"/>
        <v>0</v>
      </c>
      <c r="AM940" s="405">
        <f>SUM(AM931:AM939)</f>
        <v>0</v>
      </c>
    </row>
    <row r="941" spans="2:39" ht="15.75">
      <c r="B941" s="347" t="s">
        <v>344</v>
      </c>
      <c r="C941" s="343"/>
      <c r="D941" s="348"/>
      <c r="E941" s="332"/>
      <c r="F941" s="332"/>
      <c r="G941" s="332"/>
      <c r="H941" s="332"/>
      <c r="I941" s="332"/>
      <c r="J941" s="332"/>
      <c r="K941" s="332"/>
      <c r="L941" s="332"/>
      <c r="M941" s="332"/>
      <c r="N941" s="332"/>
      <c r="O941" s="298"/>
      <c r="P941" s="332"/>
      <c r="Q941" s="332"/>
      <c r="R941" s="332"/>
      <c r="S941" s="334"/>
      <c r="T941" s="334"/>
      <c r="U941" s="334"/>
      <c r="V941" s="334"/>
      <c r="W941" s="332"/>
      <c r="X941" s="332"/>
      <c r="Y941" s="345">
        <f>Y928*Y930</f>
        <v>0</v>
      </c>
      <c r="Z941" s="345">
        <f t="shared" ref="Z941:AE941" si="2862">Z928*Z930</f>
        <v>0</v>
      </c>
      <c r="AA941" s="345">
        <f t="shared" si="2862"/>
        <v>0</v>
      </c>
      <c r="AB941" s="345">
        <f t="shared" si="2862"/>
        <v>0</v>
      </c>
      <c r="AC941" s="345">
        <f t="shared" si="2862"/>
        <v>0</v>
      </c>
      <c r="AD941" s="345">
        <f t="shared" si="2862"/>
        <v>0</v>
      </c>
      <c r="AE941" s="345">
        <f t="shared" si="2862"/>
        <v>0</v>
      </c>
      <c r="AF941" s="345">
        <f>AF928*AF930</f>
        <v>0</v>
      </c>
      <c r="AG941" s="345">
        <f t="shared" ref="AG941:AL941" si="2863">AG928*AG930</f>
        <v>0</v>
      </c>
      <c r="AH941" s="345">
        <f t="shared" si="2863"/>
        <v>0</v>
      </c>
      <c r="AI941" s="345">
        <f t="shared" si="2863"/>
        <v>0</v>
      </c>
      <c r="AJ941" s="345">
        <f t="shared" si="2863"/>
        <v>0</v>
      </c>
      <c r="AK941" s="345">
        <f t="shared" si="2863"/>
        <v>0</v>
      </c>
      <c r="AL941" s="345">
        <f t="shared" si="2863"/>
        <v>0</v>
      </c>
      <c r="AM941" s="405">
        <f>SUM(Y941:AL941)</f>
        <v>0</v>
      </c>
    </row>
    <row r="942" spans="2:39" ht="15.75">
      <c r="B942" s="347" t="s">
        <v>345</v>
      </c>
      <c r="C942" s="343"/>
      <c r="D942" s="348"/>
      <c r="E942" s="332"/>
      <c r="F942" s="332"/>
      <c r="G942" s="332"/>
      <c r="H942" s="332"/>
      <c r="I942" s="332"/>
      <c r="J942" s="332"/>
      <c r="K942" s="332"/>
      <c r="L942" s="332"/>
      <c r="M942" s="332"/>
      <c r="N942" s="332"/>
      <c r="O942" s="298"/>
      <c r="P942" s="332"/>
      <c r="Q942" s="332"/>
      <c r="R942" s="332"/>
      <c r="S942" s="348"/>
      <c r="T942" s="348"/>
      <c r="U942" s="348"/>
      <c r="V942" s="348"/>
      <c r="W942" s="332"/>
      <c r="X942" s="332"/>
      <c r="Y942" s="349"/>
      <c r="Z942" s="349"/>
      <c r="AA942" s="349"/>
      <c r="AB942" s="349"/>
      <c r="AC942" s="349"/>
      <c r="AD942" s="349"/>
      <c r="AE942" s="349"/>
      <c r="AF942" s="349"/>
      <c r="AG942" s="349"/>
      <c r="AH942" s="349"/>
      <c r="AI942" s="349"/>
      <c r="AJ942" s="349"/>
      <c r="AK942" s="349"/>
      <c r="AL942" s="349"/>
      <c r="AM942" s="405">
        <f>AM940-AM941</f>
        <v>0</v>
      </c>
    </row>
    <row r="943" spans="2:39">
      <c r="B943" s="322"/>
      <c r="C943" s="348"/>
      <c r="D943" s="348"/>
      <c r="E943" s="332"/>
      <c r="F943" s="332"/>
      <c r="G943" s="332"/>
      <c r="H943" s="332"/>
      <c r="I943" s="332"/>
      <c r="J943" s="332"/>
      <c r="K943" s="332"/>
      <c r="L943" s="332"/>
      <c r="M943" s="332"/>
      <c r="N943" s="332"/>
      <c r="O943" s="298"/>
      <c r="P943" s="332"/>
      <c r="Q943" s="332"/>
      <c r="R943" s="332"/>
      <c r="S943" s="348"/>
      <c r="T943" s="343"/>
      <c r="U943" s="348"/>
      <c r="V943" s="348"/>
      <c r="W943" s="332"/>
      <c r="X943" s="332"/>
      <c r="Y943" s="350"/>
      <c r="Z943" s="350"/>
      <c r="AA943" s="350"/>
      <c r="AB943" s="350"/>
      <c r="AC943" s="350"/>
      <c r="AD943" s="350"/>
      <c r="AE943" s="350"/>
      <c r="AF943" s="350"/>
      <c r="AG943" s="350"/>
      <c r="AH943" s="350"/>
      <c r="AI943" s="350"/>
      <c r="AJ943" s="350"/>
      <c r="AK943" s="350"/>
      <c r="AL943" s="350"/>
      <c r="AM943" s="335"/>
    </row>
    <row r="944" spans="2:39">
      <c r="B944" s="438" t="s">
        <v>340</v>
      </c>
      <c r="C944" s="362"/>
      <c r="D944" s="382"/>
      <c r="E944" s="382"/>
      <c r="F944" s="382"/>
      <c r="G944" s="382"/>
      <c r="H944" s="382"/>
      <c r="I944" s="382"/>
      <c r="J944" s="382"/>
      <c r="K944" s="382"/>
      <c r="L944" s="382"/>
      <c r="M944" s="382"/>
      <c r="N944" s="382"/>
      <c r="O944" s="381"/>
      <c r="P944" s="382"/>
      <c r="Q944" s="382"/>
      <c r="R944" s="382"/>
      <c r="S944" s="362"/>
      <c r="T944" s="383"/>
      <c r="U944" s="383"/>
      <c r="V944" s="382"/>
      <c r="W944" s="382"/>
      <c r="X944" s="383"/>
      <c r="Y944" s="324">
        <f>SUMPRODUCT(E770:E925,Y770:Y925)</f>
        <v>0</v>
      </c>
      <c r="Z944" s="324">
        <f>SUMPRODUCT(E770:E925,Z770:Z925)</f>
        <v>0</v>
      </c>
      <c r="AA944" s="324">
        <f t="shared" ref="AA944:AL944" si="2864">IF(AA768="kw",SUMPRODUCT($N$770:$N$925,$P$770:$P$925,AA770:AA925),SUMPRODUCT($E$770:$E$925,AA770:AA925))</f>
        <v>0</v>
      </c>
      <c r="AB944" s="324">
        <f t="shared" si="2864"/>
        <v>0</v>
      </c>
      <c r="AC944" s="324">
        <f t="shared" si="2864"/>
        <v>0</v>
      </c>
      <c r="AD944" s="324">
        <f t="shared" si="2864"/>
        <v>0</v>
      </c>
      <c r="AE944" s="324">
        <f t="shared" si="2864"/>
        <v>0</v>
      </c>
      <c r="AF944" s="324">
        <f t="shared" si="2864"/>
        <v>0</v>
      </c>
      <c r="AG944" s="324">
        <f t="shared" si="2864"/>
        <v>0</v>
      </c>
      <c r="AH944" s="324">
        <f t="shared" si="2864"/>
        <v>0</v>
      </c>
      <c r="AI944" s="324">
        <f t="shared" si="2864"/>
        <v>0</v>
      </c>
      <c r="AJ944" s="324">
        <f t="shared" si="2864"/>
        <v>0</v>
      </c>
      <c r="AK944" s="324">
        <f t="shared" si="2864"/>
        <v>0</v>
      </c>
      <c r="AL944" s="324">
        <f t="shared" si="2864"/>
        <v>0</v>
      </c>
      <c r="AM944" s="384"/>
    </row>
    <row r="945" spans="1:39" ht="18.75" customHeight="1">
      <c r="B945" s="366" t="s">
        <v>592</v>
      </c>
      <c r="C945" s="385"/>
      <c r="D945" s="386"/>
      <c r="E945" s="386"/>
      <c r="F945" s="386"/>
      <c r="G945" s="386"/>
      <c r="H945" s="386"/>
      <c r="I945" s="386"/>
      <c r="J945" s="386"/>
      <c r="K945" s="386"/>
      <c r="L945" s="386"/>
      <c r="M945" s="386"/>
      <c r="N945" s="386"/>
      <c r="O945" s="386"/>
      <c r="P945" s="386"/>
      <c r="Q945" s="386"/>
      <c r="R945" s="386"/>
      <c r="S945" s="369"/>
      <c r="T945" s="370"/>
      <c r="U945" s="386"/>
      <c r="V945" s="386"/>
      <c r="W945" s="386"/>
      <c r="X945" s="386"/>
      <c r="Y945" s="407"/>
      <c r="Z945" s="407"/>
      <c r="AA945" s="407"/>
      <c r="AB945" s="407"/>
      <c r="AC945" s="407"/>
      <c r="AD945" s="407"/>
      <c r="AE945" s="407"/>
      <c r="AF945" s="407"/>
      <c r="AG945" s="407"/>
      <c r="AH945" s="407"/>
      <c r="AI945" s="407"/>
      <c r="AJ945" s="407"/>
      <c r="AK945" s="407"/>
      <c r="AL945" s="407"/>
      <c r="AM945" s="387"/>
    </row>
    <row r="946" spans="1:39" collapsed="1"/>
    <row r="948" spans="1:39" ht="15.75">
      <c r="B948" s="278" t="s">
        <v>341</v>
      </c>
      <c r="C948" s="279"/>
      <c r="D948" s="588" t="s">
        <v>525</v>
      </c>
      <c r="E948" s="251"/>
      <c r="F948" s="588"/>
      <c r="G948" s="251"/>
      <c r="H948" s="251"/>
      <c r="I948" s="251"/>
      <c r="J948" s="251"/>
      <c r="K948" s="251"/>
      <c r="L948" s="251"/>
      <c r="M948" s="251"/>
      <c r="N948" s="251"/>
      <c r="O948" s="279"/>
      <c r="P948" s="251"/>
      <c r="Q948" s="251"/>
      <c r="R948" s="251"/>
      <c r="S948" s="251"/>
      <c r="T948" s="251"/>
      <c r="U948" s="251"/>
      <c r="V948" s="251"/>
      <c r="W948" s="251"/>
      <c r="X948" s="251"/>
      <c r="Y948" s="268"/>
      <c r="Z948" s="265"/>
      <c r="AA948" s="265"/>
      <c r="AB948" s="265"/>
      <c r="AC948" s="265"/>
      <c r="AD948" s="265"/>
      <c r="AE948" s="265"/>
      <c r="AF948" s="265"/>
      <c r="AG948" s="265"/>
      <c r="AH948" s="265"/>
      <c r="AI948" s="265"/>
      <c r="AJ948" s="265"/>
      <c r="AK948" s="265"/>
      <c r="AL948" s="265"/>
    </row>
    <row r="949" spans="1:39" ht="39.75" customHeight="1">
      <c r="B949" s="828" t="s">
        <v>211</v>
      </c>
      <c r="C949" s="830" t="s">
        <v>33</v>
      </c>
      <c r="D949" s="282" t="s">
        <v>421</v>
      </c>
      <c r="E949" s="832" t="s">
        <v>209</v>
      </c>
      <c r="F949" s="833"/>
      <c r="G949" s="833"/>
      <c r="H949" s="833"/>
      <c r="I949" s="833"/>
      <c r="J949" s="833"/>
      <c r="K949" s="833"/>
      <c r="L949" s="833"/>
      <c r="M949" s="834"/>
      <c r="N949" s="838" t="s">
        <v>213</v>
      </c>
      <c r="O949" s="282" t="s">
        <v>422</v>
      </c>
      <c r="P949" s="832" t="s">
        <v>212</v>
      </c>
      <c r="Q949" s="833"/>
      <c r="R949" s="833"/>
      <c r="S949" s="833"/>
      <c r="T949" s="833"/>
      <c r="U949" s="833"/>
      <c r="V949" s="833"/>
      <c r="W949" s="833"/>
      <c r="X949" s="834"/>
      <c r="Y949" s="835" t="s">
        <v>243</v>
      </c>
      <c r="Z949" s="836"/>
      <c r="AA949" s="836"/>
      <c r="AB949" s="836"/>
      <c r="AC949" s="836"/>
      <c r="AD949" s="836"/>
      <c r="AE949" s="836"/>
      <c r="AF949" s="836"/>
      <c r="AG949" s="836"/>
      <c r="AH949" s="836"/>
      <c r="AI949" s="836"/>
      <c r="AJ949" s="836"/>
      <c r="AK949" s="836"/>
      <c r="AL949" s="836"/>
      <c r="AM949" s="837"/>
    </row>
    <row r="950" spans="1:39" ht="65.25" customHeight="1">
      <c r="B950" s="829"/>
      <c r="C950" s="831"/>
      <c r="D950" s="283">
        <v>2020</v>
      </c>
      <c r="E950" s="283">
        <v>2021</v>
      </c>
      <c r="F950" s="283">
        <v>2022</v>
      </c>
      <c r="G950" s="283">
        <v>2023</v>
      </c>
      <c r="H950" s="283">
        <v>2024</v>
      </c>
      <c r="I950" s="283">
        <v>2025</v>
      </c>
      <c r="J950" s="283">
        <v>2026</v>
      </c>
      <c r="K950" s="283">
        <v>2027</v>
      </c>
      <c r="L950" s="283">
        <v>2028</v>
      </c>
      <c r="M950" s="283">
        <v>2029</v>
      </c>
      <c r="N950" s="839"/>
      <c r="O950" s="283">
        <v>2020</v>
      </c>
      <c r="P950" s="283">
        <v>2021</v>
      </c>
      <c r="Q950" s="283">
        <v>2022</v>
      </c>
      <c r="R950" s="283">
        <v>2023</v>
      </c>
      <c r="S950" s="283">
        <v>2024</v>
      </c>
      <c r="T950" s="283">
        <v>2025</v>
      </c>
      <c r="U950" s="283">
        <v>2026</v>
      </c>
      <c r="V950" s="283">
        <v>2027</v>
      </c>
      <c r="W950" s="283">
        <v>2028</v>
      </c>
      <c r="X950" s="283">
        <v>2029</v>
      </c>
      <c r="Y950" s="283" t="str">
        <f>'1.  LRAMVA Summary'!D52</f>
        <v>Residential</v>
      </c>
      <c r="Z950" s="283" t="str">
        <f>'1.  LRAMVA Summary'!E52</f>
        <v>GS&lt;50 kW</v>
      </c>
      <c r="AA950" s="283" t="str">
        <f>'1.  LRAMVA Summary'!F52</f>
        <v>GS&gt;50 kW</v>
      </c>
      <c r="AB950" s="283" t="str">
        <f>'1.  LRAMVA Summary'!G52</f>
        <v>GS&gt;1000 kW</v>
      </c>
      <c r="AC950" s="283" t="str">
        <f>'1.  LRAMVA Summary'!H52</f>
        <v>Street Lighting</v>
      </c>
      <c r="AD950" s="283" t="str">
        <f>'1.  LRAMVA Summary'!I52</f>
        <v/>
      </c>
      <c r="AE950" s="283" t="str">
        <f>'1.  LRAMVA Summary'!J52</f>
        <v/>
      </c>
      <c r="AF950" s="283" t="str">
        <f>'1.  LRAMVA Summary'!K52</f>
        <v/>
      </c>
      <c r="AG950" s="283" t="str">
        <f>'1.  LRAMVA Summary'!L52</f>
        <v/>
      </c>
      <c r="AH950" s="283" t="str">
        <f>'1.  LRAMVA Summary'!M52</f>
        <v/>
      </c>
      <c r="AI950" s="283" t="str">
        <f>'1.  LRAMVA Summary'!N52</f>
        <v/>
      </c>
      <c r="AJ950" s="283" t="str">
        <f>'1.  LRAMVA Summary'!O52</f>
        <v/>
      </c>
      <c r="AK950" s="283" t="str">
        <f>'1.  LRAMVA Summary'!P52</f>
        <v/>
      </c>
      <c r="AL950" s="283" t="str">
        <f>'1.  LRAMVA Summary'!Q52</f>
        <v/>
      </c>
      <c r="AM950" s="285" t="str">
        <f>'1.  LRAMVA Summary'!R52</f>
        <v>Total</v>
      </c>
    </row>
    <row r="951" spans="1:39" ht="15" customHeight="1">
      <c r="A951" s="530"/>
      <c r="B951" s="516" t="s">
        <v>503</v>
      </c>
      <c r="C951" s="287"/>
      <c r="D951" s="287"/>
      <c r="E951" s="287"/>
      <c r="F951" s="287"/>
      <c r="G951" s="287"/>
      <c r="H951" s="287"/>
      <c r="I951" s="287"/>
      <c r="J951" s="287"/>
      <c r="K951" s="287"/>
      <c r="L951" s="287"/>
      <c r="M951" s="287"/>
      <c r="N951" s="288"/>
      <c r="O951" s="287"/>
      <c r="P951" s="287"/>
      <c r="Q951" s="287"/>
      <c r="R951" s="287"/>
      <c r="S951" s="287"/>
      <c r="T951" s="287"/>
      <c r="U951" s="287"/>
      <c r="V951" s="287"/>
      <c r="W951" s="287"/>
      <c r="X951" s="287"/>
      <c r="Y951" s="289" t="str">
        <f>'1.  LRAMVA Summary'!D53</f>
        <v>kWh</v>
      </c>
      <c r="Z951" s="289" t="str">
        <f>'1.  LRAMVA Summary'!E53</f>
        <v>kWh</v>
      </c>
      <c r="AA951" s="289" t="str">
        <f>'1.  LRAMVA Summary'!F53</f>
        <v>KW</v>
      </c>
      <c r="AB951" s="289" t="str">
        <f>'1.  LRAMVA Summary'!G53</f>
        <v>KW</v>
      </c>
      <c r="AC951" s="289" t="str">
        <f>'1.  LRAMVA Summary'!H53</f>
        <v>KW</v>
      </c>
      <c r="AD951" s="289">
        <f>'1.  LRAMVA Summary'!I53</f>
        <v>0</v>
      </c>
      <c r="AE951" s="289">
        <f>'1.  LRAMVA Summary'!J53</f>
        <v>0</v>
      </c>
      <c r="AF951" s="289">
        <f>'1.  LRAMVA Summary'!K53</f>
        <v>0</v>
      </c>
      <c r="AG951" s="289">
        <f>'1.  LRAMVA Summary'!L53</f>
        <v>0</v>
      </c>
      <c r="AH951" s="289">
        <f>'1.  LRAMVA Summary'!M53</f>
        <v>0</v>
      </c>
      <c r="AI951" s="289">
        <f>'1.  LRAMVA Summary'!N53</f>
        <v>0</v>
      </c>
      <c r="AJ951" s="289">
        <f>'1.  LRAMVA Summary'!O53</f>
        <v>0</v>
      </c>
      <c r="AK951" s="289">
        <f>'1.  LRAMVA Summary'!P53</f>
        <v>0</v>
      </c>
      <c r="AL951" s="289">
        <f>'1.  LRAMVA Summary'!Q53</f>
        <v>0</v>
      </c>
      <c r="AM951" s="290"/>
    </row>
    <row r="952" spans="1:39" ht="15" hidden="1" customHeight="1" outlineLevel="1">
      <c r="A952" s="530"/>
      <c r="B952" s="502" t="s">
        <v>496</v>
      </c>
      <c r="C952" s="287"/>
      <c r="D952" s="287"/>
      <c r="E952" s="287"/>
      <c r="F952" s="287"/>
      <c r="G952" s="287"/>
      <c r="H952" s="287"/>
      <c r="I952" s="287"/>
      <c r="J952" s="287"/>
      <c r="K952" s="287"/>
      <c r="L952" s="287"/>
      <c r="M952" s="287"/>
      <c r="N952" s="288"/>
      <c r="O952" s="287"/>
      <c r="P952" s="287"/>
      <c r="Q952" s="287"/>
      <c r="R952" s="287"/>
      <c r="S952" s="287"/>
      <c r="T952" s="287"/>
      <c r="U952" s="287"/>
      <c r="V952" s="287"/>
      <c r="W952" s="287"/>
      <c r="X952" s="287"/>
      <c r="Y952" s="289"/>
      <c r="Z952" s="289"/>
      <c r="AA952" s="289"/>
      <c r="AB952" s="289"/>
      <c r="AC952" s="289"/>
      <c r="AD952" s="289"/>
      <c r="AE952" s="289"/>
      <c r="AF952" s="289"/>
      <c r="AG952" s="289"/>
      <c r="AH952" s="289"/>
      <c r="AI952" s="289"/>
      <c r="AJ952" s="289"/>
      <c r="AK952" s="289"/>
      <c r="AL952" s="289"/>
      <c r="AM952" s="290"/>
    </row>
    <row r="953" spans="1:39" ht="15" hidden="1" customHeight="1" outlineLevel="1">
      <c r="A953" s="530">
        <v>1</v>
      </c>
      <c r="B953" s="426" t="s">
        <v>95</v>
      </c>
      <c r="C953" s="289" t="s">
        <v>25</v>
      </c>
      <c r="D953" s="293"/>
      <c r="E953" s="293"/>
      <c r="F953" s="293"/>
      <c r="G953" s="293"/>
      <c r="H953" s="293"/>
      <c r="I953" s="293"/>
      <c r="J953" s="293"/>
      <c r="K953" s="293"/>
      <c r="L953" s="293"/>
      <c r="M953" s="293"/>
      <c r="N953" s="289"/>
      <c r="O953" s="293"/>
      <c r="P953" s="293"/>
      <c r="Q953" s="293"/>
      <c r="R953" s="293"/>
      <c r="S953" s="293"/>
      <c r="T953" s="293"/>
      <c r="U953" s="293"/>
      <c r="V953" s="293"/>
      <c r="W953" s="293"/>
      <c r="X953" s="293"/>
      <c r="Y953" s="413"/>
      <c r="Z953" s="413"/>
      <c r="AA953" s="413"/>
      <c r="AB953" s="413"/>
      <c r="AC953" s="413"/>
      <c r="AD953" s="413"/>
      <c r="AE953" s="413"/>
      <c r="AF953" s="408"/>
      <c r="AG953" s="408"/>
      <c r="AH953" s="408"/>
      <c r="AI953" s="408"/>
      <c r="AJ953" s="408"/>
      <c r="AK953" s="408"/>
      <c r="AL953" s="408"/>
      <c r="AM953" s="294">
        <f>SUM(Y953:AL953)</f>
        <v>0</v>
      </c>
    </row>
    <row r="954" spans="1:39" ht="15" hidden="1" customHeight="1" outlineLevel="1">
      <c r="A954" s="530"/>
      <c r="B954" s="292" t="s">
        <v>346</v>
      </c>
      <c r="C954" s="289" t="s">
        <v>163</v>
      </c>
      <c r="D954" s="293"/>
      <c r="E954" s="293"/>
      <c r="F954" s="293"/>
      <c r="G954" s="293"/>
      <c r="H954" s="293"/>
      <c r="I954" s="293"/>
      <c r="J954" s="293"/>
      <c r="K954" s="293"/>
      <c r="L954" s="293"/>
      <c r="M954" s="293"/>
      <c r="N954" s="466"/>
      <c r="O954" s="293"/>
      <c r="P954" s="293"/>
      <c r="Q954" s="293"/>
      <c r="R954" s="293"/>
      <c r="S954" s="293"/>
      <c r="T954" s="293"/>
      <c r="U954" s="293"/>
      <c r="V954" s="293"/>
      <c r="W954" s="293"/>
      <c r="X954" s="293"/>
      <c r="Y954" s="409">
        <f>Y953</f>
        <v>0</v>
      </c>
      <c r="Z954" s="409">
        <f t="shared" ref="Z954" si="2865">Z953</f>
        <v>0</v>
      </c>
      <c r="AA954" s="409">
        <f t="shared" ref="AA954" si="2866">AA953</f>
        <v>0</v>
      </c>
      <c r="AB954" s="409">
        <f t="shared" ref="AB954" si="2867">AB953</f>
        <v>0</v>
      </c>
      <c r="AC954" s="409">
        <f t="shared" ref="AC954" si="2868">AC953</f>
        <v>0</v>
      </c>
      <c r="AD954" s="409">
        <f t="shared" ref="AD954" si="2869">AD953</f>
        <v>0</v>
      </c>
      <c r="AE954" s="409">
        <f t="shared" ref="AE954" si="2870">AE953</f>
        <v>0</v>
      </c>
      <c r="AF954" s="409">
        <f t="shared" ref="AF954" si="2871">AF953</f>
        <v>0</v>
      </c>
      <c r="AG954" s="409">
        <f t="shared" ref="AG954" si="2872">AG953</f>
        <v>0</v>
      </c>
      <c r="AH954" s="409">
        <f t="shared" ref="AH954" si="2873">AH953</f>
        <v>0</v>
      </c>
      <c r="AI954" s="409">
        <f t="shared" ref="AI954" si="2874">AI953</f>
        <v>0</v>
      </c>
      <c r="AJ954" s="409">
        <f t="shared" ref="AJ954" si="2875">AJ953</f>
        <v>0</v>
      </c>
      <c r="AK954" s="409">
        <f t="shared" ref="AK954" si="2876">AK953</f>
        <v>0</v>
      </c>
      <c r="AL954" s="409">
        <f t="shared" ref="AL954" si="2877">AL953</f>
        <v>0</v>
      </c>
      <c r="AM954" s="295"/>
    </row>
    <row r="955" spans="1:39" ht="15" hidden="1" customHeight="1" outlineLevel="1">
      <c r="A955" s="530"/>
      <c r="B955" s="296"/>
      <c r="C955" s="297"/>
      <c r="D955" s="297"/>
      <c r="E955" s="297"/>
      <c r="F955" s="297"/>
      <c r="G955" s="297"/>
      <c r="H955" s="297"/>
      <c r="I955" s="297"/>
      <c r="J955" s="297"/>
      <c r="K955" s="297"/>
      <c r="L955" s="297"/>
      <c r="M955" s="297"/>
      <c r="N955" s="298"/>
      <c r="O955" s="297"/>
      <c r="P955" s="297"/>
      <c r="Q955" s="297"/>
      <c r="R955" s="297"/>
      <c r="S955" s="297"/>
      <c r="T955" s="297"/>
      <c r="U955" s="297"/>
      <c r="V955" s="297"/>
      <c r="W955" s="297"/>
      <c r="X955" s="297"/>
      <c r="Y955" s="410"/>
      <c r="Z955" s="411"/>
      <c r="AA955" s="411"/>
      <c r="AB955" s="411"/>
      <c r="AC955" s="411"/>
      <c r="AD955" s="411"/>
      <c r="AE955" s="411"/>
      <c r="AF955" s="411"/>
      <c r="AG955" s="411"/>
      <c r="AH955" s="411"/>
      <c r="AI955" s="411"/>
      <c r="AJ955" s="411"/>
      <c r="AK955" s="411"/>
      <c r="AL955" s="411"/>
      <c r="AM955" s="300"/>
    </row>
    <row r="956" spans="1:39" ht="15" hidden="1" customHeight="1" outlineLevel="1">
      <c r="A956" s="530">
        <v>2</v>
      </c>
      <c r="B956" s="426" t="s">
        <v>96</v>
      </c>
      <c r="C956" s="289" t="s">
        <v>25</v>
      </c>
      <c r="D956" s="293"/>
      <c r="E956" s="293"/>
      <c r="F956" s="293"/>
      <c r="G956" s="293"/>
      <c r="H956" s="293"/>
      <c r="I956" s="293"/>
      <c r="J956" s="293"/>
      <c r="K956" s="293"/>
      <c r="L956" s="293"/>
      <c r="M956" s="293"/>
      <c r="N956" s="289"/>
      <c r="O956" s="293"/>
      <c r="P956" s="293"/>
      <c r="Q956" s="293"/>
      <c r="R956" s="293"/>
      <c r="S956" s="293"/>
      <c r="T956" s="293"/>
      <c r="U956" s="293"/>
      <c r="V956" s="293"/>
      <c r="W956" s="293"/>
      <c r="X956" s="293"/>
      <c r="Y956" s="413"/>
      <c r="Z956" s="413"/>
      <c r="AA956" s="413"/>
      <c r="AB956" s="413"/>
      <c r="AC956" s="413"/>
      <c r="AD956" s="413"/>
      <c r="AE956" s="413"/>
      <c r="AF956" s="408"/>
      <c r="AG956" s="408"/>
      <c r="AH956" s="408"/>
      <c r="AI956" s="408"/>
      <c r="AJ956" s="408"/>
      <c r="AK956" s="408"/>
      <c r="AL956" s="408"/>
      <c r="AM956" s="294">
        <f>SUM(Y956:AL956)</f>
        <v>0</v>
      </c>
    </row>
    <row r="957" spans="1:39" ht="15" hidden="1" customHeight="1" outlineLevel="1">
      <c r="A957" s="530"/>
      <c r="B957" s="292" t="s">
        <v>346</v>
      </c>
      <c r="C957" s="289" t="s">
        <v>163</v>
      </c>
      <c r="D957" s="293"/>
      <c r="E957" s="293"/>
      <c r="F957" s="293"/>
      <c r="G957" s="293"/>
      <c r="H957" s="293"/>
      <c r="I957" s="293"/>
      <c r="J957" s="293"/>
      <c r="K957" s="293"/>
      <c r="L957" s="293"/>
      <c r="M957" s="293"/>
      <c r="N957" s="466"/>
      <c r="O957" s="293"/>
      <c r="P957" s="293"/>
      <c r="Q957" s="293"/>
      <c r="R957" s="293"/>
      <c r="S957" s="293"/>
      <c r="T957" s="293"/>
      <c r="U957" s="293"/>
      <c r="V957" s="293"/>
      <c r="W957" s="293"/>
      <c r="X957" s="293"/>
      <c r="Y957" s="409">
        <f>Y956</f>
        <v>0</v>
      </c>
      <c r="Z957" s="409">
        <f t="shared" ref="Z957" si="2878">Z956</f>
        <v>0</v>
      </c>
      <c r="AA957" s="409">
        <f t="shared" ref="AA957" si="2879">AA956</f>
        <v>0</v>
      </c>
      <c r="AB957" s="409">
        <f t="shared" ref="AB957" si="2880">AB956</f>
        <v>0</v>
      </c>
      <c r="AC957" s="409">
        <f t="shared" ref="AC957" si="2881">AC956</f>
        <v>0</v>
      </c>
      <c r="AD957" s="409">
        <f t="shared" ref="AD957" si="2882">AD956</f>
        <v>0</v>
      </c>
      <c r="AE957" s="409">
        <f t="shared" ref="AE957" si="2883">AE956</f>
        <v>0</v>
      </c>
      <c r="AF957" s="409">
        <f t="shared" ref="AF957" si="2884">AF956</f>
        <v>0</v>
      </c>
      <c r="AG957" s="409">
        <f t="shared" ref="AG957" si="2885">AG956</f>
        <v>0</v>
      </c>
      <c r="AH957" s="409">
        <f t="shared" ref="AH957" si="2886">AH956</f>
        <v>0</v>
      </c>
      <c r="AI957" s="409">
        <f t="shared" ref="AI957" si="2887">AI956</f>
        <v>0</v>
      </c>
      <c r="AJ957" s="409">
        <f t="shared" ref="AJ957" si="2888">AJ956</f>
        <v>0</v>
      </c>
      <c r="AK957" s="409">
        <f t="shared" ref="AK957" si="2889">AK956</f>
        <v>0</v>
      </c>
      <c r="AL957" s="409">
        <f t="shared" ref="AL957" si="2890">AL956</f>
        <v>0</v>
      </c>
      <c r="AM957" s="295"/>
    </row>
    <row r="958" spans="1:39" ht="15" hidden="1" customHeight="1" outlineLevel="1">
      <c r="A958" s="530"/>
      <c r="B958" s="296"/>
      <c r="C958" s="297"/>
      <c r="D958" s="302"/>
      <c r="E958" s="302"/>
      <c r="F958" s="302"/>
      <c r="G958" s="302"/>
      <c r="H958" s="302"/>
      <c r="I958" s="302"/>
      <c r="J958" s="302"/>
      <c r="K958" s="302"/>
      <c r="L958" s="302"/>
      <c r="M958" s="302"/>
      <c r="N958" s="298"/>
      <c r="O958" s="302"/>
      <c r="P958" s="302"/>
      <c r="Q958" s="302"/>
      <c r="R958" s="302"/>
      <c r="S958" s="302"/>
      <c r="T958" s="302"/>
      <c r="U958" s="302"/>
      <c r="V958" s="302"/>
      <c r="W958" s="302"/>
      <c r="X958" s="302"/>
      <c r="Y958" s="410"/>
      <c r="Z958" s="411"/>
      <c r="AA958" s="411"/>
      <c r="AB958" s="411"/>
      <c r="AC958" s="411"/>
      <c r="AD958" s="411"/>
      <c r="AE958" s="411"/>
      <c r="AF958" s="411"/>
      <c r="AG958" s="411"/>
      <c r="AH958" s="411"/>
      <c r="AI958" s="411"/>
      <c r="AJ958" s="411"/>
      <c r="AK958" s="411"/>
      <c r="AL958" s="411"/>
      <c r="AM958" s="300"/>
    </row>
    <row r="959" spans="1:39" ht="15" hidden="1" customHeight="1" outlineLevel="1">
      <c r="A959" s="530">
        <v>3</v>
      </c>
      <c r="B959" s="426" t="s">
        <v>97</v>
      </c>
      <c r="C959" s="289" t="s">
        <v>25</v>
      </c>
      <c r="D959" s="293"/>
      <c r="E959" s="293"/>
      <c r="F959" s="293"/>
      <c r="G959" s="293"/>
      <c r="H959" s="293"/>
      <c r="I959" s="293"/>
      <c r="J959" s="293"/>
      <c r="K959" s="293"/>
      <c r="L959" s="293"/>
      <c r="M959" s="293"/>
      <c r="N959" s="289"/>
      <c r="O959" s="293"/>
      <c r="P959" s="293"/>
      <c r="Q959" s="293"/>
      <c r="R959" s="293"/>
      <c r="S959" s="293"/>
      <c r="T959" s="293"/>
      <c r="U959" s="293"/>
      <c r="V959" s="293"/>
      <c r="W959" s="293"/>
      <c r="X959" s="293"/>
      <c r="Y959" s="413"/>
      <c r="Z959" s="413"/>
      <c r="AA959" s="413"/>
      <c r="AB959" s="413"/>
      <c r="AC959" s="413"/>
      <c r="AD959" s="413"/>
      <c r="AE959" s="413"/>
      <c r="AF959" s="408"/>
      <c r="AG959" s="408"/>
      <c r="AH959" s="408"/>
      <c r="AI959" s="408"/>
      <c r="AJ959" s="408"/>
      <c r="AK959" s="408"/>
      <c r="AL959" s="408"/>
      <c r="AM959" s="294">
        <f>SUM(Y959:AL959)</f>
        <v>0</v>
      </c>
    </row>
    <row r="960" spans="1:39" ht="15" hidden="1" customHeight="1" outlineLevel="1">
      <c r="A960" s="530"/>
      <c r="B960" s="292" t="s">
        <v>346</v>
      </c>
      <c r="C960" s="289" t="s">
        <v>163</v>
      </c>
      <c r="D960" s="293"/>
      <c r="E960" s="293"/>
      <c r="F960" s="293"/>
      <c r="G960" s="293"/>
      <c r="H960" s="293"/>
      <c r="I960" s="293"/>
      <c r="J960" s="293"/>
      <c r="K960" s="293"/>
      <c r="L960" s="293"/>
      <c r="M960" s="293"/>
      <c r="N960" s="466"/>
      <c r="O960" s="293"/>
      <c r="P960" s="293"/>
      <c r="Q960" s="293"/>
      <c r="R960" s="293"/>
      <c r="S960" s="293"/>
      <c r="T960" s="293"/>
      <c r="U960" s="293"/>
      <c r="V960" s="293"/>
      <c r="W960" s="293"/>
      <c r="X960" s="293"/>
      <c r="Y960" s="409">
        <f>Y959</f>
        <v>0</v>
      </c>
      <c r="Z960" s="409">
        <f t="shared" ref="Z960" si="2891">Z959</f>
        <v>0</v>
      </c>
      <c r="AA960" s="409">
        <f t="shared" ref="AA960" si="2892">AA959</f>
        <v>0</v>
      </c>
      <c r="AB960" s="409">
        <f t="shared" ref="AB960" si="2893">AB959</f>
        <v>0</v>
      </c>
      <c r="AC960" s="409">
        <f t="shared" ref="AC960" si="2894">AC959</f>
        <v>0</v>
      </c>
      <c r="AD960" s="409">
        <f t="shared" ref="AD960" si="2895">AD959</f>
        <v>0</v>
      </c>
      <c r="AE960" s="409">
        <f t="shared" ref="AE960" si="2896">AE959</f>
        <v>0</v>
      </c>
      <c r="AF960" s="409">
        <f t="shared" ref="AF960" si="2897">AF959</f>
        <v>0</v>
      </c>
      <c r="AG960" s="409">
        <f t="shared" ref="AG960" si="2898">AG959</f>
        <v>0</v>
      </c>
      <c r="AH960" s="409">
        <f t="shared" ref="AH960" si="2899">AH959</f>
        <v>0</v>
      </c>
      <c r="AI960" s="409">
        <f t="shared" ref="AI960" si="2900">AI959</f>
        <v>0</v>
      </c>
      <c r="AJ960" s="409">
        <f t="shared" ref="AJ960" si="2901">AJ959</f>
        <v>0</v>
      </c>
      <c r="AK960" s="409">
        <f t="shared" ref="AK960" si="2902">AK959</f>
        <v>0</v>
      </c>
      <c r="AL960" s="409">
        <f t="shared" ref="AL960" si="2903">AL959</f>
        <v>0</v>
      </c>
      <c r="AM960" s="295"/>
    </row>
    <row r="961" spans="1:39" ht="15" hidden="1" customHeight="1" outlineLevel="1">
      <c r="A961" s="530"/>
      <c r="B961" s="292"/>
      <c r="C961" s="303"/>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410"/>
      <c r="Z961" s="410"/>
      <c r="AA961" s="410"/>
      <c r="AB961" s="410"/>
      <c r="AC961" s="410"/>
      <c r="AD961" s="410"/>
      <c r="AE961" s="410"/>
      <c r="AF961" s="410"/>
      <c r="AG961" s="410"/>
      <c r="AH961" s="410"/>
      <c r="AI961" s="410"/>
      <c r="AJ961" s="410"/>
      <c r="AK961" s="410"/>
      <c r="AL961" s="410"/>
      <c r="AM961" s="304"/>
    </row>
    <row r="962" spans="1:39" ht="15" hidden="1" customHeight="1" outlineLevel="1">
      <c r="A962" s="530">
        <v>4</v>
      </c>
      <c r="B962" s="518" t="s">
        <v>685</v>
      </c>
      <c r="C962" s="289" t="s">
        <v>25</v>
      </c>
      <c r="D962" s="293"/>
      <c r="E962" s="293"/>
      <c r="F962" s="293"/>
      <c r="G962" s="293"/>
      <c r="H962" s="293"/>
      <c r="I962" s="293"/>
      <c r="J962" s="293"/>
      <c r="K962" s="293"/>
      <c r="L962" s="293"/>
      <c r="M962" s="293"/>
      <c r="N962" s="289"/>
      <c r="O962" s="293"/>
      <c r="P962" s="293"/>
      <c r="Q962" s="293"/>
      <c r="R962" s="293"/>
      <c r="S962" s="293"/>
      <c r="T962" s="293"/>
      <c r="U962" s="293"/>
      <c r="V962" s="293"/>
      <c r="W962" s="293"/>
      <c r="X962" s="293"/>
      <c r="Y962" s="413"/>
      <c r="Z962" s="413"/>
      <c r="AA962" s="413"/>
      <c r="AB962" s="413"/>
      <c r="AC962" s="413"/>
      <c r="AD962" s="413"/>
      <c r="AE962" s="413"/>
      <c r="AF962" s="408"/>
      <c r="AG962" s="408"/>
      <c r="AH962" s="408"/>
      <c r="AI962" s="408"/>
      <c r="AJ962" s="408"/>
      <c r="AK962" s="408"/>
      <c r="AL962" s="408"/>
      <c r="AM962" s="294">
        <f>SUM(Y962:AL962)</f>
        <v>0</v>
      </c>
    </row>
    <row r="963" spans="1:39" ht="15" hidden="1" customHeight="1" outlineLevel="1">
      <c r="A963" s="530"/>
      <c r="B963" s="292" t="s">
        <v>346</v>
      </c>
      <c r="C963" s="289" t="s">
        <v>163</v>
      </c>
      <c r="D963" s="293"/>
      <c r="E963" s="293"/>
      <c r="F963" s="293"/>
      <c r="G963" s="293"/>
      <c r="H963" s="293"/>
      <c r="I963" s="293"/>
      <c r="J963" s="293"/>
      <c r="K963" s="293"/>
      <c r="L963" s="293"/>
      <c r="M963" s="293"/>
      <c r="N963" s="466"/>
      <c r="O963" s="293"/>
      <c r="P963" s="293"/>
      <c r="Q963" s="293"/>
      <c r="R963" s="293"/>
      <c r="S963" s="293"/>
      <c r="T963" s="293"/>
      <c r="U963" s="293"/>
      <c r="V963" s="293"/>
      <c r="W963" s="293"/>
      <c r="X963" s="293"/>
      <c r="Y963" s="409">
        <f>Y962</f>
        <v>0</v>
      </c>
      <c r="Z963" s="409">
        <f t="shared" ref="Z963" si="2904">Z962</f>
        <v>0</v>
      </c>
      <c r="AA963" s="409">
        <f t="shared" ref="AA963" si="2905">AA962</f>
        <v>0</v>
      </c>
      <c r="AB963" s="409">
        <f t="shared" ref="AB963" si="2906">AB962</f>
        <v>0</v>
      </c>
      <c r="AC963" s="409">
        <f t="shared" ref="AC963" si="2907">AC962</f>
        <v>0</v>
      </c>
      <c r="AD963" s="409">
        <f t="shared" ref="AD963" si="2908">AD962</f>
        <v>0</v>
      </c>
      <c r="AE963" s="409">
        <f t="shared" ref="AE963" si="2909">AE962</f>
        <v>0</v>
      </c>
      <c r="AF963" s="409">
        <f t="shared" ref="AF963" si="2910">AF962</f>
        <v>0</v>
      </c>
      <c r="AG963" s="409">
        <f t="shared" ref="AG963" si="2911">AG962</f>
        <v>0</v>
      </c>
      <c r="AH963" s="409">
        <f t="shared" ref="AH963" si="2912">AH962</f>
        <v>0</v>
      </c>
      <c r="AI963" s="409">
        <f t="shared" ref="AI963" si="2913">AI962</f>
        <v>0</v>
      </c>
      <c r="AJ963" s="409">
        <f t="shared" ref="AJ963" si="2914">AJ962</f>
        <v>0</v>
      </c>
      <c r="AK963" s="409">
        <f t="shared" ref="AK963" si="2915">AK962</f>
        <v>0</v>
      </c>
      <c r="AL963" s="409">
        <f t="shared" ref="AL963" si="2916">AL962</f>
        <v>0</v>
      </c>
      <c r="AM963" s="295"/>
    </row>
    <row r="964" spans="1:39" ht="15" hidden="1" customHeight="1" outlineLevel="1">
      <c r="A964" s="530"/>
      <c r="B964" s="292"/>
      <c r="C964" s="303"/>
      <c r="D964" s="302"/>
      <c r="E964" s="302"/>
      <c r="F964" s="302"/>
      <c r="G964" s="302"/>
      <c r="H964" s="302"/>
      <c r="I964" s="302"/>
      <c r="J964" s="302"/>
      <c r="K964" s="302"/>
      <c r="L964" s="302"/>
      <c r="M964" s="302"/>
      <c r="N964" s="289"/>
      <c r="O964" s="302"/>
      <c r="P964" s="302"/>
      <c r="Q964" s="302"/>
      <c r="R964" s="302"/>
      <c r="S964" s="302"/>
      <c r="T964" s="302"/>
      <c r="U964" s="302"/>
      <c r="V964" s="302"/>
      <c r="W964" s="302"/>
      <c r="X964" s="302"/>
      <c r="Y964" s="410"/>
      <c r="Z964" s="410"/>
      <c r="AA964" s="410"/>
      <c r="AB964" s="410"/>
      <c r="AC964" s="410"/>
      <c r="AD964" s="410"/>
      <c r="AE964" s="410"/>
      <c r="AF964" s="410"/>
      <c r="AG964" s="410"/>
      <c r="AH964" s="410"/>
      <c r="AI964" s="410"/>
      <c r="AJ964" s="410"/>
      <c r="AK964" s="410"/>
      <c r="AL964" s="410"/>
      <c r="AM964" s="304"/>
    </row>
    <row r="965" spans="1:39" ht="15" hidden="1" customHeight="1" outlineLevel="1">
      <c r="A965" s="530">
        <v>5</v>
      </c>
      <c r="B965" s="426" t="s">
        <v>98</v>
      </c>
      <c r="C965" s="289" t="s">
        <v>25</v>
      </c>
      <c r="D965" s="293"/>
      <c r="E965" s="293"/>
      <c r="F965" s="293"/>
      <c r="G965" s="293"/>
      <c r="H965" s="293"/>
      <c r="I965" s="293"/>
      <c r="J965" s="293"/>
      <c r="K965" s="293"/>
      <c r="L965" s="293"/>
      <c r="M965" s="293"/>
      <c r="N965" s="289"/>
      <c r="O965" s="293"/>
      <c r="P965" s="293"/>
      <c r="Q965" s="293"/>
      <c r="R965" s="293"/>
      <c r="S965" s="293"/>
      <c r="T965" s="293"/>
      <c r="U965" s="293"/>
      <c r="V965" s="293"/>
      <c r="W965" s="293"/>
      <c r="X965" s="293"/>
      <c r="Y965" s="413"/>
      <c r="Z965" s="413"/>
      <c r="AA965" s="413"/>
      <c r="AB965" s="413"/>
      <c r="AC965" s="413"/>
      <c r="AD965" s="413"/>
      <c r="AE965" s="413"/>
      <c r="AF965" s="408"/>
      <c r="AG965" s="408"/>
      <c r="AH965" s="408"/>
      <c r="AI965" s="408"/>
      <c r="AJ965" s="408"/>
      <c r="AK965" s="408"/>
      <c r="AL965" s="408"/>
      <c r="AM965" s="294">
        <f>SUM(Y965:AL965)</f>
        <v>0</v>
      </c>
    </row>
    <row r="966" spans="1:39" ht="15" hidden="1" customHeight="1" outlineLevel="1">
      <c r="A966" s="530"/>
      <c r="B966" s="292" t="s">
        <v>346</v>
      </c>
      <c r="C966" s="289" t="s">
        <v>163</v>
      </c>
      <c r="D966" s="293"/>
      <c r="E966" s="293"/>
      <c r="F966" s="293"/>
      <c r="G966" s="293"/>
      <c r="H966" s="293"/>
      <c r="I966" s="293"/>
      <c r="J966" s="293"/>
      <c r="K966" s="293"/>
      <c r="L966" s="293"/>
      <c r="M966" s="293"/>
      <c r="N966" s="466"/>
      <c r="O966" s="293"/>
      <c r="P966" s="293"/>
      <c r="Q966" s="293"/>
      <c r="R966" s="293"/>
      <c r="S966" s="293"/>
      <c r="T966" s="293"/>
      <c r="U966" s="293"/>
      <c r="V966" s="293"/>
      <c r="W966" s="293"/>
      <c r="X966" s="293"/>
      <c r="Y966" s="409">
        <f>Y965</f>
        <v>0</v>
      </c>
      <c r="Z966" s="409">
        <f t="shared" ref="Z966" si="2917">Z965</f>
        <v>0</v>
      </c>
      <c r="AA966" s="409">
        <f t="shared" ref="AA966" si="2918">AA965</f>
        <v>0</v>
      </c>
      <c r="AB966" s="409">
        <f t="shared" ref="AB966" si="2919">AB965</f>
        <v>0</v>
      </c>
      <c r="AC966" s="409">
        <f t="shared" ref="AC966" si="2920">AC965</f>
        <v>0</v>
      </c>
      <c r="AD966" s="409">
        <f t="shared" ref="AD966" si="2921">AD965</f>
        <v>0</v>
      </c>
      <c r="AE966" s="409">
        <f t="shared" ref="AE966" si="2922">AE965</f>
        <v>0</v>
      </c>
      <c r="AF966" s="409">
        <f t="shared" ref="AF966" si="2923">AF965</f>
        <v>0</v>
      </c>
      <c r="AG966" s="409">
        <f t="shared" ref="AG966" si="2924">AG965</f>
        <v>0</v>
      </c>
      <c r="AH966" s="409">
        <f t="shared" ref="AH966" si="2925">AH965</f>
        <v>0</v>
      </c>
      <c r="AI966" s="409">
        <f t="shared" ref="AI966" si="2926">AI965</f>
        <v>0</v>
      </c>
      <c r="AJ966" s="409">
        <f t="shared" ref="AJ966" si="2927">AJ965</f>
        <v>0</v>
      </c>
      <c r="AK966" s="409">
        <f t="shared" ref="AK966" si="2928">AK965</f>
        <v>0</v>
      </c>
      <c r="AL966" s="409">
        <f t="shared" ref="AL966" si="2929">AL965</f>
        <v>0</v>
      </c>
      <c r="AM966" s="295"/>
    </row>
    <row r="967" spans="1:39" ht="15" hidden="1" customHeight="1" outlineLevel="1">
      <c r="A967" s="530"/>
      <c r="B967" s="292"/>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420"/>
      <c r="Z967" s="421"/>
      <c r="AA967" s="421"/>
      <c r="AB967" s="421"/>
      <c r="AC967" s="421"/>
      <c r="AD967" s="421"/>
      <c r="AE967" s="421"/>
      <c r="AF967" s="421"/>
      <c r="AG967" s="421"/>
      <c r="AH967" s="421"/>
      <c r="AI967" s="421"/>
      <c r="AJ967" s="421"/>
      <c r="AK967" s="421"/>
      <c r="AL967" s="421"/>
      <c r="AM967" s="295"/>
    </row>
    <row r="968" spans="1:39" ht="15.75" hidden="1" outlineLevel="1">
      <c r="A968" s="530"/>
      <c r="B968" s="317" t="s">
        <v>497</v>
      </c>
      <c r="C968" s="287"/>
      <c r="D968" s="287"/>
      <c r="E968" s="287"/>
      <c r="F968" s="287"/>
      <c r="G968" s="287"/>
      <c r="H968" s="287"/>
      <c r="I968" s="287"/>
      <c r="J968" s="287"/>
      <c r="K968" s="287"/>
      <c r="L968" s="287"/>
      <c r="M968" s="287"/>
      <c r="N968" s="288"/>
      <c r="O968" s="287"/>
      <c r="P968" s="287"/>
      <c r="Q968" s="287"/>
      <c r="R968" s="287"/>
      <c r="S968" s="287"/>
      <c r="T968" s="287"/>
      <c r="U968" s="287"/>
      <c r="V968" s="287"/>
      <c r="W968" s="287"/>
      <c r="X968" s="287"/>
      <c r="Y968" s="412"/>
      <c r="Z968" s="412"/>
      <c r="AA968" s="412"/>
      <c r="AB968" s="412"/>
      <c r="AC968" s="412"/>
      <c r="AD968" s="412"/>
      <c r="AE968" s="412"/>
      <c r="AF968" s="412"/>
      <c r="AG968" s="412"/>
      <c r="AH968" s="412"/>
      <c r="AI968" s="412"/>
      <c r="AJ968" s="412"/>
      <c r="AK968" s="412"/>
      <c r="AL968" s="412"/>
      <c r="AM968" s="290"/>
    </row>
    <row r="969" spans="1:39" ht="15" hidden="1" customHeight="1" outlineLevel="1">
      <c r="A969" s="530">
        <v>6</v>
      </c>
      <c r="B969" s="426" t="s">
        <v>99</v>
      </c>
      <c r="C969" s="289" t="s">
        <v>25</v>
      </c>
      <c r="D969" s="293"/>
      <c r="E969" s="293"/>
      <c r="F969" s="293"/>
      <c r="G969" s="293"/>
      <c r="H969" s="293"/>
      <c r="I969" s="293"/>
      <c r="J969" s="293"/>
      <c r="K969" s="293"/>
      <c r="L969" s="293"/>
      <c r="M969" s="293"/>
      <c r="N969" s="293">
        <v>12</v>
      </c>
      <c r="O969" s="293"/>
      <c r="P969" s="293"/>
      <c r="Q969" s="293"/>
      <c r="R969" s="293"/>
      <c r="S969" s="293"/>
      <c r="T969" s="293"/>
      <c r="U969" s="293"/>
      <c r="V969" s="293"/>
      <c r="W969" s="293"/>
      <c r="X969" s="293"/>
      <c r="Y969" s="413"/>
      <c r="Z969" s="413"/>
      <c r="AA969" s="413"/>
      <c r="AB969" s="413"/>
      <c r="AC969" s="413"/>
      <c r="AD969" s="413"/>
      <c r="AE969" s="413"/>
      <c r="AF969" s="413"/>
      <c r="AG969" s="413"/>
      <c r="AH969" s="413"/>
      <c r="AI969" s="413"/>
      <c r="AJ969" s="413"/>
      <c r="AK969" s="413"/>
      <c r="AL969" s="413"/>
      <c r="AM969" s="294">
        <f>SUM(Y969:AL969)</f>
        <v>0</v>
      </c>
    </row>
    <row r="970" spans="1:39" ht="15" hidden="1" customHeight="1" outlineLevel="1">
      <c r="A970" s="530"/>
      <c r="B970" s="292" t="s">
        <v>346</v>
      </c>
      <c r="C970" s="289" t="s">
        <v>163</v>
      </c>
      <c r="D970" s="293"/>
      <c r="E970" s="293"/>
      <c r="F970" s="293"/>
      <c r="G970" s="293"/>
      <c r="H970" s="293"/>
      <c r="I970" s="293"/>
      <c r="J970" s="293"/>
      <c r="K970" s="293"/>
      <c r="L970" s="293"/>
      <c r="M970" s="293"/>
      <c r="N970" s="293">
        <f>N969</f>
        <v>12</v>
      </c>
      <c r="O970" s="293"/>
      <c r="P970" s="293"/>
      <c r="Q970" s="293"/>
      <c r="R970" s="293"/>
      <c r="S970" s="293"/>
      <c r="T970" s="293"/>
      <c r="U970" s="293"/>
      <c r="V970" s="293"/>
      <c r="W970" s="293"/>
      <c r="X970" s="293"/>
      <c r="Y970" s="409">
        <f>Y969</f>
        <v>0</v>
      </c>
      <c r="Z970" s="409">
        <f t="shared" ref="Z970" si="2930">Z969</f>
        <v>0</v>
      </c>
      <c r="AA970" s="409">
        <f t="shared" ref="AA970" si="2931">AA969</f>
        <v>0</v>
      </c>
      <c r="AB970" s="409">
        <f t="shared" ref="AB970" si="2932">AB969</f>
        <v>0</v>
      </c>
      <c r="AC970" s="409">
        <f t="shared" ref="AC970" si="2933">AC969</f>
        <v>0</v>
      </c>
      <c r="AD970" s="409">
        <f t="shared" ref="AD970" si="2934">AD969</f>
        <v>0</v>
      </c>
      <c r="AE970" s="409">
        <f t="shared" ref="AE970" si="2935">AE969</f>
        <v>0</v>
      </c>
      <c r="AF970" s="409">
        <f t="shared" ref="AF970" si="2936">AF969</f>
        <v>0</v>
      </c>
      <c r="AG970" s="409">
        <f t="shared" ref="AG970" si="2937">AG969</f>
        <v>0</v>
      </c>
      <c r="AH970" s="409">
        <f t="shared" ref="AH970" si="2938">AH969</f>
        <v>0</v>
      </c>
      <c r="AI970" s="409">
        <f t="shared" ref="AI970" si="2939">AI969</f>
        <v>0</v>
      </c>
      <c r="AJ970" s="409">
        <f t="shared" ref="AJ970" si="2940">AJ969</f>
        <v>0</v>
      </c>
      <c r="AK970" s="409">
        <f t="shared" ref="AK970" si="2941">AK969</f>
        <v>0</v>
      </c>
      <c r="AL970" s="409">
        <f t="shared" ref="AL970" si="2942">AL969</f>
        <v>0</v>
      </c>
      <c r="AM970" s="309"/>
    </row>
    <row r="971" spans="1:39" ht="15" hidden="1" customHeight="1" outlineLevel="1">
      <c r="A971" s="530"/>
      <c r="B971" s="308"/>
      <c r="C971" s="310"/>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414"/>
      <c r="Z971" s="414"/>
      <c r="AA971" s="414"/>
      <c r="AB971" s="414"/>
      <c r="AC971" s="414"/>
      <c r="AD971" s="414"/>
      <c r="AE971" s="414"/>
      <c r="AF971" s="414"/>
      <c r="AG971" s="414"/>
      <c r="AH971" s="414"/>
      <c r="AI971" s="414"/>
      <c r="AJ971" s="414"/>
      <c r="AK971" s="414"/>
      <c r="AL971" s="414"/>
      <c r="AM971" s="311"/>
    </row>
    <row r="972" spans="1:39" ht="15" hidden="1" customHeight="1" outlineLevel="1">
      <c r="A972" s="530">
        <v>7</v>
      </c>
      <c r="B972" s="426" t="s">
        <v>100</v>
      </c>
      <c r="C972" s="289" t="s">
        <v>25</v>
      </c>
      <c r="D972" s="293"/>
      <c r="E972" s="293"/>
      <c r="F972" s="293"/>
      <c r="G972" s="293"/>
      <c r="H972" s="293"/>
      <c r="I972" s="293"/>
      <c r="J972" s="293"/>
      <c r="K972" s="293"/>
      <c r="L972" s="293"/>
      <c r="M972" s="293"/>
      <c r="N972" s="293">
        <v>12</v>
      </c>
      <c r="O972" s="293"/>
      <c r="P972" s="293"/>
      <c r="Q972" s="293"/>
      <c r="R972" s="293"/>
      <c r="S972" s="293"/>
      <c r="T972" s="293"/>
      <c r="U972" s="293"/>
      <c r="V972" s="293"/>
      <c r="W972" s="293"/>
      <c r="X972" s="293"/>
      <c r="Y972" s="413"/>
      <c r="Z972" s="413"/>
      <c r="AA972" s="413"/>
      <c r="AB972" s="413"/>
      <c r="AC972" s="413"/>
      <c r="AD972" s="413"/>
      <c r="AE972" s="413"/>
      <c r="AF972" s="413"/>
      <c r="AG972" s="413"/>
      <c r="AH972" s="413"/>
      <c r="AI972" s="413"/>
      <c r="AJ972" s="413"/>
      <c r="AK972" s="413"/>
      <c r="AL972" s="413"/>
      <c r="AM972" s="294">
        <f>SUM(Y972:AL972)</f>
        <v>0</v>
      </c>
    </row>
    <row r="973" spans="1:39" ht="15" hidden="1" customHeight="1" outlineLevel="1">
      <c r="A973" s="530"/>
      <c r="B973" s="292" t="s">
        <v>346</v>
      </c>
      <c r="C973" s="289" t="s">
        <v>163</v>
      </c>
      <c r="D973" s="293"/>
      <c r="E973" s="293"/>
      <c r="F973" s="293"/>
      <c r="G973" s="293"/>
      <c r="H973" s="293"/>
      <c r="I973" s="293"/>
      <c r="J973" s="293"/>
      <c r="K973" s="293"/>
      <c r="L973" s="293"/>
      <c r="M973" s="293"/>
      <c r="N973" s="293">
        <f>N972</f>
        <v>12</v>
      </c>
      <c r="O973" s="293"/>
      <c r="P973" s="293"/>
      <c r="Q973" s="293"/>
      <c r="R973" s="293"/>
      <c r="S973" s="293"/>
      <c r="T973" s="293"/>
      <c r="U973" s="293"/>
      <c r="V973" s="293"/>
      <c r="W973" s="293"/>
      <c r="X973" s="293"/>
      <c r="Y973" s="409">
        <f>Y972</f>
        <v>0</v>
      </c>
      <c r="Z973" s="409">
        <f t="shared" ref="Z973" si="2943">Z972</f>
        <v>0</v>
      </c>
      <c r="AA973" s="409">
        <f t="shared" ref="AA973" si="2944">AA972</f>
        <v>0</v>
      </c>
      <c r="AB973" s="409">
        <f t="shared" ref="AB973" si="2945">AB972</f>
        <v>0</v>
      </c>
      <c r="AC973" s="409">
        <f t="shared" ref="AC973" si="2946">AC972</f>
        <v>0</v>
      </c>
      <c r="AD973" s="409">
        <f t="shared" ref="AD973" si="2947">AD972</f>
        <v>0</v>
      </c>
      <c r="AE973" s="409">
        <f t="shared" ref="AE973" si="2948">AE972</f>
        <v>0</v>
      </c>
      <c r="AF973" s="409">
        <f t="shared" ref="AF973" si="2949">AF972</f>
        <v>0</v>
      </c>
      <c r="AG973" s="409">
        <f t="shared" ref="AG973" si="2950">AG972</f>
        <v>0</v>
      </c>
      <c r="AH973" s="409">
        <f t="shared" ref="AH973" si="2951">AH972</f>
        <v>0</v>
      </c>
      <c r="AI973" s="409">
        <f t="shared" ref="AI973" si="2952">AI972</f>
        <v>0</v>
      </c>
      <c r="AJ973" s="409">
        <f t="shared" ref="AJ973" si="2953">AJ972</f>
        <v>0</v>
      </c>
      <c r="AK973" s="409">
        <f t="shared" ref="AK973" si="2954">AK972</f>
        <v>0</v>
      </c>
      <c r="AL973" s="409">
        <f t="shared" ref="AL973" si="2955">AL972</f>
        <v>0</v>
      </c>
      <c r="AM973" s="309"/>
    </row>
    <row r="974" spans="1:39" ht="15" hidden="1" customHeight="1" outlineLevel="1">
      <c r="A974" s="530"/>
      <c r="B974" s="312"/>
      <c r="C974" s="310"/>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414"/>
      <c r="Z974" s="415"/>
      <c r="AA974" s="414"/>
      <c r="AB974" s="414"/>
      <c r="AC974" s="414"/>
      <c r="AD974" s="414"/>
      <c r="AE974" s="414"/>
      <c r="AF974" s="414"/>
      <c r="AG974" s="414"/>
      <c r="AH974" s="414"/>
      <c r="AI974" s="414"/>
      <c r="AJ974" s="414"/>
      <c r="AK974" s="414"/>
      <c r="AL974" s="414"/>
      <c r="AM974" s="311"/>
    </row>
    <row r="975" spans="1:39" ht="15" hidden="1" customHeight="1" outlineLevel="1">
      <c r="A975" s="530">
        <v>8</v>
      </c>
      <c r="B975" s="426" t="s">
        <v>101</v>
      </c>
      <c r="C975" s="289" t="s">
        <v>25</v>
      </c>
      <c r="D975" s="293"/>
      <c r="E975" s="293"/>
      <c r="F975" s="293"/>
      <c r="G975" s="293"/>
      <c r="H975" s="293"/>
      <c r="I975" s="293"/>
      <c r="J975" s="293"/>
      <c r="K975" s="293"/>
      <c r="L975" s="293"/>
      <c r="M975" s="293"/>
      <c r="N975" s="293">
        <v>12</v>
      </c>
      <c r="O975" s="293"/>
      <c r="P975" s="293"/>
      <c r="Q975" s="293"/>
      <c r="R975" s="293"/>
      <c r="S975" s="293"/>
      <c r="T975" s="293"/>
      <c r="U975" s="293"/>
      <c r="V975" s="293"/>
      <c r="W975" s="293"/>
      <c r="X975" s="293"/>
      <c r="Y975" s="413"/>
      <c r="Z975" s="413"/>
      <c r="AA975" s="413"/>
      <c r="AB975" s="413"/>
      <c r="AC975" s="413"/>
      <c r="AD975" s="413"/>
      <c r="AE975" s="413"/>
      <c r="AF975" s="413"/>
      <c r="AG975" s="413"/>
      <c r="AH975" s="413"/>
      <c r="AI975" s="413"/>
      <c r="AJ975" s="413"/>
      <c r="AK975" s="413"/>
      <c r="AL975" s="413"/>
      <c r="AM975" s="294">
        <f>SUM(Y975:AL975)</f>
        <v>0</v>
      </c>
    </row>
    <row r="976" spans="1:39" ht="15" hidden="1" customHeight="1" outlineLevel="1">
      <c r="A976" s="530"/>
      <c r="B976" s="292" t="s">
        <v>346</v>
      </c>
      <c r="C976" s="289" t="s">
        <v>163</v>
      </c>
      <c r="D976" s="293"/>
      <c r="E976" s="293"/>
      <c r="F976" s="293"/>
      <c r="G976" s="293"/>
      <c r="H976" s="293"/>
      <c r="I976" s="293"/>
      <c r="J976" s="293"/>
      <c r="K976" s="293"/>
      <c r="L976" s="293"/>
      <c r="M976" s="293"/>
      <c r="N976" s="293">
        <f>N975</f>
        <v>12</v>
      </c>
      <c r="O976" s="293"/>
      <c r="P976" s="293"/>
      <c r="Q976" s="293"/>
      <c r="R976" s="293"/>
      <c r="S976" s="293"/>
      <c r="T976" s="293"/>
      <c r="U976" s="293"/>
      <c r="V976" s="293"/>
      <c r="W976" s="293"/>
      <c r="X976" s="293"/>
      <c r="Y976" s="409">
        <f>Y975</f>
        <v>0</v>
      </c>
      <c r="Z976" s="409">
        <f t="shared" ref="Z976" si="2956">Z975</f>
        <v>0</v>
      </c>
      <c r="AA976" s="409">
        <f t="shared" ref="AA976" si="2957">AA975</f>
        <v>0</v>
      </c>
      <c r="AB976" s="409">
        <f t="shared" ref="AB976" si="2958">AB975</f>
        <v>0</v>
      </c>
      <c r="AC976" s="409">
        <f t="shared" ref="AC976" si="2959">AC975</f>
        <v>0</v>
      </c>
      <c r="AD976" s="409">
        <f t="shared" ref="AD976" si="2960">AD975</f>
        <v>0</v>
      </c>
      <c r="AE976" s="409">
        <f t="shared" ref="AE976" si="2961">AE975</f>
        <v>0</v>
      </c>
      <c r="AF976" s="409">
        <f t="shared" ref="AF976" si="2962">AF975</f>
        <v>0</v>
      </c>
      <c r="AG976" s="409">
        <f t="shared" ref="AG976" si="2963">AG975</f>
        <v>0</v>
      </c>
      <c r="AH976" s="409">
        <f t="shared" ref="AH976" si="2964">AH975</f>
        <v>0</v>
      </c>
      <c r="AI976" s="409">
        <f t="shared" ref="AI976" si="2965">AI975</f>
        <v>0</v>
      </c>
      <c r="AJ976" s="409">
        <f t="shared" ref="AJ976" si="2966">AJ975</f>
        <v>0</v>
      </c>
      <c r="AK976" s="409">
        <f t="shared" ref="AK976" si="2967">AK975</f>
        <v>0</v>
      </c>
      <c r="AL976" s="409">
        <f t="shared" ref="AL976" si="2968">AL975</f>
        <v>0</v>
      </c>
      <c r="AM976" s="309"/>
    </row>
    <row r="977" spans="1:39" ht="15" hidden="1" customHeight="1" outlineLevel="1">
      <c r="A977" s="530"/>
      <c r="B977" s="312"/>
      <c r="C977" s="310"/>
      <c r="D977" s="314"/>
      <c r="E977" s="314"/>
      <c r="F977" s="314"/>
      <c r="G977" s="314"/>
      <c r="H977" s="314"/>
      <c r="I977" s="314"/>
      <c r="J977" s="314"/>
      <c r="K977" s="314"/>
      <c r="L977" s="314"/>
      <c r="M977" s="314"/>
      <c r="N977" s="289"/>
      <c r="O977" s="314"/>
      <c r="P977" s="314"/>
      <c r="Q977" s="314"/>
      <c r="R977" s="314"/>
      <c r="S977" s="314"/>
      <c r="T977" s="314"/>
      <c r="U977" s="314"/>
      <c r="V977" s="314"/>
      <c r="W977" s="314"/>
      <c r="X977" s="314"/>
      <c r="Y977" s="414"/>
      <c r="Z977" s="415"/>
      <c r="AA977" s="414"/>
      <c r="AB977" s="414"/>
      <c r="AC977" s="414"/>
      <c r="AD977" s="414"/>
      <c r="AE977" s="414"/>
      <c r="AF977" s="414"/>
      <c r="AG977" s="414"/>
      <c r="AH977" s="414"/>
      <c r="AI977" s="414"/>
      <c r="AJ977" s="414"/>
      <c r="AK977" s="414"/>
      <c r="AL977" s="414"/>
      <c r="AM977" s="311"/>
    </row>
    <row r="978" spans="1:39" ht="15" hidden="1" customHeight="1" outlineLevel="1">
      <c r="A978" s="530">
        <v>9</v>
      </c>
      <c r="B978" s="426" t="s">
        <v>102</v>
      </c>
      <c r="C978" s="289" t="s">
        <v>25</v>
      </c>
      <c r="D978" s="293"/>
      <c r="E978" s="293"/>
      <c r="F978" s="293"/>
      <c r="G978" s="293"/>
      <c r="H978" s="293"/>
      <c r="I978" s="293"/>
      <c r="J978" s="293"/>
      <c r="K978" s="293"/>
      <c r="L978" s="293"/>
      <c r="M978" s="293"/>
      <c r="N978" s="293">
        <v>12</v>
      </c>
      <c r="O978" s="293"/>
      <c r="P978" s="293"/>
      <c r="Q978" s="293"/>
      <c r="R978" s="293"/>
      <c r="S978" s="293"/>
      <c r="T978" s="293"/>
      <c r="U978" s="293"/>
      <c r="V978" s="293"/>
      <c r="W978" s="293"/>
      <c r="X978" s="293"/>
      <c r="Y978" s="413"/>
      <c r="Z978" s="413"/>
      <c r="AA978" s="413"/>
      <c r="AB978" s="413"/>
      <c r="AC978" s="413"/>
      <c r="AD978" s="413"/>
      <c r="AE978" s="413"/>
      <c r="AF978" s="413"/>
      <c r="AG978" s="413"/>
      <c r="AH978" s="413"/>
      <c r="AI978" s="413"/>
      <c r="AJ978" s="413"/>
      <c r="AK978" s="413"/>
      <c r="AL978" s="413"/>
      <c r="AM978" s="294">
        <f>SUM(Y978:AL978)</f>
        <v>0</v>
      </c>
    </row>
    <row r="979" spans="1:39" ht="15" hidden="1" customHeight="1" outlineLevel="1">
      <c r="A979" s="530"/>
      <c r="B979" s="292" t="s">
        <v>346</v>
      </c>
      <c r="C979" s="289" t="s">
        <v>163</v>
      </c>
      <c r="D979" s="293"/>
      <c r="E979" s="293"/>
      <c r="F979" s="293"/>
      <c r="G979" s="293"/>
      <c r="H979" s="293"/>
      <c r="I979" s="293"/>
      <c r="J979" s="293"/>
      <c r="K979" s="293"/>
      <c r="L979" s="293"/>
      <c r="M979" s="293"/>
      <c r="N979" s="293">
        <f>N978</f>
        <v>12</v>
      </c>
      <c r="O979" s="293"/>
      <c r="P979" s="293"/>
      <c r="Q979" s="293"/>
      <c r="R979" s="293"/>
      <c r="S979" s="293"/>
      <c r="T979" s="293"/>
      <c r="U979" s="293"/>
      <c r="V979" s="293"/>
      <c r="W979" s="293"/>
      <c r="X979" s="293"/>
      <c r="Y979" s="409">
        <f>Y978</f>
        <v>0</v>
      </c>
      <c r="Z979" s="409">
        <f t="shared" ref="Z979" si="2969">Z978</f>
        <v>0</v>
      </c>
      <c r="AA979" s="409">
        <f t="shared" ref="AA979" si="2970">AA978</f>
        <v>0</v>
      </c>
      <c r="AB979" s="409">
        <f t="shared" ref="AB979" si="2971">AB978</f>
        <v>0</v>
      </c>
      <c r="AC979" s="409">
        <f t="shared" ref="AC979" si="2972">AC978</f>
        <v>0</v>
      </c>
      <c r="AD979" s="409">
        <f t="shared" ref="AD979" si="2973">AD978</f>
        <v>0</v>
      </c>
      <c r="AE979" s="409">
        <f t="shared" ref="AE979" si="2974">AE978</f>
        <v>0</v>
      </c>
      <c r="AF979" s="409">
        <f t="shared" ref="AF979" si="2975">AF978</f>
        <v>0</v>
      </c>
      <c r="AG979" s="409">
        <f t="shared" ref="AG979" si="2976">AG978</f>
        <v>0</v>
      </c>
      <c r="AH979" s="409">
        <f t="shared" ref="AH979" si="2977">AH978</f>
        <v>0</v>
      </c>
      <c r="AI979" s="409">
        <f t="shared" ref="AI979" si="2978">AI978</f>
        <v>0</v>
      </c>
      <c r="AJ979" s="409">
        <f t="shared" ref="AJ979" si="2979">AJ978</f>
        <v>0</v>
      </c>
      <c r="AK979" s="409">
        <f t="shared" ref="AK979" si="2980">AK978</f>
        <v>0</v>
      </c>
      <c r="AL979" s="409">
        <f t="shared" ref="AL979" si="2981">AL978</f>
        <v>0</v>
      </c>
      <c r="AM979" s="309"/>
    </row>
    <row r="980" spans="1:39" ht="15" hidden="1" customHeight="1" outlineLevel="1">
      <c r="A980" s="530"/>
      <c r="B980" s="312"/>
      <c r="C980" s="310"/>
      <c r="D980" s="314"/>
      <c r="E980" s="314"/>
      <c r="F980" s="314"/>
      <c r="G980" s="314"/>
      <c r="H980" s="314"/>
      <c r="I980" s="314"/>
      <c r="J980" s="314"/>
      <c r="K980" s="314"/>
      <c r="L980" s="314"/>
      <c r="M980" s="314"/>
      <c r="N980" s="289"/>
      <c r="O980" s="314"/>
      <c r="P980" s="314"/>
      <c r="Q980" s="314"/>
      <c r="R980" s="314"/>
      <c r="S980" s="314"/>
      <c r="T980" s="314"/>
      <c r="U980" s="314"/>
      <c r="V980" s="314"/>
      <c r="W980" s="314"/>
      <c r="X980" s="314"/>
      <c r="Y980" s="414"/>
      <c r="Z980" s="414"/>
      <c r="AA980" s="414"/>
      <c r="AB980" s="414"/>
      <c r="AC980" s="414"/>
      <c r="AD980" s="414"/>
      <c r="AE980" s="414"/>
      <c r="AF980" s="414"/>
      <c r="AG980" s="414"/>
      <c r="AH980" s="414"/>
      <c r="AI980" s="414"/>
      <c r="AJ980" s="414"/>
      <c r="AK980" s="414"/>
      <c r="AL980" s="414"/>
      <c r="AM980" s="311"/>
    </row>
    <row r="981" spans="1:39" ht="15" hidden="1" customHeight="1" outlineLevel="1">
      <c r="A981" s="530">
        <v>10</v>
      </c>
      <c r="B981" s="426" t="s">
        <v>103</v>
      </c>
      <c r="C981" s="289" t="s">
        <v>25</v>
      </c>
      <c r="D981" s="293"/>
      <c r="E981" s="293"/>
      <c r="F981" s="293"/>
      <c r="G981" s="293"/>
      <c r="H981" s="293"/>
      <c r="I981" s="293"/>
      <c r="J981" s="293"/>
      <c r="K981" s="293"/>
      <c r="L981" s="293"/>
      <c r="M981" s="293"/>
      <c r="N981" s="293">
        <v>3</v>
      </c>
      <c r="O981" s="293"/>
      <c r="P981" s="293"/>
      <c r="Q981" s="293"/>
      <c r="R981" s="293"/>
      <c r="S981" s="293"/>
      <c r="T981" s="293"/>
      <c r="U981" s="293"/>
      <c r="V981" s="293"/>
      <c r="W981" s="293"/>
      <c r="X981" s="293"/>
      <c r="Y981" s="413"/>
      <c r="Z981" s="413"/>
      <c r="AA981" s="413"/>
      <c r="AB981" s="413"/>
      <c r="AC981" s="413"/>
      <c r="AD981" s="413"/>
      <c r="AE981" s="413"/>
      <c r="AF981" s="413"/>
      <c r="AG981" s="413"/>
      <c r="AH981" s="413"/>
      <c r="AI981" s="413"/>
      <c r="AJ981" s="413"/>
      <c r="AK981" s="413"/>
      <c r="AL981" s="413"/>
      <c r="AM981" s="294">
        <f>SUM(Y981:AL981)</f>
        <v>0</v>
      </c>
    </row>
    <row r="982" spans="1:39" ht="15" hidden="1" customHeight="1" outlineLevel="1">
      <c r="A982" s="530"/>
      <c r="B982" s="292" t="s">
        <v>346</v>
      </c>
      <c r="C982" s="289" t="s">
        <v>163</v>
      </c>
      <c r="D982" s="293"/>
      <c r="E982" s="293"/>
      <c r="F982" s="293"/>
      <c r="G982" s="293"/>
      <c r="H982" s="293"/>
      <c r="I982" s="293"/>
      <c r="J982" s="293"/>
      <c r="K982" s="293"/>
      <c r="L982" s="293"/>
      <c r="M982" s="293"/>
      <c r="N982" s="293">
        <f>N981</f>
        <v>3</v>
      </c>
      <c r="O982" s="293"/>
      <c r="P982" s="293"/>
      <c r="Q982" s="293"/>
      <c r="R982" s="293"/>
      <c r="S982" s="293"/>
      <c r="T982" s="293"/>
      <c r="U982" s="293"/>
      <c r="V982" s="293"/>
      <c r="W982" s="293"/>
      <c r="X982" s="293"/>
      <c r="Y982" s="409">
        <f>Y981</f>
        <v>0</v>
      </c>
      <c r="Z982" s="409">
        <f t="shared" ref="Z982" si="2982">Z981</f>
        <v>0</v>
      </c>
      <c r="AA982" s="409">
        <f t="shared" ref="AA982" si="2983">AA981</f>
        <v>0</v>
      </c>
      <c r="AB982" s="409">
        <f t="shared" ref="AB982" si="2984">AB981</f>
        <v>0</v>
      </c>
      <c r="AC982" s="409">
        <f t="shared" ref="AC982" si="2985">AC981</f>
        <v>0</v>
      </c>
      <c r="AD982" s="409">
        <f t="shared" ref="AD982" si="2986">AD981</f>
        <v>0</v>
      </c>
      <c r="AE982" s="409">
        <f t="shared" ref="AE982" si="2987">AE981</f>
        <v>0</v>
      </c>
      <c r="AF982" s="409">
        <f t="shared" ref="AF982" si="2988">AF981</f>
        <v>0</v>
      </c>
      <c r="AG982" s="409">
        <f t="shared" ref="AG982" si="2989">AG981</f>
        <v>0</v>
      </c>
      <c r="AH982" s="409">
        <f t="shared" ref="AH982" si="2990">AH981</f>
        <v>0</v>
      </c>
      <c r="AI982" s="409">
        <f t="shared" ref="AI982" si="2991">AI981</f>
        <v>0</v>
      </c>
      <c r="AJ982" s="409">
        <f t="shared" ref="AJ982" si="2992">AJ981</f>
        <v>0</v>
      </c>
      <c r="AK982" s="409">
        <f t="shared" ref="AK982" si="2993">AK981</f>
        <v>0</v>
      </c>
      <c r="AL982" s="409">
        <f t="shared" ref="AL982" si="2994">AL981</f>
        <v>0</v>
      </c>
      <c r="AM982" s="309"/>
    </row>
    <row r="983" spans="1:39" ht="15" hidden="1" customHeight="1" outlineLevel="1">
      <c r="A983" s="530"/>
      <c r="B983" s="312"/>
      <c r="C983" s="310"/>
      <c r="D983" s="314"/>
      <c r="E983" s="314"/>
      <c r="F983" s="314"/>
      <c r="G983" s="314"/>
      <c r="H983" s="314"/>
      <c r="I983" s="314"/>
      <c r="J983" s="314"/>
      <c r="K983" s="314"/>
      <c r="L983" s="314"/>
      <c r="M983" s="314"/>
      <c r="N983" s="289"/>
      <c r="O983" s="314"/>
      <c r="P983" s="314"/>
      <c r="Q983" s="314"/>
      <c r="R983" s="314"/>
      <c r="S983" s="314"/>
      <c r="T983" s="314"/>
      <c r="U983" s="314"/>
      <c r="V983" s="314"/>
      <c r="W983" s="314"/>
      <c r="X983" s="314"/>
      <c r="Y983" s="414"/>
      <c r="Z983" s="415"/>
      <c r="AA983" s="414"/>
      <c r="AB983" s="414"/>
      <c r="AC983" s="414"/>
      <c r="AD983" s="414"/>
      <c r="AE983" s="414"/>
      <c r="AF983" s="414"/>
      <c r="AG983" s="414"/>
      <c r="AH983" s="414"/>
      <c r="AI983" s="414"/>
      <c r="AJ983" s="414"/>
      <c r="AK983" s="414"/>
      <c r="AL983" s="414"/>
      <c r="AM983" s="311"/>
    </row>
    <row r="984" spans="1:39" ht="15" hidden="1" customHeight="1" outlineLevel="1">
      <c r="A984" s="530"/>
      <c r="B984" s="286" t="s">
        <v>10</v>
      </c>
      <c r="C984" s="287"/>
      <c r="D984" s="287"/>
      <c r="E984" s="287"/>
      <c r="F984" s="287"/>
      <c r="G984" s="287"/>
      <c r="H984" s="287"/>
      <c r="I984" s="287"/>
      <c r="J984" s="287"/>
      <c r="K984" s="287"/>
      <c r="L984" s="287"/>
      <c r="M984" s="287"/>
      <c r="N984" s="288"/>
      <c r="O984" s="287"/>
      <c r="P984" s="287"/>
      <c r="Q984" s="287"/>
      <c r="R984" s="287"/>
      <c r="S984" s="287"/>
      <c r="T984" s="287"/>
      <c r="U984" s="287"/>
      <c r="V984" s="287"/>
      <c r="W984" s="287"/>
      <c r="X984" s="287"/>
      <c r="Y984" s="412"/>
      <c r="Z984" s="412"/>
      <c r="AA984" s="412"/>
      <c r="AB984" s="412"/>
      <c r="AC984" s="412"/>
      <c r="AD984" s="412"/>
      <c r="AE984" s="412"/>
      <c r="AF984" s="412"/>
      <c r="AG984" s="412"/>
      <c r="AH984" s="412"/>
      <c r="AI984" s="412"/>
      <c r="AJ984" s="412"/>
      <c r="AK984" s="412"/>
      <c r="AL984" s="412"/>
      <c r="AM984" s="290"/>
    </row>
    <row r="985" spans="1:39" ht="15" hidden="1" customHeight="1" outlineLevel="1">
      <c r="A985" s="530">
        <v>11</v>
      </c>
      <c r="B985" s="426" t="s">
        <v>104</v>
      </c>
      <c r="C985" s="289" t="s">
        <v>25</v>
      </c>
      <c r="D985" s="293"/>
      <c r="E985" s="293"/>
      <c r="F985" s="293"/>
      <c r="G985" s="293"/>
      <c r="H985" s="293"/>
      <c r="I985" s="293"/>
      <c r="J985" s="293"/>
      <c r="K985" s="293"/>
      <c r="L985" s="293"/>
      <c r="M985" s="293"/>
      <c r="N985" s="293">
        <v>12</v>
      </c>
      <c r="O985" s="293"/>
      <c r="P985" s="293"/>
      <c r="Q985" s="293"/>
      <c r="R985" s="293"/>
      <c r="S985" s="293"/>
      <c r="T985" s="293"/>
      <c r="U985" s="293"/>
      <c r="V985" s="293"/>
      <c r="W985" s="293"/>
      <c r="X985" s="293"/>
      <c r="Y985" s="424"/>
      <c r="Z985" s="413"/>
      <c r="AA985" s="413"/>
      <c r="AB985" s="413"/>
      <c r="AC985" s="413"/>
      <c r="AD985" s="413"/>
      <c r="AE985" s="413"/>
      <c r="AF985" s="413"/>
      <c r="AG985" s="413"/>
      <c r="AH985" s="413"/>
      <c r="AI985" s="413"/>
      <c r="AJ985" s="413"/>
      <c r="AK985" s="413"/>
      <c r="AL985" s="413"/>
      <c r="AM985" s="294">
        <f>SUM(Y985:AL985)</f>
        <v>0</v>
      </c>
    </row>
    <row r="986" spans="1:39" ht="15" hidden="1" customHeight="1" outlineLevel="1">
      <c r="A986" s="530"/>
      <c r="B986" s="292" t="s">
        <v>346</v>
      </c>
      <c r="C986" s="289" t="s">
        <v>163</v>
      </c>
      <c r="D986" s="293"/>
      <c r="E986" s="293"/>
      <c r="F986" s="293"/>
      <c r="G986" s="293"/>
      <c r="H986" s="293"/>
      <c r="I986" s="293"/>
      <c r="J986" s="293"/>
      <c r="K986" s="293"/>
      <c r="L986" s="293"/>
      <c r="M986" s="293"/>
      <c r="N986" s="293">
        <f>N985</f>
        <v>12</v>
      </c>
      <c r="O986" s="293"/>
      <c r="P986" s="293"/>
      <c r="Q986" s="293"/>
      <c r="R986" s="293"/>
      <c r="S986" s="293"/>
      <c r="T986" s="293"/>
      <c r="U986" s="293"/>
      <c r="V986" s="293"/>
      <c r="W986" s="293"/>
      <c r="X986" s="293"/>
      <c r="Y986" s="409">
        <f>Y985</f>
        <v>0</v>
      </c>
      <c r="Z986" s="409">
        <f t="shared" ref="Z986" si="2995">Z985</f>
        <v>0</v>
      </c>
      <c r="AA986" s="409">
        <f t="shared" ref="AA986" si="2996">AA985</f>
        <v>0</v>
      </c>
      <c r="AB986" s="409">
        <f t="shared" ref="AB986" si="2997">AB985</f>
        <v>0</v>
      </c>
      <c r="AC986" s="409">
        <f t="shared" ref="AC986" si="2998">AC985</f>
        <v>0</v>
      </c>
      <c r="AD986" s="409">
        <f t="shared" ref="AD986" si="2999">AD985</f>
        <v>0</v>
      </c>
      <c r="AE986" s="409">
        <f t="shared" ref="AE986" si="3000">AE985</f>
        <v>0</v>
      </c>
      <c r="AF986" s="409">
        <f t="shared" ref="AF986" si="3001">AF985</f>
        <v>0</v>
      </c>
      <c r="AG986" s="409">
        <f t="shared" ref="AG986" si="3002">AG985</f>
        <v>0</v>
      </c>
      <c r="AH986" s="409">
        <f t="shared" ref="AH986" si="3003">AH985</f>
        <v>0</v>
      </c>
      <c r="AI986" s="409">
        <f t="shared" ref="AI986" si="3004">AI985</f>
        <v>0</v>
      </c>
      <c r="AJ986" s="409">
        <f t="shared" ref="AJ986" si="3005">AJ985</f>
        <v>0</v>
      </c>
      <c r="AK986" s="409">
        <f t="shared" ref="AK986" si="3006">AK985</f>
        <v>0</v>
      </c>
      <c r="AL986" s="409">
        <f t="shared" ref="AL986" si="3007">AL985</f>
        <v>0</v>
      </c>
      <c r="AM986" s="295"/>
    </row>
    <row r="987" spans="1:39" ht="15" hidden="1" customHeight="1" outlineLevel="1">
      <c r="A987" s="530"/>
      <c r="B987" s="313"/>
      <c r="C987" s="303"/>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410"/>
      <c r="Z987" s="419"/>
      <c r="AA987" s="419"/>
      <c r="AB987" s="419"/>
      <c r="AC987" s="419"/>
      <c r="AD987" s="419"/>
      <c r="AE987" s="419"/>
      <c r="AF987" s="419"/>
      <c r="AG987" s="419"/>
      <c r="AH987" s="419"/>
      <c r="AI987" s="419"/>
      <c r="AJ987" s="419"/>
      <c r="AK987" s="419"/>
      <c r="AL987" s="419"/>
      <c r="AM987" s="304"/>
    </row>
    <row r="988" spans="1:39" ht="28.5" hidden="1" customHeight="1" outlineLevel="1">
      <c r="A988" s="530">
        <v>12</v>
      </c>
      <c r="B988" s="426" t="s">
        <v>105</v>
      </c>
      <c r="C988" s="289" t="s">
        <v>25</v>
      </c>
      <c r="D988" s="293"/>
      <c r="E988" s="293"/>
      <c r="F988" s="293"/>
      <c r="G988" s="293"/>
      <c r="H988" s="293"/>
      <c r="I988" s="293"/>
      <c r="J988" s="293"/>
      <c r="K988" s="293"/>
      <c r="L988" s="293"/>
      <c r="M988" s="293"/>
      <c r="N988" s="293">
        <v>12</v>
      </c>
      <c r="O988" s="293"/>
      <c r="P988" s="293"/>
      <c r="Q988" s="293"/>
      <c r="R988" s="293"/>
      <c r="S988" s="293"/>
      <c r="T988" s="293"/>
      <c r="U988" s="293"/>
      <c r="V988" s="293"/>
      <c r="W988" s="293"/>
      <c r="X988" s="293"/>
      <c r="Y988" s="408"/>
      <c r="Z988" s="413"/>
      <c r="AA988" s="413"/>
      <c r="AB988" s="413"/>
      <c r="AC988" s="413"/>
      <c r="AD988" s="413"/>
      <c r="AE988" s="413"/>
      <c r="AF988" s="413"/>
      <c r="AG988" s="413"/>
      <c r="AH988" s="413"/>
      <c r="AI988" s="413"/>
      <c r="AJ988" s="413"/>
      <c r="AK988" s="413"/>
      <c r="AL988" s="413"/>
      <c r="AM988" s="294">
        <f>SUM(Y988:AL988)</f>
        <v>0</v>
      </c>
    </row>
    <row r="989" spans="1:39" ht="15" hidden="1" customHeight="1" outlineLevel="1">
      <c r="A989" s="530"/>
      <c r="B989" s="292" t="s">
        <v>346</v>
      </c>
      <c r="C989" s="289" t="s">
        <v>163</v>
      </c>
      <c r="D989" s="293"/>
      <c r="E989" s="293"/>
      <c r="F989" s="293"/>
      <c r="G989" s="293"/>
      <c r="H989" s="293"/>
      <c r="I989" s="293"/>
      <c r="J989" s="293"/>
      <c r="K989" s="293"/>
      <c r="L989" s="293"/>
      <c r="M989" s="293"/>
      <c r="N989" s="293">
        <f>N988</f>
        <v>12</v>
      </c>
      <c r="O989" s="293"/>
      <c r="P989" s="293"/>
      <c r="Q989" s="293"/>
      <c r="R989" s="293"/>
      <c r="S989" s="293"/>
      <c r="T989" s="293"/>
      <c r="U989" s="293"/>
      <c r="V989" s="293"/>
      <c r="W989" s="293"/>
      <c r="X989" s="293"/>
      <c r="Y989" s="409">
        <f>Y988</f>
        <v>0</v>
      </c>
      <c r="Z989" s="409">
        <f t="shared" ref="Z989" si="3008">Z988</f>
        <v>0</v>
      </c>
      <c r="AA989" s="409">
        <f t="shared" ref="AA989" si="3009">AA988</f>
        <v>0</v>
      </c>
      <c r="AB989" s="409">
        <f t="shared" ref="AB989" si="3010">AB988</f>
        <v>0</v>
      </c>
      <c r="AC989" s="409">
        <f t="shared" ref="AC989" si="3011">AC988</f>
        <v>0</v>
      </c>
      <c r="AD989" s="409">
        <f t="shared" ref="AD989" si="3012">AD988</f>
        <v>0</v>
      </c>
      <c r="AE989" s="409">
        <f t="shared" ref="AE989" si="3013">AE988</f>
        <v>0</v>
      </c>
      <c r="AF989" s="409">
        <f t="shared" ref="AF989" si="3014">AF988</f>
        <v>0</v>
      </c>
      <c r="AG989" s="409">
        <f t="shared" ref="AG989" si="3015">AG988</f>
        <v>0</v>
      </c>
      <c r="AH989" s="409">
        <f t="shared" ref="AH989" si="3016">AH988</f>
        <v>0</v>
      </c>
      <c r="AI989" s="409">
        <f t="shared" ref="AI989" si="3017">AI988</f>
        <v>0</v>
      </c>
      <c r="AJ989" s="409">
        <f t="shared" ref="AJ989" si="3018">AJ988</f>
        <v>0</v>
      </c>
      <c r="AK989" s="409">
        <f t="shared" ref="AK989" si="3019">AK988</f>
        <v>0</v>
      </c>
      <c r="AL989" s="409">
        <f t="shared" ref="AL989" si="3020">AL988</f>
        <v>0</v>
      </c>
      <c r="AM989" s="295"/>
    </row>
    <row r="990" spans="1:39" ht="15" hidden="1" customHeight="1" outlineLevel="1">
      <c r="A990" s="530"/>
      <c r="B990" s="313"/>
      <c r="C990" s="303"/>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420"/>
      <c r="Z990" s="420"/>
      <c r="AA990" s="410"/>
      <c r="AB990" s="410"/>
      <c r="AC990" s="410"/>
      <c r="AD990" s="410"/>
      <c r="AE990" s="410"/>
      <c r="AF990" s="410"/>
      <c r="AG990" s="410"/>
      <c r="AH990" s="410"/>
      <c r="AI990" s="410"/>
      <c r="AJ990" s="410"/>
      <c r="AK990" s="410"/>
      <c r="AL990" s="410"/>
      <c r="AM990" s="304"/>
    </row>
    <row r="991" spans="1:39" ht="15" hidden="1" customHeight="1" outlineLevel="1">
      <c r="A991" s="530">
        <v>13</v>
      </c>
      <c r="B991" s="426" t="s">
        <v>106</v>
      </c>
      <c r="C991" s="289" t="s">
        <v>25</v>
      </c>
      <c r="D991" s="293"/>
      <c r="E991" s="293"/>
      <c r="F991" s="293"/>
      <c r="G991" s="293"/>
      <c r="H991" s="293"/>
      <c r="I991" s="293"/>
      <c r="J991" s="293"/>
      <c r="K991" s="293"/>
      <c r="L991" s="293"/>
      <c r="M991" s="293"/>
      <c r="N991" s="293">
        <v>12</v>
      </c>
      <c r="O991" s="293"/>
      <c r="P991" s="293"/>
      <c r="Q991" s="293"/>
      <c r="R991" s="293"/>
      <c r="S991" s="293"/>
      <c r="T991" s="293"/>
      <c r="U991" s="293"/>
      <c r="V991" s="293"/>
      <c r="W991" s="293"/>
      <c r="X991" s="293"/>
      <c r="Y991" s="408"/>
      <c r="Z991" s="413"/>
      <c r="AA991" s="413"/>
      <c r="AB991" s="413"/>
      <c r="AC991" s="413"/>
      <c r="AD991" s="413"/>
      <c r="AE991" s="413"/>
      <c r="AF991" s="413"/>
      <c r="AG991" s="413"/>
      <c r="AH991" s="413"/>
      <c r="AI991" s="413"/>
      <c r="AJ991" s="413"/>
      <c r="AK991" s="413"/>
      <c r="AL991" s="413"/>
      <c r="AM991" s="294">
        <f>SUM(Y991:AL991)</f>
        <v>0</v>
      </c>
    </row>
    <row r="992" spans="1:39" ht="15" hidden="1" customHeight="1" outlineLevel="1">
      <c r="A992" s="530"/>
      <c r="B992" s="292" t="s">
        <v>346</v>
      </c>
      <c r="C992" s="289" t="s">
        <v>163</v>
      </c>
      <c r="D992" s="293"/>
      <c r="E992" s="293"/>
      <c r="F992" s="293"/>
      <c r="G992" s="293"/>
      <c r="H992" s="293"/>
      <c r="I992" s="293"/>
      <c r="J992" s="293"/>
      <c r="K992" s="293"/>
      <c r="L992" s="293"/>
      <c r="M992" s="293"/>
      <c r="N992" s="293">
        <f>N991</f>
        <v>12</v>
      </c>
      <c r="O992" s="293"/>
      <c r="P992" s="293"/>
      <c r="Q992" s="293"/>
      <c r="R992" s="293"/>
      <c r="S992" s="293"/>
      <c r="T992" s="293"/>
      <c r="U992" s="293"/>
      <c r="V992" s="293"/>
      <c r="W992" s="293"/>
      <c r="X992" s="293"/>
      <c r="Y992" s="409">
        <f>Y991</f>
        <v>0</v>
      </c>
      <c r="Z992" s="409">
        <f t="shared" ref="Z992" si="3021">Z991</f>
        <v>0</v>
      </c>
      <c r="AA992" s="409">
        <f t="shared" ref="AA992" si="3022">AA991</f>
        <v>0</v>
      </c>
      <c r="AB992" s="409">
        <f t="shared" ref="AB992" si="3023">AB991</f>
        <v>0</v>
      </c>
      <c r="AC992" s="409">
        <f t="shared" ref="AC992" si="3024">AC991</f>
        <v>0</v>
      </c>
      <c r="AD992" s="409">
        <f t="shared" ref="AD992" si="3025">AD991</f>
        <v>0</v>
      </c>
      <c r="AE992" s="409">
        <f t="shared" ref="AE992" si="3026">AE991</f>
        <v>0</v>
      </c>
      <c r="AF992" s="409">
        <f t="shared" ref="AF992" si="3027">AF991</f>
        <v>0</v>
      </c>
      <c r="AG992" s="409">
        <f t="shared" ref="AG992" si="3028">AG991</f>
        <v>0</v>
      </c>
      <c r="AH992" s="409">
        <f t="shared" ref="AH992" si="3029">AH991</f>
        <v>0</v>
      </c>
      <c r="AI992" s="409">
        <f t="shared" ref="AI992" si="3030">AI991</f>
        <v>0</v>
      </c>
      <c r="AJ992" s="409">
        <f t="shared" ref="AJ992" si="3031">AJ991</f>
        <v>0</v>
      </c>
      <c r="AK992" s="409">
        <f t="shared" ref="AK992" si="3032">AK991</f>
        <v>0</v>
      </c>
      <c r="AL992" s="409">
        <f t="shared" ref="AL992" si="3033">AL991</f>
        <v>0</v>
      </c>
      <c r="AM992" s="304"/>
    </row>
    <row r="993" spans="1:40" ht="15" hidden="1" customHeight="1" outlineLevel="1">
      <c r="A993" s="530"/>
      <c r="B993" s="313"/>
      <c r="C993" s="303"/>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410"/>
      <c r="Z993" s="410"/>
      <c r="AA993" s="410"/>
      <c r="AB993" s="410"/>
      <c r="AC993" s="410"/>
      <c r="AD993" s="410"/>
      <c r="AE993" s="410"/>
      <c r="AF993" s="410"/>
      <c r="AG993" s="410"/>
      <c r="AH993" s="410"/>
      <c r="AI993" s="410"/>
      <c r="AJ993" s="410"/>
      <c r="AK993" s="410"/>
      <c r="AL993" s="410"/>
      <c r="AM993" s="304"/>
    </row>
    <row r="994" spans="1:40" ht="15" hidden="1" customHeight="1" outlineLevel="1">
      <c r="A994" s="530"/>
      <c r="B994" s="286" t="s">
        <v>107</v>
      </c>
      <c r="C994" s="287"/>
      <c r="D994" s="288"/>
      <c r="E994" s="288"/>
      <c r="F994" s="288"/>
      <c r="G994" s="288"/>
      <c r="H994" s="288"/>
      <c r="I994" s="288"/>
      <c r="J994" s="288"/>
      <c r="K994" s="288"/>
      <c r="L994" s="288"/>
      <c r="M994" s="288"/>
      <c r="N994" s="288"/>
      <c r="O994" s="288"/>
      <c r="P994" s="287"/>
      <c r="Q994" s="287"/>
      <c r="R994" s="287"/>
      <c r="S994" s="287"/>
      <c r="T994" s="287"/>
      <c r="U994" s="287"/>
      <c r="V994" s="287"/>
      <c r="W994" s="287"/>
      <c r="X994" s="287"/>
      <c r="Y994" s="412"/>
      <c r="Z994" s="412"/>
      <c r="AA994" s="412"/>
      <c r="AB994" s="412"/>
      <c r="AC994" s="412"/>
      <c r="AD994" s="412"/>
      <c r="AE994" s="412"/>
      <c r="AF994" s="412"/>
      <c r="AG994" s="412"/>
      <c r="AH994" s="412"/>
      <c r="AI994" s="412"/>
      <c r="AJ994" s="412"/>
      <c r="AK994" s="412"/>
      <c r="AL994" s="412"/>
      <c r="AM994" s="290"/>
    </row>
    <row r="995" spans="1:40" ht="15" hidden="1" customHeight="1" outlineLevel="1">
      <c r="A995" s="530">
        <v>14</v>
      </c>
      <c r="B995" s="313" t="s">
        <v>108</v>
      </c>
      <c r="C995" s="289" t="s">
        <v>25</v>
      </c>
      <c r="D995" s="293"/>
      <c r="E995" s="293"/>
      <c r="F995" s="293"/>
      <c r="G995" s="293"/>
      <c r="H995" s="293"/>
      <c r="I995" s="293"/>
      <c r="J995" s="293"/>
      <c r="K995" s="293"/>
      <c r="L995" s="293"/>
      <c r="M995" s="293"/>
      <c r="N995" s="293">
        <v>12</v>
      </c>
      <c r="O995" s="293"/>
      <c r="P995" s="293"/>
      <c r="Q995" s="293"/>
      <c r="R995" s="293"/>
      <c r="S995" s="293"/>
      <c r="T995" s="293"/>
      <c r="U995" s="293"/>
      <c r="V995" s="293"/>
      <c r="W995" s="293"/>
      <c r="X995" s="293"/>
      <c r="Y995" s="408"/>
      <c r="Z995" s="408"/>
      <c r="AA995" s="408"/>
      <c r="AB995" s="408"/>
      <c r="AC995" s="408"/>
      <c r="AD995" s="408"/>
      <c r="AE995" s="408"/>
      <c r="AF995" s="408"/>
      <c r="AG995" s="408"/>
      <c r="AH995" s="408"/>
      <c r="AI995" s="408"/>
      <c r="AJ995" s="408"/>
      <c r="AK995" s="408"/>
      <c r="AL995" s="408"/>
      <c r="AM995" s="294">
        <f>SUM(Y995:AL995)</f>
        <v>0</v>
      </c>
    </row>
    <row r="996" spans="1:40" ht="15" hidden="1" customHeight="1" outlineLevel="1">
      <c r="A996" s="530"/>
      <c r="B996" s="292" t="s">
        <v>346</v>
      </c>
      <c r="C996" s="289" t="s">
        <v>163</v>
      </c>
      <c r="D996" s="293"/>
      <c r="E996" s="293"/>
      <c r="F996" s="293"/>
      <c r="G996" s="293"/>
      <c r="H996" s="293"/>
      <c r="I996" s="293"/>
      <c r="J996" s="293"/>
      <c r="K996" s="293"/>
      <c r="L996" s="293"/>
      <c r="M996" s="293"/>
      <c r="N996" s="293">
        <f>N995</f>
        <v>12</v>
      </c>
      <c r="O996" s="293"/>
      <c r="P996" s="293"/>
      <c r="Q996" s="293"/>
      <c r="R996" s="293"/>
      <c r="S996" s="293"/>
      <c r="T996" s="293"/>
      <c r="U996" s="293"/>
      <c r="V996" s="293"/>
      <c r="W996" s="293"/>
      <c r="X996" s="293"/>
      <c r="Y996" s="409">
        <f>Y995</f>
        <v>0</v>
      </c>
      <c r="Z996" s="409">
        <f t="shared" ref="Z996" si="3034">Z995</f>
        <v>0</v>
      </c>
      <c r="AA996" s="409">
        <f t="shared" ref="AA996" si="3035">AA995</f>
        <v>0</v>
      </c>
      <c r="AB996" s="409">
        <f t="shared" ref="AB996" si="3036">AB995</f>
        <v>0</v>
      </c>
      <c r="AC996" s="409">
        <f t="shared" ref="AC996" si="3037">AC995</f>
        <v>0</v>
      </c>
      <c r="AD996" s="409">
        <f t="shared" ref="AD996" si="3038">AD995</f>
        <v>0</v>
      </c>
      <c r="AE996" s="409">
        <f t="shared" ref="AE996" si="3039">AE995</f>
        <v>0</v>
      </c>
      <c r="AF996" s="409">
        <f t="shared" ref="AF996" si="3040">AF995</f>
        <v>0</v>
      </c>
      <c r="AG996" s="409">
        <f t="shared" ref="AG996" si="3041">AG995</f>
        <v>0</v>
      </c>
      <c r="AH996" s="409">
        <f t="shared" ref="AH996" si="3042">AH995</f>
        <v>0</v>
      </c>
      <c r="AI996" s="409">
        <f t="shared" ref="AI996" si="3043">AI995</f>
        <v>0</v>
      </c>
      <c r="AJ996" s="409">
        <f t="shared" ref="AJ996" si="3044">AJ995</f>
        <v>0</v>
      </c>
      <c r="AK996" s="409">
        <f t="shared" ref="AK996" si="3045">AK995</f>
        <v>0</v>
      </c>
      <c r="AL996" s="409">
        <f t="shared" ref="AL996" si="3046">AL995</f>
        <v>0</v>
      </c>
      <c r="AM996" s="295"/>
    </row>
    <row r="997" spans="1:40" ht="15" hidden="1" customHeight="1" outlineLevel="1">
      <c r="A997" s="530"/>
      <c r="B997" s="313"/>
      <c r="C997" s="303"/>
      <c r="D997" s="289"/>
      <c r="E997" s="289"/>
      <c r="F997" s="289"/>
      <c r="G997" s="289"/>
      <c r="H997" s="289"/>
      <c r="I997" s="289"/>
      <c r="J997" s="289"/>
      <c r="K997" s="289"/>
      <c r="L997" s="289"/>
      <c r="M997" s="289"/>
      <c r="N997" s="466"/>
      <c r="O997" s="289"/>
      <c r="P997" s="289"/>
      <c r="Q997" s="289"/>
      <c r="R997" s="289"/>
      <c r="S997" s="289"/>
      <c r="T997" s="289"/>
      <c r="U997" s="289"/>
      <c r="V997" s="289"/>
      <c r="W997" s="289"/>
      <c r="X997" s="289"/>
      <c r="Y997" s="410"/>
      <c r="Z997" s="410"/>
      <c r="AA997" s="410"/>
      <c r="AB997" s="410"/>
      <c r="AC997" s="410"/>
      <c r="AD997" s="410"/>
      <c r="AE997" s="410"/>
      <c r="AF997" s="410"/>
      <c r="AG997" s="410"/>
      <c r="AH997" s="410"/>
      <c r="AI997" s="410"/>
      <c r="AJ997" s="410"/>
      <c r="AK997" s="410"/>
      <c r="AL997" s="410"/>
      <c r="AM997" s="299"/>
      <c r="AN997" s="624"/>
    </row>
    <row r="998" spans="1:40" s="307" customFormat="1" ht="15.75" hidden="1" outlineLevel="1">
      <c r="A998" s="530"/>
      <c r="B998" s="286" t="s">
        <v>489</v>
      </c>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410"/>
      <c r="Z998" s="410"/>
      <c r="AA998" s="410"/>
      <c r="AB998" s="410"/>
      <c r="AC998" s="410"/>
      <c r="AD998" s="410"/>
      <c r="AE998" s="414"/>
      <c r="AF998" s="414"/>
      <c r="AG998" s="414"/>
      <c r="AH998" s="414"/>
      <c r="AI998" s="414"/>
      <c r="AJ998" s="414"/>
      <c r="AK998" s="414"/>
      <c r="AL998" s="414"/>
      <c r="AM998" s="515"/>
      <c r="AN998" s="625"/>
    </row>
    <row r="999" spans="1:40" hidden="1" outlineLevel="1">
      <c r="A999" s="530">
        <v>15</v>
      </c>
      <c r="B999" s="292" t="s">
        <v>494</v>
      </c>
      <c r="C999" s="289" t="s">
        <v>25</v>
      </c>
      <c r="D999" s="293"/>
      <c r="E999" s="293"/>
      <c r="F999" s="293"/>
      <c r="G999" s="293"/>
      <c r="H999" s="293"/>
      <c r="I999" s="293"/>
      <c r="J999" s="293"/>
      <c r="K999" s="293"/>
      <c r="L999" s="293"/>
      <c r="M999" s="293"/>
      <c r="N999" s="293">
        <v>0</v>
      </c>
      <c r="O999" s="293"/>
      <c r="P999" s="293"/>
      <c r="Q999" s="293"/>
      <c r="R999" s="293"/>
      <c r="S999" s="293"/>
      <c r="T999" s="293"/>
      <c r="U999" s="293"/>
      <c r="V999" s="293"/>
      <c r="W999" s="293"/>
      <c r="X999" s="293"/>
      <c r="Y999" s="408"/>
      <c r="Z999" s="408"/>
      <c r="AA999" s="408"/>
      <c r="AB999" s="408"/>
      <c r="AC999" s="408"/>
      <c r="AD999" s="408"/>
      <c r="AE999" s="408"/>
      <c r="AF999" s="408"/>
      <c r="AG999" s="408"/>
      <c r="AH999" s="408"/>
      <c r="AI999" s="408"/>
      <c r="AJ999" s="408"/>
      <c r="AK999" s="408"/>
      <c r="AL999" s="408"/>
      <c r="AM999" s="626">
        <f>SUM(Y999:AL999)</f>
        <v>0</v>
      </c>
      <c r="AN999" s="624"/>
    </row>
    <row r="1000" spans="1:40" hidden="1" outlineLevel="1">
      <c r="A1000" s="530"/>
      <c r="B1000" s="292" t="s">
        <v>342</v>
      </c>
      <c r="C1000" s="289" t="s">
        <v>163</v>
      </c>
      <c r="D1000" s="293"/>
      <c r="E1000" s="293"/>
      <c r="F1000" s="293"/>
      <c r="G1000" s="293"/>
      <c r="H1000" s="293"/>
      <c r="I1000" s="293"/>
      <c r="J1000" s="293"/>
      <c r="K1000" s="293"/>
      <c r="L1000" s="293"/>
      <c r="M1000" s="293"/>
      <c r="N1000" s="293">
        <f>N999</f>
        <v>0</v>
      </c>
      <c r="O1000" s="293"/>
      <c r="P1000" s="293"/>
      <c r="Q1000" s="293"/>
      <c r="R1000" s="293"/>
      <c r="S1000" s="293"/>
      <c r="T1000" s="293"/>
      <c r="U1000" s="293"/>
      <c r="V1000" s="293"/>
      <c r="W1000" s="293"/>
      <c r="X1000" s="293"/>
      <c r="Y1000" s="409">
        <f>Y999</f>
        <v>0</v>
      </c>
      <c r="Z1000" s="409">
        <f>Z999</f>
        <v>0</v>
      </c>
      <c r="AA1000" s="409">
        <f t="shared" ref="AA1000:AL1000" si="3047">AA999</f>
        <v>0</v>
      </c>
      <c r="AB1000" s="409">
        <f t="shared" si="3047"/>
        <v>0</v>
      </c>
      <c r="AC1000" s="409">
        <f t="shared" si="3047"/>
        <v>0</v>
      </c>
      <c r="AD1000" s="409">
        <f>AD999</f>
        <v>0</v>
      </c>
      <c r="AE1000" s="409">
        <f t="shared" si="3047"/>
        <v>0</v>
      </c>
      <c r="AF1000" s="409">
        <f t="shared" si="3047"/>
        <v>0</v>
      </c>
      <c r="AG1000" s="409">
        <f t="shared" si="3047"/>
        <v>0</v>
      </c>
      <c r="AH1000" s="409">
        <f t="shared" si="3047"/>
        <v>0</v>
      </c>
      <c r="AI1000" s="409">
        <f t="shared" si="3047"/>
        <v>0</v>
      </c>
      <c r="AJ1000" s="409">
        <f t="shared" si="3047"/>
        <v>0</v>
      </c>
      <c r="AK1000" s="409">
        <f t="shared" si="3047"/>
        <v>0</v>
      </c>
      <c r="AL1000" s="409">
        <f t="shared" si="3047"/>
        <v>0</v>
      </c>
      <c r="AM1000" s="295"/>
    </row>
    <row r="1001" spans="1:40" hidden="1" outlineLevel="1">
      <c r="A1001" s="530"/>
      <c r="B1001" s="313"/>
      <c r="C1001" s="303"/>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410"/>
      <c r="Z1001" s="410"/>
      <c r="AA1001" s="410"/>
      <c r="AB1001" s="410"/>
      <c r="AC1001" s="410"/>
      <c r="AD1001" s="410"/>
      <c r="AE1001" s="410"/>
      <c r="AF1001" s="410"/>
      <c r="AG1001" s="410"/>
      <c r="AH1001" s="410"/>
      <c r="AI1001" s="410"/>
      <c r="AJ1001" s="410"/>
      <c r="AK1001" s="410"/>
      <c r="AL1001" s="410"/>
      <c r="AM1001" s="304"/>
    </row>
    <row r="1002" spans="1:40" s="281" customFormat="1" hidden="1" outlineLevel="1">
      <c r="A1002" s="530">
        <v>16</v>
      </c>
      <c r="B1002" s="322" t="s">
        <v>490</v>
      </c>
      <c r="C1002" s="289" t="s">
        <v>25</v>
      </c>
      <c r="D1002" s="293"/>
      <c r="E1002" s="293"/>
      <c r="F1002" s="293"/>
      <c r="G1002" s="293"/>
      <c r="H1002" s="293"/>
      <c r="I1002" s="293"/>
      <c r="J1002" s="293"/>
      <c r="K1002" s="293"/>
      <c r="L1002" s="293"/>
      <c r="M1002" s="293"/>
      <c r="N1002" s="293">
        <v>0</v>
      </c>
      <c r="O1002" s="293"/>
      <c r="P1002" s="293"/>
      <c r="Q1002" s="293"/>
      <c r="R1002" s="293"/>
      <c r="S1002" s="293"/>
      <c r="T1002" s="293"/>
      <c r="U1002" s="293"/>
      <c r="V1002" s="293"/>
      <c r="W1002" s="293"/>
      <c r="X1002" s="293"/>
      <c r="Y1002" s="408"/>
      <c r="Z1002" s="408"/>
      <c r="AA1002" s="408"/>
      <c r="AB1002" s="408"/>
      <c r="AC1002" s="408"/>
      <c r="AD1002" s="408"/>
      <c r="AE1002" s="408"/>
      <c r="AF1002" s="408"/>
      <c r="AG1002" s="408"/>
      <c r="AH1002" s="408"/>
      <c r="AI1002" s="408"/>
      <c r="AJ1002" s="408"/>
      <c r="AK1002" s="408"/>
      <c r="AL1002" s="408"/>
      <c r="AM1002" s="294">
        <f>SUM(Y1002:AL1002)</f>
        <v>0</v>
      </c>
    </row>
    <row r="1003" spans="1:40" s="281" customFormat="1" hidden="1" outlineLevel="1">
      <c r="A1003" s="530"/>
      <c r="B1003" s="292" t="s">
        <v>342</v>
      </c>
      <c r="C1003" s="289" t="s">
        <v>163</v>
      </c>
      <c r="D1003" s="293"/>
      <c r="E1003" s="293"/>
      <c r="F1003" s="293"/>
      <c r="G1003" s="293"/>
      <c r="H1003" s="293"/>
      <c r="I1003" s="293"/>
      <c r="J1003" s="293"/>
      <c r="K1003" s="293"/>
      <c r="L1003" s="293"/>
      <c r="M1003" s="293"/>
      <c r="N1003" s="293">
        <f>N1002</f>
        <v>0</v>
      </c>
      <c r="O1003" s="293"/>
      <c r="P1003" s="293"/>
      <c r="Q1003" s="293"/>
      <c r="R1003" s="293"/>
      <c r="S1003" s="293"/>
      <c r="T1003" s="293"/>
      <c r="U1003" s="293"/>
      <c r="V1003" s="293"/>
      <c r="W1003" s="293"/>
      <c r="X1003" s="293"/>
      <c r="Y1003" s="409">
        <f>Y1002</f>
        <v>0</v>
      </c>
      <c r="Z1003" s="409">
        <f t="shared" ref="Z1003:AK1003" si="3048">Z1002</f>
        <v>0</v>
      </c>
      <c r="AA1003" s="409">
        <f t="shared" si="3048"/>
        <v>0</v>
      </c>
      <c r="AB1003" s="409">
        <f t="shared" si="3048"/>
        <v>0</v>
      </c>
      <c r="AC1003" s="409">
        <f t="shared" si="3048"/>
        <v>0</v>
      </c>
      <c r="AD1003" s="409">
        <f t="shared" si="3048"/>
        <v>0</v>
      </c>
      <c r="AE1003" s="409">
        <f t="shared" si="3048"/>
        <v>0</v>
      </c>
      <c r="AF1003" s="409">
        <f t="shared" si="3048"/>
        <v>0</v>
      </c>
      <c r="AG1003" s="409">
        <f t="shared" si="3048"/>
        <v>0</v>
      </c>
      <c r="AH1003" s="409">
        <f t="shared" si="3048"/>
        <v>0</v>
      </c>
      <c r="AI1003" s="409">
        <f t="shared" si="3048"/>
        <v>0</v>
      </c>
      <c r="AJ1003" s="409">
        <f t="shared" si="3048"/>
        <v>0</v>
      </c>
      <c r="AK1003" s="409">
        <f t="shared" si="3048"/>
        <v>0</v>
      </c>
      <c r="AL1003" s="409">
        <f>AL1002</f>
        <v>0</v>
      </c>
      <c r="AM1003" s="295"/>
    </row>
    <row r="1004" spans="1:40" s="281" customFormat="1" hidden="1" outlineLevel="1">
      <c r="A1004" s="530"/>
      <c r="B1004" s="322"/>
      <c r="C1004" s="289"/>
      <c r="D1004" s="289"/>
      <c r="E1004" s="289"/>
      <c r="F1004" s="289"/>
      <c r="G1004" s="289"/>
      <c r="H1004" s="289"/>
      <c r="I1004" s="289"/>
      <c r="J1004" s="289"/>
      <c r="K1004" s="289"/>
      <c r="L1004" s="289"/>
      <c r="M1004" s="289"/>
      <c r="N1004" s="289"/>
      <c r="O1004" s="289"/>
      <c r="P1004" s="289"/>
      <c r="Q1004" s="289"/>
      <c r="R1004" s="289"/>
      <c r="S1004" s="289"/>
      <c r="T1004" s="289"/>
      <c r="U1004" s="289"/>
      <c r="V1004" s="289"/>
      <c r="W1004" s="289"/>
      <c r="X1004" s="289"/>
      <c r="Y1004" s="410"/>
      <c r="Z1004" s="410"/>
      <c r="AA1004" s="410"/>
      <c r="AB1004" s="410"/>
      <c r="AC1004" s="410"/>
      <c r="AD1004" s="410"/>
      <c r="AE1004" s="414"/>
      <c r="AF1004" s="414"/>
      <c r="AG1004" s="414"/>
      <c r="AH1004" s="414"/>
      <c r="AI1004" s="414"/>
      <c r="AJ1004" s="414"/>
      <c r="AK1004" s="414"/>
      <c r="AL1004" s="414"/>
      <c r="AM1004" s="311"/>
    </row>
    <row r="1005" spans="1:40" ht="15.75" hidden="1" outlineLevel="1">
      <c r="A1005" s="530"/>
      <c r="B1005" s="517" t="s">
        <v>495</v>
      </c>
      <c r="C1005" s="318"/>
      <c r="D1005" s="288"/>
      <c r="E1005" s="287"/>
      <c r="F1005" s="287"/>
      <c r="G1005" s="287"/>
      <c r="H1005" s="287"/>
      <c r="I1005" s="287"/>
      <c r="J1005" s="287"/>
      <c r="K1005" s="287"/>
      <c r="L1005" s="287"/>
      <c r="M1005" s="287"/>
      <c r="N1005" s="288"/>
      <c r="O1005" s="287"/>
      <c r="P1005" s="287"/>
      <c r="Q1005" s="287"/>
      <c r="R1005" s="287"/>
      <c r="S1005" s="287"/>
      <c r="T1005" s="287"/>
      <c r="U1005" s="287"/>
      <c r="V1005" s="287"/>
      <c r="W1005" s="287"/>
      <c r="X1005" s="287"/>
      <c r="Y1005" s="412"/>
      <c r="Z1005" s="412"/>
      <c r="AA1005" s="412"/>
      <c r="AB1005" s="412"/>
      <c r="AC1005" s="412"/>
      <c r="AD1005" s="412"/>
      <c r="AE1005" s="412"/>
      <c r="AF1005" s="412"/>
      <c r="AG1005" s="412"/>
      <c r="AH1005" s="412"/>
      <c r="AI1005" s="412"/>
      <c r="AJ1005" s="412"/>
      <c r="AK1005" s="412"/>
      <c r="AL1005" s="412"/>
      <c r="AM1005" s="290"/>
    </row>
    <row r="1006" spans="1:40" hidden="1" outlineLevel="1">
      <c r="A1006" s="530">
        <v>17</v>
      </c>
      <c r="B1006" s="426" t="s">
        <v>112</v>
      </c>
      <c r="C1006" s="289" t="s">
        <v>25</v>
      </c>
      <c r="D1006" s="293"/>
      <c r="E1006" s="293"/>
      <c r="F1006" s="293"/>
      <c r="G1006" s="293"/>
      <c r="H1006" s="293"/>
      <c r="I1006" s="293"/>
      <c r="J1006" s="293"/>
      <c r="K1006" s="293"/>
      <c r="L1006" s="293"/>
      <c r="M1006" s="293"/>
      <c r="N1006" s="293">
        <v>12</v>
      </c>
      <c r="O1006" s="293"/>
      <c r="P1006" s="293"/>
      <c r="Q1006" s="293"/>
      <c r="R1006" s="293"/>
      <c r="S1006" s="293"/>
      <c r="T1006" s="293"/>
      <c r="U1006" s="293"/>
      <c r="V1006" s="293"/>
      <c r="W1006" s="293"/>
      <c r="X1006" s="293"/>
      <c r="Y1006" s="424"/>
      <c r="Z1006" s="408"/>
      <c r="AA1006" s="408"/>
      <c r="AB1006" s="408"/>
      <c r="AC1006" s="408"/>
      <c r="AD1006" s="408"/>
      <c r="AE1006" s="408"/>
      <c r="AF1006" s="413"/>
      <c r="AG1006" s="413"/>
      <c r="AH1006" s="413"/>
      <c r="AI1006" s="413"/>
      <c r="AJ1006" s="413"/>
      <c r="AK1006" s="413"/>
      <c r="AL1006" s="413"/>
      <c r="AM1006" s="294">
        <f>SUM(Y1006:AL1006)</f>
        <v>0</v>
      </c>
    </row>
    <row r="1007" spans="1:40" hidden="1" outlineLevel="1">
      <c r="A1007" s="530"/>
      <c r="B1007" s="292" t="s">
        <v>342</v>
      </c>
      <c r="C1007" s="289" t="s">
        <v>163</v>
      </c>
      <c r="D1007" s="293"/>
      <c r="E1007" s="293"/>
      <c r="F1007" s="293"/>
      <c r="G1007" s="293"/>
      <c r="H1007" s="293"/>
      <c r="I1007" s="293"/>
      <c r="J1007" s="293"/>
      <c r="K1007" s="293"/>
      <c r="L1007" s="293"/>
      <c r="M1007" s="293"/>
      <c r="N1007" s="293">
        <f>N1006</f>
        <v>12</v>
      </c>
      <c r="O1007" s="293"/>
      <c r="P1007" s="293"/>
      <c r="Q1007" s="293"/>
      <c r="R1007" s="293"/>
      <c r="S1007" s="293"/>
      <c r="T1007" s="293"/>
      <c r="U1007" s="293"/>
      <c r="V1007" s="293"/>
      <c r="W1007" s="293"/>
      <c r="X1007" s="293"/>
      <c r="Y1007" s="409">
        <f>Y1006</f>
        <v>0</v>
      </c>
      <c r="Z1007" s="409">
        <f t="shared" ref="Z1007:AL1007" si="3049">Z1006</f>
        <v>0</v>
      </c>
      <c r="AA1007" s="409">
        <f t="shared" si="3049"/>
        <v>0</v>
      </c>
      <c r="AB1007" s="409">
        <f t="shared" si="3049"/>
        <v>0</v>
      </c>
      <c r="AC1007" s="409">
        <f t="shared" si="3049"/>
        <v>0</v>
      </c>
      <c r="AD1007" s="409">
        <f t="shared" si="3049"/>
        <v>0</v>
      </c>
      <c r="AE1007" s="409">
        <f t="shared" si="3049"/>
        <v>0</v>
      </c>
      <c r="AF1007" s="409">
        <f t="shared" si="3049"/>
        <v>0</v>
      </c>
      <c r="AG1007" s="409">
        <f t="shared" si="3049"/>
        <v>0</v>
      </c>
      <c r="AH1007" s="409">
        <f t="shared" si="3049"/>
        <v>0</v>
      </c>
      <c r="AI1007" s="409">
        <f t="shared" si="3049"/>
        <v>0</v>
      </c>
      <c r="AJ1007" s="409">
        <f t="shared" si="3049"/>
        <v>0</v>
      </c>
      <c r="AK1007" s="409">
        <f t="shared" si="3049"/>
        <v>0</v>
      </c>
      <c r="AL1007" s="409">
        <f t="shared" si="3049"/>
        <v>0</v>
      </c>
      <c r="AM1007" s="304"/>
    </row>
    <row r="1008" spans="1:40" hidden="1" outlineLevel="1">
      <c r="A1008" s="530"/>
      <c r="B1008" s="292"/>
      <c r="C1008" s="289"/>
      <c r="D1008" s="289"/>
      <c r="E1008" s="289"/>
      <c r="F1008" s="289"/>
      <c r="G1008" s="289"/>
      <c r="H1008" s="289"/>
      <c r="I1008" s="289"/>
      <c r="J1008" s="289"/>
      <c r="K1008" s="289"/>
      <c r="L1008" s="289"/>
      <c r="M1008" s="289"/>
      <c r="N1008" s="289"/>
      <c r="O1008" s="289"/>
      <c r="P1008" s="289"/>
      <c r="Q1008" s="289"/>
      <c r="R1008" s="289"/>
      <c r="S1008" s="289"/>
      <c r="T1008" s="289"/>
      <c r="U1008" s="289"/>
      <c r="V1008" s="289"/>
      <c r="W1008" s="289"/>
      <c r="X1008" s="289"/>
      <c r="Y1008" s="420"/>
      <c r="Z1008" s="423"/>
      <c r="AA1008" s="423"/>
      <c r="AB1008" s="423"/>
      <c r="AC1008" s="423"/>
      <c r="AD1008" s="423"/>
      <c r="AE1008" s="423"/>
      <c r="AF1008" s="423"/>
      <c r="AG1008" s="423"/>
      <c r="AH1008" s="423"/>
      <c r="AI1008" s="423"/>
      <c r="AJ1008" s="423"/>
      <c r="AK1008" s="423"/>
      <c r="AL1008" s="423"/>
      <c r="AM1008" s="304"/>
    </row>
    <row r="1009" spans="1:39" hidden="1" outlineLevel="1">
      <c r="A1009" s="530">
        <v>18</v>
      </c>
      <c r="B1009" s="426" t="s">
        <v>109</v>
      </c>
      <c r="C1009" s="289" t="s">
        <v>25</v>
      </c>
      <c r="D1009" s="293"/>
      <c r="E1009" s="293"/>
      <c r="F1009" s="293"/>
      <c r="G1009" s="293"/>
      <c r="H1009" s="293"/>
      <c r="I1009" s="293"/>
      <c r="J1009" s="293"/>
      <c r="K1009" s="293"/>
      <c r="L1009" s="293"/>
      <c r="M1009" s="293"/>
      <c r="N1009" s="293">
        <v>12</v>
      </c>
      <c r="O1009" s="293"/>
      <c r="P1009" s="293"/>
      <c r="Q1009" s="293"/>
      <c r="R1009" s="293"/>
      <c r="S1009" s="293"/>
      <c r="T1009" s="293"/>
      <c r="U1009" s="293"/>
      <c r="V1009" s="293"/>
      <c r="W1009" s="293"/>
      <c r="X1009" s="293"/>
      <c r="Y1009" s="424"/>
      <c r="Z1009" s="408"/>
      <c r="AA1009" s="408"/>
      <c r="AB1009" s="408"/>
      <c r="AC1009" s="408"/>
      <c r="AD1009" s="408"/>
      <c r="AE1009" s="408"/>
      <c r="AF1009" s="413"/>
      <c r="AG1009" s="413"/>
      <c r="AH1009" s="413"/>
      <c r="AI1009" s="413"/>
      <c r="AJ1009" s="413"/>
      <c r="AK1009" s="413"/>
      <c r="AL1009" s="413"/>
      <c r="AM1009" s="294">
        <f>SUM(Y1009:AL1009)</f>
        <v>0</v>
      </c>
    </row>
    <row r="1010" spans="1:39" hidden="1" outlineLevel="1">
      <c r="A1010" s="530"/>
      <c r="B1010" s="292" t="s">
        <v>342</v>
      </c>
      <c r="C1010" s="289" t="s">
        <v>163</v>
      </c>
      <c r="D1010" s="293"/>
      <c r="E1010" s="293"/>
      <c r="F1010" s="293"/>
      <c r="G1010" s="293"/>
      <c r="H1010" s="293"/>
      <c r="I1010" s="293"/>
      <c r="J1010" s="293"/>
      <c r="K1010" s="293"/>
      <c r="L1010" s="293"/>
      <c r="M1010" s="293"/>
      <c r="N1010" s="293">
        <f>N1009</f>
        <v>12</v>
      </c>
      <c r="O1010" s="293"/>
      <c r="P1010" s="293"/>
      <c r="Q1010" s="293"/>
      <c r="R1010" s="293"/>
      <c r="S1010" s="293"/>
      <c r="T1010" s="293"/>
      <c r="U1010" s="293"/>
      <c r="V1010" s="293"/>
      <c r="W1010" s="293"/>
      <c r="X1010" s="293"/>
      <c r="Y1010" s="409">
        <f>Y1009</f>
        <v>0</v>
      </c>
      <c r="Z1010" s="409">
        <f t="shared" ref="Z1010:AL1010" si="3050">Z1009</f>
        <v>0</v>
      </c>
      <c r="AA1010" s="409">
        <f t="shared" si="3050"/>
        <v>0</v>
      </c>
      <c r="AB1010" s="409">
        <f t="shared" si="3050"/>
        <v>0</v>
      </c>
      <c r="AC1010" s="409">
        <f t="shared" si="3050"/>
        <v>0</v>
      </c>
      <c r="AD1010" s="409">
        <f t="shared" si="3050"/>
        <v>0</v>
      </c>
      <c r="AE1010" s="409">
        <f t="shared" si="3050"/>
        <v>0</v>
      </c>
      <c r="AF1010" s="409">
        <f t="shared" si="3050"/>
        <v>0</v>
      </c>
      <c r="AG1010" s="409">
        <f t="shared" si="3050"/>
        <v>0</v>
      </c>
      <c r="AH1010" s="409">
        <f t="shared" si="3050"/>
        <v>0</v>
      </c>
      <c r="AI1010" s="409">
        <f t="shared" si="3050"/>
        <v>0</v>
      </c>
      <c r="AJ1010" s="409">
        <f t="shared" si="3050"/>
        <v>0</v>
      </c>
      <c r="AK1010" s="409">
        <f t="shared" si="3050"/>
        <v>0</v>
      </c>
      <c r="AL1010" s="409">
        <f t="shared" si="3050"/>
        <v>0</v>
      </c>
      <c r="AM1010" s="304"/>
    </row>
    <row r="1011" spans="1:39" hidden="1" outlineLevel="1">
      <c r="A1011" s="530"/>
      <c r="B1011" s="320"/>
      <c r="C1011" s="289"/>
      <c r="D1011" s="289"/>
      <c r="E1011" s="289"/>
      <c r="F1011" s="289"/>
      <c r="G1011" s="289"/>
      <c r="H1011" s="289"/>
      <c r="I1011" s="289"/>
      <c r="J1011" s="289"/>
      <c r="K1011" s="289"/>
      <c r="L1011" s="289"/>
      <c r="M1011" s="289"/>
      <c r="N1011" s="289"/>
      <c r="O1011" s="289"/>
      <c r="P1011" s="289"/>
      <c r="Q1011" s="289"/>
      <c r="R1011" s="289"/>
      <c r="S1011" s="289"/>
      <c r="T1011" s="289"/>
      <c r="U1011" s="289"/>
      <c r="V1011" s="289"/>
      <c r="W1011" s="289"/>
      <c r="X1011" s="289"/>
      <c r="Y1011" s="421"/>
      <c r="Z1011" s="422"/>
      <c r="AA1011" s="422"/>
      <c r="AB1011" s="422"/>
      <c r="AC1011" s="422"/>
      <c r="AD1011" s="422"/>
      <c r="AE1011" s="422"/>
      <c r="AF1011" s="422"/>
      <c r="AG1011" s="422"/>
      <c r="AH1011" s="422"/>
      <c r="AI1011" s="422"/>
      <c r="AJ1011" s="422"/>
      <c r="AK1011" s="422"/>
      <c r="AL1011" s="422"/>
      <c r="AM1011" s="295"/>
    </row>
    <row r="1012" spans="1:39" hidden="1" outlineLevel="1">
      <c r="A1012" s="530">
        <v>19</v>
      </c>
      <c r="B1012" s="426" t="s">
        <v>111</v>
      </c>
      <c r="C1012" s="289" t="s">
        <v>25</v>
      </c>
      <c r="D1012" s="293"/>
      <c r="E1012" s="293"/>
      <c r="F1012" s="293"/>
      <c r="G1012" s="293"/>
      <c r="H1012" s="293"/>
      <c r="I1012" s="293"/>
      <c r="J1012" s="293"/>
      <c r="K1012" s="293"/>
      <c r="L1012" s="293"/>
      <c r="M1012" s="293"/>
      <c r="N1012" s="293">
        <v>12</v>
      </c>
      <c r="O1012" s="293"/>
      <c r="P1012" s="293"/>
      <c r="Q1012" s="293"/>
      <c r="R1012" s="293"/>
      <c r="S1012" s="293"/>
      <c r="T1012" s="293"/>
      <c r="U1012" s="293"/>
      <c r="V1012" s="293"/>
      <c r="W1012" s="293"/>
      <c r="X1012" s="293"/>
      <c r="Y1012" s="424"/>
      <c r="Z1012" s="408"/>
      <c r="AA1012" s="408"/>
      <c r="AB1012" s="408"/>
      <c r="AC1012" s="408"/>
      <c r="AD1012" s="408"/>
      <c r="AE1012" s="408"/>
      <c r="AF1012" s="413"/>
      <c r="AG1012" s="413"/>
      <c r="AH1012" s="413"/>
      <c r="AI1012" s="413"/>
      <c r="AJ1012" s="413"/>
      <c r="AK1012" s="413"/>
      <c r="AL1012" s="413"/>
      <c r="AM1012" s="294">
        <f>SUM(Y1012:AL1012)</f>
        <v>0</v>
      </c>
    </row>
    <row r="1013" spans="1:39" hidden="1" outlineLevel="1">
      <c r="A1013" s="530"/>
      <c r="B1013" s="292" t="s">
        <v>342</v>
      </c>
      <c r="C1013" s="289" t="s">
        <v>163</v>
      </c>
      <c r="D1013" s="293"/>
      <c r="E1013" s="293"/>
      <c r="F1013" s="293"/>
      <c r="G1013" s="293"/>
      <c r="H1013" s="293"/>
      <c r="I1013" s="293"/>
      <c r="J1013" s="293"/>
      <c r="K1013" s="293"/>
      <c r="L1013" s="293"/>
      <c r="M1013" s="293"/>
      <c r="N1013" s="293">
        <f>N1012</f>
        <v>12</v>
      </c>
      <c r="O1013" s="293"/>
      <c r="P1013" s="293"/>
      <c r="Q1013" s="293"/>
      <c r="R1013" s="293"/>
      <c r="S1013" s="293"/>
      <c r="T1013" s="293"/>
      <c r="U1013" s="293"/>
      <c r="V1013" s="293"/>
      <c r="W1013" s="293"/>
      <c r="X1013" s="293"/>
      <c r="Y1013" s="409">
        <f>Y1012</f>
        <v>0</v>
      </c>
      <c r="Z1013" s="409">
        <f t="shared" ref="Z1013:AL1013" si="3051">Z1012</f>
        <v>0</v>
      </c>
      <c r="AA1013" s="409">
        <f t="shared" si="3051"/>
        <v>0</v>
      </c>
      <c r="AB1013" s="409">
        <f t="shared" si="3051"/>
        <v>0</v>
      </c>
      <c r="AC1013" s="409">
        <f t="shared" si="3051"/>
        <v>0</v>
      </c>
      <c r="AD1013" s="409">
        <f t="shared" si="3051"/>
        <v>0</v>
      </c>
      <c r="AE1013" s="409">
        <f t="shared" si="3051"/>
        <v>0</v>
      </c>
      <c r="AF1013" s="409">
        <f t="shared" si="3051"/>
        <v>0</v>
      </c>
      <c r="AG1013" s="409">
        <f t="shared" si="3051"/>
        <v>0</v>
      </c>
      <c r="AH1013" s="409">
        <f t="shared" si="3051"/>
        <v>0</v>
      </c>
      <c r="AI1013" s="409">
        <f t="shared" si="3051"/>
        <v>0</v>
      </c>
      <c r="AJ1013" s="409">
        <f t="shared" si="3051"/>
        <v>0</v>
      </c>
      <c r="AK1013" s="409">
        <f t="shared" si="3051"/>
        <v>0</v>
      </c>
      <c r="AL1013" s="409">
        <f t="shared" si="3051"/>
        <v>0</v>
      </c>
      <c r="AM1013" s="295"/>
    </row>
    <row r="1014" spans="1:39" hidden="1" outlineLevel="1">
      <c r="A1014" s="530"/>
      <c r="B1014" s="320"/>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410"/>
      <c r="Z1014" s="410"/>
      <c r="AA1014" s="410"/>
      <c r="AB1014" s="410"/>
      <c r="AC1014" s="410"/>
      <c r="AD1014" s="410"/>
      <c r="AE1014" s="410"/>
      <c r="AF1014" s="410"/>
      <c r="AG1014" s="410"/>
      <c r="AH1014" s="410"/>
      <c r="AI1014" s="410"/>
      <c r="AJ1014" s="410"/>
      <c r="AK1014" s="410"/>
      <c r="AL1014" s="410"/>
      <c r="AM1014" s="304"/>
    </row>
    <row r="1015" spans="1:39" hidden="1" outlineLevel="1">
      <c r="A1015" s="530">
        <v>20</v>
      </c>
      <c r="B1015" s="426" t="s">
        <v>110</v>
      </c>
      <c r="C1015" s="289" t="s">
        <v>25</v>
      </c>
      <c r="D1015" s="293"/>
      <c r="E1015" s="293"/>
      <c r="F1015" s="293"/>
      <c r="G1015" s="293"/>
      <c r="H1015" s="293"/>
      <c r="I1015" s="293"/>
      <c r="J1015" s="293"/>
      <c r="K1015" s="293"/>
      <c r="L1015" s="293"/>
      <c r="M1015" s="293"/>
      <c r="N1015" s="293">
        <v>12</v>
      </c>
      <c r="O1015" s="293"/>
      <c r="P1015" s="293"/>
      <c r="Q1015" s="293"/>
      <c r="R1015" s="293"/>
      <c r="S1015" s="293"/>
      <c r="T1015" s="293"/>
      <c r="U1015" s="293"/>
      <c r="V1015" s="293"/>
      <c r="W1015" s="293"/>
      <c r="X1015" s="293"/>
      <c r="Y1015" s="424"/>
      <c r="Z1015" s="408"/>
      <c r="AA1015" s="408"/>
      <c r="AB1015" s="408"/>
      <c r="AC1015" s="408"/>
      <c r="AD1015" s="408"/>
      <c r="AE1015" s="408"/>
      <c r="AF1015" s="413"/>
      <c r="AG1015" s="413"/>
      <c r="AH1015" s="413"/>
      <c r="AI1015" s="413"/>
      <c r="AJ1015" s="413"/>
      <c r="AK1015" s="413"/>
      <c r="AL1015" s="413"/>
      <c r="AM1015" s="294">
        <f>SUM(Y1015:AL1015)</f>
        <v>0</v>
      </c>
    </row>
    <row r="1016" spans="1:39" hidden="1" outlineLevel="1">
      <c r="A1016" s="530"/>
      <c r="B1016" s="292" t="s">
        <v>342</v>
      </c>
      <c r="C1016" s="289" t="s">
        <v>163</v>
      </c>
      <c r="D1016" s="293"/>
      <c r="E1016" s="293"/>
      <c r="F1016" s="293"/>
      <c r="G1016" s="293"/>
      <c r="H1016" s="293"/>
      <c r="I1016" s="293"/>
      <c r="J1016" s="293"/>
      <c r="K1016" s="293"/>
      <c r="L1016" s="293"/>
      <c r="M1016" s="293"/>
      <c r="N1016" s="293">
        <f>N1015</f>
        <v>12</v>
      </c>
      <c r="O1016" s="293"/>
      <c r="P1016" s="293"/>
      <c r="Q1016" s="293"/>
      <c r="R1016" s="293"/>
      <c r="S1016" s="293"/>
      <c r="T1016" s="293"/>
      <c r="U1016" s="293"/>
      <c r="V1016" s="293"/>
      <c r="W1016" s="293"/>
      <c r="X1016" s="293"/>
      <c r="Y1016" s="409">
        <f t="shared" ref="Y1016:AL1016" si="3052">Y1015</f>
        <v>0</v>
      </c>
      <c r="Z1016" s="409">
        <f t="shared" si="3052"/>
        <v>0</v>
      </c>
      <c r="AA1016" s="409">
        <f t="shared" si="3052"/>
        <v>0</v>
      </c>
      <c r="AB1016" s="409">
        <f t="shared" si="3052"/>
        <v>0</v>
      </c>
      <c r="AC1016" s="409">
        <f t="shared" si="3052"/>
        <v>0</v>
      </c>
      <c r="AD1016" s="409">
        <f t="shared" si="3052"/>
        <v>0</v>
      </c>
      <c r="AE1016" s="409">
        <f t="shared" si="3052"/>
        <v>0</v>
      </c>
      <c r="AF1016" s="409">
        <f t="shared" si="3052"/>
        <v>0</v>
      </c>
      <c r="AG1016" s="409">
        <f t="shared" si="3052"/>
        <v>0</v>
      </c>
      <c r="AH1016" s="409">
        <f t="shared" si="3052"/>
        <v>0</v>
      </c>
      <c r="AI1016" s="409">
        <f t="shared" si="3052"/>
        <v>0</v>
      </c>
      <c r="AJ1016" s="409">
        <f t="shared" si="3052"/>
        <v>0</v>
      </c>
      <c r="AK1016" s="409">
        <f t="shared" si="3052"/>
        <v>0</v>
      </c>
      <c r="AL1016" s="409">
        <f t="shared" si="3052"/>
        <v>0</v>
      </c>
      <c r="AM1016" s="304"/>
    </row>
    <row r="1017" spans="1:39" ht="15.75" hidden="1" outlineLevel="1">
      <c r="A1017" s="530"/>
      <c r="B1017" s="321"/>
      <c r="C1017" s="298"/>
      <c r="D1017" s="289"/>
      <c r="E1017" s="289"/>
      <c r="F1017" s="289"/>
      <c r="G1017" s="289"/>
      <c r="H1017" s="289"/>
      <c r="I1017" s="289"/>
      <c r="J1017" s="289"/>
      <c r="K1017" s="289"/>
      <c r="L1017" s="289"/>
      <c r="M1017" s="289"/>
      <c r="N1017" s="298"/>
      <c r="O1017" s="289"/>
      <c r="P1017" s="289"/>
      <c r="Q1017" s="289"/>
      <c r="R1017" s="289"/>
      <c r="S1017" s="289"/>
      <c r="T1017" s="289"/>
      <c r="U1017" s="289"/>
      <c r="V1017" s="289"/>
      <c r="W1017" s="289"/>
      <c r="X1017" s="289"/>
      <c r="Y1017" s="410"/>
      <c r="Z1017" s="410"/>
      <c r="AA1017" s="410"/>
      <c r="AB1017" s="410"/>
      <c r="AC1017" s="410"/>
      <c r="AD1017" s="410"/>
      <c r="AE1017" s="410"/>
      <c r="AF1017" s="410"/>
      <c r="AG1017" s="410"/>
      <c r="AH1017" s="410"/>
      <c r="AI1017" s="410"/>
      <c r="AJ1017" s="410"/>
      <c r="AK1017" s="410"/>
      <c r="AL1017" s="410"/>
      <c r="AM1017" s="304"/>
    </row>
    <row r="1018" spans="1:39" ht="15.75" hidden="1" outlineLevel="1">
      <c r="A1018" s="530"/>
      <c r="B1018" s="516" t="s">
        <v>502</v>
      </c>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420"/>
      <c r="Z1018" s="423"/>
      <c r="AA1018" s="423"/>
      <c r="AB1018" s="423"/>
      <c r="AC1018" s="423"/>
      <c r="AD1018" s="423"/>
      <c r="AE1018" s="423"/>
      <c r="AF1018" s="423"/>
      <c r="AG1018" s="423"/>
      <c r="AH1018" s="423"/>
      <c r="AI1018" s="423"/>
      <c r="AJ1018" s="423"/>
      <c r="AK1018" s="423"/>
      <c r="AL1018" s="423"/>
      <c r="AM1018" s="304"/>
    </row>
    <row r="1019" spans="1:39" ht="15.75" hidden="1" outlineLevel="1">
      <c r="A1019" s="530"/>
      <c r="B1019" s="502" t="s">
        <v>498</v>
      </c>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420"/>
      <c r="Z1019" s="423"/>
      <c r="AA1019" s="423"/>
      <c r="AB1019" s="423"/>
      <c r="AC1019" s="423"/>
      <c r="AD1019" s="423"/>
      <c r="AE1019" s="423"/>
      <c r="AF1019" s="423"/>
      <c r="AG1019" s="423"/>
      <c r="AH1019" s="423"/>
      <c r="AI1019" s="423"/>
      <c r="AJ1019" s="423"/>
      <c r="AK1019" s="423"/>
      <c r="AL1019" s="423"/>
      <c r="AM1019" s="304"/>
    </row>
    <row r="1020" spans="1:39" ht="15" hidden="1" customHeight="1" outlineLevel="1">
      <c r="A1020" s="530">
        <v>21</v>
      </c>
      <c r="B1020" s="426" t="s">
        <v>113</v>
      </c>
      <c r="C1020" s="289" t="s">
        <v>25</v>
      </c>
      <c r="D1020" s="293"/>
      <c r="E1020" s="293"/>
      <c r="F1020" s="293"/>
      <c r="G1020" s="293"/>
      <c r="H1020" s="293"/>
      <c r="I1020" s="293"/>
      <c r="J1020" s="293"/>
      <c r="K1020" s="293"/>
      <c r="L1020" s="293"/>
      <c r="M1020" s="293"/>
      <c r="N1020" s="289"/>
      <c r="O1020" s="293"/>
      <c r="P1020" s="293"/>
      <c r="Q1020" s="293"/>
      <c r="R1020" s="293"/>
      <c r="S1020" s="293"/>
      <c r="T1020" s="293"/>
      <c r="U1020" s="293"/>
      <c r="V1020" s="293"/>
      <c r="W1020" s="293"/>
      <c r="X1020" s="293"/>
      <c r="Y1020" s="408"/>
      <c r="Z1020" s="408"/>
      <c r="AA1020" s="408"/>
      <c r="AB1020" s="408"/>
      <c r="AC1020" s="408"/>
      <c r="AD1020" s="408"/>
      <c r="AE1020" s="408"/>
      <c r="AF1020" s="408"/>
      <c r="AG1020" s="408"/>
      <c r="AH1020" s="408"/>
      <c r="AI1020" s="408"/>
      <c r="AJ1020" s="408"/>
      <c r="AK1020" s="408"/>
      <c r="AL1020" s="408"/>
      <c r="AM1020" s="294">
        <f>SUM(Y1020:AL1020)</f>
        <v>0</v>
      </c>
    </row>
    <row r="1021" spans="1:39" ht="15" hidden="1" customHeight="1" outlineLevel="1">
      <c r="A1021" s="530"/>
      <c r="B1021" s="292" t="s">
        <v>346</v>
      </c>
      <c r="C1021" s="289" t="s">
        <v>163</v>
      </c>
      <c r="D1021" s="293"/>
      <c r="E1021" s="293"/>
      <c r="F1021" s="293"/>
      <c r="G1021" s="293"/>
      <c r="H1021" s="293"/>
      <c r="I1021" s="293"/>
      <c r="J1021" s="293"/>
      <c r="K1021" s="293"/>
      <c r="L1021" s="293"/>
      <c r="M1021" s="293"/>
      <c r="N1021" s="289"/>
      <c r="O1021" s="293"/>
      <c r="P1021" s="293"/>
      <c r="Q1021" s="293"/>
      <c r="R1021" s="293"/>
      <c r="S1021" s="293"/>
      <c r="T1021" s="293"/>
      <c r="U1021" s="293"/>
      <c r="V1021" s="293"/>
      <c r="W1021" s="293"/>
      <c r="X1021" s="293"/>
      <c r="Y1021" s="409">
        <f>Y1020</f>
        <v>0</v>
      </c>
      <c r="Z1021" s="409">
        <f t="shared" ref="Z1021" si="3053">Z1020</f>
        <v>0</v>
      </c>
      <c r="AA1021" s="409">
        <f t="shared" ref="AA1021" si="3054">AA1020</f>
        <v>0</v>
      </c>
      <c r="AB1021" s="409">
        <f t="shared" ref="AB1021" si="3055">AB1020</f>
        <v>0</v>
      </c>
      <c r="AC1021" s="409">
        <f t="shared" ref="AC1021" si="3056">AC1020</f>
        <v>0</v>
      </c>
      <c r="AD1021" s="409">
        <f t="shared" ref="AD1021" si="3057">AD1020</f>
        <v>0</v>
      </c>
      <c r="AE1021" s="409">
        <f t="shared" ref="AE1021" si="3058">AE1020</f>
        <v>0</v>
      </c>
      <c r="AF1021" s="409">
        <f t="shared" ref="AF1021" si="3059">AF1020</f>
        <v>0</v>
      </c>
      <c r="AG1021" s="409">
        <f t="shared" ref="AG1021" si="3060">AG1020</f>
        <v>0</v>
      </c>
      <c r="AH1021" s="409">
        <f t="shared" ref="AH1021" si="3061">AH1020</f>
        <v>0</v>
      </c>
      <c r="AI1021" s="409">
        <f t="shared" ref="AI1021" si="3062">AI1020</f>
        <v>0</v>
      </c>
      <c r="AJ1021" s="409">
        <f t="shared" ref="AJ1021" si="3063">AJ1020</f>
        <v>0</v>
      </c>
      <c r="AK1021" s="409">
        <f t="shared" ref="AK1021" si="3064">AK1020</f>
        <v>0</v>
      </c>
      <c r="AL1021" s="409">
        <f t="shared" ref="AL1021" si="3065">AL1020</f>
        <v>0</v>
      </c>
      <c r="AM1021" s="304"/>
    </row>
    <row r="1022" spans="1:39" ht="15" hidden="1" customHeight="1" outlineLevel="1">
      <c r="A1022" s="530"/>
      <c r="B1022" s="292"/>
      <c r="C1022" s="289"/>
      <c r="D1022" s="289"/>
      <c r="E1022" s="289"/>
      <c r="F1022" s="289"/>
      <c r="G1022" s="289"/>
      <c r="H1022" s="289"/>
      <c r="I1022" s="289"/>
      <c r="J1022" s="289"/>
      <c r="K1022" s="289"/>
      <c r="L1022" s="289"/>
      <c r="M1022" s="289"/>
      <c r="N1022" s="289"/>
      <c r="O1022" s="289"/>
      <c r="P1022" s="289"/>
      <c r="Q1022" s="289"/>
      <c r="R1022" s="289"/>
      <c r="S1022" s="289"/>
      <c r="T1022" s="289"/>
      <c r="U1022" s="289"/>
      <c r="V1022" s="289"/>
      <c r="W1022" s="289"/>
      <c r="X1022" s="289"/>
      <c r="Y1022" s="420"/>
      <c r="Z1022" s="423"/>
      <c r="AA1022" s="423"/>
      <c r="AB1022" s="423"/>
      <c r="AC1022" s="423"/>
      <c r="AD1022" s="423"/>
      <c r="AE1022" s="423"/>
      <c r="AF1022" s="423"/>
      <c r="AG1022" s="423"/>
      <c r="AH1022" s="423"/>
      <c r="AI1022" s="423"/>
      <c r="AJ1022" s="423"/>
      <c r="AK1022" s="423"/>
      <c r="AL1022" s="423"/>
      <c r="AM1022" s="304"/>
    </row>
    <row r="1023" spans="1:39" ht="15" hidden="1" customHeight="1" outlineLevel="1">
      <c r="A1023" s="530">
        <v>22</v>
      </c>
      <c r="B1023" s="426" t="s">
        <v>114</v>
      </c>
      <c r="C1023" s="289" t="s">
        <v>25</v>
      </c>
      <c r="D1023" s="293"/>
      <c r="E1023" s="293"/>
      <c r="F1023" s="293"/>
      <c r="G1023" s="293"/>
      <c r="H1023" s="293"/>
      <c r="I1023" s="293"/>
      <c r="J1023" s="293"/>
      <c r="K1023" s="293"/>
      <c r="L1023" s="293"/>
      <c r="M1023" s="293"/>
      <c r="N1023" s="289"/>
      <c r="O1023" s="293"/>
      <c r="P1023" s="293"/>
      <c r="Q1023" s="293"/>
      <c r="R1023" s="293"/>
      <c r="S1023" s="293"/>
      <c r="T1023" s="293"/>
      <c r="U1023" s="293"/>
      <c r="V1023" s="293"/>
      <c r="W1023" s="293"/>
      <c r="X1023" s="293"/>
      <c r="Y1023" s="408"/>
      <c r="Z1023" s="408"/>
      <c r="AA1023" s="408"/>
      <c r="AB1023" s="408"/>
      <c r="AC1023" s="408"/>
      <c r="AD1023" s="408"/>
      <c r="AE1023" s="408"/>
      <c r="AF1023" s="408"/>
      <c r="AG1023" s="408"/>
      <c r="AH1023" s="408"/>
      <c r="AI1023" s="408"/>
      <c r="AJ1023" s="408"/>
      <c r="AK1023" s="408"/>
      <c r="AL1023" s="408"/>
      <c r="AM1023" s="294">
        <f>SUM(Y1023:AL1023)</f>
        <v>0</v>
      </c>
    </row>
    <row r="1024" spans="1:39" ht="15" hidden="1" customHeight="1" outlineLevel="1">
      <c r="A1024" s="530"/>
      <c r="B1024" s="292" t="s">
        <v>346</v>
      </c>
      <c r="C1024" s="289" t="s">
        <v>163</v>
      </c>
      <c r="D1024" s="293"/>
      <c r="E1024" s="293"/>
      <c r="F1024" s="293"/>
      <c r="G1024" s="293"/>
      <c r="H1024" s="293"/>
      <c r="I1024" s="293"/>
      <c r="J1024" s="293"/>
      <c r="K1024" s="293"/>
      <c r="L1024" s="293"/>
      <c r="M1024" s="293"/>
      <c r="N1024" s="289"/>
      <c r="O1024" s="293"/>
      <c r="P1024" s="293"/>
      <c r="Q1024" s="293"/>
      <c r="R1024" s="293"/>
      <c r="S1024" s="293"/>
      <c r="T1024" s="293"/>
      <c r="U1024" s="293"/>
      <c r="V1024" s="293"/>
      <c r="W1024" s="293"/>
      <c r="X1024" s="293"/>
      <c r="Y1024" s="409">
        <f>Y1023</f>
        <v>0</v>
      </c>
      <c r="Z1024" s="409">
        <f t="shared" ref="Z1024" si="3066">Z1023</f>
        <v>0</v>
      </c>
      <c r="AA1024" s="409">
        <f t="shared" ref="AA1024" si="3067">AA1023</f>
        <v>0</v>
      </c>
      <c r="AB1024" s="409">
        <f t="shared" ref="AB1024" si="3068">AB1023</f>
        <v>0</v>
      </c>
      <c r="AC1024" s="409">
        <f t="shared" ref="AC1024" si="3069">AC1023</f>
        <v>0</v>
      </c>
      <c r="AD1024" s="409">
        <f t="shared" ref="AD1024" si="3070">AD1023</f>
        <v>0</v>
      </c>
      <c r="AE1024" s="409">
        <f t="shared" ref="AE1024" si="3071">AE1023</f>
        <v>0</v>
      </c>
      <c r="AF1024" s="409">
        <f t="shared" ref="AF1024" si="3072">AF1023</f>
        <v>0</v>
      </c>
      <c r="AG1024" s="409">
        <f t="shared" ref="AG1024" si="3073">AG1023</f>
        <v>0</v>
      </c>
      <c r="AH1024" s="409">
        <f t="shared" ref="AH1024" si="3074">AH1023</f>
        <v>0</v>
      </c>
      <c r="AI1024" s="409">
        <f t="shared" ref="AI1024" si="3075">AI1023</f>
        <v>0</v>
      </c>
      <c r="AJ1024" s="409">
        <f t="shared" ref="AJ1024" si="3076">AJ1023</f>
        <v>0</v>
      </c>
      <c r="AK1024" s="409">
        <f t="shared" ref="AK1024" si="3077">AK1023</f>
        <v>0</v>
      </c>
      <c r="AL1024" s="409">
        <f t="shared" ref="AL1024" si="3078">AL1023</f>
        <v>0</v>
      </c>
      <c r="AM1024" s="304"/>
    </row>
    <row r="1025" spans="1:39" ht="15" hidden="1" customHeight="1" outlineLevel="1">
      <c r="A1025" s="530"/>
      <c r="B1025" s="292"/>
      <c r="C1025" s="289"/>
      <c r="D1025" s="289"/>
      <c r="E1025" s="289"/>
      <c r="F1025" s="289"/>
      <c r="G1025" s="289"/>
      <c r="H1025" s="289"/>
      <c r="I1025" s="289"/>
      <c r="J1025" s="289"/>
      <c r="K1025" s="289"/>
      <c r="L1025" s="289"/>
      <c r="M1025" s="289"/>
      <c r="N1025" s="289"/>
      <c r="O1025" s="289"/>
      <c r="P1025" s="289"/>
      <c r="Q1025" s="289"/>
      <c r="R1025" s="289"/>
      <c r="S1025" s="289"/>
      <c r="T1025" s="289"/>
      <c r="U1025" s="289"/>
      <c r="V1025" s="289"/>
      <c r="W1025" s="289"/>
      <c r="X1025" s="289"/>
      <c r="Y1025" s="420"/>
      <c r="Z1025" s="423"/>
      <c r="AA1025" s="423"/>
      <c r="AB1025" s="423"/>
      <c r="AC1025" s="423"/>
      <c r="AD1025" s="423"/>
      <c r="AE1025" s="423"/>
      <c r="AF1025" s="423"/>
      <c r="AG1025" s="423"/>
      <c r="AH1025" s="423"/>
      <c r="AI1025" s="423"/>
      <c r="AJ1025" s="423"/>
      <c r="AK1025" s="423"/>
      <c r="AL1025" s="423"/>
      <c r="AM1025" s="304"/>
    </row>
    <row r="1026" spans="1:39" ht="15" hidden="1" customHeight="1" outlineLevel="1">
      <c r="A1026" s="530">
        <v>23</v>
      </c>
      <c r="B1026" s="426" t="s">
        <v>115</v>
      </c>
      <c r="C1026" s="289" t="s">
        <v>25</v>
      </c>
      <c r="D1026" s="293"/>
      <c r="E1026" s="293"/>
      <c r="F1026" s="293"/>
      <c r="G1026" s="293"/>
      <c r="H1026" s="293"/>
      <c r="I1026" s="293"/>
      <c r="J1026" s="293"/>
      <c r="K1026" s="293"/>
      <c r="L1026" s="293"/>
      <c r="M1026" s="293"/>
      <c r="N1026" s="289"/>
      <c r="O1026" s="293"/>
      <c r="P1026" s="293"/>
      <c r="Q1026" s="293"/>
      <c r="R1026" s="293"/>
      <c r="S1026" s="293"/>
      <c r="T1026" s="293"/>
      <c r="U1026" s="293"/>
      <c r="V1026" s="293"/>
      <c r="W1026" s="293"/>
      <c r="X1026" s="293"/>
      <c r="Y1026" s="408"/>
      <c r="Z1026" s="408"/>
      <c r="AA1026" s="408"/>
      <c r="AB1026" s="408"/>
      <c r="AC1026" s="408"/>
      <c r="AD1026" s="408"/>
      <c r="AE1026" s="408"/>
      <c r="AF1026" s="408"/>
      <c r="AG1026" s="408"/>
      <c r="AH1026" s="408"/>
      <c r="AI1026" s="408"/>
      <c r="AJ1026" s="408"/>
      <c r="AK1026" s="408"/>
      <c r="AL1026" s="408"/>
      <c r="AM1026" s="294">
        <f>SUM(Y1026:AL1026)</f>
        <v>0</v>
      </c>
    </row>
    <row r="1027" spans="1:39" ht="15" hidden="1" customHeight="1" outlineLevel="1">
      <c r="A1027" s="530"/>
      <c r="B1027" s="292" t="s">
        <v>346</v>
      </c>
      <c r="C1027" s="289" t="s">
        <v>163</v>
      </c>
      <c r="D1027" s="293"/>
      <c r="E1027" s="293"/>
      <c r="F1027" s="293"/>
      <c r="G1027" s="293"/>
      <c r="H1027" s="293"/>
      <c r="I1027" s="293"/>
      <c r="J1027" s="293"/>
      <c r="K1027" s="293"/>
      <c r="L1027" s="293"/>
      <c r="M1027" s="293"/>
      <c r="N1027" s="289"/>
      <c r="O1027" s="293"/>
      <c r="P1027" s="293"/>
      <c r="Q1027" s="293"/>
      <c r="R1027" s="293"/>
      <c r="S1027" s="293"/>
      <c r="T1027" s="293"/>
      <c r="U1027" s="293"/>
      <c r="V1027" s="293"/>
      <c r="W1027" s="293"/>
      <c r="X1027" s="293"/>
      <c r="Y1027" s="409">
        <f>Y1026</f>
        <v>0</v>
      </c>
      <c r="Z1027" s="409">
        <f t="shared" ref="Z1027" si="3079">Z1026</f>
        <v>0</v>
      </c>
      <c r="AA1027" s="409">
        <f t="shared" ref="AA1027" si="3080">AA1026</f>
        <v>0</v>
      </c>
      <c r="AB1027" s="409">
        <f t="shared" ref="AB1027" si="3081">AB1026</f>
        <v>0</v>
      </c>
      <c r="AC1027" s="409">
        <f t="shared" ref="AC1027" si="3082">AC1026</f>
        <v>0</v>
      </c>
      <c r="AD1027" s="409">
        <f t="shared" ref="AD1027" si="3083">AD1026</f>
        <v>0</v>
      </c>
      <c r="AE1027" s="409">
        <f t="shared" ref="AE1027" si="3084">AE1026</f>
        <v>0</v>
      </c>
      <c r="AF1027" s="409">
        <f t="shared" ref="AF1027" si="3085">AF1026</f>
        <v>0</v>
      </c>
      <c r="AG1027" s="409">
        <f t="shared" ref="AG1027" si="3086">AG1026</f>
        <v>0</v>
      </c>
      <c r="AH1027" s="409">
        <f t="shared" ref="AH1027" si="3087">AH1026</f>
        <v>0</v>
      </c>
      <c r="AI1027" s="409">
        <f t="shared" ref="AI1027" si="3088">AI1026</f>
        <v>0</v>
      </c>
      <c r="AJ1027" s="409">
        <f t="shared" ref="AJ1027" si="3089">AJ1026</f>
        <v>0</v>
      </c>
      <c r="AK1027" s="409">
        <f t="shared" ref="AK1027" si="3090">AK1026</f>
        <v>0</v>
      </c>
      <c r="AL1027" s="409">
        <f t="shared" ref="AL1027" si="3091">AL1026</f>
        <v>0</v>
      </c>
      <c r="AM1027" s="304"/>
    </row>
    <row r="1028" spans="1:39" ht="15" hidden="1" customHeight="1" outlineLevel="1">
      <c r="A1028" s="530"/>
      <c r="B1028" s="428"/>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420"/>
      <c r="Z1028" s="423"/>
      <c r="AA1028" s="423"/>
      <c r="AB1028" s="423"/>
      <c r="AC1028" s="423"/>
      <c r="AD1028" s="423"/>
      <c r="AE1028" s="423"/>
      <c r="AF1028" s="423"/>
      <c r="AG1028" s="423"/>
      <c r="AH1028" s="423"/>
      <c r="AI1028" s="423"/>
      <c r="AJ1028" s="423"/>
      <c r="AK1028" s="423"/>
      <c r="AL1028" s="423"/>
      <c r="AM1028" s="304"/>
    </row>
    <row r="1029" spans="1:39" ht="15" hidden="1" customHeight="1" outlineLevel="1">
      <c r="A1029" s="530">
        <v>24</v>
      </c>
      <c r="B1029" s="426" t="s">
        <v>116</v>
      </c>
      <c r="C1029" s="289" t="s">
        <v>25</v>
      </c>
      <c r="D1029" s="293"/>
      <c r="E1029" s="293"/>
      <c r="F1029" s="293"/>
      <c r="G1029" s="293"/>
      <c r="H1029" s="293"/>
      <c r="I1029" s="293"/>
      <c r="J1029" s="293"/>
      <c r="K1029" s="293"/>
      <c r="L1029" s="293"/>
      <c r="M1029" s="293"/>
      <c r="N1029" s="289"/>
      <c r="O1029" s="293"/>
      <c r="P1029" s="293"/>
      <c r="Q1029" s="293"/>
      <c r="R1029" s="293"/>
      <c r="S1029" s="293"/>
      <c r="T1029" s="293"/>
      <c r="U1029" s="293"/>
      <c r="V1029" s="293"/>
      <c r="W1029" s="293"/>
      <c r="X1029" s="293"/>
      <c r="Y1029" s="408"/>
      <c r="Z1029" s="408"/>
      <c r="AA1029" s="408"/>
      <c r="AB1029" s="408"/>
      <c r="AC1029" s="408"/>
      <c r="AD1029" s="408"/>
      <c r="AE1029" s="408"/>
      <c r="AF1029" s="408"/>
      <c r="AG1029" s="408"/>
      <c r="AH1029" s="408"/>
      <c r="AI1029" s="408"/>
      <c r="AJ1029" s="408"/>
      <c r="AK1029" s="408"/>
      <c r="AL1029" s="408"/>
      <c r="AM1029" s="294">
        <f>SUM(Y1029:AL1029)</f>
        <v>0</v>
      </c>
    </row>
    <row r="1030" spans="1:39" ht="15" hidden="1" customHeight="1" outlineLevel="1">
      <c r="A1030" s="530"/>
      <c r="B1030" s="292" t="s">
        <v>346</v>
      </c>
      <c r="C1030" s="289" t="s">
        <v>163</v>
      </c>
      <c r="D1030" s="293"/>
      <c r="E1030" s="293"/>
      <c r="F1030" s="293"/>
      <c r="G1030" s="293"/>
      <c r="H1030" s="293"/>
      <c r="I1030" s="293"/>
      <c r="J1030" s="293"/>
      <c r="K1030" s="293"/>
      <c r="L1030" s="293"/>
      <c r="M1030" s="293"/>
      <c r="N1030" s="289"/>
      <c r="O1030" s="293"/>
      <c r="P1030" s="293"/>
      <c r="Q1030" s="293"/>
      <c r="R1030" s="293"/>
      <c r="S1030" s="293"/>
      <c r="T1030" s="293"/>
      <c r="U1030" s="293"/>
      <c r="V1030" s="293"/>
      <c r="W1030" s="293"/>
      <c r="X1030" s="293"/>
      <c r="Y1030" s="409">
        <f>Y1029</f>
        <v>0</v>
      </c>
      <c r="Z1030" s="409">
        <f t="shared" ref="Z1030" si="3092">Z1029</f>
        <v>0</v>
      </c>
      <c r="AA1030" s="409">
        <f t="shared" ref="AA1030" si="3093">AA1029</f>
        <v>0</v>
      </c>
      <c r="AB1030" s="409">
        <f t="shared" ref="AB1030" si="3094">AB1029</f>
        <v>0</v>
      </c>
      <c r="AC1030" s="409">
        <f t="shared" ref="AC1030" si="3095">AC1029</f>
        <v>0</v>
      </c>
      <c r="AD1030" s="409">
        <f t="shared" ref="AD1030" si="3096">AD1029</f>
        <v>0</v>
      </c>
      <c r="AE1030" s="409">
        <f t="shared" ref="AE1030" si="3097">AE1029</f>
        <v>0</v>
      </c>
      <c r="AF1030" s="409">
        <f t="shared" ref="AF1030" si="3098">AF1029</f>
        <v>0</v>
      </c>
      <c r="AG1030" s="409">
        <f t="shared" ref="AG1030" si="3099">AG1029</f>
        <v>0</v>
      </c>
      <c r="AH1030" s="409">
        <f t="shared" ref="AH1030" si="3100">AH1029</f>
        <v>0</v>
      </c>
      <c r="AI1030" s="409">
        <f t="shared" ref="AI1030" si="3101">AI1029</f>
        <v>0</v>
      </c>
      <c r="AJ1030" s="409">
        <f t="shared" ref="AJ1030" si="3102">AJ1029</f>
        <v>0</v>
      </c>
      <c r="AK1030" s="409">
        <f t="shared" ref="AK1030" si="3103">AK1029</f>
        <v>0</v>
      </c>
      <c r="AL1030" s="409">
        <f t="shared" ref="AL1030" si="3104">AL1029</f>
        <v>0</v>
      </c>
      <c r="AM1030" s="304"/>
    </row>
    <row r="1031" spans="1:39" ht="15" hidden="1" customHeight="1" outlineLevel="1">
      <c r="A1031" s="530"/>
      <c r="B1031" s="292"/>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410"/>
      <c r="Z1031" s="423"/>
      <c r="AA1031" s="423"/>
      <c r="AB1031" s="423"/>
      <c r="AC1031" s="423"/>
      <c r="AD1031" s="423"/>
      <c r="AE1031" s="423"/>
      <c r="AF1031" s="423"/>
      <c r="AG1031" s="423"/>
      <c r="AH1031" s="423"/>
      <c r="AI1031" s="423"/>
      <c r="AJ1031" s="423"/>
      <c r="AK1031" s="423"/>
      <c r="AL1031" s="423"/>
      <c r="AM1031" s="304"/>
    </row>
    <row r="1032" spans="1:39" ht="15" hidden="1" customHeight="1" outlineLevel="1">
      <c r="A1032" s="530"/>
      <c r="B1032" s="286" t="s">
        <v>499</v>
      </c>
      <c r="C1032" s="289"/>
      <c r="D1032" s="289"/>
      <c r="E1032" s="289"/>
      <c r="F1032" s="289"/>
      <c r="G1032" s="289"/>
      <c r="H1032" s="289"/>
      <c r="I1032" s="289"/>
      <c r="J1032" s="289"/>
      <c r="K1032" s="289"/>
      <c r="L1032" s="289"/>
      <c r="M1032" s="289"/>
      <c r="N1032" s="289"/>
      <c r="O1032" s="289"/>
      <c r="P1032" s="289"/>
      <c r="Q1032" s="289"/>
      <c r="R1032" s="289"/>
      <c r="S1032" s="289"/>
      <c r="T1032" s="289"/>
      <c r="U1032" s="289"/>
      <c r="V1032" s="289"/>
      <c r="W1032" s="289"/>
      <c r="X1032" s="289"/>
      <c r="Y1032" s="410"/>
      <c r="Z1032" s="423"/>
      <c r="AA1032" s="423"/>
      <c r="AB1032" s="423"/>
      <c r="AC1032" s="423"/>
      <c r="AD1032" s="423"/>
      <c r="AE1032" s="423"/>
      <c r="AF1032" s="423"/>
      <c r="AG1032" s="423"/>
      <c r="AH1032" s="423"/>
      <c r="AI1032" s="423"/>
      <c r="AJ1032" s="423"/>
      <c r="AK1032" s="423"/>
      <c r="AL1032" s="423"/>
      <c r="AM1032" s="304"/>
    </row>
    <row r="1033" spans="1:39" ht="15" hidden="1" customHeight="1" outlineLevel="1">
      <c r="A1033" s="530">
        <v>25</v>
      </c>
      <c r="B1033" s="426" t="s">
        <v>117</v>
      </c>
      <c r="C1033" s="289" t="s">
        <v>25</v>
      </c>
      <c r="D1033" s="293"/>
      <c r="E1033" s="293"/>
      <c r="F1033" s="293"/>
      <c r="G1033" s="293"/>
      <c r="H1033" s="293"/>
      <c r="I1033" s="293"/>
      <c r="J1033" s="293"/>
      <c r="K1033" s="293"/>
      <c r="L1033" s="293"/>
      <c r="M1033" s="293"/>
      <c r="N1033" s="293">
        <v>12</v>
      </c>
      <c r="O1033" s="293"/>
      <c r="P1033" s="293"/>
      <c r="Q1033" s="293"/>
      <c r="R1033" s="293"/>
      <c r="S1033" s="293"/>
      <c r="T1033" s="293"/>
      <c r="U1033" s="293"/>
      <c r="V1033" s="293"/>
      <c r="W1033" s="293"/>
      <c r="X1033" s="293"/>
      <c r="Y1033" s="424"/>
      <c r="Z1033" s="413"/>
      <c r="AA1033" s="413"/>
      <c r="AB1033" s="413"/>
      <c r="AC1033" s="413"/>
      <c r="AD1033" s="413"/>
      <c r="AE1033" s="413"/>
      <c r="AF1033" s="413"/>
      <c r="AG1033" s="413"/>
      <c r="AH1033" s="413"/>
      <c r="AI1033" s="413"/>
      <c r="AJ1033" s="413"/>
      <c r="AK1033" s="413"/>
      <c r="AL1033" s="413"/>
      <c r="AM1033" s="294">
        <f>SUM(Y1033:AL1033)</f>
        <v>0</v>
      </c>
    </row>
    <row r="1034" spans="1:39" ht="15" hidden="1" customHeight="1" outlineLevel="1">
      <c r="A1034" s="530"/>
      <c r="B1034" s="292" t="s">
        <v>346</v>
      </c>
      <c r="C1034" s="289" t="s">
        <v>163</v>
      </c>
      <c r="D1034" s="293"/>
      <c r="E1034" s="293"/>
      <c r="F1034" s="293"/>
      <c r="G1034" s="293"/>
      <c r="H1034" s="293"/>
      <c r="I1034" s="293"/>
      <c r="J1034" s="293"/>
      <c r="K1034" s="293"/>
      <c r="L1034" s="293"/>
      <c r="M1034" s="293"/>
      <c r="N1034" s="293">
        <f>N1033</f>
        <v>12</v>
      </c>
      <c r="O1034" s="293"/>
      <c r="P1034" s="293"/>
      <c r="Q1034" s="293"/>
      <c r="R1034" s="293"/>
      <c r="S1034" s="293"/>
      <c r="T1034" s="293"/>
      <c r="U1034" s="293"/>
      <c r="V1034" s="293"/>
      <c r="W1034" s="293"/>
      <c r="X1034" s="293"/>
      <c r="Y1034" s="409">
        <f>Y1033</f>
        <v>0</v>
      </c>
      <c r="Z1034" s="409">
        <f t="shared" ref="Z1034" si="3105">Z1033</f>
        <v>0</v>
      </c>
      <c r="AA1034" s="409">
        <f t="shared" ref="AA1034" si="3106">AA1033</f>
        <v>0</v>
      </c>
      <c r="AB1034" s="409">
        <f t="shared" ref="AB1034" si="3107">AB1033</f>
        <v>0</v>
      </c>
      <c r="AC1034" s="409">
        <f t="shared" ref="AC1034" si="3108">AC1033</f>
        <v>0</v>
      </c>
      <c r="AD1034" s="409">
        <f t="shared" ref="AD1034" si="3109">AD1033</f>
        <v>0</v>
      </c>
      <c r="AE1034" s="409">
        <f t="shared" ref="AE1034" si="3110">AE1033</f>
        <v>0</v>
      </c>
      <c r="AF1034" s="409">
        <f t="shared" ref="AF1034" si="3111">AF1033</f>
        <v>0</v>
      </c>
      <c r="AG1034" s="409">
        <f t="shared" ref="AG1034" si="3112">AG1033</f>
        <v>0</v>
      </c>
      <c r="AH1034" s="409">
        <f t="shared" ref="AH1034" si="3113">AH1033</f>
        <v>0</v>
      </c>
      <c r="AI1034" s="409">
        <f t="shared" ref="AI1034" si="3114">AI1033</f>
        <v>0</v>
      </c>
      <c r="AJ1034" s="409">
        <f t="shared" ref="AJ1034" si="3115">AJ1033</f>
        <v>0</v>
      </c>
      <c r="AK1034" s="409">
        <f t="shared" ref="AK1034" si="3116">AK1033</f>
        <v>0</v>
      </c>
      <c r="AL1034" s="409">
        <f t="shared" ref="AL1034" si="3117">AL1033</f>
        <v>0</v>
      </c>
      <c r="AM1034" s="304"/>
    </row>
    <row r="1035" spans="1:39" ht="15" hidden="1" customHeight="1" outlineLevel="1">
      <c r="A1035" s="530"/>
      <c r="B1035" s="292"/>
      <c r="C1035" s="289"/>
      <c r="D1035" s="289"/>
      <c r="E1035" s="289"/>
      <c r="F1035" s="289"/>
      <c r="G1035" s="289"/>
      <c r="H1035" s="289"/>
      <c r="I1035" s="289"/>
      <c r="J1035" s="289"/>
      <c r="K1035" s="289"/>
      <c r="L1035" s="289"/>
      <c r="M1035" s="289"/>
      <c r="N1035" s="289"/>
      <c r="O1035" s="289"/>
      <c r="P1035" s="289"/>
      <c r="Q1035" s="289"/>
      <c r="R1035" s="289"/>
      <c r="S1035" s="289"/>
      <c r="T1035" s="289"/>
      <c r="U1035" s="289"/>
      <c r="V1035" s="289"/>
      <c r="W1035" s="289"/>
      <c r="X1035" s="289"/>
      <c r="Y1035" s="410"/>
      <c r="Z1035" s="423"/>
      <c r="AA1035" s="423"/>
      <c r="AB1035" s="423"/>
      <c r="AC1035" s="423"/>
      <c r="AD1035" s="423"/>
      <c r="AE1035" s="423"/>
      <c r="AF1035" s="423"/>
      <c r="AG1035" s="423"/>
      <c r="AH1035" s="423"/>
      <c r="AI1035" s="423"/>
      <c r="AJ1035" s="423"/>
      <c r="AK1035" s="423"/>
      <c r="AL1035" s="423"/>
      <c r="AM1035" s="304"/>
    </row>
    <row r="1036" spans="1:39" ht="15" hidden="1" customHeight="1" outlineLevel="1">
      <c r="A1036" s="530">
        <v>26</v>
      </c>
      <c r="B1036" s="426" t="s">
        <v>118</v>
      </c>
      <c r="C1036" s="289" t="s">
        <v>25</v>
      </c>
      <c r="D1036" s="293"/>
      <c r="E1036" s="293"/>
      <c r="F1036" s="293"/>
      <c r="G1036" s="293"/>
      <c r="H1036" s="293"/>
      <c r="I1036" s="293"/>
      <c r="J1036" s="293"/>
      <c r="K1036" s="293"/>
      <c r="L1036" s="293"/>
      <c r="M1036" s="293"/>
      <c r="N1036" s="293">
        <v>12</v>
      </c>
      <c r="O1036" s="293"/>
      <c r="P1036" s="293"/>
      <c r="Q1036" s="293"/>
      <c r="R1036" s="293"/>
      <c r="S1036" s="293"/>
      <c r="T1036" s="293"/>
      <c r="U1036" s="293"/>
      <c r="V1036" s="293"/>
      <c r="W1036" s="293"/>
      <c r="X1036" s="293"/>
      <c r="Y1036" s="424"/>
      <c r="Z1036" s="413"/>
      <c r="AA1036" s="413"/>
      <c r="AB1036" s="413"/>
      <c r="AC1036" s="413"/>
      <c r="AD1036" s="413"/>
      <c r="AE1036" s="413"/>
      <c r="AF1036" s="413"/>
      <c r="AG1036" s="413"/>
      <c r="AH1036" s="413"/>
      <c r="AI1036" s="413"/>
      <c r="AJ1036" s="413"/>
      <c r="AK1036" s="413"/>
      <c r="AL1036" s="413"/>
      <c r="AM1036" s="294">
        <f>SUM(Y1036:AL1036)</f>
        <v>0</v>
      </c>
    </row>
    <row r="1037" spans="1:39" ht="15" hidden="1" customHeight="1" outlineLevel="1">
      <c r="A1037" s="530"/>
      <c r="B1037" s="292" t="s">
        <v>346</v>
      </c>
      <c r="C1037" s="289" t="s">
        <v>163</v>
      </c>
      <c r="D1037" s="293"/>
      <c r="E1037" s="293"/>
      <c r="F1037" s="293"/>
      <c r="G1037" s="293"/>
      <c r="H1037" s="293"/>
      <c r="I1037" s="293"/>
      <c r="J1037" s="293"/>
      <c r="K1037" s="293"/>
      <c r="L1037" s="293"/>
      <c r="M1037" s="293"/>
      <c r="N1037" s="293">
        <f>N1036</f>
        <v>12</v>
      </c>
      <c r="O1037" s="293"/>
      <c r="P1037" s="293"/>
      <c r="Q1037" s="293"/>
      <c r="R1037" s="293"/>
      <c r="S1037" s="293"/>
      <c r="T1037" s="293"/>
      <c r="U1037" s="293"/>
      <c r="V1037" s="293"/>
      <c r="W1037" s="293"/>
      <c r="X1037" s="293"/>
      <c r="Y1037" s="409">
        <f>Y1036</f>
        <v>0</v>
      </c>
      <c r="Z1037" s="409">
        <f t="shared" ref="Z1037" si="3118">Z1036</f>
        <v>0</v>
      </c>
      <c r="AA1037" s="409">
        <f t="shared" ref="AA1037" si="3119">AA1036</f>
        <v>0</v>
      </c>
      <c r="AB1037" s="409">
        <f t="shared" ref="AB1037" si="3120">AB1036</f>
        <v>0</v>
      </c>
      <c r="AC1037" s="409">
        <f t="shared" ref="AC1037" si="3121">AC1036</f>
        <v>0</v>
      </c>
      <c r="AD1037" s="409">
        <f t="shared" ref="AD1037" si="3122">AD1036</f>
        <v>0</v>
      </c>
      <c r="AE1037" s="409">
        <f t="shared" ref="AE1037" si="3123">AE1036</f>
        <v>0</v>
      </c>
      <c r="AF1037" s="409">
        <f t="shared" ref="AF1037" si="3124">AF1036</f>
        <v>0</v>
      </c>
      <c r="AG1037" s="409">
        <f t="shared" ref="AG1037" si="3125">AG1036</f>
        <v>0</v>
      </c>
      <c r="AH1037" s="409">
        <f t="shared" ref="AH1037" si="3126">AH1036</f>
        <v>0</v>
      </c>
      <c r="AI1037" s="409">
        <f t="shared" ref="AI1037" si="3127">AI1036</f>
        <v>0</v>
      </c>
      <c r="AJ1037" s="409">
        <f t="shared" ref="AJ1037" si="3128">AJ1036</f>
        <v>0</v>
      </c>
      <c r="AK1037" s="409">
        <f t="shared" ref="AK1037" si="3129">AK1036</f>
        <v>0</v>
      </c>
      <c r="AL1037" s="409">
        <f t="shared" ref="AL1037" si="3130">AL1036</f>
        <v>0</v>
      </c>
      <c r="AM1037" s="304"/>
    </row>
    <row r="1038" spans="1:39" ht="15" hidden="1" customHeight="1" outlineLevel="1">
      <c r="A1038" s="530"/>
      <c r="B1038" s="292"/>
      <c r="C1038" s="289"/>
      <c r="D1038" s="289"/>
      <c r="E1038" s="289"/>
      <c r="F1038" s="289"/>
      <c r="G1038" s="289"/>
      <c r="H1038" s="289"/>
      <c r="I1038" s="289"/>
      <c r="J1038" s="289"/>
      <c r="K1038" s="289"/>
      <c r="L1038" s="289"/>
      <c r="M1038" s="289"/>
      <c r="N1038" s="289"/>
      <c r="O1038" s="289"/>
      <c r="P1038" s="289"/>
      <c r="Q1038" s="289"/>
      <c r="R1038" s="289"/>
      <c r="S1038" s="289"/>
      <c r="T1038" s="289"/>
      <c r="U1038" s="289"/>
      <c r="V1038" s="289"/>
      <c r="W1038" s="289"/>
      <c r="X1038" s="289"/>
      <c r="Y1038" s="410"/>
      <c r="Z1038" s="423"/>
      <c r="AA1038" s="423"/>
      <c r="AB1038" s="423"/>
      <c r="AC1038" s="423"/>
      <c r="AD1038" s="423"/>
      <c r="AE1038" s="423"/>
      <c r="AF1038" s="423"/>
      <c r="AG1038" s="423"/>
      <c r="AH1038" s="423"/>
      <c r="AI1038" s="423"/>
      <c r="AJ1038" s="423"/>
      <c r="AK1038" s="423"/>
      <c r="AL1038" s="423"/>
      <c r="AM1038" s="304"/>
    </row>
    <row r="1039" spans="1:39" ht="15" hidden="1" customHeight="1" outlineLevel="1">
      <c r="A1039" s="530">
        <v>27</v>
      </c>
      <c r="B1039" s="426" t="s">
        <v>119</v>
      </c>
      <c r="C1039" s="289" t="s">
        <v>25</v>
      </c>
      <c r="D1039" s="293"/>
      <c r="E1039" s="293"/>
      <c r="F1039" s="293"/>
      <c r="G1039" s="293"/>
      <c r="H1039" s="293"/>
      <c r="I1039" s="293"/>
      <c r="J1039" s="293"/>
      <c r="K1039" s="293"/>
      <c r="L1039" s="293"/>
      <c r="M1039" s="293"/>
      <c r="N1039" s="293">
        <v>12</v>
      </c>
      <c r="O1039" s="293"/>
      <c r="P1039" s="293"/>
      <c r="Q1039" s="293"/>
      <c r="R1039" s="293"/>
      <c r="S1039" s="293"/>
      <c r="T1039" s="293"/>
      <c r="U1039" s="293"/>
      <c r="V1039" s="293"/>
      <c r="W1039" s="293"/>
      <c r="X1039" s="293"/>
      <c r="Y1039" s="424"/>
      <c r="Z1039" s="413"/>
      <c r="AA1039" s="413"/>
      <c r="AB1039" s="413"/>
      <c r="AC1039" s="413"/>
      <c r="AD1039" s="413"/>
      <c r="AE1039" s="413"/>
      <c r="AF1039" s="413"/>
      <c r="AG1039" s="413"/>
      <c r="AH1039" s="413"/>
      <c r="AI1039" s="413"/>
      <c r="AJ1039" s="413"/>
      <c r="AK1039" s="413"/>
      <c r="AL1039" s="413"/>
      <c r="AM1039" s="294">
        <f>SUM(Y1039:AL1039)</f>
        <v>0</v>
      </c>
    </row>
    <row r="1040" spans="1:39" ht="15" hidden="1" customHeight="1" outlineLevel="1">
      <c r="A1040" s="530"/>
      <c r="B1040" s="292" t="s">
        <v>346</v>
      </c>
      <c r="C1040" s="289" t="s">
        <v>163</v>
      </c>
      <c r="D1040" s="293"/>
      <c r="E1040" s="293"/>
      <c r="F1040" s="293"/>
      <c r="G1040" s="293"/>
      <c r="H1040" s="293"/>
      <c r="I1040" s="293"/>
      <c r="J1040" s="293"/>
      <c r="K1040" s="293"/>
      <c r="L1040" s="293"/>
      <c r="M1040" s="293"/>
      <c r="N1040" s="293">
        <f>N1039</f>
        <v>12</v>
      </c>
      <c r="O1040" s="293"/>
      <c r="P1040" s="293"/>
      <c r="Q1040" s="293"/>
      <c r="R1040" s="293"/>
      <c r="S1040" s="293"/>
      <c r="T1040" s="293"/>
      <c r="U1040" s="293"/>
      <c r="V1040" s="293"/>
      <c r="W1040" s="293"/>
      <c r="X1040" s="293"/>
      <c r="Y1040" s="409">
        <f>Y1039</f>
        <v>0</v>
      </c>
      <c r="Z1040" s="409">
        <f t="shared" ref="Z1040" si="3131">Z1039</f>
        <v>0</v>
      </c>
      <c r="AA1040" s="409">
        <f t="shared" ref="AA1040" si="3132">AA1039</f>
        <v>0</v>
      </c>
      <c r="AB1040" s="409">
        <f t="shared" ref="AB1040" si="3133">AB1039</f>
        <v>0</v>
      </c>
      <c r="AC1040" s="409">
        <f t="shared" ref="AC1040" si="3134">AC1039</f>
        <v>0</v>
      </c>
      <c r="AD1040" s="409">
        <f t="shared" ref="AD1040" si="3135">AD1039</f>
        <v>0</v>
      </c>
      <c r="AE1040" s="409">
        <f t="shared" ref="AE1040" si="3136">AE1039</f>
        <v>0</v>
      </c>
      <c r="AF1040" s="409">
        <f t="shared" ref="AF1040" si="3137">AF1039</f>
        <v>0</v>
      </c>
      <c r="AG1040" s="409">
        <f t="shared" ref="AG1040" si="3138">AG1039</f>
        <v>0</v>
      </c>
      <c r="AH1040" s="409">
        <f t="shared" ref="AH1040" si="3139">AH1039</f>
        <v>0</v>
      </c>
      <c r="AI1040" s="409">
        <f t="shared" ref="AI1040" si="3140">AI1039</f>
        <v>0</v>
      </c>
      <c r="AJ1040" s="409">
        <f t="shared" ref="AJ1040" si="3141">AJ1039</f>
        <v>0</v>
      </c>
      <c r="AK1040" s="409">
        <f t="shared" ref="AK1040" si="3142">AK1039</f>
        <v>0</v>
      </c>
      <c r="AL1040" s="409">
        <f t="shared" ref="AL1040" si="3143">AL1039</f>
        <v>0</v>
      </c>
      <c r="AM1040" s="304"/>
    </row>
    <row r="1041" spans="1:39" ht="15" hidden="1" customHeight="1" outlineLevel="1">
      <c r="A1041" s="530"/>
      <c r="B1041" s="292"/>
      <c r="C1041" s="289"/>
      <c r="D1041" s="289"/>
      <c r="E1041" s="289"/>
      <c r="F1041" s="289"/>
      <c r="G1041" s="289"/>
      <c r="H1041" s="289"/>
      <c r="I1041" s="289"/>
      <c r="J1041" s="289"/>
      <c r="K1041" s="289"/>
      <c r="L1041" s="289"/>
      <c r="M1041" s="289"/>
      <c r="N1041" s="289"/>
      <c r="O1041" s="289"/>
      <c r="P1041" s="289"/>
      <c r="Q1041" s="289"/>
      <c r="R1041" s="289"/>
      <c r="S1041" s="289"/>
      <c r="T1041" s="289"/>
      <c r="U1041" s="289"/>
      <c r="V1041" s="289"/>
      <c r="W1041" s="289"/>
      <c r="X1041" s="289"/>
      <c r="Y1041" s="410"/>
      <c r="Z1041" s="423"/>
      <c r="AA1041" s="423"/>
      <c r="AB1041" s="423"/>
      <c r="AC1041" s="423"/>
      <c r="AD1041" s="423"/>
      <c r="AE1041" s="423"/>
      <c r="AF1041" s="423"/>
      <c r="AG1041" s="423"/>
      <c r="AH1041" s="423"/>
      <c r="AI1041" s="423"/>
      <c r="AJ1041" s="423"/>
      <c r="AK1041" s="423"/>
      <c r="AL1041" s="423"/>
      <c r="AM1041" s="304"/>
    </row>
    <row r="1042" spans="1:39" ht="15" hidden="1" customHeight="1" outlineLevel="1">
      <c r="A1042" s="530">
        <v>28</v>
      </c>
      <c r="B1042" s="426" t="s">
        <v>120</v>
      </c>
      <c r="C1042" s="289" t="s">
        <v>25</v>
      </c>
      <c r="D1042" s="293"/>
      <c r="E1042" s="293"/>
      <c r="F1042" s="293"/>
      <c r="G1042" s="293"/>
      <c r="H1042" s="293"/>
      <c r="I1042" s="293"/>
      <c r="J1042" s="293"/>
      <c r="K1042" s="293"/>
      <c r="L1042" s="293"/>
      <c r="M1042" s="293"/>
      <c r="N1042" s="293">
        <v>12</v>
      </c>
      <c r="O1042" s="293"/>
      <c r="P1042" s="293"/>
      <c r="Q1042" s="293"/>
      <c r="R1042" s="293"/>
      <c r="S1042" s="293"/>
      <c r="T1042" s="293"/>
      <c r="U1042" s="293"/>
      <c r="V1042" s="293"/>
      <c r="W1042" s="293"/>
      <c r="X1042" s="293"/>
      <c r="Y1042" s="424"/>
      <c r="Z1042" s="413"/>
      <c r="AA1042" s="413"/>
      <c r="AB1042" s="413"/>
      <c r="AC1042" s="413"/>
      <c r="AD1042" s="413"/>
      <c r="AE1042" s="413"/>
      <c r="AF1042" s="413"/>
      <c r="AG1042" s="413"/>
      <c r="AH1042" s="413"/>
      <c r="AI1042" s="413"/>
      <c r="AJ1042" s="413"/>
      <c r="AK1042" s="413"/>
      <c r="AL1042" s="413"/>
      <c r="AM1042" s="294">
        <f>SUM(Y1042:AL1042)</f>
        <v>0</v>
      </c>
    </row>
    <row r="1043" spans="1:39" ht="15" hidden="1" customHeight="1" outlineLevel="1">
      <c r="A1043" s="530"/>
      <c r="B1043" s="292" t="s">
        <v>346</v>
      </c>
      <c r="C1043" s="289" t="s">
        <v>163</v>
      </c>
      <c r="D1043" s="293"/>
      <c r="E1043" s="293"/>
      <c r="F1043" s="293"/>
      <c r="G1043" s="293"/>
      <c r="H1043" s="293"/>
      <c r="I1043" s="293"/>
      <c r="J1043" s="293"/>
      <c r="K1043" s="293"/>
      <c r="L1043" s="293"/>
      <c r="M1043" s="293"/>
      <c r="N1043" s="293">
        <f>N1042</f>
        <v>12</v>
      </c>
      <c r="O1043" s="293"/>
      <c r="P1043" s="293"/>
      <c r="Q1043" s="293"/>
      <c r="R1043" s="293"/>
      <c r="S1043" s="293"/>
      <c r="T1043" s="293"/>
      <c r="U1043" s="293"/>
      <c r="V1043" s="293"/>
      <c r="W1043" s="293"/>
      <c r="X1043" s="293"/>
      <c r="Y1043" s="409">
        <f>Y1042</f>
        <v>0</v>
      </c>
      <c r="Z1043" s="409">
        <f>Z1042</f>
        <v>0</v>
      </c>
      <c r="AA1043" s="409">
        <f t="shared" ref="AA1043" si="3144">AA1042</f>
        <v>0</v>
      </c>
      <c r="AB1043" s="409">
        <f t="shared" ref="AB1043" si="3145">AB1042</f>
        <v>0</v>
      </c>
      <c r="AC1043" s="409">
        <f t="shared" ref="AC1043" si="3146">AC1042</f>
        <v>0</v>
      </c>
      <c r="AD1043" s="409">
        <f t="shared" ref="AD1043" si="3147">AD1042</f>
        <v>0</v>
      </c>
      <c r="AE1043" s="409">
        <f>AE1042</f>
        <v>0</v>
      </c>
      <c r="AF1043" s="409">
        <f t="shared" ref="AF1043" si="3148">AF1042</f>
        <v>0</v>
      </c>
      <c r="AG1043" s="409">
        <f t="shared" ref="AG1043" si="3149">AG1042</f>
        <v>0</v>
      </c>
      <c r="AH1043" s="409">
        <f t="shared" ref="AH1043" si="3150">AH1042</f>
        <v>0</v>
      </c>
      <c r="AI1043" s="409">
        <f t="shared" ref="AI1043" si="3151">AI1042</f>
        <v>0</v>
      </c>
      <c r="AJ1043" s="409">
        <f t="shared" ref="AJ1043" si="3152">AJ1042</f>
        <v>0</v>
      </c>
      <c r="AK1043" s="409">
        <f t="shared" ref="AK1043" si="3153">AK1042</f>
        <v>0</v>
      </c>
      <c r="AL1043" s="409">
        <f t="shared" ref="AL1043" si="3154">AL1042</f>
        <v>0</v>
      </c>
      <c r="AM1043" s="304"/>
    </row>
    <row r="1044" spans="1:39" ht="15" hidden="1" customHeight="1" outlineLevel="1">
      <c r="A1044" s="530"/>
      <c r="B1044" s="292"/>
      <c r="C1044" s="289"/>
      <c r="D1044" s="289"/>
      <c r="E1044" s="289"/>
      <c r="F1044" s="289"/>
      <c r="G1044" s="289"/>
      <c r="H1044" s="289"/>
      <c r="I1044" s="289"/>
      <c r="J1044" s="289"/>
      <c r="K1044" s="289"/>
      <c r="L1044" s="289"/>
      <c r="M1044" s="289"/>
      <c r="N1044" s="289"/>
      <c r="O1044" s="289"/>
      <c r="P1044" s="289"/>
      <c r="Q1044" s="289"/>
      <c r="R1044" s="289"/>
      <c r="S1044" s="289"/>
      <c r="T1044" s="289"/>
      <c r="U1044" s="289"/>
      <c r="V1044" s="289"/>
      <c r="W1044" s="289"/>
      <c r="X1044" s="289"/>
      <c r="Y1044" s="410"/>
      <c r="Z1044" s="423"/>
      <c r="AA1044" s="423"/>
      <c r="AB1044" s="423"/>
      <c r="AC1044" s="423"/>
      <c r="AD1044" s="423"/>
      <c r="AE1044" s="423"/>
      <c r="AF1044" s="423"/>
      <c r="AG1044" s="423"/>
      <c r="AH1044" s="423"/>
      <c r="AI1044" s="423"/>
      <c r="AJ1044" s="423"/>
      <c r="AK1044" s="423"/>
      <c r="AL1044" s="423"/>
      <c r="AM1044" s="304"/>
    </row>
    <row r="1045" spans="1:39" ht="15" hidden="1" customHeight="1" outlineLevel="1">
      <c r="A1045" s="530">
        <v>29</v>
      </c>
      <c r="B1045" s="426" t="s">
        <v>121</v>
      </c>
      <c r="C1045" s="289" t="s">
        <v>25</v>
      </c>
      <c r="D1045" s="293"/>
      <c r="E1045" s="293"/>
      <c r="F1045" s="293"/>
      <c r="G1045" s="293"/>
      <c r="H1045" s="293"/>
      <c r="I1045" s="293"/>
      <c r="J1045" s="293"/>
      <c r="K1045" s="293"/>
      <c r="L1045" s="293"/>
      <c r="M1045" s="293"/>
      <c r="N1045" s="293">
        <v>3</v>
      </c>
      <c r="O1045" s="293"/>
      <c r="P1045" s="293"/>
      <c r="Q1045" s="293"/>
      <c r="R1045" s="293"/>
      <c r="S1045" s="293"/>
      <c r="T1045" s="293"/>
      <c r="U1045" s="293"/>
      <c r="V1045" s="293"/>
      <c r="W1045" s="293"/>
      <c r="X1045" s="293"/>
      <c r="Y1045" s="424"/>
      <c r="Z1045" s="413"/>
      <c r="AA1045" s="413"/>
      <c r="AB1045" s="413"/>
      <c r="AC1045" s="413"/>
      <c r="AD1045" s="413"/>
      <c r="AE1045" s="413"/>
      <c r="AF1045" s="413"/>
      <c r="AG1045" s="413"/>
      <c r="AH1045" s="413"/>
      <c r="AI1045" s="413"/>
      <c r="AJ1045" s="413"/>
      <c r="AK1045" s="413"/>
      <c r="AL1045" s="413"/>
      <c r="AM1045" s="294">
        <f>SUM(Y1045:AL1045)</f>
        <v>0</v>
      </c>
    </row>
    <row r="1046" spans="1:39" ht="15" hidden="1" customHeight="1" outlineLevel="1">
      <c r="A1046" s="530"/>
      <c r="B1046" s="292" t="s">
        <v>346</v>
      </c>
      <c r="C1046" s="289" t="s">
        <v>163</v>
      </c>
      <c r="D1046" s="293"/>
      <c r="E1046" s="293"/>
      <c r="F1046" s="293"/>
      <c r="G1046" s="293"/>
      <c r="H1046" s="293"/>
      <c r="I1046" s="293"/>
      <c r="J1046" s="293"/>
      <c r="K1046" s="293"/>
      <c r="L1046" s="293"/>
      <c r="M1046" s="293"/>
      <c r="N1046" s="293">
        <f>N1045</f>
        <v>3</v>
      </c>
      <c r="O1046" s="293"/>
      <c r="P1046" s="293"/>
      <c r="Q1046" s="293"/>
      <c r="R1046" s="293"/>
      <c r="S1046" s="293"/>
      <c r="T1046" s="293"/>
      <c r="U1046" s="293"/>
      <c r="V1046" s="293"/>
      <c r="W1046" s="293"/>
      <c r="X1046" s="293"/>
      <c r="Y1046" s="409">
        <f>Y1045</f>
        <v>0</v>
      </c>
      <c r="Z1046" s="409">
        <f t="shared" ref="Z1046" si="3155">Z1045</f>
        <v>0</v>
      </c>
      <c r="AA1046" s="409">
        <f t="shared" ref="AA1046" si="3156">AA1045</f>
        <v>0</v>
      </c>
      <c r="AB1046" s="409">
        <f t="shared" ref="AB1046" si="3157">AB1045</f>
        <v>0</v>
      </c>
      <c r="AC1046" s="409">
        <f t="shared" ref="AC1046" si="3158">AC1045</f>
        <v>0</v>
      </c>
      <c r="AD1046" s="409">
        <f t="shared" ref="AD1046" si="3159">AD1045</f>
        <v>0</v>
      </c>
      <c r="AE1046" s="409">
        <f t="shared" ref="AE1046" si="3160">AE1045</f>
        <v>0</v>
      </c>
      <c r="AF1046" s="409">
        <f t="shared" ref="AF1046" si="3161">AF1045</f>
        <v>0</v>
      </c>
      <c r="AG1046" s="409">
        <f t="shared" ref="AG1046" si="3162">AG1045</f>
        <v>0</v>
      </c>
      <c r="AH1046" s="409">
        <f t="shared" ref="AH1046" si="3163">AH1045</f>
        <v>0</v>
      </c>
      <c r="AI1046" s="409">
        <f t="shared" ref="AI1046" si="3164">AI1045</f>
        <v>0</v>
      </c>
      <c r="AJ1046" s="409">
        <f t="shared" ref="AJ1046" si="3165">AJ1045</f>
        <v>0</v>
      </c>
      <c r="AK1046" s="409">
        <f t="shared" ref="AK1046" si="3166">AK1045</f>
        <v>0</v>
      </c>
      <c r="AL1046" s="409">
        <f t="shared" ref="AL1046" si="3167">AL1045</f>
        <v>0</v>
      </c>
      <c r="AM1046" s="304"/>
    </row>
    <row r="1047" spans="1:39" ht="15" hidden="1" customHeight="1" outlineLevel="1">
      <c r="A1047" s="530"/>
      <c r="B1047" s="292"/>
      <c r="C1047" s="289"/>
      <c r="D1047" s="289"/>
      <c r="E1047" s="289"/>
      <c r="F1047" s="289"/>
      <c r="G1047" s="289"/>
      <c r="H1047" s="289"/>
      <c r="I1047" s="289"/>
      <c r="J1047" s="289"/>
      <c r="K1047" s="289"/>
      <c r="L1047" s="289"/>
      <c r="M1047" s="289"/>
      <c r="N1047" s="289"/>
      <c r="O1047" s="289"/>
      <c r="P1047" s="289"/>
      <c r="Q1047" s="289"/>
      <c r="R1047" s="289"/>
      <c r="S1047" s="289"/>
      <c r="T1047" s="289"/>
      <c r="U1047" s="289"/>
      <c r="V1047" s="289"/>
      <c r="W1047" s="289"/>
      <c r="X1047" s="289"/>
      <c r="Y1047" s="410"/>
      <c r="Z1047" s="423"/>
      <c r="AA1047" s="423"/>
      <c r="AB1047" s="423"/>
      <c r="AC1047" s="423"/>
      <c r="AD1047" s="423"/>
      <c r="AE1047" s="423"/>
      <c r="AF1047" s="423"/>
      <c r="AG1047" s="423"/>
      <c r="AH1047" s="423"/>
      <c r="AI1047" s="423"/>
      <c r="AJ1047" s="423"/>
      <c r="AK1047" s="423"/>
      <c r="AL1047" s="423"/>
      <c r="AM1047" s="304"/>
    </row>
    <row r="1048" spans="1:39" ht="15" hidden="1" customHeight="1" outlineLevel="1">
      <c r="A1048" s="530">
        <v>30</v>
      </c>
      <c r="B1048" s="426" t="s">
        <v>122</v>
      </c>
      <c r="C1048" s="289" t="s">
        <v>25</v>
      </c>
      <c r="D1048" s="293"/>
      <c r="E1048" s="293"/>
      <c r="F1048" s="293"/>
      <c r="G1048" s="293"/>
      <c r="H1048" s="293"/>
      <c r="I1048" s="293"/>
      <c r="J1048" s="293"/>
      <c r="K1048" s="293"/>
      <c r="L1048" s="293"/>
      <c r="M1048" s="293"/>
      <c r="N1048" s="293">
        <v>12</v>
      </c>
      <c r="O1048" s="293"/>
      <c r="P1048" s="293"/>
      <c r="Q1048" s="293"/>
      <c r="R1048" s="293"/>
      <c r="S1048" s="293"/>
      <c r="T1048" s="293"/>
      <c r="U1048" s="293"/>
      <c r="V1048" s="293"/>
      <c r="W1048" s="293"/>
      <c r="X1048" s="293"/>
      <c r="Y1048" s="424"/>
      <c r="Z1048" s="413"/>
      <c r="AA1048" s="413"/>
      <c r="AB1048" s="413"/>
      <c r="AC1048" s="413"/>
      <c r="AD1048" s="413"/>
      <c r="AE1048" s="413"/>
      <c r="AF1048" s="413"/>
      <c r="AG1048" s="413"/>
      <c r="AH1048" s="413"/>
      <c r="AI1048" s="413"/>
      <c r="AJ1048" s="413"/>
      <c r="AK1048" s="413"/>
      <c r="AL1048" s="413"/>
      <c r="AM1048" s="294">
        <f>SUM(Y1048:AL1048)</f>
        <v>0</v>
      </c>
    </row>
    <row r="1049" spans="1:39" ht="15" hidden="1" customHeight="1" outlineLevel="1">
      <c r="A1049" s="530"/>
      <c r="B1049" s="292" t="s">
        <v>346</v>
      </c>
      <c r="C1049" s="289" t="s">
        <v>163</v>
      </c>
      <c r="D1049" s="293"/>
      <c r="E1049" s="293"/>
      <c r="F1049" s="293"/>
      <c r="G1049" s="293"/>
      <c r="H1049" s="293"/>
      <c r="I1049" s="293"/>
      <c r="J1049" s="293"/>
      <c r="K1049" s="293"/>
      <c r="L1049" s="293"/>
      <c r="M1049" s="293"/>
      <c r="N1049" s="293">
        <f>N1048</f>
        <v>12</v>
      </c>
      <c r="O1049" s="293"/>
      <c r="P1049" s="293"/>
      <c r="Q1049" s="293"/>
      <c r="R1049" s="293"/>
      <c r="S1049" s="293"/>
      <c r="T1049" s="293"/>
      <c r="U1049" s="293"/>
      <c r="V1049" s="293"/>
      <c r="W1049" s="293"/>
      <c r="X1049" s="293"/>
      <c r="Y1049" s="409">
        <f>Y1048</f>
        <v>0</v>
      </c>
      <c r="Z1049" s="409">
        <f t="shared" ref="Z1049" si="3168">Z1048</f>
        <v>0</v>
      </c>
      <c r="AA1049" s="409">
        <f t="shared" ref="AA1049" si="3169">AA1048</f>
        <v>0</v>
      </c>
      <c r="AB1049" s="409">
        <f t="shared" ref="AB1049" si="3170">AB1048</f>
        <v>0</v>
      </c>
      <c r="AC1049" s="409">
        <f t="shared" ref="AC1049" si="3171">AC1048</f>
        <v>0</v>
      </c>
      <c r="AD1049" s="409">
        <f t="shared" ref="AD1049" si="3172">AD1048</f>
        <v>0</v>
      </c>
      <c r="AE1049" s="409">
        <f t="shared" ref="AE1049" si="3173">AE1048</f>
        <v>0</v>
      </c>
      <c r="AF1049" s="409">
        <f t="shared" ref="AF1049" si="3174">AF1048</f>
        <v>0</v>
      </c>
      <c r="AG1049" s="409">
        <f t="shared" ref="AG1049" si="3175">AG1048</f>
        <v>0</v>
      </c>
      <c r="AH1049" s="409">
        <f t="shared" ref="AH1049" si="3176">AH1048</f>
        <v>0</v>
      </c>
      <c r="AI1049" s="409">
        <f t="shared" ref="AI1049" si="3177">AI1048</f>
        <v>0</v>
      </c>
      <c r="AJ1049" s="409">
        <f t="shared" ref="AJ1049" si="3178">AJ1048</f>
        <v>0</v>
      </c>
      <c r="AK1049" s="409">
        <f t="shared" ref="AK1049" si="3179">AK1048</f>
        <v>0</v>
      </c>
      <c r="AL1049" s="409">
        <f t="shared" ref="AL1049" si="3180">AL1048</f>
        <v>0</v>
      </c>
      <c r="AM1049" s="304"/>
    </row>
    <row r="1050" spans="1:39" ht="15" hidden="1" customHeight="1" outlineLevel="1">
      <c r="A1050" s="530"/>
      <c r="B1050" s="292"/>
      <c r="C1050" s="289"/>
      <c r="D1050" s="289"/>
      <c r="E1050" s="289"/>
      <c r="F1050" s="289"/>
      <c r="G1050" s="289"/>
      <c r="H1050" s="289"/>
      <c r="I1050" s="289"/>
      <c r="J1050" s="289"/>
      <c r="K1050" s="289"/>
      <c r="L1050" s="289"/>
      <c r="M1050" s="289"/>
      <c r="N1050" s="289"/>
      <c r="O1050" s="289"/>
      <c r="P1050" s="289"/>
      <c r="Q1050" s="289"/>
      <c r="R1050" s="289"/>
      <c r="S1050" s="289"/>
      <c r="T1050" s="289"/>
      <c r="U1050" s="289"/>
      <c r="V1050" s="289"/>
      <c r="W1050" s="289"/>
      <c r="X1050" s="289"/>
      <c r="Y1050" s="410"/>
      <c r="Z1050" s="423"/>
      <c r="AA1050" s="423"/>
      <c r="AB1050" s="423"/>
      <c r="AC1050" s="423"/>
      <c r="AD1050" s="423"/>
      <c r="AE1050" s="423"/>
      <c r="AF1050" s="423"/>
      <c r="AG1050" s="423"/>
      <c r="AH1050" s="423"/>
      <c r="AI1050" s="423"/>
      <c r="AJ1050" s="423"/>
      <c r="AK1050" s="423"/>
      <c r="AL1050" s="423"/>
      <c r="AM1050" s="304"/>
    </row>
    <row r="1051" spans="1:39" ht="15" hidden="1" customHeight="1" outlineLevel="1">
      <c r="A1051" s="530">
        <v>31</v>
      </c>
      <c r="B1051" s="426" t="s">
        <v>123</v>
      </c>
      <c r="C1051" s="289" t="s">
        <v>25</v>
      </c>
      <c r="D1051" s="293"/>
      <c r="E1051" s="293"/>
      <c r="F1051" s="293"/>
      <c r="G1051" s="293"/>
      <c r="H1051" s="293"/>
      <c r="I1051" s="293"/>
      <c r="J1051" s="293"/>
      <c r="K1051" s="293"/>
      <c r="L1051" s="293"/>
      <c r="M1051" s="293"/>
      <c r="N1051" s="293">
        <v>12</v>
      </c>
      <c r="O1051" s="293"/>
      <c r="P1051" s="293"/>
      <c r="Q1051" s="293"/>
      <c r="R1051" s="293"/>
      <c r="S1051" s="293"/>
      <c r="T1051" s="293"/>
      <c r="U1051" s="293"/>
      <c r="V1051" s="293"/>
      <c r="W1051" s="293"/>
      <c r="X1051" s="293"/>
      <c r="Y1051" s="424"/>
      <c r="Z1051" s="413"/>
      <c r="AA1051" s="413"/>
      <c r="AB1051" s="413"/>
      <c r="AC1051" s="413"/>
      <c r="AD1051" s="413"/>
      <c r="AE1051" s="413"/>
      <c r="AF1051" s="413"/>
      <c r="AG1051" s="413"/>
      <c r="AH1051" s="413"/>
      <c r="AI1051" s="413"/>
      <c r="AJ1051" s="413"/>
      <c r="AK1051" s="413"/>
      <c r="AL1051" s="413"/>
      <c r="AM1051" s="294">
        <f>SUM(Y1051:AL1051)</f>
        <v>0</v>
      </c>
    </row>
    <row r="1052" spans="1:39" ht="15" hidden="1" customHeight="1" outlineLevel="1">
      <c r="A1052" s="530"/>
      <c r="B1052" s="292" t="s">
        <v>346</v>
      </c>
      <c r="C1052" s="289" t="s">
        <v>163</v>
      </c>
      <c r="D1052" s="293"/>
      <c r="E1052" s="293"/>
      <c r="F1052" s="293"/>
      <c r="G1052" s="293"/>
      <c r="H1052" s="293"/>
      <c r="I1052" s="293"/>
      <c r="J1052" s="293"/>
      <c r="K1052" s="293"/>
      <c r="L1052" s="293"/>
      <c r="M1052" s="293"/>
      <c r="N1052" s="293">
        <f>N1051</f>
        <v>12</v>
      </c>
      <c r="O1052" s="293"/>
      <c r="P1052" s="293"/>
      <c r="Q1052" s="293"/>
      <c r="R1052" s="293"/>
      <c r="S1052" s="293"/>
      <c r="T1052" s="293"/>
      <c r="U1052" s="293"/>
      <c r="V1052" s="293"/>
      <c r="W1052" s="293"/>
      <c r="X1052" s="293"/>
      <c r="Y1052" s="409">
        <f>Y1051</f>
        <v>0</v>
      </c>
      <c r="Z1052" s="409">
        <f t="shared" ref="Z1052" si="3181">Z1051</f>
        <v>0</v>
      </c>
      <c r="AA1052" s="409">
        <f t="shared" ref="AA1052" si="3182">AA1051</f>
        <v>0</v>
      </c>
      <c r="AB1052" s="409">
        <f t="shared" ref="AB1052" si="3183">AB1051</f>
        <v>0</v>
      </c>
      <c r="AC1052" s="409">
        <f t="shared" ref="AC1052" si="3184">AC1051</f>
        <v>0</v>
      </c>
      <c r="AD1052" s="409">
        <f t="shared" ref="AD1052" si="3185">AD1051</f>
        <v>0</v>
      </c>
      <c r="AE1052" s="409">
        <f t="shared" ref="AE1052" si="3186">AE1051</f>
        <v>0</v>
      </c>
      <c r="AF1052" s="409">
        <f t="shared" ref="AF1052" si="3187">AF1051</f>
        <v>0</v>
      </c>
      <c r="AG1052" s="409">
        <f t="shared" ref="AG1052" si="3188">AG1051</f>
        <v>0</v>
      </c>
      <c r="AH1052" s="409">
        <f t="shared" ref="AH1052" si="3189">AH1051</f>
        <v>0</v>
      </c>
      <c r="AI1052" s="409">
        <f t="shared" ref="AI1052" si="3190">AI1051</f>
        <v>0</v>
      </c>
      <c r="AJ1052" s="409">
        <f t="shared" ref="AJ1052" si="3191">AJ1051</f>
        <v>0</v>
      </c>
      <c r="AK1052" s="409">
        <f t="shared" ref="AK1052" si="3192">AK1051</f>
        <v>0</v>
      </c>
      <c r="AL1052" s="409">
        <f t="shared" ref="AL1052" si="3193">AL1051</f>
        <v>0</v>
      </c>
      <c r="AM1052" s="304"/>
    </row>
    <row r="1053" spans="1:39" ht="15" hidden="1" customHeight="1" outlineLevel="1">
      <c r="A1053" s="530"/>
      <c r="B1053" s="426"/>
      <c r="C1053" s="289"/>
      <c r="D1053" s="289"/>
      <c r="E1053" s="289"/>
      <c r="F1053" s="289"/>
      <c r="G1053" s="289"/>
      <c r="H1053" s="289"/>
      <c r="I1053" s="289"/>
      <c r="J1053" s="289"/>
      <c r="K1053" s="289"/>
      <c r="L1053" s="289"/>
      <c r="M1053" s="289"/>
      <c r="N1053" s="289"/>
      <c r="O1053" s="289"/>
      <c r="P1053" s="289"/>
      <c r="Q1053" s="289"/>
      <c r="R1053" s="289"/>
      <c r="S1053" s="289"/>
      <c r="T1053" s="289"/>
      <c r="U1053" s="289"/>
      <c r="V1053" s="289"/>
      <c r="W1053" s="289"/>
      <c r="X1053" s="289"/>
      <c r="Y1053" s="410"/>
      <c r="Z1053" s="423"/>
      <c r="AA1053" s="423"/>
      <c r="AB1053" s="423"/>
      <c r="AC1053" s="423"/>
      <c r="AD1053" s="423"/>
      <c r="AE1053" s="423"/>
      <c r="AF1053" s="423"/>
      <c r="AG1053" s="423"/>
      <c r="AH1053" s="423"/>
      <c r="AI1053" s="423"/>
      <c r="AJ1053" s="423"/>
      <c r="AK1053" s="423"/>
      <c r="AL1053" s="423"/>
      <c r="AM1053" s="304"/>
    </row>
    <row r="1054" spans="1:39" ht="15" hidden="1" customHeight="1" outlineLevel="1">
      <c r="A1054" s="530">
        <v>32</v>
      </c>
      <c r="B1054" s="426" t="s">
        <v>124</v>
      </c>
      <c r="C1054" s="289" t="s">
        <v>25</v>
      </c>
      <c r="D1054" s="293"/>
      <c r="E1054" s="293"/>
      <c r="F1054" s="293"/>
      <c r="G1054" s="293"/>
      <c r="H1054" s="293"/>
      <c r="I1054" s="293"/>
      <c r="J1054" s="293"/>
      <c r="K1054" s="293"/>
      <c r="L1054" s="293"/>
      <c r="M1054" s="293"/>
      <c r="N1054" s="293">
        <v>12</v>
      </c>
      <c r="O1054" s="293"/>
      <c r="P1054" s="293"/>
      <c r="Q1054" s="293"/>
      <c r="R1054" s="293"/>
      <c r="S1054" s="293"/>
      <c r="T1054" s="293"/>
      <c r="U1054" s="293"/>
      <c r="V1054" s="293"/>
      <c r="W1054" s="293"/>
      <c r="X1054" s="293"/>
      <c r="Y1054" s="424"/>
      <c r="Z1054" s="413"/>
      <c r="AA1054" s="413"/>
      <c r="AB1054" s="413"/>
      <c r="AC1054" s="413"/>
      <c r="AD1054" s="413"/>
      <c r="AE1054" s="413"/>
      <c r="AF1054" s="413"/>
      <c r="AG1054" s="413"/>
      <c r="AH1054" s="413"/>
      <c r="AI1054" s="413"/>
      <c r="AJ1054" s="413"/>
      <c r="AK1054" s="413"/>
      <c r="AL1054" s="413"/>
      <c r="AM1054" s="294">
        <f>SUM(Y1054:AL1054)</f>
        <v>0</v>
      </c>
    </row>
    <row r="1055" spans="1:39" ht="15" hidden="1" customHeight="1" outlineLevel="1">
      <c r="A1055" s="530"/>
      <c r="B1055" s="292" t="s">
        <v>346</v>
      </c>
      <c r="C1055" s="289" t="s">
        <v>163</v>
      </c>
      <c r="D1055" s="293"/>
      <c r="E1055" s="293"/>
      <c r="F1055" s="293"/>
      <c r="G1055" s="293"/>
      <c r="H1055" s="293"/>
      <c r="I1055" s="293"/>
      <c r="J1055" s="293"/>
      <c r="K1055" s="293"/>
      <c r="L1055" s="293"/>
      <c r="M1055" s="293"/>
      <c r="N1055" s="293">
        <f>N1054</f>
        <v>12</v>
      </c>
      <c r="O1055" s="293"/>
      <c r="P1055" s="293"/>
      <c r="Q1055" s="293"/>
      <c r="R1055" s="293"/>
      <c r="S1055" s="293"/>
      <c r="T1055" s="293"/>
      <c r="U1055" s="293"/>
      <c r="V1055" s="293"/>
      <c r="W1055" s="293"/>
      <c r="X1055" s="293"/>
      <c r="Y1055" s="409">
        <f>Y1054</f>
        <v>0</v>
      </c>
      <c r="Z1055" s="409">
        <f t="shared" ref="Z1055" si="3194">Z1054</f>
        <v>0</v>
      </c>
      <c r="AA1055" s="409">
        <f t="shared" ref="AA1055" si="3195">AA1054</f>
        <v>0</v>
      </c>
      <c r="AB1055" s="409">
        <f t="shared" ref="AB1055" si="3196">AB1054</f>
        <v>0</v>
      </c>
      <c r="AC1055" s="409">
        <f t="shared" ref="AC1055" si="3197">AC1054</f>
        <v>0</v>
      </c>
      <c r="AD1055" s="409">
        <f t="shared" ref="AD1055" si="3198">AD1054</f>
        <v>0</v>
      </c>
      <c r="AE1055" s="409">
        <f t="shared" ref="AE1055" si="3199">AE1054</f>
        <v>0</v>
      </c>
      <c r="AF1055" s="409">
        <f t="shared" ref="AF1055" si="3200">AF1054</f>
        <v>0</v>
      </c>
      <c r="AG1055" s="409">
        <f t="shared" ref="AG1055" si="3201">AG1054</f>
        <v>0</v>
      </c>
      <c r="AH1055" s="409">
        <f t="shared" ref="AH1055" si="3202">AH1054</f>
        <v>0</v>
      </c>
      <c r="AI1055" s="409">
        <f t="shared" ref="AI1055" si="3203">AI1054</f>
        <v>0</v>
      </c>
      <c r="AJ1055" s="409">
        <f t="shared" ref="AJ1055" si="3204">AJ1054</f>
        <v>0</v>
      </c>
      <c r="AK1055" s="409">
        <f t="shared" ref="AK1055" si="3205">AK1054</f>
        <v>0</v>
      </c>
      <c r="AL1055" s="409">
        <f t="shared" ref="AL1055" si="3206">AL1054</f>
        <v>0</v>
      </c>
      <c r="AM1055" s="304"/>
    </row>
    <row r="1056" spans="1:39" ht="15" hidden="1" customHeight="1" outlineLevel="1">
      <c r="A1056" s="530"/>
      <c r="B1056" s="426"/>
      <c r="C1056" s="289"/>
      <c r="D1056" s="289"/>
      <c r="E1056" s="289"/>
      <c r="F1056" s="289"/>
      <c r="G1056" s="289"/>
      <c r="H1056" s="289"/>
      <c r="I1056" s="289"/>
      <c r="J1056" s="289"/>
      <c r="K1056" s="289"/>
      <c r="L1056" s="289"/>
      <c r="M1056" s="289"/>
      <c r="N1056" s="289"/>
      <c r="O1056" s="289"/>
      <c r="P1056" s="289"/>
      <c r="Q1056" s="289"/>
      <c r="R1056" s="289"/>
      <c r="S1056" s="289"/>
      <c r="T1056" s="289"/>
      <c r="U1056" s="289"/>
      <c r="V1056" s="289"/>
      <c r="W1056" s="289"/>
      <c r="X1056" s="289"/>
      <c r="Y1056" s="410"/>
      <c r="Z1056" s="423"/>
      <c r="AA1056" s="423"/>
      <c r="AB1056" s="423"/>
      <c r="AC1056" s="423"/>
      <c r="AD1056" s="423"/>
      <c r="AE1056" s="423"/>
      <c r="AF1056" s="423"/>
      <c r="AG1056" s="423"/>
      <c r="AH1056" s="423"/>
      <c r="AI1056" s="423"/>
      <c r="AJ1056" s="423"/>
      <c r="AK1056" s="423"/>
      <c r="AL1056" s="423"/>
      <c r="AM1056" s="304"/>
    </row>
    <row r="1057" spans="1:39" ht="15" hidden="1" customHeight="1" outlineLevel="1">
      <c r="A1057" s="530"/>
      <c r="B1057" s="286" t="s">
        <v>500</v>
      </c>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410"/>
      <c r="Z1057" s="423"/>
      <c r="AA1057" s="423"/>
      <c r="AB1057" s="423"/>
      <c r="AC1057" s="423"/>
      <c r="AD1057" s="423"/>
      <c r="AE1057" s="423"/>
      <c r="AF1057" s="423"/>
      <c r="AG1057" s="423"/>
      <c r="AH1057" s="423"/>
      <c r="AI1057" s="423"/>
      <c r="AJ1057" s="423"/>
      <c r="AK1057" s="423"/>
      <c r="AL1057" s="423"/>
      <c r="AM1057" s="304"/>
    </row>
    <row r="1058" spans="1:39" ht="15" hidden="1" customHeight="1" outlineLevel="1">
      <c r="A1058" s="530">
        <v>33</v>
      </c>
      <c r="B1058" s="426" t="s">
        <v>125</v>
      </c>
      <c r="C1058" s="289" t="s">
        <v>25</v>
      </c>
      <c r="D1058" s="293"/>
      <c r="E1058" s="293"/>
      <c r="F1058" s="293"/>
      <c r="G1058" s="293"/>
      <c r="H1058" s="293"/>
      <c r="I1058" s="293"/>
      <c r="J1058" s="293"/>
      <c r="K1058" s="293"/>
      <c r="L1058" s="293"/>
      <c r="M1058" s="293"/>
      <c r="N1058" s="293">
        <v>0</v>
      </c>
      <c r="O1058" s="293"/>
      <c r="P1058" s="293"/>
      <c r="Q1058" s="293"/>
      <c r="R1058" s="293"/>
      <c r="S1058" s="293"/>
      <c r="T1058" s="293"/>
      <c r="U1058" s="293"/>
      <c r="V1058" s="293"/>
      <c r="W1058" s="293"/>
      <c r="X1058" s="293"/>
      <c r="Y1058" s="424"/>
      <c r="Z1058" s="413"/>
      <c r="AA1058" s="413"/>
      <c r="AB1058" s="413"/>
      <c r="AC1058" s="413"/>
      <c r="AD1058" s="413"/>
      <c r="AE1058" s="413"/>
      <c r="AF1058" s="413"/>
      <c r="AG1058" s="413"/>
      <c r="AH1058" s="413"/>
      <c r="AI1058" s="413"/>
      <c r="AJ1058" s="413"/>
      <c r="AK1058" s="413"/>
      <c r="AL1058" s="413"/>
      <c r="AM1058" s="294">
        <f>SUM(Y1058:AL1058)</f>
        <v>0</v>
      </c>
    </row>
    <row r="1059" spans="1:39" ht="15" hidden="1" customHeight="1" outlineLevel="1">
      <c r="A1059" s="530"/>
      <c r="B1059" s="292" t="s">
        <v>346</v>
      </c>
      <c r="C1059" s="289" t="s">
        <v>163</v>
      </c>
      <c r="D1059" s="293"/>
      <c r="E1059" s="293"/>
      <c r="F1059" s="293"/>
      <c r="G1059" s="293"/>
      <c r="H1059" s="293"/>
      <c r="I1059" s="293"/>
      <c r="J1059" s="293"/>
      <c r="K1059" s="293"/>
      <c r="L1059" s="293"/>
      <c r="M1059" s="293"/>
      <c r="N1059" s="293">
        <f>N1058</f>
        <v>0</v>
      </c>
      <c r="O1059" s="293"/>
      <c r="P1059" s="293"/>
      <c r="Q1059" s="293"/>
      <c r="R1059" s="293"/>
      <c r="S1059" s="293"/>
      <c r="T1059" s="293"/>
      <c r="U1059" s="293"/>
      <c r="V1059" s="293"/>
      <c r="W1059" s="293"/>
      <c r="X1059" s="293"/>
      <c r="Y1059" s="409">
        <f>Y1058</f>
        <v>0</v>
      </c>
      <c r="Z1059" s="409">
        <f t="shared" ref="Z1059" si="3207">Z1058</f>
        <v>0</v>
      </c>
      <c r="AA1059" s="409">
        <f t="shared" ref="AA1059" si="3208">AA1058</f>
        <v>0</v>
      </c>
      <c r="AB1059" s="409">
        <f t="shared" ref="AB1059" si="3209">AB1058</f>
        <v>0</v>
      </c>
      <c r="AC1059" s="409">
        <f t="shared" ref="AC1059" si="3210">AC1058</f>
        <v>0</v>
      </c>
      <c r="AD1059" s="409">
        <f t="shared" ref="AD1059" si="3211">AD1058</f>
        <v>0</v>
      </c>
      <c r="AE1059" s="409">
        <f t="shared" ref="AE1059" si="3212">AE1058</f>
        <v>0</v>
      </c>
      <c r="AF1059" s="409">
        <f t="shared" ref="AF1059" si="3213">AF1058</f>
        <v>0</v>
      </c>
      <c r="AG1059" s="409">
        <f t="shared" ref="AG1059" si="3214">AG1058</f>
        <v>0</v>
      </c>
      <c r="AH1059" s="409">
        <f t="shared" ref="AH1059" si="3215">AH1058</f>
        <v>0</v>
      </c>
      <c r="AI1059" s="409">
        <f t="shared" ref="AI1059" si="3216">AI1058</f>
        <v>0</v>
      </c>
      <c r="AJ1059" s="409">
        <f t="shared" ref="AJ1059" si="3217">AJ1058</f>
        <v>0</v>
      </c>
      <c r="AK1059" s="409">
        <f t="shared" ref="AK1059" si="3218">AK1058</f>
        <v>0</v>
      </c>
      <c r="AL1059" s="409">
        <f t="shared" ref="AL1059" si="3219">AL1058</f>
        <v>0</v>
      </c>
      <c r="AM1059" s="304"/>
    </row>
    <row r="1060" spans="1:39" ht="15" hidden="1" customHeight="1" outlineLevel="1">
      <c r="A1060" s="530"/>
      <c r="B1060" s="426"/>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410"/>
      <c r="Z1060" s="423"/>
      <c r="AA1060" s="423"/>
      <c r="AB1060" s="423"/>
      <c r="AC1060" s="423"/>
      <c r="AD1060" s="423"/>
      <c r="AE1060" s="423"/>
      <c r="AF1060" s="423"/>
      <c r="AG1060" s="423"/>
      <c r="AH1060" s="423"/>
      <c r="AI1060" s="423"/>
      <c r="AJ1060" s="423"/>
      <c r="AK1060" s="423"/>
      <c r="AL1060" s="423"/>
      <c r="AM1060" s="304"/>
    </row>
    <row r="1061" spans="1:39" ht="15" hidden="1" customHeight="1" outlineLevel="1">
      <c r="A1061" s="530">
        <v>34</v>
      </c>
      <c r="B1061" s="426" t="s">
        <v>126</v>
      </c>
      <c r="C1061" s="289" t="s">
        <v>25</v>
      </c>
      <c r="D1061" s="293"/>
      <c r="E1061" s="293"/>
      <c r="F1061" s="293"/>
      <c r="G1061" s="293"/>
      <c r="H1061" s="293"/>
      <c r="I1061" s="293"/>
      <c r="J1061" s="293"/>
      <c r="K1061" s="293"/>
      <c r="L1061" s="293"/>
      <c r="M1061" s="293"/>
      <c r="N1061" s="293">
        <v>0</v>
      </c>
      <c r="O1061" s="293"/>
      <c r="P1061" s="293"/>
      <c r="Q1061" s="293"/>
      <c r="R1061" s="293"/>
      <c r="S1061" s="293"/>
      <c r="T1061" s="293"/>
      <c r="U1061" s="293"/>
      <c r="V1061" s="293"/>
      <c r="W1061" s="293"/>
      <c r="X1061" s="293"/>
      <c r="Y1061" s="424"/>
      <c r="Z1061" s="413"/>
      <c r="AA1061" s="413"/>
      <c r="AB1061" s="413"/>
      <c r="AC1061" s="413"/>
      <c r="AD1061" s="413"/>
      <c r="AE1061" s="413"/>
      <c r="AF1061" s="413"/>
      <c r="AG1061" s="413"/>
      <c r="AH1061" s="413"/>
      <c r="AI1061" s="413"/>
      <c r="AJ1061" s="413"/>
      <c r="AK1061" s="413"/>
      <c r="AL1061" s="413"/>
      <c r="AM1061" s="294">
        <f>SUM(Y1061:AL1061)</f>
        <v>0</v>
      </c>
    </row>
    <row r="1062" spans="1:39" ht="15" hidden="1" customHeight="1" outlineLevel="1">
      <c r="A1062" s="530"/>
      <c r="B1062" s="292" t="s">
        <v>346</v>
      </c>
      <c r="C1062" s="289" t="s">
        <v>163</v>
      </c>
      <c r="D1062" s="293"/>
      <c r="E1062" s="293"/>
      <c r="F1062" s="293"/>
      <c r="G1062" s="293"/>
      <c r="H1062" s="293"/>
      <c r="I1062" s="293"/>
      <c r="J1062" s="293"/>
      <c r="K1062" s="293"/>
      <c r="L1062" s="293"/>
      <c r="M1062" s="293"/>
      <c r="N1062" s="293">
        <f>N1061</f>
        <v>0</v>
      </c>
      <c r="O1062" s="293"/>
      <c r="P1062" s="293"/>
      <c r="Q1062" s="293"/>
      <c r="R1062" s="293"/>
      <c r="S1062" s="293"/>
      <c r="T1062" s="293"/>
      <c r="U1062" s="293"/>
      <c r="V1062" s="293"/>
      <c r="W1062" s="293"/>
      <c r="X1062" s="293"/>
      <c r="Y1062" s="409">
        <f>Y1061</f>
        <v>0</v>
      </c>
      <c r="Z1062" s="409">
        <f t="shared" ref="Z1062" si="3220">Z1061</f>
        <v>0</v>
      </c>
      <c r="AA1062" s="409">
        <f t="shared" ref="AA1062" si="3221">AA1061</f>
        <v>0</v>
      </c>
      <c r="AB1062" s="409">
        <f t="shared" ref="AB1062" si="3222">AB1061</f>
        <v>0</v>
      </c>
      <c r="AC1062" s="409">
        <f t="shared" ref="AC1062" si="3223">AC1061</f>
        <v>0</v>
      </c>
      <c r="AD1062" s="409">
        <f t="shared" ref="AD1062" si="3224">AD1061</f>
        <v>0</v>
      </c>
      <c r="AE1062" s="409">
        <f t="shared" ref="AE1062" si="3225">AE1061</f>
        <v>0</v>
      </c>
      <c r="AF1062" s="409">
        <f t="shared" ref="AF1062" si="3226">AF1061</f>
        <v>0</v>
      </c>
      <c r="AG1062" s="409">
        <f t="shared" ref="AG1062" si="3227">AG1061</f>
        <v>0</v>
      </c>
      <c r="AH1062" s="409">
        <f t="shared" ref="AH1062" si="3228">AH1061</f>
        <v>0</v>
      </c>
      <c r="AI1062" s="409">
        <f t="shared" ref="AI1062" si="3229">AI1061</f>
        <v>0</v>
      </c>
      <c r="AJ1062" s="409">
        <f t="shared" ref="AJ1062" si="3230">AJ1061</f>
        <v>0</v>
      </c>
      <c r="AK1062" s="409">
        <f t="shared" ref="AK1062" si="3231">AK1061</f>
        <v>0</v>
      </c>
      <c r="AL1062" s="409">
        <f t="shared" ref="AL1062" si="3232">AL1061</f>
        <v>0</v>
      </c>
      <c r="AM1062" s="304"/>
    </row>
    <row r="1063" spans="1:39" ht="15" hidden="1" customHeight="1" outlineLevel="1">
      <c r="A1063" s="530"/>
      <c r="B1063" s="426"/>
      <c r="C1063" s="289"/>
      <c r="D1063" s="289"/>
      <c r="E1063" s="289"/>
      <c r="F1063" s="289"/>
      <c r="G1063" s="289"/>
      <c r="H1063" s="289"/>
      <c r="I1063" s="289"/>
      <c r="J1063" s="289"/>
      <c r="K1063" s="289"/>
      <c r="L1063" s="289"/>
      <c r="M1063" s="289"/>
      <c r="N1063" s="289"/>
      <c r="O1063" s="289"/>
      <c r="P1063" s="289"/>
      <c r="Q1063" s="289"/>
      <c r="R1063" s="289"/>
      <c r="S1063" s="289"/>
      <c r="T1063" s="289"/>
      <c r="U1063" s="289"/>
      <c r="V1063" s="289"/>
      <c r="W1063" s="289"/>
      <c r="X1063" s="289"/>
      <c r="Y1063" s="410"/>
      <c r="Z1063" s="423"/>
      <c r="AA1063" s="423"/>
      <c r="AB1063" s="423"/>
      <c r="AC1063" s="423"/>
      <c r="AD1063" s="423"/>
      <c r="AE1063" s="423"/>
      <c r="AF1063" s="423"/>
      <c r="AG1063" s="423"/>
      <c r="AH1063" s="423"/>
      <c r="AI1063" s="423"/>
      <c r="AJ1063" s="423"/>
      <c r="AK1063" s="423"/>
      <c r="AL1063" s="423"/>
      <c r="AM1063" s="304"/>
    </row>
    <row r="1064" spans="1:39" ht="15" hidden="1" customHeight="1" outlineLevel="1">
      <c r="A1064" s="530">
        <v>35</v>
      </c>
      <c r="B1064" s="426" t="s">
        <v>127</v>
      </c>
      <c r="C1064" s="289" t="s">
        <v>25</v>
      </c>
      <c r="D1064" s="293"/>
      <c r="E1064" s="293"/>
      <c r="F1064" s="293"/>
      <c r="G1064" s="293"/>
      <c r="H1064" s="293"/>
      <c r="I1064" s="293"/>
      <c r="J1064" s="293"/>
      <c r="K1064" s="293"/>
      <c r="L1064" s="293"/>
      <c r="M1064" s="293"/>
      <c r="N1064" s="293">
        <v>0</v>
      </c>
      <c r="O1064" s="293"/>
      <c r="P1064" s="293"/>
      <c r="Q1064" s="293"/>
      <c r="R1064" s="293"/>
      <c r="S1064" s="293"/>
      <c r="T1064" s="293"/>
      <c r="U1064" s="293"/>
      <c r="V1064" s="293"/>
      <c r="W1064" s="293"/>
      <c r="X1064" s="293"/>
      <c r="Y1064" s="424"/>
      <c r="Z1064" s="413"/>
      <c r="AA1064" s="413"/>
      <c r="AB1064" s="413"/>
      <c r="AC1064" s="413"/>
      <c r="AD1064" s="413"/>
      <c r="AE1064" s="413"/>
      <c r="AF1064" s="413"/>
      <c r="AG1064" s="413"/>
      <c r="AH1064" s="413"/>
      <c r="AI1064" s="413"/>
      <c r="AJ1064" s="413"/>
      <c r="AK1064" s="413"/>
      <c r="AL1064" s="413"/>
      <c r="AM1064" s="294">
        <f>SUM(Y1064:AL1064)</f>
        <v>0</v>
      </c>
    </row>
    <row r="1065" spans="1:39" ht="15" hidden="1" customHeight="1" outlineLevel="1">
      <c r="A1065" s="530"/>
      <c r="B1065" s="292" t="s">
        <v>346</v>
      </c>
      <c r="C1065" s="289" t="s">
        <v>163</v>
      </c>
      <c r="D1065" s="293"/>
      <c r="E1065" s="293"/>
      <c r="F1065" s="293"/>
      <c r="G1065" s="293"/>
      <c r="H1065" s="293"/>
      <c r="I1065" s="293"/>
      <c r="J1065" s="293"/>
      <c r="K1065" s="293"/>
      <c r="L1065" s="293"/>
      <c r="M1065" s="293"/>
      <c r="N1065" s="293">
        <f>N1064</f>
        <v>0</v>
      </c>
      <c r="O1065" s="293"/>
      <c r="P1065" s="293"/>
      <c r="Q1065" s="293"/>
      <c r="R1065" s="293"/>
      <c r="S1065" s="293"/>
      <c r="T1065" s="293"/>
      <c r="U1065" s="293"/>
      <c r="V1065" s="293"/>
      <c r="W1065" s="293"/>
      <c r="X1065" s="293"/>
      <c r="Y1065" s="409">
        <f>Y1064</f>
        <v>0</v>
      </c>
      <c r="Z1065" s="409">
        <f t="shared" ref="Z1065" si="3233">Z1064</f>
        <v>0</v>
      </c>
      <c r="AA1065" s="409">
        <f t="shared" ref="AA1065" si="3234">AA1064</f>
        <v>0</v>
      </c>
      <c r="AB1065" s="409">
        <f t="shared" ref="AB1065" si="3235">AB1064</f>
        <v>0</v>
      </c>
      <c r="AC1065" s="409">
        <f t="shared" ref="AC1065" si="3236">AC1064</f>
        <v>0</v>
      </c>
      <c r="AD1065" s="409">
        <f t="shared" ref="AD1065" si="3237">AD1064</f>
        <v>0</v>
      </c>
      <c r="AE1065" s="409">
        <f t="shared" ref="AE1065" si="3238">AE1064</f>
        <v>0</v>
      </c>
      <c r="AF1065" s="409">
        <f t="shared" ref="AF1065" si="3239">AF1064</f>
        <v>0</v>
      </c>
      <c r="AG1065" s="409">
        <f t="shared" ref="AG1065" si="3240">AG1064</f>
        <v>0</v>
      </c>
      <c r="AH1065" s="409">
        <f t="shared" ref="AH1065" si="3241">AH1064</f>
        <v>0</v>
      </c>
      <c r="AI1065" s="409">
        <f t="shared" ref="AI1065" si="3242">AI1064</f>
        <v>0</v>
      </c>
      <c r="AJ1065" s="409">
        <f t="shared" ref="AJ1065" si="3243">AJ1064</f>
        <v>0</v>
      </c>
      <c r="AK1065" s="409">
        <f t="shared" ref="AK1065" si="3244">AK1064</f>
        <v>0</v>
      </c>
      <c r="AL1065" s="409">
        <f t="shared" ref="AL1065" si="3245">AL1064</f>
        <v>0</v>
      </c>
      <c r="AM1065" s="304"/>
    </row>
    <row r="1066" spans="1:39" ht="15" hidden="1" customHeight="1" outlineLevel="1">
      <c r="A1066" s="530"/>
      <c r="B1066" s="429"/>
      <c r="C1066" s="289"/>
      <c r="D1066" s="289"/>
      <c r="E1066" s="289"/>
      <c r="F1066" s="289"/>
      <c r="G1066" s="289"/>
      <c r="H1066" s="289"/>
      <c r="I1066" s="289"/>
      <c r="J1066" s="289"/>
      <c r="K1066" s="289"/>
      <c r="L1066" s="289"/>
      <c r="M1066" s="289"/>
      <c r="N1066" s="289"/>
      <c r="O1066" s="289"/>
      <c r="P1066" s="289"/>
      <c r="Q1066" s="289"/>
      <c r="R1066" s="289"/>
      <c r="S1066" s="289"/>
      <c r="T1066" s="289"/>
      <c r="U1066" s="289"/>
      <c r="V1066" s="289"/>
      <c r="W1066" s="289"/>
      <c r="X1066" s="289"/>
      <c r="Y1066" s="410"/>
      <c r="Z1066" s="423"/>
      <c r="AA1066" s="423"/>
      <c r="AB1066" s="423"/>
      <c r="AC1066" s="423"/>
      <c r="AD1066" s="423"/>
      <c r="AE1066" s="423"/>
      <c r="AF1066" s="423"/>
      <c r="AG1066" s="423"/>
      <c r="AH1066" s="423"/>
      <c r="AI1066" s="423"/>
      <c r="AJ1066" s="423"/>
      <c r="AK1066" s="423"/>
      <c r="AL1066" s="423"/>
      <c r="AM1066" s="304"/>
    </row>
    <row r="1067" spans="1:39" ht="15" hidden="1" customHeight="1" outlineLevel="1">
      <c r="A1067" s="530"/>
      <c r="B1067" s="286" t="s">
        <v>501</v>
      </c>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410"/>
      <c r="Z1067" s="423"/>
      <c r="AA1067" s="423"/>
      <c r="AB1067" s="423"/>
      <c r="AC1067" s="423"/>
      <c r="AD1067" s="423"/>
      <c r="AE1067" s="423"/>
      <c r="AF1067" s="423"/>
      <c r="AG1067" s="423"/>
      <c r="AH1067" s="423"/>
      <c r="AI1067" s="423"/>
      <c r="AJ1067" s="423"/>
      <c r="AK1067" s="423"/>
      <c r="AL1067" s="423"/>
      <c r="AM1067" s="304"/>
    </row>
    <row r="1068" spans="1:39" ht="28.5" hidden="1" customHeight="1" outlineLevel="1">
      <c r="A1068" s="530">
        <v>36</v>
      </c>
      <c r="B1068" s="426" t="s">
        <v>128</v>
      </c>
      <c r="C1068" s="289" t="s">
        <v>25</v>
      </c>
      <c r="D1068" s="293"/>
      <c r="E1068" s="293"/>
      <c r="F1068" s="293"/>
      <c r="G1068" s="293"/>
      <c r="H1068" s="293"/>
      <c r="I1068" s="293"/>
      <c r="J1068" s="293"/>
      <c r="K1068" s="293"/>
      <c r="L1068" s="293"/>
      <c r="M1068" s="293"/>
      <c r="N1068" s="293">
        <v>12</v>
      </c>
      <c r="O1068" s="293"/>
      <c r="P1068" s="293"/>
      <c r="Q1068" s="293"/>
      <c r="R1068" s="293"/>
      <c r="S1068" s="293"/>
      <c r="T1068" s="293"/>
      <c r="U1068" s="293"/>
      <c r="V1068" s="293"/>
      <c r="W1068" s="293"/>
      <c r="X1068" s="293"/>
      <c r="Y1068" s="424"/>
      <c r="Z1068" s="413"/>
      <c r="AA1068" s="413"/>
      <c r="AB1068" s="413"/>
      <c r="AC1068" s="413"/>
      <c r="AD1068" s="413"/>
      <c r="AE1068" s="413"/>
      <c r="AF1068" s="413"/>
      <c r="AG1068" s="413"/>
      <c r="AH1068" s="413"/>
      <c r="AI1068" s="413"/>
      <c r="AJ1068" s="413"/>
      <c r="AK1068" s="413"/>
      <c r="AL1068" s="413"/>
      <c r="AM1068" s="294">
        <f>SUM(Y1068:AL1068)</f>
        <v>0</v>
      </c>
    </row>
    <row r="1069" spans="1:39" ht="15" hidden="1" customHeight="1" outlineLevel="1">
      <c r="A1069" s="530"/>
      <c r="B1069" s="292" t="s">
        <v>346</v>
      </c>
      <c r="C1069" s="289" t="s">
        <v>163</v>
      </c>
      <c r="D1069" s="293"/>
      <c r="E1069" s="293"/>
      <c r="F1069" s="293"/>
      <c r="G1069" s="293"/>
      <c r="H1069" s="293"/>
      <c r="I1069" s="293"/>
      <c r="J1069" s="293"/>
      <c r="K1069" s="293"/>
      <c r="L1069" s="293"/>
      <c r="M1069" s="293"/>
      <c r="N1069" s="293">
        <f>N1068</f>
        <v>12</v>
      </c>
      <c r="O1069" s="293"/>
      <c r="P1069" s="293"/>
      <c r="Q1069" s="293"/>
      <c r="R1069" s="293"/>
      <c r="S1069" s="293"/>
      <c r="T1069" s="293"/>
      <c r="U1069" s="293"/>
      <c r="V1069" s="293"/>
      <c r="W1069" s="293"/>
      <c r="X1069" s="293"/>
      <c r="Y1069" s="409">
        <f>Y1068</f>
        <v>0</v>
      </c>
      <c r="Z1069" s="409">
        <f t="shared" ref="Z1069" si="3246">Z1068</f>
        <v>0</v>
      </c>
      <c r="AA1069" s="409">
        <f t="shared" ref="AA1069" si="3247">AA1068</f>
        <v>0</v>
      </c>
      <c r="AB1069" s="409">
        <f t="shared" ref="AB1069" si="3248">AB1068</f>
        <v>0</v>
      </c>
      <c r="AC1069" s="409">
        <f t="shared" ref="AC1069" si="3249">AC1068</f>
        <v>0</v>
      </c>
      <c r="AD1069" s="409">
        <f t="shared" ref="AD1069" si="3250">AD1068</f>
        <v>0</v>
      </c>
      <c r="AE1069" s="409">
        <f t="shared" ref="AE1069" si="3251">AE1068</f>
        <v>0</v>
      </c>
      <c r="AF1069" s="409">
        <f t="shared" ref="AF1069" si="3252">AF1068</f>
        <v>0</v>
      </c>
      <c r="AG1069" s="409">
        <f t="shared" ref="AG1069" si="3253">AG1068</f>
        <v>0</v>
      </c>
      <c r="AH1069" s="409">
        <f t="shared" ref="AH1069" si="3254">AH1068</f>
        <v>0</v>
      </c>
      <c r="AI1069" s="409">
        <f t="shared" ref="AI1069" si="3255">AI1068</f>
        <v>0</v>
      </c>
      <c r="AJ1069" s="409">
        <f t="shared" ref="AJ1069" si="3256">AJ1068</f>
        <v>0</v>
      </c>
      <c r="AK1069" s="409">
        <f t="shared" ref="AK1069" si="3257">AK1068</f>
        <v>0</v>
      </c>
      <c r="AL1069" s="409">
        <f t="shared" ref="AL1069" si="3258">AL1068</f>
        <v>0</v>
      </c>
      <c r="AM1069" s="304"/>
    </row>
    <row r="1070" spans="1:39" ht="15" hidden="1" customHeight="1" outlineLevel="1">
      <c r="A1070" s="530"/>
      <c r="B1070" s="426"/>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410"/>
      <c r="Z1070" s="423"/>
      <c r="AA1070" s="423"/>
      <c r="AB1070" s="423"/>
      <c r="AC1070" s="423"/>
      <c r="AD1070" s="423"/>
      <c r="AE1070" s="423"/>
      <c r="AF1070" s="423"/>
      <c r="AG1070" s="423"/>
      <c r="AH1070" s="423"/>
      <c r="AI1070" s="423"/>
      <c r="AJ1070" s="423"/>
      <c r="AK1070" s="423"/>
      <c r="AL1070" s="423"/>
      <c r="AM1070" s="304"/>
    </row>
    <row r="1071" spans="1:39" ht="15" hidden="1" customHeight="1" outlineLevel="1">
      <c r="A1071" s="530">
        <v>37</v>
      </c>
      <c r="B1071" s="426" t="s">
        <v>129</v>
      </c>
      <c r="C1071" s="289" t="s">
        <v>25</v>
      </c>
      <c r="D1071" s="293"/>
      <c r="E1071" s="293"/>
      <c r="F1071" s="293"/>
      <c r="G1071" s="293"/>
      <c r="H1071" s="293"/>
      <c r="I1071" s="293"/>
      <c r="J1071" s="293"/>
      <c r="K1071" s="293"/>
      <c r="L1071" s="293"/>
      <c r="M1071" s="293"/>
      <c r="N1071" s="293">
        <v>12</v>
      </c>
      <c r="O1071" s="293"/>
      <c r="P1071" s="293"/>
      <c r="Q1071" s="293"/>
      <c r="R1071" s="293"/>
      <c r="S1071" s="293"/>
      <c r="T1071" s="293"/>
      <c r="U1071" s="293"/>
      <c r="V1071" s="293"/>
      <c r="W1071" s="293"/>
      <c r="X1071" s="293"/>
      <c r="Y1071" s="424"/>
      <c r="Z1071" s="413"/>
      <c r="AA1071" s="413"/>
      <c r="AB1071" s="413"/>
      <c r="AC1071" s="413"/>
      <c r="AD1071" s="413"/>
      <c r="AE1071" s="413"/>
      <c r="AF1071" s="413"/>
      <c r="AG1071" s="413"/>
      <c r="AH1071" s="413"/>
      <c r="AI1071" s="413"/>
      <c r="AJ1071" s="413"/>
      <c r="AK1071" s="413"/>
      <c r="AL1071" s="413"/>
      <c r="AM1071" s="294">
        <f>SUM(Y1071:AL1071)</f>
        <v>0</v>
      </c>
    </row>
    <row r="1072" spans="1:39" ht="15" hidden="1" customHeight="1" outlineLevel="1">
      <c r="A1072" s="530"/>
      <c r="B1072" s="292" t="s">
        <v>346</v>
      </c>
      <c r="C1072" s="289" t="s">
        <v>163</v>
      </c>
      <c r="D1072" s="293"/>
      <c r="E1072" s="293"/>
      <c r="F1072" s="293"/>
      <c r="G1072" s="293"/>
      <c r="H1072" s="293"/>
      <c r="I1072" s="293"/>
      <c r="J1072" s="293"/>
      <c r="K1072" s="293"/>
      <c r="L1072" s="293"/>
      <c r="M1072" s="293"/>
      <c r="N1072" s="293">
        <f>N1071</f>
        <v>12</v>
      </c>
      <c r="O1072" s="293"/>
      <c r="P1072" s="293"/>
      <c r="Q1072" s="293"/>
      <c r="R1072" s="293"/>
      <c r="S1072" s="293"/>
      <c r="T1072" s="293"/>
      <c r="U1072" s="293"/>
      <c r="V1072" s="293"/>
      <c r="W1072" s="293"/>
      <c r="X1072" s="293"/>
      <c r="Y1072" s="409">
        <f>Y1071</f>
        <v>0</v>
      </c>
      <c r="Z1072" s="409">
        <f t="shared" ref="Z1072" si="3259">Z1071</f>
        <v>0</v>
      </c>
      <c r="AA1072" s="409">
        <f t="shared" ref="AA1072" si="3260">AA1071</f>
        <v>0</v>
      </c>
      <c r="AB1072" s="409">
        <f t="shared" ref="AB1072" si="3261">AB1071</f>
        <v>0</v>
      </c>
      <c r="AC1072" s="409">
        <f t="shared" ref="AC1072" si="3262">AC1071</f>
        <v>0</v>
      </c>
      <c r="AD1072" s="409">
        <f t="shared" ref="AD1072" si="3263">AD1071</f>
        <v>0</v>
      </c>
      <c r="AE1072" s="409">
        <f t="shared" ref="AE1072" si="3264">AE1071</f>
        <v>0</v>
      </c>
      <c r="AF1072" s="409">
        <f t="shared" ref="AF1072" si="3265">AF1071</f>
        <v>0</v>
      </c>
      <c r="AG1072" s="409">
        <f t="shared" ref="AG1072" si="3266">AG1071</f>
        <v>0</v>
      </c>
      <c r="AH1072" s="409">
        <f t="shared" ref="AH1072" si="3267">AH1071</f>
        <v>0</v>
      </c>
      <c r="AI1072" s="409">
        <f t="shared" ref="AI1072" si="3268">AI1071</f>
        <v>0</v>
      </c>
      <c r="AJ1072" s="409">
        <f t="shared" ref="AJ1072" si="3269">AJ1071</f>
        <v>0</v>
      </c>
      <c r="AK1072" s="409">
        <f t="shared" ref="AK1072" si="3270">AK1071</f>
        <v>0</v>
      </c>
      <c r="AL1072" s="409">
        <f t="shared" ref="AL1072" si="3271">AL1071</f>
        <v>0</v>
      </c>
      <c r="AM1072" s="304"/>
    </row>
    <row r="1073" spans="1:39" ht="15" hidden="1" customHeight="1" outlineLevel="1">
      <c r="A1073" s="530"/>
      <c r="B1073" s="426"/>
      <c r="C1073" s="289"/>
      <c r="D1073" s="289"/>
      <c r="E1073" s="289"/>
      <c r="F1073" s="289"/>
      <c r="G1073" s="289"/>
      <c r="H1073" s="289"/>
      <c r="I1073" s="289"/>
      <c r="J1073" s="289"/>
      <c r="K1073" s="289"/>
      <c r="L1073" s="289"/>
      <c r="M1073" s="289"/>
      <c r="N1073" s="289"/>
      <c r="O1073" s="289"/>
      <c r="P1073" s="289"/>
      <c r="Q1073" s="289"/>
      <c r="R1073" s="289"/>
      <c r="S1073" s="289"/>
      <c r="T1073" s="289"/>
      <c r="U1073" s="289"/>
      <c r="V1073" s="289"/>
      <c r="W1073" s="289"/>
      <c r="X1073" s="289"/>
      <c r="Y1073" s="410"/>
      <c r="Z1073" s="423"/>
      <c r="AA1073" s="423"/>
      <c r="AB1073" s="423"/>
      <c r="AC1073" s="423"/>
      <c r="AD1073" s="423"/>
      <c r="AE1073" s="423"/>
      <c r="AF1073" s="423"/>
      <c r="AG1073" s="423"/>
      <c r="AH1073" s="423"/>
      <c r="AI1073" s="423"/>
      <c r="AJ1073" s="423"/>
      <c r="AK1073" s="423"/>
      <c r="AL1073" s="423"/>
      <c r="AM1073" s="304"/>
    </row>
    <row r="1074" spans="1:39" ht="15" hidden="1" customHeight="1" outlineLevel="1">
      <c r="A1074" s="530">
        <v>38</v>
      </c>
      <c r="B1074" s="426" t="s">
        <v>130</v>
      </c>
      <c r="C1074" s="289" t="s">
        <v>25</v>
      </c>
      <c r="D1074" s="293"/>
      <c r="E1074" s="293"/>
      <c r="F1074" s="293"/>
      <c r="G1074" s="293"/>
      <c r="H1074" s="293"/>
      <c r="I1074" s="293"/>
      <c r="J1074" s="293"/>
      <c r="K1074" s="293"/>
      <c r="L1074" s="293"/>
      <c r="M1074" s="293"/>
      <c r="N1074" s="293">
        <v>12</v>
      </c>
      <c r="O1074" s="293"/>
      <c r="P1074" s="293"/>
      <c r="Q1074" s="293"/>
      <c r="R1074" s="293"/>
      <c r="S1074" s="293"/>
      <c r="T1074" s="293"/>
      <c r="U1074" s="293"/>
      <c r="V1074" s="293"/>
      <c r="W1074" s="293"/>
      <c r="X1074" s="293"/>
      <c r="Y1074" s="424"/>
      <c r="Z1074" s="413"/>
      <c r="AA1074" s="413"/>
      <c r="AB1074" s="413"/>
      <c r="AC1074" s="413"/>
      <c r="AD1074" s="413"/>
      <c r="AE1074" s="413"/>
      <c r="AF1074" s="413"/>
      <c r="AG1074" s="413"/>
      <c r="AH1074" s="413"/>
      <c r="AI1074" s="413"/>
      <c r="AJ1074" s="413"/>
      <c r="AK1074" s="413"/>
      <c r="AL1074" s="413"/>
      <c r="AM1074" s="294">
        <f>SUM(Y1074:AL1074)</f>
        <v>0</v>
      </c>
    </row>
    <row r="1075" spans="1:39" ht="15" hidden="1" customHeight="1" outlineLevel="1">
      <c r="A1075" s="530"/>
      <c r="B1075" s="292" t="s">
        <v>346</v>
      </c>
      <c r="C1075" s="289" t="s">
        <v>163</v>
      </c>
      <c r="D1075" s="293"/>
      <c r="E1075" s="293"/>
      <c r="F1075" s="293"/>
      <c r="G1075" s="293"/>
      <c r="H1075" s="293"/>
      <c r="I1075" s="293"/>
      <c r="J1075" s="293"/>
      <c r="K1075" s="293"/>
      <c r="L1075" s="293"/>
      <c r="M1075" s="293"/>
      <c r="N1075" s="293">
        <f>N1074</f>
        <v>12</v>
      </c>
      <c r="O1075" s="293"/>
      <c r="P1075" s="293"/>
      <c r="Q1075" s="293"/>
      <c r="R1075" s="293"/>
      <c r="S1075" s="293"/>
      <c r="T1075" s="293"/>
      <c r="U1075" s="293"/>
      <c r="V1075" s="293"/>
      <c r="W1075" s="293"/>
      <c r="X1075" s="293"/>
      <c r="Y1075" s="409">
        <f>Y1074</f>
        <v>0</v>
      </c>
      <c r="Z1075" s="409">
        <f t="shared" ref="Z1075" si="3272">Z1074</f>
        <v>0</v>
      </c>
      <c r="AA1075" s="409">
        <f t="shared" ref="AA1075" si="3273">AA1074</f>
        <v>0</v>
      </c>
      <c r="AB1075" s="409">
        <f t="shared" ref="AB1075" si="3274">AB1074</f>
        <v>0</v>
      </c>
      <c r="AC1075" s="409">
        <f t="shared" ref="AC1075" si="3275">AC1074</f>
        <v>0</v>
      </c>
      <c r="AD1075" s="409">
        <f t="shared" ref="AD1075" si="3276">AD1074</f>
        <v>0</v>
      </c>
      <c r="AE1075" s="409">
        <f t="shared" ref="AE1075" si="3277">AE1074</f>
        <v>0</v>
      </c>
      <c r="AF1075" s="409">
        <f t="shared" ref="AF1075" si="3278">AF1074</f>
        <v>0</v>
      </c>
      <c r="AG1075" s="409">
        <f t="shared" ref="AG1075" si="3279">AG1074</f>
        <v>0</v>
      </c>
      <c r="AH1075" s="409">
        <f t="shared" ref="AH1075" si="3280">AH1074</f>
        <v>0</v>
      </c>
      <c r="AI1075" s="409">
        <f t="shared" ref="AI1075" si="3281">AI1074</f>
        <v>0</v>
      </c>
      <c r="AJ1075" s="409">
        <f t="shared" ref="AJ1075" si="3282">AJ1074</f>
        <v>0</v>
      </c>
      <c r="AK1075" s="409">
        <f t="shared" ref="AK1075" si="3283">AK1074</f>
        <v>0</v>
      </c>
      <c r="AL1075" s="409">
        <f t="shared" ref="AL1075" si="3284">AL1074</f>
        <v>0</v>
      </c>
      <c r="AM1075" s="304"/>
    </row>
    <row r="1076" spans="1:39" ht="15" hidden="1" customHeight="1" outlineLevel="1">
      <c r="A1076" s="530"/>
      <c r="B1076" s="426"/>
      <c r="C1076" s="289"/>
      <c r="D1076" s="289"/>
      <c r="E1076" s="289"/>
      <c r="F1076" s="289"/>
      <c r="G1076" s="289"/>
      <c r="H1076" s="289"/>
      <c r="I1076" s="289"/>
      <c r="J1076" s="289"/>
      <c r="K1076" s="289"/>
      <c r="L1076" s="289"/>
      <c r="M1076" s="289"/>
      <c r="N1076" s="289"/>
      <c r="O1076" s="289"/>
      <c r="P1076" s="289"/>
      <c r="Q1076" s="289"/>
      <c r="R1076" s="289"/>
      <c r="S1076" s="289"/>
      <c r="T1076" s="289"/>
      <c r="U1076" s="289"/>
      <c r="V1076" s="289"/>
      <c r="W1076" s="289"/>
      <c r="X1076" s="289"/>
      <c r="Y1076" s="410"/>
      <c r="Z1076" s="423"/>
      <c r="AA1076" s="423"/>
      <c r="AB1076" s="423"/>
      <c r="AC1076" s="423"/>
      <c r="AD1076" s="423"/>
      <c r="AE1076" s="423"/>
      <c r="AF1076" s="423"/>
      <c r="AG1076" s="423"/>
      <c r="AH1076" s="423"/>
      <c r="AI1076" s="423"/>
      <c r="AJ1076" s="423"/>
      <c r="AK1076" s="423"/>
      <c r="AL1076" s="423"/>
      <c r="AM1076" s="304"/>
    </row>
    <row r="1077" spans="1:39" ht="15" hidden="1" customHeight="1" outlineLevel="1">
      <c r="A1077" s="530">
        <v>39</v>
      </c>
      <c r="B1077" s="426" t="s">
        <v>131</v>
      </c>
      <c r="C1077" s="289" t="s">
        <v>25</v>
      </c>
      <c r="D1077" s="293"/>
      <c r="E1077" s="293"/>
      <c r="F1077" s="293"/>
      <c r="G1077" s="293"/>
      <c r="H1077" s="293"/>
      <c r="I1077" s="293"/>
      <c r="J1077" s="293"/>
      <c r="K1077" s="293"/>
      <c r="L1077" s="293"/>
      <c r="M1077" s="293"/>
      <c r="N1077" s="293">
        <v>12</v>
      </c>
      <c r="O1077" s="293"/>
      <c r="P1077" s="293"/>
      <c r="Q1077" s="293"/>
      <c r="R1077" s="293"/>
      <c r="S1077" s="293"/>
      <c r="T1077" s="293"/>
      <c r="U1077" s="293"/>
      <c r="V1077" s="293"/>
      <c r="W1077" s="293"/>
      <c r="X1077" s="293"/>
      <c r="Y1077" s="424"/>
      <c r="Z1077" s="413"/>
      <c r="AA1077" s="413"/>
      <c r="AB1077" s="413"/>
      <c r="AC1077" s="413"/>
      <c r="AD1077" s="413"/>
      <c r="AE1077" s="413"/>
      <c r="AF1077" s="413"/>
      <c r="AG1077" s="413"/>
      <c r="AH1077" s="413"/>
      <c r="AI1077" s="413"/>
      <c r="AJ1077" s="413"/>
      <c r="AK1077" s="413"/>
      <c r="AL1077" s="413"/>
      <c r="AM1077" s="294">
        <f>SUM(Y1077:AL1077)</f>
        <v>0</v>
      </c>
    </row>
    <row r="1078" spans="1:39" ht="15" hidden="1" customHeight="1" outlineLevel="1">
      <c r="A1078" s="530"/>
      <c r="B1078" s="292" t="s">
        <v>346</v>
      </c>
      <c r="C1078" s="289" t="s">
        <v>163</v>
      </c>
      <c r="D1078" s="293"/>
      <c r="E1078" s="293"/>
      <c r="F1078" s="293"/>
      <c r="G1078" s="293"/>
      <c r="H1078" s="293"/>
      <c r="I1078" s="293"/>
      <c r="J1078" s="293"/>
      <c r="K1078" s="293"/>
      <c r="L1078" s="293"/>
      <c r="M1078" s="293"/>
      <c r="N1078" s="293">
        <f>N1077</f>
        <v>12</v>
      </c>
      <c r="O1078" s="293"/>
      <c r="P1078" s="293"/>
      <c r="Q1078" s="293"/>
      <c r="R1078" s="293"/>
      <c r="S1078" s="293"/>
      <c r="T1078" s="293"/>
      <c r="U1078" s="293"/>
      <c r="V1078" s="293"/>
      <c r="W1078" s="293"/>
      <c r="X1078" s="293"/>
      <c r="Y1078" s="409">
        <f>Y1077</f>
        <v>0</v>
      </c>
      <c r="Z1078" s="409">
        <f t="shared" ref="Z1078" si="3285">Z1077</f>
        <v>0</v>
      </c>
      <c r="AA1078" s="409">
        <f t="shared" ref="AA1078" si="3286">AA1077</f>
        <v>0</v>
      </c>
      <c r="AB1078" s="409">
        <f t="shared" ref="AB1078" si="3287">AB1077</f>
        <v>0</v>
      </c>
      <c r="AC1078" s="409">
        <f t="shared" ref="AC1078" si="3288">AC1077</f>
        <v>0</v>
      </c>
      <c r="AD1078" s="409">
        <f t="shared" ref="AD1078" si="3289">AD1077</f>
        <v>0</v>
      </c>
      <c r="AE1078" s="409">
        <f t="shared" ref="AE1078" si="3290">AE1077</f>
        <v>0</v>
      </c>
      <c r="AF1078" s="409">
        <f t="shared" ref="AF1078" si="3291">AF1077</f>
        <v>0</v>
      </c>
      <c r="AG1078" s="409">
        <f t="shared" ref="AG1078" si="3292">AG1077</f>
        <v>0</v>
      </c>
      <c r="AH1078" s="409">
        <f t="shared" ref="AH1078" si="3293">AH1077</f>
        <v>0</v>
      </c>
      <c r="AI1078" s="409">
        <f t="shared" ref="AI1078" si="3294">AI1077</f>
        <v>0</v>
      </c>
      <c r="AJ1078" s="409">
        <f t="shared" ref="AJ1078" si="3295">AJ1077</f>
        <v>0</v>
      </c>
      <c r="AK1078" s="409">
        <f t="shared" ref="AK1078" si="3296">AK1077</f>
        <v>0</v>
      </c>
      <c r="AL1078" s="409">
        <f t="shared" ref="AL1078" si="3297">AL1077</f>
        <v>0</v>
      </c>
      <c r="AM1078" s="304"/>
    </row>
    <row r="1079" spans="1:39" ht="15" hidden="1" customHeight="1" outlineLevel="1">
      <c r="A1079" s="530"/>
      <c r="B1079" s="426"/>
      <c r="C1079" s="289"/>
      <c r="D1079" s="289"/>
      <c r="E1079" s="289"/>
      <c r="F1079" s="289"/>
      <c r="G1079" s="289"/>
      <c r="H1079" s="289"/>
      <c r="I1079" s="289"/>
      <c r="J1079" s="289"/>
      <c r="K1079" s="289"/>
      <c r="L1079" s="289"/>
      <c r="M1079" s="289"/>
      <c r="N1079" s="289"/>
      <c r="O1079" s="289"/>
      <c r="P1079" s="289"/>
      <c r="Q1079" s="289"/>
      <c r="R1079" s="289"/>
      <c r="S1079" s="289"/>
      <c r="T1079" s="289"/>
      <c r="U1079" s="289"/>
      <c r="V1079" s="289"/>
      <c r="W1079" s="289"/>
      <c r="X1079" s="289"/>
      <c r="Y1079" s="410"/>
      <c r="Z1079" s="423"/>
      <c r="AA1079" s="423"/>
      <c r="AB1079" s="423"/>
      <c r="AC1079" s="423"/>
      <c r="AD1079" s="423"/>
      <c r="AE1079" s="423"/>
      <c r="AF1079" s="423"/>
      <c r="AG1079" s="423"/>
      <c r="AH1079" s="423"/>
      <c r="AI1079" s="423"/>
      <c r="AJ1079" s="423"/>
      <c r="AK1079" s="423"/>
      <c r="AL1079" s="423"/>
      <c r="AM1079" s="304"/>
    </row>
    <row r="1080" spans="1:39" ht="15" hidden="1" customHeight="1" outlineLevel="1">
      <c r="A1080" s="530">
        <v>40</v>
      </c>
      <c r="B1080" s="426" t="s">
        <v>132</v>
      </c>
      <c r="C1080" s="289" t="s">
        <v>25</v>
      </c>
      <c r="D1080" s="293"/>
      <c r="E1080" s="293"/>
      <c r="F1080" s="293"/>
      <c r="G1080" s="293"/>
      <c r="H1080" s="293"/>
      <c r="I1080" s="293"/>
      <c r="J1080" s="293"/>
      <c r="K1080" s="293"/>
      <c r="L1080" s="293"/>
      <c r="M1080" s="293"/>
      <c r="N1080" s="293">
        <v>12</v>
      </c>
      <c r="O1080" s="293"/>
      <c r="P1080" s="293"/>
      <c r="Q1080" s="293"/>
      <c r="R1080" s="293"/>
      <c r="S1080" s="293"/>
      <c r="T1080" s="293"/>
      <c r="U1080" s="293"/>
      <c r="V1080" s="293"/>
      <c r="W1080" s="293"/>
      <c r="X1080" s="293"/>
      <c r="Y1080" s="424"/>
      <c r="Z1080" s="413"/>
      <c r="AA1080" s="413"/>
      <c r="AB1080" s="413"/>
      <c r="AC1080" s="413"/>
      <c r="AD1080" s="413"/>
      <c r="AE1080" s="413"/>
      <c r="AF1080" s="413"/>
      <c r="AG1080" s="413"/>
      <c r="AH1080" s="413"/>
      <c r="AI1080" s="413"/>
      <c r="AJ1080" s="413"/>
      <c r="AK1080" s="413"/>
      <c r="AL1080" s="413"/>
      <c r="AM1080" s="294">
        <f>SUM(Y1080:AL1080)</f>
        <v>0</v>
      </c>
    </row>
    <row r="1081" spans="1:39" ht="15" hidden="1" customHeight="1" outlineLevel="1">
      <c r="A1081" s="530"/>
      <c r="B1081" s="292" t="s">
        <v>346</v>
      </c>
      <c r="C1081" s="289" t="s">
        <v>163</v>
      </c>
      <c r="D1081" s="293"/>
      <c r="E1081" s="293"/>
      <c r="F1081" s="293"/>
      <c r="G1081" s="293"/>
      <c r="H1081" s="293"/>
      <c r="I1081" s="293"/>
      <c r="J1081" s="293"/>
      <c r="K1081" s="293"/>
      <c r="L1081" s="293"/>
      <c r="M1081" s="293"/>
      <c r="N1081" s="293">
        <f>N1080</f>
        <v>12</v>
      </c>
      <c r="O1081" s="293"/>
      <c r="P1081" s="293"/>
      <c r="Q1081" s="293"/>
      <c r="R1081" s="293"/>
      <c r="S1081" s="293"/>
      <c r="T1081" s="293"/>
      <c r="U1081" s="293"/>
      <c r="V1081" s="293"/>
      <c r="W1081" s="293"/>
      <c r="X1081" s="293"/>
      <c r="Y1081" s="409">
        <f>Y1080</f>
        <v>0</v>
      </c>
      <c r="Z1081" s="409">
        <f t="shared" ref="Z1081" si="3298">Z1080</f>
        <v>0</v>
      </c>
      <c r="AA1081" s="409">
        <f t="shared" ref="AA1081" si="3299">AA1080</f>
        <v>0</v>
      </c>
      <c r="AB1081" s="409">
        <f t="shared" ref="AB1081" si="3300">AB1080</f>
        <v>0</v>
      </c>
      <c r="AC1081" s="409">
        <f t="shared" ref="AC1081" si="3301">AC1080</f>
        <v>0</v>
      </c>
      <c r="AD1081" s="409">
        <f t="shared" ref="AD1081" si="3302">AD1080</f>
        <v>0</v>
      </c>
      <c r="AE1081" s="409">
        <f t="shared" ref="AE1081" si="3303">AE1080</f>
        <v>0</v>
      </c>
      <c r="AF1081" s="409">
        <f t="shared" ref="AF1081" si="3304">AF1080</f>
        <v>0</v>
      </c>
      <c r="AG1081" s="409">
        <f t="shared" ref="AG1081" si="3305">AG1080</f>
        <v>0</v>
      </c>
      <c r="AH1081" s="409">
        <f t="shared" ref="AH1081" si="3306">AH1080</f>
        <v>0</v>
      </c>
      <c r="AI1081" s="409">
        <f t="shared" ref="AI1081" si="3307">AI1080</f>
        <v>0</v>
      </c>
      <c r="AJ1081" s="409">
        <f t="shared" ref="AJ1081" si="3308">AJ1080</f>
        <v>0</v>
      </c>
      <c r="AK1081" s="409">
        <f t="shared" ref="AK1081" si="3309">AK1080</f>
        <v>0</v>
      </c>
      <c r="AL1081" s="409">
        <f t="shared" ref="AL1081" si="3310">AL1080</f>
        <v>0</v>
      </c>
      <c r="AM1081" s="304"/>
    </row>
    <row r="1082" spans="1:39" ht="15" hidden="1" customHeight="1" outlineLevel="1">
      <c r="A1082" s="530"/>
      <c r="B1082" s="426"/>
      <c r="C1082" s="289"/>
      <c r="D1082" s="289"/>
      <c r="E1082" s="289"/>
      <c r="F1082" s="289"/>
      <c r="G1082" s="289"/>
      <c r="H1082" s="289"/>
      <c r="I1082" s="289"/>
      <c r="J1082" s="289"/>
      <c r="K1082" s="289"/>
      <c r="L1082" s="289"/>
      <c r="M1082" s="289"/>
      <c r="N1082" s="289"/>
      <c r="O1082" s="289"/>
      <c r="P1082" s="289"/>
      <c r="Q1082" s="289"/>
      <c r="R1082" s="289"/>
      <c r="S1082" s="289"/>
      <c r="T1082" s="289"/>
      <c r="U1082" s="289"/>
      <c r="V1082" s="289"/>
      <c r="W1082" s="289"/>
      <c r="X1082" s="289"/>
      <c r="Y1082" s="410"/>
      <c r="Z1082" s="423"/>
      <c r="AA1082" s="423"/>
      <c r="AB1082" s="423"/>
      <c r="AC1082" s="423"/>
      <c r="AD1082" s="423"/>
      <c r="AE1082" s="423"/>
      <c r="AF1082" s="423"/>
      <c r="AG1082" s="423"/>
      <c r="AH1082" s="423"/>
      <c r="AI1082" s="423"/>
      <c r="AJ1082" s="423"/>
      <c r="AK1082" s="423"/>
      <c r="AL1082" s="423"/>
      <c r="AM1082" s="304"/>
    </row>
    <row r="1083" spans="1:39" ht="28.5" hidden="1" customHeight="1" outlineLevel="1">
      <c r="A1083" s="530">
        <v>41</v>
      </c>
      <c r="B1083" s="426" t="s">
        <v>133</v>
      </c>
      <c r="C1083" s="289" t="s">
        <v>25</v>
      </c>
      <c r="D1083" s="293"/>
      <c r="E1083" s="293"/>
      <c r="F1083" s="293"/>
      <c r="G1083" s="293"/>
      <c r="H1083" s="293"/>
      <c r="I1083" s="293"/>
      <c r="J1083" s="293"/>
      <c r="K1083" s="293"/>
      <c r="L1083" s="293"/>
      <c r="M1083" s="293"/>
      <c r="N1083" s="293">
        <v>12</v>
      </c>
      <c r="O1083" s="293"/>
      <c r="P1083" s="293"/>
      <c r="Q1083" s="293"/>
      <c r="R1083" s="293"/>
      <c r="S1083" s="293"/>
      <c r="T1083" s="293"/>
      <c r="U1083" s="293"/>
      <c r="V1083" s="293"/>
      <c r="W1083" s="293"/>
      <c r="X1083" s="293"/>
      <c r="Y1083" s="424"/>
      <c r="Z1083" s="413"/>
      <c r="AA1083" s="413"/>
      <c r="AB1083" s="413"/>
      <c r="AC1083" s="413"/>
      <c r="AD1083" s="413"/>
      <c r="AE1083" s="413"/>
      <c r="AF1083" s="413"/>
      <c r="AG1083" s="413"/>
      <c r="AH1083" s="413"/>
      <c r="AI1083" s="413"/>
      <c r="AJ1083" s="413"/>
      <c r="AK1083" s="413"/>
      <c r="AL1083" s="413"/>
      <c r="AM1083" s="294">
        <f>SUM(Y1083:AL1083)</f>
        <v>0</v>
      </c>
    </row>
    <row r="1084" spans="1:39" ht="15" hidden="1" customHeight="1" outlineLevel="1">
      <c r="A1084" s="530"/>
      <c r="B1084" s="292" t="s">
        <v>346</v>
      </c>
      <c r="C1084" s="289" t="s">
        <v>163</v>
      </c>
      <c r="D1084" s="293"/>
      <c r="E1084" s="293"/>
      <c r="F1084" s="293"/>
      <c r="G1084" s="293"/>
      <c r="H1084" s="293"/>
      <c r="I1084" s="293"/>
      <c r="J1084" s="293"/>
      <c r="K1084" s="293"/>
      <c r="L1084" s="293"/>
      <c r="M1084" s="293"/>
      <c r="N1084" s="293">
        <f>N1083</f>
        <v>12</v>
      </c>
      <c r="O1084" s="293"/>
      <c r="P1084" s="293"/>
      <c r="Q1084" s="293"/>
      <c r="R1084" s="293"/>
      <c r="S1084" s="293"/>
      <c r="T1084" s="293"/>
      <c r="U1084" s="293"/>
      <c r="V1084" s="293"/>
      <c r="W1084" s="293"/>
      <c r="X1084" s="293"/>
      <c r="Y1084" s="409">
        <f>Y1083</f>
        <v>0</v>
      </c>
      <c r="Z1084" s="409">
        <f t="shared" ref="Z1084" si="3311">Z1083</f>
        <v>0</v>
      </c>
      <c r="AA1084" s="409">
        <f t="shared" ref="AA1084" si="3312">AA1083</f>
        <v>0</v>
      </c>
      <c r="AB1084" s="409">
        <f t="shared" ref="AB1084" si="3313">AB1083</f>
        <v>0</v>
      </c>
      <c r="AC1084" s="409">
        <f t="shared" ref="AC1084" si="3314">AC1083</f>
        <v>0</v>
      </c>
      <c r="AD1084" s="409">
        <f t="shared" ref="AD1084" si="3315">AD1083</f>
        <v>0</v>
      </c>
      <c r="AE1084" s="409">
        <f t="shared" ref="AE1084" si="3316">AE1083</f>
        <v>0</v>
      </c>
      <c r="AF1084" s="409">
        <f t="shared" ref="AF1084" si="3317">AF1083</f>
        <v>0</v>
      </c>
      <c r="AG1084" s="409">
        <f t="shared" ref="AG1084" si="3318">AG1083</f>
        <v>0</v>
      </c>
      <c r="AH1084" s="409">
        <f t="shared" ref="AH1084" si="3319">AH1083</f>
        <v>0</v>
      </c>
      <c r="AI1084" s="409">
        <f t="shared" ref="AI1084" si="3320">AI1083</f>
        <v>0</v>
      </c>
      <c r="AJ1084" s="409">
        <f t="shared" ref="AJ1084" si="3321">AJ1083</f>
        <v>0</v>
      </c>
      <c r="AK1084" s="409">
        <f t="shared" ref="AK1084" si="3322">AK1083</f>
        <v>0</v>
      </c>
      <c r="AL1084" s="409">
        <f t="shared" ref="AL1084" si="3323">AL1083</f>
        <v>0</v>
      </c>
      <c r="AM1084" s="304"/>
    </row>
    <row r="1085" spans="1:39" ht="15" hidden="1" customHeight="1" outlineLevel="1">
      <c r="A1085" s="530"/>
      <c r="B1085" s="426"/>
      <c r="C1085" s="289"/>
      <c r="D1085" s="289"/>
      <c r="E1085" s="289"/>
      <c r="F1085" s="289"/>
      <c r="G1085" s="289"/>
      <c r="H1085" s="289"/>
      <c r="I1085" s="289"/>
      <c r="J1085" s="289"/>
      <c r="K1085" s="289"/>
      <c r="L1085" s="289"/>
      <c r="M1085" s="289"/>
      <c r="N1085" s="289"/>
      <c r="O1085" s="289"/>
      <c r="P1085" s="289"/>
      <c r="Q1085" s="289"/>
      <c r="R1085" s="289"/>
      <c r="S1085" s="289"/>
      <c r="T1085" s="289"/>
      <c r="U1085" s="289"/>
      <c r="V1085" s="289"/>
      <c r="W1085" s="289"/>
      <c r="X1085" s="289"/>
      <c r="Y1085" s="410"/>
      <c r="Z1085" s="423"/>
      <c r="AA1085" s="423"/>
      <c r="AB1085" s="423"/>
      <c r="AC1085" s="423"/>
      <c r="AD1085" s="423"/>
      <c r="AE1085" s="423"/>
      <c r="AF1085" s="423"/>
      <c r="AG1085" s="423"/>
      <c r="AH1085" s="423"/>
      <c r="AI1085" s="423"/>
      <c r="AJ1085" s="423"/>
      <c r="AK1085" s="423"/>
      <c r="AL1085" s="423"/>
      <c r="AM1085" s="304"/>
    </row>
    <row r="1086" spans="1:39" ht="28.5" hidden="1" customHeight="1" outlineLevel="1">
      <c r="A1086" s="530">
        <v>42</v>
      </c>
      <c r="B1086" s="426" t="s">
        <v>134</v>
      </c>
      <c r="C1086" s="289" t="s">
        <v>25</v>
      </c>
      <c r="D1086" s="293"/>
      <c r="E1086" s="293"/>
      <c r="F1086" s="293"/>
      <c r="G1086" s="293"/>
      <c r="H1086" s="293"/>
      <c r="I1086" s="293"/>
      <c r="J1086" s="293"/>
      <c r="K1086" s="293"/>
      <c r="L1086" s="293"/>
      <c r="M1086" s="293"/>
      <c r="N1086" s="289"/>
      <c r="O1086" s="293"/>
      <c r="P1086" s="293"/>
      <c r="Q1086" s="293"/>
      <c r="R1086" s="293"/>
      <c r="S1086" s="293"/>
      <c r="T1086" s="293"/>
      <c r="U1086" s="293"/>
      <c r="V1086" s="293"/>
      <c r="W1086" s="293"/>
      <c r="X1086" s="293"/>
      <c r="Y1086" s="424"/>
      <c r="Z1086" s="413"/>
      <c r="AA1086" s="413"/>
      <c r="AB1086" s="413"/>
      <c r="AC1086" s="413"/>
      <c r="AD1086" s="413"/>
      <c r="AE1086" s="413"/>
      <c r="AF1086" s="413"/>
      <c r="AG1086" s="413"/>
      <c r="AH1086" s="413"/>
      <c r="AI1086" s="413"/>
      <c r="AJ1086" s="413"/>
      <c r="AK1086" s="413"/>
      <c r="AL1086" s="413"/>
      <c r="AM1086" s="294">
        <f>SUM(Y1086:AL1086)</f>
        <v>0</v>
      </c>
    </row>
    <row r="1087" spans="1:39" ht="15" hidden="1" customHeight="1" outlineLevel="1">
      <c r="A1087" s="530"/>
      <c r="B1087" s="292" t="s">
        <v>346</v>
      </c>
      <c r="C1087" s="289" t="s">
        <v>163</v>
      </c>
      <c r="D1087" s="293"/>
      <c r="E1087" s="293"/>
      <c r="F1087" s="293"/>
      <c r="G1087" s="293"/>
      <c r="H1087" s="293"/>
      <c r="I1087" s="293"/>
      <c r="J1087" s="293"/>
      <c r="K1087" s="293"/>
      <c r="L1087" s="293"/>
      <c r="M1087" s="293"/>
      <c r="N1087" s="466"/>
      <c r="O1087" s="293"/>
      <c r="P1087" s="293"/>
      <c r="Q1087" s="293"/>
      <c r="R1087" s="293"/>
      <c r="S1087" s="293"/>
      <c r="T1087" s="293"/>
      <c r="U1087" s="293"/>
      <c r="V1087" s="293"/>
      <c r="W1087" s="293"/>
      <c r="X1087" s="293"/>
      <c r="Y1087" s="409">
        <f>Y1086</f>
        <v>0</v>
      </c>
      <c r="Z1087" s="409">
        <f t="shared" ref="Z1087" si="3324">Z1086</f>
        <v>0</v>
      </c>
      <c r="AA1087" s="409">
        <f t="shared" ref="AA1087" si="3325">AA1086</f>
        <v>0</v>
      </c>
      <c r="AB1087" s="409">
        <f t="shared" ref="AB1087" si="3326">AB1086</f>
        <v>0</v>
      </c>
      <c r="AC1087" s="409">
        <f t="shared" ref="AC1087" si="3327">AC1086</f>
        <v>0</v>
      </c>
      <c r="AD1087" s="409">
        <f t="shared" ref="AD1087" si="3328">AD1086</f>
        <v>0</v>
      </c>
      <c r="AE1087" s="409">
        <f t="shared" ref="AE1087" si="3329">AE1086</f>
        <v>0</v>
      </c>
      <c r="AF1087" s="409">
        <f t="shared" ref="AF1087" si="3330">AF1086</f>
        <v>0</v>
      </c>
      <c r="AG1087" s="409">
        <f t="shared" ref="AG1087" si="3331">AG1086</f>
        <v>0</v>
      </c>
      <c r="AH1087" s="409">
        <f t="shared" ref="AH1087" si="3332">AH1086</f>
        <v>0</v>
      </c>
      <c r="AI1087" s="409">
        <f t="shared" ref="AI1087" si="3333">AI1086</f>
        <v>0</v>
      </c>
      <c r="AJ1087" s="409">
        <f t="shared" ref="AJ1087" si="3334">AJ1086</f>
        <v>0</v>
      </c>
      <c r="AK1087" s="409">
        <f t="shared" ref="AK1087" si="3335">AK1086</f>
        <v>0</v>
      </c>
      <c r="AL1087" s="409">
        <f t="shared" ref="AL1087" si="3336">AL1086</f>
        <v>0</v>
      </c>
      <c r="AM1087" s="304"/>
    </row>
    <row r="1088" spans="1:39" ht="15" hidden="1" customHeight="1" outlineLevel="1">
      <c r="A1088" s="530"/>
      <c r="B1088" s="426"/>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410"/>
      <c r="Z1088" s="423"/>
      <c r="AA1088" s="423"/>
      <c r="AB1088" s="423"/>
      <c r="AC1088" s="423"/>
      <c r="AD1088" s="423"/>
      <c r="AE1088" s="423"/>
      <c r="AF1088" s="423"/>
      <c r="AG1088" s="423"/>
      <c r="AH1088" s="423"/>
      <c r="AI1088" s="423"/>
      <c r="AJ1088" s="423"/>
      <c r="AK1088" s="423"/>
      <c r="AL1088" s="423"/>
      <c r="AM1088" s="304"/>
    </row>
    <row r="1089" spans="1:39" ht="15" hidden="1" customHeight="1" outlineLevel="1">
      <c r="A1089" s="530">
        <v>43</v>
      </c>
      <c r="B1089" s="426" t="s">
        <v>135</v>
      </c>
      <c r="C1089" s="289" t="s">
        <v>25</v>
      </c>
      <c r="D1089" s="293"/>
      <c r="E1089" s="293"/>
      <c r="F1089" s="293"/>
      <c r="G1089" s="293"/>
      <c r="H1089" s="293"/>
      <c r="I1089" s="293"/>
      <c r="J1089" s="293"/>
      <c r="K1089" s="293"/>
      <c r="L1089" s="293"/>
      <c r="M1089" s="293"/>
      <c r="N1089" s="293">
        <v>12</v>
      </c>
      <c r="O1089" s="293"/>
      <c r="P1089" s="293"/>
      <c r="Q1089" s="293"/>
      <c r="R1089" s="293"/>
      <c r="S1089" s="293"/>
      <c r="T1089" s="293"/>
      <c r="U1089" s="293"/>
      <c r="V1089" s="293"/>
      <c r="W1089" s="293"/>
      <c r="X1089" s="293"/>
      <c r="Y1089" s="424"/>
      <c r="Z1089" s="413"/>
      <c r="AA1089" s="413"/>
      <c r="AB1089" s="413"/>
      <c r="AC1089" s="413"/>
      <c r="AD1089" s="413"/>
      <c r="AE1089" s="413"/>
      <c r="AF1089" s="413"/>
      <c r="AG1089" s="413"/>
      <c r="AH1089" s="413"/>
      <c r="AI1089" s="413"/>
      <c r="AJ1089" s="413"/>
      <c r="AK1089" s="413"/>
      <c r="AL1089" s="413"/>
      <c r="AM1089" s="294">
        <f>SUM(Y1089:AL1089)</f>
        <v>0</v>
      </c>
    </row>
    <row r="1090" spans="1:39" ht="15" hidden="1" customHeight="1" outlineLevel="1">
      <c r="A1090" s="530"/>
      <c r="B1090" s="292" t="s">
        <v>346</v>
      </c>
      <c r="C1090" s="289" t="s">
        <v>163</v>
      </c>
      <c r="D1090" s="293"/>
      <c r="E1090" s="293"/>
      <c r="F1090" s="293"/>
      <c r="G1090" s="293"/>
      <c r="H1090" s="293"/>
      <c r="I1090" s="293"/>
      <c r="J1090" s="293"/>
      <c r="K1090" s="293"/>
      <c r="L1090" s="293"/>
      <c r="M1090" s="293"/>
      <c r="N1090" s="293">
        <f>N1089</f>
        <v>12</v>
      </c>
      <c r="O1090" s="293"/>
      <c r="P1090" s="293"/>
      <c r="Q1090" s="293"/>
      <c r="R1090" s="293"/>
      <c r="S1090" s="293"/>
      <c r="T1090" s="293"/>
      <c r="U1090" s="293"/>
      <c r="V1090" s="293"/>
      <c r="W1090" s="293"/>
      <c r="X1090" s="293"/>
      <c r="Y1090" s="409">
        <f>Y1089</f>
        <v>0</v>
      </c>
      <c r="Z1090" s="409">
        <f t="shared" ref="Z1090" si="3337">Z1089</f>
        <v>0</v>
      </c>
      <c r="AA1090" s="409">
        <f t="shared" ref="AA1090" si="3338">AA1089</f>
        <v>0</v>
      </c>
      <c r="AB1090" s="409">
        <f t="shared" ref="AB1090" si="3339">AB1089</f>
        <v>0</v>
      </c>
      <c r="AC1090" s="409">
        <f t="shared" ref="AC1090" si="3340">AC1089</f>
        <v>0</v>
      </c>
      <c r="AD1090" s="409">
        <f t="shared" ref="AD1090" si="3341">AD1089</f>
        <v>0</v>
      </c>
      <c r="AE1090" s="409">
        <f t="shared" ref="AE1090" si="3342">AE1089</f>
        <v>0</v>
      </c>
      <c r="AF1090" s="409">
        <f t="shared" ref="AF1090" si="3343">AF1089</f>
        <v>0</v>
      </c>
      <c r="AG1090" s="409">
        <f t="shared" ref="AG1090" si="3344">AG1089</f>
        <v>0</v>
      </c>
      <c r="AH1090" s="409">
        <f t="shared" ref="AH1090" si="3345">AH1089</f>
        <v>0</v>
      </c>
      <c r="AI1090" s="409">
        <f t="shared" ref="AI1090" si="3346">AI1089</f>
        <v>0</v>
      </c>
      <c r="AJ1090" s="409">
        <f t="shared" ref="AJ1090" si="3347">AJ1089</f>
        <v>0</v>
      </c>
      <c r="AK1090" s="409">
        <f t="shared" ref="AK1090" si="3348">AK1089</f>
        <v>0</v>
      </c>
      <c r="AL1090" s="409">
        <f t="shared" ref="AL1090" si="3349">AL1089</f>
        <v>0</v>
      </c>
      <c r="AM1090" s="304"/>
    </row>
    <row r="1091" spans="1:39" ht="15" hidden="1" customHeight="1" outlineLevel="1">
      <c r="A1091" s="530"/>
      <c r="B1091" s="426"/>
      <c r="C1091" s="289"/>
      <c r="D1091" s="289"/>
      <c r="E1091" s="289"/>
      <c r="F1091" s="289"/>
      <c r="G1091" s="289"/>
      <c r="H1091" s="289"/>
      <c r="I1091" s="289"/>
      <c r="J1091" s="289"/>
      <c r="K1091" s="289"/>
      <c r="L1091" s="289"/>
      <c r="M1091" s="289"/>
      <c r="N1091" s="289"/>
      <c r="O1091" s="289"/>
      <c r="P1091" s="289"/>
      <c r="Q1091" s="289"/>
      <c r="R1091" s="289"/>
      <c r="S1091" s="289"/>
      <c r="T1091" s="289"/>
      <c r="U1091" s="289"/>
      <c r="V1091" s="289"/>
      <c r="W1091" s="289"/>
      <c r="X1091" s="289"/>
      <c r="Y1091" s="410"/>
      <c r="Z1091" s="423"/>
      <c r="AA1091" s="423"/>
      <c r="AB1091" s="423"/>
      <c r="AC1091" s="423"/>
      <c r="AD1091" s="423"/>
      <c r="AE1091" s="423"/>
      <c r="AF1091" s="423"/>
      <c r="AG1091" s="423"/>
      <c r="AH1091" s="423"/>
      <c r="AI1091" s="423"/>
      <c r="AJ1091" s="423"/>
      <c r="AK1091" s="423"/>
      <c r="AL1091" s="423"/>
      <c r="AM1091" s="304"/>
    </row>
    <row r="1092" spans="1:39" ht="28.5" hidden="1" customHeight="1" outlineLevel="1">
      <c r="A1092" s="530">
        <v>44</v>
      </c>
      <c r="B1092" s="426" t="s">
        <v>136</v>
      </c>
      <c r="C1092" s="289" t="s">
        <v>25</v>
      </c>
      <c r="D1092" s="293"/>
      <c r="E1092" s="293"/>
      <c r="F1092" s="293"/>
      <c r="G1092" s="293"/>
      <c r="H1092" s="293"/>
      <c r="I1092" s="293"/>
      <c r="J1092" s="293"/>
      <c r="K1092" s="293"/>
      <c r="L1092" s="293"/>
      <c r="M1092" s="293"/>
      <c r="N1092" s="293">
        <v>12</v>
      </c>
      <c r="O1092" s="293"/>
      <c r="P1092" s="293"/>
      <c r="Q1092" s="293"/>
      <c r="R1092" s="293"/>
      <c r="S1092" s="293"/>
      <c r="T1092" s="293"/>
      <c r="U1092" s="293"/>
      <c r="V1092" s="293"/>
      <c r="W1092" s="293"/>
      <c r="X1092" s="293"/>
      <c r="Y1092" s="424"/>
      <c r="Z1092" s="413"/>
      <c r="AA1092" s="413"/>
      <c r="AB1092" s="413"/>
      <c r="AC1092" s="413"/>
      <c r="AD1092" s="413"/>
      <c r="AE1092" s="413"/>
      <c r="AF1092" s="413"/>
      <c r="AG1092" s="413"/>
      <c r="AH1092" s="413"/>
      <c r="AI1092" s="413"/>
      <c r="AJ1092" s="413"/>
      <c r="AK1092" s="413"/>
      <c r="AL1092" s="413"/>
      <c r="AM1092" s="294">
        <f>SUM(Y1092:AL1092)</f>
        <v>0</v>
      </c>
    </row>
    <row r="1093" spans="1:39" ht="15" hidden="1" customHeight="1" outlineLevel="1">
      <c r="A1093" s="530"/>
      <c r="B1093" s="292" t="s">
        <v>346</v>
      </c>
      <c r="C1093" s="289" t="s">
        <v>163</v>
      </c>
      <c r="D1093" s="293"/>
      <c r="E1093" s="293"/>
      <c r="F1093" s="293"/>
      <c r="G1093" s="293"/>
      <c r="H1093" s="293"/>
      <c r="I1093" s="293"/>
      <c r="J1093" s="293"/>
      <c r="K1093" s="293"/>
      <c r="L1093" s="293"/>
      <c r="M1093" s="293"/>
      <c r="N1093" s="293">
        <f>N1092</f>
        <v>12</v>
      </c>
      <c r="O1093" s="293"/>
      <c r="P1093" s="293"/>
      <c r="Q1093" s="293"/>
      <c r="R1093" s="293"/>
      <c r="S1093" s="293"/>
      <c r="T1093" s="293"/>
      <c r="U1093" s="293"/>
      <c r="V1093" s="293"/>
      <c r="W1093" s="293"/>
      <c r="X1093" s="293"/>
      <c r="Y1093" s="409">
        <f>Y1092</f>
        <v>0</v>
      </c>
      <c r="Z1093" s="409">
        <f t="shared" ref="Z1093" si="3350">Z1092</f>
        <v>0</v>
      </c>
      <c r="AA1093" s="409">
        <f t="shared" ref="AA1093" si="3351">AA1092</f>
        <v>0</v>
      </c>
      <c r="AB1093" s="409">
        <f t="shared" ref="AB1093" si="3352">AB1092</f>
        <v>0</v>
      </c>
      <c r="AC1093" s="409">
        <f t="shared" ref="AC1093" si="3353">AC1092</f>
        <v>0</v>
      </c>
      <c r="AD1093" s="409">
        <f t="shared" ref="AD1093" si="3354">AD1092</f>
        <v>0</v>
      </c>
      <c r="AE1093" s="409">
        <f t="shared" ref="AE1093" si="3355">AE1092</f>
        <v>0</v>
      </c>
      <c r="AF1093" s="409">
        <f t="shared" ref="AF1093" si="3356">AF1092</f>
        <v>0</v>
      </c>
      <c r="AG1093" s="409">
        <f t="shared" ref="AG1093" si="3357">AG1092</f>
        <v>0</v>
      </c>
      <c r="AH1093" s="409">
        <f t="shared" ref="AH1093" si="3358">AH1092</f>
        <v>0</v>
      </c>
      <c r="AI1093" s="409">
        <f t="shared" ref="AI1093" si="3359">AI1092</f>
        <v>0</v>
      </c>
      <c r="AJ1093" s="409">
        <f t="shared" ref="AJ1093" si="3360">AJ1092</f>
        <v>0</v>
      </c>
      <c r="AK1093" s="409">
        <f t="shared" ref="AK1093" si="3361">AK1092</f>
        <v>0</v>
      </c>
      <c r="AL1093" s="409">
        <f t="shared" ref="AL1093" si="3362">AL1092</f>
        <v>0</v>
      </c>
      <c r="AM1093" s="304"/>
    </row>
    <row r="1094" spans="1:39" ht="15" hidden="1" customHeight="1" outlineLevel="1">
      <c r="A1094" s="530"/>
      <c r="B1094" s="426"/>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410"/>
      <c r="Z1094" s="423"/>
      <c r="AA1094" s="423"/>
      <c r="AB1094" s="423"/>
      <c r="AC1094" s="423"/>
      <c r="AD1094" s="423"/>
      <c r="AE1094" s="423"/>
      <c r="AF1094" s="423"/>
      <c r="AG1094" s="423"/>
      <c r="AH1094" s="423"/>
      <c r="AI1094" s="423"/>
      <c r="AJ1094" s="423"/>
      <c r="AK1094" s="423"/>
      <c r="AL1094" s="423"/>
      <c r="AM1094" s="304"/>
    </row>
    <row r="1095" spans="1:39" ht="32.450000000000003" hidden="1" customHeight="1" outlineLevel="1">
      <c r="A1095" s="530">
        <v>45</v>
      </c>
      <c r="B1095" s="426" t="s">
        <v>137</v>
      </c>
      <c r="C1095" s="289" t="s">
        <v>25</v>
      </c>
      <c r="D1095" s="293"/>
      <c r="E1095" s="293"/>
      <c r="F1095" s="293"/>
      <c r="G1095" s="293"/>
      <c r="H1095" s="293"/>
      <c r="I1095" s="293"/>
      <c r="J1095" s="293"/>
      <c r="K1095" s="293"/>
      <c r="L1095" s="293"/>
      <c r="M1095" s="293"/>
      <c r="N1095" s="293">
        <v>12</v>
      </c>
      <c r="O1095" s="293"/>
      <c r="P1095" s="293"/>
      <c r="Q1095" s="293"/>
      <c r="R1095" s="293"/>
      <c r="S1095" s="293"/>
      <c r="T1095" s="293"/>
      <c r="U1095" s="293"/>
      <c r="V1095" s="293"/>
      <c r="W1095" s="293"/>
      <c r="X1095" s="293"/>
      <c r="Y1095" s="424"/>
      <c r="Z1095" s="413"/>
      <c r="AA1095" s="413"/>
      <c r="AB1095" s="413"/>
      <c r="AC1095" s="413"/>
      <c r="AD1095" s="413"/>
      <c r="AE1095" s="413"/>
      <c r="AF1095" s="413"/>
      <c r="AG1095" s="413"/>
      <c r="AH1095" s="413"/>
      <c r="AI1095" s="413"/>
      <c r="AJ1095" s="413"/>
      <c r="AK1095" s="413"/>
      <c r="AL1095" s="413"/>
      <c r="AM1095" s="294">
        <f>SUM(Y1095:AL1095)</f>
        <v>0</v>
      </c>
    </row>
    <row r="1096" spans="1:39" ht="15" hidden="1" customHeight="1" outlineLevel="1">
      <c r="A1096" s="530"/>
      <c r="B1096" s="292" t="s">
        <v>346</v>
      </c>
      <c r="C1096" s="289" t="s">
        <v>163</v>
      </c>
      <c r="D1096" s="293"/>
      <c r="E1096" s="293"/>
      <c r="F1096" s="293"/>
      <c r="G1096" s="293"/>
      <c r="H1096" s="293"/>
      <c r="I1096" s="293"/>
      <c r="J1096" s="293"/>
      <c r="K1096" s="293"/>
      <c r="L1096" s="293"/>
      <c r="M1096" s="293"/>
      <c r="N1096" s="293">
        <f>N1095</f>
        <v>12</v>
      </c>
      <c r="O1096" s="293"/>
      <c r="P1096" s="293"/>
      <c r="Q1096" s="293"/>
      <c r="R1096" s="293"/>
      <c r="S1096" s="293"/>
      <c r="T1096" s="293"/>
      <c r="U1096" s="293"/>
      <c r="V1096" s="293"/>
      <c r="W1096" s="293"/>
      <c r="X1096" s="293"/>
      <c r="Y1096" s="409">
        <f>Y1095</f>
        <v>0</v>
      </c>
      <c r="Z1096" s="409">
        <f t="shared" ref="Z1096" si="3363">Z1095</f>
        <v>0</v>
      </c>
      <c r="AA1096" s="409">
        <f t="shared" ref="AA1096" si="3364">AA1095</f>
        <v>0</v>
      </c>
      <c r="AB1096" s="409">
        <f t="shared" ref="AB1096" si="3365">AB1095</f>
        <v>0</v>
      </c>
      <c r="AC1096" s="409">
        <f t="shared" ref="AC1096" si="3366">AC1095</f>
        <v>0</v>
      </c>
      <c r="AD1096" s="409">
        <f t="shared" ref="AD1096" si="3367">AD1095</f>
        <v>0</v>
      </c>
      <c r="AE1096" s="409">
        <f t="shared" ref="AE1096" si="3368">AE1095</f>
        <v>0</v>
      </c>
      <c r="AF1096" s="409">
        <f t="shared" ref="AF1096" si="3369">AF1095</f>
        <v>0</v>
      </c>
      <c r="AG1096" s="409">
        <f t="shared" ref="AG1096" si="3370">AG1095</f>
        <v>0</v>
      </c>
      <c r="AH1096" s="409">
        <f t="shared" ref="AH1096" si="3371">AH1095</f>
        <v>0</v>
      </c>
      <c r="AI1096" s="409">
        <f t="shared" ref="AI1096" si="3372">AI1095</f>
        <v>0</v>
      </c>
      <c r="AJ1096" s="409">
        <f t="shared" ref="AJ1096" si="3373">AJ1095</f>
        <v>0</v>
      </c>
      <c r="AK1096" s="409">
        <f t="shared" ref="AK1096" si="3374">AK1095</f>
        <v>0</v>
      </c>
      <c r="AL1096" s="409">
        <f t="shared" ref="AL1096" si="3375">AL1095</f>
        <v>0</v>
      </c>
      <c r="AM1096" s="304"/>
    </row>
    <row r="1097" spans="1:39" ht="15" hidden="1" customHeight="1" outlineLevel="1">
      <c r="A1097" s="530"/>
      <c r="B1097" s="426"/>
      <c r="C1097" s="289"/>
      <c r="D1097" s="289"/>
      <c r="E1097" s="289"/>
      <c r="F1097" s="289"/>
      <c r="G1097" s="289"/>
      <c r="H1097" s="289"/>
      <c r="I1097" s="289"/>
      <c r="J1097" s="289"/>
      <c r="K1097" s="289"/>
      <c r="L1097" s="289"/>
      <c r="M1097" s="289"/>
      <c r="N1097" s="289"/>
      <c r="O1097" s="289"/>
      <c r="P1097" s="289"/>
      <c r="Q1097" s="289"/>
      <c r="R1097" s="289"/>
      <c r="S1097" s="289"/>
      <c r="T1097" s="289"/>
      <c r="U1097" s="289"/>
      <c r="V1097" s="289"/>
      <c r="W1097" s="289"/>
      <c r="X1097" s="289"/>
      <c r="Y1097" s="410"/>
      <c r="Z1097" s="423"/>
      <c r="AA1097" s="423"/>
      <c r="AB1097" s="423"/>
      <c r="AC1097" s="423"/>
      <c r="AD1097" s="423"/>
      <c r="AE1097" s="423"/>
      <c r="AF1097" s="423"/>
      <c r="AG1097" s="423"/>
      <c r="AH1097" s="423"/>
      <c r="AI1097" s="423"/>
      <c r="AJ1097" s="423"/>
      <c r="AK1097" s="423"/>
      <c r="AL1097" s="423"/>
      <c r="AM1097" s="304"/>
    </row>
    <row r="1098" spans="1:39" ht="32.1" hidden="1" customHeight="1" outlineLevel="1">
      <c r="A1098" s="530">
        <v>46</v>
      </c>
      <c r="B1098" s="426" t="s">
        <v>138</v>
      </c>
      <c r="C1098" s="289" t="s">
        <v>25</v>
      </c>
      <c r="D1098" s="293"/>
      <c r="E1098" s="293"/>
      <c r="F1098" s="293"/>
      <c r="G1098" s="293"/>
      <c r="H1098" s="293"/>
      <c r="I1098" s="293"/>
      <c r="J1098" s="293"/>
      <c r="K1098" s="293"/>
      <c r="L1098" s="293"/>
      <c r="M1098" s="293"/>
      <c r="N1098" s="293">
        <v>12</v>
      </c>
      <c r="O1098" s="293"/>
      <c r="P1098" s="293"/>
      <c r="Q1098" s="293"/>
      <c r="R1098" s="293"/>
      <c r="S1098" s="293"/>
      <c r="T1098" s="293"/>
      <c r="U1098" s="293"/>
      <c r="V1098" s="293"/>
      <c r="W1098" s="293"/>
      <c r="X1098" s="293"/>
      <c r="Y1098" s="424"/>
      <c r="Z1098" s="413"/>
      <c r="AA1098" s="413"/>
      <c r="AB1098" s="413"/>
      <c r="AC1098" s="413"/>
      <c r="AD1098" s="413"/>
      <c r="AE1098" s="413"/>
      <c r="AF1098" s="413"/>
      <c r="AG1098" s="413"/>
      <c r="AH1098" s="413"/>
      <c r="AI1098" s="413"/>
      <c r="AJ1098" s="413"/>
      <c r="AK1098" s="413"/>
      <c r="AL1098" s="413"/>
      <c r="AM1098" s="294">
        <f>SUM(Y1098:AL1098)</f>
        <v>0</v>
      </c>
    </row>
    <row r="1099" spans="1:39" ht="15" hidden="1" customHeight="1" outlineLevel="1">
      <c r="A1099" s="530"/>
      <c r="B1099" s="292" t="s">
        <v>346</v>
      </c>
      <c r="C1099" s="289" t="s">
        <v>163</v>
      </c>
      <c r="D1099" s="293"/>
      <c r="E1099" s="293"/>
      <c r="F1099" s="293"/>
      <c r="G1099" s="293"/>
      <c r="H1099" s="293"/>
      <c r="I1099" s="293"/>
      <c r="J1099" s="293"/>
      <c r="K1099" s="293"/>
      <c r="L1099" s="293"/>
      <c r="M1099" s="293"/>
      <c r="N1099" s="293">
        <f>N1098</f>
        <v>12</v>
      </c>
      <c r="O1099" s="293"/>
      <c r="P1099" s="293"/>
      <c r="Q1099" s="293"/>
      <c r="R1099" s="293"/>
      <c r="S1099" s="293"/>
      <c r="T1099" s="293"/>
      <c r="U1099" s="293"/>
      <c r="V1099" s="293"/>
      <c r="W1099" s="293"/>
      <c r="X1099" s="293"/>
      <c r="Y1099" s="409">
        <f>Y1098</f>
        <v>0</v>
      </c>
      <c r="Z1099" s="409">
        <f t="shared" ref="Z1099" si="3376">Z1098</f>
        <v>0</v>
      </c>
      <c r="AA1099" s="409">
        <f t="shared" ref="AA1099" si="3377">AA1098</f>
        <v>0</v>
      </c>
      <c r="AB1099" s="409">
        <f t="shared" ref="AB1099" si="3378">AB1098</f>
        <v>0</v>
      </c>
      <c r="AC1099" s="409">
        <f t="shared" ref="AC1099" si="3379">AC1098</f>
        <v>0</v>
      </c>
      <c r="AD1099" s="409">
        <f t="shared" ref="AD1099" si="3380">AD1098</f>
        <v>0</v>
      </c>
      <c r="AE1099" s="409">
        <f t="shared" ref="AE1099" si="3381">AE1098</f>
        <v>0</v>
      </c>
      <c r="AF1099" s="409">
        <f t="shared" ref="AF1099" si="3382">AF1098</f>
        <v>0</v>
      </c>
      <c r="AG1099" s="409">
        <f t="shared" ref="AG1099" si="3383">AG1098</f>
        <v>0</v>
      </c>
      <c r="AH1099" s="409">
        <f t="shared" ref="AH1099" si="3384">AH1098</f>
        <v>0</v>
      </c>
      <c r="AI1099" s="409">
        <f t="shared" ref="AI1099" si="3385">AI1098</f>
        <v>0</v>
      </c>
      <c r="AJ1099" s="409">
        <f t="shared" ref="AJ1099" si="3386">AJ1098</f>
        <v>0</v>
      </c>
      <c r="AK1099" s="409">
        <f t="shared" ref="AK1099" si="3387">AK1098</f>
        <v>0</v>
      </c>
      <c r="AL1099" s="409">
        <f t="shared" ref="AL1099" si="3388">AL1098</f>
        <v>0</v>
      </c>
      <c r="AM1099" s="304"/>
    </row>
    <row r="1100" spans="1:39" ht="15" hidden="1" customHeight="1" outlineLevel="1">
      <c r="A1100" s="530"/>
      <c r="B1100" s="426"/>
      <c r="C1100" s="289"/>
      <c r="D1100" s="289"/>
      <c r="E1100" s="289"/>
      <c r="F1100" s="289"/>
      <c r="G1100" s="289"/>
      <c r="H1100" s="289"/>
      <c r="I1100" s="289"/>
      <c r="J1100" s="289"/>
      <c r="K1100" s="289"/>
      <c r="L1100" s="289"/>
      <c r="M1100" s="289"/>
      <c r="N1100" s="289"/>
      <c r="O1100" s="289"/>
      <c r="P1100" s="289"/>
      <c r="Q1100" s="289"/>
      <c r="R1100" s="289"/>
      <c r="S1100" s="289"/>
      <c r="T1100" s="289"/>
      <c r="U1100" s="289"/>
      <c r="V1100" s="289"/>
      <c r="W1100" s="289"/>
      <c r="X1100" s="289"/>
      <c r="Y1100" s="410"/>
      <c r="Z1100" s="423"/>
      <c r="AA1100" s="423"/>
      <c r="AB1100" s="423"/>
      <c r="AC1100" s="423"/>
      <c r="AD1100" s="423"/>
      <c r="AE1100" s="423"/>
      <c r="AF1100" s="423"/>
      <c r="AG1100" s="423"/>
      <c r="AH1100" s="423"/>
      <c r="AI1100" s="423"/>
      <c r="AJ1100" s="423"/>
      <c r="AK1100" s="423"/>
      <c r="AL1100" s="423"/>
      <c r="AM1100" s="304"/>
    </row>
    <row r="1101" spans="1:39" ht="35.450000000000003" hidden="1" customHeight="1" outlineLevel="1">
      <c r="A1101" s="530">
        <v>47</v>
      </c>
      <c r="B1101" s="426" t="s">
        <v>139</v>
      </c>
      <c r="C1101" s="289" t="s">
        <v>25</v>
      </c>
      <c r="D1101" s="293"/>
      <c r="E1101" s="293"/>
      <c r="F1101" s="293"/>
      <c r="G1101" s="293"/>
      <c r="H1101" s="293"/>
      <c r="I1101" s="293"/>
      <c r="J1101" s="293"/>
      <c r="K1101" s="293"/>
      <c r="L1101" s="293"/>
      <c r="M1101" s="293"/>
      <c r="N1101" s="293">
        <v>12</v>
      </c>
      <c r="O1101" s="293"/>
      <c r="P1101" s="293"/>
      <c r="Q1101" s="293"/>
      <c r="R1101" s="293"/>
      <c r="S1101" s="293"/>
      <c r="T1101" s="293"/>
      <c r="U1101" s="293"/>
      <c r="V1101" s="293"/>
      <c r="W1101" s="293"/>
      <c r="X1101" s="293"/>
      <c r="Y1101" s="424"/>
      <c r="Z1101" s="413"/>
      <c r="AA1101" s="413"/>
      <c r="AB1101" s="413"/>
      <c r="AC1101" s="413"/>
      <c r="AD1101" s="413"/>
      <c r="AE1101" s="413"/>
      <c r="AF1101" s="413"/>
      <c r="AG1101" s="413"/>
      <c r="AH1101" s="413"/>
      <c r="AI1101" s="413"/>
      <c r="AJ1101" s="413"/>
      <c r="AK1101" s="413"/>
      <c r="AL1101" s="413"/>
      <c r="AM1101" s="294">
        <f>SUM(Y1101:AL1101)</f>
        <v>0</v>
      </c>
    </row>
    <row r="1102" spans="1:39" ht="15" hidden="1" customHeight="1" outlineLevel="1">
      <c r="A1102" s="530"/>
      <c r="B1102" s="292" t="s">
        <v>346</v>
      </c>
      <c r="C1102" s="289" t="s">
        <v>163</v>
      </c>
      <c r="D1102" s="293"/>
      <c r="E1102" s="293"/>
      <c r="F1102" s="293"/>
      <c r="G1102" s="293"/>
      <c r="H1102" s="293"/>
      <c r="I1102" s="293"/>
      <c r="J1102" s="293"/>
      <c r="K1102" s="293"/>
      <c r="L1102" s="293"/>
      <c r="M1102" s="293"/>
      <c r="N1102" s="293">
        <f>N1101</f>
        <v>12</v>
      </c>
      <c r="O1102" s="293"/>
      <c r="P1102" s="293"/>
      <c r="Q1102" s="293"/>
      <c r="R1102" s="293"/>
      <c r="S1102" s="293"/>
      <c r="T1102" s="293"/>
      <c r="U1102" s="293"/>
      <c r="V1102" s="293"/>
      <c r="W1102" s="293"/>
      <c r="X1102" s="293"/>
      <c r="Y1102" s="409">
        <f>Y1101</f>
        <v>0</v>
      </c>
      <c r="Z1102" s="409">
        <f t="shared" ref="Z1102" si="3389">Z1101</f>
        <v>0</v>
      </c>
      <c r="AA1102" s="409">
        <f t="shared" ref="AA1102" si="3390">AA1101</f>
        <v>0</v>
      </c>
      <c r="AB1102" s="409">
        <f t="shared" ref="AB1102" si="3391">AB1101</f>
        <v>0</v>
      </c>
      <c r="AC1102" s="409">
        <f t="shared" ref="AC1102" si="3392">AC1101</f>
        <v>0</v>
      </c>
      <c r="AD1102" s="409">
        <f t="shared" ref="AD1102" si="3393">AD1101</f>
        <v>0</v>
      </c>
      <c r="AE1102" s="409">
        <f t="shared" ref="AE1102" si="3394">AE1101</f>
        <v>0</v>
      </c>
      <c r="AF1102" s="409">
        <f t="shared" ref="AF1102" si="3395">AF1101</f>
        <v>0</v>
      </c>
      <c r="AG1102" s="409">
        <f t="shared" ref="AG1102" si="3396">AG1101</f>
        <v>0</v>
      </c>
      <c r="AH1102" s="409">
        <f t="shared" ref="AH1102" si="3397">AH1101</f>
        <v>0</v>
      </c>
      <c r="AI1102" s="409">
        <f t="shared" ref="AI1102" si="3398">AI1101</f>
        <v>0</v>
      </c>
      <c r="AJ1102" s="409">
        <f t="shared" ref="AJ1102" si="3399">AJ1101</f>
        <v>0</v>
      </c>
      <c r="AK1102" s="409">
        <f t="shared" ref="AK1102" si="3400">AK1101</f>
        <v>0</v>
      </c>
      <c r="AL1102" s="409">
        <f t="shared" ref="AL1102" si="3401">AL1101</f>
        <v>0</v>
      </c>
      <c r="AM1102" s="304"/>
    </row>
    <row r="1103" spans="1:39" ht="15" hidden="1" customHeight="1" outlineLevel="1">
      <c r="A1103" s="530"/>
      <c r="B1103" s="426"/>
      <c r="C1103" s="289"/>
      <c r="D1103" s="289"/>
      <c r="E1103" s="289"/>
      <c r="F1103" s="289"/>
      <c r="G1103" s="289"/>
      <c r="H1103" s="289"/>
      <c r="I1103" s="289"/>
      <c r="J1103" s="289"/>
      <c r="K1103" s="289"/>
      <c r="L1103" s="289"/>
      <c r="M1103" s="289"/>
      <c r="N1103" s="289"/>
      <c r="O1103" s="289"/>
      <c r="P1103" s="289"/>
      <c r="Q1103" s="289"/>
      <c r="R1103" s="289"/>
      <c r="S1103" s="289"/>
      <c r="T1103" s="289"/>
      <c r="U1103" s="289"/>
      <c r="V1103" s="289"/>
      <c r="W1103" s="289"/>
      <c r="X1103" s="289"/>
      <c r="Y1103" s="410"/>
      <c r="Z1103" s="423"/>
      <c r="AA1103" s="423"/>
      <c r="AB1103" s="423"/>
      <c r="AC1103" s="423"/>
      <c r="AD1103" s="423"/>
      <c r="AE1103" s="423"/>
      <c r="AF1103" s="423"/>
      <c r="AG1103" s="423"/>
      <c r="AH1103" s="423"/>
      <c r="AI1103" s="423"/>
      <c r="AJ1103" s="423"/>
      <c r="AK1103" s="423"/>
      <c r="AL1103" s="423"/>
      <c r="AM1103" s="304"/>
    </row>
    <row r="1104" spans="1:39" ht="39.6" hidden="1" customHeight="1" outlineLevel="1">
      <c r="A1104" s="530">
        <v>48</v>
      </c>
      <c r="B1104" s="426" t="s">
        <v>140</v>
      </c>
      <c r="C1104" s="289" t="s">
        <v>25</v>
      </c>
      <c r="D1104" s="293"/>
      <c r="E1104" s="293"/>
      <c r="F1104" s="293"/>
      <c r="G1104" s="293"/>
      <c r="H1104" s="293"/>
      <c r="I1104" s="293"/>
      <c r="J1104" s="293"/>
      <c r="K1104" s="293"/>
      <c r="L1104" s="293"/>
      <c r="M1104" s="293"/>
      <c r="N1104" s="293">
        <v>12</v>
      </c>
      <c r="O1104" s="293"/>
      <c r="P1104" s="293"/>
      <c r="Q1104" s="293"/>
      <c r="R1104" s="293"/>
      <c r="S1104" s="293"/>
      <c r="T1104" s="293"/>
      <c r="U1104" s="293"/>
      <c r="V1104" s="293"/>
      <c r="W1104" s="293"/>
      <c r="X1104" s="293"/>
      <c r="Y1104" s="424"/>
      <c r="Z1104" s="413"/>
      <c r="AA1104" s="413"/>
      <c r="AB1104" s="413"/>
      <c r="AC1104" s="413"/>
      <c r="AD1104" s="413"/>
      <c r="AE1104" s="413"/>
      <c r="AF1104" s="413"/>
      <c r="AG1104" s="413"/>
      <c r="AH1104" s="413"/>
      <c r="AI1104" s="413"/>
      <c r="AJ1104" s="413"/>
      <c r="AK1104" s="413"/>
      <c r="AL1104" s="413"/>
      <c r="AM1104" s="294">
        <f>SUM(Y1104:AL1104)</f>
        <v>0</v>
      </c>
    </row>
    <row r="1105" spans="1:39" ht="15" hidden="1" customHeight="1" outlineLevel="1">
      <c r="A1105" s="530"/>
      <c r="B1105" s="292" t="s">
        <v>346</v>
      </c>
      <c r="C1105" s="289" t="s">
        <v>163</v>
      </c>
      <c r="D1105" s="293"/>
      <c r="E1105" s="293"/>
      <c r="F1105" s="293"/>
      <c r="G1105" s="293"/>
      <c r="H1105" s="293"/>
      <c r="I1105" s="293"/>
      <c r="J1105" s="293"/>
      <c r="K1105" s="293"/>
      <c r="L1105" s="293"/>
      <c r="M1105" s="293"/>
      <c r="N1105" s="293">
        <f>N1104</f>
        <v>12</v>
      </c>
      <c r="O1105" s="293"/>
      <c r="P1105" s="293"/>
      <c r="Q1105" s="293"/>
      <c r="R1105" s="293"/>
      <c r="S1105" s="293"/>
      <c r="T1105" s="293"/>
      <c r="U1105" s="293"/>
      <c r="V1105" s="293"/>
      <c r="W1105" s="293"/>
      <c r="X1105" s="293"/>
      <c r="Y1105" s="409">
        <f>Y1104</f>
        <v>0</v>
      </c>
      <c r="Z1105" s="409">
        <f t="shared" ref="Z1105" si="3402">Z1104</f>
        <v>0</v>
      </c>
      <c r="AA1105" s="409">
        <f t="shared" ref="AA1105" si="3403">AA1104</f>
        <v>0</v>
      </c>
      <c r="AB1105" s="409">
        <f t="shared" ref="AB1105" si="3404">AB1104</f>
        <v>0</v>
      </c>
      <c r="AC1105" s="409">
        <f t="shared" ref="AC1105" si="3405">AC1104</f>
        <v>0</v>
      </c>
      <c r="AD1105" s="409">
        <f t="shared" ref="AD1105" si="3406">AD1104</f>
        <v>0</v>
      </c>
      <c r="AE1105" s="409">
        <f t="shared" ref="AE1105" si="3407">AE1104</f>
        <v>0</v>
      </c>
      <c r="AF1105" s="409">
        <f t="shared" ref="AF1105" si="3408">AF1104</f>
        <v>0</v>
      </c>
      <c r="AG1105" s="409">
        <f t="shared" ref="AG1105" si="3409">AG1104</f>
        <v>0</v>
      </c>
      <c r="AH1105" s="409">
        <f t="shared" ref="AH1105" si="3410">AH1104</f>
        <v>0</v>
      </c>
      <c r="AI1105" s="409">
        <f t="shared" ref="AI1105" si="3411">AI1104</f>
        <v>0</v>
      </c>
      <c r="AJ1105" s="409">
        <f t="shared" ref="AJ1105" si="3412">AJ1104</f>
        <v>0</v>
      </c>
      <c r="AK1105" s="409">
        <f t="shared" ref="AK1105" si="3413">AK1104</f>
        <v>0</v>
      </c>
      <c r="AL1105" s="409">
        <f t="shared" ref="AL1105" si="3414">AL1104</f>
        <v>0</v>
      </c>
      <c r="AM1105" s="304"/>
    </row>
    <row r="1106" spans="1:39" ht="15" hidden="1" customHeight="1" outlineLevel="1">
      <c r="A1106" s="530"/>
      <c r="B1106" s="426"/>
      <c r="C1106" s="289"/>
      <c r="D1106" s="289"/>
      <c r="E1106" s="289"/>
      <c r="F1106" s="289"/>
      <c r="G1106" s="289"/>
      <c r="H1106" s="289"/>
      <c r="I1106" s="289"/>
      <c r="J1106" s="289"/>
      <c r="K1106" s="289"/>
      <c r="L1106" s="289"/>
      <c r="M1106" s="289"/>
      <c r="N1106" s="289"/>
      <c r="O1106" s="289"/>
      <c r="P1106" s="289"/>
      <c r="Q1106" s="289"/>
      <c r="R1106" s="289"/>
      <c r="S1106" s="289"/>
      <c r="T1106" s="289"/>
      <c r="U1106" s="289"/>
      <c r="V1106" s="289"/>
      <c r="W1106" s="289"/>
      <c r="X1106" s="289"/>
      <c r="Y1106" s="410"/>
      <c r="Z1106" s="423"/>
      <c r="AA1106" s="423"/>
      <c r="AB1106" s="423"/>
      <c r="AC1106" s="423"/>
      <c r="AD1106" s="423"/>
      <c r="AE1106" s="423"/>
      <c r="AF1106" s="423"/>
      <c r="AG1106" s="423"/>
      <c r="AH1106" s="423"/>
      <c r="AI1106" s="423"/>
      <c r="AJ1106" s="423"/>
      <c r="AK1106" s="423"/>
      <c r="AL1106" s="423"/>
      <c r="AM1106" s="304"/>
    </row>
    <row r="1107" spans="1:39" ht="33" hidden="1" customHeight="1" outlineLevel="1">
      <c r="A1107" s="530">
        <v>49</v>
      </c>
      <c r="B1107" s="426" t="s">
        <v>141</v>
      </c>
      <c r="C1107" s="289" t="s">
        <v>25</v>
      </c>
      <c r="D1107" s="293"/>
      <c r="E1107" s="293"/>
      <c r="F1107" s="293"/>
      <c r="G1107" s="293"/>
      <c r="H1107" s="293"/>
      <c r="I1107" s="293"/>
      <c r="J1107" s="293"/>
      <c r="K1107" s="293"/>
      <c r="L1107" s="293"/>
      <c r="M1107" s="293"/>
      <c r="N1107" s="293">
        <v>12</v>
      </c>
      <c r="O1107" s="293"/>
      <c r="P1107" s="293"/>
      <c r="Q1107" s="293"/>
      <c r="R1107" s="293"/>
      <c r="S1107" s="293"/>
      <c r="T1107" s="293"/>
      <c r="U1107" s="293"/>
      <c r="V1107" s="293"/>
      <c r="W1107" s="293"/>
      <c r="X1107" s="293"/>
      <c r="Y1107" s="424"/>
      <c r="Z1107" s="413"/>
      <c r="AA1107" s="413"/>
      <c r="AB1107" s="413"/>
      <c r="AC1107" s="413"/>
      <c r="AD1107" s="413"/>
      <c r="AE1107" s="413"/>
      <c r="AF1107" s="413"/>
      <c r="AG1107" s="413"/>
      <c r="AH1107" s="413"/>
      <c r="AI1107" s="413"/>
      <c r="AJ1107" s="413"/>
      <c r="AK1107" s="413"/>
      <c r="AL1107" s="413"/>
      <c r="AM1107" s="294">
        <f>SUM(Y1107:AL1107)</f>
        <v>0</v>
      </c>
    </row>
    <row r="1108" spans="1:39" ht="15" hidden="1" customHeight="1" outlineLevel="1">
      <c r="A1108" s="530"/>
      <c r="B1108" s="292" t="s">
        <v>346</v>
      </c>
      <c r="C1108" s="289" t="s">
        <v>163</v>
      </c>
      <c r="D1108" s="293"/>
      <c r="E1108" s="293"/>
      <c r="F1108" s="293"/>
      <c r="G1108" s="293"/>
      <c r="H1108" s="293"/>
      <c r="I1108" s="293"/>
      <c r="J1108" s="293"/>
      <c r="K1108" s="293"/>
      <c r="L1108" s="293"/>
      <c r="M1108" s="293"/>
      <c r="N1108" s="293">
        <f>N1107</f>
        <v>12</v>
      </c>
      <c r="O1108" s="293"/>
      <c r="P1108" s="293"/>
      <c r="Q1108" s="293"/>
      <c r="R1108" s="293"/>
      <c r="S1108" s="293"/>
      <c r="T1108" s="293"/>
      <c r="U1108" s="293"/>
      <c r="V1108" s="293"/>
      <c r="W1108" s="293"/>
      <c r="X1108" s="293"/>
      <c r="Y1108" s="409">
        <f>Y1107</f>
        <v>0</v>
      </c>
      <c r="Z1108" s="409">
        <f t="shared" ref="Z1108" si="3415">Z1107</f>
        <v>0</v>
      </c>
      <c r="AA1108" s="409">
        <f t="shared" ref="AA1108" si="3416">AA1107</f>
        <v>0</v>
      </c>
      <c r="AB1108" s="409">
        <f t="shared" ref="AB1108" si="3417">AB1107</f>
        <v>0</v>
      </c>
      <c r="AC1108" s="409">
        <f t="shared" ref="AC1108" si="3418">AC1107</f>
        <v>0</v>
      </c>
      <c r="AD1108" s="409">
        <f t="shared" ref="AD1108" si="3419">AD1107</f>
        <v>0</v>
      </c>
      <c r="AE1108" s="409">
        <f t="shared" ref="AE1108" si="3420">AE1107</f>
        <v>0</v>
      </c>
      <c r="AF1108" s="409">
        <f t="shared" ref="AF1108" si="3421">AF1107</f>
        <v>0</v>
      </c>
      <c r="AG1108" s="409">
        <f t="shared" ref="AG1108" si="3422">AG1107</f>
        <v>0</v>
      </c>
      <c r="AH1108" s="409">
        <f t="shared" ref="AH1108" si="3423">AH1107</f>
        <v>0</v>
      </c>
      <c r="AI1108" s="409">
        <f t="shared" ref="AI1108" si="3424">AI1107</f>
        <v>0</v>
      </c>
      <c r="AJ1108" s="409">
        <f t="shared" ref="AJ1108" si="3425">AJ1107</f>
        <v>0</v>
      </c>
      <c r="AK1108" s="409">
        <f t="shared" ref="AK1108" si="3426">AK1107</f>
        <v>0</v>
      </c>
      <c r="AL1108" s="409">
        <f t="shared" ref="AL1108" si="3427">AL1107</f>
        <v>0</v>
      </c>
      <c r="AM1108" s="304"/>
    </row>
    <row r="1109" spans="1:39" ht="15" hidden="1" customHeight="1" outlineLevel="1">
      <c r="A1109" s="530"/>
      <c r="B1109" s="292"/>
      <c r="C1109" s="303"/>
      <c r="D1109" s="289"/>
      <c r="E1109" s="289"/>
      <c r="F1109" s="289"/>
      <c r="G1109" s="289"/>
      <c r="H1109" s="289"/>
      <c r="I1109" s="289"/>
      <c r="J1109" s="289"/>
      <c r="K1109" s="289"/>
      <c r="L1109" s="289"/>
      <c r="M1109" s="289"/>
      <c r="N1109" s="289"/>
      <c r="O1109" s="289"/>
      <c r="P1109" s="289"/>
      <c r="Q1109" s="289"/>
      <c r="R1109" s="289"/>
      <c r="S1109" s="289"/>
      <c r="T1109" s="289"/>
      <c r="U1109" s="289"/>
      <c r="V1109" s="289"/>
      <c r="W1109" s="289"/>
      <c r="X1109" s="289"/>
      <c r="Y1109" s="299"/>
      <c r="Z1109" s="299"/>
      <c r="AA1109" s="299"/>
      <c r="AB1109" s="299"/>
      <c r="AC1109" s="299"/>
      <c r="AD1109" s="299"/>
      <c r="AE1109" s="299"/>
      <c r="AF1109" s="299"/>
      <c r="AG1109" s="299"/>
      <c r="AH1109" s="299"/>
      <c r="AI1109" s="299"/>
      <c r="AJ1109" s="299"/>
      <c r="AK1109" s="299"/>
      <c r="AL1109" s="299"/>
      <c r="AM1109" s="304"/>
    </row>
    <row r="1110" spans="1:39" ht="15.75" collapsed="1">
      <c r="B1110" s="325" t="s">
        <v>347</v>
      </c>
      <c r="C1110" s="327"/>
      <c r="D1110" s="327">
        <f>SUM(D953:D1108)</f>
        <v>0</v>
      </c>
      <c r="E1110" s="327"/>
      <c r="F1110" s="327"/>
      <c r="G1110" s="327"/>
      <c r="H1110" s="327"/>
      <c r="I1110" s="327"/>
      <c r="J1110" s="327"/>
      <c r="K1110" s="327"/>
      <c r="L1110" s="327"/>
      <c r="M1110" s="327"/>
      <c r="N1110" s="327"/>
      <c r="O1110" s="327">
        <f>SUM(O953:O1108)</f>
        <v>0</v>
      </c>
      <c r="P1110" s="327"/>
      <c r="Q1110" s="327"/>
      <c r="R1110" s="327"/>
      <c r="S1110" s="327"/>
      <c r="T1110" s="327"/>
      <c r="U1110" s="327"/>
      <c r="V1110" s="327"/>
      <c r="W1110" s="327"/>
      <c r="X1110" s="327"/>
      <c r="Y1110" s="327">
        <f>IF(Y951="kWh",SUMPRODUCT(D953:D1108,Y953:Y1108))</f>
        <v>0</v>
      </c>
      <c r="Z1110" s="327">
        <f>IF(Z951="kWh",SUMPRODUCT(D953:D1108,Z953:Z1108))</f>
        <v>0</v>
      </c>
      <c r="AA1110" s="327">
        <f>IF(AA951="kw",SUMPRODUCT(N953:N1108,O953:O1108,AA953:AA1108),SUMPRODUCT(D953:D1108,AA953:AA1108))</f>
        <v>0</v>
      </c>
      <c r="AB1110" s="327">
        <f>IF(AB951="kw",SUMPRODUCT(N953:N1108,O953:O1108,AB953:AB1108),SUMPRODUCT(D953:D1108,AB953:AB1108))</f>
        <v>0</v>
      </c>
      <c r="AC1110" s="327">
        <f>IF(AC951="kw",SUMPRODUCT(N953:N1108,O953:O1108,AC953:AC1108),SUMPRODUCT(D953:D1108,AC953:AC1108))</f>
        <v>0</v>
      </c>
      <c r="AD1110" s="327">
        <f>IF(AD951="kw",SUMPRODUCT(N953:N1108,O953:O1108,AD953:AD1108),SUMPRODUCT(D953:D1108,AD953:AD1108))</f>
        <v>0</v>
      </c>
      <c r="AE1110" s="327">
        <f>IF(AE951="kw",SUMPRODUCT(N953:N1108,O953:O1108,AE953:AE1108),SUMPRODUCT(D953:D1108,AE953:AE1108))</f>
        <v>0</v>
      </c>
      <c r="AF1110" s="327">
        <f>IF(AF951="kw",SUMPRODUCT(N953:N1108,O953:O1108,AF953:AF1108),SUMPRODUCT(D953:D1108,AF953:AF1108))</f>
        <v>0</v>
      </c>
      <c r="AG1110" s="327">
        <f>IF(AG951="kw",SUMPRODUCT(N953:N1108,O953:O1108,AG953:AG1108),SUMPRODUCT(D953:D1108,AG953:AG1108))</f>
        <v>0</v>
      </c>
      <c r="AH1110" s="327">
        <f>IF(AH951="kw",SUMPRODUCT(N953:N1108,O953:O1108,AH953:AH1108),SUMPRODUCT(D953:D1108,AH953:AH1108))</f>
        <v>0</v>
      </c>
      <c r="AI1110" s="327">
        <f>IF(AI951="kw",SUMPRODUCT(N953:N1108,O953:O1108,AI953:AI1108),SUMPRODUCT(D953:D1108,AI953:AI1108))</f>
        <v>0</v>
      </c>
      <c r="AJ1110" s="327">
        <f>IF(AJ951="kw",SUMPRODUCT(N953:N1108,O953:O1108,AJ953:AJ1108),SUMPRODUCT(D953:D1108,AJ953:AJ1108))</f>
        <v>0</v>
      </c>
      <c r="AK1110" s="327">
        <f>IF(AK951="kw",SUMPRODUCT(N953:N1108,O953:O1108,AK953:AK1108),SUMPRODUCT(D953:D1108,AK953:AK1108))</f>
        <v>0</v>
      </c>
      <c r="AL1110" s="327">
        <f>IF(AL951="kw",SUMPRODUCT(N953:N1108,O953:O1108,AL953:AL1108),SUMPRODUCT(D953:D1108,AL953:AL1108))</f>
        <v>0</v>
      </c>
      <c r="AM1110" s="328"/>
    </row>
    <row r="1111" spans="1:39" ht="15.75">
      <c r="B1111" s="389" t="s">
        <v>348</v>
      </c>
      <c r="C1111" s="390"/>
      <c r="D1111" s="390"/>
      <c r="E1111" s="390"/>
      <c r="F1111" s="390"/>
      <c r="G1111" s="390"/>
      <c r="H1111" s="390"/>
      <c r="I1111" s="390"/>
      <c r="J1111" s="390"/>
      <c r="K1111" s="390"/>
      <c r="L1111" s="390"/>
      <c r="M1111" s="390"/>
      <c r="N1111" s="390"/>
      <c r="O1111" s="390"/>
      <c r="P1111" s="390"/>
      <c r="Q1111" s="390"/>
      <c r="R1111" s="390"/>
      <c r="S1111" s="390"/>
      <c r="T1111" s="390"/>
      <c r="U1111" s="390"/>
      <c r="V1111" s="390"/>
      <c r="W1111" s="390"/>
      <c r="X1111" s="390"/>
      <c r="Y1111" s="390">
        <f>HLOOKUP(Y767,'2. LRAMVA Threshold'!$B$42:$Q$53,12,FALSE)</f>
        <v>0</v>
      </c>
      <c r="Z1111" s="390">
        <f>HLOOKUP(Z767,'2. LRAMVA Threshold'!$B$42:$Q$53,12,FALSE)</f>
        <v>0</v>
      </c>
      <c r="AA1111" s="390">
        <f>HLOOKUP(AA767,'2. LRAMVA Threshold'!$B$42:$Q$53,12,FALSE)</f>
        <v>0</v>
      </c>
      <c r="AB1111" s="390">
        <f>HLOOKUP(AB767,'2. LRAMVA Threshold'!$B$42:$Q$53,12,FALSE)</f>
        <v>0</v>
      </c>
      <c r="AC1111" s="390">
        <f>HLOOKUP(AC767,'2. LRAMVA Threshold'!$B$42:$Q$53,12,FALSE)</f>
        <v>0</v>
      </c>
      <c r="AD1111" s="390">
        <f>HLOOKUP(AD767,'2. LRAMVA Threshold'!$B$42:$Q$53,12,FALSE)</f>
        <v>0</v>
      </c>
      <c r="AE1111" s="390">
        <f>HLOOKUP(AE767,'2. LRAMVA Threshold'!$B$42:$Q$53,12,FALSE)</f>
        <v>0</v>
      </c>
      <c r="AF1111" s="390">
        <f>HLOOKUP(AF767,'2. LRAMVA Threshold'!$B$42:$Q$53,12,FALSE)</f>
        <v>0</v>
      </c>
      <c r="AG1111" s="390">
        <f>HLOOKUP(AG767,'2. LRAMVA Threshold'!$B$42:$Q$53,12,FALSE)</f>
        <v>0</v>
      </c>
      <c r="AH1111" s="390">
        <f>HLOOKUP(AH767,'2. LRAMVA Threshold'!$B$42:$Q$53,12,FALSE)</f>
        <v>0</v>
      </c>
      <c r="AI1111" s="390">
        <f>HLOOKUP(AI767,'2. LRAMVA Threshold'!$B$42:$Q$53,12,FALSE)</f>
        <v>0</v>
      </c>
      <c r="AJ1111" s="390">
        <f>HLOOKUP(AJ767,'2. LRAMVA Threshold'!$B$42:$Q$53,12,FALSE)</f>
        <v>0</v>
      </c>
      <c r="AK1111" s="390">
        <f>HLOOKUP(AK767,'2. LRAMVA Threshold'!$B$42:$Q$53,12,FALSE)</f>
        <v>0</v>
      </c>
      <c r="AL1111" s="390">
        <f>HLOOKUP(AL767,'2. LRAMVA Threshold'!$B$42:$Q$53,12,FALSE)</f>
        <v>0</v>
      </c>
      <c r="AM1111" s="440"/>
    </row>
    <row r="1112" spans="1:39">
      <c r="B1112" s="392"/>
      <c r="C1112" s="430"/>
      <c r="D1112" s="431"/>
      <c r="E1112" s="431"/>
      <c r="F1112" s="431"/>
      <c r="G1112" s="431"/>
      <c r="H1112" s="431"/>
      <c r="I1112" s="431"/>
      <c r="J1112" s="431"/>
      <c r="K1112" s="431"/>
      <c r="L1112" s="431"/>
      <c r="M1112" s="431"/>
      <c r="N1112" s="431"/>
      <c r="O1112" s="432"/>
      <c r="P1112" s="431"/>
      <c r="Q1112" s="431"/>
      <c r="R1112" s="431"/>
      <c r="S1112" s="433"/>
      <c r="T1112" s="433"/>
      <c r="U1112" s="433"/>
      <c r="V1112" s="433"/>
      <c r="W1112" s="431"/>
      <c r="X1112" s="431"/>
      <c r="Y1112" s="434"/>
      <c r="Z1112" s="434"/>
      <c r="AA1112" s="434"/>
      <c r="AB1112" s="434"/>
      <c r="AC1112" s="434"/>
      <c r="AD1112" s="434"/>
      <c r="AE1112" s="434"/>
      <c r="AF1112" s="397"/>
      <c r="AG1112" s="397"/>
      <c r="AH1112" s="397"/>
      <c r="AI1112" s="397"/>
      <c r="AJ1112" s="397"/>
      <c r="AK1112" s="397"/>
      <c r="AL1112" s="397"/>
      <c r="AM1112" s="398"/>
    </row>
    <row r="1113" spans="1:39">
      <c r="B1113" s="322" t="s">
        <v>349</v>
      </c>
      <c r="C1113" s="336"/>
      <c r="D1113" s="336"/>
      <c r="E1113" s="374"/>
      <c r="F1113" s="374"/>
      <c r="G1113" s="374"/>
      <c r="H1113" s="374"/>
      <c r="I1113" s="374"/>
      <c r="J1113" s="374"/>
      <c r="K1113" s="374"/>
      <c r="L1113" s="374"/>
      <c r="M1113" s="374"/>
      <c r="N1113" s="374"/>
      <c r="O1113" s="289"/>
      <c r="P1113" s="338"/>
      <c r="Q1113" s="338"/>
      <c r="R1113" s="338"/>
      <c r="S1113" s="337"/>
      <c r="T1113" s="337"/>
      <c r="U1113" s="337"/>
      <c r="V1113" s="337"/>
      <c r="W1113" s="338"/>
      <c r="X1113" s="338"/>
      <c r="Y1113" s="339">
        <f>HLOOKUP(Y$35,'3.  Distribution Rates'!$C$122:$P$133,12,FALSE)</f>
        <v>0</v>
      </c>
      <c r="Z1113" s="339">
        <f>HLOOKUP(Z$35,'3.  Distribution Rates'!$C$122:$P$133,12,FALSE)</f>
        <v>0</v>
      </c>
      <c r="AA1113" s="339">
        <f>HLOOKUP(AA$35,'3.  Distribution Rates'!$C$122:$P$133,12,FALSE)</f>
        <v>0</v>
      </c>
      <c r="AB1113" s="339">
        <f>HLOOKUP(AB$35,'3.  Distribution Rates'!$C$122:$P$133,12,FALSE)</f>
        <v>0</v>
      </c>
      <c r="AC1113" s="339">
        <f>HLOOKUP(AC$35,'3.  Distribution Rates'!$C$122:$P$133,12,FALSE)</f>
        <v>0</v>
      </c>
      <c r="AD1113" s="339">
        <f>HLOOKUP(AD$35,'3.  Distribution Rates'!$C$122:$P$133,12,FALSE)</f>
        <v>0</v>
      </c>
      <c r="AE1113" s="339">
        <f>HLOOKUP(AE$35,'3.  Distribution Rates'!$C$122:$P$133,12,FALSE)</f>
        <v>0</v>
      </c>
      <c r="AF1113" s="339">
        <f>HLOOKUP(AF$35,'3.  Distribution Rates'!$C$122:$P$133,12,FALSE)</f>
        <v>0</v>
      </c>
      <c r="AG1113" s="339">
        <f>HLOOKUP(AG$35,'3.  Distribution Rates'!$C$122:$P$133,12,FALSE)</f>
        <v>0</v>
      </c>
      <c r="AH1113" s="339">
        <f>HLOOKUP(AH$35,'3.  Distribution Rates'!$C$122:$P$133,12,FALSE)</f>
        <v>0</v>
      </c>
      <c r="AI1113" s="339">
        <f>HLOOKUP(AI$35,'3.  Distribution Rates'!$C$122:$P$133,12,FALSE)</f>
        <v>0</v>
      </c>
      <c r="AJ1113" s="339">
        <f>HLOOKUP(AJ$35,'3.  Distribution Rates'!$C$122:$P$133,12,FALSE)</f>
        <v>0</v>
      </c>
      <c r="AK1113" s="339">
        <f>HLOOKUP(AK$35,'3.  Distribution Rates'!$C$122:$P$133,12,FALSE)</f>
        <v>0</v>
      </c>
      <c r="AL1113" s="339">
        <f>HLOOKUP(AL$35,'3.  Distribution Rates'!$C$122:$P$133,12,FALSE)</f>
        <v>0</v>
      </c>
      <c r="AM1113" s="442"/>
    </row>
    <row r="1114" spans="1:39">
      <c r="B1114" s="322" t="s">
        <v>353</v>
      </c>
      <c r="C1114" s="343"/>
      <c r="D1114" s="307"/>
      <c r="E1114" s="277"/>
      <c r="F1114" s="277"/>
      <c r="G1114" s="277"/>
      <c r="H1114" s="277"/>
      <c r="I1114" s="277"/>
      <c r="J1114" s="277"/>
      <c r="K1114" s="277"/>
      <c r="L1114" s="277"/>
      <c r="M1114" s="277"/>
      <c r="N1114" s="277"/>
      <c r="O1114" s="289"/>
      <c r="P1114" s="277"/>
      <c r="Q1114" s="277"/>
      <c r="R1114" s="277"/>
      <c r="S1114" s="307"/>
      <c r="T1114" s="307"/>
      <c r="U1114" s="307"/>
      <c r="V1114" s="307"/>
      <c r="W1114" s="277"/>
      <c r="X1114" s="277"/>
      <c r="Y1114" s="376">
        <f>'4.  2011-2014 LRAM'!Y143*Y1113</f>
        <v>0</v>
      </c>
      <c r="Z1114" s="376">
        <f>'4.  2011-2014 LRAM'!Z143*Z1113</f>
        <v>0</v>
      </c>
      <c r="AA1114" s="376">
        <f>'4.  2011-2014 LRAM'!AA143*AA1113</f>
        <v>0</v>
      </c>
      <c r="AB1114" s="376">
        <f>'4.  2011-2014 LRAM'!AB143*AB1113</f>
        <v>0</v>
      </c>
      <c r="AC1114" s="376">
        <f>'4.  2011-2014 LRAM'!AC143*AC1113</f>
        <v>0</v>
      </c>
      <c r="AD1114" s="376">
        <f>'4.  2011-2014 LRAM'!AD143*AD1113</f>
        <v>0</v>
      </c>
      <c r="AE1114" s="376">
        <f>'4.  2011-2014 LRAM'!AE143*AE1113</f>
        <v>0</v>
      </c>
      <c r="AF1114" s="376">
        <f>'4.  2011-2014 LRAM'!AF143*AF1113</f>
        <v>0</v>
      </c>
      <c r="AG1114" s="376">
        <f>'4.  2011-2014 LRAM'!AG143*AG1113</f>
        <v>0</v>
      </c>
      <c r="AH1114" s="376">
        <f>'4.  2011-2014 LRAM'!AH143*AH1113</f>
        <v>0</v>
      </c>
      <c r="AI1114" s="376">
        <f>'4.  2011-2014 LRAM'!AI143*AI1113</f>
        <v>0</v>
      </c>
      <c r="AJ1114" s="376">
        <f>'4.  2011-2014 LRAM'!AJ143*AJ1113</f>
        <v>0</v>
      </c>
      <c r="AK1114" s="376">
        <f>'4.  2011-2014 LRAM'!AK143*AK1113</f>
        <v>0</v>
      </c>
      <c r="AL1114" s="376">
        <f>'4.  2011-2014 LRAM'!AL143*AL1113</f>
        <v>0</v>
      </c>
      <c r="AM1114" s="623">
        <f t="shared" ref="AM1114:AM1123" si="3428">SUM(Y1114:AL1114)</f>
        <v>0</v>
      </c>
    </row>
    <row r="1115" spans="1:39">
      <c r="B1115" s="322" t="s">
        <v>354</v>
      </c>
      <c r="C1115" s="343"/>
      <c r="D1115" s="307"/>
      <c r="E1115" s="277"/>
      <c r="F1115" s="277"/>
      <c r="G1115" s="277"/>
      <c r="H1115" s="277"/>
      <c r="I1115" s="277"/>
      <c r="J1115" s="277"/>
      <c r="K1115" s="277"/>
      <c r="L1115" s="277"/>
      <c r="M1115" s="277"/>
      <c r="N1115" s="277"/>
      <c r="O1115" s="289"/>
      <c r="P1115" s="277"/>
      <c r="Q1115" s="277"/>
      <c r="R1115" s="277"/>
      <c r="S1115" s="307"/>
      <c r="T1115" s="307"/>
      <c r="U1115" s="307"/>
      <c r="V1115" s="307"/>
      <c r="W1115" s="277"/>
      <c r="X1115" s="277"/>
      <c r="Y1115" s="376">
        <f>'4.  2011-2014 LRAM'!Y272*Y1113</f>
        <v>0</v>
      </c>
      <c r="Z1115" s="376">
        <f>'4.  2011-2014 LRAM'!Z272*Z1113</f>
        <v>0</v>
      </c>
      <c r="AA1115" s="376">
        <f>'4.  2011-2014 LRAM'!AA272*AA1113</f>
        <v>0</v>
      </c>
      <c r="AB1115" s="376">
        <f>'4.  2011-2014 LRAM'!AB272*AB1113</f>
        <v>0</v>
      </c>
      <c r="AC1115" s="376">
        <f>'4.  2011-2014 LRAM'!AC272*AC1113</f>
        <v>0</v>
      </c>
      <c r="AD1115" s="376">
        <f>'4.  2011-2014 LRAM'!AD272*AD1113</f>
        <v>0</v>
      </c>
      <c r="AE1115" s="376">
        <f>'4.  2011-2014 LRAM'!AE272*AE1113</f>
        <v>0</v>
      </c>
      <c r="AF1115" s="376">
        <f>'4.  2011-2014 LRAM'!AF272*AF1113</f>
        <v>0</v>
      </c>
      <c r="AG1115" s="376">
        <f>'4.  2011-2014 LRAM'!AG272*AG1113</f>
        <v>0</v>
      </c>
      <c r="AH1115" s="376">
        <f>'4.  2011-2014 LRAM'!AH272*AH1113</f>
        <v>0</v>
      </c>
      <c r="AI1115" s="376">
        <f>'4.  2011-2014 LRAM'!AI272*AI1113</f>
        <v>0</v>
      </c>
      <c r="AJ1115" s="376">
        <f>'4.  2011-2014 LRAM'!AJ272*AJ1113</f>
        <v>0</v>
      </c>
      <c r="AK1115" s="376">
        <f>'4.  2011-2014 LRAM'!AK272*AK1113</f>
        <v>0</v>
      </c>
      <c r="AL1115" s="376">
        <f>'4.  2011-2014 LRAM'!AL272*AL1113</f>
        <v>0</v>
      </c>
      <c r="AM1115" s="623">
        <f t="shared" si="3428"/>
        <v>0</v>
      </c>
    </row>
    <row r="1116" spans="1:39">
      <c r="B1116" s="322" t="s">
        <v>355</v>
      </c>
      <c r="C1116" s="343"/>
      <c r="D1116" s="307"/>
      <c r="E1116" s="277"/>
      <c r="F1116" s="277"/>
      <c r="G1116" s="277"/>
      <c r="H1116" s="277"/>
      <c r="I1116" s="277"/>
      <c r="J1116" s="277"/>
      <c r="K1116" s="277"/>
      <c r="L1116" s="277"/>
      <c r="M1116" s="277"/>
      <c r="N1116" s="277"/>
      <c r="O1116" s="289"/>
      <c r="P1116" s="277"/>
      <c r="Q1116" s="277"/>
      <c r="R1116" s="277"/>
      <c r="S1116" s="307"/>
      <c r="T1116" s="307"/>
      <c r="U1116" s="307"/>
      <c r="V1116" s="307"/>
      <c r="W1116" s="277"/>
      <c r="X1116" s="277"/>
      <c r="Y1116" s="376">
        <f>'4.  2011-2014 LRAM'!Y401*Y1113</f>
        <v>0</v>
      </c>
      <c r="Z1116" s="376">
        <f>'4.  2011-2014 LRAM'!Z401*Z1113</f>
        <v>0</v>
      </c>
      <c r="AA1116" s="376">
        <f>'4.  2011-2014 LRAM'!AA401*AA1113</f>
        <v>0</v>
      </c>
      <c r="AB1116" s="376">
        <f>'4.  2011-2014 LRAM'!AB401*AB1113</f>
        <v>0</v>
      </c>
      <c r="AC1116" s="376">
        <f>'4.  2011-2014 LRAM'!AC401*AC1113</f>
        <v>0</v>
      </c>
      <c r="AD1116" s="376">
        <f>'4.  2011-2014 LRAM'!AD401*AD1113</f>
        <v>0</v>
      </c>
      <c r="AE1116" s="376">
        <f>'4.  2011-2014 LRAM'!AE401*AE1113</f>
        <v>0</v>
      </c>
      <c r="AF1116" s="376">
        <f>'4.  2011-2014 LRAM'!AF401*AF1113</f>
        <v>0</v>
      </c>
      <c r="AG1116" s="376">
        <f>'4.  2011-2014 LRAM'!AG401*AG1113</f>
        <v>0</v>
      </c>
      <c r="AH1116" s="376">
        <f>'4.  2011-2014 LRAM'!AH401*AH1113</f>
        <v>0</v>
      </c>
      <c r="AI1116" s="376">
        <f>'4.  2011-2014 LRAM'!AI401*AI1113</f>
        <v>0</v>
      </c>
      <c r="AJ1116" s="376">
        <f>'4.  2011-2014 LRAM'!AJ401*AJ1113</f>
        <v>0</v>
      </c>
      <c r="AK1116" s="376">
        <f>'4.  2011-2014 LRAM'!AK401*AK1113</f>
        <v>0</v>
      </c>
      <c r="AL1116" s="376">
        <f>'4.  2011-2014 LRAM'!AL401*AL1113</f>
        <v>0</v>
      </c>
      <c r="AM1116" s="623">
        <f t="shared" si="3428"/>
        <v>0</v>
      </c>
    </row>
    <row r="1117" spans="1:39">
      <c r="B1117" s="322" t="s">
        <v>356</v>
      </c>
      <c r="C1117" s="343"/>
      <c r="D1117" s="307"/>
      <c r="E1117" s="277"/>
      <c r="F1117" s="277"/>
      <c r="G1117" s="277"/>
      <c r="H1117" s="277"/>
      <c r="I1117" s="277"/>
      <c r="J1117" s="277"/>
      <c r="K1117" s="277"/>
      <c r="L1117" s="277"/>
      <c r="M1117" s="277"/>
      <c r="N1117" s="277"/>
      <c r="O1117" s="289"/>
      <c r="P1117" s="277"/>
      <c r="Q1117" s="277"/>
      <c r="R1117" s="277"/>
      <c r="S1117" s="307"/>
      <c r="T1117" s="307"/>
      <c r="U1117" s="307"/>
      <c r="V1117" s="307"/>
      <c r="W1117" s="277"/>
      <c r="X1117" s="277"/>
      <c r="Y1117" s="376">
        <f>'4.  2011-2014 LRAM'!Y531*Y1113</f>
        <v>0</v>
      </c>
      <c r="Z1117" s="376">
        <f>'4.  2011-2014 LRAM'!Z531*Z1113</f>
        <v>0</v>
      </c>
      <c r="AA1117" s="376">
        <f>'4.  2011-2014 LRAM'!AA531*AA1113</f>
        <v>0</v>
      </c>
      <c r="AB1117" s="376">
        <f>'4.  2011-2014 LRAM'!AB531*AB1113</f>
        <v>0</v>
      </c>
      <c r="AC1117" s="376">
        <f>'4.  2011-2014 LRAM'!AC531*AC1113</f>
        <v>0</v>
      </c>
      <c r="AD1117" s="376">
        <f>'4.  2011-2014 LRAM'!AD531*AD1113</f>
        <v>0</v>
      </c>
      <c r="AE1117" s="376">
        <f>'4.  2011-2014 LRAM'!AE531*AE1113</f>
        <v>0</v>
      </c>
      <c r="AF1117" s="376">
        <f>'4.  2011-2014 LRAM'!AF531*AF1113</f>
        <v>0</v>
      </c>
      <c r="AG1117" s="376">
        <f>'4.  2011-2014 LRAM'!AG531*AG1113</f>
        <v>0</v>
      </c>
      <c r="AH1117" s="376">
        <f>'4.  2011-2014 LRAM'!AH531*AH1113</f>
        <v>0</v>
      </c>
      <c r="AI1117" s="376">
        <f>'4.  2011-2014 LRAM'!AI531*AI1113</f>
        <v>0</v>
      </c>
      <c r="AJ1117" s="376">
        <f>'4.  2011-2014 LRAM'!AJ531*AJ1113</f>
        <v>0</v>
      </c>
      <c r="AK1117" s="376">
        <f>'4.  2011-2014 LRAM'!AK531*AK1113</f>
        <v>0</v>
      </c>
      <c r="AL1117" s="376">
        <f>'4.  2011-2014 LRAM'!AL531*AL1113</f>
        <v>0</v>
      </c>
      <c r="AM1117" s="623">
        <f t="shared" si="3428"/>
        <v>0</v>
      </c>
    </row>
    <row r="1118" spans="1:39">
      <c r="B1118" s="322" t="s">
        <v>357</v>
      </c>
      <c r="C1118" s="343"/>
      <c r="D1118" s="307"/>
      <c r="E1118" s="277"/>
      <c r="F1118" s="277"/>
      <c r="G1118" s="277"/>
      <c r="H1118" s="277"/>
      <c r="I1118" s="277"/>
      <c r="J1118" s="277"/>
      <c r="K1118" s="277"/>
      <c r="L1118" s="277"/>
      <c r="M1118" s="277"/>
      <c r="N1118" s="277"/>
      <c r="O1118" s="289"/>
      <c r="P1118" s="277"/>
      <c r="Q1118" s="277"/>
      <c r="R1118" s="277"/>
      <c r="S1118" s="307"/>
      <c r="T1118" s="307"/>
      <c r="U1118" s="307"/>
      <c r="V1118" s="307"/>
      <c r="W1118" s="277"/>
      <c r="X1118" s="277"/>
      <c r="Y1118" s="376">
        <f t="shared" ref="Y1118:AL1118" si="3429">Y212*Y1113</f>
        <v>0</v>
      </c>
      <c r="Z1118" s="376">
        <f t="shared" si="3429"/>
        <v>0</v>
      </c>
      <c r="AA1118" s="376">
        <f t="shared" si="3429"/>
        <v>0</v>
      </c>
      <c r="AB1118" s="376">
        <f t="shared" si="3429"/>
        <v>0</v>
      </c>
      <c r="AC1118" s="376">
        <f t="shared" si="3429"/>
        <v>0</v>
      </c>
      <c r="AD1118" s="376">
        <f t="shared" si="3429"/>
        <v>0</v>
      </c>
      <c r="AE1118" s="376">
        <f t="shared" si="3429"/>
        <v>0</v>
      </c>
      <c r="AF1118" s="376">
        <f t="shared" si="3429"/>
        <v>0</v>
      </c>
      <c r="AG1118" s="376">
        <f t="shared" si="3429"/>
        <v>0</v>
      </c>
      <c r="AH1118" s="376">
        <f t="shared" si="3429"/>
        <v>0</v>
      </c>
      <c r="AI1118" s="376">
        <f t="shared" si="3429"/>
        <v>0</v>
      </c>
      <c r="AJ1118" s="376">
        <f t="shared" si="3429"/>
        <v>0</v>
      </c>
      <c r="AK1118" s="376">
        <f t="shared" si="3429"/>
        <v>0</v>
      </c>
      <c r="AL1118" s="376">
        <f t="shared" si="3429"/>
        <v>0</v>
      </c>
      <c r="AM1118" s="623">
        <f t="shared" si="3428"/>
        <v>0</v>
      </c>
    </row>
    <row r="1119" spans="1:39">
      <c r="B1119" s="322" t="s">
        <v>358</v>
      </c>
      <c r="C1119" s="343"/>
      <c r="D1119" s="307"/>
      <c r="E1119" s="277"/>
      <c r="F1119" s="277"/>
      <c r="G1119" s="277"/>
      <c r="H1119" s="277"/>
      <c r="I1119" s="277"/>
      <c r="J1119" s="277"/>
      <c r="K1119" s="277"/>
      <c r="L1119" s="277"/>
      <c r="M1119" s="277"/>
      <c r="N1119" s="277"/>
      <c r="O1119" s="289"/>
      <c r="P1119" s="277"/>
      <c r="Q1119" s="277"/>
      <c r="R1119" s="277"/>
      <c r="S1119" s="307"/>
      <c r="T1119" s="307"/>
      <c r="U1119" s="307"/>
      <c r="V1119" s="307"/>
      <c r="W1119" s="277"/>
      <c r="X1119" s="277"/>
      <c r="Y1119" s="376">
        <f t="shared" ref="Y1119:AL1119" si="3430">Y395*Y1113</f>
        <v>0</v>
      </c>
      <c r="Z1119" s="376">
        <f t="shared" si="3430"/>
        <v>0</v>
      </c>
      <c r="AA1119" s="376">
        <f t="shared" si="3430"/>
        <v>0</v>
      </c>
      <c r="AB1119" s="376">
        <f t="shared" si="3430"/>
        <v>0</v>
      </c>
      <c r="AC1119" s="376">
        <f t="shared" si="3430"/>
        <v>0</v>
      </c>
      <c r="AD1119" s="376">
        <f t="shared" si="3430"/>
        <v>0</v>
      </c>
      <c r="AE1119" s="376">
        <f t="shared" si="3430"/>
        <v>0</v>
      </c>
      <c r="AF1119" s="376">
        <f t="shared" si="3430"/>
        <v>0</v>
      </c>
      <c r="AG1119" s="376">
        <f t="shared" si="3430"/>
        <v>0</v>
      </c>
      <c r="AH1119" s="376">
        <f t="shared" si="3430"/>
        <v>0</v>
      </c>
      <c r="AI1119" s="376">
        <f t="shared" si="3430"/>
        <v>0</v>
      </c>
      <c r="AJ1119" s="376">
        <f t="shared" si="3430"/>
        <v>0</v>
      </c>
      <c r="AK1119" s="376">
        <f t="shared" si="3430"/>
        <v>0</v>
      </c>
      <c r="AL1119" s="376">
        <f t="shared" si="3430"/>
        <v>0</v>
      </c>
      <c r="AM1119" s="623">
        <f t="shared" si="3428"/>
        <v>0</v>
      </c>
    </row>
    <row r="1120" spans="1:39">
      <c r="B1120" s="322" t="s">
        <v>359</v>
      </c>
      <c r="C1120" s="343"/>
      <c r="D1120" s="307"/>
      <c r="E1120" s="277"/>
      <c r="F1120" s="277"/>
      <c r="G1120" s="277"/>
      <c r="H1120" s="277"/>
      <c r="I1120" s="277"/>
      <c r="J1120" s="277"/>
      <c r="K1120" s="277"/>
      <c r="L1120" s="277"/>
      <c r="M1120" s="277"/>
      <c r="N1120" s="277"/>
      <c r="O1120" s="289"/>
      <c r="P1120" s="277"/>
      <c r="Q1120" s="277"/>
      <c r="R1120" s="277"/>
      <c r="S1120" s="307"/>
      <c r="T1120" s="307"/>
      <c r="U1120" s="307"/>
      <c r="V1120" s="307"/>
      <c r="W1120" s="277"/>
      <c r="X1120" s="277"/>
      <c r="Y1120" s="376">
        <f t="shared" ref="Y1120:AL1120" si="3431">Y578*Y1113</f>
        <v>0</v>
      </c>
      <c r="Z1120" s="376">
        <f t="shared" si="3431"/>
        <v>0</v>
      </c>
      <c r="AA1120" s="376">
        <f t="shared" si="3431"/>
        <v>0</v>
      </c>
      <c r="AB1120" s="376">
        <f t="shared" si="3431"/>
        <v>0</v>
      </c>
      <c r="AC1120" s="376">
        <f t="shared" si="3431"/>
        <v>0</v>
      </c>
      <c r="AD1120" s="376">
        <f t="shared" si="3431"/>
        <v>0</v>
      </c>
      <c r="AE1120" s="376">
        <f t="shared" si="3431"/>
        <v>0</v>
      </c>
      <c r="AF1120" s="376">
        <f t="shared" si="3431"/>
        <v>0</v>
      </c>
      <c r="AG1120" s="376">
        <f t="shared" si="3431"/>
        <v>0</v>
      </c>
      <c r="AH1120" s="376">
        <f t="shared" si="3431"/>
        <v>0</v>
      </c>
      <c r="AI1120" s="376">
        <f t="shared" si="3431"/>
        <v>0</v>
      </c>
      <c r="AJ1120" s="376">
        <f t="shared" si="3431"/>
        <v>0</v>
      </c>
      <c r="AK1120" s="376">
        <f t="shared" si="3431"/>
        <v>0</v>
      </c>
      <c r="AL1120" s="376">
        <f t="shared" si="3431"/>
        <v>0</v>
      </c>
      <c r="AM1120" s="623">
        <f t="shared" si="3428"/>
        <v>0</v>
      </c>
    </row>
    <row r="1121" spans="2:39">
      <c r="B1121" s="322" t="s">
        <v>360</v>
      </c>
      <c r="C1121" s="343"/>
      <c r="D1121" s="307"/>
      <c r="E1121" s="277"/>
      <c r="F1121" s="277"/>
      <c r="G1121" s="277"/>
      <c r="H1121" s="277"/>
      <c r="I1121" s="277"/>
      <c r="J1121" s="277"/>
      <c r="K1121" s="277"/>
      <c r="L1121" s="277"/>
      <c r="M1121" s="277"/>
      <c r="N1121" s="277"/>
      <c r="O1121" s="289"/>
      <c r="P1121" s="277"/>
      <c r="Q1121" s="277"/>
      <c r="R1121" s="277"/>
      <c r="S1121" s="307"/>
      <c r="T1121" s="307"/>
      <c r="U1121" s="307"/>
      <c r="V1121" s="307"/>
      <c r="W1121" s="277"/>
      <c r="X1121" s="277"/>
      <c r="Y1121" s="376">
        <f t="shared" ref="Y1121:AL1121" si="3432">Y761*Y1113</f>
        <v>0</v>
      </c>
      <c r="Z1121" s="376">
        <f t="shared" si="3432"/>
        <v>0</v>
      </c>
      <c r="AA1121" s="376">
        <f t="shared" si="3432"/>
        <v>0</v>
      </c>
      <c r="AB1121" s="376">
        <f t="shared" si="3432"/>
        <v>0</v>
      </c>
      <c r="AC1121" s="376">
        <f t="shared" si="3432"/>
        <v>0</v>
      </c>
      <c r="AD1121" s="376">
        <f t="shared" si="3432"/>
        <v>0</v>
      </c>
      <c r="AE1121" s="376">
        <f t="shared" si="3432"/>
        <v>0</v>
      </c>
      <c r="AF1121" s="376">
        <f t="shared" si="3432"/>
        <v>0</v>
      </c>
      <c r="AG1121" s="376">
        <f t="shared" si="3432"/>
        <v>0</v>
      </c>
      <c r="AH1121" s="376">
        <f t="shared" si="3432"/>
        <v>0</v>
      </c>
      <c r="AI1121" s="376">
        <f t="shared" si="3432"/>
        <v>0</v>
      </c>
      <c r="AJ1121" s="376">
        <f t="shared" si="3432"/>
        <v>0</v>
      </c>
      <c r="AK1121" s="376">
        <f t="shared" si="3432"/>
        <v>0</v>
      </c>
      <c r="AL1121" s="376">
        <f t="shared" si="3432"/>
        <v>0</v>
      </c>
      <c r="AM1121" s="623">
        <f t="shared" si="3428"/>
        <v>0</v>
      </c>
    </row>
    <row r="1122" spans="2:39">
      <c r="B1122" s="322" t="s">
        <v>361</v>
      </c>
      <c r="C1122" s="343"/>
      <c r="D1122" s="307"/>
      <c r="E1122" s="277"/>
      <c r="F1122" s="277"/>
      <c r="G1122" s="277"/>
      <c r="H1122" s="277"/>
      <c r="I1122" s="277"/>
      <c r="J1122" s="277"/>
      <c r="K1122" s="277"/>
      <c r="L1122" s="277"/>
      <c r="M1122" s="277"/>
      <c r="N1122" s="277"/>
      <c r="O1122" s="289"/>
      <c r="P1122" s="277"/>
      <c r="Q1122" s="277"/>
      <c r="R1122" s="277"/>
      <c r="S1122" s="307"/>
      <c r="T1122" s="307"/>
      <c r="U1122" s="307"/>
      <c r="V1122" s="307"/>
      <c r="W1122" s="277"/>
      <c r="X1122" s="277"/>
      <c r="Y1122" s="376">
        <f t="shared" ref="Y1122:AL1122" si="3433">Y944*Y1113</f>
        <v>0</v>
      </c>
      <c r="Z1122" s="376">
        <f t="shared" si="3433"/>
        <v>0</v>
      </c>
      <c r="AA1122" s="376">
        <f t="shared" si="3433"/>
        <v>0</v>
      </c>
      <c r="AB1122" s="376">
        <f t="shared" si="3433"/>
        <v>0</v>
      </c>
      <c r="AC1122" s="376">
        <f t="shared" si="3433"/>
        <v>0</v>
      </c>
      <c r="AD1122" s="376">
        <f t="shared" si="3433"/>
        <v>0</v>
      </c>
      <c r="AE1122" s="376">
        <f t="shared" si="3433"/>
        <v>0</v>
      </c>
      <c r="AF1122" s="376">
        <f t="shared" si="3433"/>
        <v>0</v>
      </c>
      <c r="AG1122" s="376">
        <f t="shared" si="3433"/>
        <v>0</v>
      </c>
      <c r="AH1122" s="376">
        <f t="shared" si="3433"/>
        <v>0</v>
      </c>
      <c r="AI1122" s="376">
        <f t="shared" si="3433"/>
        <v>0</v>
      </c>
      <c r="AJ1122" s="376">
        <f t="shared" si="3433"/>
        <v>0</v>
      </c>
      <c r="AK1122" s="376">
        <f t="shared" si="3433"/>
        <v>0</v>
      </c>
      <c r="AL1122" s="376">
        <f t="shared" si="3433"/>
        <v>0</v>
      </c>
      <c r="AM1122" s="623">
        <f t="shared" si="3428"/>
        <v>0</v>
      </c>
    </row>
    <row r="1123" spans="2:39">
      <c r="B1123" s="322" t="s">
        <v>362</v>
      </c>
      <c r="C1123" s="343"/>
      <c r="D1123" s="307"/>
      <c r="E1123" s="277"/>
      <c r="F1123" s="277"/>
      <c r="G1123" s="277"/>
      <c r="H1123" s="277"/>
      <c r="I1123" s="277"/>
      <c r="J1123" s="277"/>
      <c r="K1123" s="277"/>
      <c r="L1123" s="277"/>
      <c r="M1123" s="277"/>
      <c r="N1123" s="277"/>
      <c r="O1123" s="289"/>
      <c r="P1123" s="277"/>
      <c r="Q1123" s="277"/>
      <c r="R1123" s="277"/>
      <c r="S1123" s="307"/>
      <c r="T1123" s="307"/>
      <c r="U1123" s="307"/>
      <c r="V1123" s="307"/>
      <c r="W1123" s="277"/>
      <c r="X1123" s="277"/>
      <c r="Y1123" s="376">
        <f>Y1110*Y1113</f>
        <v>0</v>
      </c>
      <c r="Z1123" s="376">
        <f>Z1110*Z1113</f>
        <v>0</v>
      </c>
      <c r="AA1123" s="376">
        <f t="shared" ref="AA1123:AL1123" si="3434">AA1110*AA1113</f>
        <v>0</v>
      </c>
      <c r="AB1123" s="376">
        <f t="shared" si="3434"/>
        <v>0</v>
      </c>
      <c r="AC1123" s="376">
        <f t="shared" si="3434"/>
        <v>0</v>
      </c>
      <c r="AD1123" s="376">
        <f t="shared" si="3434"/>
        <v>0</v>
      </c>
      <c r="AE1123" s="376">
        <f t="shared" si="3434"/>
        <v>0</v>
      </c>
      <c r="AF1123" s="376">
        <f t="shared" si="3434"/>
        <v>0</v>
      </c>
      <c r="AG1123" s="376">
        <f t="shared" si="3434"/>
        <v>0</v>
      </c>
      <c r="AH1123" s="376">
        <f t="shared" si="3434"/>
        <v>0</v>
      </c>
      <c r="AI1123" s="376">
        <f t="shared" si="3434"/>
        <v>0</v>
      </c>
      <c r="AJ1123" s="376">
        <f t="shared" si="3434"/>
        <v>0</v>
      </c>
      <c r="AK1123" s="376">
        <f t="shared" si="3434"/>
        <v>0</v>
      </c>
      <c r="AL1123" s="376">
        <f t="shared" si="3434"/>
        <v>0</v>
      </c>
      <c r="AM1123" s="623">
        <f t="shared" si="3428"/>
        <v>0</v>
      </c>
    </row>
    <row r="1124" spans="2:39" ht="15.75">
      <c r="B1124" s="347" t="s">
        <v>352</v>
      </c>
      <c r="C1124" s="343"/>
      <c r="D1124" s="334"/>
      <c r="E1124" s="332"/>
      <c r="F1124" s="332"/>
      <c r="G1124" s="332"/>
      <c r="H1124" s="332"/>
      <c r="I1124" s="332"/>
      <c r="J1124" s="332"/>
      <c r="K1124" s="332"/>
      <c r="L1124" s="332"/>
      <c r="M1124" s="332"/>
      <c r="N1124" s="332"/>
      <c r="O1124" s="298"/>
      <c r="P1124" s="332"/>
      <c r="Q1124" s="332"/>
      <c r="R1124" s="332"/>
      <c r="S1124" s="334"/>
      <c r="T1124" s="334"/>
      <c r="U1124" s="334"/>
      <c r="V1124" s="334"/>
      <c r="W1124" s="332"/>
      <c r="X1124" s="332"/>
      <c r="Y1124" s="344">
        <f>SUM(Y1114:Y1123)</f>
        <v>0</v>
      </c>
      <c r="Z1124" s="344">
        <f t="shared" ref="Z1124:AE1124" si="3435">SUM(Z1114:Z1123)</f>
        <v>0</v>
      </c>
      <c r="AA1124" s="344">
        <f t="shared" si="3435"/>
        <v>0</v>
      </c>
      <c r="AB1124" s="344">
        <f t="shared" si="3435"/>
        <v>0</v>
      </c>
      <c r="AC1124" s="344">
        <f t="shared" si="3435"/>
        <v>0</v>
      </c>
      <c r="AD1124" s="344">
        <f t="shared" si="3435"/>
        <v>0</v>
      </c>
      <c r="AE1124" s="344">
        <f t="shared" si="3435"/>
        <v>0</v>
      </c>
      <c r="AF1124" s="344">
        <f>SUM(AF1114:AF1123)</f>
        <v>0</v>
      </c>
      <c r="AG1124" s="344">
        <f t="shared" ref="AG1124:AL1124" si="3436">SUM(AG1114:AG1123)</f>
        <v>0</v>
      </c>
      <c r="AH1124" s="344">
        <f t="shared" si="3436"/>
        <v>0</v>
      </c>
      <c r="AI1124" s="344">
        <f t="shared" si="3436"/>
        <v>0</v>
      </c>
      <c r="AJ1124" s="344">
        <f t="shared" si="3436"/>
        <v>0</v>
      </c>
      <c r="AK1124" s="344">
        <f t="shared" si="3436"/>
        <v>0</v>
      </c>
      <c r="AL1124" s="344">
        <f t="shared" si="3436"/>
        <v>0</v>
      </c>
      <c r="AM1124" s="405">
        <f>SUM(AM1114:AM1123)</f>
        <v>0</v>
      </c>
    </row>
    <row r="1125" spans="2:39" ht="15.75">
      <c r="B1125" s="347" t="s">
        <v>351</v>
      </c>
      <c r="C1125" s="343"/>
      <c r="D1125" s="348"/>
      <c r="E1125" s="332"/>
      <c r="F1125" s="332"/>
      <c r="G1125" s="332"/>
      <c r="H1125" s="332"/>
      <c r="I1125" s="332"/>
      <c r="J1125" s="332"/>
      <c r="K1125" s="332"/>
      <c r="L1125" s="332"/>
      <c r="M1125" s="332"/>
      <c r="N1125" s="332"/>
      <c r="O1125" s="298"/>
      <c r="P1125" s="332"/>
      <c r="Q1125" s="332"/>
      <c r="R1125" s="332"/>
      <c r="S1125" s="334"/>
      <c r="T1125" s="334"/>
      <c r="U1125" s="334"/>
      <c r="V1125" s="334"/>
      <c r="W1125" s="332"/>
      <c r="X1125" s="332"/>
      <c r="Y1125" s="345">
        <f>Y1111*Y1113</f>
        <v>0</v>
      </c>
      <c r="Z1125" s="345">
        <f t="shared" ref="Z1125:AE1125" si="3437">Z1111*Z1113</f>
        <v>0</v>
      </c>
      <c r="AA1125" s="345">
        <f>AA1111*AA1113</f>
        <v>0</v>
      </c>
      <c r="AB1125" s="345">
        <f t="shared" si="3437"/>
        <v>0</v>
      </c>
      <c r="AC1125" s="345">
        <f t="shared" si="3437"/>
        <v>0</v>
      </c>
      <c r="AD1125" s="345">
        <f t="shared" si="3437"/>
        <v>0</v>
      </c>
      <c r="AE1125" s="345">
        <f t="shared" si="3437"/>
        <v>0</v>
      </c>
      <c r="AF1125" s="345">
        <f t="shared" ref="AF1125:AL1125" si="3438">AF1111*AF1113</f>
        <v>0</v>
      </c>
      <c r="AG1125" s="345">
        <f t="shared" si="3438"/>
        <v>0</v>
      </c>
      <c r="AH1125" s="345">
        <f t="shared" si="3438"/>
        <v>0</v>
      </c>
      <c r="AI1125" s="345">
        <f t="shared" si="3438"/>
        <v>0</v>
      </c>
      <c r="AJ1125" s="345">
        <f t="shared" si="3438"/>
        <v>0</v>
      </c>
      <c r="AK1125" s="345">
        <f t="shared" si="3438"/>
        <v>0</v>
      </c>
      <c r="AL1125" s="345">
        <f t="shared" si="3438"/>
        <v>0</v>
      </c>
      <c r="AM1125" s="405">
        <f>SUM(Y1125:AL1125)</f>
        <v>0</v>
      </c>
    </row>
    <row r="1126" spans="2:39" ht="15.75">
      <c r="B1126" s="347" t="s">
        <v>350</v>
      </c>
      <c r="C1126" s="343"/>
      <c r="D1126" s="348"/>
      <c r="E1126" s="332"/>
      <c r="F1126" s="332"/>
      <c r="G1126" s="332"/>
      <c r="H1126" s="332"/>
      <c r="I1126" s="332"/>
      <c r="J1126" s="332"/>
      <c r="K1126" s="332"/>
      <c r="L1126" s="332"/>
      <c r="M1126" s="332"/>
      <c r="N1126" s="332"/>
      <c r="O1126" s="298"/>
      <c r="P1126" s="332"/>
      <c r="Q1126" s="332"/>
      <c r="R1126" s="332"/>
      <c r="S1126" s="348"/>
      <c r="T1126" s="348"/>
      <c r="U1126" s="348"/>
      <c r="V1126" s="348"/>
      <c r="W1126" s="332"/>
      <c r="X1126" s="332"/>
      <c r="Y1126" s="349"/>
      <c r="Z1126" s="349"/>
      <c r="AA1126" s="349"/>
      <c r="AB1126" s="349"/>
      <c r="AC1126" s="349"/>
      <c r="AD1126" s="349"/>
      <c r="AE1126" s="349"/>
      <c r="AF1126" s="349"/>
      <c r="AG1126" s="349"/>
      <c r="AH1126" s="349"/>
      <c r="AI1126" s="349"/>
      <c r="AJ1126" s="349"/>
      <c r="AK1126" s="349"/>
      <c r="AL1126" s="349"/>
      <c r="AM1126" s="405">
        <f>AM1124-AM1125</f>
        <v>0</v>
      </c>
    </row>
    <row r="1127" spans="2:39">
      <c r="B1127" s="379"/>
      <c r="C1127" s="443"/>
      <c r="D1127" s="443"/>
      <c r="E1127" s="444"/>
      <c r="F1127" s="444"/>
      <c r="G1127" s="444"/>
      <c r="H1127" s="444"/>
      <c r="I1127" s="444"/>
      <c r="J1127" s="444"/>
      <c r="K1127" s="444"/>
      <c r="L1127" s="444"/>
      <c r="M1127" s="444"/>
      <c r="N1127" s="444"/>
      <c r="O1127" s="445"/>
      <c r="P1127" s="444"/>
      <c r="Q1127" s="444"/>
      <c r="R1127" s="444"/>
      <c r="S1127" s="443"/>
      <c r="T1127" s="446"/>
      <c r="U1127" s="443"/>
      <c r="V1127" s="443"/>
      <c r="W1127" s="444"/>
      <c r="X1127" s="444"/>
      <c r="Y1127" s="447"/>
      <c r="Z1127" s="447"/>
      <c r="AA1127" s="447"/>
      <c r="AB1127" s="447"/>
      <c r="AC1127" s="447"/>
      <c r="AD1127" s="447"/>
      <c r="AE1127" s="447"/>
      <c r="AF1127" s="447"/>
      <c r="AG1127" s="447"/>
      <c r="AH1127" s="447"/>
      <c r="AI1127" s="447"/>
      <c r="AJ1127" s="447"/>
      <c r="AK1127" s="447"/>
      <c r="AL1127" s="447"/>
      <c r="AM1127" s="384"/>
    </row>
    <row r="1128" spans="2:39" ht="19.5" customHeight="1">
      <c r="B1128" s="366" t="s">
        <v>592</v>
      </c>
      <c r="C1128" s="385"/>
      <c r="D1128" s="386"/>
      <c r="E1128" s="386"/>
      <c r="F1128" s="386"/>
      <c r="G1128" s="386"/>
      <c r="H1128" s="386"/>
      <c r="I1128" s="386"/>
      <c r="J1128" s="386"/>
      <c r="K1128" s="386"/>
      <c r="L1128" s="386"/>
      <c r="M1128" s="386"/>
      <c r="N1128" s="386"/>
      <c r="O1128" s="386"/>
      <c r="P1128" s="386"/>
      <c r="Q1128" s="386"/>
      <c r="R1128" s="386"/>
      <c r="S1128" s="369"/>
      <c r="T1128" s="370"/>
      <c r="U1128" s="386"/>
      <c r="V1128" s="386"/>
      <c r="W1128" s="386"/>
      <c r="X1128" s="386"/>
      <c r="Y1128" s="407"/>
      <c r="Z1128" s="407"/>
      <c r="AA1128" s="407"/>
      <c r="AB1128" s="407"/>
      <c r="AC1128" s="407"/>
      <c r="AD1128" s="407"/>
      <c r="AE1128" s="407"/>
      <c r="AF1128" s="407"/>
      <c r="AG1128" s="407"/>
      <c r="AH1128" s="407"/>
      <c r="AI1128" s="407"/>
      <c r="AJ1128" s="407"/>
      <c r="AK1128" s="407"/>
      <c r="AL1128" s="407"/>
      <c r="AM1128" s="387"/>
    </row>
    <row r="1130" spans="2:39">
      <c r="B1130" s="588" t="s">
        <v>525</v>
      </c>
    </row>
  </sheetData>
  <sheetProtection formatCells="0" formatColumns="0" formatRows="0" insertColumns="0" insertRows="0" insertHyperlinks="0" deleteColumns="0" deleteRows="0" sort="0" autoFilter="0" pivotTables="0"/>
  <mergeCells count="45">
    <mergeCell ref="B14:B16"/>
    <mergeCell ref="B34:B35"/>
    <mergeCell ref="C34:C35"/>
    <mergeCell ref="E34:M34"/>
    <mergeCell ref="B18:B19"/>
    <mergeCell ref="B24:B25"/>
    <mergeCell ref="C18:X18"/>
    <mergeCell ref="C19:X19"/>
    <mergeCell ref="C20:X20"/>
    <mergeCell ref="C21:X21"/>
    <mergeCell ref="C22:X22"/>
    <mergeCell ref="C16:D16"/>
    <mergeCell ref="Y400:AM400"/>
    <mergeCell ref="Y217:AM217"/>
    <mergeCell ref="N34:N35"/>
    <mergeCell ref="P34:X34"/>
    <mergeCell ref="Y34:AM34"/>
    <mergeCell ref="P400:X400"/>
    <mergeCell ref="B217:B218"/>
    <mergeCell ref="C217:C218"/>
    <mergeCell ref="E217:M217"/>
    <mergeCell ref="N217:N218"/>
    <mergeCell ref="P217:X217"/>
    <mergeCell ref="C400:C401"/>
    <mergeCell ref="E400:M400"/>
    <mergeCell ref="N400:N401"/>
    <mergeCell ref="B583:B584"/>
    <mergeCell ref="C583:C584"/>
    <mergeCell ref="E583:M583"/>
    <mergeCell ref="N583:N584"/>
    <mergeCell ref="B400:B401"/>
    <mergeCell ref="Y949:AM949"/>
    <mergeCell ref="P583:X583"/>
    <mergeCell ref="B766:B767"/>
    <mergeCell ref="C766:C767"/>
    <mergeCell ref="E766:M766"/>
    <mergeCell ref="N766:N767"/>
    <mergeCell ref="P766:X766"/>
    <mergeCell ref="Y766:AM766"/>
    <mergeCell ref="Y583:AM583"/>
    <mergeCell ref="P949:X949"/>
    <mergeCell ref="N949:N950"/>
    <mergeCell ref="B949:B950"/>
    <mergeCell ref="C949:C950"/>
    <mergeCell ref="E949:M949"/>
  </mergeCells>
  <hyperlinks>
    <hyperlink ref="C24" location="Table_5_a.__2015_Lost_Revenues_Work_Form" display="Table 5-a.  2015 Lost Revenues"/>
    <hyperlink ref="C25" location="Table_5_b.__2016_Lost_Revenues_Work_Form" display="Table 5-b.  2016 Lost Revenues "/>
    <hyperlink ref="C26" location="Table_5_c.__2017_Lost_Revenues_Work_Form" display="Table 5-c.  2017 Lost Revenues "/>
    <hyperlink ref="C27" location="Table_5_d.__2018_Lost_Revenues_Work_Form" display="Table 5-d.  2018 Lost Revenues "/>
    <hyperlink ref="D582" location="'5.  2015-2020 LRAM'!A1" display="Return to top"/>
    <hyperlink ref="C28" location="Table_5_e.__2019_Lost_Revenues_Work_Form" display="Table 5-e.  2019 Lost Revenues"/>
    <hyperlink ref="C29" location="Table_5_f.__2020_Lost_Revenues_Work_Form" display="Table 5-f.  2020 Lost Revenues"/>
    <hyperlink ref="D216" location="'5.  2015-2020 LRAM'!A1" display="Return to top"/>
    <hyperlink ref="D399" location="'5.  2015-2020 LRAM'!A1" display="Return to top"/>
    <hyperlink ref="D765" location="'5.  2015-2020 LRAM'!A1" display="Return to top"/>
    <hyperlink ref="D948" location="'5.  2015-2020 LRAM'!A1" display="Return to top"/>
    <hyperlink ref="B1130" location="'5.  2015-2020 LRAM'!A1" display="Return to top"/>
  </hyperlinks>
  <pageMargins left="0.70866141732283472" right="0.70866141732283472" top="0.74803149606299213" bottom="0.74803149606299213" header="0.31496062992125984" footer="0.31496062992125984"/>
  <pageSetup paperSize="5" scale="39" fitToHeight="0" orientation="landscape" r:id="rId1"/>
  <headerFooter>
    <oddFooter>&amp;R&amp;P of &amp;N</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65"/>
  <sheetViews>
    <sheetView workbookViewId="0"/>
  </sheetViews>
  <sheetFormatPr defaultColWidth="9.140625" defaultRowHeight="15"/>
  <cols>
    <col min="1" max="1" width="4.5703125" style="12" customWidth="1"/>
    <col min="2" max="2" width="19.5703125" style="11" customWidth="1"/>
    <col min="3" max="3" width="30.85546875" style="12" customWidth="1"/>
    <col min="4" max="4" width="5" style="12" customWidth="1"/>
    <col min="5" max="5" width="14.42578125" style="12" customWidth="1"/>
    <col min="6" max="6" width="15.140625" style="12" customWidth="1"/>
    <col min="7" max="7" width="11.42578125" style="12" customWidth="1"/>
    <col min="8" max="8" width="13" style="18" customWidth="1"/>
    <col min="9" max="10" width="14" style="12" customWidth="1"/>
    <col min="11" max="11" width="18" style="12" customWidth="1"/>
    <col min="12" max="12" width="19.140625" style="12" customWidth="1"/>
    <col min="13" max="13" width="16.85546875" style="12" customWidth="1"/>
    <col min="14" max="14" width="16" style="12" customWidth="1"/>
    <col min="15" max="16" width="14.5703125" style="12" customWidth="1"/>
    <col min="17" max="17" width="14" style="12" customWidth="1"/>
    <col min="18" max="18" width="15.5703125" style="12" customWidth="1"/>
    <col min="19" max="19" width="14.140625" style="12" customWidth="1"/>
    <col min="20" max="22" width="15" style="12" customWidth="1"/>
    <col min="23" max="23" width="13.42578125" style="12" customWidth="1"/>
    <col min="24" max="24" width="4.140625" style="12" customWidth="1"/>
    <col min="25" max="16384" width="9.140625" style="12"/>
  </cols>
  <sheetData>
    <row r="1" spans="1:28" ht="153" customHeight="1">
      <c r="E1" s="1"/>
      <c r="G1" s="1"/>
      <c r="I1" s="1"/>
      <c r="J1" s="1"/>
      <c r="K1" s="1"/>
      <c r="L1" s="1"/>
      <c r="M1" s="1"/>
      <c r="N1" s="1"/>
      <c r="O1" s="1"/>
      <c r="W1" s="1"/>
      <c r="X1" s="1"/>
      <c r="Y1" s="1"/>
      <c r="Z1" s="1"/>
      <c r="AA1" s="1"/>
    </row>
    <row r="3" spans="1:28" ht="14.25" customHeight="1" thickBot="1">
      <c r="B3" s="23"/>
      <c r="C3" s="56"/>
      <c r="D3" s="56"/>
      <c r="E3" s="57"/>
      <c r="F3" s="57"/>
      <c r="G3" s="57"/>
      <c r="H3" s="57"/>
      <c r="I3" s="57"/>
      <c r="J3" s="57"/>
      <c r="K3" s="57"/>
      <c r="L3" s="57"/>
      <c r="M3" s="57"/>
      <c r="N3" s="57"/>
      <c r="O3" s="57"/>
      <c r="P3" s="57"/>
      <c r="Q3" s="57"/>
      <c r="R3" s="57"/>
      <c r="S3" s="57"/>
      <c r="T3" s="57"/>
      <c r="U3" s="57"/>
      <c r="V3" s="57"/>
      <c r="W3" s="57"/>
      <c r="Z3" s="2"/>
    </row>
    <row r="4" spans="1:28" s="9" customFormat="1" ht="30" customHeight="1" thickBot="1">
      <c r="B4" s="119" t="s">
        <v>171</v>
      </c>
      <c r="C4" s="126" t="s">
        <v>175</v>
      </c>
      <c r="D4" s="17"/>
      <c r="E4" s="17"/>
      <c r="F4" s="17"/>
      <c r="G4" s="177"/>
      <c r="H4" s="178"/>
      <c r="I4" s="179"/>
      <c r="J4" s="179"/>
      <c r="K4" s="179"/>
      <c r="L4" s="179"/>
      <c r="M4" s="179"/>
      <c r="N4" s="177"/>
      <c r="O4" s="177"/>
      <c r="P4" s="177"/>
      <c r="Q4" s="177"/>
      <c r="R4" s="177"/>
      <c r="S4" s="177"/>
      <c r="T4" s="177"/>
      <c r="U4" s="177"/>
      <c r="V4" s="177"/>
      <c r="W4" s="180"/>
    </row>
    <row r="5" spans="1:28" s="9" customFormat="1" ht="25.5" customHeight="1" thickBot="1">
      <c r="B5" s="48"/>
      <c r="C5" s="129" t="s">
        <v>172</v>
      </c>
      <c r="D5" s="177"/>
      <c r="E5" s="177"/>
      <c r="F5" s="17"/>
      <c r="G5" s="177"/>
      <c r="H5" s="178"/>
      <c r="I5" s="179"/>
      <c r="J5" s="179"/>
      <c r="K5" s="179"/>
      <c r="L5" s="179"/>
      <c r="M5" s="179"/>
      <c r="N5" s="177"/>
      <c r="O5" s="177"/>
      <c r="P5" s="177"/>
      <c r="Q5" s="177"/>
      <c r="R5" s="177"/>
      <c r="S5" s="177"/>
      <c r="T5" s="177"/>
      <c r="U5" s="177"/>
      <c r="V5" s="177"/>
      <c r="W5" s="17"/>
    </row>
    <row r="6" spans="1:28" s="9" customFormat="1" ht="31.5" customHeight="1" thickBot="1">
      <c r="B6" s="88"/>
      <c r="C6" s="608" t="s">
        <v>550</v>
      </c>
      <c r="D6" s="177"/>
      <c r="E6" s="177"/>
      <c r="F6" s="17"/>
      <c r="G6" s="177"/>
      <c r="H6" s="178"/>
      <c r="I6" s="179"/>
      <c r="J6" s="179"/>
      <c r="K6" s="179"/>
      <c r="L6" s="179"/>
      <c r="M6" s="179"/>
      <c r="N6" s="177"/>
      <c r="O6" s="177"/>
      <c r="P6" s="177"/>
      <c r="Q6" s="177"/>
      <c r="R6" s="177"/>
      <c r="S6" s="177"/>
      <c r="T6" s="177"/>
      <c r="U6" s="177"/>
      <c r="V6" s="177"/>
      <c r="W6" s="17"/>
    </row>
    <row r="7" spans="1:28" s="9" customFormat="1" ht="25.35" customHeight="1">
      <c r="B7" s="88"/>
      <c r="C7" s="177"/>
      <c r="D7" s="177"/>
      <c r="E7" s="177"/>
      <c r="F7" s="17"/>
      <c r="G7" s="177"/>
      <c r="H7" s="178"/>
      <c r="I7" s="179"/>
      <c r="J7" s="179"/>
      <c r="K7" s="179"/>
      <c r="L7" s="179"/>
      <c r="M7" s="179"/>
      <c r="N7" s="177"/>
      <c r="O7" s="177"/>
      <c r="P7" s="177"/>
      <c r="Q7" s="177"/>
      <c r="R7" s="177"/>
      <c r="S7" s="177"/>
      <c r="T7" s="177"/>
      <c r="U7" s="177"/>
      <c r="V7" s="177"/>
      <c r="W7" s="17"/>
    </row>
    <row r="8" spans="1:28" s="9" customFormat="1" ht="36" customHeight="1">
      <c r="A8" s="26"/>
      <c r="B8" s="116" t="s">
        <v>504</v>
      </c>
      <c r="C8" s="841" t="s">
        <v>671</v>
      </c>
      <c r="D8" s="841"/>
      <c r="E8" s="841"/>
      <c r="F8" s="841"/>
      <c r="G8" s="841"/>
      <c r="H8" s="841"/>
      <c r="I8" s="841"/>
      <c r="J8" s="841"/>
      <c r="K8" s="841"/>
      <c r="L8" s="841"/>
      <c r="M8" s="841"/>
      <c r="N8" s="841"/>
      <c r="O8" s="841"/>
      <c r="P8" s="841"/>
      <c r="Q8" s="841"/>
      <c r="R8" s="841"/>
      <c r="S8" s="841"/>
      <c r="T8" s="105"/>
      <c r="U8" s="105"/>
      <c r="V8" s="105"/>
      <c r="W8" s="105"/>
    </row>
    <row r="9" spans="1:28" s="9" customFormat="1" ht="47.1" customHeight="1">
      <c r="B9" s="55"/>
      <c r="C9" s="803" t="s">
        <v>683</v>
      </c>
      <c r="D9" s="803"/>
      <c r="E9" s="803"/>
      <c r="F9" s="803"/>
      <c r="G9" s="803"/>
      <c r="H9" s="803"/>
      <c r="I9" s="803"/>
      <c r="J9" s="803"/>
      <c r="K9" s="803"/>
      <c r="L9" s="803"/>
      <c r="M9" s="803"/>
      <c r="N9" s="803"/>
      <c r="O9" s="803"/>
      <c r="P9" s="803"/>
      <c r="Q9" s="803"/>
      <c r="R9" s="803"/>
      <c r="S9" s="803"/>
      <c r="T9" s="105"/>
      <c r="U9" s="105"/>
      <c r="V9" s="105"/>
      <c r="W9" s="105"/>
    </row>
    <row r="10" spans="1:28" s="9" customFormat="1" ht="38.1" customHeight="1">
      <c r="B10" s="88"/>
      <c r="C10" s="819" t="s">
        <v>684</v>
      </c>
      <c r="D10" s="803"/>
      <c r="E10" s="803"/>
      <c r="F10" s="803"/>
      <c r="G10" s="803"/>
      <c r="H10" s="803"/>
      <c r="I10" s="803"/>
      <c r="J10" s="803"/>
      <c r="K10" s="803"/>
      <c r="L10" s="803"/>
      <c r="M10" s="803"/>
      <c r="N10" s="803"/>
      <c r="O10" s="803"/>
      <c r="P10" s="803"/>
      <c r="Q10" s="803"/>
      <c r="R10" s="803"/>
      <c r="S10" s="803"/>
      <c r="T10" s="88"/>
      <c r="U10" s="88"/>
      <c r="V10" s="88"/>
    </row>
    <row r="11" spans="1:28" ht="32.450000000000003" customHeight="1">
      <c r="B11" s="23"/>
      <c r="C11" s="23"/>
      <c r="D11" s="45"/>
      <c r="E11" s="24"/>
      <c r="F11" s="24"/>
      <c r="G11" s="24"/>
      <c r="H11" s="57"/>
      <c r="I11" s="43"/>
      <c r="J11" s="43"/>
      <c r="K11" s="43"/>
      <c r="L11" s="43"/>
      <c r="M11" s="43"/>
      <c r="N11" s="24"/>
      <c r="O11" s="24"/>
      <c r="P11" s="24"/>
      <c r="Q11" s="24"/>
      <c r="R11" s="24"/>
      <c r="S11" s="24"/>
      <c r="T11" s="24"/>
      <c r="U11" s="24"/>
      <c r="V11" s="24"/>
      <c r="W11" s="24"/>
      <c r="Y11" s="9"/>
      <c r="Z11" s="9"/>
      <c r="AA11" s="9"/>
      <c r="AB11" s="9"/>
    </row>
    <row r="12" spans="1:28" s="50" customFormat="1" ht="17.25" customHeight="1">
      <c r="B12" s="840" t="s">
        <v>235</v>
      </c>
      <c r="C12" s="840"/>
      <c r="D12" s="181"/>
      <c r="E12" s="182" t="s">
        <v>236</v>
      </c>
      <c r="F12" s="51"/>
      <c r="G12" s="51"/>
      <c r="H12" s="44"/>
      <c r="I12" s="51"/>
      <c r="K12" s="590" t="s">
        <v>534</v>
      </c>
      <c r="L12" s="52"/>
      <c r="M12" s="52"/>
      <c r="N12" s="52"/>
      <c r="O12" s="52"/>
      <c r="P12" s="52"/>
      <c r="Q12" s="52"/>
      <c r="R12" s="52"/>
      <c r="S12" s="52"/>
      <c r="T12" s="52"/>
      <c r="U12" s="52"/>
      <c r="V12" s="52"/>
      <c r="W12" s="52"/>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01" t="s">
        <v>63</v>
      </c>
      <c r="C14" s="202" t="s">
        <v>471</v>
      </c>
      <c r="D14" s="203"/>
      <c r="E14" s="204" t="s">
        <v>62</v>
      </c>
      <c r="F14" s="204" t="s">
        <v>493</v>
      </c>
      <c r="G14" s="204" t="s">
        <v>63</v>
      </c>
      <c r="H14" s="204" t="s">
        <v>64</v>
      </c>
      <c r="I14" s="204" t="str">
        <f>'1.  LRAMVA Summary'!D52</f>
        <v>Residential</v>
      </c>
      <c r="J14" s="204" t="str">
        <f>'1.  LRAMVA Summary'!E52</f>
        <v>GS&lt;50 kW</v>
      </c>
      <c r="K14" s="204" t="str">
        <f>'1.  LRAMVA Summary'!F52</f>
        <v>GS&gt;50 kW</v>
      </c>
      <c r="L14" s="204" t="str">
        <f>'1.  LRAMVA Summary'!G52</f>
        <v>GS&gt;1000 kW</v>
      </c>
      <c r="M14" s="204" t="str">
        <f>'1.  LRAMVA Summary'!H52</f>
        <v>Street Lighting</v>
      </c>
      <c r="N14" s="204" t="str">
        <f>'1.  LRAMVA Summary'!I52</f>
        <v/>
      </c>
      <c r="O14" s="204" t="str">
        <f>'1.  LRAMVA Summary'!J52</f>
        <v/>
      </c>
      <c r="P14" s="204" t="str">
        <f>'1.  LRAMVA Summary'!K52</f>
        <v/>
      </c>
      <c r="Q14" s="204" t="str">
        <f>'1.  LRAMVA Summary'!L52</f>
        <v/>
      </c>
      <c r="R14" s="204" t="str">
        <f>'1.  LRAMVA Summary'!M52</f>
        <v/>
      </c>
      <c r="S14" s="204" t="str">
        <f>'1.  LRAMVA Summary'!N52</f>
        <v/>
      </c>
      <c r="T14" s="204" t="str">
        <f>'1.  LRAMVA Summary'!O52</f>
        <v/>
      </c>
      <c r="U14" s="204" t="str">
        <f>'1.  LRAMVA Summary'!P52</f>
        <v/>
      </c>
      <c r="V14" s="204" t="str">
        <f>'1.  LRAMVA Summary'!Q52</f>
        <v/>
      </c>
      <c r="W14" s="204" t="str">
        <f>'1.  LRAMVA Summary'!R52</f>
        <v>Total</v>
      </c>
    </row>
    <row r="15" spans="1:28" s="9" customFormat="1">
      <c r="B15" s="205" t="s">
        <v>44</v>
      </c>
      <c r="C15" s="205">
        <v>1.47E-2</v>
      </c>
      <c r="D15" s="206"/>
      <c r="E15" s="207">
        <v>40544</v>
      </c>
      <c r="F15" s="208">
        <v>2011</v>
      </c>
      <c r="G15" s="209" t="s">
        <v>65</v>
      </c>
      <c r="H15" s="210">
        <f>C$15/12</f>
        <v>1.225E-3</v>
      </c>
      <c r="I15" s="211">
        <f>SUM('1.  LRAMVA Summary'!D$54:D$55)*(MONTH($E15)-1)/12*$H15</f>
        <v>0</v>
      </c>
      <c r="J15" s="211">
        <f>SUM('1.  LRAMVA Summary'!E$54:E$55)*(MONTH($E15)-1)/12*$H15</f>
        <v>0</v>
      </c>
      <c r="K15" s="211">
        <f>SUM('1.  LRAMVA Summary'!F$54:F$55)*(MONTH($E15)-1)/12*$H15</f>
        <v>0</v>
      </c>
      <c r="L15" s="211">
        <f>SUM('1.  LRAMVA Summary'!G$54:G$55)*(MONTH($E15)-1)/12*$H15</f>
        <v>0</v>
      </c>
      <c r="M15" s="211">
        <f>SUM('1.  LRAMVA Summary'!H$54:H$55)*(MONTH($E15)-1)/12*$H15</f>
        <v>0</v>
      </c>
      <c r="N15" s="211">
        <f>SUM('1.  LRAMVA Summary'!I$54:I$55)*(MONTH($E15)-1)/12*$H15</f>
        <v>0</v>
      </c>
      <c r="O15" s="211">
        <f>SUM('1.  LRAMVA Summary'!J$54:J$55)*(MONTH($E15)-1)/12*$H15</f>
        <v>0</v>
      </c>
      <c r="P15" s="211">
        <f>SUM('1.  LRAMVA Summary'!K$54:K$55)*(MONTH($E15)-1)/12*$H15</f>
        <v>0</v>
      </c>
      <c r="Q15" s="211">
        <f>SUM('1.  LRAMVA Summary'!L$54:L$55)*(MONTH($E15)-1)/12*$H15</f>
        <v>0</v>
      </c>
      <c r="R15" s="211">
        <f>SUM('1.  LRAMVA Summary'!M$54:M$55)*(MONTH($E15)-1)/12*$H15</f>
        <v>0</v>
      </c>
      <c r="S15" s="211">
        <f>SUM('1.  LRAMVA Summary'!N$54:N$55)*(MONTH($E15)-1)/12*$H15</f>
        <v>0</v>
      </c>
      <c r="T15" s="211">
        <f>SUM('1.  LRAMVA Summary'!O$54:O$55)*(MONTH($E15)-1)/12*$H15</f>
        <v>0</v>
      </c>
      <c r="U15" s="211">
        <f>SUM('1.  LRAMVA Summary'!P$54:P$55)*(MONTH($E15)-1)/12*$H15</f>
        <v>0</v>
      </c>
      <c r="V15" s="211">
        <f>SUM('1.  LRAMVA Summary'!Q$54:Q$55)*(MONTH($E15)-1)/12*$H15</f>
        <v>0</v>
      </c>
      <c r="W15" s="212">
        <f>SUM(I15:V15)</f>
        <v>0</v>
      </c>
    </row>
    <row r="16" spans="1:28" s="9" customFormat="1">
      <c r="B16" s="213" t="s">
        <v>45</v>
      </c>
      <c r="C16" s="213">
        <v>1.47E-2</v>
      </c>
      <c r="D16" s="206"/>
      <c r="E16" s="207">
        <v>40575</v>
      </c>
      <c r="F16" s="208">
        <v>2011</v>
      </c>
      <c r="G16" s="209" t="s">
        <v>65</v>
      </c>
      <c r="H16" s="210">
        <f>C$15/12</f>
        <v>1.225E-3</v>
      </c>
      <c r="I16" s="211">
        <f>SUM('1.  LRAMVA Summary'!D$54:D$55)*(MONTH($E16)-1)/12*$H16</f>
        <v>0</v>
      </c>
      <c r="J16" s="211">
        <f>SUM('1.  LRAMVA Summary'!E$54:E$55)*(MONTH($E16)-1)/12*$H16</f>
        <v>0</v>
      </c>
      <c r="K16" s="211">
        <f>SUM('1.  LRAMVA Summary'!F$54:F$55)*(MONTH($E16)-1)/12*$H16</f>
        <v>0</v>
      </c>
      <c r="L16" s="211">
        <f>SUM('1.  LRAMVA Summary'!G$54:G$55)*(MONTH($E16)-1)/12*$H16</f>
        <v>0</v>
      </c>
      <c r="M16" s="211">
        <f>SUM('1.  LRAMVA Summary'!H$54:H$55)*(MONTH($E16)-1)/12*$H16</f>
        <v>0</v>
      </c>
      <c r="N16" s="211">
        <f>SUM('1.  LRAMVA Summary'!I$54:I$55)*(MONTH($E16)-1)/12*$H16</f>
        <v>0</v>
      </c>
      <c r="O16" s="211">
        <f>SUM('1.  LRAMVA Summary'!J$54:J$55)*(MONTH($E16)-1)/12*$H16</f>
        <v>0</v>
      </c>
      <c r="P16" s="211">
        <f>SUM('1.  LRAMVA Summary'!K$54:K$55)*(MONTH($E16)-1)/12*$H16</f>
        <v>0</v>
      </c>
      <c r="Q16" s="211">
        <f>SUM('1.  LRAMVA Summary'!L$54:L$55)*(MONTH($E16)-1)/12*$H16</f>
        <v>0</v>
      </c>
      <c r="R16" s="211">
        <f>SUM('1.  LRAMVA Summary'!M$54:M$55)*(MONTH($E16)-1)/12*$H16</f>
        <v>0</v>
      </c>
      <c r="S16" s="211">
        <f>SUM('1.  LRAMVA Summary'!N$54:N$55)*(MONTH($E16)-1)/12*$H16</f>
        <v>0</v>
      </c>
      <c r="T16" s="211">
        <f>SUM('1.  LRAMVA Summary'!O$54:O$55)*(MONTH($E16)-1)/12*$H16</f>
        <v>0</v>
      </c>
      <c r="U16" s="211">
        <f>SUM('1.  LRAMVA Summary'!P$54:P$55)*(MONTH($E16)-1)/12*$H16</f>
        <v>0</v>
      </c>
      <c r="V16" s="211">
        <f>SUM('1.  LRAMVA Summary'!Q$54:Q$55)*(MONTH($E16)-1)/12*$H16</f>
        <v>0</v>
      </c>
      <c r="W16" s="212">
        <f t="shared" ref="W16:W25" si="0">SUM(I16:V16)</f>
        <v>0</v>
      </c>
    </row>
    <row r="17" spans="2:23" s="9" customFormat="1">
      <c r="B17" s="213" t="s">
        <v>46</v>
      </c>
      <c r="C17" s="213">
        <v>1.47E-2</v>
      </c>
      <c r="D17" s="206"/>
      <c r="E17" s="207">
        <v>40603</v>
      </c>
      <c r="F17" s="208">
        <v>2011</v>
      </c>
      <c r="G17" s="209" t="s">
        <v>65</v>
      </c>
      <c r="H17" s="210">
        <f>C$15/12</f>
        <v>1.225E-3</v>
      </c>
      <c r="I17" s="211">
        <f>SUM('1.  LRAMVA Summary'!D$54:D$55)*(MONTH($E17)-1)/12*$H17</f>
        <v>0</v>
      </c>
      <c r="J17" s="211">
        <f>SUM('1.  LRAMVA Summary'!E$54:E$55)*(MONTH($E17)-1)/12*$H17</f>
        <v>0</v>
      </c>
      <c r="K17" s="211">
        <f>SUM('1.  LRAMVA Summary'!F$54:F$55)*(MONTH($E17)-1)/12*$H17</f>
        <v>0</v>
      </c>
      <c r="L17" s="211">
        <f>SUM('1.  LRAMVA Summary'!G$54:G$55)*(MONTH($E17)-1)/12*$H17</f>
        <v>0</v>
      </c>
      <c r="M17" s="211">
        <f>SUM('1.  LRAMVA Summary'!H$54:H$55)*(MONTH($E17)-1)/12*$H17</f>
        <v>0</v>
      </c>
      <c r="N17" s="211">
        <f>SUM('1.  LRAMVA Summary'!I$54:I$55)*(MONTH($E17)-1)/12*$H17</f>
        <v>0</v>
      </c>
      <c r="O17" s="211">
        <f>SUM('1.  LRAMVA Summary'!J$54:J$55)*(MONTH($E17)-1)/12*$H17</f>
        <v>0</v>
      </c>
      <c r="P17" s="211">
        <f>SUM('1.  LRAMVA Summary'!K$54:K$55)*(MONTH($E17)-1)/12*$H17</f>
        <v>0</v>
      </c>
      <c r="Q17" s="211">
        <f>SUM('1.  LRAMVA Summary'!L$54:L$55)*(MONTH($E17)-1)/12*$H17</f>
        <v>0</v>
      </c>
      <c r="R17" s="211">
        <f>SUM('1.  LRAMVA Summary'!M$54:M$55)*(MONTH($E17)-1)/12*$H17</f>
        <v>0</v>
      </c>
      <c r="S17" s="211">
        <f>SUM('1.  LRAMVA Summary'!N$54:N$55)*(MONTH($E17)-1)/12*$H17</f>
        <v>0</v>
      </c>
      <c r="T17" s="211">
        <f>SUM('1.  LRAMVA Summary'!O$54:O$55)*(MONTH($E17)-1)/12*$H17</f>
        <v>0</v>
      </c>
      <c r="U17" s="211">
        <f>SUM('1.  LRAMVA Summary'!P$54:P$55)*(MONTH($E17)-1)/12*$H17</f>
        <v>0</v>
      </c>
      <c r="V17" s="211">
        <f>SUM('1.  LRAMVA Summary'!Q$54:Q$55)*(MONTH($E17)-1)/12*$H17</f>
        <v>0</v>
      </c>
      <c r="W17" s="212">
        <f>SUM(I17:V17)</f>
        <v>0</v>
      </c>
    </row>
    <row r="18" spans="2:23" s="9" customFormat="1">
      <c r="B18" s="213" t="s">
        <v>47</v>
      </c>
      <c r="C18" s="213">
        <v>1.47E-2</v>
      </c>
      <c r="D18" s="206"/>
      <c r="E18" s="214">
        <v>40634</v>
      </c>
      <c r="F18" s="208">
        <v>2011</v>
      </c>
      <c r="G18" s="215" t="s">
        <v>66</v>
      </c>
      <c r="H18" s="210">
        <f>C$16/12</f>
        <v>1.225E-3</v>
      </c>
      <c r="I18" s="211">
        <f>SUM('1.  LRAMVA Summary'!D$54:D$55)*(MONTH($E18)-1)/12*$H18</f>
        <v>0</v>
      </c>
      <c r="J18" s="211">
        <f>SUM('1.  LRAMVA Summary'!E$54:E$55)*(MONTH($E18)-1)/12*$H18</f>
        <v>0</v>
      </c>
      <c r="K18" s="211">
        <f>SUM('1.  LRAMVA Summary'!F$54:F$55)*(MONTH($E18)-1)/12*$H18</f>
        <v>0</v>
      </c>
      <c r="L18" s="211">
        <f>SUM('1.  LRAMVA Summary'!G$54:G$55)*(MONTH($E18)-1)/12*$H18</f>
        <v>0</v>
      </c>
      <c r="M18" s="211">
        <f>SUM('1.  LRAMVA Summary'!H$54:H$55)*(MONTH($E18)-1)/12*$H18</f>
        <v>0</v>
      </c>
      <c r="N18" s="211">
        <f>SUM('1.  LRAMVA Summary'!I$54:I$55)*(MONTH($E18)-1)/12*$H18</f>
        <v>0</v>
      </c>
      <c r="O18" s="211">
        <f>SUM('1.  LRAMVA Summary'!J$54:J$55)*(MONTH($E18)-1)/12*$H18</f>
        <v>0</v>
      </c>
      <c r="P18" s="211">
        <f>SUM('1.  LRAMVA Summary'!K$54:K$55)*(MONTH($E18)-1)/12*$H18</f>
        <v>0</v>
      </c>
      <c r="Q18" s="211">
        <f>SUM('1.  LRAMVA Summary'!L$54:L$55)*(MONTH($E18)-1)/12*$H18</f>
        <v>0</v>
      </c>
      <c r="R18" s="211">
        <f>SUM('1.  LRAMVA Summary'!M$54:M$55)*(MONTH($E18)-1)/12*$H18</f>
        <v>0</v>
      </c>
      <c r="S18" s="211">
        <f>SUM('1.  LRAMVA Summary'!N$54:N$55)*(MONTH($E18)-1)/12*$H18</f>
        <v>0</v>
      </c>
      <c r="T18" s="211">
        <f>SUM('1.  LRAMVA Summary'!O$54:O$55)*(MONTH($E18)-1)/12*$H18</f>
        <v>0</v>
      </c>
      <c r="U18" s="211">
        <f>SUM('1.  LRAMVA Summary'!P$54:P$55)*(MONTH($E18)-1)/12*$H18</f>
        <v>0</v>
      </c>
      <c r="V18" s="211">
        <f>SUM('1.  LRAMVA Summary'!Q$54:Q$55)*(MONTH($E18)-1)/12*$H18</f>
        <v>0</v>
      </c>
      <c r="W18" s="212">
        <f>SUM(I18:V18)</f>
        <v>0</v>
      </c>
    </row>
    <row r="19" spans="2:23" s="9" customFormat="1">
      <c r="B19" s="213" t="s">
        <v>48</v>
      </c>
      <c r="C19" s="213">
        <v>1.47E-2</v>
      </c>
      <c r="D19" s="206"/>
      <c r="E19" s="214">
        <v>40664</v>
      </c>
      <c r="F19" s="208">
        <v>2011</v>
      </c>
      <c r="G19" s="215" t="s">
        <v>66</v>
      </c>
      <c r="H19" s="210">
        <f>C$16/12</f>
        <v>1.225E-3</v>
      </c>
      <c r="I19" s="211">
        <f>SUM('1.  LRAMVA Summary'!D$54:D$55)*(MONTH($E19)-1)/12*$H19</f>
        <v>0</v>
      </c>
      <c r="J19" s="211">
        <f>SUM('1.  LRAMVA Summary'!E$54:E$55)*(MONTH($E19)-1)/12*$H19</f>
        <v>0</v>
      </c>
      <c r="K19" s="211">
        <f>SUM('1.  LRAMVA Summary'!F$54:F$55)*(MONTH($E19)-1)/12*$H19</f>
        <v>0</v>
      </c>
      <c r="L19" s="211">
        <f>SUM('1.  LRAMVA Summary'!G$54:G$55)*(MONTH($E19)-1)/12*$H19</f>
        <v>0</v>
      </c>
      <c r="M19" s="211">
        <f>SUM('1.  LRAMVA Summary'!H$54:H$55)*(MONTH($E19)-1)/12*$H19</f>
        <v>0</v>
      </c>
      <c r="N19" s="211">
        <f>SUM('1.  LRAMVA Summary'!I$54:I$55)*(MONTH($E19)-1)/12*$H19</f>
        <v>0</v>
      </c>
      <c r="O19" s="211">
        <f>SUM('1.  LRAMVA Summary'!J$54:J$55)*(MONTH($E19)-1)/12*$H19</f>
        <v>0</v>
      </c>
      <c r="P19" s="211">
        <f>SUM('1.  LRAMVA Summary'!K$54:K$55)*(MONTH($E19)-1)/12*$H19</f>
        <v>0</v>
      </c>
      <c r="Q19" s="211">
        <f>SUM('1.  LRAMVA Summary'!L$54:L$55)*(MONTH($E19)-1)/12*$H19</f>
        <v>0</v>
      </c>
      <c r="R19" s="211">
        <f>SUM('1.  LRAMVA Summary'!M$54:M$55)*(MONTH($E19)-1)/12*$H19</f>
        <v>0</v>
      </c>
      <c r="S19" s="211">
        <f>SUM('1.  LRAMVA Summary'!N$54:N$55)*(MONTH($E19)-1)/12*$H19</f>
        <v>0</v>
      </c>
      <c r="T19" s="211">
        <f>SUM('1.  LRAMVA Summary'!O$54:O$55)*(MONTH($E19)-1)/12*$H19</f>
        <v>0</v>
      </c>
      <c r="U19" s="211">
        <f>SUM('1.  LRAMVA Summary'!P$54:P$55)*(MONTH($E19)-1)/12*$H19</f>
        <v>0</v>
      </c>
      <c r="V19" s="211">
        <f>SUM('1.  LRAMVA Summary'!Q$54:Q$55)*(MONTH($E19)-1)/12*$H19</f>
        <v>0</v>
      </c>
      <c r="W19" s="212">
        <f t="shared" si="0"/>
        <v>0</v>
      </c>
    </row>
    <row r="20" spans="2:23" s="9" customFormat="1">
      <c r="B20" s="213" t="s">
        <v>49</v>
      </c>
      <c r="C20" s="213">
        <v>1.47E-2</v>
      </c>
      <c r="D20" s="206"/>
      <c r="E20" s="214">
        <v>40695</v>
      </c>
      <c r="F20" s="208">
        <v>2011</v>
      </c>
      <c r="G20" s="215" t="s">
        <v>66</v>
      </c>
      <c r="H20" s="210">
        <f>C$16/12</f>
        <v>1.225E-3</v>
      </c>
      <c r="I20" s="211">
        <f>SUM('1.  LRAMVA Summary'!D$54:D$55)*(MONTH($E20)-1)/12*$H20</f>
        <v>0</v>
      </c>
      <c r="J20" s="211">
        <f>SUM('1.  LRAMVA Summary'!E$54:E$55)*(MONTH($E20)-1)/12*$H20</f>
        <v>0</v>
      </c>
      <c r="K20" s="211">
        <f>SUM('1.  LRAMVA Summary'!F$54:F$55)*(MONTH($E20)-1)/12*$H20</f>
        <v>0</v>
      </c>
      <c r="L20" s="211">
        <f>SUM('1.  LRAMVA Summary'!G$54:G$55)*(MONTH($E20)-1)/12*$H20</f>
        <v>0</v>
      </c>
      <c r="M20" s="211">
        <f>SUM('1.  LRAMVA Summary'!H$54:H$55)*(MONTH($E20)-1)/12*$H20</f>
        <v>0</v>
      </c>
      <c r="N20" s="211">
        <f>SUM('1.  LRAMVA Summary'!I$54:I$55)*(MONTH($E20)-1)/12*$H20</f>
        <v>0</v>
      </c>
      <c r="O20" s="211">
        <f>SUM('1.  LRAMVA Summary'!J$54:J$55)*(MONTH($E20)-1)/12*$H20</f>
        <v>0</v>
      </c>
      <c r="P20" s="211">
        <f>SUM('1.  LRAMVA Summary'!K$54:K$55)*(MONTH($E20)-1)/12*$H20</f>
        <v>0</v>
      </c>
      <c r="Q20" s="211">
        <f>SUM('1.  LRAMVA Summary'!L$54:L$55)*(MONTH($E20)-1)/12*$H20</f>
        <v>0</v>
      </c>
      <c r="R20" s="211">
        <f>SUM('1.  LRAMVA Summary'!M$54:M$55)*(MONTH($E20)-1)/12*$H20</f>
        <v>0</v>
      </c>
      <c r="S20" s="211">
        <f>SUM('1.  LRAMVA Summary'!N$54:N$55)*(MONTH($E20)-1)/12*$H20</f>
        <v>0</v>
      </c>
      <c r="T20" s="211">
        <f>SUM('1.  LRAMVA Summary'!O$54:O$55)*(MONTH($E20)-1)/12*$H20</f>
        <v>0</v>
      </c>
      <c r="U20" s="211">
        <f>SUM('1.  LRAMVA Summary'!P$54:P$55)*(MONTH($E20)-1)/12*$H20</f>
        <v>0</v>
      </c>
      <c r="V20" s="211">
        <f>SUM('1.  LRAMVA Summary'!Q$54:Q$55)*(MONTH($E20)-1)/12*$H20</f>
        <v>0</v>
      </c>
      <c r="W20" s="212">
        <f t="shared" si="0"/>
        <v>0</v>
      </c>
    </row>
    <row r="21" spans="2:23" s="9" customFormat="1">
      <c r="B21" s="213" t="s">
        <v>50</v>
      </c>
      <c r="C21" s="213">
        <v>1.47E-2</v>
      </c>
      <c r="D21" s="206"/>
      <c r="E21" s="214">
        <v>40725</v>
      </c>
      <c r="F21" s="208">
        <v>2011</v>
      </c>
      <c r="G21" s="215" t="s">
        <v>68</v>
      </c>
      <c r="H21" s="210">
        <f>C$17/12</f>
        <v>1.225E-3</v>
      </c>
      <c r="I21" s="211">
        <f>SUM('1.  LRAMVA Summary'!D$54:D$55)*(MONTH($E21)-1)/12*$H21</f>
        <v>0</v>
      </c>
      <c r="J21" s="211">
        <f>SUM('1.  LRAMVA Summary'!E$54:E$55)*(MONTH($E21)-1)/12*$H21</f>
        <v>0</v>
      </c>
      <c r="K21" s="211">
        <f>SUM('1.  LRAMVA Summary'!F$54:F$55)*(MONTH($E21)-1)/12*$H21</f>
        <v>0</v>
      </c>
      <c r="L21" s="211">
        <f>SUM('1.  LRAMVA Summary'!G$54:G$55)*(MONTH($E21)-1)/12*$H21</f>
        <v>0</v>
      </c>
      <c r="M21" s="211">
        <f>SUM('1.  LRAMVA Summary'!H$54:H$55)*(MONTH($E21)-1)/12*$H21</f>
        <v>0</v>
      </c>
      <c r="N21" s="211">
        <f>SUM('1.  LRAMVA Summary'!I$54:I$55)*(MONTH($E21)-1)/12*$H21</f>
        <v>0</v>
      </c>
      <c r="O21" s="211">
        <f>SUM('1.  LRAMVA Summary'!J$54:J$55)*(MONTH($E21)-1)/12*$H21</f>
        <v>0</v>
      </c>
      <c r="P21" s="211">
        <f>SUM('1.  LRAMVA Summary'!K$54:K$55)*(MONTH($E21)-1)/12*$H21</f>
        <v>0</v>
      </c>
      <c r="Q21" s="211">
        <f>SUM('1.  LRAMVA Summary'!L$54:L$55)*(MONTH($E21)-1)/12*$H21</f>
        <v>0</v>
      </c>
      <c r="R21" s="211">
        <f>SUM('1.  LRAMVA Summary'!M$54:M$55)*(MONTH($E21)-1)/12*$H21</f>
        <v>0</v>
      </c>
      <c r="S21" s="211">
        <f>SUM('1.  LRAMVA Summary'!N$54:N$55)*(MONTH($E21)-1)/12*$H21</f>
        <v>0</v>
      </c>
      <c r="T21" s="211">
        <f>SUM('1.  LRAMVA Summary'!O$54:O$55)*(MONTH($E21)-1)/12*$H21</f>
        <v>0</v>
      </c>
      <c r="U21" s="211">
        <f>SUM('1.  LRAMVA Summary'!P$54:P$55)*(MONTH($E21)-1)/12*$H21</f>
        <v>0</v>
      </c>
      <c r="V21" s="211">
        <f>SUM('1.  LRAMVA Summary'!Q$54:Q$55)*(MONTH($E21)-1)/12*$H21</f>
        <v>0</v>
      </c>
      <c r="W21" s="212">
        <f t="shared" si="0"/>
        <v>0</v>
      </c>
    </row>
    <row r="22" spans="2:23" s="9" customFormat="1">
      <c r="B22" s="213" t="s">
        <v>51</v>
      </c>
      <c r="C22" s="213">
        <v>1.47E-2</v>
      </c>
      <c r="D22" s="206"/>
      <c r="E22" s="214">
        <v>40756</v>
      </c>
      <c r="F22" s="208">
        <v>2011</v>
      </c>
      <c r="G22" s="215" t="s">
        <v>68</v>
      </c>
      <c r="H22" s="210">
        <f>C$17/12</f>
        <v>1.225E-3</v>
      </c>
      <c r="I22" s="211">
        <f>SUM('1.  LRAMVA Summary'!D$54:D$55)*(MONTH($E22)-1)/12*$H22</f>
        <v>0</v>
      </c>
      <c r="J22" s="211">
        <f>SUM('1.  LRAMVA Summary'!E$54:E$55)*(MONTH($E22)-1)/12*$H22</f>
        <v>0</v>
      </c>
      <c r="K22" s="211">
        <f>SUM('1.  LRAMVA Summary'!F$54:F$55)*(MONTH($E22)-1)/12*$H22</f>
        <v>0</v>
      </c>
      <c r="L22" s="211">
        <f>SUM('1.  LRAMVA Summary'!G$54:G$55)*(MONTH($E22)-1)/12*$H22</f>
        <v>0</v>
      </c>
      <c r="M22" s="211">
        <f>SUM('1.  LRAMVA Summary'!H$54:H$55)*(MONTH($E22)-1)/12*$H22</f>
        <v>0</v>
      </c>
      <c r="N22" s="211">
        <f>SUM('1.  LRAMVA Summary'!I$54:I$55)*(MONTH($E22)-1)/12*$H22</f>
        <v>0</v>
      </c>
      <c r="O22" s="211">
        <f>SUM('1.  LRAMVA Summary'!J$54:J$55)*(MONTH($E22)-1)/12*$H22</f>
        <v>0</v>
      </c>
      <c r="P22" s="211">
        <f>SUM('1.  LRAMVA Summary'!K$54:K$55)*(MONTH($E22)-1)/12*$H22</f>
        <v>0</v>
      </c>
      <c r="Q22" s="211">
        <f>SUM('1.  LRAMVA Summary'!L$54:L$55)*(MONTH($E22)-1)/12*$H22</f>
        <v>0</v>
      </c>
      <c r="R22" s="211">
        <f>SUM('1.  LRAMVA Summary'!M$54:M$55)*(MONTH($E22)-1)/12*$H22</f>
        <v>0</v>
      </c>
      <c r="S22" s="211">
        <f>SUM('1.  LRAMVA Summary'!N$54:N$55)*(MONTH($E22)-1)/12*$H22</f>
        <v>0</v>
      </c>
      <c r="T22" s="211">
        <f>SUM('1.  LRAMVA Summary'!O$54:O$55)*(MONTH($E22)-1)/12*$H22</f>
        <v>0</v>
      </c>
      <c r="U22" s="211">
        <f>SUM('1.  LRAMVA Summary'!P$54:P$55)*(MONTH($E22)-1)/12*$H22</f>
        <v>0</v>
      </c>
      <c r="V22" s="211">
        <f>SUM('1.  LRAMVA Summary'!Q$54:Q$55)*(MONTH($E22)-1)/12*$H22</f>
        <v>0</v>
      </c>
      <c r="W22" s="212">
        <f t="shared" si="0"/>
        <v>0</v>
      </c>
    </row>
    <row r="23" spans="2:23" s="9" customFormat="1">
      <c r="B23" s="213" t="s">
        <v>52</v>
      </c>
      <c r="C23" s="213">
        <v>1.47E-2</v>
      </c>
      <c r="D23" s="206"/>
      <c r="E23" s="214">
        <v>40787</v>
      </c>
      <c r="F23" s="208">
        <v>2011</v>
      </c>
      <c r="G23" s="215" t="s">
        <v>68</v>
      </c>
      <c r="H23" s="210">
        <f>C$17/12</f>
        <v>1.225E-3</v>
      </c>
      <c r="I23" s="211">
        <f>SUM('1.  LRAMVA Summary'!D$54:D$55)*(MONTH($E23)-1)/12*$H23</f>
        <v>0</v>
      </c>
      <c r="J23" s="211">
        <f>SUM('1.  LRAMVA Summary'!E$54:E$55)*(MONTH($E23)-1)/12*$H23</f>
        <v>0</v>
      </c>
      <c r="K23" s="211">
        <f>SUM('1.  LRAMVA Summary'!F$54:F$55)*(MONTH($E23)-1)/12*$H23</f>
        <v>0</v>
      </c>
      <c r="L23" s="211">
        <f>SUM('1.  LRAMVA Summary'!G$54:G$55)*(MONTH($E23)-1)/12*$H23</f>
        <v>0</v>
      </c>
      <c r="M23" s="211">
        <f>SUM('1.  LRAMVA Summary'!H$54:H$55)*(MONTH($E23)-1)/12*$H23</f>
        <v>0</v>
      </c>
      <c r="N23" s="211">
        <f>SUM('1.  LRAMVA Summary'!I$54:I$55)*(MONTH($E23)-1)/12*$H23</f>
        <v>0</v>
      </c>
      <c r="O23" s="211">
        <f>SUM('1.  LRAMVA Summary'!J$54:J$55)*(MONTH($E23)-1)/12*$H23</f>
        <v>0</v>
      </c>
      <c r="P23" s="211">
        <f>SUM('1.  LRAMVA Summary'!K$54:K$55)*(MONTH($E23)-1)/12*$H23</f>
        <v>0</v>
      </c>
      <c r="Q23" s="211">
        <f>SUM('1.  LRAMVA Summary'!L$54:L$55)*(MONTH($E23)-1)/12*$H23</f>
        <v>0</v>
      </c>
      <c r="R23" s="211">
        <f>SUM('1.  LRAMVA Summary'!M$54:M$55)*(MONTH($E23)-1)/12*$H23</f>
        <v>0</v>
      </c>
      <c r="S23" s="211">
        <f>SUM('1.  LRAMVA Summary'!N$54:N$55)*(MONTH($E23)-1)/12*$H23</f>
        <v>0</v>
      </c>
      <c r="T23" s="211">
        <f>SUM('1.  LRAMVA Summary'!O$54:O$55)*(MONTH($E23)-1)/12*$H23</f>
        <v>0</v>
      </c>
      <c r="U23" s="211">
        <f>SUM('1.  LRAMVA Summary'!P$54:P$55)*(MONTH($E23)-1)/12*$H23</f>
        <v>0</v>
      </c>
      <c r="V23" s="211">
        <f>SUM('1.  LRAMVA Summary'!Q$54:Q$55)*(MONTH($E23)-1)/12*$H23</f>
        <v>0</v>
      </c>
      <c r="W23" s="212">
        <f t="shared" si="0"/>
        <v>0</v>
      </c>
    </row>
    <row r="24" spans="2:23" s="9" customFormat="1">
      <c r="B24" s="213" t="s">
        <v>53</v>
      </c>
      <c r="C24" s="213">
        <v>1.47E-2</v>
      </c>
      <c r="D24" s="206"/>
      <c r="E24" s="214">
        <v>40817</v>
      </c>
      <c r="F24" s="208">
        <v>2011</v>
      </c>
      <c r="G24" s="215" t="s">
        <v>69</v>
      </c>
      <c r="H24" s="210">
        <f>C$18/12</f>
        <v>1.225E-3</v>
      </c>
      <c r="I24" s="211">
        <f>SUM('1.  LRAMVA Summary'!D$54:D$55)*(MONTH($E24)-1)/12*$H24</f>
        <v>0</v>
      </c>
      <c r="J24" s="211">
        <f>SUM('1.  LRAMVA Summary'!E$54:E$55)*(MONTH($E24)-1)/12*$H24</f>
        <v>0</v>
      </c>
      <c r="K24" s="211">
        <f>SUM('1.  LRAMVA Summary'!F$54:F$55)*(MONTH($E24)-1)/12*$H24</f>
        <v>0</v>
      </c>
      <c r="L24" s="211">
        <f>SUM('1.  LRAMVA Summary'!G$54:G$55)*(MONTH($E24)-1)/12*$H24</f>
        <v>0</v>
      </c>
      <c r="M24" s="211">
        <f>SUM('1.  LRAMVA Summary'!H$54:H$55)*(MONTH($E24)-1)/12*$H24</f>
        <v>0</v>
      </c>
      <c r="N24" s="211">
        <f>SUM('1.  LRAMVA Summary'!I$54:I$55)*(MONTH($E24)-1)/12*$H24</f>
        <v>0</v>
      </c>
      <c r="O24" s="211">
        <f>SUM('1.  LRAMVA Summary'!J$54:J$55)*(MONTH($E24)-1)/12*$H24</f>
        <v>0</v>
      </c>
      <c r="P24" s="211">
        <f>SUM('1.  LRAMVA Summary'!K$54:K$55)*(MONTH($E24)-1)/12*$H24</f>
        <v>0</v>
      </c>
      <c r="Q24" s="211">
        <f>SUM('1.  LRAMVA Summary'!L$54:L$55)*(MONTH($E24)-1)/12*$H24</f>
        <v>0</v>
      </c>
      <c r="R24" s="211">
        <f>SUM('1.  LRAMVA Summary'!M$54:M$55)*(MONTH($E24)-1)/12*$H24</f>
        <v>0</v>
      </c>
      <c r="S24" s="211">
        <f>SUM('1.  LRAMVA Summary'!N$54:N$55)*(MONTH($E24)-1)/12*$H24</f>
        <v>0</v>
      </c>
      <c r="T24" s="211">
        <f>SUM('1.  LRAMVA Summary'!O$54:O$55)*(MONTH($E24)-1)/12*$H24</f>
        <v>0</v>
      </c>
      <c r="U24" s="211">
        <f>SUM('1.  LRAMVA Summary'!P$54:P$55)*(MONTH($E24)-1)/12*$H24</f>
        <v>0</v>
      </c>
      <c r="V24" s="211">
        <f>SUM('1.  LRAMVA Summary'!Q$54:Q$55)*(MONTH($E24)-1)/12*$H24</f>
        <v>0</v>
      </c>
      <c r="W24" s="212">
        <f t="shared" si="0"/>
        <v>0</v>
      </c>
    </row>
    <row r="25" spans="2:23" s="9" customFormat="1">
      <c r="B25" s="213" t="s">
        <v>54</v>
      </c>
      <c r="C25" s="213">
        <v>1.47E-2</v>
      </c>
      <c r="D25" s="206"/>
      <c r="E25" s="214">
        <v>40848</v>
      </c>
      <c r="F25" s="208">
        <v>2011</v>
      </c>
      <c r="G25" s="215" t="s">
        <v>69</v>
      </c>
      <c r="H25" s="210">
        <f>C$18/12</f>
        <v>1.225E-3</v>
      </c>
      <c r="I25" s="211">
        <f>SUM('1.  LRAMVA Summary'!D$54:D$55)*(MONTH($E25)-1)/12*$H25</f>
        <v>0</v>
      </c>
      <c r="J25" s="211">
        <f>SUM('1.  LRAMVA Summary'!E$54:E$55)*(MONTH($E25)-1)/12*$H25</f>
        <v>0</v>
      </c>
      <c r="K25" s="211">
        <f>SUM('1.  LRAMVA Summary'!F$54:F$55)*(MONTH($E25)-1)/12*$H25</f>
        <v>0</v>
      </c>
      <c r="L25" s="211">
        <f>SUM('1.  LRAMVA Summary'!G$54:G$55)*(MONTH($E25)-1)/12*$H25</f>
        <v>0</v>
      </c>
      <c r="M25" s="211">
        <f>SUM('1.  LRAMVA Summary'!H$54:H$55)*(MONTH($E25)-1)/12*$H25</f>
        <v>0</v>
      </c>
      <c r="N25" s="211">
        <f>SUM('1.  LRAMVA Summary'!I$54:I$55)*(MONTH($E25)-1)/12*$H25</f>
        <v>0</v>
      </c>
      <c r="O25" s="211">
        <f>SUM('1.  LRAMVA Summary'!J$54:J$55)*(MONTH($E25)-1)/12*$H25</f>
        <v>0</v>
      </c>
      <c r="P25" s="211">
        <f>SUM('1.  LRAMVA Summary'!K$54:K$55)*(MONTH($E25)-1)/12*$H25</f>
        <v>0</v>
      </c>
      <c r="Q25" s="211">
        <f>SUM('1.  LRAMVA Summary'!L$54:L$55)*(MONTH($E25)-1)/12*$H25</f>
        <v>0</v>
      </c>
      <c r="R25" s="211">
        <f>SUM('1.  LRAMVA Summary'!M$54:M$55)*(MONTH($E25)-1)/12*$H25</f>
        <v>0</v>
      </c>
      <c r="S25" s="211">
        <f>SUM('1.  LRAMVA Summary'!N$54:N$55)*(MONTH($E25)-1)/12*$H25</f>
        <v>0</v>
      </c>
      <c r="T25" s="211">
        <f>SUM('1.  LRAMVA Summary'!O$54:O$55)*(MONTH($E25)-1)/12*$H25</f>
        <v>0</v>
      </c>
      <c r="U25" s="211">
        <f>SUM('1.  LRAMVA Summary'!P$54:P$55)*(MONTH($E25)-1)/12*$H25</f>
        <v>0</v>
      </c>
      <c r="V25" s="211">
        <f>SUM('1.  LRAMVA Summary'!Q$54:Q$55)*(MONTH($E25)-1)/12*$H25</f>
        <v>0</v>
      </c>
      <c r="W25" s="212">
        <f t="shared" si="0"/>
        <v>0</v>
      </c>
    </row>
    <row r="26" spans="2:23" s="9" customFormat="1">
      <c r="B26" s="213" t="s">
        <v>55</v>
      </c>
      <c r="C26" s="213">
        <v>1.47E-2</v>
      </c>
      <c r="D26" s="206"/>
      <c r="E26" s="214">
        <v>40878</v>
      </c>
      <c r="F26" s="208">
        <v>2011</v>
      </c>
      <c r="G26" s="215" t="s">
        <v>69</v>
      </c>
      <c r="H26" s="210">
        <f>C$18/12</f>
        <v>1.225E-3</v>
      </c>
      <c r="I26" s="211">
        <f>SUM('1.  LRAMVA Summary'!D$54:D$55)*(MONTH($E26)-1)/12*$H26</f>
        <v>0</v>
      </c>
      <c r="J26" s="211">
        <f>SUM('1.  LRAMVA Summary'!E$54:E$55)*(MONTH($E26)-1)/12*$H26</f>
        <v>0</v>
      </c>
      <c r="K26" s="211">
        <f>SUM('1.  LRAMVA Summary'!F$54:F$55)*(MONTH($E26)-1)/12*$H26</f>
        <v>0</v>
      </c>
      <c r="L26" s="211">
        <f>SUM('1.  LRAMVA Summary'!G$54:G$55)*(MONTH($E26)-1)/12*$H26</f>
        <v>0</v>
      </c>
      <c r="M26" s="211">
        <f>SUM('1.  LRAMVA Summary'!H$54:H$55)*(MONTH($E26)-1)/12*$H26</f>
        <v>0</v>
      </c>
      <c r="N26" s="211">
        <f>SUM('1.  LRAMVA Summary'!I$54:I$55)*(MONTH($E26)-1)/12*$H26</f>
        <v>0</v>
      </c>
      <c r="O26" s="211">
        <f>SUM('1.  LRAMVA Summary'!J$54:J$55)*(MONTH($E26)-1)/12*$H26</f>
        <v>0</v>
      </c>
      <c r="P26" s="211">
        <f>SUM('1.  LRAMVA Summary'!K$54:K$55)*(MONTH($E26)-1)/12*$H26</f>
        <v>0</v>
      </c>
      <c r="Q26" s="211">
        <f>SUM('1.  LRAMVA Summary'!L$54:L$55)*(MONTH($E26)-1)/12*$H26</f>
        <v>0</v>
      </c>
      <c r="R26" s="211">
        <f>SUM('1.  LRAMVA Summary'!M$54:M$55)*(MONTH($E26)-1)/12*$H26</f>
        <v>0</v>
      </c>
      <c r="S26" s="211">
        <f>SUM('1.  LRAMVA Summary'!N$54:N$55)*(MONTH($E26)-1)/12*$H26</f>
        <v>0</v>
      </c>
      <c r="T26" s="211">
        <f>SUM('1.  LRAMVA Summary'!O$54:O$55)*(MONTH($E26)-1)/12*$H26</f>
        <v>0</v>
      </c>
      <c r="U26" s="211">
        <f>SUM('1.  LRAMVA Summary'!P$54:P$55)*(MONTH($E26)-1)/12*$H26</f>
        <v>0</v>
      </c>
      <c r="V26" s="211">
        <f>SUM('1.  LRAMVA Summary'!Q$54:Q$55)*(MONTH($E26)-1)/12*$H26</f>
        <v>0</v>
      </c>
      <c r="W26" s="212">
        <f>SUM(I26:V26)</f>
        <v>0</v>
      </c>
    </row>
    <row r="27" spans="2:23" s="9" customFormat="1" ht="15.75" thickBot="1">
      <c r="B27" s="213" t="s">
        <v>56</v>
      </c>
      <c r="C27" s="213">
        <v>1.47E-2</v>
      </c>
      <c r="D27" s="206"/>
      <c r="E27" s="216" t="s">
        <v>460</v>
      </c>
      <c r="F27" s="216"/>
      <c r="G27" s="217"/>
      <c r="H27" s="218"/>
      <c r="I27" s="219">
        <f>SUM(I15:I26)</f>
        <v>0</v>
      </c>
      <c r="J27" s="219">
        <f t="shared" ref="J27:O27" si="1">SUM(J15:J26)</f>
        <v>0</v>
      </c>
      <c r="K27" s="219">
        <f t="shared" si="1"/>
        <v>0</v>
      </c>
      <c r="L27" s="219">
        <f t="shared" si="1"/>
        <v>0</v>
      </c>
      <c r="M27" s="219">
        <f t="shared" si="1"/>
        <v>0</v>
      </c>
      <c r="N27" s="219">
        <f t="shared" si="1"/>
        <v>0</v>
      </c>
      <c r="O27" s="219">
        <f t="shared" si="1"/>
        <v>0</v>
      </c>
      <c r="P27" s="219">
        <f t="shared" ref="P27:V27" si="2">SUM(P15:P26)</f>
        <v>0</v>
      </c>
      <c r="Q27" s="219">
        <f t="shared" si="2"/>
        <v>0</v>
      </c>
      <c r="R27" s="219">
        <f t="shared" si="2"/>
        <v>0</v>
      </c>
      <c r="S27" s="219">
        <f t="shared" si="2"/>
        <v>0</v>
      </c>
      <c r="T27" s="219">
        <f t="shared" si="2"/>
        <v>0</v>
      </c>
      <c r="U27" s="219">
        <f t="shared" si="2"/>
        <v>0</v>
      </c>
      <c r="V27" s="219">
        <f t="shared" si="2"/>
        <v>0</v>
      </c>
      <c r="W27" s="219">
        <f>SUM(W15:W26)</f>
        <v>0</v>
      </c>
    </row>
    <row r="28" spans="2:23" s="9" customFormat="1" ht="15.75" thickTop="1">
      <c r="B28" s="213" t="s">
        <v>57</v>
      </c>
      <c r="C28" s="213">
        <v>1.47E-2</v>
      </c>
      <c r="D28" s="206"/>
      <c r="E28" s="220" t="s">
        <v>67</v>
      </c>
      <c r="F28" s="220"/>
      <c r="G28" s="221"/>
      <c r="H28" s="222"/>
      <c r="I28" s="223"/>
      <c r="J28" s="223"/>
      <c r="K28" s="223"/>
      <c r="L28" s="223"/>
      <c r="M28" s="223"/>
      <c r="N28" s="223"/>
      <c r="O28" s="223"/>
      <c r="P28" s="223"/>
      <c r="Q28" s="223"/>
      <c r="R28" s="223"/>
      <c r="S28" s="223"/>
      <c r="T28" s="223"/>
      <c r="U28" s="223"/>
      <c r="V28" s="223"/>
      <c r="W28" s="224"/>
    </row>
    <row r="29" spans="2:23" s="9" customFormat="1">
      <c r="B29" s="213" t="s">
        <v>58</v>
      </c>
      <c r="C29" s="213">
        <v>1.47E-2</v>
      </c>
      <c r="D29" s="206"/>
      <c r="E29" s="225" t="s">
        <v>424</v>
      </c>
      <c r="F29" s="225"/>
      <c r="G29" s="226"/>
      <c r="H29" s="227"/>
      <c r="I29" s="228">
        <f>I27+I28</f>
        <v>0</v>
      </c>
      <c r="J29" s="228">
        <f t="shared" ref="J29:M29" si="3">J27+J28</f>
        <v>0</v>
      </c>
      <c r="K29" s="228">
        <f t="shared" si="3"/>
        <v>0</v>
      </c>
      <c r="L29" s="228">
        <f t="shared" si="3"/>
        <v>0</v>
      </c>
      <c r="M29" s="228">
        <f t="shared" si="3"/>
        <v>0</v>
      </c>
      <c r="N29" s="228">
        <f>N27+N28</f>
        <v>0</v>
      </c>
      <c r="O29" s="228">
        <f>O27+O28</f>
        <v>0</v>
      </c>
      <c r="P29" s="228">
        <f t="shared" ref="P29:V29" si="4">P27+P28</f>
        <v>0</v>
      </c>
      <c r="Q29" s="228">
        <f t="shared" si="4"/>
        <v>0</v>
      </c>
      <c r="R29" s="228">
        <f t="shared" si="4"/>
        <v>0</v>
      </c>
      <c r="S29" s="228">
        <f t="shared" si="4"/>
        <v>0</v>
      </c>
      <c r="T29" s="228">
        <f t="shared" si="4"/>
        <v>0</v>
      </c>
      <c r="U29" s="228">
        <f t="shared" si="4"/>
        <v>0</v>
      </c>
      <c r="V29" s="228">
        <f t="shared" si="4"/>
        <v>0</v>
      </c>
      <c r="W29" s="228">
        <f>W27+W28</f>
        <v>0</v>
      </c>
    </row>
    <row r="30" spans="2:23" s="9" customFormat="1">
      <c r="B30" s="213" t="s">
        <v>59</v>
      </c>
      <c r="C30" s="213">
        <v>1.47E-2</v>
      </c>
      <c r="D30" s="206"/>
      <c r="E30" s="214">
        <v>40909</v>
      </c>
      <c r="F30" s="214" t="s">
        <v>178</v>
      </c>
      <c r="G30" s="215" t="s">
        <v>65</v>
      </c>
      <c r="H30" s="229">
        <f>C$19/12</f>
        <v>1.225E-3</v>
      </c>
      <c r="I30" s="230">
        <f>(SUM('1.  LRAMVA Summary'!D$54:D$56)+SUM('1.  LRAMVA Summary'!D$57:D$58)*(MONTH($E30)-1)/12)*$H30</f>
        <v>0</v>
      </c>
      <c r="J30" s="230">
        <f>(SUM('1.  LRAMVA Summary'!E$54:E$56)+SUM('1.  LRAMVA Summary'!E$57:E$58)*(MONTH($E30)-1)/12)*$H30</f>
        <v>0</v>
      </c>
      <c r="K30" s="230">
        <f>(SUM('1.  LRAMVA Summary'!F$54:F$56)+SUM('1.  LRAMVA Summary'!F$57:F$58)*(MONTH($E30)-1)/12)*$H30</f>
        <v>0</v>
      </c>
      <c r="L30" s="230">
        <f>(SUM('1.  LRAMVA Summary'!G$54:G$56)+SUM('1.  LRAMVA Summary'!G$57:G$58)*(MONTH($E30)-1)/12)*$H30</f>
        <v>0</v>
      </c>
      <c r="M30" s="230">
        <f>(SUM('1.  LRAMVA Summary'!H$54:H$56)+SUM('1.  LRAMVA Summary'!H$57:H$58)*(MONTH($E30)-1)/12)*$H30</f>
        <v>0</v>
      </c>
      <c r="N30" s="230">
        <f>(SUM('1.  LRAMVA Summary'!I$54:I$56)+SUM('1.  LRAMVA Summary'!I$57:I$58)*(MONTH($E30)-1)/12)*$H30</f>
        <v>0</v>
      </c>
      <c r="O30" s="230">
        <f>(SUM('1.  LRAMVA Summary'!J$54:J$56)+SUM('1.  LRAMVA Summary'!J$57:J$58)*(MONTH($E30)-1)/12)*$H30</f>
        <v>0</v>
      </c>
      <c r="P30" s="230">
        <f>(SUM('1.  LRAMVA Summary'!K$54:K$56)+SUM('1.  LRAMVA Summary'!K$57:K$58)*(MONTH($E30)-1)/12)*$H30</f>
        <v>0</v>
      </c>
      <c r="Q30" s="230">
        <f>(SUM('1.  LRAMVA Summary'!L$54:L$56)+SUM('1.  LRAMVA Summary'!L$57:L$58)*(MONTH($E30)-1)/12)*$H30</f>
        <v>0</v>
      </c>
      <c r="R30" s="230">
        <f>(SUM('1.  LRAMVA Summary'!M$54:M$56)+SUM('1.  LRAMVA Summary'!M$57:M$58)*(MONTH($E30)-1)/12)*$H30</f>
        <v>0</v>
      </c>
      <c r="S30" s="230">
        <f>(SUM('1.  LRAMVA Summary'!N$54:N$56)+SUM('1.  LRAMVA Summary'!N$57:N$58)*(MONTH($E30)-1)/12)*$H30</f>
        <v>0</v>
      </c>
      <c r="T30" s="230">
        <f>(SUM('1.  LRAMVA Summary'!O$54:O$56)+SUM('1.  LRAMVA Summary'!O$57:O$58)*(MONTH($E30)-1)/12)*$H30</f>
        <v>0</v>
      </c>
      <c r="U30" s="230">
        <f>(SUM('1.  LRAMVA Summary'!P$54:P$56)+SUM('1.  LRAMVA Summary'!P$57:P$58)*(MONTH($E30)-1)/12)*$H30</f>
        <v>0</v>
      </c>
      <c r="V30" s="230">
        <f>(SUM('1.  LRAMVA Summary'!Q$54:Q$56)+SUM('1.  LRAMVA Summary'!Q$57:Q$58)*(MONTH($E30)-1)/12)*$H30</f>
        <v>0</v>
      </c>
      <c r="W30" s="231">
        <f>SUM(I30:V30)</f>
        <v>0</v>
      </c>
    </row>
    <row r="31" spans="2:23" s="9" customFormat="1">
      <c r="B31" s="213" t="s">
        <v>60</v>
      </c>
      <c r="C31" s="213">
        <v>1.47E-2</v>
      </c>
      <c r="D31" s="206"/>
      <c r="E31" s="214">
        <v>40940</v>
      </c>
      <c r="F31" s="214" t="s">
        <v>178</v>
      </c>
      <c r="G31" s="215" t="s">
        <v>65</v>
      </c>
      <c r="H31" s="229">
        <f>C$19/12</f>
        <v>1.225E-3</v>
      </c>
      <c r="I31" s="230">
        <f>(SUM('1.  LRAMVA Summary'!D$54:D$56)+SUM('1.  LRAMVA Summary'!D$57:D$58)*(MONTH($E31)-1)/12)*$H31</f>
        <v>0</v>
      </c>
      <c r="J31" s="230">
        <f>(SUM('1.  LRAMVA Summary'!E$54:E$56)+SUM('1.  LRAMVA Summary'!E$57:E$58)*(MONTH($E31)-1)/12)*$H31</f>
        <v>0</v>
      </c>
      <c r="K31" s="230">
        <f>(SUM('1.  LRAMVA Summary'!F$54:F$56)+SUM('1.  LRAMVA Summary'!F$57:F$58)*(MONTH($E31)-1)/12)*$H31</f>
        <v>0</v>
      </c>
      <c r="L31" s="230">
        <f>(SUM('1.  LRAMVA Summary'!G$54:G$56)+SUM('1.  LRAMVA Summary'!G$57:G$58)*(MONTH($E31)-1)/12)*$H31</f>
        <v>0</v>
      </c>
      <c r="M31" s="230">
        <f>(SUM('1.  LRAMVA Summary'!H$54:H$56)+SUM('1.  LRAMVA Summary'!H$57:H$58)*(MONTH($E31)-1)/12)*$H31</f>
        <v>0</v>
      </c>
      <c r="N31" s="230">
        <f>(SUM('1.  LRAMVA Summary'!I$54:I$56)+SUM('1.  LRAMVA Summary'!I$57:I$58)*(MONTH($E31)-1)/12)*$H31</f>
        <v>0</v>
      </c>
      <c r="O31" s="230">
        <f>(SUM('1.  LRAMVA Summary'!J$54:J$56)+SUM('1.  LRAMVA Summary'!J$57:J$58)*(MONTH($E31)-1)/12)*$H31</f>
        <v>0</v>
      </c>
      <c r="P31" s="230">
        <f>(SUM('1.  LRAMVA Summary'!K$54:K$56)+SUM('1.  LRAMVA Summary'!K$57:K$58)*(MONTH($E31)-1)/12)*$H31</f>
        <v>0</v>
      </c>
      <c r="Q31" s="230">
        <f>(SUM('1.  LRAMVA Summary'!L$54:L$56)+SUM('1.  LRAMVA Summary'!L$57:L$58)*(MONTH($E31)-1)/12)*$H31</f>
        <v>0</v>
      </c>
      <c r="R31" s="230">
        <f>(SUM('1.  LRAMVA Summary'!M$54:M$56)+SUM('1.  LRAMVA Summary'!M$57:M$58)*(MONTH($E31)-1)/12)*$H31</f>
        <v>0</v>
      </c>
      <c r="S31" s="230">
        <f>(SUM('1.  LRAMVA Summary'!N$54:N$56)+SUM('1.  LRAMVA Summary'!N$57:N$58)*(MONTH($E31)-1)/12)*$H31</f>
        <v>0</v>
      </c>
      <c r="T31" s="230">
        <f>(SUM('1.  LRAMVA Summary'!O$54:O$56)+SUM('1.  LRAMVA Summary'!O$57:O$58)*(MONTH($E31)-1)/12)*$H31</f>
        <v>0</v>
      </c>
      <c r="U31" s="230">
        <f>(SUM('1.  LRAMVA Summary'!P$54:P$56)+SUM('1.  LRAMVA Summary'!P$57:P$58)*(MONTH($E31)-1)/12)*$H31</f>
        <v>0</v>
      </c>
      <c r="V31" s="230">
        <f>(SUM('1.  LRAMVA Summary'!Q$54:Q$56)+SUM('1.  LRAMVA Summary'!Q$57:Q$58)*(MONTH($E31)-1)/12)*$H31</f>
        <v>0</v>
      </c>
      <c r="W31" s="231">
        <f t="shared" ref="W31:W40" si="5">SUM(I31:V31)</f>
        <v>0</v>
      </c>
    </row>
    <row r="32" spans="2:23" s="9" customFormat="1">
      <c r="B32" s="213" t="s">
        <v>61</v>
      </c>
      <c r="C32" s="213">
        <v>1.0999999999999999E-2</v>
      </c>
      <c r="D32" s="206"/>
      <c r="E32" s="214">
        <v>40969</v>
      </c>
      <c r="F32" s="214" t="s">
        <v>178</v>
      </c>
      <c r="G32" s="215" t="s">
        <v>65</v>
      </c>
      <c r="H32" s="229">
        <f>C$19/12</f>
        <v>1.225E-3</v>
      </c>
      <c r="I32" s="230">
        <f>(SUM('1.  LRAMVA Summary'!D$54:D$56)+SUM('1.  LRAMVA Summary'!D$57:D$58)*(MONTH($E32)-1)/12)*$H32</f>
        <v>0</v>
      </c>
      <c r="J32" s="230">
        <f>(SUM('1.  LRAMVA Summary'!E$54:E$56)+SUM('1.  LRAMVA Summary'!E$57:E$58)*(MONTH($E32)-1)/12)*$H32</f>
        <v>0</v>
      </c>
      <c r="K32" s="230">
        <f>(SUM('1.  LRAMVA Summary'!F$54:F$56)+SUM('1.  LRAMVA Summary'!F$57:F$58)*(MONTH($E32)-1)/12)*$H32</f>
        <v>0</v>
      </c>
      <c r="L32" s="230">
        <f>(SUM('1.  LRAMVA Summary'!G$54:G$56)+SUM('1.  LRAMVA Summary'!G$57:G$58)*(MONTH($E32)-1)/12)*$H32</f>
        <v>0</v>
      </c>
      <c r="M32" s="230">
        <f>(SUM('1.  LRAMVA Summary'!H$54:H$56)+SUM('1.  LRAMVA Summary'!H$57:H$58)*(MONTH($E32)-1)/12)*$H32</f>
        <v>0</v>
      </c>
      <c r="N32" s="230">
        <f>(SUM('1.  LRAMVA Summary'!I$54:I$56)+SUM('1.  LRAMVA Summary'!I$57:I$58)*(MONTH($E32)-1)/12)*$H32</f>
        <v>0</v>
      </c>
      <c r="O32" s="230">
        <f>(SUM('1.  LRAMVA Summary'!J$54:J$56)+SUM('1.  LRAMVA Summary'!J$57:J$58)*(MONTH($E32)-1)/12)*$H32</f>
        <v>0</v>
      </c>
      <c r="P32" s="230">
        <f>(SUM('1.  LRAMVA Summary'!K$54:K$56)+SUM('1.  LRAMVA Summary'!K$57:K$58)*(MONTH($E32)-1)/12)*$H32</f>
        <v>0</v>
      </c>
      <c r="Q32" s="230">
        <f>(SUM('1.  LRAMVA Summary'!L$54:L$56)+SUM('1.  LRAMVA Summary'!L$57:L$58)*(MONTH($E32)-1)/12)*$H32</f>
        <v>0</v>
      </c>
      <c r="R32" s="230">
        <f>(SUM('1.  LRAMVA Summary'!M$54:M$56)+SUM('1.  LRAMVA Summary'!M$57:M$58)*(MONTH($E32)-1)/12)*$H32</f>
        <v>0</v>
      </c>
      <c r="S32" s="230">
        <f>(SUM('1.  LRAMVA Summary'!N$54:N$56)+SUM('1.  LRAMVA Summary'!N$57:N$58)*(MONTH($E32)-1)/12)*$H32</f>
        <v>0</v>
      </c>
      <c r="T32" s="230">
        <f>(SUM('1.  LRAMVA Summary'!O$54:O$56)+SUM('1.  LRAMVA Summary'!O$57:O$58)*(MONTH($E32)-1)/12)*$H32</f>
        <v>0</v>
      </c>
      <c r="U32" s="230">
        <f>(SUM('1.  LRAMVA Summary'!P$54:P$56)+SUM('1.  LRAMVA Summary'!P$57:P$58)*(MONTH($E32)-1)/12)*$H32</f>
        <v>0</v>
      </c>
      <c r="V32" s="230">
        <f>(SUM('1.  LRAMVA Summary'!Q$54:Q$56)+SUM('1.  LRAMVA Summary'!Q$57:Q$58)*(MONTH($E32)-1)/12)*$H32</f>
        <v>0</v>
      </c>
      <c r="W32" s="231">
        <f t="shared" si="5"/>
        <v>0</v>
      </c>
    </row>
    <row r="33" spans="2:23" s="9" customFormat="1">
      <c r="B33" s="213" t="s">
        <v>176</v>
      </c>
      <c r="C33" s="213">
        <v>1.0999999999999999E-2</v>
      </c>
      <c r="D33" s="206"/>
      <c r="E33" s="214">
        <v>41000</v>
      </c>
      <c r="F33" s="214" t="s">
        <v>178</v>
      </c>
      <c r="G33" s="215" t="s">
        <v>66</v>
      </c>
      <c r="H33" s="232">
        <f>C$20/12</f>
        <v>1.225E-3</v>
      </c>
      <c r="I33" s="230">
        <f>(SUM('1.  LRAMVA Summary'!D$54:D$56)+SUM('1.  LRAMVA Summary'!D$57:D$58)*(MONTH($E33)-1)/12)*$H33</f>
        <v>0</v>
      </c>
      <c r="J33" s="230">
        <f>(SUM('1.  LRAMVA Summary'!E$54:E$56)+SUM('1.  LRAMVA Summary'!E$57:E$58)*(MONTH($E33)-1)/12)*$H33</f>
        <v>0</v>
      </c>
      <c r="K33" s="230">
        <f>(SUM('1.  LRAMVA Summary'!F$54:F$56)+SUM('1.  LRAMVA Summary'!F$57:F$58)*(MONTH($E33)-1)/12)*$H33</f>
        <v>0</v>
      </c>
      <c r="L33" s="230">
        <f>(SUM('1.  LRAMVA Summary'!G$54:G$56)+SUM('1.  LRAMVA Summary'!G$57:G$58)*(MONTH($E33)-1)/12)*$H33</f>
        <v>0</v>
      </c>
      <c r="M33" s="230">
        <f>(SUM('1.  LRAMVA Summary'!H$54:H$56)+SUM('1.  LRAMVA Summary'!H$57:H$58)*(MONTH($E33)-1)/12)*$H33</f>
        <v>0</v>
      </c>
      <c r="N33" s="230">
        <f>(SUM('1.  LRAMVA Summary'!I$54:I$56)+SUM('1.  LRAMVA Summary'!I$57:I$58)*(MONTH($E33)-1)/12)*$H33</f>
        <v>0</v>
      </c>
      <c r="O33" s="230">
        <f>(SUM('1.  LRAMVA Summary'!J$54:J$56)+SUM('1.  LRAMVA Summary'!J$57:J$58)*(MONTH($E33)-1)/12)*$H33</f>
        <v>0</v>
      </c>
      <c r="P33" s="230">
        <f>(SUM('1.  LRAMVA Summary'!K$54:K$56)+SUM('1.  LRAMVA Summary'!K$57:K$58)*(MONTH($E33)-1)/12)*$H33</f>
        <v>0</v>
      </c>
      <c r="Q33" s="230">
        <f>(SUM('1.  LRAMVA Summary'!L$54:L$56)+SUM('1.  LRAMVA Summary'!L$57:L$58)*(MONTH($E33)-1)/12)*$H33</f>
        <v>0</v>
      </c>
      <c r="R33" s="230">
        <f>(SUM('1.  LRAMVA Summary'!M$54:M$56)+SUM('1.  LRAMVA Summary'!M$57:M$58)*(MONTH($E33)-1)/12)*$H33</f>
        <v>0</v>
      </c>
      <c r="S33" s="230">
        <f>(SUM('1.  LRAMVA Summary'!N$54:N$56)+SUM('1.  LRAMVA Summary'!N$57:N$58)*(MONTH($E33)-1)/12)*$H33</f>
        <v>0</v>
      </c>
      <c r="T33" s="230">
        <f>(SUM('1.  LRAMVA Summary'!O$54:O$56)+SUM('1.  LRAMVA Summary'!O$57:O$58)*(MONTH($E33)-1)/12)*$H33</f>
        <v>0</v>
      </c>
      <c r="U33" s="230">
        <f>(SUM('1.  LRAMVA Summary'!P$54:P$56)+SUM('1.  LRAMVA Summary'!P$57:P$58)*(MONTH($E33)-1)/12)*$H33</f>
        <v>0</v>
      </c>
      <c r="V33" s="230">
        <f>(SUM('1.  LRAMVA Summary'!Q$54:Q$56)+SUM('1.  LRAMVA Summary'!Q$57:Q$58)*(MONTH($E33)-1)/12)*$H33</f>
        <v>0</v>
      </c>
      <c r="W33" s="231">
        <f t="shared" si="5"/>
        <v>0</v>
      </c>
    </row>
    <row r="34" spans="2:23" s="9" customFormat="1">
      <c r="B34" s="213" t="s">
        <v>177</v>
      </c>
      <c r="C34" s="213">
        <v>1.0999999999999999E-2</v>
      </c>
      <c r="D34" s="206"/>
      <c r="E34" s="214">
        <v>41030</v>
      </c>
      <c r="F34" s="214" t="s">
        <v>178</v>
      </c>
      <c r="G34" s="215" t="s">
        <v>66</v>
      </c>
      <c r="H34" s="229">
        <f>C$20/12</f>
        <v>1.225E-3</v>
      </c>
      <c r="I34" s="230">
        <f>(SUM('1.  LRAMVA Summary'!D$54:D$56)+SUM('1.  LRAMVA Summary'!D$57:D$58)*(MONTH($E34)-1)/12)*$H34</f>
        <v>0</v>
      </c>
      <c r="J34" s="230">
        <f>(SUM('1.  LRAMVA Summary'!E$54:E$56)+SUM('1.  LRAMVA Summary'!E$57:E$58)*(MONTH($E34)-1)/12)*$H34</f>
        <v>0</v>
      </c>
      <c r="K34" s="230">
        <f>(SUM('1.  LRAMVA Summary'!F$54:F$56)+SUM('1.  LRAMVA Summary'!F$57:F$58)*(MONTH($E34)-1)/12)*$H34</f>
        <v>0</v>
      </c>
      <c r="L34" s="230">
        <f>(SUM('1.  LRAMVA Summary'!G$54:G$56)+SUM('1.  LRAMVA Summary'!G$57:G$58)*(MONTH($E34)-1)/12)*$H34</f>
        <v>0</v>
      </c>
      <c r="M34" s="230">
        <f>(SUM('1.  LRAMVA Summary'!H$54:H$56)+SUM('1.  LRAMVA Summary'!H$57:H$58)*(MONTH($E34)-1)/12)*$H34</f>
        <v>0</v>
      </c>
      <c r="N34" s="230">
        <f>(SUM('1.  LRAMVA Summary'!I$54:I$56)+SUM('1.  LRAMVA Summary'!I$57:I$58)*(MONTH($E34)-1)/12)*$H34</f>
        <v>0</v>
      </c>
      <c r="O34" s="230">
        <f>(SUM('1.  LRAMVA Summary'!J$54:J$56)+SUM('1.  LRAMVA Summary'!J$57:J$58)*(MONTH($E34)-1)/12)*$H34</f>
        <v>0</v>
      </c>
      <c r="P34" s="230">
        <f>(SUM('1.  LRAMVA Summary'!K$54:K$56)+SUM('1.  LRAMVA Summary'!K$57:K$58)*(MONTH($E34)-1)/12)*$H34</f>
        <v>0</v>
      </c>
      <c r="Q34" s="230">
        <f>(SUM('1.  LRAMVA Summary'!L$54:L$56)+SUM('1.  LRAMVA Summary'!L$57:L$58)*(MONTH($E34)-1)/12)*$H34</f>
        <v>0</v>
      </c>
      <c r="R34" s="230">
        <f>(SUM('1.  LRAMVA Summary'!M$54:M$56)+SUM('1.  LRAMVA Summary'!M$57:M$58)*(MONTH($E34)-1)/12)*$H34</f>
        <v>0</v>
      </c>
      <c r="S34" s="230">
        <f>(SUM('1.  LRAMVA Summary'!N$54:N$56)+SUM('1.  LRAMVA Summary'!N$57:N$58)*(MONTH($E34)-1)/12)*$H34</f>
        <v>0</v>
      </c>
      <c r="T34" s="230">
        <f>(SUM('1.  LRAMVA Summary'!O$54:O$56)+SUM('1.  LRAMVA Summary'!O$57:O$58)*(MONTH($E34)-1)/12)*$H34</f>
        <v>0</v>
      </c>
      <c r="U34" s="230">
        <f>(SUM('1.  LRAMVA Summary'!P$54:P$56)+SUM('1.  LRAMVA Summary'!P$57:P$58)*(MONTH($E34)-1)/12)*$H34</f>
        <v>0</v>
      </c>
      <c r="V34" s="230">
        <f>(SUM('1.  LRAMVA Summary'!Q$54:Q$56)+SUM('1.  LRAMVA Summary'!Q$57:Q$58)*(MONTH($E34)-1)/12)*$H34</f>
        <v>0</v>
      </c>
      <c r="W34" s="231">
        <f t="shared" si="5"/>
        <v>0</v>
      </c>
    </row>
    <row r="35" spans="2:23" s="9" customFormat="1">
      <c r="B35" s="213" t="s">
        <v>73</v>
      </c>
      <c r="C35" s="213">
        <v>1.0999999999999999E-2</v>
      </c>
      <c r="D35" s="206"/>
      <c r="E35" s="214">
        <v>41061</v>
      </c>
      <c r="F35" s="214" t="s">
        <v>178</v>
      </c>
      <c r="G35" s="215" t="s">
        <v>66</v>
      </c>
      <c r="H35" s="229">
        <f>C$20/12</f>
        <v>1.225E-3</v>
      </c>
      <c r="I35" s="230">
        <f>(SUM('1.  LRAMVA Summary'!D$54:D$56)+SUM('1.  LRAMVA Summary'!D$57:D$58)*(MONTH($E35)-1)/12)*$H35</f>
        <v>0</v>
      </c>
      <c r="J35" s="230">
        <f>(SUM('1.  LRAMVA Summary'!E$54:E$56)+SUM('1.  LRAMVA Summary'!E$57:E$58)*(MONTH($E35)-1)/12)*$H35</f>
        <v>0</v>
      </c>
      <c r="K35" s="230">
        <f>(SUM('1.  LRAMVA Summary'!F$54:F$56)+SUM('1.  LRAMVA Summary'!F$57:F$58)*(MONTH($E35)-1)/12)*$H35</f>
        <v>0</v>
      </c>
      <c r="L35" s="230">
        <f>(SUM('1.  LRAMVA Summary'!G$54:G$56)+SUM('1.  LRAMVA Summary'!G$57:G$58)*(MONTH($E35)-1)/12)*$H35</f>
        <v>0</v>
      </c>
      <c r="M35" s="230">
        <f>(SUM('1.  LRAMVA Summary'!H$54:H$56)+SUM('1.  LRAMVA Summary'!H$57:H$58)*(MONTH($E35)-1)/12)*$H35</f>
        <v>0</v>
      </c>
      <c r="N35" s="230">
        <f>(SUM('1.  LRAMVA Summary'!I$54:I$56)+SUM('1.  LRAMVA Summary'!I$57:I$58)*(MONTH($E35)-1)/12)*$H35</f>
        <v>0</v>
      </c>
      <c r="O35" s="230">
        <f>(SUM('1.  LRAMVA Summary'!J$54:J$56)+SUM('1.  LRAMVA Summary'!J$57:J$58)*(MONTH($E35)-1)/12)*$H35</f>
        <v>0</v>
      </c>
      <c r="P35" s="230">
        <f>(SUM('1.  LRAMVA Summary'!K$54:K$56)+SUM('1.  LRAMVA Summary'!K$57:K$58)*(MONTH($E35)-1)/12)*$H35</f>
        <v>0</v>
      </c>
      <c r="Q35" s="230">
        <f>(SUM('1.  LRAMVA Summary'!L$54:L$56)+SUM('1.  LRAMVA Summary'!L$57:L$58)*(MONTH($E35)-1)/12)*$H35</f>
        <v>0</v>
      </c>
      <c r="R35" s="230">
        <f>(SUM('1.  LRAMVA Summary'!M$54:M$56)+SUM('1.  LRAMVA Summary'!M$57:M$58)*(MONTH($E35)-1)/12)*$H35</f>
        <v>0</v>
      </c>
      <c r="S35" s="230">
        <f>(SUM('1.  LRAMVA Summary'!N$54:N$56)+SUM('1.  LRAMVA Summary'!N$57:N$58)*(MONTH($E35)-1)/12)*$H35</f>
        <v>0</v>
      </c>
      <c r="T35" s="230">
        <f>(SUM('1.  LRAMVA Summary'!O$54:O$56)+SUM('1.  LRAMVA Summary'!O$57:O$58)*(MONTH($E35)-1)/12)*$H35</f>
        <v>0</v>
      </c>
      <c r="U35" s="230">
        <f>(SUM('1.  LRAMVA Summary'!P$54:P$56)+SUM('1.  LRAMVA Summary'!P$57:P$58)*(MONTH($E35)-1)/12)*$H35</f>
        <v>0</v>
      </c>
      <c r="V35" s="230">
        <f>(SUM('1.  LRAMVA Summary'!Q$54:Q$56)+SUM('1.  LRAMVA Summary'!Q$57:Q$58)*(MONTH($E35)-1)/12)*$H35</f>
        <v>0</v>
      </c>
      <c r="W35" s="231">
        <f t="shared" si="5"/>
        <v>0</v>
      </c>
    </row>
    <row r="36" spans="2:23" s="9" customFormat="1">
      <c r="B36" s="213" t="s">
        <v>74</v>
      </c>
      <c r="C36" s="213">
        <v>1.0999999999999999E-2</v>
      </c>
      <c r="D36" s="206"/>
      <c r="E36" s="214">
        <v>41091</v>
      </c>
      <c r="F36" s="214" t="s">
        <v>178</v>
      </c>
      <c r="G36" s="215" t="s">
        <v>68</v>
      </c>
      <c r="H36" s="232">
        <f>C$21/12</f>
        <v>1.225E-3</v>
      </c>
      <c r="I36" s="230">
        <f>(SUM('1.  LRAMVA Summary'!D$54:D$56)+SUM('1.  LRAMVA Summary'!D$57:D$58)*(MONTH($E36)-1)/12)*$H36</f>
        <v>0</v>
      </c>
      <c r="J36" s="230">
        <f>(SUM('1.  LRAMVA Summary'!E$54:E$56)+SUM('1.  LRAMVA Summary'!E$57:E$58)*(MONTH($E36)-1)/12)*$H36</f>
        <v>0</v>
      </c>
      <c r="K36" s="230">
        <f>(SUM('1.  LRAMVA Summary'!F$54:F$56)+SUM('1.  LRAMVA Summary'!F$57:F$58)*(MONTH($E36)-1)/12)*$H36</f>
        <v>0</v>
      </c>
      <c r="L36" s="230">
        <f>(SUM('1.  LRAMVA Summary'!G$54:G$56)+SUM('1.  LRAMVA Summary'!G$57:G$58)*(MONTH($E36)-1)/12)*$H36</f>
        <v>0</v>
      </c>
      <c r="M36" s="230">
        <f>(SUM('1.  LRAMVA Summary'!H$54:H$56)+SUM('1.  LRAMVA Summary'!H$57:H$58)*(MONTH($E36)-1)/12)*$H36</f>
        <v>0</v>
      </c>
      <c r="N36" s="230">
        <f>(SUM('1.  LRAMVA Summary'!I$54:I$56)+SUM('1.  LRAMVA Summary'!I$57:I$58)*(MONTH($E36)-1)/12)*$H36</f>
        <v>0</v>
      </c>
      <c r="O36" s="230">
        <f>(SUM('1.  LRAMVA Summary'!J$54:J$56)+SUM('1.  LRAMVA Summary'!J$57:J$58)*(MONTH($E36)-1)/12)*$H36</f>
        <v>0</v>
      </c>
      <c r="P36" s="230">
        <f>(SUM('1.  LRAMVA Summary'!K$54:K$56)+SUM('1.  LRAMVA Summary'!K$57:K$58)*(MONTH($E36)-1)/12)*$H36</f>
        <v>0</v>
      </c>
      <c r="Q36" s="230">
        <f>(SUM('1.  LRAMVA Summary'!L$54:L$56)+SUM('1.  LRAMVA Summary'!L$57:L$58)*(MONTH($E36)-1)/12)*$H36</f>
        <v>0</v>
      </c>
      <c r="R36" s="230">
        <f>(SUM('1.  LRAMVA Summary'!M$54:M$56)+SUM('1.  LRAMVA Summary'!M$57:M$58)*(MONTH($E36)-1)/12)*$H36</f>
        <v>0</v>
      </c>
      <c r="S36" s="230">
        <f>(SUM('1.  LRAMVA Summary'!N$54:N$56)+SUM('1.  LRAMVA Summary'!N$57:N$58)*(MONTH($E36)-1)/12)*$H36</f>
        <v>0</v>
      </c>
      <c r="T36" s="230">
        <f>(SUM('1.  LRAMVA Summary'!O$54:O$56)+SUM('1.  LRAMVA Summary'!O$57:O$58)*(MONTH($E36)-1)/12)*$H36</f>
        <v>0</v>
      </c>
      <c r="U36" s="230">
        <f>(SUM('1.  LRAMVA Summary'!P$54:P$56)+SUM('1.  LRAMVA Summary'!P$57:P$58)*(MONTH($E36)-1)/12)*$H36</f>
        <v>0</v>
      </c>
      <c r="V36" s="230">
        <f>(SUM('1.  LRAMVA Summary'!Q$54:Q$56)+SUM('1.  LRAMVA Summary'!Q$57:Q$58)*(MONTH($E36)-1)/12)*$H36</f>
        <v>0</v>
      </c>
      <c r="W36" s="231">
        <f t="shared" si="5"/>
        <v>0</v>
      </c>
    </row>
    <row r="37" spans="2:23" s="9" customFormat="1">
      <c r="B37" s="213" t="s">
        <v>75</v>
      </c>
      <c r="C37" s="213">
        <v>1.0999999999999999E-2</v>
      </c>
      <c r="D37" s="206"/>
      <c r="E37" s="214">
        <v>41122</v>
      </c>
      <c r="F37" s="214" t="s">
        <v>178</v>
      </c>
      <c r="G37" s="215" t="s">
        <v>68</v>
      </c>
      <c r="H37" s="229">
        <f>C$21/12</f>
        <v>1.225E-3</v>
      </c>
      <c r="I37" s="230">
        <f>(SUM('1.  LRAMVA Summary'!D$54:D$56)+SUM('1.  LRAMVA Summary'!D$57:D$58)*(MONTH($E37)-1)/12)*$H37</f>
        <v>0</v>
      </c>
      <c r="J37" s="230">
        <f>(SUM('1.  LRAMVA Summary'!E$54:E$56)+SUM('1.  LRAMVA Summary'!E$57:E$58)*(MONTH($E37)-1)/12)*$H37</f>
        <v>0</v>
      </c>
      <c r="K37" s="230">
        <f>(SUM('1.  LRAMVA Summary'!F$54:F$56)+SUM('1.  LRAMVA Summary'!F$57:F$58)*(MONTH($E37)-1)/12)*$H37</f>
        <v>0</v>
      </c>
      <c r="L37" s="230">
        <f>(SUM('1.  LRAMVA Summary'!G$54:G$56)+SUM('1.  LRAMVA Summary'!G$57:G$58)*(MONTH($E37)-1)/12)*$H37</f>
        <v>0</v>
      </c>
      <c r="M37" s="230">
        <f>(SUM('1.  LRAMVA Summary'!H$54:H$56)+SUM('1.  LRAMVA Summary'!H$57:H$58)*(MONTH($E37)-1)/12)*$H37</f>
        <v>0</v>
      </c>
      <c r="N37" s="230">
        <f>(SUM('1.  LRAMVA Summary'!I$54:I$56)+SUM('1.  LRAMVA Summary'!I$57:I$58)*(MONTH($E37)-1)/12)*$H37</f>
        <v>0</v>
      </c>
      <c r="O37" s="230">
        <f>(SUM('1.  LRAMVA Summary'!J$54:J$56)+SUM('1.  LRAMVA Summary'!J$57:J$58)*(MONTH($E37)-1)/12)*$H37</f>
        <v>0</v>
      </c>
      <c r="P37" s="230">
        <f>(SUM('1.  LRAMVA Summary'!K$54:K$56)+SUM('1.  LRAMVA Summary'!K$57:K$58)*(MONTH($E37)-1)/12)*$H37</f>
        <v>0</v>
      </c>
      <c r="Q37" s="230">
        <f>(SUM('1.  LRAMVA Summary'!L$54:L$56)+SUM('1.  LRAMVA Summary'!L$57:L$58)*(MONTH($E37)-1)/12)*$H37</f>
        <v>0</v>
      </c>
      <c r="R37" s="230">
        <f>(SUM('1.  LRAMVA Summary'!M$54:M$56)+SUM('1.  LRAMVA Summary'!M$57:M$58)*(MONTH($E37)-1)/12)*$H37</f>
        <v>0</v>
      </c>
      <c r="S37" s="230">
        <f>(SUM('1.  LRAMVA Summary'!N$54:N$56)+SUM('1.  LRAMVA Summary'!N$57:N$58)*(MONTH($E37)-1)/12)*$H37</f>
        <v>0</v>
      </c>
      <c r="T37" s="230">
        <f>(SUM('1.  LRAMVA Summary'!O$54:O$56)+SUM('1.  LRAMVA Summary'!O$57:O$58)*(MONTH($E37)-1)/12)*$H37</f>
        <v>0</v>
      </c>
      <c r="U37" s="230">
        <f>(SUM('1.  LRAMVA Summary'!P$54:P$56)+SUM('1.  LRAMVA Summary'!P$57:P$58)*(MONTH($E37)-1)/12)*$H37</f>
        <v>0</v>
      </c>
      <c r="V37" s="230">
        <f>(SUM('1.  LRAMVA Summary'!Q$54:Q$56)+SUM('1.  LRAMVA Summary'!Q$57:Q$58)*(MONTH($E37)-1)/12)*$H37</f>
        <v>0</v>
      </c>
      <c r="W37" s="231">
        <f t="shared" si="5"/>
        <v>0</v>
      </c>
    </row>
    <row r="38" spans="2:23" s="9" customFormat="1">
      <c r="B38" s="213" t="s">
        <v>76</v>
      </c>
      <c r="C38" s="213">
        <v>1.0999999999999999E-2</v>
      </c>
      <c r="D38" s="206"/>
      <c r="E38" s="214">
        <v>41153</v>
      </c>
      <c r="F38" s="214" t="s">
        <v>178</v>
      </c>
      <c r="G38" s="215" t="s">
        <v>68</v>
      </c>
      <c r="H38" s="229">
        <f>C$21/12</f>
        <v>1.225E-3</v>
      </c>
      <c r="I38" s="230">
        <f>(SUM('1.  LRAMVA Summary'!D$54:D$56)+SUM('1.  LRAMVA Summary'!D$57:D$58)*(MONTH($E38)-1)/12)*$H38</f>
        <v>0</v>
      </c>
      <c r="J38" s="230">
        <f>(SUM('1.  LRAMVA Summary'!E$54:E$56)+SUM('1.  LRAMVA Summary'!E$57:E$58)*(MONTH($E38)-1)/12)*$H38</f>
        <v>0</v>
      </c>
      <c r="K38" s="230">
        <f>(SUM('1.  LRAMVA Summary'!F$54:F$56)+SUM('1.  LRAMVA Summary'!F$57:F$58)*(MONTH($E38)-1)/12)*$H38</f>
        <v>0</v>
      </c>
      <c r="L38" s="230">
        <f>(SUM('1.  LRAMVA Summary'!G$54:G$56)+SUM('1.  LRAMVA Summary'!G$57:G$58)*(MONTH($E38)-1)/12)*$H38</f>
        <v>0</v>
      </c>
      <c r="M38" s="230">
        <f>(SUM('1.  LRAMVA Summary'!H$54:H$56)+SUM('1.  LRAMVA Summary'!H$57:H$58)*(MONTH($E38)-1)/12)*$H38</f>
        <v>0</v>
      </c>
      <c r="N38" s="230">
        <f>(SUM('1.  LRAMVA Summary'!I$54:I$56)+SUM('1.  LRAMVA Summary'!I$57:I$58)*(MONTH($E38)-1)/12)*$H38</f>
        <v>0</v>
      </c>
      <c r="O38" s="230">
        <f>(SUM('1.  LRAMVA Summary'!J$54:J$56)+SUM('1.  LRAMVA Summary'!J$57:J$58)*(MONTH($E38)-1)/12)*$H38</f>
        <v>0</v>
      </c>
      <c r="P38" s="230">
        <f>(SUM('1.  LRAMVA Summary'!K$54:K$56)+SUM('1.  LRAMVA Summary'!K$57:K$58)*(MONTH($E38)-1)/12)*$H38</f>
        <v>0</v>
      </c>
      <c r="Q38" s="230">
        <f>(SUM('1.  LRAMVA Summary'!L$54:L$56)+SUM('1.  LRAMVA Summary'!L$57:L$58)*(MONTH($E38)-1)/12)*$H38</f>
        <v>0</v>
      </c>
      <c r="R38" s="230">
        <f>(SUM('1.  LRAMVA Summary'!M$54:M$56)+SUM('1.  LRAMVA Summary'!M$57:M$58)*(MONTH($E38)-1)/12)*$H38</f>
        <v>0</v>
      </c>
      <c r="S38" s="230">
        <f>(SUM('1.  LRAMVA Summary'!N$54:N$56)+SUM('1.  LRAMVA Summary'!N$57:N$58)*(MONTH($E38)-1)/12)*$H38</f>
        <v>0</v>
      </c>
      <c r="T38" s="230">
        <f>(SUM('1.  LRAMVA Summary'!O$54:O$56)+SUM('1.  LRAMVA Summary'!O$57:O$58)*(MONTH($E38)-1)/12)*$H38</f>
        <v>0</v>
      </c>
      <c r="U38" s="230">
        <f>(SUM('1.  LRAMVA Summary'!P$54:P$56)+SUM('1.  LRAMVA Summary'!P$57:P$58)*(MONTH($E38)-1)/12)*$H38</f>
        <v>0</v>
      </c>
      <c r="V38" s="230">
        <f>(SUM('1.  LRAMVA Summary'!Q$54:Q$56)+SUM('1.  LRAMVA Summary'!Q$57:Q$58)*(MONTH($E38)-1)/12)*$H38</f>
        <v>0</v>
      </c>
      <c r="W38" s="231">
        <f t="shared" si="5"/>
        <v>0</v>
      </c>
    </row>
    <row r="39" spans="2:23" s="9" customFormat="1">
      <c r="B39" s="213" t="s">
        <v>77</v>
      </c>
      <c r="C39" s="213">
        <v>1.0999999999999999E-2</v>
      </c>
      <c r="D39" s="206"/>
      <c r="E39" s="214">
        <v>41183</v>
      </c>
      <c r="F39" s="214" t="s">
        <v>178</v>
      </c>
      <c r="G39" s="215" t="s">
        <v>69</v>
      </c>
      <c r="H39" s="232">
        <f>C$22/12</f>
        <v>1.225E-3</v>
      </c>
      <c r="I39" s="230">
        <f>(SUM('1.  LRAMVA Summary'!D$54:D$56)+SUM('1.  LRAMVA Summary'!D$57:D$58)*(MONTH($E39)-1)/12)*$H39</f>
        <v>0</v>
      </c>
      <c r="J39" s="230">
        <f>(SUM('1.  LRAMVA Summary'!E$54:E$56)+SUM('1.  LRAMVA Summary'!E$57:E$58)*(MONTH($E39)-1)/12)*$H39</f>
        <v>0</v>
      </c>
      <c r="K39" s="230">
        <f>(SUM('1.  LRAMVA Summary'!F$54:F$56)+SUM('1.  LRAMVA Summary'!F$57:F$58)*(MONTH($E39)-1)/12)*$H39</f>
        <v>0</v>
      </c>
      <c r="L39" s="230">
        <f>(SUM('1.  LRAMVA Summary'!G$54:G$56)+SUM('1.  LRAMVA Summary'!G$57:G$58)*(MONTH($E39)-1)/12)*$H39</f>
        <v>0</v>
      </c>
      <c r="M39" s="230">
        <f>(SUM('1.  LRAMVA Summary'!H$54:H$56)+SUM('1.  LRAMVA Summary'!H$57:H$58)*(MONTH($E39)-1)/12)*$H39</f>
        <v>0</v>
      </c>
      <c r="N39" s="230">
        <f>(SUM('1.  LRAMVA Summary'!I$54:I$56)+SUM('1.  LRAMVA Summary'!I$57:I$58)*(MONTH($E39)-1)/12)*$H39</f>
        <v>0</v>
      </c>
      <c r="O39" s="230">
        <f>(SUM('1.  LRAMVA Summary'!J$54:J$56)+SUM('1.  LRAMVA Summary'!J$57:J$58)*(MONTH($E39)-1)/12)*$H39</f>
        <v>0</v>
      </c>
      <c r="P39" s="230">
        <f>(SUM('1.  LRAMVA Summary'!K$54:K$56)+SUM('1.  LRAMVA Summary'!K$57:K$58)*(MONTH($E39)-1)/12)*$H39</f>
        <v>0</v>
      </c>
      <c r="Q39" s="230">
        <f>(SUM('1.  LRAMVA Summary'!L$54:L$56)+SUM('1.  LRAMVA Summary'!L$57:L$58)*(MONTH($E39)-1)/12)*$H39</f>
        <v>0</v>
      </c>
      <c r="R39" s="230">
        <f>(SUM('1.  LRAMVA Summary'!M$54:M$56)+SUM('1.  LRAMVA Summary'!M$57:M$58)*(MONTH($E39)-1)/12)*$H39</f>
        <v>0</v>
      </c>
      <c r="S39" s="230">
        <f>(SUM('1.  LRAMVA Summary'!N$54:N$56)+SUM('1.  LRAMVA Summary'!N$57:N$58)*(MONTH($E39)-1)/12)*$H39</f>
        <v>0</v>
      </c>
      <c r="T39" s="230">
        <f>(SUM('1.  LRAMVA Summary'!O$54:O$56)+SUM('1.  LRAMVA Summary'!O$57:O$58)*(MONTH($E39)-1)/12)*$H39</f>
        <v>0</v>
      </c>
      <c r="U39" s="230">
        <f>(SUM('1.  LRAMVA Summary'!P$54:P$56)+SUM('1.  LRAMVA Summary'!P$57:P$58)*(MONTH($E39)-1)/12)*$H39</f>
        <v>0</v>
      </c>
      <c r="V39" s="230">
        <f>(SUM('1.  LRAMVA Summary'!Q$54:Q$56)+SUM('1.  LRAMVA Summary'!Q$57:Q$58)*(MONTH($E39)-1)/12)*$H39</f>
        <v>0</v>
      </c>
      <c r="W39" s="231">
        <f t="shared" si="5"/>
        <v>0</v>
      </c>
    </row>
    <row r="40" spans="2:23" s="9" customFormat="1">
      <c r="B40" s="213" t="s">
        <v>78</v>
      </c>
      <c r="C40" s="707">
        <v>1.0999999999999999E-2</v>
      </c>
      <c r="D40" s="206"/>
      <c r="E40" s="214">
        <v>41214</v>
      </c>
      <c r="F40" s="214" t="s">
        <v>178</v>
      </c>
      <c r="G40" s="215" t="s">
        <v>69</v>
      </c>
      <c r="H40" s="229">
        <f>C$22/12</f>
        <v>1.225E-3</v>
      </c>
      <c r="I40" s="230">
        <f>(SUM('1.  LRAMVA Summary'!D$54:D$56)+SUM('1.  LRAMVA Summary'!D$57:D$58)*(MONTH($E40)-1)/12)*$H40</f>
        <v>0</v>
      </c>
      <c r="J40" s="230">
        <f>(SUM('1.  LRAMVA Summary'!E$54:E$56)+SUM('1.  LRAMVA Summary'!E$57:E$58)*(MONTH($E40)-1)/12)*$H40</f>
        <v>0</v>
      </c>
      <c r="K40" s="230">
        <f>(SUM('1.  LRAMVA Summary'!F$54:F$56)+SUM('1.  LRAMVA Summary'!F$57:F$58)*(MONTH($E40)-1)/12)*$H40</f>
        <v>0</v>
      </c>
      <c r="L40" s="230">
        <f>(SUM('1.  LRAMVA Summary'!G$54:G$56)+SUM('1.  LRAMVA Summary'!G$57:G$58)*(MONTH($E40)-1)/12)*$H40</f>
        <v>0</v>
      </c>
      <c r="M40" s="230">
        <f>(SUM('1.  LRAMVA Summary'!H$54:H$56)+SUM('1.  LRAMVA Summary'!H$57:H$58)*(MONTH($E40)-1)/12)*$H40</f>
        <v>0</v>
      </c>
      <c r="N40" s="230">
        <f>(SUM('1.  LRAMVA Summary'!I$54:I$56)+SUM('1.  LRAMVA Summary'!I$57:I$58)*(MONTH($E40)-1)/12)*$H40</f>
        <v>0</v>
      </c>
      <c r="O40" s="230">
        <f>(SUM('1.  LRAMVA Summary'!J$54:J$56)+SUM('1.  LRAMVA Summary'!J$57:J$58)*(MONTH($E40)-1)/12)*$H40</f>
        <v>0</v>
      </c>
      <c r="P40" s="230">
        <f>(SUM('1.  LRAMVA Summary'!K$54:K$56)+SUM('1.  LRAMVA Summary'!K$57:K$58)*(MONTH($E40)-1)/12)*$H40</f>
        <v>0</v>
      </c>
      <c r="Q40" s="230">
        <f>(SUM('1.  LRAMVA Summary'!L$54:L$56)+SUM('1.  LRAMVA Summary'!L$57:L$58)*(MONTH($E40)-1)/12)*$H40</f>
        <v>0</v>
      </c>
      <c r="R40" s="230">
        <f>(SUM('1.  LRAMVA Summary'!M$54:M$56)+SUM('1.  LRAMVA Summary'!M$57:M$58)*(MONTH($E40)-1)/12)*$H40</f>
        <v>0</v>
      </c>
      <c r="S40" s="230">
        <f>(SUM('1.  LRAMVA Summary'!N$54:N$56)+SUM('1.  LRAMVA Summary'!N$57:N$58)*(MONTH($E40)-1)/12)*$H40</f>
        <v>0</v>
      </c>
      <c r="T40" s="230">
        <f>(SUM('1.  LRAMVA Summary'!O$54:O$56)+SUM('1.  LRAMVA Summary'!O$57:O$58)*(MONTH($E40)-1)/12)*$H40</f>
        <v>0</v>
      </c>
      <c r="U40" s="230">
        <f>(SUM('1.  LRAMVA Summary'!P$54:P$56)+SUM('1.  LRAMVA Summary'!P$57:P$58)*(MONTH($E40)-1)/12)*$H40</f>
        <v>0</v>
      </c>
      <c r="V40" s="230">
        <f>(SUM('1.  LRAMVA Summary'!Q$54:Q$56)+SUM('1.  LRAMVA Summary'!Q$57:Q$58)*(MONTH($E40)-1)/12)*$H40</f>
        <v>0</v>
      </c>
      <c r="W40" s="231">
        <f t="shared" si="5"/>
        <v>0</v>
      </c>
    </row>
    <row r="41" spans="2:23" s="9" customFormat="1">
      <c r="B41" s="213" t="s">
        <v>79</v>
      </c>
      <c r="C41" s="707">
        <v>1.0999999999999999E-2</v>
      </c>
      <c r="D41" s="206"/>
      <c r="E41" s="214">
        <v>41244</v>
      </c>
      <c r="F41" s="214" t="s">
        <v>178</v>
      </c>
      <c r="G41" s="215" t="s">
        <v>69</v>
      </c>
      <c r="H41" s="229">
        <f>C$22/12</f>
        <v>1.225E-3</v>
      </c>
      <c r="I41" s="230">
        <f>(SUM('1.  LRAMVA Summary'!D$54:D$56)+SUM('1.  LRAMVA Summary'!D$57:D$58)*(MONTH($E41)-1)/12)*$H41</f>
        <v>0</v>
      </c>
      <c r="J41" s="230">
        <f>(SUM('1.  LRAMVA Summary'!E$54:E$56)+SUM('1.  LRAMVA Summary'!E$57:E$58)*(MONTH($E41)-1)/12)*$H41</f>
        <v>0</v>
      </c>
      <c r="K41" s="230">
        <f>(SUM('1.  LRAMVA Summary'!F$54:F$56)+SUM('1.  LRAMVA Summary'!F$57:F$58)*(MONTH($E41)-1)/12)*$H41</f>
        <v>0</v>
      </c>
      <c r="L41" s="230">
        <f>(SUM('1.  LRAMVA Summary'!G$54:G$56)+SUM('1.  LRAMVA Summary'!G$57:G$58)*(MONTH($E41)-1)/12)*$H41</f>
        <v>0</v>
      </c>
      <c r="M41" s="230">
        <f>(SUM('1.  LRAMVA Summary'!H$54:H$56)+SUM('1.  LRAMVA Summary'!H$57:H$58)*(MONTH($E41)-1)/12)*$H41</f>
        <v>0</v>
      </c>
      <c r="N41" s="230">
        <f>(SUM('1.  LRAMVA Summary'!I$54:I$56)+SUM('1.  LRAMVA Summary'!I$57:I$58)*(MONTH($E41)-1)/12)*$H41</f>
        <v>0</v>
      </c>
      <c r="O41" s="230">
        <f>(SUM('1.  LRAMVA Summary'!J$54:J$56)+SUM('1.  LRAMVA Summary'!J$57:J$58)*(MONTH($E41)-1)/12)*$H41</f>
        <v>0</v>
      </c>
      <c r="P41" s="230">
        <f>(SUM('1.  LRAMVA Summary'!K$54:K$56)+SUM('1.  LRAMVA Summary'!K$57:K$58)*(MONTH($E41)-1)/12)*$H41</f>
        <v>0</v>
      </c>
      <c r="Q41" s="230">
        <f>(SUM('1.  LRAMVA Summary'!L$54:L$56)+SUM('1.  LRAMVA Summary'!L$57:L$58)*(MONTH($E41)-1)/12)*$H41</f>
        <v>0</v>
      </c>
      <c r="R41" s="230">
        <f>(SUM('1.  LRAMVA Summary'!M$54:M$56)+SUM('1.  LRAMVA Summary'!M$57:M$58)*(MONTH($E41)-1)/12)*$H41</f>
        <v>0</v>
      </c>
      <c r="S41" s="230">
        <f>(SUM('1.  LRAMVA Summary'!N$54:N$56)+SUM('1.  LRAMVA Summary'!N$57:N$58)*(MONTH($E41)-1)/12)*$H41</f>
        <v>0</v>
      </c>
      <c r="T41" s="230">
        <f>(SUM('1.  LRAMVA Summary'!O$54:O$56)+SUM('1.  LRAMVA Summary'!O$57:O$58)*(MONTH($E41)-1)/12)*$H41</f>
        <v>0</v>
      </c>
      <c r="U41" s="230">
        <f>(SUM('1.  LRAMVA Summary'!P$54:P$56)+SUM('1.  LRAMVA Summary'!P$57:P$58)*(MONTH($E41)-1)/12)*$H41</f>
        <v>0</v>
      </c>
      <c r="V41" s="230">
        <f>(SUM('1.  LRAMVA Summary'!Q$54:Q$56)+SUM('1.  LRAMVA Summary'!Q$57:Q$58)*(MONTH($E41)-1)/12)*$H41</f>
        <v>0</v>
      </c>
      <c r="W41" s="231">
        <f>SUM(I41:V41)</f>
        <v>0</v>
      </c>
    </row>
    <row r="42" spans="2:23" s="9" customFormat="1" ht="15.75" thickBot="1">
      <c r="B42" s="213" t="s">
        <v>80</v>
      </c>
      <c r="C42" s="707">
        <v>1.4999999999999999E-2</v>
      </c>
      <c r="D42" s="206"/>
      <c r="E42" s="216" t="s">
        <v>461</v>
      </c>
      <c r="F42" s="216"/>
      <c r="G42" s="217"/>
      <c r="H42" s="234"/>
      <c r="I42" s="219">
        <f>SUM(I29:I41)</f>
        <v>0</v>
      </c>
      <c r="J42" s="219">
        <f t="shared" ref="J42:O42" si="6">SUM(J29:J41)</f>
        <v>0</v>
      </c>
      <c r="K42" s="219">
        <f t="shared" si="6"/>
        <v>0</v>
      </c>
      <c r="L42" s="219">
        <f t="shared" si="6"/>
        <v>0</v>
      </c>
      <c r="M42" s="219">
        <f t="shared" si="6"/>
        <v>0</v>
      </c>
      <c r="N42" s="219">
        <f t="shared" si="6"/>
        <v>0</v>
      </c>
      <c r="O42" s="219">
        <f t="shared" si="6"/>
        <v>0</v>
      </c>
      <c r="P42" s="219">
        <f t="shared" ref="P42:V42" si="7">SUM(P29:P41)</f>
        <v>0</v>
      </c>
      <c r="Q42" s="219">
        <f t="shared" si="7"/>
        <v>0</v>
      </c>
      <c r="R42" s="219">
        <f t="shared" si="7"/>
        <v>0</v>
      </c>
      <c r="S42" s="219">
        <f t="shared" si="7"/>
        <v>0</v>
      </c>
      <c r="T42" s="219">
        <f t="shared" si="7"/>
        <v>0</v>
      </c>
      <c r="U42" s="219">
        <f t="shared" si="7"/>
        <v>0</v>
      </c>
      <c r="V42" s="219">
        <f t="shared" si="7"/>
        <v>0</v>
      </c>
      <c r="W42" s="219">
        <f>SUM(W29:W41)</f>
        <v>0</v>
      </c>
    </row>
    <row r="43" spans="2:23" s="9" customFormat="1" ht="15.75" thickTop="1">
      <c r="B43" s="213" t="s">
        <v>81</v>
      </c>
      <c r="C43" s="707">
        <v>1.4999999999999999E-2</v>
      </c>
      <c r="D43" s="206"/>
      <c r="E43" s="220" t="s">
        <v>67</v>
      </c>
      <c r="F43" s="220"/>
      <c r="G43" s="221"/>
      <c r="H43" s="222"/>
      <c r="I43" s="223"/>
      <c r="J43" s="223"/>
      <c r="K43" s="223"/>
      <c r="L43" s="223"/>
      <c r="M43" s="223"/>
      <c r="N43" s="223"/>
      <c r="O43" s="223"/>
      <c r="P43" s="223"/>
      <c r="Q43" s="223"/>
      <c r="R43" s="223"/>
      <c r="S43" s="223"/>
      <c r="T43" s="223"/>
      <c r="U43" s="223"/>
      <c r="V43" s="223"/>
      <c r="W43" s="224"/>
    </row>
    <row r="44" spans="2:23" s="9" customFormat="1">
      <c r="B44" s="213" t="s">
        <v>82</v>
      </c>
      <c r="C44" s="707">
        <v>1.89E-2</v>
      </c>
      <c r="D44" s="206"/>
      <c r="E44" s="225" t="s">
        <v>425</v>
      </c>
      <c r="F44" s="225"/>
      <c r="G44" s="226"/>
      <c r="H44" s="227"/>
      <c r="I44" s="228">
        <f t="shared" ref="I44:O44" si="8">I42+I43</f>
        <v>0</v>
      </c>
      <c r="J44" s="228">
        <f t="shared" si="8"/>
        <v>0</v>
      </c>
      <c r="K44" s="228">
        <f t="shared" si="8"/>
        <v>0</v>
      </c>
      <c r="L44" s="228">
        <f t="shared" si="8"/>
        <v>0</v>
      </c>
      <c r="M44" s="228">
        <f t="shared" si="8"/>
        <v>0</v>
      </c>
      <c r="N44" s="228">
        <f t="shared" si="8"/>
        <v>0</v>
      </c>
      <c r="O44" s="228">
        <f t="shared" si="8"/>
        <v>0</v>
      </c>
      <c r="P44" s="228">
        <f t="shared" ref="P44:V44" si="9">P42+P43</f>
        <v>0</v>
      </c>
      <c r="Q44" s="228">
        <f t="shared" si="9"/>
        <v>0</v>
      </c>
      <c r="R44" s="228">
        <f t="shared" si="9"/>
        <v>0</v>
      </c>
      <c r="S44" s="228">
        <f t="shared" si="9"/>
        <v>0</v>
      </c>
      <c r="T44" s="228">
        <f t="shared" si="9"/>
        <v>0</v>
      </c>
      <c r="U44" s="228">
        <f t="shared" si="9"/>
        <v>0</v>
      </c>
      <c r="V44" s="228">
        <f t="shared" si="9"/>
        <v>0</v>
      </c>
      <c r="W44" s="228">
        <f>W42+W43</f>
        <v>0</v>
      </c>
    </row>
    <row r="45" spans="2:23" s="9" customFormat="1">
      <c r="B45" s="213" t="s">
        <v>83</v>
      </c>
      <c r="C45" s="707">
        <v>1.89E-2</v>
      </c>
      <c r="D45" s="206"/>
      <c r="E45" s="214">
        <v>41275</v>
      </c>
      <c r="F45" s="214" t="s">
        <v>179</v>
      </c>
      <c r="G45" s="215" t="s">
        <v>65</v>
      </c>
      <c r="H45" s="232">
        <f>C$23/12</f>
        <v>1.225E-3</v>
      </c>
      <c r="I45" s="230">
        <f>(SUM('1.  LRAMVA Summary'!D$54:D$59)+SUM('1.  LRAMVA Summary'!D$60:D$61)*(MONTH($E45)-1)/12)*$H45</f>
        <v>0</v>
      </c>
      <c r="J45" s="230">
        <f>(SUM('1.  LRAMVA Summary'!E$54:E$59)+SUM('1.  LRAMVA Summary'!E$60:E$61)*(MONTH($E45)-1)/12)*$H45</f>
        <v>0</v>
      </c>
      <c r="K45" s="230">
        <f>(SUM('1.  LRAMVA Summary'!F$54:F$59)+SUM('1.  LRAMVA Summary'!F$60:F$61)*(MONTH($E45)-1)/12)*$H45</f>
        <v>0</v>
      </c>
      <c r="L45" s="230">
        <f>(SUM('1.  LRAMVA Summary'!G$54:G$59)+SUM('1.  LRAMVA Summary'!G$60:G$61)*(MONTH($E45)-1)/12)*$H45</f>
        <v>0</v>
      </c>
      <c r="M45" s="230">
        <f>(SUM('1.  LRAMVA Summary'!H$54:H$59)+SUM('1.  LRAMVA Summary'!H$60:H$61)*(MONTH($E45)-1)/12)*$H45</f>
        <v>0</v>
      </c>
      <c r="N45" s="230">
        <f>(SUM('1.  LRAMVA Summary'!I$54:I$59)+SUM('1.  LRAMVA Summary'!I$60:I$61)*(MONTH($E45)-1)/12)*$H45</f>
        <v>0</v>
      </c>
      <c r="O45" s="230">
        <f>(SUM('1.  LRAMVA Summary'!J$54:J$59)+SUM('1.  LRAMVA Summary'!J$60:J$61)*(MONTH($E45)-1)/12)*$H45</f>
        <v>0</v>
      </c>
      <c r="P45" s="230">
        <f>(SUM('1.  LRAMVA Summary'!K$54:K$59)+SUM('1.  LRAMVA Summary'!K$60:K$61)*(MONTH($E45)-1)/12)*$H45</f>
        <v>0</v>
      </c>
      <c r="Q45" s="230">
        <f>(SUM('1.  LRAMVA Summary'!L$54:L$59)+SUM('1.  LRAMVA Summary'!L$60:L$61)*(MONTH($E45)-1)/12)*$H45</f>
        <v>0</v>
      </c>
      <c r="R45" s="230">
        <f>(SUM('1.  LRAMVA Summary'!M$54:M$59)+SUM('1.  LRAMVA Summary'!M$60:M$61)*(MONTH($E45)-1)/12)*$H45</f>
        <v>0</v>
      </c>
      <c r="S45" s="230">
        <f>(SUM('1.  LRAMVA Summary'!N$54:N$59)+SUM('1.  LRAMVA Summary'!N$60:N$61)*(MONTH($E45)-1)/12)*$H45</f>
        <v>0</v>
      </c>
      <c r="T45" s="230">
        <f>(SUM('1.  LRAMVA Summary'!O$54:O$59)+SUM('1.  LRAMVA Summary'!O$60:O$61)*(MONTH($E45)-1)/12)*$H45</f>
        <v>0</v>
      </c>
      <c r="U45" s="230">
        <f>(SUM('1.  LRAMVA Summary'!P$54:P$59)+SUM('1.  LRAMVA Summary'!P$60:P$61)*(MONTH($E45)-1)/12)*$H45</f>
        <v>0</v>
      </c>
      <c r="V45" s="230">
        <f>(SUM('1.  LRAMVA Summary'!Q$54:Q$59)+SUM('1.  LRAMVA Summary'!Q$60:Q$61)*(MONTH($E45)-1)/12)*$H45</f>
        <v>0</v>
      </c>
      <c r="W45" s="231">
        <f>SUM(I45:V45)</f>
        <v>0</v>
      </c>
    </row>
    <row r="46" spans="2:23" s="9" customFormat="1">
      <c r="B46" s="213" t="s">
        <v>84</v>
      </c>
      <c r="C46" s="233">
        <v>2.1700000000000001E-2</v>
      </c>
      <c r="D46" s="206"/>
      <c r="E46" s="214">
        <v>41306</v>
      </c>
      <c r="F46" s="214" t="s">
        <v>179</v>
      </c>
      <c r="G46" s="215" t="s">
        <v>65</v>
      </c>
      <c r="H46" s="229">
        <f>C$23/12</f>
        <v>1.225E-3</v>
      </c>
      <c r="I46" s="230">
        <f>(SUM('1.  LRAMVA Summary'!D$54:D$59)+SUM('1.  LRAMVA Summary'!D$60:D$61)*(MONTH($E46)-1)/12)*$H46</f>
        <v>3.3882365740869616</v>
      </c>
      <c r="J46" s="230">
        <f>(SUM('1.  LRAMVA Summary'!E$54:E$59)+SUM('1.  LRAMVA Summary'!E$60:E$61)*(MONTH($E46)-1)/12)*$H46</f>
        <v>8.5052940991417785</v>
      </c>
      <c r="K46" s="230">
        <f>(SUM('1.  LRAMVA Summary'!F$54:F$59)+SUM('1.  LRAMVA Summary'!F$60:F$61)*(MONTH($E46)-1)/12)*$H46</f>
        <v>2.8151146350806298</v>
      </c>
      <c r="L46" s="230">
        <f>(SUM('1.  LRAMVA Summary'!G$54:G$59)+SUM('1.  LRAMVA Summary'!G$60:G$61)*(MONTH($E46)-1)/12)*$H46</f>
        <v>2.5647273209291679E-2</v>
      </c>
      <c r="M46" s="230">
        <f>(SUM('1.  LRAMVA Summary'!H$54:H$59)+SUM('1.  LRAMVA Summary'!H$60:H$61)*(MONTH($E46)-1)/12)*$H46</f>
        <v>0</v>
      </c>
      <c r="N46" s="230">
        <f>(SUM('1.  LRAMVA Summary'!I$54:I$59)+SUM('1.  LRAMVA Summary'!I$60:I$61)*(MONTH($E46)-1)/12)*$H46</f>
        <v>0</v>
      </c>
      <c r="O46" s="230">
        <f>(SUM('1.  LRAMVA Summary'!J$54:J$59)+SUM('1.  LRAMVA Summary'!J$60:J$61)*(MONTH($E46)-1)/12)*$H46</f>
        <v>0</v>
      </c>
      <c r="P46" s="230">
        <f>(SUM('1.  LRAMVA Summary'!K$54:K$59)+SUM('1.  LRAMVA Summary'!K$60:K$61)*(MONTH($E46)-1)/12)*$H46</f>
        <v>0</v>
      </c>
      <c r="Q46" s="230">
        <f>(SUM('1.  LRAMVA Summary'!L$54:L$59)+SUM('1.  LRAMVA Summary'!L$60:L$61)*(MONTH($E46)-1)/12)*$H46</f>
        <v>0</v>
      </c>
      <c r="R46" s="230">
        <f>(SUM('1.  LRAMVA Summary'!M$54:M$59)+SUM('1.  LRAMVA Summary'!M$60:M$61)*(MONTH($E46)-1)/12)*$H46</f>
        <v>0</v>
      </c>
      <c r="S46" s="230">
        <f>(SUM('1.  LRAMVA Summary'!N$54:N$59)+SUM('1.  LRAMVA Summary'!N$60:N$61)*(MONTH($E46)-1)/12)*$H46</f>
        <v>0</v>
      </c>
      <c r="T46" s="230">
        <f>(SUM('1.  LRAMVA Summary'!O$54:O$59)+SUM('1.  LRAMVA Summary'!O$60:O$61)*(MONTH($E46)-1)/12)*$H46</f>
        <v>0</v>
      </c>
      <c r="U46" s="230">
        <f>(SUM('1.  LRAMVA Summary'!P$54:P$59)+SUM('1.  LRAMVA Summary'!P$60:P$61)*(MONTH($E46)-1)/12)*$H46</f>
        <v>0</v>
      </c>
      <c r="V46" s="230">
        <f>(SUM('1.  LRAMVA Summary'!Q$54:Q$59)+SUM('1.  LRAMVA Summary'!Q$60:Q$61)*(MONTH($E46)-1)/12)*$H46</f>
        <v>0</v>
      </c>
      <c r="W46" s="231">
        <f t="shared" ref="W46:W56" si="10">SUM(I46:V46)</f>
        <v>14.734292581518661</v>
      </c>
    </row>
    <row r="47" spans="2:23" s="9" customFormat="1">
      <c r="B47" s="213" t="s">
        <v>85</v>
      </c>
      <c r="C47" s="233"/>
      <c r="D47" s="206"/>
      <c r="E47" s="214">
        <v>41334</v>
      </c>
      <c r="F47" s="214" t="s">
        <v>179</v>
      </c>
      <c r="G47" s="215" t="s">
        <v>65</v>
      </c>
      <c r="H47" s="229">
        <f>C$23/12</f>
        <v>1.225E-3</v>
      </c>
      <c r="I47" s="230">
        <f>(SUM('1.  LRAMVA Summary'!D$54:D$59)+SUM('1.  LRAMVA Summary'!D$60:D$61)*(MONTH($E47)-1)/12)*$H47</f>
        <v>6.7764731481739231</v>
      </c>
      <c r="J47" s="230">
        <f>(SUM('1.  LRAMVA Summary'!E$54:E$59)+SUM('1.  LRAMVA Summary'!E$60:E$61)*(MONTH($E47)-1)/12)*$H47</f>
        <v>17.010588198283557</v>
      </c>
      <c r="K47" s="230">
        <f>(SUM('1.  LRAMVA Summary'!F$54:F$59)+SUM('1.  LRAMVA Summary'!F$60:F$61)*(MONTH($E47)-1)/12)*$H47</f>
        <v>5.6302292701612595</v>
      </c>
      <c r="L47" s="230">
        <f>(SUM('1.  LRAMVA Summary'!G$54:G$59)+SUM('1.  LRAMVA Summary'!G$60:G$61)*(MONTH($E47)-1)/12)*$H47</f>
        <v>5.1294546418583359E-2</v>
      </c>
      <c r="M47" s="230">
        <f>(SUM('1.  LRAMVA Summary'!H$54:H$59)+SUM('1.  LRAMVA Summary'!H$60:H$61)*(MONTH($E47)-1)/12)*$H47</f>
        <v>0</v>
      </c>
      <c r="N47" s="230">
        <f>(SUM('1.  LRAMVA Summary'!I$54:I$59)+SUM('1.  LRAMVA Summary'!I$60:I$61)*(MONTH($E47)-1)/12)*$H47</f>
        <v>0</v>
      </c>
      <c r="O47" s="230">
        <f>(SUM('1.  LRAMVA Summary'!J$54:J$59)+SUM('1.  LRAMVA Summary'!J$60:J$61)*(MONTH($E47)-1)/12)*$H47</f>
        <v>0</v>
      </c>
      <c r="P47" s="230">
        <f>(SUM('1.  LRAMVA Summary'!K$54:K$59)+SUM('1.  LRAMVA Summary'!K$60:K$61)*(MONTH($E47)-1)/12)*$H47</f>
        <v>0</v>
      </c>
      <c r="Q47" s="230">
        <f>(SUM('1.  LRAMVA Summary'!L$54:L$59)+SUM('1.  LRAMVA Summary'!L$60:L$61)*(MONTH($E47)-1)/12)*$H47</f>
        <v>0</v>
      </c>
      <c r="R47" s="230">
        <f>(SUM('1.  LRAMVA Summary'!M$54:M$59)+SUM('1.  LRAMVA Summary'!M$60:M$61)*(MONTH($E47)-1)/12)*$H47</f>
        <v>0</v>
      </c>
      <c r="S47" s="230">
        <f>(SUM('1.  LRAMVA Summary'!N$54:N$59)+SUM('1.  LRAMVA Summary'!N$60:N$61)*(MONTH($E47)-1)/12)*$H47</f>
        <v>0</v>
      </c>
      <c r="T47" s="230">
        <f>(SUM('1.  LRAMVA Summary'!O$54:O$59)+SUM('1.  LRAMVA Summary'!O$60:O$61)*(MONTH($E47)-1)/12)*$H47</f>
        <v>0</v>
      </c>
      <c r="U47" s="230">
        <f>(SUM('1.  LRAMVA Summary'!P$54:P$59)+SUM('1.  LRAMVA Summary'!P$60:P$61)*(MONTH($E47)-1)/12)*$H47</f>
        <v>0</v>
      </c>
      <c r="V47" s="230">
        <f>(SUM('1.  LRAMVA Summary'!Q$54:Q$59)+SUM('1.  LRAMVA Summary'!Q$60:Q$61)*(MONTH($E47)-1)/12)*$H47</f>
        <v>0</v>
      </c>
      <c r="W47" s="231">
        <f t="shared" si="10"/>
        <v>29.468585163037321</v>
      </c>
    </row>
    <row r="48" spans="2:23" s="9" customFormat="1">
      <c r="B48" s="213" t="s">
        <v>86</v>
      </c>
      <c r="C48" s="233"/>
      <c r="D48" s="206"/>
      <c r="E48" s="214">
        <v>41365</v>
      </c>
      <c r="F48" s="214" t="s">
        <v>179</v>
      </c>
      <c r="G48" s="215" t="s">
        <v>66</v>
      </c>
      <c r="H48" s="232">
        <f>C$24/12</f>
        <v>1.225E-3</v>
      </c>
      <c r="I48" s="230">
        <f>(SUM('1.  LRAMVA Summary'!D$54:D$59)+SUM('1.  LRAMVA Summary'!D$60:D$61)*(MONTH($E48)-1)/12)*$H48</f>
        <v>10.164709722260884</v>
      </c>
      <c r="J48" s="230">
        <f>(SUM('1.  LRAMVA Summary'!E$54:E$59)+SUM('1.  LRAMVA Summary'!E$60:E$61)*(MONTH($E48)-1)/12)*$H48</f>
        <v>25.515882297425335</v>
      </c>
      <c r="K48" s="230">
        <f>(SUM('1.  LRAMVA Summary'!F$54:F$59)+SUM('1.  LRAMVA Summary'!F$60:F$61)*(MONTH($E48)-1)/12)*$H48</f>
        <v>8.4453439052418897</v>
      </c>
      <c r="L48" s="230">
        <f>(SUM('1.  LRAMVA Summary'!G$54:G$59)+SUM('1.  LRAMVA Summary'!G$60:G$61)*(MONTH($E48)-1)/12)*$H48</f>
        <v>7.6941819627875038E-2</v>
      </c>
      <c r="M48" s="230">
        <f>(SUM('1.  LRAMVA Summary'!H$54:H$59)+SUM('1.  LRAMVA Summary'!H$60:H$61)*(MONTH($E48)-1)/12)*$H48</f>
        <v>0</v>
      </c>
      <c r="N48" s="230">
        <f>(SUM('1.  LRAMVA Summary'!I$54:I$59)+SUM('1.  LRAMVA Summary'!I$60:I$61)*(MONTH($E48)-1)/12)*$H48</f>
        <v>0</v>
      </c>
      <c r="O48" s="230">
        <f>(SUM('1.  LRAMVA Summary'!J$54:J$59)+SUM('1.  LRAMVA Summary'!J$60:J$61)*(MONTH($E48)-1)/12)*$H48</f>
        <v>0</v>
      </c>
      <c r="P48" s="230">
        <f>(SUM('1.  LRAMVA Summary'!K$54:K$59)+SUM('1.  LRAMVA Summary'!K$60:K$61)*(MONTH($E48)-1)/12)*$H48</f>
        <v>0</v>
      </c>
      <c r="Q48" s="230">
        <f>(SUM('1.  LRAMVA Summary'!L$54:L$59)+SUM('1.  LRAMVA Summary'!L$60:L$61)*(MONTH($E48)-1)/12)*$H48</f>
        <v>0</v>
      </c>
      <c r="R48" s="230">
        <f>(SUM('1.  LRAMVA Summary'!M$54:M$59)+SUM('1.  LRAMVA Summary'!M$60:M$61)*(MONTH($E48)-1)/12)*$H48</f>
        <v>0</v>
      </c>
      <c r="S48" s="230">
        <f>(SUM('1.  LRAMVA Summary'!N$54:N$59)+SUM('1.  LRAMVA Summary'!N$60:N$61)*(MONTH($E48)-1)/12)*$H48</f>
        <v>0</v>
      </c>
      <c r="T48" s="230">
        <f>(SUM('1.  LRAMVA Summary'!O$54:O$59)+SUM('1.  LRAMVA Summary'!O$60:O$61)*(MONTH($E48)-1)/12)*$H48</f>
        <v>0</v>
      </c>
      <c r="U48" s="230">
        <f>(SUM('1.  LRAMVA Summary'!P$54:P$59)+SUM('1.  LRAMVA Summary'!P$60:P$61)*(MONTH($E48)-1)/12)*$H48</f>
        <v>0</v>
      </c>
      <c r="V48" s="230">
        <f>(SUM('1.  LRAMVA Summary'!Q$54:Q$59)+SUM('1.  LRAMVA Summary'!Q$60:Q$61)*(MONTH($E48)-1)/12)*$H48</f>
        <v>0</v>
      </c>
      <c r="W48" s="231">
        <f t="shared" si="10"/>
        <v>44.202877744555984</v>
      </c>
    </row>
    <row r="49" spans="1:23" s="9" customFormat="1">
      <c r="B49" s="213" t="s">
        <v>87</v>
      </c>
      <c r="C49" s="233"/>
      <c r="D49" s="206"/>
      <c r="E49" s="214">
        <v>41395</v>
      </c>
      <c r="F49" s="214" t="s">
        <v>179</v>
      </c>
      <c r="G49" s="215" t="s">
        <v>66</v>
      </c>
      <c r="H49" s="229">
        <f>C$24/12</f>
        <v>1.225E-3</v>
      </c>
      <c r="I49" s="230">
        <f>(SUM('1.  LRAMVA Summary'!D$54:D$59)+SUM('1.  LRAMVA Summary'!D$60:D$61)*(MONTH($E49)-1)/12)*$H49</f>
        <v>13.552946296347846</v>
      </c>
      <c r="J49" s="230">
        <f>(SUM('1.  LRAMVA Summary'!E$54:E$59)+SUM('1.  LRAMVA Summary'!E$60:E$61)*(MONTH($E49)-1)/12)*$H49</f>
        <v>34.021176396567114</v>
      </c>
      <c r="K49" s="230">
        <f>(SUM('1.  LRAMVA Summary'!F$54:F$59)+SUM('1.  LRAMVA Summary'!F$60:F$61)*(MONTH($E49)-1)/12)*$H49</f>
        <v>11.260458540322519</v>
      </c>
      <c r="L49" s="230">
        <f>(SUM('1.  LRAMVA Summary'!G$54:G$59)+SUM('1.  LRAMVA Summary'!G$60:G$61)*(MONTH($E49)-1)/12)*$H49</f>
        <v>0.10258909283716672</v>
      </c>
      <c r="M49" s="230">
        <f>(SUM('1.  LRAMVA Summary'!H$54:H$59)+SUM('1.  LRAMVA Summary'!H$60:H$61)*(MONTH($E49)-1)/12)*$H49</f>
        <v>0</v>
      </c>
      <c r="N49" s="230">
        <f>(SUM('1.  LRAMVA Summary'!I$54:I$59)+SUM('1.  LRAMVA Summary'!I$60:I$61)*(MONTH($E49)-1)/12)*$H49</f>
        <v>0</v>
      </c>
      <c r="O49" s="230">
        <f>(SUM('1.  LRAMVA Summary'!J$54:J$59)+SUM('1.  LRAMVA Summary'!J$60:J$61)*(MONTH($E49)-1)/12)*$H49</f>
        <v>0</v>
      </c>
      <c r="P49" s="230">
        <f>(SUM('1.  LRAMVA Summary'!K$54:K$59)+SUM('1.  LRAMVA Summary'!K$60:K$61)*(MONTH($E49)-1)/12)*$H49</f>
        <v>0</v>
      </c>
      <c r="Q49" s="230">
        <f>(SUM('1.  LRAMVA Summary'!L$54:L$59)+SUM('1.  LRAMVA Summary'!L$60:L$61)*(MONTH($E49)-1)/12)*$H49</f>
        <v>0</v>
      </c>
      <c r="R49" s="230">
        <f>(SUM('1.  LRAMVA Summary'!M$54:M$59)+SUM('1.  LRAMVA Summary'!M$60:M$61)*(MONTH($E49)-1)/12)*$H49</f>
        <v>0</v>
      </c>
      <c r="S49" s="230">
        <f>(SUM('1.  LRAMVA Summary'!N$54:N$59)+SUM('1.  LRAMVA Summary'!N$60:N$61)*(MONTH($E49)-1)/12)*$H49</f>
        <v>0</v>
      </c>
      <c r="T49" s="230">
        <f>(SUM('1.  LRAMVA Summary'!O$54:O$59)+SUM('1.  LRAMVA Summary'!O$60:O$61)*(MONTH($E49)-1)/12)*$H49</f>
        <v>0</v>
      </c>
      <c r="U49" s="230">
        <f>(SUM('1.  LRAMVA Summary'!P$54:P$59)+SUM('1.  LRAMVA Summary'!P$60:P$61)*(MONTH($E49)-1)/12)*$H49</f>
        <v>0</v>
      </c>
      <c r="V49" s="230">
        <f>(SUM('1.  LRAMVA Summary'!Q$54:Q$59)+SUM('1.  LRAMVA Summary'!Q$60:Q$61)*(MONTH($E49)-1)/12)*$H49</f>
        <v>0</v>
      </c>
      <c r="W49" s="231">
        <f t="shared" si="10"/>
        <v>58.937170326074643</v>
      </c>
    </row>
    <row r="50" spans="1:23" s="9" customFormat="1">
      <c r="B50" s="213" t="s">
        <v>88</v>
      </c>
      <c r="C50" s="233"/>
      <c r="D50" s="206"/>
      <c r="E50" s="214">
        <v>41426</v>
      </c>
      <c r="F50" s="214" t="s">
        <v>179</v>
      </c>
      <c r="G50" s="215" t="s">
        <v>66</v>
      </c>
      <c r="H50" s="229">
        <f>C$24/12</f>
        <v>1.225E-3</v>
      </c>
      <c r="I50" s="230">
        <f>(SUM('1.  LRAMVA Summary'!D$54:D$59)+SUM('1.  LRAMVA Summary'!D$60:D$61)*(MONTH($E50)-1)/12)*$H50</f>
        <v>16.941182870434808</v>
      </c>
      <c r="J50" s="230">
        <f>(SUM('1.  LRAMVA Summary'!E$54:E$59)+SUM('1.  LRAMVA Summary'!E$60:E$61)*(MONTH($E50)-1)/12)*$H50</f>
        <v>42.526470495708892</v>
      </c>
      <c r="K50" s="230">
        <f>(SUM('1.  LRAMVA Summary'!F$54:F$59)+SUM('1.  LRAMVA Summary'!F$60:F$61)*(MONTH($E50)-1)/12)*$H50</f>
        <v>14.07557317540315</v>
      </c>
      <c r="L50" s="230">
        <f>(SUM('1.  LRAMVA Summary'!G$54:G$59)+SUM('1.  LRAMVA Summary'!G$60:G$61)*(MONTH($E50)-1)/12)*$H50</f>
        <v>0.12823636604645838</v>
      </c>
      <c r="M50" s="230">
        <f>(SUM('1.  LRAMVA Summary'!H$54:H$59)+SUM('1.  LRAMVA Summary'!H$60:H$61)*(MONTH($E50)-1)/12)*$H50</f>
        <v>0</v>
      </c>
      <c r="N50" s="230">
        <f>(SUM('1.  LRAMVA Summary'!I$54:I$59)+SUM('1.  LRAMVA Summary'!I$60:I$61)*(MONTH($E50)-1)/12)*$H50</f>
        <v>0</v>
      </c>
      <c r="O50" s="230">
        <f>(SUM('1.  LRAMVA Summary'!J$54:J$59)+SUM('1.  LRAMVA Summary'!J$60:J$61)*(MONTH($E50)-1)/12)*$H50</f>
        <v>0</v>
      </c>
      <c r="P50" s="230">
        <f>(SUM('1.  LRAMVA Summary'!K$54:K$59)+SUM('1.  LRAMVA Summary'!K$60:K$61)*(MONTH($E50)-1)/12)*$H50</f>
        <v>0</v>
      </c>
      <c r="Q50" s="230">
        <f>(SUM('1.  LRAMVA Summary'!L$54:L$59)+SUM('1.  LRAMVA Summary'!L$60:L$61)*(MONTH($E50)-1)/12)*$H50</f>
        <v>0</v>
      </c>
      <c r="R50" s="230">
        <f>(SUM('1.  LRAMVA Summary'!M$54:M$59)+SUM('1.  LRAMVA Summary'!M$60:M$61)*(MONTH($E50)-1)/12)*$H50</f>
        <v>0</v>
      </c>
      <c r="S50" s="230">
        <f>(SUM('1.  LRAMVA Summary'!N$54:N$59)+SUM('1.  LRAMVA Summary'!N$60:N$61)*(MONTH($E50)-1)/12)*$H50</f>
        <v>0</v>
      </c>
      <c r="T50" s="230">
        <f>(SUM('1.  LRAMVA Summary'!O$54:O$59)+SUM('1.  LRAMVA Summary'!O$60:O$61)*(MONTH($E50)-1)/12)*$H50</f>
        <v>0</v>
      </c>
      <c r="U50" s="230">
        <f>(SUM('1.  LRAMVA Summary'!P$54:P$59)+SUM('1.  LRAMVA Summary'!P$60:P$61)*(MONTH($E50)-1)/12)*$H50</f>
        <v>0</v>
      </c>
      <c r="V50" s="230">
        <f>(SUM('1.  LRAMVA Summary'!Q$54:Q$59)+SUM('1.  LRAMVA Summary'!Q$60:Q$61)*(MONTH($E50)-1)/12)*$H50</f>
        <v>0</v>
      </c>
      <c r="W50" s="231">
        <f t="shared" si="10"/>
        <v>73.671462907593323</v>
      </c>
    </row>
    <row r="51" spans="1:23" s="9" customFormat="1">
      <c r="B51" s="213" t="s">
        <v>89</v>
      </c>
      <c r="C51" s="233"/>
      <c r="D51" s="206"/>
      <c r="E51" s="214">
        <v>41456</v>
      </c>
      <c r="F51" s="214" t="s">
        <v>179</v>
      </c>
      <c r="G51" s="215" t="s">
        <v>68</v>
      </c>
      <c r="H51" s="232">
        <f>C$25/12</f>
        <v>1.225E-3</v>
      </c>
      <c r="I51" s="230">
        <f>(SUM('1.  LRAMVA Summary'!D$54:D$59)+SUM('1.  LRAMVA Summary'!D$60:D$61)*(MONTH($E51)-1)/12)*$H51</f>
        <v>20.329419444521768</v>
      </c>
      <c r="J51" s="230">
        <f>(SUM('1.  LRAMVA Summary'!E$54:E$59)+SUM('1.  LRAMVA Summary'!E$60:E$61)*(MONTH($E51)-1)/12)*$H51</f>
        <v>51.031764594850671</v>
      </c>
      <c r="K51" s="230">
        <f>(SUM('1.  LRAMVA Summary'!F$54:F$59)+SUM('1.  LRAMVA Summary'!F$60:F$61)*(MONTH($E51)-1)/12)*$H51</f>
        <v>16.890687810483779</v>
      </c>
      <c r="L51" s="230">
        <f>(SUM('1.  LRAMVA Summary'!G$54:G$59)+SUM('1.  LRAMVA Summary'!G$60:G$61)*(MONTH($E51)-1)/12)*$H51</f>
        <v>0.15388363925575008</v>
      </c>
      <c r="M51" s="230">
        <f>(SUM('1.  LRAMVA Summary'!H$54:H$59)+SUM('1.  LRAMVA Summary'!H$60:H$61)*(MONTH($E51)-1)/12)*$H51</f>
        <v>0</v>
      </c>
      <c r="N51" s="230">
        <f>(SUM('1.  LRAMVA Summary'!I$54:I$59)+SUM('1.  LRAMVA Summary'!I$60:I$61)*(MONTH($E51)-1)/12)*$H51</f>
        <v>0</v>
      </c>
      <c r="O51" s="230">
        <f>(SUM('1.  LRAMVA Summary'!J$54:J$59)+SUM('1.  LRAMVA Summary'!J$60:J$61)*(MONTH($E51)-1)/12)*$H51</f>
        <v>0</v>
      </c>
      <c r="P51" s="230">
        <f>(SUM('1.  LRAMVA Summary'!K$54:K$59)+SUM('1.  LRAMVA Summary'!K$60:K$61)*(MONTH($E51)-1)/12)*$H51</f>
        <v>0</v>
      </c>
      <c r="Q51" s="230">
        <f>(SUM('1.  LRAMVA Summary'!L$54:L$59)+SUM('1.  LRAMVA Summary'!L$60:L$61)*(MONTH($E51)-1)/12)*$H51</f>
        <v>0</v>
      </c>
      <c r="R51" s="230">
        <f>(SUM('1.  LRAMVA Summary'!M$54:M$59)+SUM('1.  LRAMVA Summary'!M$60:M$61)*(MONTH($E51)-1)/12)*$H51</f>
        <v>0</v>
      </c>
      <c r="S51" s="230">
        <f>(SUM('1.  LRAMVA Summary'!N$54:N$59)+SUM('1.  LRAMVA Summary'!N$60:N$61)*(MONTH($E51)-1)/12)*$H51</f>
        <v>0</v>
      </c>
      <c r="T51" s="230">
        <f>(SUM('1.  LRAMVA Summary'!O$54:O$59)+SUM('1.  LRAMVA Summary'!O$60:O$61)*(MONTH($E51)-1)/12)*$H51</f>
        <v>0</v>
      </c>
      <c r="U51" s="230">
        <f>(SUM('1.  LRAMVA Summary'!P$54:P$59)+SUM('1.  LRAMVA Summary'!P$60:P$61)*(MONTH($E51)-1)/12)*$H51</f>
        <v>0</v>
      </c>
      <c r="V51" s="230">
        <f>(SUM('1.  LRAMVA Summary'!Q$54:Q$59)+SUM('1.  LRAMVA Summary'!Q$60:Q$61)*(MONTH($E51)-1)/12)*$H51</f>
        <v>0</v>
      </c>
      <c r="W51" s="231">
        <f t="shared" si="10"/>
        <v>88.405755489111968</v>
      </c>
    </row>
    <row r="52" spans="1:23" s="9" customFormat="1">
      <c r="B52" s="213" t="s">
        <v>91</v>
      </c>
      <c r="C52" s="233"/>
      <c r="D52" s="206"/>
      <c r="E52" s="214">
        <v>41487</v>
      </c>
      <c r="F52" s="214" t="s">
        <v>179</v>
      </c>
      <c r="G52" s="215" t="s">
        <v>68</v>
      </c>
      <c r="H52" s="229">
        <f>C$25/12</f>
        <v>1.225E-3</v>
      </c>
      <c r="I52" s="230">
        <f>(SUM('1.  LRAMVA Summary'!D$54:D$59)+SUM('1.  LRAMVA Summary'!D$60:D$61)*(MONTH($E52)-1)/12)*$H52</f>
        <v>23.717656018608732</v>
      </c>
      <c r="J52" s="230">
        <f>(SUM('1.  LRAMVA Summary'!E$54:E$59)+SUM('1.  LRAMVA Summary'!E$60:E$61)*(MONTH($E52)-1)/12)*$H52</f>
        <v>59.537058693992442</v>
      </c>
      <c r="K52" s="230">
        <f>(SUM('1.  LRAMVA Summary'!F$54:F$59)+SUM('1.  LRAMVA Summary'!F$60:F$61)*(MONTH($E52)-1)/12)*$H52</f>
        <v>19.705802445564409</v>
      </c>
      <c r="L52" s="230">
        <f>(SUM('1.  LRAMVA Summary'!G$54:G$59)+SUM('1.  LRAMVA Summary'!G$60:G$61)*(MONTH($E52)-1)/12)*$H52</f>
        <v>0.17953091246504174</v>
      </c>
      <c r="M52" s="230">
        <f>(SUM('1.  LRAMVA Summary'!H$54:H$59)+SUM('1.  LRAMVA Summary'!H$60:H$61)*(MONTH($E52)-1)/12)*$H52</f>
        <v>0</v>
      </c>
      <c r="N52" s="230">
        <f>(SUM('1.  LRAMVA Summary'!I$54:I$59)+SUM('1.  LRAMVA Summary'!I$60:I$61)*(MONTH($E52)-1)/12)*$H52</f>
        <v>0</v>
      </c>
      <c r="O52" s="230">
        <f>(SUM('1.  LRAMVA Summary'!J$54:J$59)+SUM('1.  LRAMVA Summary'!J$60:J$61)*(MONTH($E52)-1)/12)*$H52</f>
        <v>0</v>
      </c>
      <c r="P52" s="230">
        <f>(SUM('1.  LRAMVA Summary'!K$54:K$59)+SUM('1.  LRAMVA Summary'!K$60:K$61)*(MONTH($E52)-1)/12)*$H52</f>
        <v>0</v>
      </c>
      <c r="Q52" s="230">
        <f>(SUM('1.  LRAMVA Summary'!L$54:L$59)+SUM('1.  LRAMVA Summary'!L$60:L$61)*(MONTH($E52)-1)/12)*$H52</f>
        <v>0</v>
      </c>
      <c r="R52" s="230">
        <f>(SUM('1.  LRAMVA Summary'!M$54:M$59)+SUM('1.  LRAMVA Summary'!M$60:M$61)*(MONTH($E52)-1)/12)*$H52</f>
        <v>0</v>
      </c>
      <c r="S52" s="230">
        <f>(SUM('1.  LRAMVA Summary'!N$54:N$59)+SUM('1.  LRAMVA Summary'!N$60:N$61)*(MONTH($E52)-1)/12)*$H52</f>
        <v>0</v>
      </c>
      <c r="T52" s="230">
        <f>(SUM('1.  LRAMVA Summary'!O$54:O$59)+SUM('1.  LRAMVA Summary'!O$60:O$61)*(MONTH($E52)-1)/12)*$H52</f>
        <v>0</v>
      </c>
      <c r="U52" s="230">
        <f>(SUM('1.  LRAMVA Summary'!P$54:P$59)+SUM('1.  LRAMVA Summary'!P$60:P$61)*(MONTH($E52)-1)/12)*$H52</f>
        <v>0</v>
      </c>
      <c r="V52" s="230">
        <f>(SUM('1.  LRAMVA Summary'!Q$54:Q$59)+SUM('1.  LRAMVA Summary'!Q$60:Q$61)*(MONTH($E52)-1)/12)*$H52</f>
        <v>0</v>
      </c>
      <c r="W52" s="231">
        <f t="shared" si="10"/>
        <v>103.14004807063061</v>
      </c>
    </row>
    <row r="53" spans="1:23" s="9" customFormat="1">
      <c r="B53" s="213" t="s">
        <v>90</v>
      </c>
      <c r="C53" s="233"/>
      <c r="D53" s="206"/>
      <c r="E53" s="214">
        <v>41518</v>
      </c>
      <c r="F53" s="214" t="s">
        <v>179</v>
      </c>
      <c r="G53" s="215" t="s">
        <v>68</v>
      </c>
      <c r="H53" s="229">
        <f>C$25/12</f>
        <v>1.225E-3</v>
      </c>
      <c r="I53" s="230">
        <f>(SUM('1.  LRAMVA Summary'!D$54:D$59)+SUM('1.  LRAMVA Summary'!D$60:D$61)*(MONTH($E53)-1)/12)*$H53</f>
        <v>27.105892592695692</v>
      </c>
      <c r="J53" s="230">
        <f>(SUM('1.  LRAMVA Summary'!E$54:E$59)+SUM('1.  LRAMVA Summary'!E$60:E$61)*(MONTH($E53)-1)/12)*$H53</f>
        <v>68.042352793134228</v>
      </c>
      <c r="K53" s="230">
        <f>(SUM('1.  LRAMVA Summary'!F$54:F$59)+SUM('1.  LRAMVA Summary'!F$60:F$61)*(MONTH($E53)-1)/12)*$H53</f>
        <v>22.520917080645038</v>
      </c>
      <c r="L53" s="230">
        <f>(SUM('1.  LRAMVA Summary'!G$54:G$59)+SUM('1.  LRAMVA Summary'!G$60:G$61)*(MONTH($E53)-1)/12)*$H53</f>
        <v>0.20517818567433344</v>
      </c>
      <c r="M53" s="230">
        <f>(SUM('1.  LRAMVA Summary'!H$54:H$59)+SUM('1.  LRAMVA Summary'!H$60:H$61)*(MONTH($E53)-1)/12)*$H53</f>
        <v>0</v>
      </c>
      <c r="N53" s="230">
        <f>(SUM('1.  LRAMVA Summary'!I$54:I$59)+SUM('1.  LRAMVA Summary'!I$60:I$61)*(MONTH($E53)-1)/12)*$H53</f>
        <v>0</v>
      </c>
      <c r="O53" s="230">
        <f>(SUM('1.  LRAMVA Summary'!J$54:J$59)+SUM('1.  LRAMVA Summary'!J$60:J$61)*(MONTH($E53)-1)/12)*$H53</f>
        <v>0</v>
      </c>
      <c r="P53" s="230">
        <f>(SUM('1.  LRAMVA Summary'!K$54:K$59)+SUM('1.  LRAMVA Summary'!K$60:K$61)*(MONTH($E53)-1)/12)*$H53</f>
        <v>0</v>
      </c>
      <c r="Q53" s="230">
        <f>(SUM('1.  LRAMVA Summary'!L$54:L$59)+SUM('1.  LRAMVA Summary'!L$60:L$61)*(MONTH($E53)-1)/12)*$H53</f>
        <v>0</v>
      </c>
      <c r="R53" s="230">
        <f>(SUM('1.  LRAMVA Summary'!M$54:M$59)+SUM('1.  LRAMVA Summary'!M$60:M$61)*(MONTH($E53)-1)/12)*$H53</f>
        <v>0</v>
      </c>
      <c r="S53" s="230">
        <f>(SUM('1.  LRAMVA Summary'!N$54:N$59)+SUM('1.  LRAMVA Summary'!N$60:N$61)*(MONTH($E53)-1)/12)*$H53</f>
        <v>0</v>
      </c>
      <c r="T53" s="230">
        <f>(SUM('1.  LRAMVA Summary'!O$54:O$59)+SUM('1.  LRAMVA Summary'!O$60:O$61)*(MONTH($E53)-1)/12)*$H53</f>
        <v>0</v>
      </c>
      <c r="U53" s="230">
        <f>(SUM('1.  LRAMVA Summary'!P$54:P$59)+SUM('1.  LRAMVA Summary'!P$60:P$61)*(MONTH($E53)-1)/12)*$H53</f>
        <v>0</v>
      </c>
      <c r="V53" s="230">
        <f>(SUM('1.  LRAMVA Summary'!Q$54:Q$59)+SUM('1.  LRAMVA Summary'!Q$60:Q$61)*(MONTH($E53)-1)/12)*$H53</f>
        <v>0</v>
      </c>
      <c r="W53" s="231">
        <f t="shared" si="10"/>
        <v>117.87434065214929</v>
      </c>
    </row>
    <row r="54" spans="1:23" s="9" customFormat="1">
      <c r="B54" s="235" t="s">
        <v>92</v>
      </c>
      <c r="C54" s="236"/>
      <c r="D54" s="206"/>
      <c r="E54" s="214">
        <v>41548</v>
      </c>
      <c r="F54" s="214" t="s">
        <v>179</v>
      </c>
      <c r="G54" s="215" t="s">
        <v>69</v>
      </c>
      <c r="H54" s="232">
        <f>C$26/12</f>
        <v>1.225E-3</v>
      </c>
      <c r="I54" s="230">
        <f>(SUM('1.  LRAMVA Summary'!D$54:D$59)+SUM('1.  LRAMVA Summary'!D$60:D$61)*(MONTH($E54)-1)/12)*$H54</f>
        <v>30.494129166782653</v>
      </c>
      <c r="J54" s="230">
        <f>(SUM('1.  LRAMVA Summary'!E$54:E$59)+SUM('1.  LRAMVA Summary'!E$60:E$61)*(MONTH($E54)-1)/12)*$H54</f>
        <v>76.547646892276006</v>
      </c>
      <c r="K54" s="230">
        <f>(SUM('1.  LRAMVA Summary'!F$54:F$59)+SUM('1.  LRAMVA Summary'!F$60:F$61)*(MONTH($E54)-1)/12)*$H54</f>
        <v>25.336031715725667</v>
      </c>
      <c r="L54" s="230">
        <f>(SUM('1.  LRAMVA Summary'!G$54:G$59)+SUM('1.  LRAMVA Summary'!G$60:G$61)*(MONTH($E54)-1)/12)*$H54</f>
        <v>0.23082545888362513</v>
      </c>
      <c r="M54" s="230">
        <f>(SUM('1.  LRAMVA Summary'!H$54:H$59)+SUM('1.  LRAMVA Summary'!H$60:H$61)*(MONTH($E54)-1)/12)*$H54</f>
        <v>0</v>
      </c>
      <c r="N54" s="230">
        <f>(SUM('1.  LRAMVA Summary'!I$54:I$59)+SUM('1.  LRAMVA Summary'!I$60:I$61)*(MONTH($E54)-1)/12)*$H54</f>
        <v>0</v>
      </c>
      <c r="O54" s="230">
        <f>(SUM('1.  LRAMVA Summary'!J$54:J$59)+SUM('1.  LRAMVA Summary'!J$60:J$61)*(MONTH($E54)-1)/12)*$H54</f>
        <v>0</v>
      </c>
      <c r="P54" s="230">
        <f>(SUM('1.  LRAMVA Summary'!K$54:K$59)+SUM('1.  LRAMVA Summary'!K$60:K$61)*(MONTH($E54)-1)/12)*$H54</f>
        <v>0</v>
      </c>
      <c r="Q54" s="230">
        <f>(SUM('1.  LRAMVA Summary'!L$54:L$59)+SUM('1.  LRAMVA Summary'!L$60:L$61)*(MONTH($E54)-1)/12)*$H54</f>
        <v>0</v>
      </c>
      <c r="R54" s="230">
        <f>(SUM('1.  LRAMVA Summary'!M$54:M$59)+SUM('1.  LRAMVA Summary'!M$60:M$61)*(MONTH($E54)-1)/12)*$H54</f>
        <v>0</v>
      </c>
      <c r="S54" s="230">
        <f>(SUM('1.  LRAMVA Summary'!N$54:N$59)+SUM('1.  LRAMVA Summary'!N$60:N$61)*(MONTH($E54)-1)/12)*$H54</f>
        <v>0</v>
      </c>
      <c r="T54" s="230">
        <f>(SUM('1.  LRAMVA Summary'!O$54:O$59)+SUM('1.  LRAMVA Summary'!O$60:O$61)*(MONTH($E54)-1)/12)*$H54</f>
        <v>0</v>
      </c>
      <c r="U54" s="230">
        <f>(SUM('1.  LRAMVA Summary'!P$54:P$59)+SUM('1.  LRAMVA Summary'!P$60:P$61)*(MONTH($E54)-1)/12)*$H54</f>
        <v>0</v>
      </c>
      <c r="V54" s="230">
        <f>(SUM('1.  LRAMVA Summary'!Q$54:Q$59)+SUM('1.  LRAMVA Summary'!Q$60:Q$61)*(MONTH($E54)-1)/12)*$H54</f>
        <v>0</v>
      </c>
      <c r="W54" s="231">
        <f t="shared" si="10"/>
        <v>132.60863323366797</v>
      </c>
    </row>
    <row r="55" spans="1:23" s="9" customFormat="1">
      <c r="D55" s="206"/>
      <c r="E55" s="214">
        <v>41579</v>
      </c>
      <c r="F55" s="214" t="s">
        <v>179</v>
      </c>
      <c r="G55" s="215" t="s">
        <v>69</v>
      </c>
      <c r="H55" s="229">
        <f>C$26/12</f>
        <v>1.225E-3</v>
      </c>
      <c r="I55" s="230">
        <f>(SUM('1.  LRAMVA Summary'!D$54:D$59)+SUM('1.  LRAMVA Summary'!D$60:D$61)*(MONTH($E55)-1)/12)*$H55</f>
        <v>33.882365740869616</v>
      </c>
      <c r="J55" s="230">
        <f>(SUM('1.  LRAMVA Summary'!E$54:E$59)+SUM('1.  LRAMVA Summary'!E$60:E$61)*(MONTH($E55)-1)/12)*$H55</f>
        <v>85.052940991417785</v>
      </c>
      <c r="K55" s="230">
        <f>(SUM('1.  LRAMVA Summary'!F$54:F$59)+SUM('1.  LRAMVA Summary'!F$60:F$61)*(MONTH($E55)-1)/12)*$H55</f>
        <v>28.1511463508063</v>
      </c>
      <c r="L55" s="230">
        <f>(SUM('1.  LRAMVA Summary'!G$54:G$59)+SUM('1.  LRAMVA Summary'!G$60:G$61)*(MONTH($E55)-1)/12)*$H55</f>
        <v>0.25647273209291677</v>
      </c>
      <c r="M55" s="230">
        <f>(SUM('1.  LRAMVA Summary'!H$54:H$59)+SUM('1.  LRAMVA Summary'!H$60:H$61)*(MONTH($E55)-1)/12)*$H55</f>
        <v>0</v>
      </c>
      <c r="N55" s="230">
        <f>(SUM('1.  LRAMVA Summary'!I$54:I$59)+SUM('1.  LRAMVA Summary'!I$60:I$61)*(MONTH($E55)-1)/12)*$H55</f>
        <v>0</v>
      </c>
      <c r="O55" s="230">
        <f>(SUM('1.  LRAMVA Summary'!J$54:J$59)+SUM('1.  LRAMVA Summary'!J$60:J$61)*(MONTH($E55)-1)/12)*$H55</f>
        <v>0</v>
      </c>
      <c r="P55" s="230">
        <f>(SUM('1.  LRAMVA Summary'!K$54:K$59)+SUM('1.  LRAMVA Summary'!K$60:K$61)*(MONTH($E55)-1)/12)*$H55</f>
        <v>0</v>
      </c>
      <c r="Q55" s="230">
        <f>(SUM('1.  LRAMVA Summary'!L$54:L$59)+SUM('1.  LRAMVA Summary'!L$60:L$61)*(MONTH($E55)-1)/12)*$H55</f>
        <v>0</v>
      </c>
      <c r="R55" s="230">
        <f>(SUM('1.  LRAMVA Summary'!M$54:M$59)+SUM('1.  LRAMVA Summary'!M$60:M$61)*(MONTH($E55)-1)/12)*$H55</f>
        <v>0</v>
      </c>
      <c r="S55" s="230">
        <f>(SUM('1.  LRAMVA Summary'!N$54:N$59)+SUM('1.  LRAMVA Summary'!N$60:N$61)*(MONTH($E55)-1)/12)*$H55</f>
        <v>0</v>
      </c>
      <c r="T55" s="230">
        <f>(SUM('1.  LRAMVA Summary'!O$54:O$59)+SUM('1.  LRAMVA Summary'!O$60:O$61)*(MONTH($E55)-1)/12)*$H55</f>
        <v>0</v>
      </c>
      <c r="U55" s="230">
        <f>(SUM('1.  LRAMVA Summary'!P$54:P$59)+SUM('1.  LRAMVA Summary'!P$60:P$61)*(MONTH($E55)-1)/12)*$H55</f>
        <v>0</v>
      </c>
      <c r="V55" s="230">
        <f>(SUM('1.  LRAMVA Summary'!Q$54:Q$59)+SUM('1.  LRAMVA Summary'!Q$60:Q$61)*(MONTH($E55)-1)/12)*$H55</f>
        <v>0</v>
      </c>
      <c r="W55" s="231">
        <f t="shared" si="10"/>
        <v>147.34292581518665</v>
      </c>
    </row>
    <row r="56" spans="1:23" s="9" customFormat="1" ht="15.75">
      <c r="B56" s="183" t="s">
        <v>182</v>
      </c>
      <c r="C56" s="27"/>
      <c r="D56" s="206"/>
      <c r="E56" s="214">
        <v>41609</v>
      </c>
      <c r="F56" s="214" t="s">
        <v>179</v>
      </c>
      <c r="G56" s="215" t="s">
        <v>69</v>
      </c>
      <c r="H56" s="229">
        <f>C$26/12</f>
        <v>1.225E-3</v>
      </c>
      <c r="I56" s="230">
        <f>(SUM('1.  LRAMVA Summary'!D$54:D$59)+SUM('1.  LRAMVA Summary'!D$60:D$61)*(MONTH($E56)-1)/12)*$H56</f>
        <v>37.270602314956577</v>
      </c>
      <c r="J56" s="230">
        <f>(SUM('1.  LRAMVA Summary'!E$54:E$59)+SUM('1.  LRAMVA Summary'!E$60:E$61)*(MONTH($E56)-1)/12)*$H56</f>
        <v>93.558235090559563</v>
      </c>
      <c r="K56" s="230">
        <f>(SUM('1.  LRAMVA Summary'!F$54:F$59)+SUM('1.  LRAMVA Summary'!F$60:F$61)*(MONTH($E56)-1)/12)*$H56</f>
        <v>30.966260985886926</v>
      </c>
      <c r="L56" s="230">
        <f>(SUM('1.  LRAMVA Summary'!G$54:G$59)+SUM('1.  LRAMVA Summary'!G$60:G$61)*(MONTH($E56)-1)/12)*$H56</f>
        <v>0.28212000530220843</v>
      </c>
      <c r="M56" s="230">
        <f>(SUM('1.  LRAMVA Summary'!H$54:H$59)+SUM('1.  LRAMVA Summary'!H$60:H$61)*(MONTH($E56)-1)/12)*$H56</f>
        <v>0</v>
      </c>
      <c r="N56" s="230">
        <f>(SUM('1.  LRAMVA Summary'!I$54:I$59)+SUM('1.  LRAMVA Summary'!I$60:I$61)*(MONTH($E56)-1)/12)*$H56</f>
        <v>0</v>
      </c>
      <c r="O56" s="230">
        <f>(SUM('1.  LRAMVA Summary'!J$54:J$59)+SUM('1.  LRAMVA Summary'!J$60:J$61)*(MONTH($E56)-1)/12)*$H56</f>
        <v>0</v>
      </c>
      <c r="P56" s="230">
        <f>(SUM('1.  LRAMVA Summary'!K$54:K$59)+SUM('1.  LRAMVA Summary'!K$60:K$61)*(MONTH($E56)-1)/12)*$H56</f>
        <v>0</v>
      </c>
      <c r="Q56" s="230">
        <f>(SUM('1.  LRAMVA Summary'!L$54:L$59)+SUM('1.  LRAMVA Summary'!L$60:L$61)*(MONTH($E56)-1)/12)*$H56</f>
        <v>0</v>
      </c>
      <c r="R56" s="230">
        <f>(SUM('1.  LRAMVA Summary'!M$54:M$59)+SUM('1.  LRAMVA Summary'!M$60:M$61)*(MONTH($E56)-1)/12)*$H56</f>
        <v>0</v>
      </c>
      <c r="S56" s="230">
        <f>(SUM('1.  LRAMVA Summary'!N$54:N$59)+SUM('1.  LRAMVA Summary'!N$60:N$61)*(MONTH($E56)-1)/12)*$H56</f>
        <v>0</v>
      </c>
      <c r="T56" s="230">
        <f>(SUM('1.  LRAMVA Summary'!O$54:O$59)+SUM('1.  LRAMVA Summary'!O$60:O$61)*(MONTH($E56)-1)/12)*$H56</f>
        <v>0</v>
      </c>
      <c r="U56" s="230">
        <f>(SUM('1.  LRAMVA Summary'!P$54:P$59)+SUM('1.  LRAMVA Summary'!P$60:P$61)*(MONTH($E56)-1)/12)*$H56</f>
        <v>0</v>
      </c>
      <c r="V56" s="230">
        <f>(SUM('1.  LRAMVA Summary'!Q$54:Q$59)+SUM('1.  LRAMVA Summary'!Q$60:Q$61)*(MONTH($E56)-1)/12)*$H56</f>
        <v>0</v>
      </c>
      <c r="W56" s="231">
        <f t="shared" si="10"/>
        <v>162.07721839670526</v>
      </c>
    </row>
    <row r="57" spans="1:23" s="9" customFormat="1" ht="15.75" thickBot="1">
      <c r="B57" s="27"/>
      <c r="C57" s="27"/>
      <c r="D57" s="206"/>
      <c r="E57" s="216" t="s">
        <v>462</v>
      </c>
      <c r="F57" s="216"/>
      <c r="G57" s="217"/>
      <c r="H57" s="218"/>
      <c r="I57" s="219">
        <f>SUM(I44:I56)</f>
        <v>223.62361388973949</v>
      </c>
      <c r="J57" s="219">
        <f t="shared" ref="J57:O57" si="11">SUM(J44:J56)</f>
        <v>561.34941054335741</v>
      </c>
      <c r="K57" s="219">
        <f t="shared" si="11"/>
        <v>185.79756591532154</v>
      </c>
      <c r="L57" s="219">
        <f t="shared" si="11"/>
        <v>1.6927200318132507</v>
      </c>
      <c r="M57" s="219">
        <f t="shared" si="11"/>
        <v>0</v>
      </c>
      <c r="N57" s="219">
        <f t="shared" si="11"/>
        <v>0</v>
      </c>
      <c r="O57" s="219">
        <f t="shared" si="11"/>
        <v>0</v>
      </c>
      <c r="P57" s="219">
        <f t="shared" ref="P57:V57" si="12">SUM(P44:P56)</f>
        <v>0</v>
      </c>
      <c r="Q57" s="219">
        <f t="shared" si="12"/>
        <v>0</v>
      </c>
      <c r="R57" s="219">
        <f t="shared" si="12"/>
        <v>0</v>
      </c>
      <c r="S57" s="219">
        <f t="shared" si="12"/>
        <v>0</v>
      </c>
      <c r="T57" s="219">
        <f t="shared" si="12"/>
        <v>0</v>
      </c>
      <c r="U57" s="219">
        <f t="shared" si="12"/>
        <v>0</v>
      </c>
      <c r="V57" s="219">
        <f t="shared" si="12"/>
        <v>0</v>
      </c>
      <c r="W57" s="219">
        <f>SUM(W44:W56)</f>
        <v>972.46331038023163</v>
      </c>
    </row>
    <row r="58" spans="1:23" s="9" customFormat="1" ht="15.75" thickTop="1">
      <c r="D58" s="206"/>
      <c r="E58" s="220" t="s">
        <v>67</v>
      </c>
      <c r="F58" s="220"/>
      <c r="G58" s="221"/>
      <c r="H58" s="222"/>
      <c r="I58" s="223"/>
      <c r="J58" s="223"/>
      <c r="K58" s="223"/>
      <c r="L58" s="223"/>
      <c r="M58" s="223"/>
      <c r="N58" s="223"/>
      <c r="O58" s="223"/>
      <c r="P58" s="223"/>
      <c r="Q58" s="223"/>
      <c r="R58" s="223"/>
      <c r="S58" s="223"/>
      <c r="T58" s="223"/>
      <c r="U58" s="223"/>
      <c r="V58" s="223"/>
      <c r="W58" s="224"/>
    </row>
    <row r="59" spans="1:23" s="9" customFormat="1">
      <c r="D59" s="206"/>
      <c r="E59" s="225" t="s">
        <v>426</v>
      </c>
      <c r="F59" s="225"/>
      <c r="G59" s="226"/>
      <c r="H59" s="227"/>
      <c r="I59" s="228">
        <f t="shared" ref="I59:W59" si="13">I57+I58</f>
        <v>223.62361388973949</v>
      </c>
      <c r="J59" s="228">
        <f t="shared" si="13"/>
        <v>561.34941054335741</v>
      </c>
      <c r="K59" s="228">
        <f t="shared" si="13"/>
        <v>185.79756591532154</v>
      </c>
      <c r="L59" s="228">
        <f t="shared" si="13"/>
        <v>1.6927200318132507</v>
      </c>
      <c r="M59" s="228">
        <f t="shared" si="13"/>
        <v>0</v>
      </c>
      <c r="N59" s="228">
        <f t="shared" si="13"/>
        <v>0</v>
      </c>
      <c r="O59" s="228">
        <f t="shared" si="13"/>
        <v>0</v>
      </c>
      <c r="P59" s="228">
        <f t="shared" ref="P59:V59" si="14">P57+P58</f>
        <v>0</v>
      </c>
      <c r="Q59" s="228">
        <f t="shared" si="14"/>
        <v>0</v>
      </c>
      <c r="R59" s="228">
        <f t="shared" si="14"/>
        <v>0</v>
      </c>
      <c r="S59" s="228">
        <f t="shared" si="14"/>
        <v>0</v>
      </c>
      <c r="T59" s="228">
        <f t="shared" si="14"/>
        <v>0</v>
      </c>
      <c r="U59" s="228">
        <f t="shared" si="14"/>
        <v>0</v>
      </c>
      <c r="V59" s="228">
        <f t="shared" si="14"/>
        <v>0</v>
      </c>
      <c r="W59" s="228">
        <f t="shared" si="13"/>
        <v>972.46331038023163</v>
      </c>
    </row>
    <row r="60" spans="1:23" s="9" customFormat="1">
      <c r="D60" s="206"/>
      <c r="E60" s="214">
        <v>41640</v>
      </c>
      <c r="F60" s="214" t="s">
        <v>180</v>
      </c>
      <c r="G60" s="215" t="s">
        <v>65</v>
      </c>
      <c r="H60" s="232">
        <f>C$27/12</f>
        <v>1.225E-3</v>
      </c>
      <c r="I60" s="230">
        <f>(SUM('1.  LRAMVA Summary'!D$54:D$62)+SUM('1.  LRAMVA Summary'!D$63:D$64)*(MONTH($E60)-1)/12)*$H60</f>
        <v>40.658838889043537</v>
      </c>
      <c r="J60" s="230">
        <f>(SUM('1.  LRAMVA Summary'!E$54:E$62)+SUM('1.  LRAMVA Summary'!E$63:E$64)*(MONTH($E60)-1)/12)*$H60</f>
        <v>102.06352918970134</v>
      </c>
      <c r="K60" s="230">
        <f>(SUM('1.  LRAMVA Summary'!F$54:F$62)+SUM('1.  LRAMVA Summary'!F$63:F$64)*(MONTH($E60)-1)/12)*$H60</f>
        <v>33.781375620967559</v>
      </c>
      <c r="L60" s="230">
        <f>(SUM('1.  LRAMVA Summary'!G$54:G$62)+SUM('1.  LRAMVA Summary'!G$63:G$64)*(MONTH($E60)-1)/12)*$H60</f>
        <v>0.30776727851150015</v>
      </c>
      <c r="M60" s="230">
        <f>(SUM('1.  LRAMVA Summary'!H$54:H$62)+SUM('1.  LRAMVA Summary'!H$63:H$64)*(MONTH($E60)-1)/12)*$H60</f>
        <v>0</v>
      </c>
      <c r="N60" s="230">
        <f>(SUM('1.  LRAMVA Summary'!I$54:I$62)+SUM('1.  LRAMVA Summary'!I$63:I$64)*(MONTH($E60)-1)/12)*$H60</f>
        <v>0</v>
      </c>
      <c r="O60" s="230">
        <f>(SUM('1.  LRAMVA Summary'!J$54:J$62)+SUM('1.  LRAMVA Summary'!J$63:J$64)*(MONTH($E60)-1)/12)*$H60</f>
        <v>0</v>
      </c>
      <c r="P60" s="230">
        <f>(SUM('1.  LRAMVA Summary'!K$54:K$62)+SUM('1.  LRAMVA Summary'!K$63:K$64)*(MONTH($E60)-1)/12)*$H60</f>
        <v>0</v>
      </c>
      <c r="Q60" s="230">
        <f>(SUM('1.  LRAMVA Summary'!L$54:L$62)+SUM('1.  LRAMVA Summary'!L$63:L$64)*(MONTH($E60)-1)/12)*$H60</f>
        <v>0</v>
      </c>
      <c r="R60" s="230">
        <f>(SUM('1.  LRAMVA Summary'!M$54:M$62)+SUM('1.  LRAMVA Summary'!M$63:M$64)*(MONTH($E60)-1)/12)*$H60</f>
        <v>0</v>
      </c>
      <c r="S60" s="230">
        <f>(SUM('1.  LRAMVA Summary'!N$54:N$62)+SUM('1.  LRAMVA Summary'!N$63:N$64)*(MONTH($E60)-1)/12)*$H60</f>
        <v>0</v>
      </c>
      <c r="T60" s="230">
        <f>(SUM('1.  LRAMVA Summary'!O$54:O$62)+SUM('1.  LRAMVA Summary'!O$63:O$64)*(MONTH($E60)-1)/12)*$H60</f>
        <v>0</v>
      </c>
      <c r="U60" s="230">
        <f>(SUM('1.  LRAMVA Summary'!P$54:P$62)+SUM('1.  LRAMVA Summary'!P$63:P$64)*(MONTH($E60)-1)/12)*$H60</f>
        <v>0</v>
      </c>
      <c r="V60" s="230">
        <f>(SUM('1.  LRAMVA Summary'!Q$54:Q$62)+SUM('1.  LRAMVA Summary'!Q$63:Q$64)*(MONTH($E60)-1)/12)*$H60</f>
        <v>0</v>
      </c>
      <c r="W60" s="231">
        <f>SUM(I60:V60)</f>
        <v>176.81151097822394</v>
      </c>
    </row>
    <row r="61" spans="1:23" s="9" customFormat="1">
      <c r="A61" s="28"/>
      <c r="E61" s="214">
        <v>41671</v>
      </c>
      <c r="F61" s="214" t="s">
        <v>180</v>
      </c>
      <c r="G61" s="215" t="s">
        <v>65</v>
      </c>
      <c r="H61" s="229">
        <f>C$27/12</f>
        <v>1.225E-3</v>
      </c>
      <c r="I61" s="230">
        <f>(SUM('1.  LRAMVA Summary'!D$54:D$62)+SUM('1.  LRAMVA Summary'!D$63:D$64)*(MONTH($E61)-1)/12)*$H61</f>
        <v>37.223921672038969</v>
      </c>
      <c r="J61" s="230">
        <f>(SUM('1.  LRAMVA Summary'!E$54:E$62)+SUM('1.  LRAMVA Summary'!E$63:E$64)*(MONTH($E61)-1)/12)*$H61</f>
        <v>114.33686042463518</v>
      </c>
      <c r="K61" s="230">
        <f>(SUM('1.  LRAMVA Summary'!F$54:F$62)+SUM('1.  LRAMVA Summary'!F$63:F$64)*(MONTH($E61)-1)/12)*$H61</f>
        <v>19.340651996490521</v>
      </c>
      <c r="L61" s="230">
        <f>(SUM('1.  LRAMVA Summary'!G$54:G$62)+SUM('1.  LRAMVA Summary'!G$63:G$64)*(MONTH($E61)-1)/12)*$H61</f>
        <v>0.12709361826256382</v>
      </c>
      <c r="M61" s="230">
        <f>(SUM('1.  LRAMVA Summary'!H$54:H$62)+SUM('1.  LRAMVA Summary'!H$63:H$64)*(MONTH($E61)-1)/12)*$H61</f>
        <v>-3.4426720828558924E-2</v>
      </c>
      <c r="N61" s="230">
        <f>(SUM('1.  LRAMVA Summary'!I$54:I$62)+SUM('1.  LRAMVA Summary'!I$63:I$64)*(MONTH($E61)-1)/12)*$H61</f>
        <v>0</v>
      </c>
      <c r="O61" s="230">
        <f>(SUM('1.  LRAMVA Summary'!J$54:J$62)+SUM('1.  LRAMVA Summary'!J$63:J$64)*(MONTH($E61)-1)/12)*$H61</f>
        <v>0</v>
      </c>
      <c r="P61" s="230">
        <f>(SUM('1.  LRAMVA Summary'!K$54:K$62)+SUM('1.  LRAMVA Summary'!K$63:K$64)*(MONTH($E61)-1)/12)*$H61</f>
        <v>0</v>
      </c>
      <c r="Q61" s="230">
        <f>(SUM('1.  LRAMVA Summary'!L$54:L$62)+SUM('1.  LRAMVA Summary'!L$63:L$64)*(MONTH($E61)-1)/12)*$H61</f>
        <v>0</v>
      </c>
      <c r="R61" s="230">
        <f>(SUM('1.  LRAMVA Summary'!M$54:M$62)+SUM('1.  LRAMVA Summary'!M$63:M$64)*(MONTH($E61)-1)/12)*$H61</f>
        <v>0</v>
      </c>
      <c r="S61" s="230">
        <f>(SUM('1.  LRAMVA Summary'!N$54:N$62)+SUM('1.  LRAMVA Summary'!N$63:N$64)*(MONTH($E61)-1)/12)*$H61</f>
        <v>0</v>
      </c>
      <c r="T61" s="230">
        <f>(SUM('1.  LRAMVA Summary'!O$54:O$62)+SUM('1.  LRAMVA Summary'!O$63:O$64)*(MONTH($E61)-1)/12)*$H61</f>
        <v>0</v>
      </c>
      <c r="U61" s="230">
        <f>(SUM('1.  LRAMVA Summary'!P$54:P$62)+SUM('1.  LRAMVA Summary'!P$63:P$64)*(MONTH($E61)-1)/12)*$H61</f>
        <v>0</v>
      </c>
      <c r="V61" s="230">
        <f>(SUM('1.  LRAMVA Summary'!Q$54:Q$62)+SUM('1.  LRAMVA Summary'!Q$63:Q$64)*(MONTH($E61)-1)/12)*$H61</f>
        <v>0</v>
      </c>
      <c r="W61" s="231">
        <f t="shared" ref="W61:W71" si="15">SUM(I61:V61)</f>
        <v>170.99410099059867</v>
      </c>
    </row>
    <row r="62" spans="1:23" s="9" customFormat="1">
      <c r="B62" s="66"/>
      <c r="E62" s="214">
        <v>41699</v>
      </c>
      <c r="F62" s="214" t="s">
        <v>180</v>
      </c>
      <c r="G62" s="215" t="s">
        <v>65</v>
      </c>
      <c r="H62" s="229">
        <f>C$27/12</f>
        <v>1.225E-3</v>
      </c>
      <c r="I62" s="230">
        <f>(SUM('1.  LRAMVA Summary'!D$54:D$62)+SUM('1.  LRAMVA Summary'!D$63:D$64)*(MONTH($E62)-1)/12)*$H62</f>
        <v>33.789004455034394</v>
      </c>
      <c r="J62" s="230">
        <f>(SUM('1.  LRAMVA Summary'!E$54:E$62)+SUM('1.  LRAMVA Summary'!E$63:E$64)*(MONTH($E62)-1)/12)*$H62</f>
        <v>126.61019165956903</v>
      </c>
      <c r="K62" s="230">
        <f>(SUM('1.  LRAMVA Summary'!F$54:F$62)+SUM('1.  LRAMVA Summary'!F$63:F$64)*(MONTH($E62)-1)/12)*$H62</f>
        <v>4.8999283720134885</v>
      </c>
      <c r="L62" s="230">
        <f>(SUM('1.  LRAMVA Summary'!G$54:G$62)+SUM('1.  LRAMVA Summary'!G$63:G$64)*(MONTH($E62)-1)/12)*$H62</f>
        <v>-5.3580041986372472E-2</v>
      </c>
      <c r="M62" s="230">
        <f>(SUM('1.  LRAMVA Summary'!H$54:H$62)+SUM('1.  LRAMVA Summary'!H$63:H$64)*(MONTH($E62)-1)/12)*$H62</f>
        <v>-6.8853441657117848E-2</v>
      </c>
      <c r="N62" s="230">
        <f>(SUM('1.  LRAMVA Summary'!I$54:I$62)+SUM('1.  LRAMVA Summary'!I$63:I$64)*(MONTH($E62)-1)/12)*$H62</f>
        <v>0</v>
      </c>
      <c r="O62" s="230">
        <f>(SUM('1.  LRAMVA Summary'!J$54:J$62)+SUM('1.  LRAMVA Summary'!J$63:J$64)*(MONTH($E62)-1)/12)*$H62</f>
        <v>0</v>
      </c>
      <c r="P62" s="230">
        <f>(SUM('1.  LRAMVA Summary'!K$54:K$62)+SUM('1.  LRAMVA Summary'!K$63:K$64)*(MONTH($E62)-1)/12)*$H62</f>
        <v>0</v>
      </c>
      <c r="Q62" s="230">
        <f>(SUM('1.  LRAMVA Summary'!L$54:L$62)+SUM('1.  LRAMVA Summary'!L$63:L$64)*(MONTH($E62)-1)/12)*$H62</f>
        <v>0</v>
      </c>
      <c r="R62" s="230">
        <f>(SUM('1.  LRAMVA Summary'!M$54:M$62)+SUM('1.  LRAMVA Summary'!M$63:M$64)*(MONTH($E62)-1)/12)*$H62</f>
        <v>0</v>
      </c>
      <c r="S62" s="230">
        <f>(SUM('1.  LRAMVA Summary'!N$54:N$62)+SUM('1.  LRAMVA Summary'!N$63:N$64)*(MONTH($E62)-1)/12)*$H62</f>
        <v>0</v>
      </c>
      <c r="T62" s="230">
        <f>(SUM('1.  LRAMVA Summary'!O$54:O$62)+SUM('1.  LRAMVA Summary'!O$63:O$64)*(MONTH($E62)-1)/12)*$H62</f>
        <v>0</v>
      </c>
      <c r="U62" s="230">
        <f>(SUM('1.  LRAMVA Summary'!P$54:P$62)+SUM('1.  LRAMVA Summary'!P$63:P$64)*(MONTH($E62)-1)/12)*$H62</f>
        <v>0</v>
      </c>
      <c r="V62" s="230">
        <f>(SUM('1.  LRAMVA Summary'!Q$54:Q$62)+SUM('1.  LRAMVA Summary'!Q$63:Q$64)*(MONTH($E62)-1)/12)*$H62</f>
        <v>0</v>
      </c>
      <c r="W62" s="231">
        <f t="shared" si="15"/>
        <v>165.1766910029734</v>
      </c>
    </row>
    <row r="63" spans="1:23" s="9" customFormat="1">
      <c r="B63" s="66"/>
      <c r="E63" s="214">
        <v>41730</v>
      </c>
      <c r="F63" s="214" t="s">
        <v>180</v>
      </c>
      <c r="G63" s="215" t="s">
        <v>66</v>
      </c>
      <c r="H63" s="232">
        <f>C$28/12</f>
        <v>1.225E-3</v>
      </c>
      <c r="I63" s="230">
        <f>(SUM('1.  LRAMVA Summary'!D$54:D$62)+SUM('1.  LRAMVA Summary'!D$63:D$64)*(MONTH($E63)-1)/12)*$H63</f>
        <v>30.35408723802982</v>
      </c>
      <c r="J63" s="230">
        <f>(SUM('1.  LRAMVA Summary'!E$54:E$62)+SUM('1.  LRAMVA Summary'!E$63:E$64)*(MONTH($E63)-1)/12)*$H63</f>
        <v>138.88352289450285</v>
      </c>
      <c r="K63" s="230">
        <f>(SUM('1.  LRAMVA Summary'!F$54:F$62)+SUM('1.  LRAMVA Summary'!F$63:F$64)*(MONTH($E63)-1)/12)*$H63</f>
        <v>-9.5407952524635427</v>
      </c>
      <c r="L63" s="230">
        <f>(SUM('1.  LRAMVA Summary'!G$54:G$62)+SUM('1.  LRAMVA Summary'!G$63:G$64)*(MONTH($E63)-1)/12)*$H63</f>
        <v>-0.23425370223530878</v>
      </c>
      <c r="M63" s="230">
        <f>(SUM('1.  LRAMVA Summary'!H$54:H$62)+SUM('1.  LRAMVA Summary'!H$63:H$64)*(MONTH($E63)-1)/12)*$H63</f>
        <v>-0.10328016248567676</v>
      </c>
      <c r="N63" s="230">
        <f>(SUM('1.  LRAMVA Summary'!I$54:I$62)+SUM('1.  LRAMVA Summary'!I$63:I$64)*(MONTH($E63)-1)/12)*$H63</f>
        <v>0</v>
      </c>
      <c r="O63" s="230">
        <f>(SUM('1.  LRAMVA Summary'!J$54:J$62)+SUM('1.  LRAMVA Summary'!J$63:J$64)*(MONTH($E63)-1)/12)*$H63</f>
        <v>0</v>
      </c>
      <c r="P63" s="230">
        <f>(SUM('1.  LRAMVA Summary'!K$54:K$62)+SUM('1.  LRAMVA Summary'!K$63:K$64)*(MONTH($E63)-1)/12)*$H63</f>
        <v>0</v>
      </c>
      <c r="Q63" s="230">
        <f>(SUM('1.  LRAMVA Summary'!L$54:L$62)+SUM('1.  LRAMVA Summary'!L$63:L$64)*(MONTH($E63)-1)/12)*$H63</f>
        <v>0</v>
      </c>
      <c r="R63" s="230">
        <f>(SUM('1.  LRAMVA Summary'!M$54:M$62)+SUM('1.  LRAMVA Summary'!M$63:M$64)*(MONTH($E63)-1)/12)*$H63</f>
        <v>0</v>
      </c>
      <c r="S63" s="230">
        <f>(SUM('1.  LRAMVA Summary'!N$54:N$62)+SUM('1.  LRAMVA Summary'!N$63:N$64)*(MONTH($E63)-1)/12)*$H63</f>
        <v>0</v>
      </c>
      <c r="T63" s="230">
        <f>(SUM('1.  LRAMVA Summary'!O$54:O$62)+SUM('1.  LRAMVA Summary'!O$63:O$64)*(MONTH($E63)-1)/12)*$H63</f>
        <v>0</v>
      </c>
      <c r="U63" s="230">
        <f>(SUM('1.  LRAMVA Summary'!P$54:P$62)+SUM('1.  LRAMVA Summary'!P$63:P$64)*(MONTH($E63)-1)/12)*$H63</f>
        <v>0</v>
      </c>
      <c r="V63" s="230">
        <f>(SUM('1.  LRAMVA Summary'!Q$54:Q$62)+SUM('1.  LRAMVA Summary'!Q$63:Q$64)*(MONTH($E63)-1)/12)*$H63</f>
        <v>0</v>
      </c>
      <c r="W63" s="231">
        <f t="shared" si="15"/>
        <v>159.35928101534813</v>
      </c>
    </row>
    <row r="64" spans="1:23" s="9" customFormat="1">
      <c r="B64" s="66"/>
      <c r="E64" s="214">
        <v>41760</v>
      </c>
      <c r="F64" s="214" t="s">
        <v>180</v>
      </c>
      <c r="G64" s="215" t="s">
        <v>66</v>
      </c>
      <c r="H64" s="229">
        <f>C$28/12</f>
        <v>1.225E-3</v>
      </c>
      <c r="I64" s="230">
        <f>(SUM('1.  LRAMVA Summary'!D$54:D$62)+SUM('1.  LRAMVA Summary'!D$63:D$64)*(MONTH($E64)-1)/12)*$H64</f>
        <v>26.919170021025248</v>
      </c>
      <c r="J64" s="230">
        <f>(SUM('1.  LRAMVA Summary'!E$54:E$62)+SUM('1.  LRAMVA Summary'!E$63:E$64)*(MONTH($E64)-1)/12)*$H64</f>
        <v>151.15685412943668</v>
      </c>
      <c r="K64" s="230">
        <f>(SUM('1.  LRAMVA Summary'!F$54:F$62)+SUM('1.  LRAMVA Summary'!F$63:F$64)*(MONTH($E64)-1)/12)*$H64</f>
        <v>-23.98151887694058</v>
      </c>
      <c r="L64" s="230">
        <f>(SUM('1.  LRAMVA Summary'!G$54:G$62)+SUM('1.  LRAMVA Summary'!G$63:G$64)*(MONTH($E64)-1)/12)*$H64</f>
        <v>-0.41492736248424505</v>
      </c>
      <c r="M64" s="230">
        <f>(SUM('1.  LRAMVA Summary'!H$54:H$62)+SUM('1.  LRAMVA Summary'!H$63:H$64)*(MONTH($E64)-1)/12)*$H64</f>
        <v>-0.1377068833142357</v>
      </c>
      <c r="N64" s="230">
        <f>(SUM('1.  LRAMVA Summary'!I$54:I$62)+SUM('1.  LRAMVA Summary'!I$63:I$64)*(MONTH($E64)-1)/12)*$H64</f>
        <v>0</v>
      </c>
      <c r="O64" s="230">
        <f>(SUM('1.  LRAMVA Summary'!J$54:J$62)+SUM('1.  LRAMVA Summary'!J$63:J$64)*(MONTH($E64)-1)/12)*$H64</f>
        <v>0</v>
      </c>
      <c r="P64" s="230">
        <f>(SUM('1.  LRAMVA Summary'!K$54:K$62)+SUM('1.  LRAMVA Summary'!K$63:K$64)*(MONTH($E64)-1)/12)*$H64</f>
        <v>0</v>
      </c>
      <c r="Q64" s="230">
        <f>(SUM('1.  LRAMVA Summary'!L$54:L$62)+SUM('1.  LRAMVA Summary'!L$63:L$64)*(MONTH($E64)-1)/12)*$H64</f>
        <v>0</v>
      </c>
      <c r="R64" s="230">
        <f>(SUM('1.  LRAMVA Summary'!M$54:M$62)+SUM('1.  LRAMVA Summary'!M$63:M$64)*(MONTH($E64)-1)/12)*$H64</f>
        <v>0</v>
      </c>
      <c r="S64" s="230">
        <f>(SUM('1.  LRAMVA Summary'!N$54:N$62)+SUM('1.  LRAMVA Summary'!N$63:N$64)*(MONTH($E64)-1)/12)*$H64</f>
        <v>0</v>
      </c>
      <c r="T64" s="230">
        <f>(SUM('1.  LRAMVA Summary'!O$54:O$62)+SUM('1.  LRAMVA Summary'!O$63:O$64)*(MONTH($E64)-1)/12)*$H64</f>
        <v>0</v>
      </c>
      <c r="U64" s="230">
        <f>(SUM('1.  LRAMVA Summary'!P$54:P$62)+SUM('1.  LRAMVA Summary'!P$63:P$64)*(MONTH($E64)-1)/12)*$H64</f>
        <v>0</v>
      </c>
      <c r="V64" s="230">
        <f>(SUM('1.  LRAMVA Summary'!Q$54:Q$62)+SUM('1.  LRAMVA Summary'!Q$63:Q$64)*(MONTH($E64)-1)/12)*$H64</f>
        <v>0</v>
      </c>
      <c r="W64" s="231">
        <f t="shared" si="15"/>
        <v>153.54187102772289</v>
      </c>
    </row>
    <row r="65" spans="2:23" s="9" customFormat="1">
      <c r="B65" s="66"/>
      <c r="E65" s="214">
        <v>41791</v>
      </c>
      <c r="F65" s="214" t="s">
        <v>180</v>
      </c>
      <c r="G65" s="215" t="s">
        <v>66</v>
      </c>
      <c r="H65" s="229">
        <f>C$28/12</f>
        <v>1.225E-3</v>
      </c>
      <c r="I65" s="230">
        <f>(SUM('1.  LRAMVA Summary'!D$54:D$62)+SUM('1.  LRAMVA Summary'!D$63:D$64)*(MONTH($E65)-1)/12)*$H65</f>
        <v>23.484252804020674</v>
      </c>
      <c r="J65" s="230">
        <f>(SUM('1.  LRAMVA Summary'!E$54:E$62)+SUM('1.  LRAMVA Summary'!E$63:E$64)*(MONTH($E65)-1)/12)*$H65</f>
        <v>163.43018536437052</v>
      </c>
      <c r="K65" s="230">
        <f>(SUM('1.  LRAMVA Summary'!F$54:F$62)+SUM('1.  LRAMVA Summary'!F$63:F$64)*(MONTH($E65)-1)/12)*$H65</f>
        <v>-38.422242501417607</v>
      </c>
      <c r="L65" s="230">
        <f>(SUM('1.  LRAMVA Summary'!G$54:G$62)+SUM('1.  LRAMVA Summary'!G$63:G$64)*(MONTH($E65)-1)/12)*$H65</f>
        <v>-0.59560102273318127</v>
      </c>
      <c r="M65" s="230">
        <f>(SUM('1.  LRAMVA Summary'!H$54:H$62)+SUM('1.  LRAMVA Summary'!H$63:H$64)*(MONTH($E65)-1)/12)*$H65</f>
        <v>-0.17213360414279461</v>
      </c>
      <c r="N65" s="230">
        <f>(SUM('1.  LRAMVA Summary'!I$54:I$62)+SUM('1.  LRAMVA Summary'!I$63:I$64)*(MONTH($E65)-1)/12)*$H65</f>
        <v>0</v>
      </c>
      <c r="O65" s="230">
        <f>(SUM('1.  LRAMVA Summary'!J$54:J$62)+SUM('1.  LRAMVA Summary'!J$63:J$64)*(MONTH($E65)-1)/12)*$H65</f>
        <v>0</v>
      </c>
      <c r="P65" s="230">
        <f>(SUM('1.  LRAMVA Summary'!K$54:K$62)+SUM('1.  LRAMVA Summary'!K$63:K$64)*(MONTH($E65)-1)/12)*$H65</f>
        <v>0</v>
      </c>
      <c r="Q65" s="230">
        <f>(SUM('1.  LRAMVA Summary'!L$54:L$62)+SUM('1.  LRAMVA Summary'!L$63:L$64)*(MONTH($E65)-1)/12)*$H65</f>
        <v>0</v>
      </c>
      <c r="R65" s="230">
        <f>(SUM('1.  LRAMVA Summary'!M$54:M$62)+SUM('1.  LRAMVA Summary'!M$63:M$64)*(MONTH($E65)-1)/12)*$H65</f>
        <v>0</v>
      </c>
      <c r="S65" s="230">
        <f>(SUM('1.  LRAMVA Summary'!N$54:N$62)+SUM('1.  LRAMVA Summary'!N$63:N$64)*(MONTH($E65)-1)/12)*$H65</f>
        <v>0</v>
      </c>
      <c r="T65" s="230">
        <f>(SUM('1.  LRAMVA Summary'!O$54:O$62)+SUM('1.  LRAMVA Summary'!O$63:O$64)*(MONTH($E65)-1)/12)*$H65</f>
        <v>0</v>
      </c>
      <c r="U65" s="230">
        <f>(SUM('1.  LRAMVA Summary'!P$54:P$62)+SUM('1.  LRAMVA Summary'!P$63:P$64)*(MONTH($E65)-1)/12)*$H65</f>
        <v>0</v>
      </c>
      <c r="V65" s="230">
        <f>(SUM('1.  LRAMVA Summary'!Q$54:Q$62)+SUM('1.  LRAMVA Summary'!Q$63:Q$64)*(MONTH($E65)-1)/12)*$H65</f>
        <v>0</v>
      </c>
      <c r="W65" s="231">
        <f t="shared" si="15"/>
        <v>147.72446104009762</v>
      </c>
    </row>
    <row r="66" spans="2:23" s="9" customFormat="1">
      <c r="B66" s="66"/>
      <c r="E66" s="214">
        <v>41821</v>
      </c>
      <c r="F66" s="214" t="s">
        <v>180</v>
      </c>
      <c r="G66" s="215" t="s">
        <v>68</v>
      </c>
      <c r="H66" s="232">
        <f>C$29/12</f>
        <v>1.225E-3</v>
      </c>
      <c r="I66" s="230">
        <f>(SUM('1.  LRAMVA Summary'!D$54:D$62)+SUM('1.  LRAMVA Summary'!D$63:D$64)*(MONTH($E66)-1)/12)*$H66</f>
        <v>20.049335587016103</v>
      </c>
      <c r="J66" s="230">
        <f>(SUM('1.  LRAMVA Summary'!E$54:E$62)+SUM('1.  LRAMVA Summary'!E$63:E$64)*(MONTH($E66)-1)/12)*$H66</f>
        <v>175.70351659930435</v>
      </c>
      <c r="K66" s="230">
        <f>(SUM('1.  LRAMVA Summary'!F$54:F$62)+SUM('1.  LRAMVA Summary'!F$63:F$64)*(MONTH($E66)-1)/12)*$H66</f>
        <v>-52.862966125894644</v>
      </c>
      <c r="L66" s="230">
        <f>(SUM('1.  LRAMVA Summary'!G$54:G$62)+SUM('1.  LRAMVA Summary'!G$63:G$64)*(MONTH($E66)-1)/12)*$H66</f>
        <v>-0.77627468298211766</v>
      </c>
      <c r="M66" s="230">
        <f>(SUM('1.  LRAMVA Summary'!H$54:H$62)+SUM('1.  LRAMVA Summary'!H$63:H$64)*(MONTH($E66)-1)/12)*$H66</f>
        <v>-0.20656032497135352</v>
      </c>
      <c r="N66" s="230">
        <f>(SUM('1.  LRAMVA Summary'!I$54:I$62)+SUM('1.  LRAMVA Summary'!I$63:I$64)*(MONTH($E66)-1)/12)*$H66</f>
        <v>0</v>
      </c>
      <c r="O66" s="230">
        <f>(SUM('1.  LRAMVA Summary'!J$54:J$62)+SUM('1.  LRAMVA Summary'!J$63:J$64)*(MONTH($E66)-1)/12)*$H66</f>
        <v>0</v>
      </c>
      <c r="P66" s="230">
        <f>(SUM('1.  LRAMVA Summary'!K$54:K$62)+SUM('1.  LRAMVA Summary'!K$63:K$64)*(MONTH($E66)-1)/12)*$H66</f>
        <v>0</v>
      </c>
      <c r="Q66" s="230">
        <f>(SUM('1.  LRAMVA Summary'!L$54:L$62)+SUM('1.  LRAMVA Summary'!L$63:L$64)*(MONTH($E66)-1)/12)*$H66</f>
        <v>0</v>
      </c>
      <c r="R66" s="230">
        <f>(SUM('1.  LRAMVA Summary'!M$54:M$62)+SUM('1.  LRAMVA Summary'!M$63:M$64)*(MONTH($E66)-1)/12)*$H66</f>
        <v>0</v>
      </c>
      <c r="S66" s="230">
        <f>(SUM('1.  LRAMVA Summary'!N$54:N$62)+SUM('1.  LRAMVA Summary'!N$63:N$64)*(MONTH($E66)-1)/12)*$H66</f>
        <v>0</v>
      </c>
      <c r="T66" s="230">
        <f>(SUM('1.  LRAMVA Summary'!O$54:O$62)+SUM('1.  LRAMVA Summary'!O$63:O$64)*(MONTH($E66)-1)/12)*$H66</f>
        <v>0</v>
      </c>
      <c r="U66" s="230">
        <f>(SUM('1.  LRAMVA Summary'!P$54:P$62)+SUM('1.  LRAMVA Summary'!P$63:P$64)*(MONTH($E66)-1)/12)*$H66</f>
        <v>0</v>
      </c>
      <c r="V66" s="230">
        <f>(SUM('1.  LRAMVA Summary'!Q$54:Q$62)+SUM('1.  LRAMVA Summary'!Q$63:Q$64)*(MONTH($E66)-1)/12)*$H66</f>
        <v>0</v>
      </c>
      <c r="W66" s="231">
        <f t="shared" si="15"/>
        <v>141.90705105247235</v>
      </c>
    </row>
    <row r="67" spans="2:23" s="9" customFormat="1">
      <c r="B67" s="66"/>
      <c r="E67" s="214">
        <v>41852</v>
      </c>
      <c r="F67" s="214" t="s">
        <v>180</v>
      </c>
      <c r="G67" s="215" t="s">
        <v>68</v>
      </c>
      <c r="H67" s="229">
        <f>C$29/12</f>
        <v>1.225E-3</v>
      </c>
      <c r="I67" s="230">
        <f>(SUM('1.  LRAMVA Summary'!D$54:D$62)+SUM('1.  LRAMVA Summary'!D$63:D$64)*(MONTH($E67)-1)/12)*$H67</f>
        <v>16.614418370011528</v>
      </c>
      <c r="J67" s="230">
        <f>(SUM('1.  LRAMVA Summary'!E$54:E$62)+SUM('1.  LRAMVA Summary'!E$63:E$64)*(MONTH($E67)-1)/12)*$H67</f>
        <v>187.97684783423824</v>
      </c>
      <c r="K67" s="230">
        <f>(SUM('1.  LRAMVA Summary'!F$54:F$62)+SUM('1.  LRAMVA Summary'!F$63:F$64)*(MONTH($E67)-1)/12)*$H67</f>
        <v>-67.303689750371689</v>
      </c>
      <c r="L67" s="230">
        <f>(SUM('1.  LRAMVA Summary'!G$54:G$62)+SUM('1.  LRAMVA Summary'!G$63:G$64)*(MONTH($E67)-1)/12)*$H67</f>
        <v>-0.95694834323105404</v>
      </c>
      <c r="M67" s="230">
        <f>(SUM('1.  LRAMVA Summary'!H$54:H$62)+SUM('1.  LRAMVA Summary'!H$63:H$64)*(MONTH($E67)-1)/12)*$H67</f>
        <v>-0.24098704579991245</v>
      </c>
      <c r="N67" s="230">
        <f>(SUM('1.  LRAMVA Summary'!I$54:I$62)+SUM('1.  LRAMVA Summary'!I$63:I$64)*(MONTH($E67)-1)/12)*$H67</f>
        <v>0</v>
      </c>
      <c r="O67" s="230">
        <f>(SUM('1.  LRAMVA Summary'!J$54:J$62)+SUM('1.  LRAMVA Summary'!J$63:J$64)*(MONTH($E67)-1)/12)*$H67</f>
        <v>0</v>
      </c>
      <c r="P67" s="230">
        <f>(SUM('1.  LRAMVA Summary'!K$54:K$62)+SUM('1.  LRAMVA Summary'!K$63:K$64)*(MONTH($E67)-1)/12)*$H67</f>
        <v>0</v>
      </c>
      <c r="Q67" s="230">
        <f>(SUM('1.  LRAMVA Summary'!L$54:L$62)+SUM('1.  LRAMVA Summary'!L$63:L$64)*(MONTH($E67)-1)/12)*$H67</f>
        <v>0</v>
      </c>
      <c r="R67" s="230">
        <f>(SUM('1.  LRAMVA Summary'!M$54:M$62)+SUM('1.  LRAMVA Summary'!M$63:M$64)*(MONTH($E67)-1)/12)*$H67</f>
        <v>0</v>
      </c>
      <c r="S67" s="230">
        <f>(SUM('1.  LRAMVA Summary'!N$54:N$62)+SUM('1.  LRAMVA Summary'!N$63:N$64)*(MONTH($E67)-1)/12)*$H67</f>
        <v>0</v>
      </c>
      <c r="T67" s="230">
        <f>(SUM('1.  LRAMVA Summary'!O$54:O$62)+SUM('1.  LRAMVA Summary'!O$63:O$64)*(MONTH($E67)-1)/12)*$H67</f>
        <v>0</v>
      </c>
      <c r="U67" s="230">
        <f>(SUM('1.  LRAMVA Summary'!P$54:P$62)+SUM('1.  LRAMVA Summary'!P$63:P$64)*(MONTH($E67)-1)/12)*$H67</f>
        <v>0</v>
      </c>
      <c r="V67" s="230">
        <f>(SUM('1.  LRAMVA Summary'!Q$54:Q$62)+SUM('1.  LRAMVA Summary'!Q$63:Q$64)*(MONTH($E67)-1)/12)*$H67</f>
        <v>0</v>
      </c>
      <c r="W67" s="231">
        <f t="shared" si="15"/>
        <v>136.08964106484709</v>
      </c>
    </row>
    <row r="68" spans="2:23" s="9" customFormat="1">
      <c r="B68" s="66"/>
      <c r="E68" s="214">
        <v>41883</v>
      </c>
      <c r="F68" s="214" t="s">
        <v>180</v>
      </c>
      <c r="G68" s="215" t="s">
        <v>68</v>
      </c>
      <c r="H68" s="229">
        <f>C$29/12</f>
        <v>1.225E-3</v>
      </c>
      <c r="I68" s="230">
        <f>(SUM('1.  LRAMVA Summary'!D$54:D$62)+SUM('1.  LRAMVA Summary'!D$63:D$64)*(MONTH($E68)-1)/12)*$H68</f>
        <v>13.179501153006955</v>
      </c>
      <c r="J68" s="230">
        <f>(SUM('1.  LRAMVA Summary'!E$54:E$62)+SUM('1.  LRAMVA Summary'!E$63:E$64)*(MONTH($E68)-1)/12)*$H68</f>
        <v>200.25017906917202</v>
      </c>
      <c r="K68" s="230">
        <f>(SUM('1.  LRAMVA Summary'!F$54:F$62)+SUM('1.  LRAMVA Summary'!F$63:F$64)*(MONTH($E68)-1)/12)*$H68</f>
        <v>-81.744413374848719</v>
      </c>
      <c r="L68" s="230">
        <f>(SUM('1.  LRAMVA Summary'!G$54:G$62)+SUM('1.  LRAMVA Summary'!G$63:G$64)*(MONTH($E68)-1)/12)*$H68</f>
        <v>-1.1376220034799902</v>
      </c>
      <c r="M68" s="230">
        <f>(SUM('1.  LRAMVA Summary'!H$54:H$62)+SUM('1.  LRAMVA Summary'!H$63:H$64)*(MONTH($E68)-1)/12)*$H68</f>
        <v>-0.27541376662847139</v>
      </c>
      <c r="N68" s="230">
        <f>(SUM('1.  LRAMVA Summary'!I$54:I$62)+SUM('1.  LRAMVA Summary'!I$63:I$64)*(MONTH($E68)-1)/12)*$H68</f>
        <v>0</v>
      </c>
      <c r="O68" s="230">
        <f>(SUM('1.  LRAMVA Summary'!J$54:J$62)+SUM('1.  LRAMVA Summary'!J$63:J$64)*(MONTH($E68)-1)/12)*$H68</f>
        <v>0</v>
      </c>
      <c r="P68" s="230">
        <f>(SUM('1.  LRAMVA Summary'!K$54:K$62)+SUM('1.  LRAMVA Summary'!K$63:K$64)*(MONTH($E68)-1)/12)*$H68</f>
        <v>0</v>
      </c>
      <c r="Q68" s="230">
        <f>(SUM('1.  LRAMVA Summary'!L$54:L$62)+SUM('1.  LRAMVA Summary'!L$63:L$64)*(MONTH($E68)-1)/12)*$H68</f>
        <v>0</v>
      </c>
      <c r="R68" s="230">
        <f>(SUM('1.  LRAMVA Summary'!M$54:M$62)+SUM('1.  LRAMVA Summary'!M$63:M$64)*(MONTH($E68)-1)/12)*$H68</f>
        <v>0</v>
      </c>
      <c r="S68" s="230">
        <f>(SUM('1.  LRAMVA Summary'!N$54:N$62)+SUM('1.  LRAMVA Summary'!N$63:N$64)*(MONTH($E68)-1)/12)*$H68</f>
        <v>0</v>
      </c>
      <c r="T68" s="230">
        <f>(SUM('1.  LRAMVA Summary'!O$54:O$62)+SUM('1.  LRAMVA Summary'!O$63:O$64)*(MONTH($E68)-1)/12)*$H68</f>
        <v>0</v>
      </c>
      <c r="U68" s="230">
        <f>(SUM('1.  LRAMVA Summary'!P$54:P$62)+SUM('1.  LRAMVA Summary'!P$63:P$64)*(MONTH($E68)-1)/12)*$H68</f>
        <v>0</v>
      </c>
      <c r="V68" s="230">
        <f>(SUM('1.  LRAMVA Summary'!Q$54:Q$62)+SUM('1.  LRAMVA Summary'!Q$63:Q$64)*(MONTH($E68)-1)/12)*$H68</f>
        <v>0</v>
      </c>
      <c r="W68" s="231">
        <f t="shared" si="15"/>
        <v>130.27223107722176</v>
      </c>
    </row>
    <row r="69" spans="2:23" s="9" customFormat="1">
      <c r="B69" s="66"/>
      <c r="E69" s="214">
        <v>41913</v>
      </c>
      <c r="F69" s="214" t="s">
        <v>180</v>
      </c>
      <c r="G69" s="215" t="s">
        <v>69</v>
      </c>
      <c r="H69" s="232">
        <f>C$30/12</f>
        <v>1.225E-3</v>
      </c>
      <c r="I69" s="230">
        <f>(SUM('1.  LRAMVA Summary'!D$54:D$62)+SUM('1.  LRAMVA Summary'!D$63:D$64)*(MONTH($E69)-1)/12)*$H69</f>
        <v>9.7445839360023854</v>
      </c>
      <c r="J69" s="230">
        <f>(SUM('1.  LRAMVA Summary'!E$54:E$62)+SUM('1.  LRAMVA Summary'!E$63:E$64)*(MONTH($E69)-1)/12)*$H69</f>
        <v>212.52351030410591</v>
      </c>
      <c r="K69" s="230">
        <f>(SUM('1.  LRAMVA Summary'!F$54:F$62)+SUM('1.  LRAMVA Summary'!F$63:F$64)*(MONTH($E69)-1)/12)*$H69</f>
        <v>-96.185136999325749</v>
      </c>
      <c r="L69" s="230">
        <f>(SUM('1.  LRAMVA Summary'!G$54:G$62)+SUM('1.  LRAMVA Summary'!G$63:G$64)*(MONTH($E69)-1)/12)*$H69</f>
        <v>-1.3182956637289267</v>
      </c>
      <c r="M69" s="230">
        <f>(SUM('1.  LRAMVA Summary'!H$54:H$62)+SUM('1.  LRAMVA Summary'!H$63:H$64)*(MONTH($E69)-1)/12)*$H69</f>
        <v>-0.3098404874570303</v>
      </c>
      <c r="N69" s="230">
        <f>(SUM('1.  LRAMVA Summary'!I$54:I$62)+SUM('1.  LRAMVA Summary'!I$63:I$64)*(MONTH($E69)-1)/12)*$H69</f>
        <v>0</v>
      </c>
      <c r="O69" s="230">
        <f>(SUM('1.  LRAMVA Summary'!J$54:J$62)+SUM('1.  LRAMVA Summary'!J$63:J$64)*(MONTH($E69)-1)/12)*$H69</f>
        <v>0</v>
      </c>
      <c r="P69" s="230">
        <f>(SUM('1.  LRAMVA Summary'!K$54:K$62)+SUM('1.  LRAMVA Summary'!K$63:K$64)*(MONTH($E69)-1)/12)*$H69</f>
        <v>0</v>
      </c>
      <c r="Q69" s="230">
        <f>(SUM('1.  LRAMVA Summary'!L$54:L$62)+SUM('1.  LRAMVA Summary'!L$63:L$64)*(MONTH($E69)-1)/12)*$H69</f>
        <v>0</v>
      </c>
      <c r="R69" s="230">
        <f>(SUM('1.  LRAMVA Summary'!M$54:M$62)+SUM('1.  LRAMVA Summary'!M$63:M$64)*(MONTH($E69)-1)/12)*$H69</f>
        <v>0</v>
      </c>
      <c r="S69" s="230">
        <f>(SUM('1.  LRAMVA Summary'!N$54:N$62)+SUM('1.  LRAMVA Summary'!N$63:N$64)*(MONTH($E69)-1)/12)*$H69</f>
        <v>0</v>
      </c>
      <c r="T69" s="230">
        <f>(SUM('1.  LRAMVA Summary'!O$54:O$62)+SUM('1.  LRAMVA Summary'!O$63:O$64)*(MONTH($E69)-1)/12)*$H69</f>
        <v>0</v>
      </c>
      <c r="U69" s="230">
        <f>(SUM('1.  LRAMVA Summary'!P$54:P$62)+SUM('1.  LRAMVA Summary'!P$63:P$64)*(MONTH($E69)-1)/12)*$H69</f>
        <v>0</v>
      </c>
      <c r="V69" s="230">
        <f>(SUM('1.  LRAMVA Summary'!Q$54:Q$62)+SUM('1.  LRAMVA Summary'!Q$63:Q$64)*(MONTH($E69)-1)/12)*$H69</f>
        <v>0</v>
      </c>
      <c r="W69" s="231">
        <f t="shared" si="15"/>
        <v>124.45482108959659</v>
      </c>
    </row>
    <row r="70" spans="2:23" s="9" customFormat="1">
      <c r="B70" s="66"/>
      <c r="E70" s="214">
        <v>41944</v>
      </c>
      <c r="F70" s="214" t="s">
        <v>180</v>
      </c>
      <c r="G70" s="215" t="s">
        <v>69</v>
      </c>
      <c r="H70" s="229">
        <f>C$30/12</f>
        <v>1.225E-3</v>
      </c>
      <c r="I70" s="230">
        <f>(SUM('1.  LRAMVA Summary'!D$54:D$62)+SUM('1.  LRAMVA Summary'!D$63:D$64)*(MONTH($E70)-1)/12)*$H70</f>
        <v>6.309666718997808</v>
      </c>
      <c r="J70" s="230">
        <f>(SUM('1.  LRAMVA Summary'!E$54:E$62)+SUM('1.  LRAMVA Summary'!E$63:E$64)*(MONTH($E70)-1)/12)*$H70</f>
        <v>224.79684153903975</v>
      </c>
      <c r="K70" s="230">
        <f>(SUM('1.  LRAMVA Summary'!F$54:F$62)+SUM('1.  LRAMVA Summary'!F$63:F$64)*(MONTH($E70)-1)/12)*$H70</f>
        <v>-110.62586062380278</v>
      </c>
      <c r="L70" s="230">
        <f>(SUM('1.  LRAMVA Summary'!G$54:G$62)+SUM('1.  LRAMVA Summary'!G$63:G$64)*(MONTH($E70)-1)/12)*$H70</f>
        <v>-1.4989693239778628</v>
      </c>
      <c r="M70" s="230">
        <f>(SUM('1.  LRAMVA Summary'!H$54:H$62)+SUM('1.  LRAMVA Summary'!H$63:H$64)*(MONTH($E70)-1)/12)*$H70</f>
        <v>-0.34426720828558921</v>
      </c>
      <c r="N70" s="230">
        <f>(SUM('1.  LRAMVA Summary'!I$54:I$62)+SUM('1.  LRAMVA Summary'!I$63:I$64)*(MONTH($E70)-1)/12)*$H70</f>
        <v>0</v>
      </c>
      <c r="O70" s="230">
        <f>(SUM('1.  LRAMVA Summary'!J$54:J$62)+SUM('1.  LRAMVA Summary'!J$63:J$64)*(MONTH($E70)-1)/12)*$H70</f>
        <v>0</v>
      </c>
      <c r="P70" s="230">
        <f>(SUM('1.  LRAMVA Summary'!K$54:K$62)+SUM('1.  LRAMVA Summary'!K$63:K$64)*(MONTH($E70)-1)/12)*$H70</f>
        <v>0</v>
      </c>
      <c r="Q70" s="230">
        <f>(SUM('1.  LRAMVA Summary'!L$54:L$62)+SUM('1.  LRAMVA Summary'!L$63:L$64)*(MONTH($E70)-1)/12)*$H70</f>
        <v>0</v>
      </c>
      <c r="R70" s="230">
        <f>(SUM('1.  LRAMVA Summary'!M$54:M$62)+SUM('1.  LRAMVA Summary'!M$63:M$64)*(MONTH($E70)-1)/12)*$H70</f>
        <v>0</v>
      </c>
      <c r="S70" s="230">
        <f>(SUM('1.  LRAMVA Summary'!N$54:N$62)+SUM('1.  LRAMVA Summary'!N$63:N$64)*(MONTH($E70)-1)/12)*$H70</f>
        <v>0</v>
      </c>
      <c r="T70" s="230">
        <f>(SUM('1.  LRAMVA Summary'!O$54:O$62)+SUM('1.  LRAMVA Summary'!O$63:O$64)*(MONTH($E70)-1)/12)*$H70</f>
        <v>0</v>
      </c>
      <c r="U70" s="230">
        <f>(SUM('1.  LRAMVA Summary'!P$54:P$62)+SUM('1.  LRAMVA Summary'!P$63:P$64)*(MONTH($E70)-1)/12)*$H70</f>
        <v>0</v>
      </c>
      <c r="V70" s="230">
        <f>(SUM('1.  LRAMVA Summary'!Q$54:Q$62)+SUM('1.  LRAMVA Summary'!Q$63:Q$64)*(MONTH($E70)-1)/12)*$H70</f>
        <v>0</v>
      </c>
      <c r="W70" s="231">
        <f t="shared" si="15"/>
        <v>118.63741110197134</v>
      </c>
    </row>
    <row r="71" spans="2:23" s="9" customFormat="1">
      <c r="B71" s="66"/>
      <c r="E71" s="214">
        <v>41974</v>
      </c>
      <c r="F71" s="214" t="s">
        <v>180</v>
      </c>
      <c r="G71" s="215" t="s">
        <v>69</v>
      </c>
      <c r="H71" s="229">
        <f>C$30/12</f>
        <v>1.225E-3</v>
      </c>
      <c r="I71" s="230">
        <f>(SUM('1.  LRAMVA Summary'!D$54:D$62)+SUM('1.  LRAMVA Summary'!D$63:D$64)*(MONTH($E71)-1)/12)*$H71</f>
        <v>2.8747495019932305</v>
      </c>
      <c r="J71" s="230">
        <f>(SUM('1.  LRAMVA Summary'!E$54:E$62)+SUM('1.  LRAMVA Summary'!E$63:E$64)*(MONTH($E71)-1)/12)*$H71</f>
        <v>237.07017277397358</v>
      </c>
      <c r="K71" s="230">
        <f>(SUM('1.  LRAMVA Summary'!F$54:F$62)+SUM('1.  LRAMVA Summary'!F$63:F$64)*(MONTH($E71)-1)/12)*$H71</f>
        <v>-125.06658424827981</v>
      </c>
      <c r="L71" s="230">
        <f>(SUM('1.  LRAMVA Summary'!G$54:G$62)+SUM('1.  LRAMVA Summary'!G$63:G$64)*(MONTH($E71)-1)/12)*$H71</f>
        <v>-1.6796429842267995</v>
      </c>
      <c r="M71" s="230">
        <f>(SUM('1.  LRAMVA Summary'!H$54:H$62)+SUM('1.  LRAMVA Summary'!H$63:H$64)*(MONTH($E71)-1)/12)*$H71</f>
        <v>-0.37869392911414812</v>
      </c>
      <c r="N71" s="230">
        <f>(SUM('1.  LRAMVA Summary'!I$54:I$62)+SUM('1.  LRAMVA Summary'!I$63:I$64)*(MONTH($E71)-1)/12)*$H71</f>
        <v>0</v>
      </c>
      <c r="O71" s="230">
        <f>(SUM('1.  LRAMVA Summary'!J$54:J$62)+SUM('1.  LRAMVA Summary'!J$63:J$64)*(MONTH($E71)-1)/12)*$H71</f>
        <v>0</v>
      </c>
      <c r="P71" s="230">
        <f>(SUM('1.  LRAMVA Summary'!K$54:K$62)+SUM('1.  LRAMVA Summary'!K$63:K$64)*(MONTH($E71)-1)/12)*$H71</f>
        <v>0</v>
      </c>
      <c r="Q71" s="230">
        <f>(SUM('1.  LRAMVA Summary'!L$54:L$62)+SUM('1.  LRAMVA Summary'!L$63:L$64)*(MONTH($E71)-1)/12)*$H71</f>
        <v>0</v>
      </c>
      <c r="R71" s="230">
        <f>(SUM('1.  LRAMVA Summary'!M$54:M$62)+SUM('1.  LRAMVA Summary'!M$63:M$64)*(MONTH($E71)-1)/12)*$H71</f>
        <v>0</v>
      </c>
      <c r="S71" s="230">
        <f>(SUM('1.  LRAMVA Summary'!N$54:N$62)+SUM('1.  LRAMVA Summary'!N$63:N$64)*(MONTH($E71)-1)/12)*$H71</f>
        <v>0</v>
      </c>
      <c r="T71" s="230">
        <f>(SUM('1.  LRAMVA Summary'!O$54:O$62)+SUM('1.  LRAMVA Summary'!O$63:O$64)*(MONTH($E71)-1)/12)*$H71</f>
        <v>0</v>
      </c>
      <c r="U71" s="230">
        <f>(SUM('1.  LRAMVA Summary'!P$54:P$62)+SUM('1.  LRAMVA Summary'!P$63:P$64)*(MONTH($E71)-1)/12)*$H71</f>
        <v>0</v>
      </c>
      <c r="V71" s="230">
        <f>(SUM('1.  LRAMVA Summary'!Q$54:Q$62)+SUM('1.  LRAMVA Summary'!Q$63:Q$64)*(MONTH($E71)-1)/12)*$H71</f>
        <v>0</v>
      </c>
      <c r="W71" s="231">
        <f t="shared" si="15"/>
        <v>112.82000111434604</v>
      </c>
    </row>
    <row r="72" spans="2:23" s="9" customFormat="1" ht="15.75" thickBot="1">
      <c r="B72" s="66"/>
      <c r="E72" s="216" t="s">
        <v>463</v>
      </c>
      <c r="F72" s="216"/>
      <c r="G72" s="217"/>
      <c r="H72" s="218"/>
      <c r="I72" s="219">
        <f>SUM(I59:I71)</f>
        <v>484.82514423596012</v>
      </c>
      <c r="J72" s="219">
        <f t="shared" ref="J72:V72" si="16">SUM(J59:J71)</f>
        <v>2596.1516223254066</v>
      </c>
      <c r="K72" s="219">
        <f t="shared" si="16"/>
        <v>-361.91368584855201</v>
      </c>
      <c r="L72" s="219">
        <f t="shared" si="16"/>
        <v>-6.5385342024785444</v>
      </c>
      <c r="M72" s="219">
        <f t="shared" si="16"/>
        <v>-2.2721635746848885</v>
      </c>
      <c r="N72" s="219">
        <f t="shared" si="16"/>
        <v>0</v>
      </c>
      <c r="O72" s="219">
        <f t="shared" si="16"/>
        <v>0</v>
      </c>
      <c r="P72" s="219">
        <f t="shared" si="16"/>
        <v>0</v>
      </c>
      <c r="Q72" s="219">
        <f t="shared" si="16"/>
        <v>0</v>
      </c>
      <c r="R72" s="219">
        <f t="shared" si="16"/>
        <v>0</v>
      </c>
      <c r="S72" s="219">
        <f t="shared" si="16"/>
        <v>0</v>
      </c>
      <c r="T72" s="219">
        <f t="shared" si="16"/>
        <v>0</v>
      </c>
      <c r="U72" s="219">
        <f t="shared" si="16"/>
        <v>0</v>
      </c>
      <c r="V72" s="219">
        <f t="shared" si="16"/>
        <v>0</v>
      </c>
      <c r="W72" s="219">
        <f>SUM(W59:W71)</f>
        <v>2710.2523829356514</v>
      </c>
    </row>
    <row r="73" spans="2:23" s="9" customFormat="1" ht="15.75" thickTop="1">
      <c r="B73" s="66"/>
      <c r="E73" s="220" t="s">
        <v>67</v>
      </c>
      <c r="F73" s="220"/>
      <c r="G73" s="221"/>
      <c r="H73" s="222"/>
      <c r="I73" s="223"/>
      <c r="J73" s="223"/>
      <c r="K73" s="223"/>
      <c r="L73" s="223"/>
      <c r="M73" s="223"/>
      <c r="N73" s="223"/>
      <c r="O73" s="223"/>
      <c r="P73" s="223"/>
      <c r="Q73" s="223"/>
      <c r="R73" s="223"/>
      <c r="S73" s="223"/>
      <c r="T73" s="223"/>
      <c r="U73" s="223"/>
      <c r="V73" s="223"/>
      <c r="W73" s="224"/>
    </row>
    <row r="74" spans="2:23" s="9" customFormat="1">
      <c r="B74" s="66"/>
      <c r="E74" s="225" t="s">
        <v>427</v>
      </c>
      <c r="F74" s="225"/>
      <c r="G74" s="226"/>
      <c r="H74" s="227"/>
      <c r="I74" s="228">
        <f t="shared" ref="I74:O74" si="17">I72+I73</f>
        <v>484.82514423596012</v>
      </c>
      <c r="J74" s="228">
        <f t="shared" si="17"/>
        <v>2596.1516223254066</v>
      </c>
      <c r="K74" s="228">
        <f t="shared" si="17"/>
        <v>-361.91368584855201</v>
      </c>
      <c r="L74" s="228">
        <f t="shared" si="17"/>
        <v>-6.5385342024785444</v>
      </c>
      <c r="M74" s="228">
        <f t="shared" si="17"/>
        <v>-2.2721635746848885</v>
      </c>
      <c r="N74" s="228">
        <f t="shared" si="17"/>
        <v>0</v>
      </c>
      <c r="O74" s="228">
        <f t="shared" si="17"/>
        <v>0</v>
      </c>
      <c r="P74" s="228">
        <f t="shared" ref="P74:V74" si="18">P72+P73</f>
        <v>0</v>
      </c>
      <c r="Q74" s="228">
        <f t="shared" si="18"/>
        <v>0</v>
      </c>
      <c r="R74" s="228">
        <f t="shared" si="18"/>
        <v>0</v>
      </c>
      <c r="S74" s="228">
        <f t="shared" si="18"/>
        <v>0</v>
      </c>
      <c r="T74" s="228">
        <f t="shared" si="18"/>
        <v>0</v>
      </c>
      <c r="U74" s="228">
        <f t="shared" si="18"/>
        <v>0</v>
      </c>
      <c r="V74" s="228">
        <f t="shared" si="18"/>
        <v>0</v>
      </c>
      <c r="W74" s="228">
        <f>W72+W73</f>
        <v>2710.2523829356514</v>
      </c>
    </row>
    <row r="75" spans="2:23" s="9" customFormat="1">
      <c r="B75" s="66"/>
      <c r="E75" s="214">
        <v>42005</v>
      </c>
      <c r="F75" s="214" t="s">
        <v>181</v>
      </c>
      <c r="G75" s="215" t="s">
        <v>65</v>
      </c>
      <c r="H75" s="229">
        <f>C$31/12</f>
        <v>1.225E-3</v>
      </c>
      <c r="I75" s="230">
        <f>(SUM('1.  LRAMVA Summary'!D$54:D$65)+SUM('1.  LRAMVA Summary'!D$66:D$67)*(MONTH($E75)-1)/12)*$H75</f>
        <v>-0.5601677150113471</v>
      </c>
      <c r="J75" s="230">
        <f>(SUM('1.  LRAMVA Summary'!E$54:E$65)+SUM('1.  LRAMVA Summary'!E$66:E$67)*(MONTH($E75)-1)/12)*$H75</f>
        <v>249.34350400890739</v>
      </c>
      <c r="K75" s="230">
        <f>(SUM('1.  LRAMVA Summary'!F$54:F$65)+SUM('1.  LRAMVA Summary'!F$66:F$67)*(MONTH($E75)-1)/12)*$H75</f>
        <v>-139.50730787275685</v>
      </c>
      <c r="L75" s="230">
        <f>(SUM('1.  LRAMVA Summary'!G$54:G$65)+SUM('1.  LRAMVA Summary'!G$66:G$67)*(MONTH($E75)-1)/12)*$H75</f>
        <v>-1.8603166444757355</v>
      </c>
      <c r="M75" s="230">
        <f>(SUM('1.  LRAMVA Summary'!H$54:H$65)+SUM('1.  LRAMVA Summary'!H$66:H$67)*(MONTH($E75)-1)/12)*$H75</f>
        <v>-0.41312064994270703</v>
      </c>
      <c r="N75" s="230">
        <f>(SUM('1.  LRAMVA Summary'!I$54:I$65)+SUM('1.  LRAMVA Summary'!I$66:I$67)*(MONTH($E75)-1)/12)*$H75</f>
        <v>0</v>
      </c>
      <c r="O75" s="230">
        <f>(SUM('1.  LRAMVA Summary'!J$54:J$65)+SUM('1.  LRAMVA Summary'!J$66:J$67)*(MONTH($E75)-1)/12)*$H75</f>
        <v>0</v>
      </c>
      <c r="P75" s="230">
        <f>(SUM('1.  LRAMVA Summary'!K$54:K$65)+SUM('1.  LRAMVA Summary'!K$66:K$67)*(MONTH($E75)-1)/12)*$H75</f>
        <v>0</v>
      </c>
      <c r="Q75" s="230">
        <f>(SUM('1.  LRAMVA Summary'!L$54:L$65)+SUM('1.  LRAMVA Summary'!L$66:L$67)*(MONTH($E75)-1)/12)*$H75</f>
        <v>0</v>
      </c>
      <c r="R75" s="230">
        <f>(SUM('1.  LRAMVA Summary'!M$54:M$65)+SUM('1.  LRAMVA Summary'!M$66:M$67)*(MONTH($E75)-1)/12)*$H75</f>
        <v>0</v>
      </c>
      <c r="S75" s="230">
        <f>(SUM('1.  LRAMVA Summary'!N$54:N$65)+SUM('1.  LRAMVA Summary'!N$66:N$67)*(MONTH($E75)-1)/12)*$H75</f>
        <v>0</v>
      </c>
      <c r="T75" s="230">
        <f>(SUM('1.  LRAMVA Summary'!O$54:O$65)+SUM('1.  LRAMVA Summary'!O$66:O$67)*(MONTH($E75)-1)/12)*$H75</f>
        <v>0</v>
      </c>
      <c r="U75" s="230">
        <f>(SUM('1.  LRAMVA Summary'!P$54:P$65)+SUM('1.  LRAMVA Summary'!P$66:P$67)*(MONTH($E75)-1)/12)*$H75</f>
        <v>0</v>
      </c>
      <c r="V75" s="230">
        <f>(SUM('1.  LRAMVA Summary'!Q$54:Q$65)+SUM('1.  LRAMVA Summary'!Q$66:Q$67)*(MONTH($E75)-1)/12)*$H75</f>
        <v>0</v>
      </c>
      <c r="W75" s="231">
        <f>SUM(I75:V75)</f>
        <v>107.00259112672074</v>
      </c>
    </row>
    <row r="76" spans="2:23" s="238" customFormat="1">
      <c r="B76" s="237"/>
      <c r="E76" s="214">
        <v>42036</v>
      </c>
      <c r="F76" s="214" t="s">
        <v>181</v>
      </c>
      <c r="G76" s="215" t="s">
        <v>65</v>
      </c>
      <c r="H76" s="229">
        <f t="shared" ref="H76:H77" si="19">C$31/12</f>
        <v>1.225E-3</v>
      </c>
      <c r="I76" s="230">
        <f>(SUM('1.  LRAMVA Summary'!D$54:D$65)+SUM('1.  LRAMVA Summary'!D$66:D$67)*(MONTH($E76)-1)/12)*$H76</f>
        <v>5.0429071348998553</v>
      </c>
      <c r="J76" s="230">
        <f>(SUM('1.  LRAMVA Summary'!E$54:E$65)+SUM('1.  LRAMVA Summary'!E$66:E$67)*(MONTH($E76)-1)/12)*$H76</f>
        <v>263.4238193097529</v>
      </c>
      <c r="K76" s="230">
        <f>(SUM('1.  LRAMVA Summary'!F$54:F$65)+SUM('1.  LRAMVA Summary'!F$66:F$67)*(MONTH($E76)-1)/12)*$H76</f>
        <v>-137.2448481069159</v>
      </c>
      <c r="L76" s="230">
        <f>(SUM('1.  LRAMVA Summary'!G$54:G$65)+SUM('1.  LRAMVA Summary'!G$66:G$67)*(MONTH($E76)-1)/12)*$H76</f>
        <v>-2.0644198216063527</v>
      </c>
      <c r="M76" s="230">
        <f>(SUM('1.  LRAMVA Summary'!H$54:H$65)+SUM('1.  LRAMVA Summary'!H$66:H$67)*(MONTH($E76)-1)/12)*$H76</f>
        <v>-0.44989554504592238</v>
      </c>
      <c r="N76" s="230">
        <f>(SUM('1.  LRAMVA Summary'!I$54:I$65)+SUM('1.  LRAMVA Summary'!I$66:I$67)*(MONTH($E76)-1)/12)*$H76</f>
        <v>0</v>
      </c>
      <c r="O76" s="230">
        <f>(SUM('1.  LRAMVA Summary'!J$54:J$65)+SUM('1.  LRAMVA Summary'!J$66:J$67)*(MONTH($E76)-1)/12)*$H76</f>
        <v>0</v>
      </c>
      <c r="P76" s="230">
        <f>(SUM('1.  LRAMVA Summary'!K$54:K$65)+SUM('1.  LRAMVA Summary'!K$66:K$67)*(MONTH($E76)-1)/12)*$H76</f>
        <v>0</v>
      </c>
      <c r="Q76" s="230">
        <f>(SUM('1.  LRAMVA Summary'!L$54:L$65)+SUM('1.  LRAMVA Summary'!L$66:L$67)*(MONTH($E76)-1)/12)*$H76</f>
        <v>0</v>
      </c>
      <c r="R76" s="230">
        <f>(SUM('1.  LRAMVA Summary'!M$54:M$65)+SUM('1.  LRAMVA Summary'!M$66:M$67)*(MONTH($E76)-1)/12)*$H76</f>
        <v>0</v>
      </c>
      <c r="S76" s="230">
        <f>(SUM('1.  LRAMVA Summary'!N$54:N$65)+SUM('1.  LRAMVA Summary'!N$66:N$67)*(MONTH($E76)-1)/12)*$H76</f>
        <v>0</v>
      </c>
      <c r="T76" s="230">
        <f>(SUM('1.  LRAMVA Summary'!O$54:O$65)+SUM('1.  LRAMVA Summary'!O$66:O$67)*(MONTH($E76)-1)/12)*$H76</f>
        <v>0</v>
      </c>
      <c r="U76" s="230">
        <f>(SUM('1.  LRAMVA Summary'!P$54:P$65)+SUM('1.  LRAMVA Summary'!P$66:P$67)*(MONTH($E76)-1)/12)*$H76</f>
        <v>0</v>
      </c>
      <c r="V76" s="230">
        <f>(SUM('1.  LRAMVA Summary'!Q$54:Q$65)+SUM('1.  LRAMVA Summary'!Q$66:Q$67)*(MONTH($E76)-1)/12)*$H76</f>
        <v>0</v>
      </c>
      <c r="W76" s="231">
        <f>SUM(I76:V76)</f>
        <v>128.70756297108457</v>
      </c>
    </row>
    <row r="77" spans="2:23" s="9" customFormat="1">
      <c r="B77" s="66"/>
      <c r="E77" s="214">
        <v>42064</v>
      </c>
      <c r="F77" s="214" t="s">
        <v>181</v>
      </c>
      <c r="G77" s="215" t="s">
        <v>65</v>
      </c>
      <c r="H77" s="229">
        <f t="shared" si="19"/>
        <v>1.225E-3</v>
      </c>
      <c r="I77" s="230">
        <f>(SUM('1.  LRAMVA Summary'!D$54:D$65)+SUM('1.  LRAMVA Summary'!D$66:D$67)*(MONTH($E77)-1)/12)*$H77</f>
        <v>10.645981984811058</v>
      </c>
      <c r="J77" s="230">
        <f>(SUM('1.  LRAMVA Summary'!E$54:E$65)+SUM('1.  LRAMVA Summary'!E$66:E$67)*(MONTH($E77)-1)/12)*$H77</f>
        <v>277.50413461059838</v>
      </c>
      <c r="K77" s="230">
        <f>(SUM('1.  LRAMVA Summary'!F$54:F$65)+SUM('1.  LRAMVA Summary'!F$66:F$67)*(MONTH($E77)-1)/12)*$H77</f>
        <v>-134.98238834107494</v>
      </c>
      <c r="L77" s="230">
        <f>(SUM('1.  LRAMVA Summary'!G$54:G$65)+SUM('1.  LRAMVA Summary'!G$66:G$67)*(MONTH($E77)-1)/12)*$H77</f>
        <v>-2.2685229987369699</v>
      </c>
      <c r="M77" s="230">
        <f>(SUM('1.  LRAMVA Summary'!H$54:H$65)+SUM('1.  LRAMVA Summary'!H$66:H$67)*(MONTH($E77)-1)/12)*$H77</f>
        <v>-0.48667044014913768</v>
      </c>
      <c r="N77" s="230">
        <f>(SUM('1.  LRAMVA Summary'!I$54:I$65)+SUM('1.  LRAMVA Summary'!I$66:I$67)*(MONTH($E77)-1)/12)*$H77</f>
        <v>0</v>
      </c>
      <c r="O77" s="230">
        <f>(SUM('1.  LRAMVA Summary'!J$54:J$65)+SUM('1.  LRAMVA Summary'!J$66:J$67)*(MONTH($E77)-1)/12)*$H77</f>
        <v>0</v>
      </c>
      <c r="P77" s="230">
        <f>(SUM('1.  LRAMVA Summary'!K$54:K$65)+SUM('1.  LRAMVA Summary'!K$66:K$67)*(MONTH($E77)-1)/12)*$H77</f>
        <v>0</v>
      </c>
      <c r="Q77" s="230">
        <f>(SUM('1.  LRAMVA Summary'!L$54:L$65)+SUM('1.  LRAMVA Summary'!L$66:L$67)*(MONTH($E77)-1)/12)*$H77</f>
        <v>0</v>
      </c>
      <c r="R77" s="230">
        <f>(SUM('1.  LRAMVA Summary'!M$54:M$65)+SUM('1.  LRAMVA Summary'!M$66:M$67)*(MONTH($E77)-1)/12)*$H77</f>
        <v>0</v>
      </c>
      <c r="S77" s="230">
        <f>(SUM('1.  LRAMVA Summary'!N$54:N$65)+SUM('1.  LRAMVA Summary'!N$66:N$67)*(MONTH($E77)-1)/12)*$H77</f>
        <v>0</v>
      </c>
      <c r="T77" s="230">
        <f>(SUM('1.  LRAMVA Summary'!O$54:O$65)+SUM('1.  LRAMVA Summary'!O$66:O$67)*(MONTH($E77)-1)/12)*$H77</f>
        <v>0</v>
      </c>
      <c r="U77" s="230">
        <f>(SUM('1.  LRAMVA Summary'!P$54:P$65)+SUM('1.  LRAMVA Summary'!P$66:P$67)*(MONTH($E77)-1)/12)*$H77</f>
        <v>0</v>
      </c>
      <c r="V77" s="230">
        <f>(SUM('1.  LRAMVA Summary'!Q$54:Q$65)+SUM('1.  LRAMVA Summary'!Q$66:Q$67)*(MONTH($E77)-1)/12)*$H77</f>
        <v>0</v>
      </c>
      <c r="W77" s="231">
        <f>SUM(I77:V77)</f>
        <v>150.41253481544837</v>
      </c>
    </row>
    <row r="78" spans="2:23" s="9" customFormat="1">
      <c r="B78" s="66"/>
      <c r="E78" s="214">
        <v>42095</v>
      </c>
      <c r="F78" s="214" t="s">
        <v>181</v>
      </c>
      <c r="G78" s="215" t="s">
        <v>66</v>
      </c>
      <c r="H78" s="229">
        <f>C$32/12</f>
        <v>9.1666666666666665E-4</v>
      </c>
      <c r="I78" s="230">
        <f>(SUM('1.  LRAMVA Summary'!D$54:D$65)+SUM('1.  LRAMVA Summary'!D$66:D$67)*(MONTH($E78)-1)/12)*$H78</f>
        <v>12.159158175642506</v>
      </c>
      <c r="J78" s="230">
        <f>(SUM('1.  LRAMVA Summary'!E$54:E$65)+SUM('1.  LRAMVA Summary'!E$66:E$67)*(MONTH($E78)-1)/12)*$H78</f>
        <v>218.19244551196485</v>
      </c>
      <c r="K78" s="230">
        <f>(SUM('1.  LRAMVA Summary'!F$54:F$65)+SUM('1.  LRAMVA Summary'!F$66:F$67)*(MONTH($E78)-1)/12)*$H78</f>
        <v>-99.314232267181893</v>
      </c>
      <c r="L78" s="230">
        <f>(SUM('1.  LRAMVA Summary'!G$54:G$65)+SUM('1.  LRAMVA Summary'!G$66:G$67)*(MONTH($E78)-1)/12)*$H78</f>
        <v>-1.8502644853430923</v>
      </c>
      <c r="M78" s="230">
        <f>(SUM('1.  LRAMVA Summary'!H$54:H$65)+SUM('1.  LRAMVA Summary'!H$66:H$67)*(MONTH($E78)-1)/12)*$H78</f>
        <v>-0.3916937882840737</v>
      </c>
      <c r="N78" s="230">
        <f>(SUM('1.  LRAMVA Summary'!I$54:I$65)+SUM('1.  LRAMVA Summary'!I$66:I$67)*(MONTH($E78)-1)/12)*$H78</f>
        <v>0</v>
      </c>
      <c r="O78" s="230">
        <f>(SUM('1.  LRAMVA Summary'!J$54:J$65)+SUM('1.  LRAMVA Summary'!J$66:J$67)*(MONTH($E78)-1)/12)*$H78</f>
        <v>0</v>
      </c>
      <c r="P78" s="230">
        <f>(SUM('1.  LRAMVA Summary'!K$54:K$65)+SUM('1.  LRAMVA Summary'!K$66:K$67)*(MONTH($E78)-1)/12)*$H78</f>
        <v>0</v>
      </c>
      <c r="Q78" s="230">
        <f>(SUM('1.  LRAMVA Summary'!L$54:L$65)+SUM('1.  LRAMVA Summary'!L$66:L$67)*(MONTH($E78)-1)/12)*$H78</f>
        <v>0</v>
      </c>
      <c r="R78" s="230">
        <f>(SUM('1.  LRAMVA Summary'!M$54:M$65)+SUM('1.  LRAMVA Summary'!M$66:M$67)*(MONTH($E78)-1)/12)*$H78</f>
        <v>0</v>
      </c>
      <c r="S78" s="230">
        <f>(SUM('1.  LRAMVA Summary'!N$54:N$65)+SUM('1.  LRAMVA Summary'!N$66:N$67)*(MONTH($E78)-1)/12)*$H78</f>
        <v>0</v>
      </c>
      <c r="T78" s="230">
        <f>(SUM('1.  LRAMVA Summary'!O$54:O$65)+SUM('1.  LRAMVA Summary'!O$66:O$67)*(MONTH($E78)-1)/12)*$H78</f>
        <v>0</v>
      </c>
      <c r="U78" s="230">
        <f>(SUM('1.  LRAMVA Summary'!P$54:P$65)+SUM('1.  LRAMVA Summary'!P$66:P$67)*(MONTH($E78)-1)/12)*$H78</f>
        <v>0</v>
      </c>
      <c r="V78" s="230">
        <f>(SUM('1.  LRAMVA Summary'!Q$54:Q$65)+SUM('1.  LRAMVA Summary'!Q$66:Q$67)*(MONTH($E78)-1)/12)*$H78</f>
        <v>0</v>
      </c>
      <c r="W78" s="231">
        <f t="shared" ref="W78:W86" si="20">SUM(I78:V78)</f>
        <v>128.7954131467983</v>
      </c>
    </row>
    <row r="79" spans="2:23" s="9" customFormat="1">
      <c r="B79" s="66"/>
      <c r="E79" s="214">
        <v>42125</v>
      </c>
      <c r="F79" s="214" t="s">
        <v>181</v>
      </c>
      <c r="G79" s="215" t="s">
        <v>66</v>
      </c>
      <c r="H79" s="229">
        <f t="shared" ref="H79:H80" si="21">C$32/12</f>
        <v>9.1666666666666665E-4</v>
      </c>
      <c r="I79" s="230">
        <f>(SUM('1.  LRAMVA Summary'!D$54:D$65)+SUM('1.  LRAMVA Summary'!D$66:D$67)*(MONTH($E79)-1)/12)*$H79</f>
        <v>16.351935274215517</v>
      </c>
      <c r="J79" s="230">
        <f>(SUM('1.  LRAMVA Summary'!E$54:E$65)+SUM('1.  LRAMVA Summary'!E$66:E$67)*(MONTH($E79)-1)/12)*$H79</f>
        <v>228.72873587314177</v>
      </c>
      <c r="K79" s="230">
        <f>(SUM('1.  LRAMVA Summary'!F$54:F$65)+SUM('1.  LRAMVA Summary'!F$66:F$67)*(MONTH($E79)-1)/12)*$H79</f>
        <v>-97.621235163491392</v>
      </c>
      <c r="L79" s="230">
        <f>(SUM('1.  LRAMVA Summary'!G$54:G$65)+SUM('1.  LRAMVA Summary'!G$66:G$67)*(MONTH($E79)-1)/12)*$H79</f>
        <v>-2.0029947539442343</v>
      </c>
      <c r="M79" s="230">
        <f>(SUM('1.  LRAMVA Summary'!H$54:H$65)+SUM('1.  LRAMVA Summary'!H$66:H$67)*(MONTH($E79)-1)/12)*$H79</f>
        <v>-0.41921241727287423</v>
      </c>
      <c r="N79" s="230">
        <f>(SUM('1.  LRAMVA Summary'!I$54:I$65)+SUM('1.  LRAMVA Summary'!I$66:I$67)*(MONTH($E79)-1)/12)*$H79</f>
        <v>0</v>
      </c>
      <c r="O79" s="230">
        <f>(SUM('1.  LRAMVA Summary'!J$54:J$65)+SUM('1.  LRAMVA Summary'!J$66:J$67)*(MONTH($E79)-1)/12)*$H79</f>
        <v>0</v>
      </c>
      <c r="P79" s="230">
        <f>(SUM('1.  LRAMVA Summary'!K$54:K$65)+SUM('1.  LRAMVA Summary'!K$66:K$67)*(MONTH($E79)-1)/12)*$H79</f>
        <v>0</v>
      </c>
      <c r="Q79" s="230">
        <f>(SUM('1.  LRAMVA Summary'!L$54:L$65)+SUM('1.  LRAMVA Summary'!L$66:L$67)*(MONTH($E79)-1)/12)*$H79</f>
        <v>0</v>
      </c>
      <c r="R79" s="230">
        <f>(SUM('1.  LRAMVA Summary'!M$54:M$65)+SUM('1.  LRAMVA Summary'!M$66:M$67)*(MONTH($E79)-1)/12)*$H79</f>
        <v>0</v>
      </c>
      <c r="S79" s="230">
        <f>(SUM('1.  LRAMVA Summary'!N$54:N$65)+SUM('1.  LRAMVA Summary'!N$66:N$67)*(MONTH($E79)-1)/12)*$H79</f>
        <v>0</v>
      </c>
      <c r="T79" s="230">
        <f>(SUM('1.  LRAMVA Summary'!O$54:O$65)+SUM('1.  LRAMVA Summary'!O$66:O$67)*(MONTH($E79)-1)/12)*$H79</f>
        <v>0</v>
      </c>
      <c r="U79" s="230">
        <f>(SUM('1.  LRAMVA Summary'!P$54:P$65)+SUM('1.  LRAMVA Summary'!P$66:P$67)*(MONTH($E79)-1)/12)*$H79</f>
        <v>0</v>
      </c>
      <c r="V79" s="230">
        <f>(SUM('1.  LRAMVA Summary'!Q$54:Q$65)+SUM('1.  LRAMVA Summary'!Q$66:Q$67)*(MONTH($E79)-1)/12)*$H79</f>
        <v>0</v>
      </c>
      <c r="W79" s="231">
        <f t="shared" si="20"/>
        <v>145.03722881264878</v>
      </c>
    </row>
    <row r="80" spans="2:23" s="9" customFormat="1">
      <c r="B80" s="66"/>
      <c r="E80" s="214">
        <v>42156</v>
      </c>
      <c r="F80" s="214" t="s">
        <v>181</v>
      </c>
      <c r="G80" s="215" t="s">
        <v>66</v>
      </c>
      <c r="H80" s="229">
        <f t="shared" si="21"/>
        <v>9.1666666666666665E-4</v>
      </c>
      <c r="I80" s="230">
        <f>(SUM('1.  LRAMVA Summary'!D$54:D$65)+SUM('1.  LRAMVA Summary'!D$66:D$67)*(MONTH($E80)-1)/12)*$H80</f>
        <v>20.544712372788524</v>
      </c>
      <c r="J80" s="230">
        <f>(SUM('1.  LRAMVA Summary'!E$54:E$65)+SUM('1.  LRAMVA Summary'!E$66:E$67)*(MONTH($E80)-1)/12)*$H80</f>
        <v>239.2650262343187</v>
      </c>
      <c r="K80" s="230">
        <f>(SUM('1.  LRAMVA Summary'!F$54:F$65)+SUM('1.  LRAMVA Summary'!F$66:F$67)*(MONTH($E80)-1)/12)*$H80</f>
        <v>-95.928238059800876</v>
      </c>
      <c r="L80" s="230">
        <f>(SUM('1.  LRAMVA Summary'!G$54:G$65)+SUM('1.  LRAMVA Summary'!G$66:G$67)*(MONTH($E80)-1)/12)*$H80</f>
        <v>-2.155725022545377</v>
      </c>
      <c r="M80" s="230">
        <f>(SUM('1.  LRAMVA Summary'!H$54:H$65)+SUM('1.  LRAMVA Summary'!H$66:H$67)*(MONTH($E80)-1)/12)*$H80</f>
        <v>-0.44673104626167481</v>
      </c>
      <c r="N80" s="230">
        <f>(SUM('1.  LRAMVA Summary'!I$54:I$65)+SUM('1.  LRAMVA Summary'!I$66:I$67)*(MONTH($E80)-1)/12)*$H80</f>
        <v>0</v>
      </c>
      <c r="O80" s="230">
        <f>(SUM('1.  LRAMVA Summary'!J$54:J$65)+SUM('1.  LRAMVA Summary'!J$66:J$67)*(MONTH($E80)-1)/12)*$H80</f>
        <v>0</v>
      </c>
      <c r="P80" s="230">
        <f>(SUM('1.  LRAMVA Summary'!K$54:K$65)+SUM('1.  LRAMVA Summary'!K$66:K$67)*(MONTH($E80)-1)/12)*$H80</f>
        <v>0</v>
      </c>
      <c r="Q80" s="230">
        <f>(SUM('1.  LRAMVA Summary'!L$54:L$65)+SUM('1.  LRAMVA Summary'!L$66:L$67)*(MONTH($E80)-1)/12)*$H80</f>
        <v>0</v>
      </c>
      <c r="R80" s="230">
        <f>(SUM('1.  LRAMVA Summary'!M$54:M$65)+SUM('1.  LRAMVA Summary'!M$66:M$67)*(MONTH($E80)-1)/12)*$H80</f>
        <v>0</v>
      </c>
      <c r="S80" s="230">
        <f>(SUM('1.  LRAMVA Summary'!N$54:N$65)+SUM('1.  LRAMVA Summary'!N$66:N$67)*(MONTH($E80)-1)/12)*$H80</f>
        <v>0</v>
      </c>
      <c r="T80" s="230">
        <f>(SUM('1.  LRAMVA Summary'!O$54:O$65)+SUM('1.  LRAMVA Summary'!O$66:O$67)*(MONTH($E80)-1)/12)*$H80</f>
        <v>0</v>
      </c>
      <c r="U80" s="230">
        <f>(SUM('1.  LRAMVA Summary'!P$54:P$65)+SUM('1.  LRAMVA Summary'!P$66:P$67)*(MONTH($E80)-1)/12)*$H80</f>
        <v>0</v>
      </c>
      <c r="V80" s="230">
        <f>(SUM('1.  LRAMVA Summary'!Q$54:Q$65)+SUM('1.  LRAMVA Summary'!Q$66:Q$67)*(MONTH($E80)-1)/12)*$H80</f>
        <v>0</v>
      </c>
      <c r="W80" s="231">
        <f t="shared" si="20"/>
        <v>161.27904447849926</v>
      </c>
    </row>
    <row r="81" spans="2:23" s="9" customFormat="1">
      <c r="B81" s="66"/>
      <c r="E81" s="214">
        <v>42186</v>
      </c>
      <c r="F81" s="214" t="s">
        <v>181</v>
      </c>
      <c r="G81" s="215" t="s">
        <v>68</v>
      </c>
      <c r="H81" s="229">
        <f>C$33/12</f>
        <v>9.1666666666666665E-4</v>
      </c>
      <c r="I81" s="230">
        <f>(SUM('1.  LRAMVA Summary'!D$54:D$65)+SUM('1.  LRAMVA Summary'!D$66:D$67)*(MONTH($E81)-1)/12)*$H81</f>
        <v>24.737489471361531</v>
      </c>
      <c r="J81" s="230">
        <f>(SUM('1.  LRAMVA Summary'!E$54:E$65)+SUM('1.  LRAMVA Summary'!E$66:E$67)*(MONTH($E81)-1)/12)*$H81</f>
        <v>249.80131659549559</v>
      </c>
      <c r="K81" s="230">
        <f>(SUM('1.  LRAMVA Summary'!F$54:F$65)+SUM('1.  LRAMVA Summary'!F$66:F$67)*(MONTH($E81)-1)/12)*$H81</f>
        <v>-94.235240956110374</v>
      </c>
      <c r="L81" s="230">
        <f>(SUM('1.  LRAMVA Summary'!G$54:G$65)+SUM('1.  LRAMVA Summary'!G$66:G$67)*(MONTH($E81)-1)/12)*$H81</f>
        <v>-2.3084552911465188</v>
      </c>
      <c r="M81" s="230">
        <f>(SUM('1.  LRAMVA Summary'!H$54:H$65)+SUM('1.  LRAMVA Summary'!H$66:H$67)*(MONTH($E81)-1)/12)*$H81</f>
        <v>-0.47424967525047534</v>
      </c>
      <c r="N81" s="230">
        <f>(SUM('1.  LRAMVA Summary'!I$54:I$65)+SUM('1.  LRAMVA Summary'!I$66:I$67)*(MONTH($E81)-1)/12)*$H81</f>
        <v>0</v>
      </c>
      <c r="O81" s="230">
        <f>(SUM('1.  LRAMVA Summary'!J$54:J$65)+SUM('1.  LRAMVA Summary'!J$66:J$67)*(MONTH($E81)-1)/12)*$H81</f>
        <v>0</v>
      </c>
      <c r="P81" s="230">
        <f>(SUM('1.  LRAMVA Summary'!K$54:K$65)+SUM('1.  LRAMVA Summary'!K$66:K$67)*(MONTH($E81)-1)/12)*$H81</f>
        <v>0</v>
      </c>
      <c r="Q81" s="230">
        <f>(SUM('1.  LRAMVA Summary'!L$54:L$65)+SUM('1.  LRAMVA Summary'!L$66:L$67)*(MONTH($E81)-1)/12)*$H81</f>
        <v>0</v>
      </c>
      <c r="R81" s="230">
        <f>(SUM('1.  LRAMVA Summary'!M$54:M$65)+SUM('1.  LRAMVA Summary'!M$66:M$67)*(MONTH($E81)-1)/12)*$H81</f>
        <v>0</v>
      </c>
      <c r="S81" s="230">
        <f>(SUM('1.  LRAMVA Summary'!N$54:N$65)+SUM('1.  LRAMVA Summary'!N$66:N$67)*(MONTH($E81)-1)/12)*$H81</f>
        <v>0</v>
      </c>
      <c r="T81" s="230">
        <f>(SUM('1.  LRAMVA Summary'!O$54:O$65)+SUM('1.  LRAMVA Summary'!O$66:O$67)*(MONTH($E81)-1)/12)*$H81</f>
        <v>0</v>
      </c>
      <c r="U81" s="230">
        <f>(SUM('1.  LRAMVA Summary'!P$54:P$65)+SUM('1.  LRAMVA Summary'!P$66:P$67)*(MONTH($E81)-1)/12)*$H81</f>
        <v>0</v>
      </c>
      <c r="V81" s="230">
        <f>(SUM('1.  LRAMVA Summary'!Q$54:Q$65)+SUM('1.  LRAMVA Summary'!Q$66:Q$67)*(MONTH($E81)-1)/12)*$H81</f>
        <v>0</v>
      </c>
      <c r="W81" s="231">
        <f t="shared" si="20"/>
        <v>177.5208601443498</v>
      </c>
    </row>
    <row r="82" spans="2:23" s="9" customFormat="1">
      <c r="B82" s="66"/>
      <c r="E82" s="214">
        <v>42217</v>
      </c>
      <c r="F82" s="214" t="s">
        <v>181</v>
      </c>
      <c r="G82" s="215" t="s">
        <v>68</v>
      </c>
      <c r="H82" s="229">
        <f t="shared" ref="H82:H83" si="22">C$33/12</f>
        <v>9.1666666666666665E-4</v>
      </c>
      <c r="I82" s="230">
        <f>(SUM('1.  LRAMVA Summary'!D$54:D$65)+SUM('1.  LRAMVA Summary'!D$66:D$67)*(MONTH($E82)-1)/12)*$H82</f>
        <v>28.930266569934542</v>
      </c>
      <c r="J82" s="230">
        <f>(SUM('1.  LRAMVA Summary'!E$54:E$65)+SUM('1.  LRAMVA Summary'!E$66:E$67)*(MONTH($E82)-1)/12)*$H82</f>
        <v>260.33760695667252</v>
      </c>
      <c r="K82" s="230">
        <f>(SUM('1.  LRAMVA Summary'!F$54:F$65)+SUM('1.  LRAMVA Summary'!F$66:F$67)*(MONTH($E82)-1)/12)*$H82</f>
        <v>-92.542243852419858</v>
      </c>
      <c r="L82" s="230">
        <f>(SUM('1.  LRAMVA Summary'!G$54:G$65)+SUM('1.  LRAMVA Summary'!G$66:G$67)*(MONTH($E82)-1)/12)*$H82</f>
        <v>-2.4611855597476611</v>
      </c>
      <c r="M82" s="230">
        <f>(SUM('1.  LRAMVA Summary'!H$54:H$65)+SUM('1.  LRAMVA Summary'!H$66:H$67)*(MONTH($E82)-1)/12)*$H82</f>
        <v>-0.50176830423927599</v>
      </c>
      <c r="N82" s="230">
        <f>(SUM('1.  LRAMVA Summary'!I$54:I$65)+SUM('1.  LRAMVA Summary'!I$66:I$67)*(MONTH($E82)-1)/12)*$H82</f>
        <v>0</v>
      </c>
      <c r="O82" s="230">
        <f>(SUM('1.  LRAMVA Summary'!J$54:J$65)+SUM('1.  LRAMVA Summary'!J$66:J$67)*(MONTH($E82)-1)/12)*$H82</f>
        <v>0</v>
      </c>
      <c r="P82" s="230">
        <f>(SUM('1.  LRAMVA Summary'!K$54:K$65)+SUM('1.  LRAMVA Summary'!K$66:K$67)*(MONTH($E82)-1)/12)*$H82</f>
        <v>0</v>
      </c>
      <c r="Q82" s="230">
        <f>(SUM('1.  LRAMVA Summary'!L$54:L$65)+SUM('1.  LRAMVA Summary'!L$66:L$67)*(MONTH($E82)-1)/12)*$H82</f>
        <v>0</v>
      </c>
      <c r="R82" s="230">
        <f>(SUM('1.  LRAMVA Summary'!M$54:M$65)+SUM('1.  LRAMVA Summary'!M$66:M$67)*(MONTH($E82)-1)/12)*$H82</f>
        <v>0</v>
      </c>
      <c r="S82" s="230">
        <f>(SUM('1.  LRAMVA Summary'!N$54:N$65)+SUM('1.  LRAMVA Summary'!N$66:N$67)*(MONTH($E82)-1)/12)*$H82</f>
        <v>0</v>
      </c>
      <c r="T82" s="230">
        <f>(SUM('1.  LRAMVA Summary'!O$54:O$65)+SUM('1.  LRAMVA Summary'!O$66:O$67)*(MONTH($E82)-1)/12)*$H82</f>
        <v>0</v>
      </c>
      <c r="U82" s="230">
        <f>(SUM('1.  LRAMVA Summary'!P$54:P$65)+SUM('1.  LRAMVA Summary'!P$66:P$67)*(MONTH($E82)-1)/12)*$H82</f>
        <v>0</v>
      </c>
      <c r="V82" s="230">
        <f>(SUM('1.  LRAMVA Summary'!Q$54:Q$65)+SUM('1.  LRAMVA Summary'!Q$66:Q$67)*(MONTH($E82)-1)/12)*$H82</f>
        <v>0</v>
      </c>
      <c r="W82" s="231">
        <f t="shared" si="20"/>
        <v>193.76267581020025</v>
      </c>
    </row>
    <row r="83" spans="2:23" s="9" customFormat="1">
      <c r="B83" s="66"/>
      <c r="E83" s="214">
        <v>42248</v>
      </c>
      <c r="F83" s="214" t="s">
        <v>181</v>
      </c>
      <c r="G83" s="215" t="s">
        <v>68</v>
      </c>
      <c r="H83" s="229">
        <f t="shared" si="22"/>
        <v>9.1666666666666665E-4</v>
      </c>
      <c r="I83" s="230">
        <f>(SUM('1.  LRAMVA Summary'!D$54:D$65)+SUM('1.  LRAMVA Summary'!D$66:D$67)*(MONTH($E83)-1)/12)*$H83</f>
        <v>33.123043668507549</v>
      </c>
      <c r="J83" s="230">
        <f>(SUM('1.  LRAMVA Summary'!E$54:E$65)+SUM('1.  LRAMVA Summary'!E$66:E$67)*(MONTH($E83)-1)/12)*$H83</f>
        <v>270.87389731784947</v>
      </c>
      <c r="K83" s="230">
        <f>(SUM('1.  LRAMVA Summary'!F$54:F$65)+SUM('1.  LRAMVA Summary'!F$66:F$67)*(MONTH($E83)-1)/12)*$H83</f>
        <v>-90.849246748729357</v>
      </c>
      <c r="L83" s="230">
        <f>(SUM('1.  LRAMVA Summary'!G$54:G$65)+SUM('1.  LRAMVA Summary'!G$66:G$67)*(MONTH($E83)-1)/12)*$H83</f>
        <v>-2.6139158283488033</v>
      </c>
      <c r="M83" s="230">
        <f>(SUM('1.  LRAMVA Summary'!H$54:H$65)+SUM('1.  LRAMVA Summary'!H$66:H$67)*(MONTH($E83)-1)/12)*$H83</f>
        <v>-0.52928693322807652</v>
      </c>
      <c r="N83" s="230">
        <f>(SUM('1.  LRAMVA Summary'!I$54:I$65)+SUM('1.  LRAMVA Summary'!I$66:I$67)*(MONTH($E83)-1)/12)*$H83</f>
        <v>0</v>
      </c>
      <c r="O83" s="230">
        <f>(SUM('1.  LRAMVA Summary'!J$54:J$65)+SUM('1.  LRAMVA Summary'!J$66:J$67)*(MONTH($E83)-1)/12)*$H83</f>
        <v>0</v>
      </c>
      <c r="P83" s="230">
        <f>(SUM('1.  LRAMVA Summary'!K$54:K$65)+SUM('1.  LRAMVA Summary'!K$66:K$67)*(MONTH($E83)-1)/12)*$H83</f>
        <v>0</v>
      </c>
      <c r="Q83" s="230">
        <f>(SUM('1.  LRAMVA Summary'!L$54:L$65)+SUM('1.  LRAMVA Summary'!L$66:L$67)*(MONTH($E83)-1)/12)*$H83</f>
        <v>0</v>
      </c>
      <c r="R83" s="230">
        <f>(SUM('1.  LRAMVA Summary'!M$54:M$65)+SUM('1.  LRAMVA Summary'!M$66:M$67)*(MONTH($E83)-1)/12)*$H83</f>
        <v>0</v>
      </c>
      <c r="S83" s="230">
        <f>(SUM('1.  LRAMVA Summary'!N$54:N$65)+SUM('1.  LRAMVA Summary'!N$66:N$67)*(MONTH($E83)-1)/12)*$H83</f>
        <v>0</v>
      </c>
      <c r="T83" s="230">
        <f>(SUM('1.  LRAMVA Summary'!O$54:O$65)+SUM('1.  LRAMVA Summary'!O$66:O$67)*(MONTH($E83)-1)/12)*$H83</f>
        <v>0</v>
      </c>
      <c r="U83" s="230">
        <f>(SUM('1.  LRAMVA Summary'!P$54:P$65)+SUM('1.  LRAMVA Summary'!P$66:P$67)*(MONTH($E83)-1)/12)*$H83</f>
        <v>0</v>
      </c>
      <c r="V83" s="230">
        <f>(SUM('1.  LRAMVA Summary'!Q$54:Q$65)+SUM('1.  LRAMVA Summary'!Q$66:Q$67)*(MONTH($E83)-1)/12)*$H83</f>
        <v>0</v>
      </c>
      <c r="W83" s="231">
        <f t="shared" si="20"/>
        <v>210.00449147605079</v>
      </c>
    </row>
    <row r="84" spans="2:23" s="9" customFormat="1">
      <c r="B84" s="66"/>
      <c r="E84" s="214">
        <v>42278</v>
      </c>
      <c r="F84" s="214" t="s">
        <v>181</v>
      </c>
      <c r="G84" s="215" t="s">
        <v>69</v>
      </c>
      <c r="H84" s="229">
        <f>C$34/12</f>
        <v>9.1666666666666665E-4</v>
      </c>
      <c r="I84" s="230">
        <f>(SUM('1.  LRAMVA Summary'!D$54:D$65)+SUM('1.  LRAMVA Summary'!D$66:D$67)*(MONTH($E84)-1)/12)*$H84</f>
        <v>37.31582076708056</v>
      </c>
      <c r="J84" s="230">
        <f>(SUM('1.  LRAMVA Summary'!E$54:E$65)+SUM('1.  LRAMVA Summary'!E$66:E$67)*(MONTH($E84)-1)/12)*$H84</f>
        <v>281.41018767902636</v>
      </c>
      <c r="K84" s="230">
        <f>(SUM('1.  LRAMVA Summary'!F$54:F$65)+SUM('1.  LRAMVA Summary'!F$66:F$67)*(MONTH($E84)-1)/12)*$H84</f>
        <v>-89.156249645038841</v>
      </c>
      <c r="L84" s="230">
        <f>(SUM('1.  LRAMVA Summary'!G$54:G$65)+SUM('1.  LRAMVA Summary'!G$66:G$67)*(MONTH($E84)-1)/12)*$H84</f>
        <v>-2.7666460969499456</v>
      </c>
      <c r="M84" s="230">
        <f>(SUM('1.  LRAMVA Summary'!H$54:H$65)+SUM('1.  LRAMVA Summary'!H$66:H$67)*(MONTH($E84)-1)/12)*$H84</f>
        <v>-0.55680556221687705</v>
      </c>
      <c r="N84" s="230">
        <f>(SUM('1.  LRAMVA Summary'!I$54:I$65)+SUM('1.  LRAMVA Summary'!I$66:I$67)*(MONTH($E84)-1)/12)*$H84</f>
        <v>0</v>
      </c>
      <c r="O84" s="230">
        <f>(SUM('1.  LRAMVA Summary'!J$54:J$65)+SUM('1.  LRAMVA Summary'!J$66:J$67)*(MONTH($E84)-1)/12)*$H84</f>
        <v>0</v>
      </c>
      <c r="P84" s="230">
        <f>(SUM('1.  LRAMVA Summary'!K$54:K$65)+SUM('1.  LRAMVA Summary'!K$66:K$67)*(MONTH($E84)-1)/12)*$H84</f>
        <v>0</v>
      </c>
      <c r="Q84" s="230">
        <f>(SUM('1.  LRAMVA Summary'!L$54:L$65)+SUM('1.  LRAMVA Summary'!L$66:L$67)*(MONTH($E84)-1)/12)*$H84</f>
        <v>0</v>
      </c>
      <c r="R84" s="230">
        <f>(SUM('1.  LRAMVA Summary'!M$54:M$65)+SUM('1.  LRAMVA Summary'!M$66:M$67)*(MONTH($E84)-1)/12)*$H84</f>
        <v>0</v>
      </c>
      <c r="S84" s="230">
        <f>(SUM('1.  LRAMVA Summary'!N$54:N$65)+SUM('1.  LRAMVA Summary'!N$66:N$67)*(MONTH($E84)-1)/12)*$H84</f>
        <v>0</v>
      </c>
      <c r="T84" s="230">
        <f>(SUM('1.  LRAMVA Summary'!O$54:O$65)+SUM('1.  LRAMVA Summary'!O$66:O$67)*(MONTH($E84)-1)/12)*$H84</f>
        <v>0</v>
      </c>
      <c r="U84" s="230">
        <f>(SUM('1.  LRAMVA Summary'!P$54:P$65)+SUM('1.  LRAMVA Summary'!P$66:P$67)*(MONTH($E84)-1)/12)*$H84</f>
        <v>0</v>
      </c>
      <c r="V84" s="230">
        <f>(SUM('1.  LRAMVA Summary'!Q$54:Q$65)+SUM('1.  LRAMVA Summary'!Q$66:Q$67)*(MONTH($E84)-1)/12)*$H84</f>
        <v>0</v>
      </c>
      <c r="W84" s="231">
        <f t="shared" si="20"/>
        <v>226.24630714190124</v>
      </c>
    </row>
    <row r="85" spans="2:23" s="9" customFormat="1">
      <c r="B85" s="66"/>
      <c r="E85" s="214">
        <v>42309</v>
      </c>
      <c r="F85" s="214" t="s">
        <v>181</v>
      </c>
      <c r="G85" s="215" t="s">
        <v>69</v>
      </c>
      <c r="H85" s="229">
        <f t="shared" ref="H85:H86" si="23">C$34/12</f>
        <v>9.1666666666666665E-4</v>
      </c>
      <c r="I85" s="230">
        <f>(SUM('1.  LRAMVA Summary'!D$54:D$65)+SUM('1.  LRAMVA Summary'!D$66:D$67)*(MONTH($E85)-1)/12)*$H85</f>
        <v>41.508597865653563</v>
      </c>
      <c r="J85" s="230">
        <f>(SUM('1.  LRAMVA Summary'!E$54:E$65)+SUM('1.  LRAMVA Summary'!E$66:E$67)*(MONTH($E85)-1)/12)*$H85</f>
        <v>291.94647804020326</v>
      </c>
      <c r="K85" s="230">
        <f>(SUM('1.  LRAMVA Summary'!F$54:F$65)+SUM('1.  LRAMVA Summary'!F$66:F$67)*(MONTH($E85)-1)/12)*$H85</f>
        <v>-87.463252541348325</v>
      </c>
      <c r="L85" s="230">
        <f>(SUM('1.  LRAMVA Summary'!G$54:G$65)+SUM('1.  LRAMVA Summary'!G$66:G$67)*(MONTH($E85)-1)/12)*$H85</f>
        <v>-2.9193763655510874</v>
      </c>
      <c r="M85" s="230">
        <f>(SUM('1.  LRAMVA Summary'!H$54:H$65)+SUM('1.  LRAMVA Summary'!H$66:H$67)*(MONTH($E85)-1)/12)*$H85</f>
        <v>-0.58432419120567769</v>
      </c>
      <c r="N85" s="230">
        <f>(SUM('1.  LRAMVA Summary'!I$54:I$65)+SUM('1.  LRAMVA Summary'!I$66:I$67)*(MONTH($E85)-1)/12)*$H85</f>
        <v>0</v>
      </c>
      <c r="O85" s="230">
        <f>(SUM('1.  LRAMVA Summary'!J$54:J$65)+SUM('1.  LRAMVA Summary'!J$66:J$67)*(MONTH($E85)-1)/12)*$H85</f>
        <v>0</v>
      </c>
      <c r="P85" s="230">
        <f>(SUM('1.  LRAMVA Summary'!K$54:K$65)+SUM('1.  LRAMVA Summary'!K$66:K$67)*(MONTH($E85)-1)/12)*$H85</f>
        <v>0</v>
      </c>
      <c r="Q85" s="230">
        <f>(SUM('1.  LRAMVA Summary'!L$54:L$65)+SUM('1.  LRAMVA Summary'!L$66:L$67)*(MONTH($E85)-1)/12)*$H85</f>
        <v>0</v>
      </c>
      <c r="R85" s="230">
        <f>(SUM('1.  LRAMVA Summary'!M$54:M$65)+SUM('1.  LRAMVA Summary'!M$66:M$67)*(MONTH($E85)-1)/12)*$H85</f>
        <v>0</v>
      </c>
      <c r="S85" s="230">
        <f>(SUM('1.  LRAMVA Summary'!N$54:N$65)+SUM('1.  LRAMVA Summary'!N$66:N$67)*(MONTH($E85)-1)/12)*$H85</f>
        <v>0</v>
      </c>
      <c r="T85" s="230">
        <f>(SUM('1.  LRAMVA Summary'!O$54:O$65)+SUM('1.  LRAMVA Summary'!O$66:O$67)*(MONTH($E85)-1)/12)*$H85</f>
        <v>0</v>
      </c>
      <c r="U85" s="230">
        <f>(SUM('1.  LRAMVA Summary'!P$54:P$65)+SUM('1.  LRAMVA Summary'!P$66:P$67)*(MONTH($E85)-1)/12)*$H85</f>
        <v>0</v>
      </c>
      <c r="V85" s="230">
        <f>(SUM('1.  LRAMVA Summary'!Q$54:Q$65)+SUM('1.  LRAMVA Summary'!Q$66:Q$67)*(MONTH($E85)-1)/12)*$H85</f>
        <v>0</v>
      </c>
      <c r="W85" s="231">
        <f t="shared" si="20"/>
        <v>242.48812280775175</v>
      </c>
    </row>
    <row r="86" spans="2:23" s="9" customFormat="1">
      <c r="B86" s="66"/>
      <c r="E86" s="214">
        <v>42339</v>
      </c>
      <c r="F86" s="214" t="s">
        <v>181</v>
      </c>
      <c r="G86" s="215" t="s">
        <v>69</v>
      </c>
      <c r="H86" s="229">
        <f t="shared" si="23"/>
        <v>9.1666666666666665E-4</v>
      </c>
      <c r="I86" s="230">
        <f>(SUM('1.  LRAMVA Summary'!D$54:D$65)+SUM('1.  LRAMVA Summary'!D$66:D$67)*(MONTH($E86)-1)/12)*$H86</f>
        <v>45.701374964226581</v>
      </c>
      <c r="J86" s="230">
        <f>(SUM('1.  LRAMVA Summary'!E$54:E$65)+SUM('1.  LRAMVA Summary'!E$66:E$67)*(MONTH($E86)-1)/12)*$H86</f>
        <v>302.48276840138021</v>
      </c>
      <c r="K86" s="230">
        <f>(SUM('1.  LRAMVA Summary'!F$54:F$65)+SUM('1.  LRAMVA Summary'!F$66:F$67)*(MONTH($E86)-1)/12)*$H86</f>
        <v>-85.770255437657823</v>
      </c>
      <c r="L86" s="230">
        <f>(SUM('1.  LRAMVA Summary'!G$54:G$65)+SUM('1.  LRAMVA Summary'!G$66:G$67)*(MONTH($E86)-1)/12)*$H86</f>
        <v>-3.0721066341522301</v>
      </c>
      <c r="M86" s="230">
        <f>(SUM('1.  LRAMVA Summary'!H$54:H$65)+SUM('1.  LRAMVA Summary'!H$66:H$67)*(MONTH($E86)-1)/12)*$H86</f>
        <v>-0.61184282019447833</v>
      </c>
      <c r="N86" s="230">
        <f>(SUM('1.  LRAMVA Summary'!I$54:I$65)+SUM('1.  LRAMVA Summary'!I$66:I$67)*(MONTH($E86)-1)/12)*$H86</f>
        <v>0</v>
      </c>
      <c r="O86" s="230">
        <f>(SUM('1.  LRAMVA Summary'!J$54:J$65)+SUM('1.  LRAMVA Summary'!J$66:J$67)*(MONTH($E86)-1)/12)*$H86</f>
        <v>0</v>
      </c>
      <c r="P86" s="230">
        <f>(SUM('1.  LRAMVA Summary'!K$54:K$65)+SUM('1.  LRAMVA Summary'!K$66:K$67)*(MONTH($E86)-1)/12)*$H86</f>
        <v>0</v>
      </c>
      <c r="Q86" s="230">
        <f>(SUM('1.  LRAMVA Summary'!L$54:L$65)+SUM('1.  LRAMVA Summary'!L$66:L$67)*(MONTH($E86)-1)/12)*$H86</f>
        <v>0</v>
      </c>
      <c r="R86" s="230">
        <f>(SUM('1.  LRAMVA Summary'!M$54:M$65)+SUM('1.  LRAMVA Summary'!M$66:M$67)*(MONTH($E86)-1)/12)*$H86</f>
        <v>0</v>
      </c>
      <c r="S86" s="230">
        <f>(SUM('1.  LRAMVA Summary'!N$54:N$65)+SUM('1.  LRAMVA Summary'!N$66:N$67)*(MONTH($E86)-1)/12)*$H86</f>
        <v>0</v>
      </c>
      <c r="T86" s="230">
        <f>(SUM('1.  LRAMVA Summary'!O$54:O$65)+SUM('1.  LRAMVA Summary'!O$66:O$67)*(MONTH($E86)-1)/12)*$H86</f>
        <v>0</v>
      </c>
      <c r="U86" s="230">
        <f>(SUM('1.  LRAMVA Summary'!P$54:P$65)+SUM('1.  LRAMVA Summary'!P$66:P$67)*(MONTH($E86)-1)/12)*$H86</f>
        <v>0</v>
      </c>
      <c r="V86" s="230">
        <f>(SUM('1.  LRAMVA Summary'!Q$54:Q$65)+SUM('1.  LRAMVA Summary'!Q$66:Q$67)*(MONTH($E86)-1)/12)*$H86</f>
        <v>0</v>
      </c>
      <c r="W86" s="231">
        <f t="shared" si="20"/>
        <v>258.72993847360226</v>
      </c>
    </row>
    <row r="87" spans="2:23" s="9" customFormat="1" ht="15.75" thickBot="1">
      <c r="B87" s="66"/>
      <c r="E87" s="216" t="s">
        <v>464</v>
      </c>
      <c r="F87" s="216"/>
      <c r="G87" s="217"/>
      <c r="H87" s="218"/>
      <c r="I87" s="219">
        <f>SUM(I74:I86)</f>
        <v>760.32626477007057</v>
      </c>
      <c r="J87" s="219">
        <f>SUM(J74:J86)</f>
        <v>5729.4615428647176</v>
      </c>
      <c r="K87" s="219">
        <f t="shared" ref="K87:O87" si="24">SUM(K74:K86)</f>
        <v>-1606.5284248410785</v>
      </c>
      <c r="L87" s="219">
        <f t="shared" si="24"/>
        <v>-34.882463705026552</v>
      </c>
      <c r="M87" s="219">
        <f t="shared" si="24"/>
        <v>-8.1377649479761391</v>
      </c>
      <c r="N87" s="219">
        <f t="shared" si="24"/>
        <v>0</v>
      </c>
      <c r="O87" s="219">
        <f t="shared" si="24"/>
        <v>0</v>
      </c>
      <c r="P87" s="219">
        <f t="shared" ref="P87:V87" si="25">SUM(P74:P86)</f>
        <v>0</v>
      </c>
      <c r="Q87" s="219">
        <f t="shared" si="25"/>
        <v>0</v>
      </c>
      <c r="R87" s="219">
        <f t="shared" si="25"/>
        <v>0</v>
      </c>
      <c r="S87" s="219">
        <f t="shared" si="25"/>
        <v>0</v>
      </c>
      <c r="T87" s="219">
        <f t="shared" si="25"/>
        <v>0</v>
      </c>
      <c r="U87" s="219">
        <f t="shared" si="25"/>
        <v>0</v>
      </c>
      <c r="V87" s="219">
        <f t="shared" si="25"/>
        <v>0</v>
      </c>
      <c r="W87" s="219">
        <f>SUM(W74:W86)</f>
        <v>4840.2391541407078</v>
      </c>
    </row>
    <row r="88" spans="2:23" s="9" customFormat="1" ht="15.75" thickTop="1">
      <c r="B88" s="66"/>
      <c r="E88" s="220" t="s">
        <v>67</v>
      </c>
      <c r="F88" s="220"/>
      <c r="G88" s="221"/>
      <c r="H88" s="222"/>
      <c r="I88" s="223"/>
      <c r="J88" s="223"/>
      <c r="K88" s="223"/>
      <c r="L88" s="223"/>
      <c r="M88" s="223"/>
      <c r="N88" s="223"/>
      <c r="O88" s="223"/>
      <c r="P88" s="223"/>
      <c r="Q88" s="223"/>
      <c r="R88" s="223"/>
      <c r="S88" s="223"/>
      <c r="T88" s="223"/>
      <c r="U88" s="223"/>
      <c r="V88" s="223"/>
      <c r="W88" s="224"/>
    </row>
    <row r="89" spans="2:23" s="9" customFormat="1">
      <c r="B89" s="66"/>
      <c r="E89" s="225" t="s">
        <v>428</v>
      </c>
      <c r="F89" s="225"/>
      <c r="G89" s="226"/>
      <c r="H89" s="227"/>
      <c r="I89" s="228">
        <f>I87+I88</f>
        <v>760.32626477007057</v>
      </c>
      <c r="J89" s="228">
        <f t="shared" ref="J89" si="26">J87+J88</f>
        <v>5729.4615428647176</v>
      </c>
      <c r="K89" s="228">
        <f t="shared" ref="K89" si="27">K87+K88</f>
        <v>-1606.5284248410785</v>
      </c>
      <c r="L89" s="228">
        <f t="shared" ref="L89" si="28">L87+L88</f>
        <v>-34.882463705026552</v>
      </c>
      <c r="M89" s="228">
        <f t="shared" ref="M89" si="29">M87+M88</f>
        <v>-8.1377649479761391</v>
      </c>
      <c r="N89" s="228">
        <f t="shared" ref="N89" si="30">N87+N88</f>
        <v>0</v>
      </c>
      <c r="O89" s="228">
        <f t="shared" ref="O89:U89" si="31">O87+O88</f>
        <v>0</v>
      </c>
      <c r="P89" s="228">
        <f t="shared" si="31"/>
        <v>0</v>
      </c>
      <c r="Q89" s="228">
        <f t="shared" si="31"/>
        <v>0</v>
      </c>
      <c r="R89" s="228">
        <f t="shared" si="31"/>
        <v>0</v>
      </c>
      <c r="S89" s="228">
        <f t="shared" si="31"/>
        <v>0</v>
      </c>
      <c r="T89" s="228">
        <f t="shared" si="31"/>
        <v>0</v>
      </c>
      <c r="U89" s="228">
        <f t="shared" si="31"/>
        <v>0</v>
      </c>
      <c r="V89" s="228">
        <f t="shared" ref="V89" si="32">V87+V88</f>
        <v>0</v>
      </c>
      <c r="W89" s="228">
        <f t="shared" ref="W89" si="33">W87+W88</f>
        <v>4840.2391541407078</v>
      </c>
    </row>
    <row r="90" spans="2:23" s="9" customFormat="1">
      <c r="B90" s="66"/>
      <c r="E90" s="214">
        <v>42370</v>
      </c>
      <c r="F90" s="214" t="s">
        <v>183</v>
      </c>
      <c r="G90" s="215" t="s">
        <v>65</v>
      </c>
      <c r="H90" s="229">
        <f>$C$35/12</f>
        <v>9.1666666666666665E-4</v>
      </c>
      <c r="I90" s="230">
        <f>(SUM('1.  LRAMVA Summary'!D$54:D$68)+SUM('1.  LRAMVA Summary'!D$69:D$70)*(MONTH($E90)-1)/12)*$H90</f>
        <v>49.894152062799584</v>
      </c>
      <c r="J90" s="230">
        <f>(SUM('1.  LRAMVA Summary'!E$54:E$68)+SUM('1.  LRAMVA Summary'!E$69:E$70)*(MONTH($E90)-1)/12)*$H90</f>
        <v>313.01905876255711</v>
      </c>
      <c r="K90" s="230">
        <f>(SUM('1.  LRAMVA Summary'!F$54:F$68)+SUM('1.  LRAMVA Summary'!F$69:F$70)*(MONTH($E90)-1)/12)*$H90</f>
        <v>-84.077258333967308</v>
      </c>
      <c r="L90" s="230">
        <f>(SUM('1.  LRAMVA Summary'!G$54:G$68)+SUM('1.  LRAMVA Summary'!G$69:G$70)*(MONTH($E90)-1)/12)*$H90</f>
        <v>-3.2248369027533714</v>
      </c>
      <c r="M90" s="230">
        <f>(SUM('1.  LRAMVA Summary'!H$54:H$68)+SUM('1.  LRAMVA Summary'!H$69:H$70)*(MONTH($E90)-1)/12)*$H90</f>
        <v>-0.63936144918327875</v>
      </c>
      <c r="N90" s="230">
        <f>(SUM('1.  LRAMVA Summary'!I$54:I$68)+SUM('1.  LRAMVA Summary'!I$69:I$70)*(MONTH($E90)-1)/12)*$H90</f>
        <v>0</v>
      </c>
      <c r="O90" s="230">
        <f>(SUM('1.  LRAMVA Summary'!J$54:J$68)+SUM('1.  LRAMVA Summary'!J$69:J$70)*(MONTH($E90)-1)/12)*$H90</f>
        <v>0</v>
      </c>
      <c r="P90" s="230">
        <f>(SUM('1.  LRAMVA Summary'!K$54:K$68)+SUM('1.  LRAMVA Summary'!K$69:K$70)*(MONTH($E90)-1)/12)*$H90</f>
        <v>0</v>
      </c>
      <c r="Q90" s="230">
        <f>(SUM('1.  LRAMVA Summary'!L$54:L$68)+SUM('1.  LRAMVA Summary'!L$69:L$70)*(MONTH($E90)-1)/12)*$H90</f>
        <v>0</v>
      </c>
      <c r="R90" s="230">
        <f>(SUM('1.  LRAMVA Summary'!M$54:M$68)+SUM('1.  LRAMVA Summary'!M$69:M$70)*(MONTH($E90)-1)/12)*$H90</f>
        <v>0</v>
      </c>
      <c r="S90" s="230">
        <f>(SUM('1.  LRAMVA Summary'!N$54:N$68)+SUM('1.  LRAMVA Summary'!N$69:N$70)*(MONTH($E90)-1)/12)*$H90</f>
        <v>0</v>
      </c>
      <c r="T90" s="230">
        <f>(SUM('1.  LRAMVA Summary'!O$54:O$68)+SUM('1.  LRAMVA Summary'!O$69:O$70)*(MONTH($E90)-1)/12)*$H90</f>
        <v>0</v>
      </c>
      <c r="U90" s="230">
        <f>(SUM('1.  LRAMVA Summary'!P$54:P$68)+SUM('1.  LRAMVA Summary'!P$69:P$70)*(MONTH($E90)-1)/12)*$H90</f>
        <v>0</v>
      </c>
      <c r="V90" s="230">
        <f>(SUM('1.  LRAMVA Summary'!Q$54:Q$68)+SUM('1.  LRAMVA Summary'!Q$69:Q$70)*(MONTH($E90)-1)/12)*$H90</f>
        <v>0</v>
      </c>
      <c r="W90" s="231">
        <f>SUM(I90:V90)</f>
        <v>274.97175413945274</v>
      </c>
    </row>
    <row r="91" spans="2:23" s="9" customFormat="1">
      <c r="B91" s="66"/>
      <c r="E91" s="214">
        <v>42401</v>
      </c>
      <c r="F91" s="214" t="s">
        <v>183</v>
      </c>
      <c r="G91" s="215" t="s">
        <v>65</v>
      </c>
      <c r="H91" s="229">
        <f t="shared" ref="H91:H92" si="34">$C$35/12</f>
        <v>9.1666666666666665E-4</v>
      </c>
      <c r="I91" s="230">
        <f>(SUM('1.  LRAMVA Summary'!D$54:D$68)+SUM('1.  LRAMVA Summary'!D$69:D$70)*(MONTH($E91)-1)/12)*$H91</f>
        <v>62.085058273404897</v>
      </c>
      <c r="J91" s="230">
        <f>(SUM('1.  LRAMVA Summary'!E$54:E$68)+SUM('1.  LRAMVA Summary'!E$69:E$70)*(MONTH($E91)-1)/12)*$H91</f>
        <v>325.61872002977969</v>
      </c>
      <c r="K91" s="230">
        <f>(SUM('1.  LRAMVA Summary'!F$54:F$68)+SUM('1.  LRAMVA Summary'!F$69:F$70)*(MONTH($E91)-1)/12)*$H91</f>
        <v>-79.424958926554169</v>
      </c>
      <c r="L91" s="230">
        <f>(SUM('1.  LRAMVA Summary'!G$54:G$68)+SUM('1.  LRAMVA Summary'!G$69:G$70)*(MONTH($E91)-1)/12)*$H91</f>
        <v>-2.6191916547480409</v>
      </c>
      <c r="M91" s="230">
        <f>(SUM('1.  LRAMVA Summary'!H$54:H$68)+SUM('1.  LRAMVA Summary'!H$69:H$70)*(MONTH($E91)-1)/12)*$H91</f>
        <v>-0.66733408339627409</v>
      </c>
      <c r="N91" s="230">
        <f>(SUM('1.  LRAMVA Summary'!I$54:I$68)+SUM('1.  LRAMVA Summary'!I$69:I$70)*(MONTH($E91)-1)/12)*$H91</f>
        <v>0</v>
      </c>
      <c r="O91" s="230">
        <f>(SUM('1.  LRAMVA Summary'!J$54:J$68)+SUM('1.  LRAMVA Summary'!J$69:J$70)*(MONTH($E91)-1)/12)*$H91</f>
        <v>0</v>
      </c>
      <c r="P91" s="230">
        <f>(SUM('1.  LRAMVA Summary'!K$54:K$68)+SUM('1.  LRAMVA Summary'!K$69:K$70)*(MONTH($E91)-1)/12)*$H91</f>
        <v>0</v>
      </c>
      <c r="Q91" s="230">
        <f>(SUM('1.  LRAMVA Summary'!L$54:L$68)+SUM('1.  LRAMVA Summary'!L$69:L$70)*(MONTH($E91)-1)/12)*$H91</f>
        <v>0</v>
      </c>
      <c r="R91" s="230">
        <f>(SUM('1.  LRAMVA Summary'!M$54:M$68)+SUM('1.  LRAMVA Summary'!M$69:M$70)*(MONTH($E91)-1)/12)*$H91</f>
        <v>0</v>
      </c>
      <c r="S91" s="230">
        <f>(SUM('1.  LRAMVA Summary'!N$54:N$68)+SUM('1.  LRAMVA Summary'!N$69:N$70)*(MONTH($E91)-1)/12)*$H91</f>
        <v>0</v>
      </c>
      <c r="T91" s="230">
        <f>(SUM('1.  LRAMVA Summary'!O$54:O$68)+SUM('1.  LRAMVA Summary'!O$69:O$70)*(MONTH($E91)-1)/12)*$H91</f>
        <v>0</v>
      </c>
      <c r="U91" s="230">
        <f>(SUM('1.  LRAMVA Summary'!P$54:P$68)+SUM('1.  LRAMVA Summary'!P$69:P$70)*(MONTH($E91)-1)/12)*$H91</f>
        <v>0</v>
      </c>
      <c r="V91" s="230">
        <f>(SUM('1.  LRAMVA Summary'!Q$54:Q$68)+SUM('1.  LRAMVA Summary'!Q$69:Q$70)*(MONTH($E91)-1)/12)*$H91</f>
        <v>0</v>
      </c>
      <c r="W91" s="231">
        <f t="shared" ref="W91:W101" si="35">SUM(I91:V91)</f>
        <v>304.99229363848616</v>
      </c>
    </row>
    <row r="92" spans="2:23" s="9" customFormat="1" ht="14.25" customHeight="1">
      <c r="B92" s="66"/>
      <c r="E92" s="214">
        <v>42430</v>
      </c>
      <c r="F92" s="214" t="s">
        <v>183</v>
      </c>
      <c r="G92" s="215" t="s">
        <v>65</v>
      </c>
      <c r="H92" s="229">
        <f t="shared" si="34"/>
        <v>9.1666666666666665E-4</v>
      </c>
      <c r="I92" s="230">
        <f>(SUM('1.  LRAMVA Summary'!D$54:D$68)+SUM('1.  LRAMVA Summary'!D$69:D$70)*(MONTH($E92)-1)/12)*$H92</f>
        <v>74.275964484010217</v>
      </c>
      <c r="J92" s="230">
        <f>(SUM('1.  LRAMVA Summary'!E$54:E$68)+SUM('1.  LRAMVA Summary'!E$69:E$70)*(MONTH($E92)-1)/12)*$H92</f>
        <v>338.2183812970024</v>
      </c>
      <c r="K92" s="230">
        <f>(SUM('1.  LRAMVA Summary'!F$54:F$68)+SUM('1.  LRAMVA Summary'!F$69:F$70)*(MONTH($E92)-1)/12)*$H92</f>
        <v>-74.772659519141044</v>
      </c>
      <c r="L92" s="230">
        <f>(SUM('1.  LRAMVA Summary'!G$54:G$68)+SUM('1.  LRAMVA Summary'!G$69:G$70)*(MONTH($E92)-1)/12)*$H92</f>
        <v>-2.0135464067427105</v>
      </c>
      <c r="M92" s="230">
        <f>(SUM('1.  LRAMVA Summary'!H$54:H$68)+SUM('1.  LRAMVA Summary'!H$69:H$70)*(MONTH($E92)-1)/12)*$H92</f>
        <v>-0.69530671760926932</v>
      </c>
      <c r="N92" s="230">
        <f>(SUM('1.  LRAMVA Summary'!I$54:I$68)+SUM('1.  LRAMVA Summary'!I$69:I$70)*(MONTH($E92)-1)/12)*$H92</f>
        <v>0</v>
      </c>
      <c r="O92" s="230">
        <f>(SUM('1.  LRAMVA Summary'!J$54:J$68)+SUM('1.  LRAMVA Summary'!J$69:J$70)*(MONTH($E92)-1)/12)*$H92</f>
        <v>0</v>
      </c>
      <c r="P92" s="230">
        <f>(SUM('1.  LRAMVA Summary'!K$54:K$68)+SUM('1.  LRAMVA Summary'!K$69:K$70)*(MONTH($E92)-1)/12)*$H92</f>
        <v>0</v>
      </c>
      <c r="Q92" s="230">
        <f>(SUM('1.  LRAMVA Summary'!L$54:L$68)+SUM('1.  LRAMVA Summary'!L$69:L$70)*(MONTH($E92)-1)/12)*$H92</f>
        <v>0</v>
      </c>
      <c r="R92" s="230">
        <f>(SUM('1.  LRAMVA Summary'!M$54:M$68)+SUM('1.  LRAMVA Summary'!M$69:M$70)*(MONTH($E92)-1)/12)*$H92</f>
        <v>0</v>
      </c>
      <c r="S92" s="230">
        <f>(SUM('1.  LRAMVA Summary'!N$54:N$68)+SUM('1.  LRAMVA Summary'!N$69:N$70)*(MONTH($E92)-1)/12)*$H92</f>
        <v>0</v>
      </c>
      <c r="T92" s="230">
        <f>(SUM('1.  LRAMVA Summary'!O$54:O$68)+SUM('1.  LRAMVA Summary'!O$69:O$70)*(MONTH($E92)-1)/12)*$H92</f>
        <v>0</v>
      </c>
      <c r="U92" s="230">
        <f>(SUM('1.  LRAMVA Summary'!P$54:P$68)+SUM('1.  LRAMVA Summary'!P$69:P$70)*(MONTH($E92)-1)/12)*$H92</f>
        <v>0</v>
      </c>
      <c r="V92" s="230">
        <f>(SUM('1.  LRAMVA Summary'!Q$54:Q$68)+SUM('1.  LRAMVA Summary'!Q$69:Q$70)*(MONTH($E92)-1)/12)*$H92</f>
        <v>0</v>
      </c>
      <c r="W92" s="231">
        <f t="shared" si="35"/>
        <v>335.01283313751964</v>
      </c>
    </row>
    <row r="93" spans="2:23" s="8" customFormat="1">
      <c r="B93" s="239"/>
      <c r="D93" s="9"/>
      <c r="E93" s="214">
        <v>42461</v>
      </c>
      <c r="F93" s="214" t="s">
        <v>183</v>
      </c>
      <c r="G93" s="215" t="s">
        <v>66</v>
      </c>
      <c r="H93" s="229">
        <f>$C$36/12</f>
        <v>9.1666666666666665E-4</v>
      </c>
      <c r="I93" s="230">
        <f>(SUM('1.  LRAMVA Summary'!D$54:D$68)+SUM('1.  LRAMVA Summary'!D$69:D$70)*(MONTH($E93)-1)/12)*$H93</f>
        <v>86.466870694615537</v>
      </c>
      <c r="J93" s="230">
        <f>(SUM('1.  LRAMVA Summary'!E$54:E$68)+SUM('1.  LRAMVA Summary'!E$69:E$70)*(MONTH($E93)-1)/12)*$H93</f>
        <v>350.81804256422498</v>
      </c>
      <c r="K93" s="230">
        <f>(SUM('1.  LRAMVA Summary'!F$54:F$68)+SUM('1.  LRAMVA Summary'!F$69:F$70)*(MONTH($E93)-1)/12)*$H93</f>
        <v>-70.120360111727905</v>
      </c>
      <c r="L93" s="230">
        <f>(SUM('1.  LRAMVA Summary'!G$54:G$68)+SUM('1.  LRAMVA Summary'!G$69:G$70)*(MONTH($E93)-1)/12)*$H93</f>
        <v>-1.4079011587373804</v>
      </c>
      <c r="M93" s="230">
        <f>(SUM('1.  LRAMVA Summary'!H$54:H$68)+SUM('1.  LRAMVA Summary'!H$69:H$70)*(MONTH($E93)-1)/12)*$H93</f>
        <v>-0.72327935182226455</v>
      </c>
      <c r="N93" s="230">
        <f>(SUM('1.  LRAMVA Summary'!I$54:I$68)+SUM('1.  LRAMVA Summary'!I$69:I$70)*(MONTH($E93)-1)/12)*$H93</f>
        <v>0</v>
      </c>
      <c r="O93" s="230">
        <f>(SUM('1.  LRAMVA Summary'!J$54:J$68)+SUM('1.  LRAMVA Summary'!J$69:J$70)*(MONTH($E93)-1)/12)*$H93</f>
        <v>0</v>
      </c>
      <c r="P93" s="230">
        <f>(SUM('1.  LRAMVA Summary'!K$54:K$68)+SUM('1.  LRAMVA Summary'!K$69:K$70)*(MONTH($E93)-1)/12)*$H93</f>
        <v>0</v>
      </c>
      <c r="Q93" s="230">
        <f>(SUM('1.  LRAMVA Summary'!L$54:L$68)+SUM('1.  LRAMVA Summary'!L$69:L$70)*(MONTH($E93)-1)/12)*$H93</f>
        <v>0</v>
      </c>
      <c r="R93" s="230">
        <f>(SUM('1.  LRAMVA Summary'!M$54:M$68)+SUM('1.  LRAMVA Summary'!M$69:M$70)*(MONTH($E93)-1)/12)*$H93</f>
        <v>0</v>
      </c>
      <c r="S93" s="230">
        <f>(SUM('1.  LRAMVA Summary'!N$54:N$68)+SUM('1.  LRAMVA Summary'!N$69:N$70)*(MONTH($E93)-1)/12)*$H93</f>
        <v>0</v>
      </c>
      <c r="T93" s="230">
        <f>(SUM('1.  LRAMVA Summary'!O$54:O$68)+SUM('1.  LRAMVA Summary'!O$69:O$70)*(MONTH($E93)-1)/12)*$H93</f>
        <v>0</v>
      </c>
      <c r="U93" s="230">
        <f>(SUM('1.  LRAMVA Summary'!P$54:P$68)+SUM('1.  LRAMVA Summary'!P$69:P$70)*(MONTH($E93)-1)/12)*$H93</f>
        <v>0</v>
      </c>
      <c r="V93" s="230">
        <f>(SUM('1.  LRAMVA Summary'!Q$54:Q$68)+SUM('1.  LRAMVA Summary'!Q$69:Q$70)*(MONTH($E93)-1)/12)*$H93</f>
        <v>0</v>
      </c>
      <c r="W93" s="231">
        <f t="shared" si="35"/>
        <v>365.03337263655294</v>
      </c>
    </row>
    <row r="94" spans="2:23" s="9" customFormat="1">
      <c r="B94" s="66"/>
      <c r="E94" s="214">
        <v>42491</v>
      </c>
      <c r="F94" s="214" t="s">
        <v>183</v>
      </c>
      <c r="G94" s="215" t="s">
        <v>66</v>
      </c>
      <c r="H94" s="229">
        <f t="shared" ref="H94:H95" si="36">$C$36/12</f>
        <v>9.1666666666666665E-4</v>
      </c>
      <c r="I94" s="230">
        <f>(SUM('1.  LRAMVA Summary'!D$54:D$68)+SUM('1.  LRAMVA Summary'!D$69:D$70)*(MONTH($E94)-1)/12)*$H94</f>
        <v>98.657776905220857</v>
      </c>
      <c r="J94" s="230">
        <f>(SUM('1.  LRAMVA Summary'!E$54:E$68)+SUM('1.  LRAMVA Summary'!E$69:E$70)*(MONTH($E94)-1)/12)*$H94</f>
        <v>363.41770383144762</v>
      </c>
      <c r="K94" s="230">
        <f>(SUM('1.  LRAMVA Summary'!F$54:F$68)+SUM('1.  LRAMVA Summary'!F$69:F$70)*(MONTH($E94)-1)/12)*$H94</f>
        <v>-65.468060704314752</v>
      </c>
      <c r="L94" s="230">
        <f>(SUM('1.  LRAMVA Summary'!G$54:G$68)+SUM('1.  LRAMVA Summary'!G$69:G$70)*(MONTH($E94)-1)/12)*$H94</f>
        <v>-0.80225591073205016</v>
      </c>
      <c r="M94" s="230">
        <f>(SUM('1.  LRAMVA Summary'!H$54:H$68)+SUM('1.  LRAMVA Summary'!H$69:H$70)*(MONTH($E94)-1)/12)*$H94</f>
        <v>-0.75125198603525989</v>
      </c>
      <c r="N94" s="230">
        <f>(SUM('1.  LRAMVA Summary'!I$54:I$68)+SUM('1.  LRAMVA Summary'!I$69:I$70)*(MONTH($E94)-1)/12)*$H94</f>
        <v>0</v>
      </c>
      <c r="O94" s="230">
        <f>(SUM('1.  LRAMVA Summary'!J$54:J$68)+SUM('1.  LRAMVA Summary'!J$69:J$70)*(MONTH($E94)-1)/12)*$H94</f>
        <v>0</v>
      </c>
      <c r="P94" s="230">
        <f>(SUM('1.  LRAMVA Summary'!K$54:K$68)+SUM('1.  LRAMVA Summary'!K$69:K$70)*(MONTH($E94)-1)/12)*$H94</f>
        <v>0</v>
      </c>
      <c r="Q94" s="230">
        <f>(SUM('1.  LRAMVA Summary'!L$54:L$68)+SUM('1.  LRAMVA Summary'!L$69:L$70)*(MONTH($E94)-1)/12)*$H94</f>
        <v>0</v>
      </c>
      <c r="R94" s="230">
        <f>(SUM('1.  LRAMVA Summary'!M$54:M$68)+SUM('1.  LRAMVA Summary'!M$69:M$70)*(MONTH($E94)-1)/12)*$H94</f>
        <v>0</v>
      </c>
      <c r="S94" s="230">
        <f>(SUM('1.  LRAMVA Summary'!N$54:N$68)+SUM('1.  LRAMVA Summary'!N$69:N$70)*(MONTH($E94)-1)/12)*$H94</f>
        <v>0</v>
      </c>
      <c r="T94" s="230">
        <f>(SUM('1.  LRAMVA Summary'!O$54:O$68)+SUM('1.  LRAMVA Summary'!O$69:O$70)*(MONTH($E94)-1)/12)*$H94</f>
        <v>0</v>
      </c>
      <c r="U94" s="230">
        <f>(SUM('1.  LRAMVA Summary'!P$54:P$68)+SUM('1.  LRAMVA Summary'!P$69:P$70)*(MONTH($E94)-1)/12)*$H94</f>
        <v>0</v>
      </c>
      <c r="V94" s="230">
        <f>(SUM('1.  LRAMVA Summary'!Q$54:Q$68)+SUM('1.  LRAMVA Summary'!Q$69:Q$70)*(MONTH($E94)-1)/12)*$H94</f>
        <v>0</v>
      </c>
      <c r="W94" s="231">
        <f t="shared" si="35"/>
        <v>395.05391213558642</v>
      </c>
    </row>
    <row r="95" spans="2:23" s="238" customFormat="1">
      <c r="B95" s="237"/>
      <c r="D95" s="9"/>
      <c r="E95" s="214">
        <v>42522</v>
      </c>
      <c r="F95" s="214" t="s">
        <v>183</v>
      </c>
      <c r="G95" s="215" t="s">
        <v>66</v>
      </c>
      <c r="H95" s="229">
        <f t="shared" si="36"/>
        <v>9.1666666666666665E-4</v>
      </c>
      <c r="I95" s="230">
        <f>(SUM('1.  LRAMVA Summary'!D$54:D$68)+SUM('1.  LRAMVA Summary'!D$69:D$70)*(MONTH($E95)-1)/12)*$H95</f>
        <v>110.84868311582616</v>
      </c>
      <c r="J95" s="230">
        <f>(SUM('1.  LRAMVA Summary'!E$54:E$68)+SUM('1.  LRAMVA Summary'!E$69:E$70)*(MONTH($E95)-1)/12)*$H95</f>
        <v>376.01736509867021</v>
      </c>
      <c r="K95" s="230">
        <f>(SUM('1.  LRAMVA Summary'!F$54:F$68)+SUM('1.  LRAMVA Summary'!F$69:F$70)*(MONTH($E95)-1)/12)*$H95</f>
        <v>-60.815761296901627</v>
      </c>
      <c r="L95" s="230">
        <f>(SUM('1.  LRAMVA Summary'!G$54:G$68)+SUM('1.  LRAMVA Summary'!G$69:G$70)*(MONTH($E95)-1)/12)*$H95</f>
        <v>-0.19661066272672018</v>
      </c>
      <c r="M95" s="230">
        <f>(SUM('1.  LRAMVA Summary'!H$54:H$68)+SUM('1.  LRAMVA Summary'!H$69:H$70)*(MONTH($E95)-1)/12)*$H95</f>
        <v>-0.77922462024825512</v>
      </c>
      <c r="N95" s="230">
        <f>(SUM('1.  LRAMVA Summary'!I$54:I$68)+SUM('1.  LRAMVA Summary'!I$69:I$70)*(MONTH($E95)-1)/12)*$H95</f>
        <v>0</v>
      </c>
      <c r="O95" s="230">
        <f>(SUM('1.  LRAMVA Summary'!J$54:J$68)+SUM('1.  LRAMVA Summary'!J$69:J$70)*(MONTH($E95)-1)/12)*$H95</f>
        <v>0</v>
      </c>
      <c r="P95" s="230">
        <f>(SUM('1.  LRAMVA Summary'!K$54:K$68)+SUM('1.  LRAMVA Summary'!K$69:K$70)*(MONTH($E95)-1)/12)*$H95</f>
        <v>0</v>
      </c>
      <c r="Q95" s="230">
        <f>(SUM('1.  LRAMVA Summary'!L$54:L$68)+SUM('1.  LRAMVA Summary'!L$69:L$70)*(MONTH($E95)-1)/12)*$H95</f>
        <v>0</v>
      </c>
      <c r="R95" s="230">
        <f>(SUM('1.  LRAMVA Summary'!M$54:M$68)+SUM('1.  LRAMVA Summary'!M$69:M$70)*(MONTH($E95)-1)/12)*$H95</f>
        <v>0</v>
      </c>
      <c r="S95" s="230">
        <f>(SUM('1.  LRAMVA Summary'!N$54:N$68)+SUM('1.  LRAMVA Summary'!N$69:N$70)*(MONTH($E95)-1)/12)*$H95</f>
        <v>0</v>
      </c>
      <c r="T95" s="230">
        <f>(SUM('1.  LRAMVA Summary'!O$54:O$68)+SUM('1.  LRAMVA Summary'!O$69:O$70)*(MONTH($E95)-1)/12)*$H95</f>
        <v>0</v>
      </c>
      <c r="U95" s="230">
        <f>(SUM('1.  LRAMVA Summary'!P$54:P$68)+SUM('1.  LRAMVA Summary'!P$69:P$70)*(MONTH($E95)-1)/12)*$H95</f>
        <v>0</v>
      </c>
      <c r="V95" s="230">
        <f>(SUM('1.  LRAMVA Summary'!Q$54:Q$68)+SUM('1.  LRAMVA Summary'!Q$69:Q$70)*(MONTH($E95)-1)/12)*$H95</f>
        <v>0</v>
      </c>
      <c r="W95" s="231">
        <f t="shared" si="35"/>
        <v>425.07445163461972</v>
      </c>
    </row>
    <row r="96" spans="2:23" s="9" customFormat="1">
      <c r="B96" s="66"/>
      <c r="E96" s="214">
        <v>42552</v>
      </c>
      <c r="F96" s="214" t="s">
        <v>183</v>
      </c>
      <c r="G96" s="215" t="s">
        <v>68</v>
      </c>
      <c r="H96" s="229">
        <f>$C$37/12</f>
        <v>9.1666666666666665E-4</v>
      </c>
      <c r="I96" s="230">
        <f>(SUM('1.  LRAMVA Summary'!D$54:D$68)+SUM('1.  LRAMVA Summary'!D$69:D$70)*(MONTH($E96)-1)/12)*$H96</f>
        <v>123.03958932643148</v>
      </c>
      <c r="J96" s="230">
        <f>(SUM('1.  LRAMVA Summary'!E$54:E$68)+SUM('1.  LRAMVA Summary'!E$69:E$70)*(MONTH($E96)-1)/12)*$H96</f>
        <v>388.61702636589285</v>
      </c>
      <c r="K96" s="230">
        <f>(SUM('1.  LRAMVA Summary'!F$54:F$68)+SUM('1.  LRAMVA Summary'!F$69:F$70)*(MONTH($E96)-1)/12)*$H96</f>
        <v>-56.163461889488488</v>
      </c>
      <c r="L96" s="230">
        <f>(SUM('1.  LRAMVA Summary'!G$54:G$68)+SUM('1.  LRAMVA Summary'!G$69:G$70)*(MONTH($E96)-1)/12)*$H96</f>
        <v>0.40903458527861064</v>
      </c>
      <c r="M96" s="230">
        <f>(SUM('1.  LRAMVA Summary'!H$54:H$68)+SUM('1.  LRAMVA Summary'!H$69:H$70)*(MONTH($E96)-1)/12)*$H96</f>
        <v>-0.80719725446125046</v>
      </c>
      <c r="N96" s="230">
        <f>(SUM('1.  LRAMVA Summary'!I$54:I$68)+SUM('1.  LRAMVA Summary'!I$69:I$70)*(MONTH($E96)-1)/12)*$H96</f>
        <v>0</v>
      </c>
      <c r="O96" s="230">
        <f>(SUM('1.  LRAMVA Summary'!J$54:J$68)+SUM('1.  LRAMVA Summary'!J$69:J$70)*(MONTH($E96)-1)/12)*$H96</f>
        <v>0</v>
      </c>
      <c r="P96" s="230">
        <f>(SUM('1.  LRAMVA Summary'!K$54:K$68)+SUM('1.  LRAMVA Summary'!K$69:K$70)*(MONTH($E96)-1)/12)*$H96</f>
        <v>0</v>
      </c>
      <c r="Q96" s="230">
        <f>(SUM('1.  LRAMVA Summary'!L$54:L$68)+SUM('1.  LRAMVA Summary'!L$69:L$70)*(MONTH($E96)-1)/12)*$H96</f>
        <v>0</v>
      </c>
      <c r="R96" s="230">
        <f>(SUM('1.  LRAMVA Summary'!M$54:M$68)+SUM('1.  LRAMVA Summary'!M$69:M$70)*(MONTH($E96)-1)/12)*$H96</f>
        <v>0</v>
      </c>
      <c r="S96" s="230">
        <f>(SUM('1.  LRAMVA Summary'!N$54:N$68)+SUM('1.  LRAMVA Summary'!N$69:N$70)*(MONTH($E96)-1)/12)*$H96</f>
        <v>0</v>
      </c>
      <c r="T96" s="230">
        <f>(SUM('1.  LRAMVA Summary'!O$54:O$68)+SUM('1.  LRAMVA Summary'!O$69:O$70)*(MONTH($E96)-1)/12)*$H96</f>
        <v>0</v>
      </c>
      <c r="U96" s="230">
        <f>(SUM('1.  LRAMVA Summary'!P$54:P$68)+SUM('1.  LRAMVA Summary'!P$69:P$70)*(MONTH($E96)-1)/12)*$H96</f>
        <v>0</v>
      </c>
      <c r="V96" s="230">
        <f>(SUM('1.  LRAMVA Summary'!Q$54:Q$68)+SUM('1.  LRAMVA Summary'!Q$69:Q$70)*(MONTH($E96)-1)/12)*$H96</f>
        <v>0</v>
      </c>
      <c r="W96" s="231">
        <f t="shared" si="35"/>
        <v>455.09499113365325</v>
      </c>
    </row>
    <row r="97" spans="2:23" s="9" customFormat="1">
      <c r="B97" s="66"/>
      <c r="E97" s="214">
        <v>42583</v>
      </c>
      <c r="F97" s="214" t="s">
        <v>183</v>
      </c>
      <c r="G97" s="215" t="s">
        <v>68</v>
      </c>
      <c r="H97" s="229">
        <f t="shared" ref="H97:H98" si="37">$C$37/12</f>
        <v>9.1666666666666665E-4</v>
      </c>
      <c r="I97" s="230">
        <f>(SUM('1.  LRAMVA Summary'!D$54:D$68)+SUM('1.  LRAMVA Summary'!D$69:D$70)*(MONTH($E97)-1)/12)*$H97</f>
        <v>135.2304955370368</v>
      </c>
      <c r="J97" s="230">
        <f>(SUM('1.  LRAMVA Summary'!E$54:E$68)+SUM('1.  LRAMVA Summary'!E$69:E$70)*(MONTH($E97)-1)/12)*$H97</f>
        <v>401.2166876331155</v>
      </c>
      <c r="K97" s="230">
        <f>(SUM('1.  LRAMVA Summary'!F$54:F$68)+SUM('1.  LRAMVA Summary'!F$69:F$70)*(MONTH($E97)-1)/12)*$H97</f>
        <v>-51.511162482075356</v>
      </c>
      <c r="L97" s="230">
        <f>(SUM('1.  LRAMVA Summary'!G$54:G$68)+SUM('1.  LRAMVA Summary'!G$69:G$70)*(MONTH($E97)-1)/12)*$H97</f>
        <v>1.0146798332839406</v>
      </c>
      <c r="M97" s="230">
        <f>(SUM('1.  LRAMVA Summary'!H$54:H$68)+SUM('1.  LRAMVA Summary'!H$69:H$70)*(MONTH($E97)-1)/12)*$H97</f>
        <v>-0.83516988867424569</v>
      </c>
      <c r="N97" s="230">
        <f>(SUM('1.  LRAMVA Summary'!I$54:I$68)+SUM('1.  LRAMVA Summary'!I$69:I$70)*(MONTH($E97)-1)/12)*$H97</f>
        <v>0</v>
      </c>
      <c r="O97" s="230">
        <f>(SUM('1.  LRAMVA Summary'!J$54:J$68)+SUM('1.  LRAMVA Summary'!J$69:J$70)*(MONTH($E97)-1)/12)*$H97</f>
        <v>0</v>
      </c>
      <c r="P97" s="230">
        <f>(SUM('1.  LRAMVA Summary'!K$54:K$68)+SUM('1.  LRAMVA Summary'!K$69:K$70)*(MONTH($E97)-1)/12)*$H97</f>
        <v>0</v>
      </c>
      <c r="Q97" s="230">
        <f>(SUM('1.  LRAMVA Summary'!L$54:L$68)+SUM('1.  LRAMVA Summary'!L$69:L$70)*(MONTH($E97)-1)/12)*$H97</f>
        <v>0</v>
      </c>
      <c r="R97" s="230">
        <f>(SUM('1.  LRAMVA Summary'!M$54:M$68)+SUM('1.  LRAMVA Summary'!M$69:M$70)*(MONTH($E97)-1)/12)*$H97</f>
        <v>0</v>
      </c>
      <c r="S97" s="230">
        <f>(SUM('1.  LRAMVA Summary'!N$54:N$68)+SUM('1.  LRAMVA Summary'!N$69:N$70)*(MONTH($E97)-1)/12)*$H97</f>
        <v>0</v>
      </c>
      <c r="T97" s="230">
        <f>(SUM('1.  LRAMVA Summary'!O$54:O$68)+SUM('1.  LRAMVA Summary'!O$69:O$70)*(MONTH($E97)-1)/12)*$H97</f>
        <v>0</v>
      </c>
      <c r="U97" s="230">
        <f>(SUM('1.  LRAMVA Summary'!P$54:P$68)+SUM('1.  LRAMVA Summary'!P$69:P$70)*(MONTH($E97)-1)/12)*$H97</f>
        <v>0</v>
      </c>
      <c r="V97" s="230">
        <f>(SUM('1.  LRAMVA Summary'!Q$54:Q$68)+SUM('1.  LRAMVA Summary'!Q$69:Q$70)*(MONTH($E97)-1)/12)*$H97</f>
        <v>0</v>
      </c>
      <c r="W97" s="231">
        <f t="shared" si="35"/>
        <v>485.11553063268667</v>
      </c>
    </row>
    <row r="98" spans="2:23" s="9" customFormat="1">
      <c r="B98" s="66"/>
      <c r="E98" s="214">
        <v>42614</v>
      </c>
      <c r="F98" s="214" t="s">
        <v>183</v>
      </c>
      <c r="G98" s="215" t="s">
        <v>68</v>
      </c>
      <c r="H98" s="229">
        <f t="shared" si="37"/>
        <v>9.1666666666666665E-4</v>
      </c>
      <c r="I98" s="230">
        <f>(SUM('1.  LRAMVA Summary'!D$54:D$68)+SUM('1.  LRAMVA Summary'!D$69:D$70)*(MONTH($E98)-1)/12)*$H98</f>
        <v>147.42140174764211</v>
      </c>
      <c r="J98" s="230">
        <f>(SUM('1.  LRAMVA Summary'!E$54:E$68)+SUM('1.  LRAMVA Summary'!E$69:E$70)*(MONTH($E98)-1)/12)*$H98</f>
        <v>413.81634890033814</v>
      </c>
      <c r="K98" s="230">
        <f>(SUM('1.  LRAMVA Summary'!F$54:F$68)+SUM('1.  LRAMVA Summary'!F$69:F$70)*(MONTH($E98)-1)/12)*$H98</f>
        <v>-46.85886307466221</v>
      </c>
      <c r="L98" s="230">
        <f>(SUM('1.  LRAMVA Summary'!G$54:G$68)+SUM('1.  LRAMVA Summary'!G$69:G$70)*(MONTH($E98)-1)/12)*$H98</f>
        <v>1.6203250812892711</v>
      </c>
      <c r="M98" s="230">
        <f>(SUM('1.  LRAMVA Summary'!H$54:H$68)+SUM('1.  LRAMVA Summary'!H$69:H$70)*(MONTH($E98)-1)/12)*$H98</f>
        <v>-0.86314252288724091</v>
      </c>
      <c r="N98" s="230">
        <f>(SUM('1.  LRAMVA Summary'!I$54:I$68)+SUM('1.  LRAMVA Summary'!I$69:I$70)*(MONTH($E98)-1)/12)*$H98</f>
        <v>0</v>
      </c>
      <c r="O98" s="230">
        <f>(SUM('1.  LRAMVA Summary'!J$54:J$68)+SUM('1.  LRAMVA Summary'!J$69:J$70)*(MONTH($E98)-1)/12)*$H98</f>
        <v>0</v>
      </c>
      <c r="P98" s="230">
        <f>(SUM('1.  LRAMVA Summary'!K$54:K$68)+SUM('1.  LRAMVA Summary'!K$69:K$70)*(MONTH($E98)-1)/12)*$H98</f>
        <v>0</v>
      </c>
      <c r="Q98" s="230">
        <f>(SUM('1.  LRAMVA Summary'!L$54:L$68)+SUM('1.  LRAMVA Summary'!L$69:L$70)*(MONTH($E98)-1)/12)*$H98</f>
        <v>0</v>
      </c>
      <c r="R98" s="230">
        <f>(SUM('1.  LRAMVA Summary'!M$54:M$68)+SUM('1.  LRAMVA Summary'!M$69:M$70)*(MONTH($E98)-1)/12)*$H98</f>
        <v>0</v>
      </c>
      <c r="S98" s="230">
        <f>(SUM('1.  LRAMVA Summary'!N$54:N$68)+SUM('1.  LRAMVA Summary'!N$69:N$70)*(MONTH($E98)-1)/12)*$H98</f>
        <v>0</v>
      </c>
      <c r="T98" s="230">
        <f>(SUM('1.  LRAMVA Summary'!O$54:O$68)+SUM('1.  LRAMVA Summary'!O$69:O$70)*(MONTH($E98)-1)/12)*$H98</f>
        <v>0</v>
      </c>
      <c r="U98" s="230">
        <f>(SUM('1.  LRAMVA Summary'!P$54:P$68)+SUM('1.  LRAMVA Summary'!P$69:P$70)*(MONTH($E98)-1)/12)*$H98</f>
        <v>0</v>
      </c>
      <c r="V98" s="230">
        <f>(SUM('1.  LRAMVA Summary'!Q$54:Q$68)+SUM('1.  LRAMVA Summary'!Q$69:Q$70)*(MONTH($E98)-1)/12)*$H98</f>
        <v>0</v>
      </c>
      <c r="W98" s="231">
        <f t="shared" si="35"/>
        <v>515.13607013172009</v>
      </c>
    </row>
    <row r="99" spans="2:23" s="9" customFormat="1">
      <c r="B99" s="66"/>
      <c r="E99" s="214">
        <v>42644</v>
      </c>
      <c r="F99" s="214" t="s">
        <v>183</v>
      </c>
      <c r="G99" s="215" t="s">
        <v>69</v>
      </c>
      <c r="H99" s="210">
        <f>$C$38/12</f>
        <v>9.1666666666666665E-4</v>
      </c>
      <c r="I99" s="230">
        <f>(SUM('1.  LRAMVA Summary'!D$54:D$68)+SUM('1.  LRAMVA Summary'!D$69:D$70)*(MONTH($E99)-1)/12)*$H99</f>
        <v>159.61230795824741</v>
      </c>
      <c r="J99" s="230">
        <f>(SUM('1.  LRAMVA Summary'!E$54:E$68)+SUM('1.  LRAMVA Summary'!E$69:E$70)*(MONTH($E99)-1)/12)*$H99</f>
        <v>426.41601016756073</v>
      </c>
      <c r="K99" s="230">
        <f>(SUM('1.  LRAMVA Summary'!F$54:F$68)+SUM('1.  LRAMVA Summary'!F$69:F$70)*(MONTH($E99)-1)/12)*$H99</f>
        <v>-42.206563667249071</v>
      </c>
      <c r="L99" s="230">
        <f>(SUM('1.  LRAMVA Summary'!G$54:G$68)+SUM('1.  LRAMVA Summary'!G$69:G$70)*(MONTH($E99)-1)/12)*$H99</f>
        <v>2.2259703292946007</v>
      </c>
      <c r="M99" s="230">
        <f>(SUM('1.  LRAMVA Summary'!H$54:H$68)+SUM('1.  LRAMVA Summary'!H$69:H$70)*(MONTH($E99)-1)/12)*$H99</f>
        <v>-0.89111515710023614</v>
      </c>
      <c r="N99" s="230">
        <f>(SUM('1.  LRAMVA Summary'!I$54:I$68)+SUM('1.  LRAMVA Summary'!I$69:I$70)*(MONTH($E99)-1)/12)*$H99</f>
        <v>0</v>
      </c>
      <c r="O99" s="230">
        <f>(SUM('1.  LRAMVA Summary'!J$54:J$68)+SUM('1.  LRAMVA Summary'!J$69:J$70)*(MONTH($E99)-1)/12)*$H99</f>
        <v>0</v>
      </c>
      <c r="P99" s="230">
        <f>(SUM('1.  LRAMVA Summary'!K$54:K$68)+SUM('1.  LRAMVA Summary'!K$69:K$70)*(MONTH($E99)-1)/12)*$H99</f>
        <v>0</v>
      </c>
      <c r="Q99" s="230">
        <f>(SUM('1.  LRAMVA Summary'!L$54:L$68)+SUM('1.  LRAMVA Summary'!L$69:L$70)*(MONTH($E99)-1)/12)*$H99</f>
        <v>0</v>
      </c>
      <c r="R99" s="230">
        <f>(SUM('1.  LRAMVA Summary'!M$54:M$68)+SUM('1.  LRAMVA Summary'!M$69:M$70)*(MONTH($E99)-1)/12)*$H99</f>
        <v>0</v>
      </c>
      <c r="S99" s="230">
        <f>(SUM('1.  LRAMVA Summary'!N$54:N$68)+SUM('1.  LRAMVA Summary'!N$69:N$70)*(MONTH($E99)-1)/12)*$H99</f>
        <v>0</v>
      </c>
      <c r="T99" s="230">
        <f>(SUM('1.  LRAMVA Summary'!O$54:O$68)+SUM('1.  LRAMVA Summary'!O$69:O$70)*(MONTH($E99)-1)/12)*$H99</f>
        <v>0</v>
      </c>
      <c r="U99" s="230">
        <f>(SUM('1.  LRAMVA Summary'!P$54:P$68)+SUM('1.  LRAMVA Summary'!P$69:P$70)*(MONTH($E99)-1)/12)*$H99</f>
        <v>0</v>
      </c>
      <c r="V99" s="230">
        <f>(SUM('1.  LRAMVA Summary'!Q$54:Q$68)+SUM('1.  LRAMVA Summary'!Q$69:Q$70)*(MONTH($E99)-1)/12)*$H99</f>
        <v>0</v>
      </c>
      <c r="W99" s="231">
        <f t="shared" si="35"/>
        <v>545.15660963075345</v>
      </c>
    </row>
    <row r="100" spans="2:23" s="9" customFormat="1">
      <c r="B100" s="66"/>
      <c r="E100" s="214">
        <v>42675</v>
      </c>
      <c r="F100" s="214" t="s">
        <v>183</v>
      </c>
      <c r="G100" s="215" t="s">
        <v>69</v>
      </c>
      <c r="H100" s="210">
        <f t="shared" ref="H100:H101" si="38">$C$38/12</f>
        <v>9.1666666666666665E-4</v>
      </c>
      <c r="I100" s="230">
        <f>(SUM('1.  LRAMVA Summary'!D$54:D$68)+SUM('1.  LRAMVA Summary'!D$69:D$70)*(MONTH($E100)-1)/12)*$H100</f>
        <v>171.80321416885275</v>
      </c>
      <c r="J100" s="230">
        <f>(SUM('1.  LRAMVA Summary'!E$54:E$68)+SUM('1.  LRAMVA Summary'!E$69:E$70)*(MONTH($E100)-1)/12)*$H100</f>
        <v>439.01567143478331</v>
      </c>
      <c r="K100" s="230">
        <f>(SUM('1.  LRAMVA Summary'!F$54:F$68)+SUM('1.  LRAMVA Summary'!F$69:F$70)*(MONTH($E100)-1)/12)*$H100</f>
        <v>-37.554264259835939</v>
      </c>
      <c r="L100" s="230">
        <f>(SUM('1.  LRAMVA Summary'!G$54:G$68)+SUM('1.  LRAMVA Summary'!G$69:G$70)*(MONTH($E100)-1)/12)*$H100</f>
        <v>2.8316155772999312</v>
      </c>
      <c r="M100" s="230">
        <f>(SUM('1.  LRAMVA Summary'!H$54:H$68)+SUM('1.  LRAMVA Summary'!H$69:H$70)*(MONTH($E100)-1)/12)*$H100</f>
        <v>-0.91908779131323137</v>
      </c>
      <c r="N100" s="230">
        <f>(SUM('1.  LRAMVA Summary'!I$54:I$68)+SUM('1.  LRAMVA Summary'!I$69:I$70)*(MONTH($E100)-1)/12)*$H100</f>
        <v>0</v>
      </c>
      <c r="O100" s="230">
        <f>(SUM('1.  LRAMVA Summary'!J$54:J$68)+SUM('1.  LRAMVA Summary'!J$69:J$70)*(MONTH($E100)-1)/12)*$H100</f>
        <v>0</v>
      </c>
      <c r="P100" s="230">
        <f>(SUM('1.  LRAMVA Summary'!K$54:K$68)+SUM('1.  LRAMVA Summary'!K$69:K$70)*(MONTH($E100)-1)/12)*$H100</f>
        <v>0</v>
      </c>
      <c r="Q100" s="230">
        <f>(SUM('1.  LRAMVA Summary'!L$54:L$68)+SUM('1.  LRAMVA Summary'!L$69:L$70)*(MONTH($E100)-1)/12)*$H100</f>
        <v>0</v>
      </c>
      <c r="R100" s="230">
        <f>(SUM('1.  LRAMVA Summary'!M$54:M$68)+SUM('1.  LRAMVA Summary'!M$69:M$70)*(MONTH($E100)-1)/12)*$H100</f>
        <v>0</v>
      </c>
      <c r="S100" s="230">
        <f>(SUM('1.  LRAMVA Summary'!N$54:N$68)+SUM('1.  LRAMVA Summary'!N$69:N$70)*(MONTH($E100)-1)/12)*$H100</f>
        <v>0</v>
      </c>
      <c r="T100" s="230">
        <f>(SUM('1.  LRAMVA Summary'!O$54:O$68)+SUM('1.  LRAMVA Summary'!O$69:O$70)*(MONTH($E100)-1)/12)*$H100</f>
        <v>0</v>
      </c>
      <c r="U100" s="230">
        <f>(SUM('1.  LRAMVA Summary'!P$54:P$68)+SUM('1.  LRAMVA Summary'!P$69:P$70)*(MONTH($E100)-1)/12)*$H100</f>
        <v>0</v>
      </c>
      <c r="V100" s="230">
        <f>(SUM('1.  LRAMVA Summary'!Q$54:Q$68)+SUM('1.  LRAMVA Summary'!Q$69:Q$70)*(MONTH($E100)-1)/12)*$H100</f>
        <v>0</v>
      </c>
      <c r="W100" s="231">
        <f t="shared" si="35"/>
        <v>575.17714912978681</v>
      </c>
    </row>
    <row r="101" spans="2:23" s="9" customFormat="1">
      <c r="B101" s="66"/>
      <c r="E101" s="214">
        <v>42705</v>
      </c>
      <c r="F101" s="214" t="s">
        <v>183</v>
      </c>
      <c r="G101" s="215" t="s">
        <v>69</v>
      </c>
      <c r="H101" s="210">
        <f t="shared" si="38"/>
        <v>9.1666666666666665E-4</v>
      </c>
      <c r="I101" s="230">
        <f>(SUM('1.  LRAMVA Summary'!D$54:D$68)+SUM('1.  LRAMVA Summary'!D$69:D$70)*(MONTH($E101)-1)/12)*$H101</f>
        <v>183.99412037945805</v>
      </c>
      <c r="J101" s="230">
        <f>(SUM('1.  LRAMVA Summary'!E$54:E$68)+SUM('1.  LRAMVA Summary'!E$69:E$70)*(MONTH($E101)-1)/12)*$H101</f>
        <v>451.61533270200596</v>
      </c>
      <c r="K101" s="230">
        <f>(SUM('1.  LRAMVA Summary'!F$54:F$68)+SUM('1.  LRAMVA Summary'!F$69:F$70)*(MONTH($E101)-1)/12)*$H101</f>
        <v>-32.901964852422807</v>
      </c>
      <c r="L101" s="230">
        <f>(SUM('1.  LRAMVA Summary'!G$54:G$68)+SUM('1.  LRAMVA Summary'!G$69:G$70)*(MONTH($E101)-1)/12)*$H101</f>
        <v>3.4372608253052617</v>
      </c>
      <c r="M101" s="230">
        <f>(SUM('1.  LRAMVA Summary'!H$54:H$68)+SUM('1.  LRAMVA Summary'!H$69:H$70)*(MONTH($E101)-1)/12)*$H101</f>
        <v>-0.94706042552622671</v>
      </c>
      <c r="N101" s="230">
        <f>(SUM('1.  LRAMVA Summary'!I$54:I$68)+SUM('1.  LRAMVA Summary'!I$69:I$70)*(MONTH($E101)-1)/12)*$H101</f>
        <v>0</v>
      </c>
      <c r="O101" s="230">
        <f>(SUM('1.  LRAMVA Summary'!J$54:J$68)+SUM('1.  LRAMVA Summary'!J$69:J$70)*(MONTH($E101)-1)/12)*$H101</f>
        <v>0</v>
      </c>
      <c r="P101" s="230">
        <f>(SUM('1.  LRAMVA Summary'!K$54:K$68)+SUM('1.  LRAMVA Summary'!K$69:K$70)*(MONTH($E101)-1)/12)*$H101</f>
        <v>0</v>
      </c>
      <c r="Q101" s="230">
        <f>(SUM('1.  LRAMVA Summary'!L$54:L$68)+SUM('1.  LRAMVA Summary'!L$69:L$70)*(MONTH($E101)-1)/12)*$H101</f>
        <v>0</v>
      </c>
      <c r="R101" s="230">
        <f>(SUM('1.  LRAMVA Summary'!M$54:M$68)+SUM('1.  LRAMVA Summary'!M$69:M$70)*(MONTH($E101)-1)/12)*$H101</f>
        <v>0</v>
      </c>
      <c r="S101" s="230">
        <f>(SUM('1.  LRAMVA Summary'!N$54:N$68)+SUM('1.  LRAMVA Summary'!N$69:N$70)*(MONTH($E101)-1)/12)*$H101</f>
        <v>0</v>
      </c>
      <c r="T101" s="230">
        <f>(SUM('1.  LRAMVA Summary'!O$54:O$68)+SUM('1.  LRAMVA Summary'!O$69:O$70)*(MONTH($E101)-1)/12)*$H101</f>
        <v>0</v>
      </c>
      <c r="U101" s="230">
        <f>(SUM('1.  LRAMVA Summary'!P$54:P$68)+SUM('1.  LRAMVA Summary'!P$69:P$70)*(MONTH($E101)-1)/12)*$H101</f>
        <v>0</v>
      </c>
      <c r="V101" s="230">
        <f>(SUM('1.  LRAMVA Summary'!Q$54:Q$68)+SUM('1.  LRAMVA Summary'!Q$69:Q$70)*(MONTH($E101)-1)/12)*$H101</f>
        <v>0</v>
      </c>
      <c r="W101" s="231">
        <f t="shared" si="35"/>
        <v>605.19768862882029</v>
      </c>
    </row>
    <row r="102" spans="2:23" s="9" customFormat="1" ht="15.75" thickBot="1">
      <c r="B102" s="66"/>
      <c r="E102" s="216" t="s">
        <v>465</v>
      </c>
      <c r="F102" s="216"/>
      <c r="G102" s="217"/>
      <c r="H102" s="218"/>
      <c r="I102" s="219">
        <f>SUM(I89:I101)</f>
        <v>2163.6558994236166</v>
      </c>
      <c r="J102" s="219">
        <f>SUM(J89:J101)</f>
        <v>10317.267891652096</v>
      </c>
      <c r="K102" s="219">
        <f t="shared" ref="K102:O102" si="39">SUM(K89:K101)</f>
        <v>-2308.4037639594194</v>
      </c>
      <c r="L102" s="219">
        <f t="shared" si="39"/>
        <v>-33.607920169715214</v>
      </c>
      <c r="M102" s="219">
        <f t="shared" si="39"/>
        <v>-17.656296196233175</v>
      </c>
      <c r="N102" s="219">
        <f t="shared" si="39"/>
        <v>0</v>
      </c>
      <c r="O102" s="219">
        <f t="shared" si="39"/>
        <v>0</v>
      </c>
      <c r="P102" s="219">
        <f t="shared" ref="P102:V102" si="40">SUM(P89:P101)</f>
        <v>0</v>
      </c>
      <c r="Q102" s="219">
        <f t="shared" si="40"/>
        <v>0</v>
      </c>
      <c r="R102" s="219">
        <f t="shared" si="40"/>
        <v>0</v>
      </c>
      <c r="S102" s="219">
        <f t="shared" si="40"/>
        <v>0</v>
      </c>
      <c r="T102" s="219">
        <f t="shared" si="40"/>
        <v>0</v>
      </c>
      <c r="U102" s="219">
        <f t="shared" si="40"/>
        <v>0</v>
      </c>
      <c r="V102" s="219">
        <f t="shared" si="40"/>
        <v>0</v>
      </c>
      <c r="W102" s="219">
        <f>SUM(W89:W101)</f>
        <v>10121.255810750346</v>
      </c>
    </row>
    <row r="103" spans="2:23" s="9" customFormat="1" ht="15.75" thickTop="1">
      <c r="B103" s="66"/>
      <c r="E103" s="220" t="s">
        <v>67</v>
      </c>
      <c r="F103" s="220"/>
      <c r="G103" s="221"/>
      <c r="H103" s="222"/>
      <c r="I103" s="223"/>
      <c r="J103" s="223"/>
      <c r="K103" s="223"/>
      <c r="L103" s="223"/>
      <c r="M103" s="223"/>
      <c r="N103" s="223"/>
      <c r="O103" s="223"/>
      <c r="P103" s="223"/>
      <c r="Q103" s="223"/>
      <c r="R103" s="223"/>
      <c r="S103" s="223"/>
      <c r="T103" s="223"/>
      <c r="U103" s="223"/>
      <c r="V103" s="223"/>
      <c r="W103" s="224"/>
    </row>
    <row r="104" spans="2:23" s="9" customFormat="1">
      <c r="B104" s="66"/>
      <c r="E104" s="225" t="s">
        <v>429</v>
      </c>
      <c r="F104" s="225"/>
      <c r="G104" s="226"/>
      <c r="H104" s="227"/>
      <c r="I104" s="228">
        <f>I102+I103</f>
        <v>2163.6558994236166</v>
      </c>
      <c r="J104" s="228">
        <f t="shared" ref="J104" si="41">J102+J103</f>
        <v>10317.267891652096</v>
      </c>
      <c r="K104" s="228">
        <f t="shared" ref="K104" si="42">K102+K103</f>
        <v>-2308.4037639594194</v>
      </c>
      <c r="L104" s="228">
        <f t="shared" ref="L104" si="43">L102+L103</f>
        <v>-33.607920169715214</v>
      </c>
      <c r="M104" s="228">
        <f t="shared" ref="M104" si="44">M102+M103</f>
        <v>-17.656296196233175</v>
      </c>
      <c r="N104" s="228">
        <f t="shared" ref="N104" si="45">N102+N103</f>
        <v>0</v>
      </c>
      <c r="O104" s="228">
        <f t="shared" ref="O104:V104" si="46">O102+O103</f>
        <v>0</v>
      </c>
      <c r="P104" s="228">
        <f t="shared" si="46"/>
        <v>0</v>
      </c>
      <c r="Q104" s="228">
        <f t="shared" si="46"/>
        <v>0</v>
      </c>
      <c r="R104" s="228">
        <f t="shared" si="46"/>
        <v>0</v>
      </c>
      <c r="S104" s="228">
        <f t="shared" si="46"/>
        <v>0</v>
      </c>
      <c r="T104" s="228">
        <f t="shared" si="46"/>
        <v>0</v>
      </c>
      <c r="U104" s="228">
        <f t="shared" si="46"/>
        <v>0</v>
      </c>
      <c r="V104" s="228">
        <f t="shared" si="46"/>
        <v>0</v>
      </c>
      <c r="W104" s="228">
        <f t="shared" ref="W104" si="47">W102+W103</f>
        <v>10121.255810750346</v>
      </c>
    </row>
    <row r="105" spans="2:23" s="9" customFormat="1">
      <c r="B105" s="66"/>
      <c r="E105" s="214">
        <v>42736</v>
      </c>
      <c r="F105" s="214" t="s">
        <v>184</v>
      </c>
      <c r="G105" s="215" t="s">
        <v>65</v>
      </c>
      <c r="H105" s="240">
        <f>$C$39/12</f>
        <v>9.1666666666666665E-4</v>
      </c>
      <c r="I105" s="230">
        <f>(SUM('1.  LRAMVA Summary'!D$54:D$71)+SUM('1.  LRAMVA Summary'!D$72:D$73)*(MONTH($E105)-1)/12)*$H105</f>
        <v>196.18502659006339</v>
      </c>
      <c r="J105" s="230">
        <f>(SUM('1.  LRAMVA Summary'!E$54:E$71)+SUM('1.  LRAMVA Summary'!E$72:E$73)*(MONTH($E105)-1)/12)*$H105</f>
        <v>464.21499396922854</v>
      </c>
      <c r="K105" s="230">
        <f>(SUM('1.  LRAMVA Summary'!F$54:F$71)+SUM('1.  LRAMVA Summary'!F$72:F$73)*(MONTH($E105)-1)/12)*$H105</f>
        <v>-28.249665445009661</v>
      </c>
      <c r="L105" s="230">
        <f>(SUM('1.  LRAMVA Summary'!G$54:G$71)+SUM('1.  LRAMVA Summary'!G$72:G$73)*(MONTH($E105)-1)/12)*$H105</f>
        <v>4.0429060733105926</v>
      </c>
      <c r="M105" s="230">
        <f>(SUM('1.  LRAMVA Summary'!H$54:H$71)+SUM('1.  LRAMVA Summary'!H$72:H$73)*(MONTH($E105)-1)/12)*$H105</f>
        <v>-0.97503305973922205</v>
      </c>
      <c r="N105" s="230">
        <f>(SUM('1.  LRAMVA Summary'!I$54:I$71)+SUM('1.  LRAMVA Summary'!I$72:I$73)*(MONTH($E105)-1)/12)*$H105</f>
        <v>0</v>
      </c>
      <c r="O105" s="230">
        <f>(SUM('1.  LRAMVA Summary'!J$54:J$71)+SUM('1.  LRAMVA Summary'!J$72:J$73)*(MONTH($E105)-1)/12)*$H105</f>
        <v>0</v>
      </c>
      <c r="P105" s="230">
        <f>(SUM('1.  LRAMVA Summary'!K$54:K$71)+SUM('1.  LRAMVA Summary'!K$72:K$73)*(MONTH($E105)-1)/12)*$H105</f>
        <v>0</v>
      </c>
      <c r="Q105" s="230">
        <f>(SUM('1.  LRAMVA Summary'!L$54:L$71)+SUM('1.  LRAMVA Summary'!L$72:L$73)*(MONTH($E105)-1)/12)*$H105</f>
        <v>0</v>
      </c>
      <c r="R105" s="230">
        <f>(SUM('1.  LRAMVA Summary'!M$54:M$71)+SUM('1.  LRAMVA Summary'!M$72:M$73)*(MONTH($E105)-1)/12)*$H105</f>
        <v>0</v>
      </c>
      <c r="S105" s="230">
        <f>(SUM('1.  LRAMVA Summary'!N$54:N$71)+SUM('1.  LRAMVA Summary'!N$72:N$73)*(MONTH($E105)-1)/12)*$H105</f>
        <v>0</v>
      </c>
      <c r="T105" s="230">
        <f>(SUM('1.  LRAMVA Summary'!O$54:O$71)+SUM('1.  LRAMVA Summary'!O$72:O$73)*(MONTH($E105)-1)/12)*$H105</f>
        <v>0</v>
      </c>
      <c r="U105" s="230">
        <f>(SUM('1.  LRAMVA Summary'!P$54:P$71)+SUM('1.  LRAMVA Summary'!P$72:P$73)*(MONTH($E105)-1)/12)*$H105</f>
        <v>0</v>
      </c>
      <c r="V105" s="230">
        <f>(SUM('1.  LRAMVA Summary'!Q$54:Q$71)+SUM('1.  LRAMVA Summary'!Q$72:Q$73)*(MONTH($E105)-1)/12)*$H105</f>
        <v>0</v>
      </c>
      <c r="W105" s="231">
        <f>SUM(I105:V105)</f>
        <v>635.21822812785376</v>
      </c>
    </row>
    <row r="106" spans="2:23" s="9" customFormat="1">
      <c r="B106" s="66"/>
      <c r="E106" s="214">
        <v>42767</v>
      </c>
      <c r="F106" s="214" t="s">
        <v>184</v>
      </c>
      <c r="G106" s="215" t="s">
        <v>65</v>
      </c>
      <c r="H106" s="240">
        <f t="shared" ref="H106:H107" si="48">$C$39/12</f>
        <v>9.1666666666666665E-4</v>
      </c>
      <c r="I106" s="230">
        <f>(SUM('1.  LRAMVA Summary'!D$54:D$71)+SUM('1.  LRAMVA Summary'!D$72:D$73)*(MONTH($E106)-1)/12)*$H106</f>
        <v>196.18502659006339</v>
      </c>
      <c r="J106" s="230">
        <f>(SUM('1.  LRAMVA Summary'!E$54:E$71)+SUM('1.  LRAMVA Summary'!E$72:E$73)*(MONTH($E106)-1)/12)*$H106</f>
        <v>464.21499396922854</v>
      </c>
      <c r="K106" s="230">
        <f>(SUM('1.  LRAMVA Summary'!F$54:F$71)+SUM('1.  LRAMVA Summary'!F$72:F$73)*(MONTH($E106)-1)/12)*$H106</f>
        <v>-28.249665445009661</v>
      </c>
      <c r="L106" s="230">
        <f>(SUM('1.  LRAMVA Summary'!G$54:G$71)+SUM('1.  LRAMVA Summary'!G$72:G$73)*(MONTH($E106)-1)/12)*$H106</f>
        <v>4.0429060733105926</v>
      </c>
      <c r="M106" s="230">
        <f>(SUM('1.  LRAMVA Summary'!H$54:H$71)+SUM('1.  LRAMVA Summary'!H$72:H$73)*(MONTH($E106)-1)/12)*$H106</f>
        <v>-0.97503305973922205</v>
      </c>
      <c r="N106" s="230">
        <f>(SUM('1.  LRAMVA Summary'!I$54:I$71)+SUM('1.  LRAMVA Summary'!I$72:I$73)*(MONTH($E106)-1)/12)*$H106</f>
        <v>0</v>
      </c>
      <c r="O106" s="230">
        <f>(SUM('1.  LRAMVA Summary'!J$54:J$71)+SUM('1.  LRAMVA Summary'!J$72:J$73)*(MONTH($E106)-1)/12)*$H106</f>
        <v>0</v>
      </c>
      <c r="P106" s="230">
        <f>(SUM('1.  LRAMVA Summary'!K$54:K$71)+SUM('1.  LRAMVA Summary'!K$72:K$73)*(MONTH($E106)-1)/12)*$H106</f>
        <v>0</v>
      </c>
      <c r="Q106" s="230">
        <f>(SUM('1.  LRAMVA Summary'!L$54:L$71)+SUM('1.  LRAMVA Summary'!L$72:L$73)*(MONTH($E106)-1)/12)*$H106</f>
        <v>0</v>
      </c>
      <c r="R106" s="230">
        <f>(SUM('1.  LRAMVA Summary'!M$54:M$71)+SUM('1.  LRAMVA Summary'!M$72:M$73)*(MONTH($E106)-1)/12)*$H106</f>
        <v>0</v>
      </c>
      <c r="S106" s="230">
        <f>(SUM('1.  LRAMVA Summary'!N$54:N$71)+SUM('1.  LRAMVA Summary'!N$72:N$73)*(MONTH($E106)-1)/12)*$H106</f>
        <v>0</v>
      </c>
      <c r="T106" s="230">
        <f>(SUM('1.  LRAMVA Summary'!O$54:O$71)+SUM('1.  LRAMVA Summary'!O$72:O$73)*(MONTH($E106)-1)/12)*$H106</f>
        <v>0</v>
      </c>
      <c r="U106" s="230">
        <f>(SUM('1.  LRAMVA Summary'!P$54:P$71)+SUM('1.  LRAMVA Summary'!P$72:P$73)*(MONTH($E106)-1)/12)*$H106</f>
        <v>0</v>
      </c>
      <c r="V106" s="230">
        <f>(SUM('1.  LRAMVA Summary'!Q$54:Q$71)+SUM('1.  LRAMVA Summary'!Q$72:Q$73)*(MONTH($E106)-1)/12)*$H106</f>
        <v>0</v>
      </c>
      <c r="W106" s="231">
        <f t="shared" ref="W106:W116" si="49">SUM(I106:V106)</f>
        <v>635.21822812785376</v>
      </c>
    </row>
    <row r="107" spans="2:23" s="9" customFormat="1">
      <c r="B107" s="66"/>
      <c r="E107" s="214">
        <v>42795</v>
      </c>
      <c r="F107" s="214" t="s">
        <v>184</v>
      </c>
      <c r="G107" s="215" t="s">
        <v>65</v>
      </c>
      <c r="H107" s="240">
        <f t="shared" si="48"/>
        <v>9.1666666666666665E-4</v>
      </c>
      <c r="I107" s="230">
        <f>(SUM('1.  LRAMVA Summary'!D$54:D$71)+SUM('1.  LRAMVA Summary'!D$72:D$73)*(MONTH($E107)-1)/12)*$H107</f>
        <v>196.18502659006339</v>
      </c>
      <c r="J107" s="230">
        <f>(SUM('1.  LRAMVA Summary'!E$54:E$71)+SUM('1.  LRAMVA Summary'!E$72:E$73)*(MONTH($E107)-1)/12)*$H107</f>
        <v>464.21499396922854</v>
      </c>
      <c r="K107" s="230">
        <f>(SUM('1.  LRAMVA Summary'!F$54:F$71)+SUM('1.  LRAMVA Summary'!F$72:F$73)*(MONTH($E107)-1)/12)*$H107</f>
        <v>-28.249665445009661</v>
      </c>
      <c r="L107" s="230">
        <f>(SUM('1.  LRAMVA Summary'!G$54:G$71)+SUM('1.  LRAMVA Summary'!G$72:G$73)*(MONTH($E107)-1)/12)*$H107</f>
        <v>4.0429060733105926</v>
      </c>
      <c r="M107" s="230">
        <f>(SUM('1.  LRAMVA Summary'!H$54:H$71)+SUM('1.  LRAMVA Summary'!H$72:H$73)*(MONTH($E107)-1)/12)*$H107</f>
        <v>-0.97503305973922205</v>
      </c>
      <c r="N107" s="230">
        <f>(SUM('1.  LRAMVA Summary'!I$54:I$71)+SUM('1.  LRAMVA Summary'!I$72:I$73)*(MONTH($E107)-1)/12)*$H107</f>
        <v>0</v>
      </c>
      <c r="O107" s="230">
        <f>(SUM('1.  LRAMVA Summary'!J$54:J$71)+SUM('1.  LRAMVA Summary'!J$72:J$73)*(MONTH($E107)-1)/12)*$H107</f>
        <v>0</v>
      </c>
      <c r="P107" s="230">
        <f>(SUM('1.  LRAMVA Summary'!K$54:K$71)+SUM('1.  LRAMVA Summary'!K$72:K$73)*(MONTH($E107)-1)/12)*$H107</f>
        <v>0</v>
      </c>
      <c r="Q107" s="230">
        <f>(SUM('1.  LRAMVA Summary'!L$54:L$71)+SUM('1.  LRAMVA Summary'!L$72:L$73)*(MONTH($E107)-1)/12)*$H107</f>
        <v>0</v>
      </c>
      <c r="R107" s="230">
        <f>(SUM('1.  LRAMVA Summary'!M$54:M$71)+SUM('1.  LRAMVA Summary'!M$72:M$73)*(MONTH($E107)-1)/12)*$H107</f>
        <v>0</v>
      </c>
      <c r="S107" s="230">
        <f>(SUM('1.  LRAMVA Summary'!N$54:N$71)+SUM('1.  LRAMVA Summary'!N$72:N$73)*(MONTH($E107)-1)/12)*$H107</f>
        <v>0</v>
      </c>
      <c r="T107" s="230">
        <f>(SUM('1.  LRAMVA Summary'!O$54:O$71)+SUM('1.  LRAMVA Summary'!O$72:O$73)*(MONTH($E107)-1)/12)*$H107</f>
        <v>0</v>
      </c>
      <c r="U107" s="230">
        <f>(SUM('1.  LRAMVA Summary'!P$54:P$71)+SUM('1.  LRAMVA Summary'!P$72:P$73)*(MONTH($E107)-1)/12)*$H107</f>
        <v>0</v>
      </c>
      <c r="V107" s="230">
        <f>(SUM('1.  LRAMVA Summary'!Q$54:Q$71)+SUM('1.  LRAMVA Summary'!Q$72:Q$73)*(MONTH($E107)-1)/12)*$H107</f>
        <v>0</v>
      </c>
      <c r="W107" s="231">
        <f t="shared" si="49"/>
        <v>635.21822812785376</v>
      </c>
    </row>
    <row r="108" spans="2:23" s="8" customFormat="1">
      <c r="B108" s="239"/>
      <c r="E108" s="214">
        <v>42826</v>
      </c>
      <c r="F108" s="214" t="s">
        <v>184</v>
      </c>
      <c r="G108" s="215" t="s">
        <v>66</v>
      </c>
      <c r="H108" s="240">
        <f>$C$40/12</f>
        <v>9.1666666666666665E-4</v>
      </c>
      <c r="I108" s="230">
        <f>(SUM('1.  LRAMVA Summary'!D$54:D$71)+SUM('1.  LRAMVA Summary'!D$72:D$73)*(MONTH($E108)-1)/12)*$H108</f>
        <v>196.18502659006339</v>
      </c>
      <c r="J108" s="230">
        <f>(SUM('1.  LRAMVA Summary'!E$54:E$71)+SUM('1.  LRAMVA Summary'!E$72:E$73)*(MONTH($E108)-1)/12)*$H108</f>
        <v>464.21499396922854</v>
      </c>
      <c r="K108" s="230">
        <f>(SUM('1.  LRAMVA Summary'!F$54:F$71)+SUM('1.  LRAMVA Summary'!F$72:F$73)*(MONTH($E108)-1)/12)*$H108</f>
        <v>-28.249665445009661</v>
      </c>
      <c r="L108" s="230">
        <f>(SUM('1.  LRAMVA Summary'!G$54:G$71)+SUM('1.  LRAMVA Summary'!G$72:G$73)*(MONTH($E108)-1)/12)*$H108</f>
        <v>4.0429060733105926</v>
      </c>
      <c r="M108" s="230">
        <f>(SUM('1.  LRAMVA Summary'!H$54:H$71)+SUM('1.  LRAMVA Summary'!H$72:H$73)*(MONTH($E108)-1)/12)*$H108</f>
        <v>-0.97503305973922205</v>
      </c>
      <c r="N108" s="230">
        <f>(SUM('1.  LRAMVA Summary'!I$54:I$71)+SUM('1.  LRAMVA Summary'!I$72:I$73)*(MONTH($E108)-1)/12)*$H108</f>
        <v>0</v>
      </c>
      <c r="O108" s="230">
        <f>(SUM('1.  LRAMVA Summary'!J$54:J$71)+SUM('1.  LRAMVA Summary'!J$72:J$73)*(MONTH($E108)-1)/12)*$H108</f>
        <v>0</v>
      </c>
      <c r="P108" s="230">
        <f>(SUM('1.  LRAMVA Summary'!K$54:K$71)+SUM('1.  LRAMVA Summary'!K$72:K$73)*(MONTH($E108)-1)/12)*$H108</f>
        <v>0</v>
      </c>
      <c r="Q108" s="230">
        <f>(SUM('1.  LRAMVA Summary'!L$54:L$71)+SUM('1.  LRAMVA Summary'!L$72:L$73)*(MONTH($E108)-1)/12)*$H108</f>
        <v>0</v>
      </c>
      <c r="R108" s="230">
        <f>(SUM('1.  LRAMVA Summary'!M$54:M$71)+SUM('1.  LRAMVA Summary'!M$72:M$73)*(MONTH($E108)-1)/12)*$H108</f>
        <v>0</v>
      </c>
      <c r="S108" s="230">
        <f>(SUM('1.  LRAMVA Summary'!N$54:N$71)+SUM('1.  LRAMVA Summary'!N$72:N$73)*(MONTH($E108)-1)/12)*$H108</f>
        <v>0</v>
      </c>
      <c r="T108" s="230">
        <f>(SUM('1.  LRAMVA Summary'!O$54:O$71)+SUM('1.  LRAMVA Summary'!O$72:O$73)*(MONTH($E108)-1)/12)*$H108</f>
        <v>0</v>
      </c>
      <c r="U108" s="230">
        <f>(SUM('1.  LRAMVA Summary'!P$54:P$71)+SUM('1.  LRAMVA Summary'!P$72:P$73)*(MONTH($E108)-1)/12)*$H108</f>
        <v>0</v>
      </c>
      <c r="V108" s="230">
        <f>(SUM('1.  LRAMVA Summary'!Q$54:Q$71)+SUM('1.  LRAMVA Summary'!Q$72:Q$73)*(MONTH($E108)-1)/12)*$H108</f>
        <v>0</v>
      </c>
      <c r="W108" s="231">
        <f t="shared" si="49"/>
        <v>635.21822812785376</v>
      </c>
    </row>
    <row r="109" spans="2:23" s="9" customFormat="1">
      <c r="B109" s="66"/>
      <c r="E109" s="214">
        <v>42856</v>
      </c>
      <c r="F109" s="214" t="s">
        <v>184</v>
      </c>
      <c r="G109" s="215" t="s">
        <v>66</v>
      </c>
      <c r="H109" s="240">
        <f t="shared" ref="H109:H110" si="50">$C$40/12</f>
        <v>9.1666666666666665E-4</v>
      </c>
      <c r="I109" s="230">
        <f>(SUM('1.  LRAMVA Summary'!D$54:D$71)+SUM('1.  LRAMVA Summary'!D$72:D$73)*(MONTH($E109)-1)/12)*$H109</f>
        <v>196.18502659006339</v>
      </c>
      <c r="J109" s="230">
        <f>(SUM('1.  LRAMVA Summary'!E$54:E$71)+SUM('1.  LRAMVA Summary'!E$72:E$73)*(MONTH($E109)-1)/12)*$H109</f>
        <v>464.21499396922854</v>
      </c>
      <c r="K109" s="230">
        <f>(SUM('1.  LRAMVA Summary'!F$54:F$71)+SUM('1.  LRAMVA Summary'!F$72:F$73)*(MONTH($E109)-1)/12)*$H109</f>
        <v>-28.249665445009661</v>
      </c>
      <c r="L109" s="230">
        <f>(SUM('1.  LRAMVA Summary'!G$54:G$71)+SUM('1.  LRAMVA Summary'!G$72:G$73)*(MONTH($E109)-1)/12)*$H109</f>
        <v>4.0429060733105926</v>
      </c>
      <c r="M109" s="230">
        <f>(SUM('1.  LRAMVA Summary'!H$54:H$71)+SUM('1.  LRAMVA Summary'!H$72:H$73)*(MONTH($E109)-1)/12)*$H109</f>
        <v>-0.97503305973922205</v>
      </c>
      <c r="N109" s="230">
        <f>(SUM('1.  LRAMVA Summary'!I$54:I$71)+SUM('1.  LRAMVA Summary'!I$72:I$73)*(MONTH($E109)-1)/12)*$H109</f>
        <v>0</v>
      </c>
      <c r="O109" s="230">
        <f>(SUM('1.  LRAMVA Summary'!J$54:J$71)+SUM('1.  LRAMVA Summary'!J$72:J$73)*(MONTH($E109)-1)/12)*$H109</f>
        <v>0</v>
      </c>
      <c r="P109" s="230">
        <f>(SUM('1.  LRAMVA Summary'!K$54:K$71)+SUM('1.  LRAMVA Summary'!K$72:K$73)*(MONTH($E109)-1)/12)*$H109</f>
        <v>0</v>
      </c>
      <c r="Q109" s="230">
        <f>(SUM('1.  LRAMVA Summary'!L$54:L$71)+SUM('1.  LRAMVA Summary'!L$72:L$73)*(MONTH($E109)-1)/12)*$H109</f>
        <v>0</v>
      </c>
      <c r="R109" s="230">
        <f>(SUM('1.  LRAMVA Summary'!M$54:M$71)+SUM('1.  LRAMVA Summary'!M$72:M$73)*(MONTH($E109)-1)/12)*$H109</f>
        <v>0</v>
      </c>
      <c r="S109" s="230">
        <f>(SUM('1.  LRAMVA Summary'!N$54:N$71)+SUM('1.  LRAMVA Summary'!N$72:N$73)*(MONTH($E109)-1)/12)*$H109</f>
        <v>0</v>
      </c>
      <c r="T109" s="230">
        <f>(SUM('1.  LRAMVA Summary'!O$54:O$71)+SUM('1.  LRAMVA Summary'!O$72:O$73)*(MONTH($E109)-1)/12)*$H109</f>
        <v>0</v>
      </c>
      <c r="U109" s="230">
        <f>(SUM('1.  LRAMVA Summary'!P$54:P$71)+SUM('1.  LRAMVA Summary'!P$72:P$73)*(MONTH($E109)-1)/12)*$H109</f>
        <v>0</v>
      </c>
      <c r="V109" s="230">
        <f>(SUM('1.  LRAMVA Summary'!Q$54:Q$71)+SUM('1.  LRAMVA Summary'!Q$72:Q$73)*(MONTH($E109)-1)/12)*$H109</f>
        <v>0</v>
      </c>
      <c r="W109" s="231">
        <f t="shared" si="49"/>
        <v>635.21822812785376</v>
      </c>
    </row>
    <row r="110" spans="2:23" s="238" customFormat="1">
      <c r="B110" s="237"/>
      <c r="E110" s="214">
        <v>42887</v>
      </c>
      <c r="F110" s="214" t="s">
        <v>184</v>
      </c>
      <c r="G110" s="215" t="s">
        <v>66</v>
      </c>
      <c r="H110" s="240">
        <f t="shared" si="50"/>
        <v>9.1666666666666665E-4</v>
      </c>
      <c r="I110" s="230">
        <f>(SUM('1.  LRAMVA Summary'!D$54:D$71)+SUM('1.  LRAMVA Summary'!D$72:D$73)*(MONTH($E110)-1)/12)*$H110</f>
        <v>196.18502659006339</v>
      </c>
      <c r="J110" s="230">
        <f>(SUM('1.  LRAMVA Summary'!E$54:E$71)+SUM('1.  LRAMVA Summary'!E$72:E$73)*(MONTH($E110)-1)/12)*$H110</f>
        <v>464.21499396922854</v>
      </c>
      <c r="K110" s="230">
        <f>(SUM('1.  LRAMVA Summary'!F$54:F$71)+SUM('1.  LRAMVA Summary'!F$72:F$73)*(MONTH($E110)-1)/12)*$H110</f>
        <v>-28.249665445009661</v>
      </c>
      <c r="L110" s="230">
        <f>(SUM('1.  LRAMVA Summary'!G$54:G$71)+SUM('1.  LRAMVA Summary'!G$72:G$73)*(MONTH($E110)-1)/12)*$H110</f>
        <v>4.0429060733105926</v>
      </c>
      <c r="M110" s="230">
        <f>(SUM('1.  LRAMVA Summary'!H$54:H$71)+SUM('1.  LRAMVA Summary'!H$72:H$73)*(MONTH($E110)-1)/12)*$H110</f>
        <v>-0.97503305973922205</v>
      </c>
      <c r="N110" s="230">
        <f>(SUM('1.  LRAMVA Summary'!I$54:I$71)+SUM('1.  LRAMVA Summary'!I$72:I$73)*(MONTH($E110)-1)/12)*$H110</f>
        <v>0</v>
      </c>
      <c r="O110" s="230">
        <f>(SUM('1.  LRAMVA Summary'!J$54:J$71)+SUM('1.  LRAMVA Summary'!J$72:J$73)*(MONTH($E110)-1)/12)*$H110</f>
        <v>0</v>
      </c>
      <c r="P110" s="230">
        <f>(SUM('1.  LRAMVA Summary'!K$54:K$71)+SUM('1.  LRAMVA Summary'!K$72:K$73)*(MONTH($E110)-1)/12)*$H110</f>
        <v>0</v>
      </c>
      <c r="Q110" s="230">
        <f>(SUM('1.  LRAMVA Summary'!L$54:L$71)+SUM('1.  LRAMVA Summary'!L$72:L$73)*(MONTH($E110)-1)/12)*$H110</f>
        <v>0</v>
      </c>
      <c r="R110" s="230">
        <f>(SUM('1.  LRAMVA Summary'!M$54:M$71)+SUM('1.  LRAMVA Summary'!M$72:M$73)*(MONTH($E110)-1)/12)*$H110</f>
        <v>0</v>
      </c>
      <c r="S110" s="230">
        <f>(SUM('1.  LRAMVA Summary'!N$54:N$71)+SUM('1.  LRAMVA Summary'!N$72:N$73)*(MONTH($E110)-1)/12)*$H110</f>
        <v>0</v>
      </c>
      <c r="T110" s="230">
        <f>(SUM('1.  LRAMVA Summary'!O$54:O$71)+SUM('1.  LRAMVA Summary'!O$72:O$73)*(MONTH($E110)-1)/12)*$H110</f>
        <v>0</v>
      </c>
      <c r="U110" s="230">
        <f>(SUM('1.  LRAMVA Summary'!P$54:P$71)+SUM('1.  LRAMVA Summary'!P$72:P$73)*(MONTH($E110)-1)/12)*$H110</f>
        <v>0</v>
      </c>
      <c r="V110" s="230">
        <f>(SUM('1.  LRAMVA Summary'!Q$54:Q$71)+SUM('1.  LRAMVA Summary'!Q$72:Q$73)*(MONTH($E110)-1)/12)*$H110</f>
        <v>0</v>
      </c>
      <c r="W110" s="231">
        <f t="shared" si="49"/>
        <v>635.21822812785376</v>
      </c>
    </row>
    <row r="111" spans="2:23" s="9" customFormat="1">
      <c r="B111" s="66"/>
      <c r="E111" s="214">
        <v>42917</v>
      </c>
      <c r="F111" s="214" t="s">
        <v>184</v>
      </c>
      <c r="G111" s="215" t="s">
        <v>68</v>
      </c>
      <c r="H111" s="240">
        <f>$C$41/12</f>
        <v>9.1666666666666665E-4</v>
      </c>
      <c r="I111" s="230">
        <f>(SUM('1.  LRAMVA Summary'!D$54:D$71)+SUM('1.  LRAMVA Summary'!D$72:D$73)*(MONTH($E111)-1)/12)*$H111</f>
        <v>196.18502659006339</v>
      </c>
      <c r="J111" s="230">
        <f>(SUM('1.  LRAMVA Summary'!E$54:E$71)+SUM('1.  LRAMVA Summary'!E$72:E$73)*(MONTH($E111)-1)/12)*$H111</f>
        <v>464.21499396922854</v>
      </c>
      <c r="K111" s="230">
        <f>(SUM('1.  LRAMVA Summary'!F$54:F$71)+SUM('1.  LRAMVA Summary'!F$72:F$73)*(MONTH($E111)-1)/12)*$H111</f>
        <v>-28.249665445009661</v>
      </c>
      <c r="L111" s="230">
        <f>(SUM('1.  LRAMVA Summary'!G$54:G$71)+SUM('1.  LRAMVA Summary'!G$72:G$73)*(MONTH($E111)-1)/12)*$H111</f>
        <v>4.0429060733105926</v>
      </c>
      <c r="M111" s="230">
        <f>(SUM('1.  LRAMVA Summary'!H$54:H$71)+SUM('1.  LRAMVA Summary'!H$72:H$73)*(MONTH($E111)-1)/12)*$H111</f>
        <v>-0.97503305973922205</v>
      </c>
      <c r="N111" s="230">
        <f>(SUM('1.  LRAMVA Summary'!I$54:I$71)+SUM('1.  LRAMVA Summary'!I$72:I$73)*(MONTH($E111)-1)/12)*$H111</f>
        <v>0</v>
      </c>
      <c r="O111" s="230">
        <f>(SUM('1.  LRAMVA Summary'!J$54:J$71)+SUM('1.  LRAMVA Summary'!J$72:J$73)*(MONTH($E111)-1)/12)*$H111</f>
        <v>0</v>
      </c>
      <c r="P111" s="230">
        <f>(SUM('1.  LRAMVA Summary'!K$54:K$71)+SUM('1.  LRAMVA Summary'!K$72:K$73)*(MONTH($E111)-1)/12)*$H111</f>
        <v>0</v>
      </c>
      <c r="Q111" s="230">
        <f>(SUM('1.  LRAMVA Summary'!L$54:L$71)+SUM('1.  LRAMVA Summary'!L$72:L$73)*(MONTH($E111)-1)/12)*$H111</f>
        <v>0</v>
      </c>
      <c r="R111" s="230">
        <f>(SUM('1.  LRAMVA Summary'!M$54:M$71)+SUM('1.  LRAMVA Summary'!M$72:M$73)*(MONTH($E111)-1)/12)*$H111</f>
        <v>0</v>
      </c>
      <c r="S111" s="230">
        <f>(SUM('1.  LRAMVA Summary'!N$54:N$71)+SUM('1.  LRAMVA Summary'!N$72:N$73)*(MONTH($E111)-1)/12)*$H111</f>
        <v>0</v>
      </c>
      <c r="T111" s="230">
        <f>(SUM('1.  LRAMVA Summary'!O$54:O$71)+SUM('1.  LRAMVA Summary'!O$72:O$73)*(MONTH($E111)-1)/12)*$H111</f>
        <v>0</v>
      </c>
      <c r="U111" s="230">
        <f>(SUM('1.  LRAMVA Summary'!P$54:P$71)+SUM('1.  LRAMVA Summary'!P$72:P$73)*(MONTH($E111)-1)/12)*$H111</f>
        <v>0</v>
      </c>
      <c r="V111" s="230">
        <f>(SUM('1.  LRAMVA Summary'!Q$54:Q$71)+SUM('1.  LRAMVA Summary'!Q$72:Q$73)*(MONTH($E111)-1)/12)*$H111</f>
        <v>0</v>
      </c>
      <c r="W111" s="231">
        <f t="shared" si="49"/>
        <v>635.21822812785376</v>
      </c>
    </row>
    <row r="112" spans="2:23" s="9" customFormat="1">
      <c r="B112" s="66"/>
      <c r="E112" s="214">
        <v>42948</v>
      </c>
      <c r="F112" s="214" t="s">
        <v>184</v>
      </c>
      <c r="G112" s="215" t="s">
        <v>68</v>
      </c>
      <c r="H112" s="240">
        <f t="shared" ref="H112:H113" si="51">$C$41/12</f>
        <v>9.1666666666666665E-4</v>
      </c>
      <c r="I112" s="230">
        <f>(SUM('1.  LRAMVA Summary'!D$54:D$71)+SUM('1.  LRAMVA Summary'!D$72:D$73)*(MONTH($E112)-1)/12)*$H112</f>
        <v>196.18502659006339</v>
      </c>
      <c r="J112" s="230">
        <f>(SUM('1.  LRAMVA Summary'!E$54:E$71)+SUM('1.  LRAMVA Summary'!E$72:E$73)*(MONTH($E112)-1)/12)*$H112</f>
        <v>464.21499396922854</v>
      </c>
      <c r="K112" s="230">
        <f>(SUM('1.  LRAMVA Summary'!F$54:F$71)+SUM('1.  LRAMVA Summary'!F$72:F$73)*(MONTH($E112)-1)/12)*$H112</f>
        <v>-28.249665445009661</v>
      </c>
      <c r="L112" s="230">
        <f>(SUM('1.  LRAMVA Summary'!G$54:G$71)+SUM('1.  LRAMVA Summary'!G$72:G$73)*(MONTH($E112)-1)/12)*$H112</f>
        <v>4.0429060733105926</v>
      </c>
      <c r="M112" s="230">
        <f>(SUM('1.  LRAMVA Summary'!H$54:H$71)+SUM('1.  LRAMVA Summary'!H$72:H$73)*(MONTH($E112)-1)/12)*$H112</f>
        <v>-0.97503305973922205</v>
      </c>
      <c r="N112" s="230">
        <f>(SUM('1.  LRAMVA Summary'!I$54:I$71)+SUM('1.  LRAMVA Summary'!I$72:I$73)*(MONTH($E112)-1)/12)*$H112</f>
        <v>0</v>
      </c>
      <c r="O112" s="230">
        <f>(SUM('1.  LRAMVA Summary'!J$54:J$71)+SUM('1.  LRAMVA Summary'!J$72:J$73)*(MONTH($E112)-1)/12)*$H112</f>
        <v>0</v>
      </c>
      <c r="P112" s="230">
        <f>(SUM('1.  LRAMVA Summary'!K$54:K$71)+SUM('1.  LRAMVA Summary'!K$72:K$73)*(MONTH($E112)-1)/12)*$H112</f>
        <v>0</v>
      </c>
      <c r="Q112" s="230">
        <f>(SUM('1.  LRAMVA Summary'!L$54:L$71)+SUM('1.  LRAMVA Summary'!L$72:L$73)*(MONTH($E112)-1)/12)*$H112</f>
        <v>0</v>
      </c>
      <c r="R112" s="230">
        <f>(SUM('1.  LRAMVA Summary'!M$54:M$71)+SUM('1.  LRAMVA Summary'!M$72:M$73)*(MONTH($E112)-1)/12)*$H112</f>
        <v>0</v>
      </c>
      <c r="S112" s="230">
        <f>(SUM('1.  LRAMVA Summary'!N$54:N$71)+SUM('1.  LRAMVA Summary'!N$72:N$73)*(MONTH($E112)-1)/12)*$H112</f>
        <v>0</v>
      </c>
      <c r="T112" s="230">
        <f>(SUM('1.  LRAMVA Summary'!O$54:O$71)+SUM('1.  LRAMVA Summary'!O$72:O$73)*(MONTH($E112)-1)/12)*$H112</f>
        <v>0</v>
      </c>
      <c r="U112" s="230">
        <f>(SUM('1.  LRAMVA Summary'!P$54:P$71)+SUM('1.  LRAMVA Summary'!P$72:P$73)*(MONTH($E112)-1)/12)*$H112</f>
        <v>0</v>
      </c>
      <c r="V112" s="230">
        <f>(SUM('1.  LRAMVA Summary'!Q$54:Q$71)+SUM('1.  LRAMVA Summary'!Q$72:Q$73)*(MONTH($E112)-1)/12)*$H112</f>
        <v>0</v>
      </c>
      <c r="W112" s="231">
        <f t="shared" si="49"/>
        <v>635.21822812785376</v>
      </c>
    </row>
    <row r="113" spans="2:23" s="9" customFormat="1">
      <c r="B113" s="66"/>
      <c r="E113" s="214">
        <v>42979</v>
      </c>
      <c r="F113" s="214" t="s">
        <v>184</v>
      </c>
      <c r="G113" s="215" t="s">
        <v>68</v>
      </c>
      <c r="H113" s="240">
        <f t="shared" si="51"/>
        <v>9.1666666666666665E-4</v>
      </c>
      <c r="I113" s="230">
        <f>(SUM('1.  LRAMVA Summary'!D$54:D$71)+SUM('1.  LRAMVA Summary'!D$72:D$73)*(MONTH($E113)-1)/12)*$H113</f>
        <v>196.18502659006339</v>
      </c>
      <c r="J113" s="230">
        <f>(SUM('1.  LRAMVA Summary'!E$54:E$71)+SUM('1.  LRAMVA Summary'!E$72:E$73)*(MONTH($E113)-1)/12)*$H113</f>
        <v>464.21499396922854</v>
      </c>
      <c r="K113" s="230">
        <f>(SUM('1.  LRAMVA Summary'!F$54:F$71)+SUM('1.  LRAMVA Summary'!F$72:F$73)*(MONTH($E113)-1)/12)*$H113</f>
        <v>-28.249665445009661</v>
      </c>
      <c r="L113" s="230">
        <f>(SUM('1.  LRAMVA Summary'!G$54:G$71)+SUM('1.  LRAMVA Summary'!G$72:G$73)*(MONTH($E113)-1)/12)*$H113</f>
        <v>4.0429060733105926</v>
      </c>
      <c r="M113" s="230">
        <f>(SUM('1.  LRAMVA Summary'!H$54:H$71)+SUM('1.  LRAMVA Summary'!H$72:H$73)*(MONTH($E113)-1)/12)*$H113</f>
        <v>-0.97503305973922205</v>
      </c>
      <c r="N113" s="230">
        <f>(SUM('1.  LRAMVA Summary'!I$54:I$71)+SUM('1.  LRAMVA Summary'!I$72:I$73)*(MONTH($E113)-1)/12)*$H113</f>
        <v>0</v>
      </c>
      <c r="O113" s="230">
        <f>(SUM('1.  LRAMVA Summary'!J$54:J$71)+SUM('1.  LRAMVA Summary'!J$72:J$73)*(MONTH($E113)-1)/12)*$H113</f>
        <v>0</v>
      </c>
      <c r="P113" s="230">
        <f>(SUM('1.  LRAMVA Summary'!K$54:K$71)+SUM('1.  LRAMVA Summary'!K$72:K$73)*(MONTH($E113)-1)/12)*$H113</f>
        <v>0</v>
      </c>
      <c r="Q113" s="230">
        <f>(SUM('1.  LRAMVA Summary'!L$54:L$71)+SUM('1.  LRAMVA Summary'!L$72:L$73)*(MONTH($E113)-1)/12)*$H113</f>
        <v>0</v>
      </c>
      <c r="R113" s="230">
        <f>(SUM('1.  LRAMVA Summary'!M$54:M$71)+SUM('1.  LRAMVA Summary'!M$72:M$73)*(MONTH($E113)-1)/12)*$H113</f>
        <v>0</v>
      </c>
      <c r="S113" s="230">
        <f>(SUM('1.  LRAMVA Summary'!N$54:N$71)+SUM('1.  LRAMVA Summary'!N$72:N$73)*(MONTH($E113)-1)/12)*$H113</f>
        <v>0</v>
      </c>
      <c r="T113" s="230">
        <f>(SUM('1.  LRAMVA Summary'!O$54:O$71)+SUM('1.  LRAMVA Summary'!O$72:O$73)*(MONTH($E113)-1)/12)*$H113</f>
        <v>0</v>
      </c>
      <c r="U113" s="230">
        <f>(SUM('1.  LRAMVA Summary'!P$54:P$71)+SUM('1.  LRAMVA Summary'!P$72:P$73)*(MONTH($E113)-1)/12)*$H113</f>
        <v>0</v>
      </c>
      <c r="V113" s="230">
        <f>(SUM('1.  LRAMVA Summary'!Q$54:Q$71)+SUM('1.  LRAMVA Summary'!Q$72:Q$73)*(MONTH($E113)-1)/12)*$H113</f>
        <v>0</v>
      </c>
      <c r="W113" s="231">
        <f t="shared" si="49"/>
        <v>635.21822812785376</v>
      </c>
    </row>
    <row r="114" spans="2:23" s="9" customFormat="1">
      <c r="B114" s="66"/>
      <c r="E114" s="214">
        <v>43009</v>
      </c>
      <c r="F114" s="214" t="s">
        <v>184</v>
      </c>
      <c r="G114" s="215" t="s">
        <v>69</v>
      </c>
      <c r="H114" s="240">
        <f>$C$42/12</f>
        <v>1.25E-3</v>
      </c>
      <c r="I114" s="230">
        <f>(SUM('1.  LRAMVA Summary'!D$54:D$71)+SUM('1.  LRAMVA Summary'!D$72:D$73)*(MONTH($E114)-1)/12)*$H114</f>
        <v>267.52503625917734</v>
      </c>
      <c r="J114" s="230">
        <f>(SUM('1.  LRAMVA Summary'!E$54:E$71)+SUM('1.  LRAMVA Summary'!E$72:E$73)*(MONTH($E114)-1)/12)*$H114</f>
        <v>633.02044632167531</v>
      </c>
      <c r="K114" s="230">
        <f>(SUM('1.  LRAMVA Summary'!F$54:F$71)+SUM('1.  LRAMVA Summary'!F$72:F$73)*(MONTH($E114)-1)/12)*$H114</f>
        <v>-38.522271061376813</v>
      </c>
      <c r="L114" s="230">
        <f>(SUM('1.  LRAMVA Summary'!G$54:G$71)+SUM('1.  LRAMVA Summary'!G$72:G$73)*(MONTH($E114)-1)/12)*$H114</f>
        <v>5.5130537363326271</v>
      </c>
      <c r="M114" s="230">
        <f>(SUM('1.  LRAMVA Summary'!H$54:H$71)+SUM('1.  LRAMVA Summary'!H$72:H$73)*(MONTH($E114)-1)/12)*$H114</f>
        <v>-1.32959053600803</v>
      </c>
      <c r="N114" s="230">
        <f>(SUM('1.  LRAMVA Summary'!I$54:I$71)+SUM('1.  LRAMVA Summary'!I$72:I$73)*(MONTH($E114)-1)/12)*$H114</f>
        <v>0</v>
      </c>
      <c r="O114" s="230">
        <f>(SUM('1.  LRAMVA Summary'!J$54:J$71)+SUM('1.  LRAMVA Summary'!J$72:J$73)*(MONTH($E114)-1)/12)*$H114</f>
        <v>0</v>
      </c>
      <c r="P114" s="230">
        <f>(SUM('1.  LRAMVA Summary'!K$54:K$71)+SUM('1.  LRAMVA Summary'!K$72:K$73)*(MONTH($E114)-1)/12)*$H114</f>
        <v>0</v>
      </c>
      <c r="Q114" s="230">
        <f>(SUM('1.  LRAMVA Summary'!L$54:L$71)+SUM('1.  LRAMVA Summary'!L$72:L$73)*(MONTH($E114)-1)/12)*$H114</f>
        <v>0</v>
      </c>
      <c r="R114" s="230">
        <f>(SUM('1.  LRAMVA Summary'!M$54:M$71)+SUM('1.  LRAMVA Summary'!M$72:M$73)*(MONTH($E114)-1)/12)*$H114</f>
        <v>0</v>
      </c>
      <c r="S114" s="230">
        <f>(SUM('1.  LRAMVA Summary'!N$54:N$71)+SUM('1.  LRAMVA Summary'!N$72:N$73)*(MONTH($E114)-1)/12)*$H114</f>
        <v>0</v>
      </c>
      <c r="T114" s="230">
        <f>(SUM('1.  LRAMVA Summary'!O$54:O$71)+SUM('1.  LRAMVA Summary'!O$72:O$73)*(MONTH($E114)-1)/12)*$H114</f>
        <v>0</v>
      </c>
      <c r="U114" s="230">
        <f>(SUM('1.  LRAMVA Summary'!P$54:P$71)+SUM('1.  LRAMVA Summary'!P$72:P$73)*(MONTH($E114)-1)/12)*$H114</f>
        <v>0</v>
      </c>
      <c r="V114" s="230">
        <f>(SUM('1.  LRAMVA Summary'!Q$54:Q$71)+SUM('1.  LRAMVA Summary'!Q$72:Q$73)*(MONTH($E114)-1)/12)*$H114</f>
        <v>0</v>
      </c>
      <c r="W114" s="231">
        <f t="shared" si="49"/>
        <v>866.20667471980039</v>
      </c>
    </row>
    <row r="115" spans="2:23" s="9" customFormat="1">
      <c r="B115" s="66"/>
      <c r="E115" s="214">
        <v>43040</v>
      </c>
      <c r="F115" s="214" t="s">
        <v>184</v>
      </c>
      <c r="G115" s="215" t="s">
        <v>69</v>
      </c>
      <c r="H115" s="240">
        <f t="shared" ref="H115:H116" si="52">$C$42/12</f>
        <v>1.25E-3</v>
      </c>
      <c r="I115" s="230">
        <f>(SUM('1.  LRAMVA Summary'!D$54:D$71)+SUM('1.  LRAMVA Summary'!D$72:D$73)*(MONTH($E115)-1)/12)*$H115</f>
        <v>267.52503625917734</v>
      </c>
      <c r="J115" s="230">
        <f>(SUM('1.  LRAMVA Summary'!E$54:E$71)+SUM('1.  LRAMVA Summary'!E$72:E$73)*(MONTH($E115)-1)/12)*$H115</f>
        <v>633.02044632167531</v>
      </c>
      <c r="K115" s="230">
        <f>(SUM('1.  LRAMVA Summary'!F$54:F$71)+SUM('1.  LRAMVA Summary'!F$72:F$73)*(MONTH($E115)-1)/12)*$H115</f>
        <v>-38.522271061376813</v>
      </c>
      <c r="L115" s="230">
        <f>(SUM('1.  LRAMVA Summary'!G$54:G$71)+SUM('1.  LRAMVA Summary'!G$72:G$73)*(MONTH($E115)-1)/12)*$H115</f>
        <v>5.5130537363326271</v>
      </c>
      <c r="M115" s="230">
        <f>(SUM('1.  LRAMVA Summary'!H$54:H$71)+SUM('1.  LRAMVA Summary'!H$72:H$73)*(MONTH($E115)-1)/12)*$H115</f>
        <v>-1.32959053600803</v>
      </c>
      <c r="N115" s="230">
        <f>(SUM('1.  LRAMVA Summary'!I$54:I$71)+SUM('1.  LRAMVA Summary'!I$72:I$73)*(MONTH($E115)-1)/12)*$H115</f>
        <v>0</v>
      </c>
      <c r="O115" s="230">
        <f>(SUM('1.  LRAMVA Summary'!J$54:J$71)+SUM('1.  LRAMVA Summary'!J$72:J$73)*(MONTH($E115)-1)/12)*$H115</f>
        <v>0</v>
      </c>
      <c r="P115" s="230">
        <f>(SUM('1.  LRAMVA Summary'!K$54:K$71)+SUM('1.  LRAMVA Summary'!K$72:K$73)*(MONTH($E115)-1)/12)*$H115</f>
        <v>0</v>
      </c>
      <c r="Q115" s="230">
        <f>(SUM('1.  LRAMVA Summary'!L$54:L$71)+SUM('1.  LRAMVA Summary'!L$72:L$73)*(MONTH($E115)-1)/12)*$H115</f>
        <v>0</v>
      </c>
      <c r="R115" s="230">
        <f>(SUM('1.  LRAMVA Summary'!M$54:M$71)+SUM('1.  LRAMVA Summary'!M$72:M$73)*(MONTH($E115)-1)/12)*$H115</f>
        <v>0</v>
      </c>
      <c r="S115" s="230">
        <f>(SUM('1.  LRAMVA Summary'!N$54:N$71)+SUM('1.  LRAMVA Summary'!N$72:N$73)*(MONTH($E115)-1)/12)*$H115</f>
        <v>0</v>
      </c>
      <c r="T115" s="230">
        <f>(SUM('1.  LRAMVA Summary'!O$54:O$71)+SUM('1.  LRAMVA Summary'!O$72:O$73)*(MONTH($E115)-1)/12)*$H115</f>
        <v>0</v>
      </c>
      <c r="U115" s="230">
        <f>(SUM('1.  LRAMVA Summary'!P$54:P$71)+SUM('1.  LRAMVA Summary'!P$72:P$73)*(MONTH($E115)-1)/12)*$H115</f>
        <v>0</v>
      </c>
      <c r="V115" s="230">
        <f>(SUM('1.  LRAMVA Summary'!Q$54:Q$71)+SUM('1.  LRAMVA Summary'!Q$72:Q$73)*(MONTH($E115)-1)/12)*$H115</f>
        <v>0</v>
      </c>
      <c r="W115" s="231">
        <f t="shared" si="49"/>
        <v>866.20667471980039</v>
      </c>
    </row>
    <row r="116" spans="2:23" s="9" customFormat="1">
      <c r="B116" s="66"/>
      <c r="E116" s="214">
        <v>43070</v>
      </c>
      <c r="F116" s="214" t="s">
        <v>184</v>
      </c>
      <c r="G116" s="215" t="s">
        <v>69</v>
      </c>
      <c r="H116" s="240">
        <f t="shared" si="52"/>
        <v>1.25E-3</v>
      </c>
      <c r="I116" s="230">
        <f>(SUM('1.  LRAMVA Summary'!D$54:D$71)+SUM('1.  LRAMVA Summary'!D$72:D$73)*(MONTH($E116)-1)/12)*$H116</f>
        <v>267.52503625917734</v>
      </c>
      <c r="J116" s="230">
        <f>(SUM('1.  LRAMVA Summary'!E$54:E$71)+SUM('1.  LRAMVA Summary'!E$72:E$73)*(MONTH($E116)-1)/12)*$H116</f>
        <v>633.02044632167531</v>
      </c>
      <c r="K116" s="230">
        <f>(SUM('1.  LRAMVA Summary'!F$54:F$71)+SUM('1.  LRAMVA Summary'!F$72:F$73)*(MONTH($E116)-1)/12)*$H116</f>
        <v>-38.522271061376813</v>
      </c>
      <c r="L116" s="230">
        <f>(SUM('1.  LRAMVA Summary'!G$54:G$71)+SUM('1.  LRAMVA Summary'!G$72:G$73)*(MONTH($E116)-1)/12)*$H116</f>
        <v>5.5130537363326271</v>
      </c>
      <c r="M116" s="230">
        <f>(SUM('1.  LRAMVA Summary'!H$54:H$71)+SUM('1.  LRAMVA Summary'!H$72:H$73)*(MONTH($E116)-1)/12)*$H116</f>
        <v>-1.32959053600803</v>
      </c>
      <c r="N116" s="230">
        <f>(SUM('1.  LRAMVA Summary'!I$54:I$71)+SUM('1.  LRAMVA Summary'!I$72:I$73)*(MONTH($E116)-1)/12)*$H116</f>
        <v>0</v>
      </c>
      <c r="O116" s="230">
        <f>(SUM('1.  LRAMVA Summary'!J$54:J$71)+SUM('1.  LRAMVA Summary'!J$72:J$73)*(MONTH($E116)-1)/12)*$H116</f>
        <v>0</v>
      </c>
      <c r="P116" s="230">
        <f>(SUM('1.  LRAMVA Summary'!K$54:K$71)+SUM('1.  LRAMVA Summary'!K$72:K$73)*(MONTH($E116)-1)/12)*$H116</f>
        <v>0</v>
      </c>
      <c r="Q116" s="230">
        <f>(SUM('1.  LRAMVA Summary'!L$54:L$71)+SUM('1.  LRAMVA Summary'!L$72:L$73)*(MONTH($E116)-1)/12)*$H116</f>
        <v>0</v>
      </c>
      <c r="R116" s="230">
        <f>(SUM('1.  LRAMVA Summary'!M$54:M$71)+SUM('1.  LRAMVA Summary'!M$72:M$73)*(MONTH($E116)-1)/12)*$H116</f>
        <v>0</v>
      </c>
      <c r="S116" s="230">
        <f>(SUM('1.  LRAMVA Summary'!N$54:N$71)+SUM('1.  LRAMVA Summary'!N$72:N$73)*(MONTH($E116)-1)/12)*$H116</f>
        <v>0</v>
      </c>
      <c r="T116" s="230">
        <f>(SUM('1.  LRAMVA Summary'!O$54:O$71)+SUM('1.  LRAMVA Summary'!O$72:O$73)*(MONTH($E116)-1)/12)*$H116</f>
        <v>0</v>
      </c>
      <c r="U116" s="230">
        <f>(SUM('1.  LRAMVA Summary'!P$54:P$71)+SUM('1.  LRAMVA Summary'!P$72:P$73)*(MONTH($E116)-1)/12)*$H116</f>
        <v>0</v>
      </c>
      <c r="V116" s="230">
        <f>(SUM('1.  LRAMVA Summary'!Q$54:Q$71)+SUM('1.  LRAMVA Summary'!Q$72:Q$73)*(MONTH($E116)-1)/12)*$H116</f>
        <v>0</v>
      </c>
      <c r="W116" s="231">
        <f t="shared" si="49"/>
        <v>866.20667471980039</v>
      </c>
    </row>
    <row r="117" spans="2:23" s="9" customFormat="1" ht="15.75" thickBot="1">
      <c r="B117" s="66"/>
      <c r="E117" s="216" t="s">
        <v>466</v>
      </c>
      <c r="F117" s="216"/>
      <c r="G117" s="217"/>
      <c r="H117" s="218"/>
      <c r="I117" s="219">
        <f>SUM(I104:I116)</f>
        <v>4731.8962475117205</v>
      </c>
      <c r="J117" s="219">
        <f>SUM(J104:J116)</f>
        <v>16394.264176340177</v>
      </c>
      <c r="K117" s="219">
        <f t="shared" ref="K117:O117" si="53">SUM(K104:K116)</f>
        <v>-2678.2175661486363</v>
      </c>
      <c r="L117" s="219">
        <f t="shared" si="53"/>
        <v>19.317395699078006</v>
      </c>
      <c r="M117" s="219">
        <f t="shared" si="53"/>
        <v>-30.420365341910259</v>
      </c>
      <c r="N117" s="219">
        <f t="shared" si="53"/>
        <v>0</v>
      </c>
      <c r="O117" s="219">
        <f t="shared" si="53"/>
        <v>0</v>
      </c>
      <c r="P117" s="219">
        <f t="shared" ref="P117:V117" si="54">SUM(P104:P116)</f>
        <v>0</v>
      </c>
      <c r="Q117" s="219">
        <f t="shared" si="54"/>
        <v>0</v>
      </c>
      <c r="R117" s="219">
        <f t="shared" si="54"/>
        <v>0</v>
      </c>
      <c r="S117" s="219">
        <f t="shared" si="54"/>
        <v>0</v>
      </c>
      <c r="T117" s="219">
        <f t="shared" si="54"/>
        <v>0</v>
      </c>
      <c r="U117" s="219">
        <f t="shared" si="54"/>
        <v>0</v>
      </c>
      <c r="V117" s="219">
        <f t="shared" si="54"/>
        <v>0</v>
      </c>
      <c r="W117" s="219">
        <f>SUM(W104:W116)</f>
        <v>18436.83988806044</v>
      </c>
    </row>
    <row r="118" spans="2:23" s="9" customFormat="1" ht="15.75" thickTop="1">
      <c r="B118" s="66"/>
      <c r="E118" s="220" t="s">
        <v>67</v>
      </c>
      <c r="F118" s="220"/>
      <c r="G118" s="221"/>
      <c r="H118" s="222"/>
      <c r="I118" s="223"/>
      <c r="J118" s="223"/>
      <c r="K118" s="223"/>
      <c r="L118" s="223"/>
      <c r="M118" s="223"/>
      <c r="N118" s="223"/>
      <c r="O118" s="223"/>
      <c r="P118" s="223"/>
      <c r="Q118" s="223"/>
      <c r="R118" s="223"/>
      <c r="S118" s="223"/>
      <c r="T118" s="223"/>
      <c r="U118" s="223"/>
      <c r="V118" s="223"/>
      <c r="W118" s="224"/>
    </row>
    <row r="119" spans="2:23" s="9" customFormat="1">
      <c r="B119" s="66"/>
      <c r="E119" s="225" t="s">
        <v>430</v>
      </c>
      <c r="F119" s="225"/>
      <c r="G119" s="226"/>
      <c r="H119" s="227"/>
      <c r="I119" s="228">
        <f>I117+I118</f>
        <v>4731.8962475117205</v>
      </c>
      <c r="J119" s="228">
        <f t="shared" ref="J119" si="55">J117+J118</f>
        <v>16394.264176340177</v>
      </c>
      <c r="K119" s="228">
        <f t="shared" ref="K119" si="56">K117+K118</f>
        <v>-2678.2175661486363</v>
      </c>
      <c r="L119" s="228">
        <f t="shared" ref="L119" si="57">L117+L118</f>
        <v>19.317395699078006</v>
      </c>
      <c r="M119" s="228">
        <f t="shared" ref="M119" si="58">M117+M118</f>
        <v>-30.420365341910259</v>
      </c>
      <c r="N119" s="228">
        <f t="shared" ref="N119" si="59">N117+N118</f>
        <v>0</v>
      </c>
      <c r="O119" s="228">
        <f t="shared" ref="O119:V119" si="60">O117+O118</f>
        <v>0</v>
      </c>
      <c r="P119" s="228">
        <f t="shared" si="60"/>
        <v>0</v>
      </c>
      <c r="Q119" s="228">
        <f t="shared" si="60"/>
        <v>0</v>
      </c>
      <c r="R119" s="228">
        <f t="shared" si="60"/>
        <v>0</v>
      </c>
      <c r="S119" s="228">
        <f t="shared" si="60"/>
        <v>0</v>
      </c>
      <c r="T119" s="228">
        <f t="shared" si="60"/>
        <v>0</v>
      </c>
      <c r="U119" s="228">
        <f t="shared" si="60"/>
        <v>0</v>
      </c>
      <c r="V119" s="228">
        <f t="shared" si="60"/>
        <v>0</v>
      </c>
      <c r="W119" s="228">
        <f t="shared" ref="W119" si="61">W117+W118</f>
        <v>18436.83988806044</v>
      </c>
    </row>
    <row r="120" spans="2:23" s="9" customFormat="1">
      <c r="B120" s="66"/>
      <c r="E120" s="214">
        <v>43101</v>
      </c>
      <c r="F120" s="214" t="s">
        <v>185</v>
      </c>
      <c r="G120" s="215" t="s">
        <v>65</v>
      </c>
      <c r="H120" s="240">
        <f>$C$43/12</f>
        <v>1.25E-3</v>
      </c>
      <c r="I120" s="230">
        <f>(SUM('1.  LRAMVA Summary'!D$54:D$74)+SUM('1.  LRAMVA Summary'!D$75:D$76)*(MONTH($E120)-1)/12)*$H120</f>
        <v>267.52503625917734</v>
      </c>
      <c r="J120" s="230">
        <f>(SUM('1.  LRAMVA Summary'!E$54:E$74)+SUM('1.  LRAMVA Summary'!E$75:E$76)*(MONTH($E120)-1)/12)*$H120</f>
        <v>633.02044632167531</v>
      </c>
      <c r="K120" s="230">
        <f>(SUM('1.  LRAMVA Summary'!F$54:F$74)+SUM('1.  LRAMVA Summary'!F$75:F$76)*(MONTH($E120)-1)/12)*$H120</f>
        <v>-38.522271061376813</v>
      </c>
      <c r="L120" s="230">
        <f>(SUM('1.  LRAMVA Summary'!G$54:G$74)+SUM('1.  LRAMVA Summary'!G$75:G$76)*(MONTH($E120)-1)/12)*$H120</f>
        <v>5.5130537363326271</v>
      </c>
      <c r="M120" s="230">
        <f>(SUM('1.  LRAMVA Summary'!H$54:H$74)+SUM('1.  LRAMVA Summary'!H$75:H$76)*(MONTH($E120)-1)/12)*$H120</f>
        <v>-1.32959053600803</v>
      </c>
      <c r="N120" s="230">
        <f>(SUM('1.  LRAMVA Summary'!I$54:I$74)+SUM('1.  LRAMVA Summary'!I$75:I$76)*(MONTH($E120)-1)/12)*$H120</f>
        <v>0</v>
      </c>
      <c r="O120" s="230">
        <f>(SUM('1.  LRAMVA Summary'!J$54:J$74)+SUM('1.  LRAMVA Summary'!J$75:J$76)*(MONTH($E120)-1)/12)*$H120</f>
        <v>0</v>
      </c>
      <c r="P120" s="230">
        <f>(SUM('1.  LRAMVA Summary'!K$54:K$74)+SUM('1.  LRAMVA Summary'!K$75:K$76)*(MONTH($E120)-1)/12)*$H120</f>
        <v>0</v>
      </c>
      <c r="Q120" s="230">
        <f>(SUM('1.  LRAMVA Summary'!L$54:L$74)+SUM('1.  LRAMVA Summary'!L$75:L$76)*(MONTH($E120)-1)/12)*$H120</f>
        <v>0</v>
      </c>
      <c r="R120" s="230">
        <f>(SUM('1.  LRAMVA Summary'!M$54:M$74)+SUM('1.  LRAMVA Summary'!M$75:M$76)*(MONTH($E120)-1)/12)*$H120</f>
        <v>0</v>
      </c>
      <c r="S120" s="230">
        <f>(SUM('1.  LRAMVA Summary'!N$54:N$74)+SUM('1.  LRAMVA Summary'!N$75:N$76)*(MONTH($E120)-1)/12)*$H120</f>
        <v>0</v>
      </c>
      <c r="T120" s="230">
        <f>(SUM('1.  LRAMVA Summary'!O$54:O$74)+SUM('1.  LRAMVA Summary'!O$75:O$76)*(MONTH($E120)-1)/12)*$H120</f>
        <v>0</v>
      </c>
      <c r="U120" s="230">
        <f>(SUM('1.  LRAMVA Summary'!P$54:P$74)+SUM('1.  LRAMVA Summary'!P$75:P$76)*(MONTH($E120)-1)/12)*$H120</f>
        <v>0</v>
      </c>
      <c r="V120" s="230">
        <f>(SUM('1.  LRAMVA Summary'!Q$54:Q$74)+SUM('1.  LRAMVA Summary'!Q$75:Q$76)*(MONTH($E120)-1)/12)*$H120</f>
        <v>0</v>
      </c>
      <c r="W120" s="231">
        <f>SUM(I120:V120)</f>
        <v>866.20667471980039</v>
      </c>
    </row>
    <row r="121" spans="2:23" s="9" customFormat="1">
      <c r="B121" s="66"/>
      <c r="E121" s="214">
        <v>43132</v>
      </c>
      <c r="F121" s="214" t="s">
        <v>185</v>
      </c>
      <c r="G121" s="215" t="s">
        <v>65</v>
      </c>
      <c r="H121" s="240">
        <f t="shared" ref="H121:H122" si="62">$C$43/12</f>
        <v>1.25E-3</v>
      </c>
      <c r="I121" s="230">
        <f>(SUM('1.  LRAMVA Summary'!D$54:D$74)+SUM('1.  LRAMVA Summary'!D$75:D$76)*(MONTH($E121)-1)/12)*$H121</f>
        <v>267.52503625917734</v>
      </c>
      <c r="J121" s="230">
        <f>(SUM('1.  LRAMVA Summary'!E$54:E$74)+SUM('1.  LRAMVA Summary'!E$75:E$76)*(MONTH($E121)-1)/12)*$H121</f>
        <v>633.02044632167531</v>
      </c>
      <c r="K121" s="230">
        <f>(SUM('1.  LRAMVA Summary'!F$54:F$74)+SUM('1.  LRAMVA Summary'!F$75:F$76)*(MONTH($E121)-1)/12)*$H121</f>
        <v>-38.522271061376813</v>
      </c>
      <c r="L121" s="230">
        <f>(SUM('1.  LRAMVA Summary'!G$54:G$74)+SUM('1.  LRAMVA Summary'!G$75:G$76)*(MONTH($E121)-1)/12)*$H121</f>
        <v>5.5130537363326271</v>
      </c>
      <c r="M121" s="230">
        <f>(SUM('1.  LRAMVA Summary'!H$54:H$74)+SUM('1.  LRAMVA Summary'!H$75:H$76)*(MONTH($E121)-1)/12)*$H121</f>
        <v>-1.32959053600803</v>
      </c>
      <c r="N121" s="230">
        <f>(SUM('1.  LRAMVA Summary'!I$54:I$74)+SUM('1.  LRAMVA Summary'!I$75:I$76)*(MONTH($E121)-1)/12)*$H121</f>
        <v>0</v>
      </c>
      <c r="O121" s="230">
        <f>(SUM('1.  LRAMVA Summary'!J$54:J$74)+SUM('1.  LRAMVA Summary'!J$75:J$76)*(MONTH($E121)-1)/12)*$H121</f>
        <v>0</v>
      </c>
      <c r="P121" s="230">
        <f>(SUM('1.  LRAMVA Summary'!K$54:K$74)+SUM('1.  LRAMVA Summary'!K$75:K$76)*(MONTH($E121)-1)/12)*$H121</f>
        <v>0</v>
      </c>
      <c r="Q121" s="230">
        <f>(SUM('1.  LRAMVA Summary'!L$54:L$74)+SUM('1.  LRAMVA Summary'!L$75:L$76)*(MONTH($E121)-1)/12)*$H121</f>
        <v>0</v>
      </c>
      <c r="R121" s="230">
        <f>(SUM('1.  LRAMVA Summary'!M$54:M$74)+SUM('1.  LRAMVA Summary'!M$75:M$76)*(MONTH($E121)-1)/12)*$H121</f>
        <v>0</v>
      </c>
      <c r="S121" s="230">
        <f>(SUM('1.  LRAMVA Summary'!N$54:N$74)+SUM('1.  LRAMVA Summary'!N$75:N$76)*(MONTH($E121)-1)/12)*$H121</f>
        <v>0</v>
      </c>
      <c r="T121" s="230">
        <f>(SUM('1.  LRAMVA Summary'!O$54:O$74)+SUM('1.  LRAMVA Summary'!O$75:O$76)*(MONTH($E121)-1)/12)*$H121</f>
        <v>0</v>
      </c>
      <c r="U121" s="230">
        <f>(SUM('1.  LRAMVA Summary'!P$54:P$74)+SUM('1.  LRAMVA Summary'!P$75:P$76)*(MONTH($E121)-1)/12)*$H121</f>
        <v>0</v>
      </c>
      <c r="V121" s="230">
        <f>(SUM('1.  LRAMVA Summary'!Q$54:Q$74)+SUM('1.  LRAMVA Summary'!Q$75:Q$76)*(MONTH($E121)-1)/12)*$H121</f>
        <v>0</v>
      </c>
      <c r="W121" s="231">
        <f t="shared" ref="W121:W131" si="63">SUM(I121:V121)</f>
        <v>866.20667471980039</v>
      </c>
    </row>
    <row r="122" spans="2:23" s="9" customFormat="1">
      <c r="B122" s="66"/>
      <c r="E122" s="214">
        <v>43160</v>
      </c>
      <c r="F122" s="214" t="s">
        <v>185</v>
      </c>
      <c r="G122" s="215" t="s">
        <v>65</v>
      </c>
      <c r="H122" s="240">
        <f t="shared" si="62"/>
        <v>1.25E-3</v>
      </c>
      <c r="I122" s="230">
        <f>(SUM('1.  LRAMVA Summary'!D$54:D$74)+SUM('1.  LRAMVA Summary'!D$75:D$76)*(MONTH($E122)-1)/12)*$H122</f>
        <v>267.52503625917734</v>
      </c>
      <c r="J122" s="230">
        <f>(SUM('1.  LRAMVA Summary'!E$54:E$74)+SUM('1.  LRAMVA Summary'!E$75:E$76)*(MONTH($E122)-1)/12)*$H122</f>
        <v>633.02044632167531</v>
      </c>
      <c r="K122" s="230">
        <f>(SUM('1.  LRAMVA Summary'!F$54:F$74)+SUM('1.  LRAMVA Summary'!F$75:F$76)*(MONTH($E122)-1)/12)*$H122</f>
        <v>-38.522271061376813</v>
      </c>
      <c r="L122" s="230">
        <f>(SUM('1.  LRAMVA Summary'!G$54:G$74)+SUM('1.  LRAMVA Summary'!G$75:G$76)*(MONTH($E122)-1)/12)*$H122</f>
        <v>5.5130537363326271</v>
      </c>
      <c r="M122" s="230">
        <f>(SUM('1.  LRAMVA Summary'!H$54:H$74)+SUM('1.  LRAMVA Summary'!H$75:H$76)*(MONTH($E122)-1)/12)*$H122</f>
        <v>-1.32959053600803</v>
      </c>
      <c r="N122" s="230">
        <f>(SUM('1.  LRAMVA Summary'!I$54:I$74)+SUM('1.  LRAMVA Summary'!I$75:I$76)*(MONTH($E122)-1)/12)*$H122</f>
        <v>0</v>
      </c>
      <c r="O122" s="230">
        <f>(SUM('1.  LRAMVA Summary'!J$54:J$74)+SUM('1.  LRAMVA Summary'!J$75:J$76)*(MONTH($E122)-1)/12)*$H122</f>
        <v>0</v>
      </c>
      <c r="P122" s="230">
        <f>(SUM('1.  LRAMVA Summary'!K$54:K$74)+SUM('1.  LRAMVA Summary'!K$75:K$76)*(MONTH($E122)-1)/12)*$H122</f>
        <v>0</v>
      </c>
      <c r="Q122" s="230">
        <f>(SUM('1.  LRAMVA Summary'!L$54:L$74)+SUM('1.  LRAMVA Summary'!L$75:L$76)*(MONTH($E122)-1)/12)*$H122</f>
        <v>0</v>
      </c>
      <c r="R122" s="230">
        <f>(SUM('1.  LRAMVA Summary'!M$54:M$74)+SUM('1.  LRAMVA Summary'!M$75:M$76)*(MONTH($E122)-1)/12)*$H122</f>
        <v>0</v>
      </c>
      <c r="S122" s="230">
        <f>(SUM('1.  LRAMVA Summary'!N$54:N$74)+SUM('1.  LRAMVA Summary'!N$75:N$76)*(MONTH($E122)-1)/12)*$H122</f>
        <v>0</v>
      </c>
      <c r="T122" s="230">
        <f>(SUM('1.  LRAMVA Summary'!O$54:O$74)+SUM('1.  LRAMVA Summary'!O$75:O$76)*(MONTH($E122)-1)/12)*$H122</f>
        <v>0</v>
      </c>
      <c r="U122" s="230">
        <f>(SUM('1.  LRAMVA Summary'!P$54:P$74)+SUM('1.  LRAMVA Summary'!P$75:P$76)*(MONTH($E122)-1)/12)*$H122</f>
        <v>0</v>
      </c>
      <c r="V122" s="230">
        <f>(SUM('1.  LRAMVA Summary'!Q$54:Q$74)+SUM('1.  LRAMVA Summary'!Q$75:Q$76)*(MONTH($E122)-1)/12)*$H122</f>
        <v>0</v>
      </c>
      <c r="W122" s="231">
        <f t="shared" si="63"/>
        <v>866.20667471980039</v>
      </c>
    </row>
    <row r="123" spans="2:23" s="8" customFormat="1">
      <c r="B123" s="239"/>
      <c r="E123" s="214">
        <v>43191</v>
      </c>
      <c r="F123" s="214" t="s">
        <v>185</v>
      </c>
      <c r="G123" s="215" t="s">
        <v>66</v>
      </c>
      <c r="H123" s="240">
        <f>$C$44/12</f>
        <v>1.575E-3</v>
      </c>
      <c r="I123" s="230">
        <f>(SUM('1.  LRAMVA Summary'!D$54:D$74)+SUM('1.  LRAMVA Summary'!D$75:D$76)*(MONTH($E123)-1)/12)*$H123</f>
        <v>337.08154568656346</v>
      </c>
      <c r="J123" s="230">
        <f>(SUM('1.  LRAMVA Summary'!E$54:E$74)+SUM('1.  LRAMVA Summary'!E$75:E$76)*(MONTH($E123)-1)/12)*$H123</f>
        <v>797.60576236531097</v>
      </c>
      <c r="K123" s="230">
        <f>(SUM('1.  LRAMVA Summary'!F$54:F$74)+SUM('1.  LRAMVA Summary'!F$75:F$76)*(MONTH($E123)-1)/12)*$H123</f>
        <v>-48.538061537334784</v>
      </c>
      <c r="L123" s="230">
        <f>(SUM('1.  LRAMVA Summary'!G$54:G$74)+SUM('1.  LRAMVA Summary'!G$75:G$76)*(MONTH($E123)-1)/12)*$H123</f>
        <v>6.9464477077791091</v>
      </c>
      <c r="M123" s="230">
        <f>(SUM('1.  LRAMVA Summary'!H$54:H$74)+SUM('1.  LRAMVA Summary'!H$75:H$76)*(MONTH($E123)-1)/12)*$H123</f>
        <v>-1.6752840753701179</v>
      </c>
      <c r="N123" s="230">
        <f>(SUM('1.  LRAMVA Summary'!I$54:I$74)+SUM('1.  LRAMVA Summary'!I$75:I$76)*(MONTH($E123)-1)/12)*$H123</f>
        <v>0</v>
      </c>
      <c r="O123" s="230">
        <f>(SUM('1.  LRAMVA Summary'!J$54:J$74)+SUM('1.  LRAMVA Summary'!J$75:J$76)*(MONTH($E123)-1)/12)*$H123</f>
        <v>0</v>
      </c>
      <c r="P123" s="230">
        <f>(SUM('1.  LRAMVA Summary'!K$54:K$74)+SUM('1.  LRAMVA Summary'!K$75:K$76)*(MONTH($E123)-1)/12)*$H123</f>
        <v>0</v>
      </c>
      <c r="Q123" s="230">
        <f>(SUM('1.  LRAMVA Summary'!L$54:L$74)+SUM('1.  LRAMVA Summary'!L$75:L$76)*(MONTH($E123)-1)/12)*$H123</f>
        <v>0</v>
      </c>
      <c r="R123" s="230">
        <f>(SUM('1.  LRAMVA Summary'!M$54:M$74)+SUM('1.  LRAMVA Summary'!M$75:M$76)*(MONTH($E123)-1)/12)*$H123</f>
        <v>0</v>
      </c>
      <c r="S123" s="230">
        <f>(SUM('1.  LRAMVA Summary'!N$54:N$74)+SUM('1.  LRAMVA Summary'!N$75:N$76)*(MONTH($E123)-1)/12)*$H123</f>
        <v>0</v>
      </c>
      <c r="T123" s="230">
        <f>(SUM('1.  LRAMVA Summary'!O$54:O$74)+SUM('1.  LRAMVA Summary'!O$75:O$76)*(MONTH($E123)-1)/12)*$H123</f>
        <v>0</v>
      </c>
      <c r="U123" s="230">
        <f>(SUM('1.  LRAMVA Summary'!P$54:P$74)+SUM('1.  LRAMVA Summary'!P$75:P$76)*(MONTH($E123)-1)/12)*$H123</f>
        <v>0</v>
      </c>
      <c r="V123" s="230">
        <f>(SUM('1.  LRAMVA Summary'!Q$54:Q$74)+SUM('1.  LRAMVA Summary'!Q$75:Q$76)*(MONTH($E123)-1)/12)*$H123</f>
        <v>0</v>
      </c>
      <c r="W123" s="231">
        <f t="shared" si="63"/>
        <v>1091.4204101469486</v>
      </c>
    </row>
    <row r="124" spans="2:23" s="9" customFormat="1">
      <c r="B124" s="66"/>
      <c r="E124" s="214">
        <v>43221</v>
      </c>
      <c r="F124" s="214" t="s">
        <v>185</v>
      </c>
      <c r="G124" s="215" t="s">
        <v>66</v>
      </c>
      <c r="H124" s="240">
        <f t="shared" ref="H124:H125" si="64">$C$44/12</f>
        <v>1.575E-3</v>
      </c>
      <c r="I124" s="230">
        <f>(SUM('1.  LRAMVA Summary'!D$54:D$74)+SUM('1.  LRAMVA Summary'!D$75:D$76)*(MONTH($E124)-1)/12)*$H124</f>
        <v>337.08154568656346</v>
      </c>
      <c r="J124" s="230">
        <f>(SUM('1.  LRAMVA Summary'!E$54:E$74)+SUM('1.  LRAMVA Summary'!E$75:E$76)*(MONTH($E124)-1)/12)*$H124</f>
        <v>797.60576236531097</v>
      </c>
      <c r="K124" s="230">
        <f>(SUM('1.  LRAMVA Summary'!F$54:F$74)+SUM('1.  LRAMVA Summary'!F$75:F$76)*(MONTH($E124)-1)/12)*$H124</f>
        <v>-48.538061537334784</v>
      </c>
      <c r="L124" s="230">
        <f>(SUM('1.  LRAMVA Summary'!G$54:G$74)+SUM('1.  LRAMVA Summary'!G$75:G$76)*(MONTH($E124)-1)/12)*$H124</f>
        <v>6.9464477077791091</v>
      </c>
      <c r="M124" s="230">
        <f>(SUM('1.  LRAMVA Summary'!H$54:H$74)+SUM('1.  LRAMVA Summary'!H$75:H$76)*(MONTH($E124)-1)/12)*$H124</f>
        <v>-1.6752840753701179</v>
      </c>
      <c r="N124" s="230">
        <f>(SUM('1.  LRAMVA Summary'!I$54:I$74)+SUM('1.  LRAMVA Summary'!I$75:I$76)*(MONTH($E124)-1)/12)*$H124</f>
        <v>0</v>
      </c>
      <c r="O124" s="230">
        <f>(SUM('1.  LRAMVA Summary'!J$54:J$74)+SUM('1.  LRAMVA Summary'!J$75:J$76)*(MONTH($E124)-1)/12)*$H124</f>
        <v>0</v>
      </c>
      <c r="P124" s="230">
        <f>(SUM('1.  LRAMVA Summary'!K$54:K$74)+SUM('1.  LRAMVA Summary'!K$75:K$76)*(MONTH($E124)-1)/12)*$H124</f>
        <v>0</v>
      </c>
      <c r="Q124" s="230">
        <f>(SUM('1.  LRAMVA Summary'!L$54:L$74)+SUM('1.  LRAMVA Summary'!L$75:L$76)*(MONTH($E124)-1)/12)*$H124</f>
        <v>0</v>
      </c>
      <c r="R124" s="230">
        <f>(SUM('1.  LRAMVA Summary'!M$54:M$74)+SUM('1.  LRAMVA Summary'!M$75:M$76)*(MONTH($E124)-1)/12)*$H124</f>
        <v>0</v>
      </c>
      <c r="S124" s="230">
        <f>(SUM('1.  LRAMVA Summary'!N$54:N$74)+SUM('1.  LRAMVA Summary'!N$75:N$76)*(MONTH($E124)-1)/12)*$H124</f>
        <v>0</v>
      </c>
      <c r="T124" s="230">
        <f>(SUM('1.  LRAMVA Summary'!O$54:O$74)+SUM('1.  LRAMVA Summary'!O$75:O$76)*(MONTH($E124)-1)/12)*$H124</f>
        <v>0</v>
      </c>
      <c r="U124" s="230">
        <f>(SUM('1.  LRAMVA Summary'!P$54:P$74)+SUM('1.  LRAMVA Summary'!P$75:P$76)*(MONTH($E124)-1)/12)*$H124</f>
        <v>0</v>
      </c>
      <c r="V124" s="230">
        <f>(SUM('1.  LRAMVA Summary'!Q$54:Q$74)+SUM('1.  LRAMVA Summary'!Q$75:Q$76)*(MONTH($E124)-1)/12)*$H124</f>
        <v>0</v>
      </c>
      <c r="W124" s="231">
        <f t="shared" si="63"/>
        <v>1091.4204101469486</v>
      </c>
    </row>
    <row r="125" spans="2:23" s="238" customFormat="1">
      <c r="B125" s="237"/>
      <c r="E125" s="214">
        <v>43252</v>
      </c>
      <c r="F125" s="214" t="s">
        <v>185</v>
      </c>
      <c r="G125" s="215" t="s">
        <v>66</v>
      </c>
      <c r="H125" s="240">
        <f t="shared" si="64"/>
        <v>1.575E-3</v>
      </c>
      <c r="I125" s="230">
        <f>(SUM('1.  LRAMVA Summary'!D$54:D$74)+SUM('1.  LRAMVA Summary'!D$75:D$76)*(MONTH($E125)-1)/12)*$H125</f>
        <v>337.08154568656346</v>
      </c>
      <c r="J125" s="230">
        <f>(SUM('1.  LRAMVA Summary'!E$54:E$74)+SUM('1.  LRAMVA Summary'!E$75:E$76)*(MONTH($E125)-1)/12)*$H125</f>
        <v>797.60576236531097</v>
      </c>
      <c r="K125" s="230">
        <f>(SUM('1.  LRAMVA Summary'!F$54:F$74)+SUM('1.  LRAMVA Summary'!F$75:F$76)*(MONTH($E125)-1)/12)*$H125</f>
        <v>-48.538061537334784</v>
      </c>
      <c r="L125" s="230">
        <f>(SUM('1.  LRAMVA Summary'!G$54:G$74)+SUM('1.  LRAMVA Summary'!G$75:G$76)*(MONTH($E125)-1)/12)*$H125</f>
        <v>6.9464477077791091</v>
      </c>
      <c r="M125" s="230">
        <f>(SUM('1.  LRAMVA Summary'!H$54:H$74)+SUM('1.  LRAMVA Summary'!H$75:H$76)*(MONTH($E125)-1)/12)*$H125</f>
        <v>-1.6752840753701179</v>
      </c>
      <c r="N125" s="230">
        <f>(SUM('1.  LRAMVA Summary'!I$54:I$74)+SUM('1.  LRAMVA Summary'!I$75:I$76)*(MONTH($E125)-1)/12)*$H125</f>
        <v>0</v>
      </c>
      <c r="O125" s="230">
        <f>(SUM('1.  LRAMVA Summary'!J$54:J$74)+SUM('1.  LRAMVA Summary'!J$75:J$76)*(MONTH($E125)-1)/12)*$H125</f>
        <v>0</v>
      </c>
      <c r="P125" s="230">
        <f>(SUM('1.  LRAMVA Summary'!K$54:K$74)+SUM('1.  LRAMVA Summary'!K$75:K$76)*(MONTH($E125)-1)/12)*$H125</f>
        <v>0</v>
      </c>
      <c r="Q125" s="230">
        <f>(SUM('1.  LRAMVA Summary'!L$54:L$74)+SUM('1.  LRAMVA Summary'!L$75:L$76)*(MONTH($E125)-1)/12)*$H125</f>
        <v>0</v>
      </c>
      <c r="R125" s="230">
        <f>(SUM('1.  LRAMVA Summary'!M$54:M$74)+SUM('1.  LRAMVA Summary'!M$75:M$76)*(MONTH($E125)-1)/12)*$H125</f>
        <v>0</v>
      </c>
      <c r="S125" s="230">
        <f>(SUM('1.  LRAMVA Summary'!N$54:N$74)+SUM('1.  LRAMVA Summary'!N$75:N$76)*(MONTH($E125)-1)/12)*$H125</f>
        <v>0</v>
      </c>
      <c r="T125" s="230">
        <f>(SUM('1.  LRAMVA Summary'!O$54:O$74)+SUM('1.  LRAMVA Summary'!O$75:O$76)*(MONTH($E125)-1)/12)*$H125</f>
        <v>0</v>
      </c>
      <c r="U125" s="230">
        <f>(SUM('1.  LRAMVA Summary'!P$54:P$74)+SUM('1.  LRAMVA Summary'!P$75:P$76)*(MONTH($E125)-1)/12)*$H125</f>
        <v>0</v>
      </c>
      <c r="V125" s="230">
        <f>(SUM('1.  LRAMVA Summary'!Q$54:Q$74)+SUM('1.  LRAMVA Summary'!Q$75:Q$76)*(MONTH($E125)-1)/12)*$H125</f>
        <v>0</v>
      </c>
      <c r="W125" s="231">
        <f t="shared" si="63"/>
        <v>1091.4204101469486</v>
      </c>
    </row>
    <row r="126" spans="2:23" s="9" customFormat="1">
      <c r="B126" s="66"/>
      <c r="E126" s="214">
        <v>43282</v>
      </c>
      <c r="F126" s="214" t="s">
        <v>185</v>
      </c>
      <c r="G126" s="215" t="s">
        <v>68</v>
      </c>
      <c r="H126" s="240">
        <f>$C$45/12</f>
        <v>1.575E-3</v>
      </c>
      <c r="I126" s="230">
        <f>(SUM('1.  LRAMVA Summary'!D$54:D$74)+SUM('1.  LRAMVA Summary'!D$75:D$76)*(MONTH($E126)-1)/12)*$H126</f>
        <v>337.08154568656346</v>
      </c>
      <c r="J126" s="230">
        <f>(SUM('1.  LRAMVA Summary'!E$54:E$74)+SUM('1.  LRAMVA Summary'!E$75:E$76)*(MONTH($E126)-1)/12)*$H126</f>
        <v>797.60576236531097</v>
      </c>
      <c r="K126" s="230">
        <f>(SUM('1.  LRAMVA Summary'!F$54:F$74)+SUM('1.  LRAMVA Summary'!F$75:F$76)*(MONTH($E126)-1)/12)*$H126</f>
        <v>-48.538061537334784</v>
      </c>
      <c r="L126" s="230">
        <f>(SUM('1.  LRAMVA Summary'!G$54:G$74)+SUM('1.  LRAMVA Summary'!G$75:G$76)*(MONTH($E126)-1)/12)*$H126</f>
        <v>6.9464477077791091</v>
      </c>
      <c r="M126" s="230">
        <f>(SUM('1.  LRAMVA Summary'!H$54:H$74)+SUM('1.  LRAMVA Summary'!H$75:H$76)*(MONTH($E126)-1)/12)*$H126</f>
        <v>-1.6752840753701179</v>
      </c>
      <c r="N126" s="230">
        <f>(SUM('1.  LRAMVA Summary'!I$54:I$74)+SUM('1.  LRAMVA Summary'!I$75:I$76)*(MONTH($E126)-1)/12)*$H126</f>
        <v>0</v>
      </c>
      <c r="O126" s="230">
        <f>(SUM('1.  LRAMVA Summary'!J$54:J$74)+SUM('1.  LRAMVA Summary'!J$75:J$76)*(MONTH($E126)-1)/12)*$H126</f>
        <v>0</v>
      </c>
      <c r="P126" s="230">
        <f>(SUM('1.  LRAMVA Summary'!K$54:K$74)+SUM('1.  LRAMVA Summary'!K$75:K$76)*(MONTH($E126)-1)/12)*$H126</f>
        <v>0</v>
      </c>
      <c r="Q126" s="230">
        <f>(SUM('1.  LRAMVA Summary'!L$54:L$74)+SUM('1.  LRAMVA Summary'!L$75:L$76)*(MONTH($E126)-1)/12)*$H126</f>
        <v>0</v>
      </c>
      <c r="R126" s="230">
        <f>(SUM('1.  LRAMVA Summary'!M$54:M$74)+SUM('1.  LRAMVA Summary'!M$75:M$76)*(MONTH($E126)-1)/12)*$H126</f>
        <v>0</v>
      </c>
      <c r="S126" s="230">
        <f>(SUM('1.  LRAMVA Summary'!N$54:N$74)+SUM('1.  LRAMVA Summary'!N$75:N$76)*(MONTH($E126)-1)/12)*$H126</f>
        <v>0</v>
      </c>
      <c r="T126" s="230">
        <f>(SUM('1.  LRAMVA Summary'!O$54:O$74)+SUM('1.  LRAMVA Summary'!O$75:O$76)*(MONTH($E126)-1)/12)*$H126</f>
        <v>0</v>
      </c>
      <c r="U126" s="230">
        <f>(SUM('1.  LRAMVA Summary'!P$54:P$74)+SUM('1.  LRAMVA Summary'!P$75:P$76)*(MONTH($E126)-1)/12)*$H126</f>
        <v>0</v>
      </c>
      <c r="V126" s="230">
        <f>(SUM('1.  LRAMVA Summary'!Q$54:Q$74)+SUM('1.  LRAMVA Summary'!Q$75:Q$76)*(MONTH($E126)-1)/12)*$H126</f>
        <v>0</v>
      </c>
      <c r="W126" s="231">
        <f t="shared" si="63"/>
        <v>1091.4204101469486</v>
      </c>
    </row>
    <row r="127" spans="2:23" s="9" customFormat="1">
      <c r="B127" s="66"/>
      <c r="E127" s="214">
        <v>43313</v>
      </c>
      <c r="F127" s="214" t="s">
        <v>185</v>
      </c>
      <c r="G127" s="215" t="s">
        <v>68</v>
      </c>
      <c r="H127" s="240">
        <f t="shared" ref="H127:H128" si="65">$C$45/12</f>
        <v>1.575E-3</v>
      </c>
      <c r="I127" s="230">
        <f>(SUM('1.  LRAMVA Summary'!D$54:D$74)+SUM('1.  LRAMVA Summary'!D$75:D$76)*(MONTH($E127)-1)/12)*$H127</f>
        <v>337.08154568656346</v>
      </c>
      <c r="J127" s="230">
        <f>(SUM('1.  LRAMVA Summary'!E$54:E$74)+SUM('1.  LRAMVA Summary'!E$75:E$76)*(MONTH($E127)-1)/12)*$H127</f>
        <v>797.60576236531097</v>
      </c>
      <c r="K127" s="230">
        <f>(SUM('1.  LRAMVA Summary'!F$54:F$74)+SUM('1.  LRAMVA Summary'!F$75:F$76)*(MONTH($E127)-1)/12)*$H127</f>
        <v>-48.538061537334784</v>
      </c>
      <c r="L127" s="230">
        <f>(SUM('1.  LRAMVA Summary'!G$54:G$74)+SUM('1.  LRAMVA Summary'!G$75:G$76)*(MONTH($E127)-1)/12)*$H127</f>
        <v>6.9464477077791091</v>
      </c>
      <c r="M127" s="230">
        <f>(SUM('1.  LRAMVA Summary'!H$54:H$74)+SUM('1.  LRAMVA Summary'!H$75:H$76)*(MONTH($E127)-1)/12)*$H127</f>
        <v>-1.6752840753701179</v>
      </c>
      <c r="N127" s="230">
        <f>(SUM('1.  LRAMVA Summary'!I$54:I$74)+SUM('1.  LRAMVA Summary'!I$75:I$76)*(MONTH($E127)-1)/12)*$H127</f>
        <v>0</v>
      </c>
      <c r="O127" s="230">
        <f>(SUM('1.  LRAMVA Summary'!J$54:J$74)+SUM('1.  LRAMVA Summary'!J$75:J$76)*(MONTH($E127)-1)/12)*$H127</f>
        <v>0</v>
      </c>
      <c r="P127" s="230">
        <f>(SUM('1.  LRAMVA Summary'!K$54:K$74)+SUM('1.  LRAMVA Summary'!K$75:K$76)*(MONTH($E127)-1)/12)*$H127</f>
        <v>0</v>
      </c>
      <c r="Q127" s="230">
        <f>(SUM('1.  LRAMVA Summary'!L$54:L$74)+SUM('1.  LRAMVA Summary'!L$75:L$76)*(MONTH($E127)-1)/12)*$H127</f>
        <v>0</v>
      </c>
      <c r="R127" s="230">
        <f>(SUM('1.  LRAMVA Summary'!M$54:M$74)+SUM('1.  LRAMVA Summary'!M$75:M$76)*(MONTH($E127)-1)/12)*$H127</f>
        <v>0</v>
      </c>
      <c r="S127" s="230">
        <f>(SUM('1.  LRAMVA Summary'!N$54:N$74)+SUM('1.  LRAMVA Summary'!N$75:N$76)*(MONTH($E127)-1)/12)*$H127</f>
        <v>0</v>
      </c>
      <c r="T127" s="230">
        <f>(SUM('1.  LRAMVA Summary'!O$54:O$74)+SUM('1.  LRAMVA Summary'!O$75:O$76)*(MONTH($E127)-1)/12)*$H127</f>
        <v>0</v>
      </c>
      <c r="U127" s="230">
        <f>(SUM('1.  LRAMVA Summary'!P$54:P$74)+SUM('1.  LRAMVA Summary'!P$75:P$76)*(MONTH($E127)-1)/12)*$H127</f>
        <v>0</v>
      </c>
      <c r="V127" s="230">
        <f>(SUM('1.  LRAMVA Summary'!Q$54:Q$74)+SUM('1.  LRAMVA Summary'!Q$75:Q$76)*(MONTH($E127)-1)/12)*$H127</f>
        <v>0</v>
      </c>
      <c r="W127" s="231">
        <f t="shared" si="63"/>
        <v>1091.4204101469486</v>
      </c>
    </row>
    <row r="128" spans="2:23" s="9" customFormat="1">
      <c r="B128" s="66"/>
      <c r="E128" s="214">
        <v>43344</v>
      </c>
      <c r="F128" s="214" t="s">
        <v>185</v>
      </c>
      <c r="G128" s="215" t="s">
        <v>68</v>
      </c>
      <c r="H128" s="240">
        <f t="shared" si="65"/>
        <v>1.575E-3</v>
      </c>
      <c r="I128" s="230">
        <f>(SUM('1.  LRAMVA Summary'!D$54:D$74)+SUM('1.  LRAMVA Summary'!D$75:D$76)*(MONTH($E128)-1)/12)*$H128</f>
        <v>337.08154568656346</v>
      </c>
      <c r="J128" s="230">
        <f>(SUM('1.  LRAMVA Summary'!E$54:E$74)+SUM('1.  LRAMVA Summary'!E$75:E$76)*(MONTH($E128)-1)/12)*$H128</f>
        <v>797.60576236531097</v>
      </c>
      <c r="K128" s="230">
        <f>(SUM('1.  LRAMVA Summary'!F$54:F$74)+SUM('1.  LRAMVA Summary'!F$75:F$76)*(MONTH($E128)-1)/12)*$H128</f>
        <v>-48.538061537334784</v>
      </c>
      <c r="L128" s="230">
        <f>(SUM('1.  LRAMVA Summary'!G$54:G$74)+SUM('1.  LRAMVA Summary'!G$75:G$76)*(MONTH($E128)-1)/12)*$H128</f>
        <v>6.9464477077791091</v>
      </c>
      <c r="M128" s="230">
        <f>(SUM('1.  LRAMVA Summary'!H$54:H$74)+SUM('1.  LRAMVA Summary'!H$75:H$76)*(MONTH($E128)-1)/12)*$H128</f>
        <v>-1.6752840753701179</v>
      </c>
      <c r="N128" s="230">
        <f>(SUM('1.  LRAMVA Summary'!I$54:I$74)+SUM('1.  LRAMVA Summary'!I$75:I$76)*(MONTH($E128)-1)/12)*$H128</f>
        <v>0</v>
      </c>
      <c r="O128" s="230">
        <f>(SUM('1.  LRAMVA Summary'!J$54:J$74)+SUM('1.  LRAMVA Summary'!J$75:J$76)*(MONTH($E128)-1)/12)*$H128</f>
        <v>0</v>
      </c>
      <c r="P128" s="230">
        <f>(SUM('1.  LRAMVA Summary'!K$54:K$74)+SUM('1.  LRAMVA Summary'!K$75:K$76)*(MONTH($E128)-1)/12)*$H128</f>
        <v>0</v>
      </c>
      <c r="Q128" s="230">
        <f>(SUM('1.  LRAMVA Summary'!L$54:L$74)+SUM('1.  LRAMVA Summary'!L$75:L$76)*(MONTH($E128)-1)/12)*$H128</f>
        <v>0</v>
      </c>
      <c r="R128" s="230">
        <f>(SUM('1.  LRAMVA Summary'!M$54:M$74)+SUM('1.  LRAMVA Summary'!M$75:M$76)*(MONTH($E128)-1)/12)*$H128</f>
        <v>0</v>
      </c>
      <c r="S128" s="230">
        <f>(SUM('1.  LRAMVA Summary'!N$54:N$74)+SUM('1.  LRAMVA Summary'!N$75:N$76)*(MONTH($E128)-1)/12)*$H128</f>
        <v>0</v>
      </c>
      <c r="T128" s="230">
        <f>(SUM('1.  LRAMVA Summary'!O$54:O$74)+SUM('1.  LRAMVA Summary'!O$75:O$76)*(MONTH($E128)-1)/12)*$H128</f>
        <v>0</v>
      </c>
      <c r="U128" s="230">
        <f>(SUM('1.  LRAMVA Summary'!P$54:P$74)+SUM('1.  LRAMVA Summary'!P$75:P$76)*(MONTH($E128)-1)/12)*$H128</f>
        <v>0</v>
      </c>
      <c r="V128" s="230">
        <f>(SUM('1.  LRAMVA Summary'!Q$54:Q$74)+SUM('1.  LRAMVA Summary'!Q$75:Q$76)*(MONTH($E128)-1)/12)*$H128</f>
        <v>0</v>
      </c>
      <c r="W128" s="231">
        <f t="shared" si="63"/>
        <v>1091.4204101469486</v>
      </c>
    </row>
    <row r="129" spans="2:23" s="9" customFormat="1">
      <c r="B129" s="66"/>
      <c r="E129" s="214">
        <v>43374</v>
      </c>
      <c r="F129" s="214" t="s">
        <v>185</v>
      </c>
      <c r="G129" s="215" t="s">
        <v>69</v>
      </c>
      <c r="H129" s="240">
        <f>$C$46/12</f>
        <v>1.8083333333333335E-3</v>
      </c>
      <c r="I129" s="230">
        <f>(SUM('1.  LRAMVA Summary'!D$54:D$74)+SUM('1.  LRAMVA Summary'!D$75:D$76)*(MONTH($E129)-1)/12)*$H129</f>
        <v>387.01955245494327</v>
      </c>
      <c r="J129" s="230">
        <f>(SUM('1.  LRAMVA Summary'!E$54:E$74)+SUM('1.  LRAMVA Summary'!E$75:E$76)*(MONTH($E129)-1)/12)*$H129</f>
        <v>915.76957901202366</v>
      </c>
      <c r="K129" s="230">
        <f>(SUM('1.  LRAMVA Summary'!F$54:F$74)+SUM('1.  LRAMVA Summary'!F$75:F$76)*(MONTH($E129)-1)/12)*$H129</f>
        <v>-55.728885468791795</v>
      </c>
      <c r="L129" s="230">
        <f>(SUM('1.  LRAMVA Summary'!G$54:G$74)+SUM('1.  LRAMVA Summary'!G$75:G$76)*(MONTH($E129)-1)/12)*$H129</f>
        <v>7.9755510718945333</v>
      </c>
      <c r="M129" s="230">
        <f>(SUM('1.  LRAMVA Summary'!H$54:H$74)+SUM('1.  LRAMVA Summary'!H$75:H$76)*(MONTH($E129)-1)/12)*$H129</f>
        <v>-1.9234743087582835</v>
      </c>
      <c r="N129" s="230">
        <f>(SUM('1.  LRAMVA Summary'!I$54:I$74)+SUM('1.  LRAMVA Summary'!I$75:I$76)*(MONTH($E129)-1)/12)*$H129</f>
        <v>0</v>
      </c>
      <c r="O129" s="230">
        <f>(SUM('1.  LRAMVA Summary'!J$54:J$74)+SUM('1.  LRAMVA Summary'!J$75:J$76)*(MONTH($E129)-1)/12)*$H129</f>
        <v>0</v>
      </c>
      <c r="P129" s="230">
        <f>(SUM('1.  LRAMVA Summary'!K$54:K$74)+SUM('1.  LRAMVA Summary'!K$75:K$76)*(MONTH($E129)-1)/12)*$H129</f>
        <v>0</v>
      </c>
      <c r="Q129" s="230">
        <f>(SUM('1.  LRAMVA Summary'!L$54:L$74)+SUM('1.  LRAMVA Summary'!L$75:L$76)*(MONTH($E129)-1)/12)*$H129</f>
        <v>0</v>
      </c>
      <c r="R129" s="230">
        <f>(SUM('1.  LRAMVA Summary'!M$54:M$74)+SUM('1.  LRAMVA Summary'!M$75:M$76)*(MONTH($E129)-1)/12)*$H129</f>
        <v>0</v>
      </c>
      <c r="S129" s="230">
        <f>(SUM('1.  LRAMVA Summary'!N$54:N$74)+SUM('1.  LRAMVA Summary'!N$75:N$76)*(MONTH($E129)-1)/12)*$H129</f>
        <v>0</v>
      </c>
      <c r="T129" s="230">
        <f>(SUM('1.  LRAMVA Summary'!O$54:O$74)+SUM('1.  LRAMVA Summary'!O$75:O$76)*(MONTH($E129)-1)/12)*$H129</f>
        <v>0</v>
      </c>
      <c r="U129" s="230">
        <f>(SUM('1.  LRAMVA Summary'!P$54:P$74)+SUM('1.  LRAMVA Summary'!P$75:P$76)*(MONTH($E129)-1)/12)*$H129</f>
        <v>0</v>
      </c>
      <c r="V129" s="230">
        <f>(SUM('1.  LRAMVA Summary'!Q$54:Q$74)+SUM('1.  LRAMVA Summary'!Q$75:Q$76)*(MONTH($E129)-1)/12)*$H129</f>
        <v>0</v>
      </c>
      <c r="W129" s="231">
        <f t="shared" si="63"/>
        <v>1253.1123227613114</v>
      </c>
    </row>
    <row r="130" spans="2:23" s="9" customFormat="1">
      <c r="B130" s="66"/>
      <c r="E130" s="214">
        <v>43405</v>
      </c>
      <c r="F130" s="214" t="s">
        <v>185</v>
      </c>
      <c r="G130" s="215" t="s">
        <v>69</v>
      </c>
      <c r="H130" s="240">
        <f t="shared" ref="H130:H131" si="66">$C$46/12</f>
        <v>1.8083333333333335E-3</v>
      </c>
      <c r="I130" s="230">
        <f>(SUM('1.  LRAMVA Summary'!D$54:D$74)+SUM('1.  LRAMVA Summary'!D$75:D$76)*(MONTH($E130)-1)/12)*$H130</f>
        <v>387.01955245494327</v>
      </c>
      <c r="J130" s="230">
        <f>(SUM('1.  LRAMVA Summary'!E$54:E$74)+SUM('1.  LRAMVA Summary'!E$75:E$76)*(MONTH($E130)-1)/12)*$H130</f>
        <v>915.76957901202366</v>
      </c>
      <c r="K130" s="230">
        <f>(SUM('1.  LRAMVA Summary'!F$54:F$74)+SUM('1.  LRAMVA Summary'!F$75:F$76)*(MONTH($E130)-1)/12)*$H130</f>
        <v>-55.728885468791795</v>
      </c>
      <c r="L130" s="230">
        <f>(SUM('1.  LRAMVA Summary'!G$54:G$74)+SUM('1.  LRAMVA Summary'!G$75:G$76)*(MONTH($E130)-1)/12)*$H130</f>
        <v>7.9755510718945333</v>
      </c>
      <c r="M130" s="230">
        <f>(SUM('1.  LRAMVA Summary'!H$54:H$74)+SUM('1.  LRAMVA Summary'!H$75:H$76)*(MONTH($E130)-1)/12)*$H130</f>
        <v>-1.9234743087582835</v>
      </c>
      <c r="N130" s="230">
        <f>(SUM('1.  LRAMVA Summary'!I$54:I$74)+SUM('1.  LRAMVA Summary'!I$75:I$76)*(MONTH($E130)-1)/12)*$H130</f>
        <v>0</v>
      </c>
      <c r="O130" s="230">
        <f>(SUM('1.  LRAMVA Summary'!J$54:J$74)+SUM('1.  LRAMVA Summary'!J$75:J$76)*(MONTH($E130)-1)/12)*$H130</f>
        <v>0</v>
      </c>
      <c r="P130" s="230">
        <f>(SUM('1.  LRAMVA Summary'!K$54:K$74)+SUM('1.  LRAMVA Summary'!K$75:K$76)*(MONTH($E130)-1)/12)*$H130</f>
        <v>0</v>
      </c>
      <c r="Q130" s="230">
        <f>(SUM('1.  LRAMVA Summary'!L$54:L$74)+SUM('1.  LRAMVA Summary'!L$75:L$76)*(MONTH($E130)-1)/12)*$H130</f>
        <v>0</v>
      </c>
      <c r="R130" s="230">
        <f>(SUM('1.  LRAMVA Summary'!M$54:M$74)+SUM('1.  LRAMVA Summary'!M$75:M$76)*(MONTH($E130)-1)/12)*$H130</f>
        <v>0</v>
      </c>
      <c r="S130" s="230">
        <f>(SUM('1.  LRAMVA Summary'!N$54:N$74)+SUM('1.  LRAMVA Summary'!N$75:N$76)*(MONTH($E130)-1)/12)*$H130</f>
        <v>0</v>
      </c>
      <c r="T130" s="230">
        <f>(SUM('1.  LRAMVA Summary'!O$54:O$74)+SUM('1.  LRAMVA Summary'!O$75:O$76)*(MONTH($E130)-1)/12)*$H130</f>
        <v>0</v>
      </c>
      <c r="U130" s="230">
        <f>(SUM('1.  LRAMVA Summary'!P$54:P$74)+SUM('1.  LRAMVA Summary'!P$75:P$76)*(MONTH($E130)-1)/12)*$H130</f>
        <v>0</v>
      </c>
      <c r="V130" s="230">
        <f>(SUM('1.  LRAMVA Summary'!Q$54:Q$74)+SUM('1.  LRAMVA Summary'!Q$75:Q$76)*(MONTH($E130)-1)/12)*$H130</f>
        <v>0</v>
      </c>
      <c r="W130" s="231">
        <f t="shared" si="63"/>
        <v>1253.1123227613114</v>
      </c>
    </row>
    <row r="131" spans="2:23" s="9" customFormat="1">
      <c r="B131" s="66"/>
      <c r="E131" s="214">
        <v>43435</v>
      </c>
      <c r="F131" s="214" t="s">
        <v>185</v>
      </c>
      <c r="G131" s="215" t="s">
        <v>69</v>
      </c>
      <c r="H131" s="240">
        <f t="shared" si="66"/>
        <v>1.8083333333333335E-3</v>
      </c>
      <c r="I131" s="230">
        <f>(SUM('1.  LRAMVA Summary'!D$54:D$74)+SUM('1.  LRAMVA Summary'!D$75:D$76)*(MONTH($E131)-1)/12)*$H131</f>
        <v>387.01955245494327</v>
      </c>
      <c r="J131" s="230">
        <f>(SUM('1.  LRAMVA Summary'!E$54:E$74)+SUM('1.  LRAMVA Summary'!E$75:E$76)*(MONTH($E131)-1)/12)*$H131</f>
        <v>915.76957901202366</v>
      </c>
      <c r="K131" s="230">
        <f>(SUM('1.  LRAMVA Summary'!F$54:F$74)+SUM('1.  LRAMVA Summary'!F$75:F$76)*(MONTH($E131)-1)/12)*$H131</f>
        <v>-55.728885468791795</v>
      </c>
      <c r="L131" s="230">
        <f>(SUM('1.  LRAMVA Summary'!G$54:G$74)+SUM('1.  LRAMVA Summary'!G$75:G$76)*(MONTH($E131)-1)/12)*$H131</f>
        <v>7.9755510718945333</v>
      </c>
      <c r="M131" s="230">
        <f>(SUM('1.  LRAMVA Summary'!H$54:H$74)+SUM('1.  LRAMVA Summary'!H$75:H$76)*(MONTH($E131)-1)/12)*$H131</f>
        <v>-1.9234743087582835</v>
      </c>
      <c r="N131" s="230">
        <f>(SUM('1.  LRAMVA Summary'!I$54:I$74)+SUM('1.  LRAMVA Summary'!I$75:I$76)*(MONTH($E131)-1)/12)*$H131</f>
        <v>0</v>
      </c>
      <c r="O131" s="230">
        <f>(SUM('1.  LRAMVA Summary'!J$54:J$74)+SUM('1.  LRAMVA Summary'!J$75:J$76)*(MONTH($E131)-1)/12)*$H131</f>
        <v>0</v>
      </c>
      <c r="P131" s="230">
        <f>(SUM('1.  LRAMVA Summary'!K$54:K$74)+SUM('1.  LRAMVA Summary'!K$75:K$76)*(MONTH($E131)-1)/12)*$H131</f>
        <v>0</v>
      </c>
      <c r="Q131" s="230">
        <f>(SUM('1.  LRAMVA Summary'!L$54:L$74)+SUM('1.  LRAMVA Summary'!L$75:L$76)*(MONTH($E131)-1)/12)*$H131</f>
        <v>0</v>
      </c>
      <c r="R131" s="230">
        <f>(SUM('1.  LRAMVA Summary'!M$54:M$74)+SUM('1.  LRAMVA Summary'!M$75:M$76)*(MONTH($E131)-1)/12)*$H131</f>
        <v>0</v>
      </c>
      <c r="S131" s="230">
        <f>(SUM('1.  LRAMVA Summary'!N$54:N$74)+SUM('1.  LRAMVA Summary'!N$75:N$76)*(MONTH($E131)-1)/12)*$H131</f>
        <v>0</v>
      </c>
      <c r="T131" s="230">
        <f>(SUM('1.  LRAMVA Summary'!O$54:O$74)+SUM('1.  LRAMVA Summary'!O$75:O$76)*(MONTH($E131)-1)/12)*$H131</f>
        <v>0</v>
      </c>
      <c r="U131" s="230">
        <f>(SUM('1.  LRAMVA Summary'!P$54:P$74)+SUM('1.  LRAMVA Summary'!P$75:P$76)*(MONTH($E131)-1)/12)*$H131</f>
        <v>0</v>
      </c>
      <c r="V131" s="230">
        <f>(SUM('1.  LRAMVA Summary'!Q$54:Q$74)+SUM('1.  LRAMVA Summary'!Q$75:Q$76)*(MONTH($E131)-1)/12)*$H131</f>
        <v>0</v>
      </c>
      <c r="W131" s="231">
        <f t="shared" si="63"/>
        <v>1253.1123227613114</v>
      </c>
    </row>
    <row r="132" spans="2:23" s="9" customFormat="1" ht="15.75" thickBot="1">
      <c r="B132" s="66"/>
      <c r="E132" s="216" t="s">
        <v>467</v>
      </c>
      <c r="F132" s="216"/>
      <c r="G132" s="217"/>
      <c r="H132" s="218"/>
      <c r="I132" s="219">
        <f>SUM(I119:I131)</f>
        <v>8718.019287773468</v>
      </c>
      <c r="J132" s="219">
        <f>SUM(J119:J131)</f>
        <v>25826.268826533138</v>
      </c>
      <c r="K132" s="219">
        <f t="shared" ref="K132:O132" si="67">SUM(K119:K131)</f>
        <v>-3252.1994049631494</v>
      </c>
      <c r="L132" s="219">
        <f t="shared" si="67"/>
        <v>101.46189637043413</v>
      </c>
      <c r="M132" s="219">
        <f t="shared" si="67"/>
        <v>-50.231264328429887</v>
      </c>
      <c r="N132" s="219">
        <f t="shared" si="67"/>
        <v>0</v>
      </c>
      <c r="O132" s="219">
        <f t="shared" si="67"/>
        <v>0</v>
      </c>
      <c r="P132" s="219">
        <f t="shared" ref="P132:V132" si="68">SUM(P119:P131)</f>
        <v>0</v>
      </c>
      <c r="Q132" s="219">
        <f t="shared" si="68"/>
        <v>0</v>
      </c>
      <c r="R132" s="219">
        <f t="shared" si="68"/>
        <v>0</v>
      </c>
      <c r="S132" s="219">
        <f t="shared" si="68"/>
        <v>0</v>
      </c>
      <c r="T132" s="219">
        <f t="shared" si="68"/>
        <v>0</v>
      </c>
      <c r="U132" s="219">
        <f t="shared" si="68"/>
        <v>0</v>
      </c>
      <c r="V132" s="219">
        <f t="shared" si="68"/>
        <v>0</v>
      </c>
      <c r="W132" s="219">
        <f>SUM(W119:W131)</f>
        <v>31343.319341385457</v>
      </c>
    </row>
    <row r="133" spans="2:23" s="9" customFormat="1" ht="15.75" thickTop="1">
      <c r="B133" s="66"/>
      <c r="E133" s="220" t="s">
        <v>67</v>
      </c>
      <c r="F133" s="220"/>
      <c r="G133" s="221"/>
      <c r="H133" s="222"/>
      <c r="I133" s="223"/>
      <c r="J133" s="223"/>
      <c r="K133" s="223"/>
      <c r="L133" s="223"/>
      <c r="M133" s="223"/>
      <c r="N133" s="223"/>
      <c r="O133" s="223"/>
      <c r="P133" s="223"/>
      <c r="Q133" s="223"/>
      <c r="R133" s="223"/>
      <c r="S133" s="223"/>
      <c r="T133" s="223"/>
      <c r="U133" s="223"/>
      <c r="V133" s="223"/>
      <c r="W133" s="224"/>
    </row>
    <row r="134" spans="2:23" s="9" customFormat="1">
      <c r="B134" s="66"/>
      <c r="E134" s="225" t="s">
        <v>431</v>
      </c>
      <c r="F134" s="225"/>
      <c r="G134" s="226"/>
      <c r="H134" s="227"/>
      <c r="I134" s="228">
        <f>I132+I133</f>
        <v>8718.019287773468</v>
      </c>
      <c r="J134" s="228">
        <f t="shared" ref="J134" si="69">J132+J133</f>
        <v>25826.268826533138</v>
      </c>
      <c r="K134" s="228">
        <f t="shared" ref="K134" si="70">K132+K133</f>
        <v>-3252.1994049631494</v>
      </c>
      <c r="L134" s="228">
        <f t="shared" ref="L134" si="71">L132+L133</f>
        <v>101.46189637043413</v>
      </c>
      <c r="M134" s="228">
        <f t="shared" ref="M134" si="72">M132+M133</f>
        <v>-50.231264328429887</v>
      </c>
      <c r="N134" s="228">
        <f t="shared" ref="N134" si="73">N132+N133</f>
        <v>0</v>
      </c>
      <c r="O134" s="228">
        <f t="shared" ref="O134:V134" si="74">O132+O133</f>
        <v>0</v>
      </c>
      <c r="P134" s="228">
        <f t="shared" si="74"/>
        <v>0</v>
      </c>
      <c r="Q134" s="228">
        <f t="shared" si="74"/>
        <v>0</v>
      </c>
      <c r="R134" s="228">
        <f t="shared" si="74"/>
        <v>0</v>
      </c>
      <c r="S134" s="228">
        <f t="shared" si="74"/>
        <v>0</v>
      </c>
      <c r="T134" s="228">
        <f t="shared" si="74"/>
        <v>0</v>
      </c>
      <c r="U134" s="228">
        <f t="shared" si="74"/>
        <v>0</v>
      </c>
      <c r="V134" s="228">
        <f t="shared" si="74"/>
        <v>0</v>
      </c>
      <c r="W134" s="228">
        <f>W132+W133</f>
        <v>31343.319341385457</v>
      </c>
    </row>
    <row r="135" spans="2:23" s="9" customFormat="1">
      <c r="B135" s="66"/>
      <c r="E135" s="214">
        <v>43466</v>
      </c>
      <c r="F135" s="214" t="s">
        <v>186</v>
      </c>
      <c r="G135" s="215" t="s">
        <v>65</v>
      </c>
      <c r="H135" s="240">
        <f>$C$47/12</f>
        <v>0</v>
      </c>
      <c r="I135" s="230">
        <f>(SUM('1.  LRAMVA Summary'!D$54:D$77)+SUM('1.  LRAMVA Summary'!D$78:D$79)*(MONTH($E135)-1)/12)*$H135</f>
        <v>0</v>
      </c>
      <c r="J135" s="230">
        <f>(SUM('1.  LRAMVA Summary'!E$54:E$77)+SUM('1.  LRAMVA Summary'!E$78:E$79)*(MONTH($E135)-1)/12)*$H135</f>
        <v>0</v>
      </c>
      <c r="K135" s="230">
        <f>(SUM('1.  LRAMVA Summary'!F$54:F$77)+SUM('1.  LRAMVA Summary'!F$78:F$79)*(MONTH($E135)-1)/12)*$H135</f>
        <v>0</v>
      </c>
      <c r="L135" s="230">
        <f>(SUM('1.  LRAMVA Summary'!G$54:G$77)+SUM('1.  LRAMVA Summary'!G$78:G$79)*(MONTH($E135)-1)/12)*$H135</f>
        <v>0</v>
      </c>
      <c r="M135" s="230">
        <f>(SUM('1.  LRAMVA Summary'!H$54:H$77)+SUM('1.  LRAMVA Summary'!H$78:H$79)*(MONTH($E135)-1)/12)*$H135</f>
        <v>0</v>
      </c>
      <c r="N135" s="230">
        <f>(SUM('1.  LRAMVA Summary'!I$54:I$77)+SUM('1.  LRAMVA Summary'!I$78:I$79)*(MONTH($E135)-1)/12)*$H135</f>
        <v>0</v>
      </c>
      <c r="O135" s="230">
        <f>(SUM('1.  LRAMVA Summary'!J$54:J$77)+SUM('1.  LRAMVA Summary'!J$78:J$79)*(MONTH($E135)-1)/12)*$H135</f>
        <v>0</v>
      </c>
      <c r="P135" s="230">
        <f>(SUM('1.  LRAMVA Summary'!K$54:K$77)+SUM('1.  LRAMVA Summary'!K$78:K$79)*(MONTH($E135)-1)/12)*$H135</f>
        <v>0</v>
      </c>
      <c r="Q135" s="230">
        <f>(SUM('1.  LRAMVA Summary'!L$54:L$77)+SUM('1.  LRAMVA Summary'!L$78:L$79)*(MONTH($E135)-1)/12)*$H135</f>
        <v>0</v>
      </c>
      <c r="R135" s="230">
        <f>(SUM('1.  LRAMVA Summary'!M$54:M$77)+SUM('1.  LRAMVA Summary'!M$78:M$79)*(MONTH($E135)-1)/12)*$H135</f>
        <v>0</v>
      </c>
      <c r="S135" s="230">
        <f>(SUM('1.  LRAMVA Summary'!N$54:N$77)+SUM('1.  LRAMVA Summary'!N$78:N$79)*(MONTH($E135)-1)/12)*$H135</f>
        <v>0</v>
      </c>
      <c r="T135" s="230">
        <f>(SUM('1.  LRAMVA Summary'!O$54:O$77)+SUM('1.  LRAMVA Summary'!O$78:O$79)*(MONTH($E135)-1)/12)*$H135</f>
        <v>0</v>
      </c>
      <c r="U135" s="230">
        <f>(SUM('1.  LRAMVA Summary'!P$54:P$77)+SUM('1.  LRAMVA Summary'!P$78:P$79)*(MONTH($E135)-1)/12)*$H135</f>
        <v>0</v>
      </c>
      <c r="V135" s="230">
        <f>(SUM('1.  LRAMVA Summary'!Q$54:Q$77)+SUM('1.  LRAMVA Summary'!Q$78:Q$79)*(MONTH($E135)-1)/12)*$H135</f>
        <v>0</v>
      </c>
      <c r="W135" s="231">
        <f>SUM(I135:V135)</f>
        <v>0</v>
      </c>
    </row>
    <row r="136" spans="2:23" s="9" customFormat="1">
      <c r="B136" s="66"/>
      <c r="E136" s="214">
        <v>43497</v>
      </c>
      <c r="F136" s="214" t="s">
        <v>186</v>
      </c>
      <c r="G136" s="215" t="s">
        <v>65</v>
      </c>
      <c r="H136" s="240">
        <f t="shared" ref="H136:H137" si="75">$C$47/12</f>
        <v>0</v>
      </c>
      <c r="I136" s="230">
        <f>(SUM('1.  LRAMVA Summary'!D$54:D$77)+SUM('1.  LRAMVA Summary'!D$78:D$79)*(MONTH($E136)-1)/12)*$H136</f>
        <v>0</v>
      </c>
      <c r="J136" s="230">
        <f>(SUM('1.  LRAMVA Summary'!E$54:E$77)+SUM('1.  LRAMVA Summary'!E$78:E$79)*(MONTH($E136)-1)/12)*$H136</f>
        <v>0</v>
      </c>
      <c r="K136" s="230">
        <f>(SUM('1.  LRAMVA Summary'!F$54:F$77)+SUM('1.  LRAMVA Summary'!F$78:F$79)*(MONTH($E136)-1)/12)*$H136</f>
        <v>0</v>
      </c>
      <c r="L136" s="230">
        <f>(SUM('1.  LRAMVA Summary'!G$54:G$77)+SUM('1.  LRAMVA Summary'!G$78:G$79)*(MONTH($E136)-1)/12)*$H136</f>
        <v>0</v>
      </c>
      <c r="M136" s="230">
        <f>(SUM('1.  LRAMVA Summary'!H$54:H$77)+SUM('1.  LRAMVA Summary'!H$78:H$79)*(MONTH($E136)-1)/12)*$H136</f>
        <v>0</v>
      </c>
      <c r="N136" s="230">
        <f>(SUM('1.  LRAMVA Summary'!I$54:I$77)+SUM('1.  LRAMVA Summary'!I$78:I$79)*(MONTH($E136)-1)/12)*$H136</f>
        <v>0</v>
      </c>
      <c r="O136" s="230">
        <f>(SUM('1.  LRAMVA Summary'!J$54:J$77)+SUM('1.  LRAMVA Summary'!J$78:J$79)*(MONTH($E136)-1)/12)*$H136</f>
        <v>0</v>
      </c>
      <c r="P136" s="230">
        <f>(SUM('1.  LRAMVA Summary'!K$54:K$77)+SUM('1.  LRAMVA Summary'!K$78:K$79)*(MONTH($E136)-1)/12)*$H136</f>
        <v>0</v>
      </c>
      <c r="Q136" s="230">
        <f>(SUM('1.  LRAMVA Summary'!L$54:L$77)+SUM('1.  LRAMVA Summary'!L$78:L$79)*(MONTH($E136)-1)/12)*$H136</f>
        <v>0</v>
      </c>
      <c r="R136" s="230">
        <f>(SUM('1.  LRAMVA Summary'!M$54:M$77)+SUM('1.  LRAMVA Summary'!M$78:M$79)*(MONTH($E136)-1)/12)*$H136</f>
        <v>0</v>
      </c>
      <c r="S136" s="230">
        <f>(SUM('1.  LRAMVA Summary'!N$54:N$77)+SUM('1.  LRAMVA Summary'!N$78:N$79)*(MONTH($E136)-1)/12)*$H136</f>
        <v>0</v>
      </c>
      <c r="T136" s="230">
        <f>(SUM('1.  LRAMVA Summary'!O$54:O$77)+SUM('1.  LRAMVA Summary'!O$78:O$79)*(MONTH($E136)-1)/12)*$H136</f>
        <v>0</v>
      </c>
      <c r="U136" s="230">
        <f>(SUM('1.  LRAMVA Summary'!P$54:P$77)+SUM('1.  LRAMVA Summary'!P$78:P$79)*(MONTH($E136)-1)/12)*$H136</f>
        <v>0</v>
      </c>
      <c r="V136" s="230">
        <f>(SUM('1.  LRAMVA Summary'!Q$54:Q$77)+SUM('1.  LRAMVA Summary'!Q$78:Q$79)*(MONTH($E136)-1)/12)*$H136</f>
        <v>0</v>
      </c>
      <c r="W136" s="231">
        <f t="shared" ref="W136:W146" si="76">SUM(I136:V136)</f>
        <v>0</v>
      </c>
    </row>
    <row r="137" spans="2:23" s="9" customFormat="1">
      <c r="B137" s="66"/>
      <c r="E137" s="214">
        <v>43525</v>
      </c>
      <c r="F137" s="214" t="s">
        <v>186</v>
      </c>
      <c r="G137" s="215" t="s">
        <v>65</v>
      </c>
      <c r="H137" s="240">
        <f t="shared" si="75"/>
        <v>0</v>
      </c>
      <c r="I137" s="230">
        <f>(SUM('1.  LRAMVA Summary'!D$54:D$77)+SUM('1.  LRAMVA Summary'!D$78:D$79)*(MONTH($E137)-1)/12)*$H137</f>
        <v>0</v>
      </c>
      <c r="J137" s="230">
        <f>(SUM('1.  LRAMVA Summary'!E$54:E$77)+SUM('1.  LRAMVA Summary'!E$78:E$79)*(MONTH($E137)-1)/12)*$H137</f>
        <v>0</v>
      </c>
      <c r="K137" s="230">
        <f>(SUM('1.  LRAMVA Summary'!F$54:F$77)+SUM('1.  LRAMVA Summary'!F$78:F$79)*(MONTH($E137)-1)/12)*$H137</f>
        <v>0</v>
      </c>
      <c r="L137" s="230">
        <f>(SUM('1.  LRAMVA Summary'!G$54:G$77)+SUM('1.  LRAMVA Summary'!G$78:G$79)*(MONTH($E137)-1)/12)*$H137</f>
        <v>0</v>
      </c>
      <c r="M137" s="230">
        <f>(SUM('1.  LRAMVA Summary'!H$54:H$77)+SUM('1.  LRAMVA Summary'!H$78:H$79)*(MONTH($E137)-1)/12)*$H137</f>
        <v>0</v>
      </c>
      <c r="N137" s="230">
        <f>(SUM('1.  LRAMVA Summary'!I$54:I$77)+SUM('1.  LRAMVA Summary'!I$78:I$79)*(MONTH($E137)-1)/12)*$H137</f>
        <v>0</v>
      </c>
      <c r="O137" s="230">
        <f>(SUM('1.  LRAMVA Summary'!J$54:J$77)+SUM('1.  LRAMVA Summary'!J$78:J$79)*(MONTH($E137)-1)/12)*$H137</f>
        <v>0</v>
      </c>
      <c r="P137" s="230">
        <f>(SUM('1.  LRAMVA Summary'!K$54:K$77)+SUM('1.  LRAMVA Summary'!K$78:K$79)*(MONTH($E137)-1)/12)*$H137</f>
        <v>0</v>
      </c>
      <c r="Q137" s="230">
        <f>(SUM('1.  LRAMVA Summary'!L$54:L$77)+SUM('1.  LRAMVA Summary'!L$78:L$79)*(MONTH($E137)-1)/12)*$H137</f>
        <v>0</v>
      </c>
      <c r="R137" s="230">
        <f>(SUM('1.  LRAMVA Summary'!M$54:M$77)+SUM('1.  LRAMVA Summary'!M$78:M$79)*(MONTH($E137)-1)/12)*$H137</f>
        <v>0</v>
      </c>
      <c r="S137" s="230">
        <f>(SUM('1.  LRAMVA Summary'!N$54:N$77)+SUM('1.  LRAMVA Summary'!N$78:N$79)*(MONTH($E137)-1)/12)*$H137</f>
        <v>0</v>
      </c>
      <c r="T137" s="230">
        <f>(SUM('1.  LRAMVA Summary'!O$54:O$77)+SUM('1.  LRAMVA Summary'!O$78:O$79)*(MONTH($E137)-1)/12)*$H137</f>
        <v>0</v>
      </c>
      <c r="U137" s="230">
        <f>(SUM('1.  LRAMVA Summary'!P$54:P$77)+SUM('1.  LRAMVA Summary'!P$78:P$79)*(MONTH($E137)-1)/12)*$H137</f>
        <v>0</v>
      </c>
      <c r="V137" s="230">
        <f>(SUM('1.  LRAMVA Summary'!Q$54:Q$77)+SUM('1.  LRAMVA Summary'!Q$78:Q$79)*(MONTH($E137)-1)/12)*$H137</f>
        <v>0</v>
      </c>
      <c r="W137" s="231">
        <f t="shared" si="76"/>
        <v>0</v>
      </c>
    </row>
    <row r="138" spans="2:23" s="8" customFormat="1">
      <c r="B138" s="239"/>
      <c r="E138" s="214">
        <v>43556</v>
      </c>
      <c r="F138" s="214" t="s">
        <v>186</v>
      </c>
      <c r="G138" s="215" t="s">
        <v>66</v>
      </c>
      <c r="H138" s="240">
        <f>$C$48/12</f>
        <v>0</v>
      </c>
      <c r="I138" s="230">
        <f>(SUM('1.  LRAMVA Summary'!D$54:D$77)+SUM('1.  LRAMVA Summary'!D$78:D$79)*(MONTH($E138)-1)/12)*$H138</f>
        <v>0</v>
      </c>
      <c r="J138" s="230">
        <f>(SUM('1.  LRAMVA Summary'!E$54:E$77)+SUM('1.  LRAMVA Summary'!E$78:E$79)*(MONTH($E138)-1)/12)*$H138</f>
        <v>0</v>
      </c>
      <c r="K138" s="230">
        <f>(SUM('1.  LRAMVA Summary'!F$54:F$77)+SUM('1.  LRAMVA Summary'!F$78:F$79)*(MONTH($E138)-1)/12)*$H138</f>
        <v>0</v>
      </c>
      <c r="L138" s="230">
        <f>(SUM('1.  LRAMVA Summary'!G$54:G$77)+SUM('1.  LRAMVA Summary'!G$78:G$79)*(MONTH($E138)-1)/12)*$H138</f>
        <v>0</v>
      </c>
      <c r="M138" s="230">
        <f>(SUM('1.  LRAMVA Summary'!H$54:H$77)+SUM('1.  LRAMVA Summary'!H$78:H$79)*(MONTH($E138)-1)/12)*$H138</f>
        <v>0</v>
      </c>
      <c r="N138" s="230">
        <f>(SUM('1.  LRAMVA Summary'!I$54:I$77)+SUM('1.  LRAMVA Summary'!I$78:I$79)*(MONTH($E138)-1)/12)*$H138</f>
        <v>0</v>
      </c>
      <c r="O138" s="230">
        <f>(SUM('1.  LRAMVA Summary'!J$54:J$77)+SUM('1.  LRAMVA Summary'!J$78:J$79)*(MONTH($E138)-1)/12)*$H138</f>
        <v>0</v>
      </c>
      <c r="P138" s="230">
        <f>(SUM('1.  LRAMVA Summary'!K$54:K$77)+SUM('1.  LRAMVA Summary'!K$78:K$79)*(MONTH($E138)-1)/12)*$H138</f>
        <v>0</v>
      </c>
      <c r="Q138" s="230">
        <f>(SUM('1.  LRAMVA Summary'!L$54:L$77)+SUM('1.  LRAMVA Summary'!L$78:L$79)*(MONTH($E138)-1)/12)*$H138</f>
        <v>0</v>
      </c>
      <c r="R138" s="230">
        <f>(SUM('1.  LRAMVA Summary'!M$54:M$77)+SUM('1.  LRAMVA Summary'!M$78:M$79)*(MONTH($E138)-1)/12)*$H138</f>
        <v>0</v>
      </c>
      <c r="S138" s="230">
        <f>(SUM('1.  LRAMVA Summary'!N$54:N$77)+SUM('1.  LRAMVA Summary'!N$78:N$79)*(MONTH($E138)-1)/12)*$H138</f>
        <v>0</v>
      </c>
      <c r="T138" s="230">
        <f>(SUM('1.  LRAMVA Summary'!O$54:O$77)+SUM('1.  LRAMVA Summary'!O$78:O$79)*(MONTH($E138)-1)/12)*$H138</f>
        <v>0</v>
      </c>
      <c r="U138" s="230">
        <f>(SUM('1.  LRAMVA Summary'!P$54:P$77)+SUM('1.  LRAMVA Summary'!P$78:P$79)*(MONTH($E138)-1)/12)*$H138</f>
        <v>0</v>
      </c>
      <c r="V138" s="230">
        <f>(SUM('1.  LRAMVA Summary'!Q$54:Q$77)+SUM('1.  LRAMVA Summary'!Q$78:Q$79)*(MONTH($E138)-1)/12)*$H138</f>
        <v>0</v>
      </c>
      <c r="W138" s="231">
        <f t="shared" si="76"/>
        <v>0</v>
      </c>
    </row>
    <row r="139" spans="2:23" s="9" customFormat="1">
      <c r="B139" s="66"/>
      <c r="E139" s="214">
        <v>43586</v>
      </c>
      <c r="F139" s="214" t="s">
        <v>186</v>
      </c>
      <c r="G139" s="215" t="s">
        <v>66</v>
      </c>
      <c r="H139" s="240">
        <f>$C$48/12</f>
        <v>0</v>
      </c>
      <c r="I139" s="230">
        <f>(SUM('1.  LRAMVA Summary'!D$54:D$77)+SUM('1.  LRAMVA Summary'!D$78:D$79)*(MONTH($E139)-1)/12)*$H139</f>
        <v>0</v>
      </c>
      <c r="J139" s="230">
        <f>(SUM('1.  LRAMVA Summary'!E$54:E$77)+SUM('1.  LRAMVA Summary'!E$78:E$79)*(MONTH($E139)-1)/12)*$H139</f>
        <v>0</v>
      </c>
      <c r="K139" s="230">
        <f>(SUM('1.  LRAMVA Summary'!F$54:F$77)+SUM('1.  LRAMVA Summary'!F$78:F$79)*(MONTH($E139)-1)/12)*$H139</f>
        <v>0</v>
      </c>
      <c r="L139" s="230">
        <f>(SUM('1.  LRAMVA Summary'!G$54:G$77)+SUM('1.  LRAMVA Summary'!G$78:G$79)*(MONTH($E139)-1)/12)*$H139</f>
        <v>0</v>
      </c>
      <c r="M139" s="230">
        <f>(SUM('1.  LRAMVA Summary'!H$54:H$77)+SUM('1.  LRAMVA Summary'!H$78:H$79)*(MONTH($E139)-1)/12)*$H139</f>
        <v>0</v>
      </c>
      <c r="N139" s="230">
        <f>(SUM('1.  LRAMVA Summary'!I$54:I$77)+SUM('1.  LRAMVA Summary'!I$78:I$79)*(MONTH($E139)-1)/12)*$H139</f>
        <v>0</v>
      </c>
      <c r="O139" s="230">
        <f>(SUM('1.  LRAMVA Summary'!J$54:J$77)+SUM('1.  LRAMVA Summary'!J$78:J$79)*(MONTH($E139)-1)/12)*$H139</f>
        <v>0</v>
      </c>
      <c r="P139" s="230">
        <f>(SUM('1.  LRAMVA Summary'!K$54:K$77)+SUM('1.  LRAMVA Summary'!K$78:K$79)*(MONTH($E139)-1)/12)*$H139</f>
        <v>0</v>
      </c>
      <c r="Q139" s="230">
        <f>(SUM('1.  LRAMVA Summary'!L$54:L$77)+SUM('1.  LRAMVA Summary'!L$78:L$79)*(MONTH($E139)-1)/12)*$H139</f>
        <v>0</v>
      </c>
      <c r="R139" s="230">
        <f>(SUM('1.  LRAMVA Summary'!M$54:M$77)+SUM('1.  LRAMVA Summary'!M$78:M$79)*(MONTH($E139)-1)/12)*$H139</f>
        <v>0</v>
      </c>
      <c r="S139" s="230">
        <f>(SUM('1.  LRAMVA Summary'!N$54:N$77)+SUM('1.  LRAMVA Summary'!N$78:N$79)*(MONTH($E139)-1)/12)*$H139</f>
        <v>0</v>
      </c>
      <c r="T139" s="230">
        <f>(SUM('1.  LRAMVA Summary'!O$54:O$77)+SUM('1.  LRAMVA Summary'!O$78:O$79)*(MONTH($E139)-1)/12)*$H139</f>
        <v>0</v>
      </c>
      <c r="U139" s="230">
        <f>(SUM('1.  LRAMVA Summary'!P$54:P$77)+SUM('1.  LRAMVA Summary'!P$78:P$79)*(MONTH($E139)-1)/12)*$H139</f>
        <v>0</v>
      </c>
      <c r="V139" s="230">
        <f>(SUM('1.  LRAMVA Summary'!Q$54:Q$77)+SUM('1.  LRAMVA Summary'!Q$78:Q$79)*(MONTH($E139)-1)/12)*$H139</f>
        <v>0</v>
      </c>
      <c r="W139" s="231">
        <f t="shared" si="76"/>
        <v>0</v>
      </c>
    </row>
    <row r="140" spans="2:23" s="9" customFormat="1">
      <c r="B140" s="66"/>
      <c r="E140" s="214">
        <v>43617</v>
      </c>
      <c r="F140" s="214" t="s">
        <v>186</v>
      </c>
      <c r="G140" s="215" t="s">
        <v>66</v>
      </c>
      <c r="H140" s="240">
        <f t="shared" ref="H140" si="77">$C$48/12</f>
        <v>0</v>
      </c>
      <c r="I140" s="230">
        <f>(SUM('1.  LRAMVA Summary'!D$54:D$77)+SUM('1.  LRAMVA Summary'!D$78:D$79)*(MONTH($E140)-1)/12)*$H140</f>
        <v>0</v>
      </c>
      <c r="J140" s="230">
        <f>(SUM('1.  LRAMVA Summary'!E$54:E$77)+SUM('1.  LRAMVA Summary'!E$78:E$79)*(MONTH($E140)-1)/12)*$H140</f>
        <v>0</v>
      </c>
      <c r="K140" s="230">
        <f>(SUM('1.  LRAMVA Summary'!F$54:F$77)+SUM('1.  LRAMVA Summary'!F$78:F$79)*(MONTH($E140)-1)/12)*$H140</f>
        <v>0</v>
      </c>
      <c r="L140" s="230">
        <f>(SUM('1.  LRAMVA Summary'!G$54:G$77)+SUM('1.  LRAMVA Summary'!G$78:G$79)*(MONTH($E140)-1)/12)*$H140</f>
        <v>0</v>
      </c>
      <c r="M140" s="230">
        <f>(SUM('1.  LRAMVA Summary'!H$54:H$77)+SUM('1.  LRAMVA Summary'!H$78:H$79)*(MONTH($E140)-1)/12)*$H140</f>
        <v>0</v>
      </c>
      <c r="N140" s="230">
        <f>(SUM('1.  LRAMVA Summary'!I$54:I$77)+SUM('1.  LRAMVA Summary'!I$78:I$79)*(MONTH($E140)-1)/12)*$H140</f>
        <v>0</v>
      </c>
      <c r="O140" s="230">
        <f>(SUM('1.  LRAMVA Summary'!J$54:J$77)+SUM('1.  LRAMVA Summary'!J$78:J$79)*(MONTH($E140)-1)/12)*$H140</f>
        <v>0</v>
      </c>
      <c r="P140" s="230">
        <f>(SUM('1.  LRAMVA Summary'!K$54:K$77)+SUM('1.  LRAMVA Summary'!K$78:K$79)*(MONTH($E140)-1)/12)*$H140</f>
        <v>0</v>
      </c>
      <c r="Q140" s="230">
        <f>(SUM('1.  LRAMVA Summary'!L$54:L$77)+SUM('1.  LRAMVA Summary'!L$78:L$79)*(MONTH($E140)-1)/12)*$H140</f>
        <v>0</v>
      </c>
      <c r="R140" s="230">
        <f>(SUM('1.  LRAMVA Summary'!M$54:M$77)+SUM('1.  LRAMVA Summary'!M$78:M$79)*(MONTH($E140)-1)/12)*$H140</f>
        <v>0</v>
      </c>
      <c r="S140" s="230">
        <f>(SUM('1.  LRAMVA Summary'!N$54:N$77)+SUM('1.  LRAMVA Summary'!N$78:N$79)*(MONTH($E140)-1)/12)*$H140</f>
        <v>0</v>
      </c>
      <c r="T140" s="230">
        <f>(SUM('1.  LRAMVA Summary'!O$54:O$77)+SUM('1.  LRAMVA Summary'!O$78:O$79)*(MONTH($E140)-1)/12)*$H140</f>
        <v>0</v>
      </c>
      <c r="U140" s="230">
        <f>(SUM('1.  LRAMVA Summary'!P$54:P$77)+SUM('1.  LRAMVA Summary'!P$78:P$79)*(MONTH($E140)-1)/12)*$H140</f>
        <v>0</v>
      </c>
      <c r="V140" s="230">
        <f>(SUM('1.  LRAMVA Summary'!Q$54:Q$77)+SUM('1.  LRAMVA Summary'!Q$78:Q$79)*(MONTH($E140)-1)/12)*$H140</f>
        <v>0</v>
      </c>
      <c r="W140" s="231">
        <f t="shared" si="76"/>
        <v>0</v>
      </c>
    </row>
    <row r="141" spans="2:23" s="9" customFormat="1">
      <c r="B141" s="66"/>
      <c r="E141" s="214">
        <v>43647</v>
      </c>
      <c r="F141" s="214" t="s">
        <v>186</v>
      </c>
      <c r="G141" s="215" t="s">
        <v>68</v>
      </c>
      <c r="H141" s="240">
        <f>$C$49/12</f>
        <v>0</v>
      </c>
      <c r="I141" s="230">
        <f>(SUM('1.  LRAMVA Summary'!D$54:D$77)+SUM('1.  LRAMVA Summary'!D$78:D$79)*(MONTH($E141)-1)/12)*$H141</f>
        <v>0</v>
      </c>
      <c r="J141" s="230">
        <f>(SUM('1.  LRAMVA Summary'!E$54:E$77)+SUM('1.  LRAMVA Summary'!E$78:E$79)*(MONTH($E141)-1)/12)*$H141</f>
        <v>0</v>
      </c>
      <c r="K141" s="230">
        <f>(SUM('1.  LRAMVA Summary'!F$54:F$77)+SUM('1.  LRAMVA Summary'!F$78:F$79)*(MONTH($E141)-1)/12)*$H141</f>
        <v>0</v>
      </c>
      <c r="L141" s="230">
        <f>(SUM('1.  LRAMVA Summary'!G$54:G$77)+SUM('1.  LRAMVA Summary'!G$78:G$79)*(MONTH($E141)-1)/12)*$H141</f>
        <v>0</v>
      </c>
      <c r="M141" s="230">
        <f>(SUM('1.  LRAMVA Summary'!H$54:H$77)+SUM('1.  LRAMVA Summary'!H$78:H$79)*(MONTH($E141)-1)/12)*$H141</f>
        <v>0</v>
      </c>
      <c r="N141" s="230">
        <f>(SUM('1.  LRAMVA Summary'!I$54:I$77)+SUM('1.  LRAMVA Summary'!I$78:I$79)*(MONTH($E141)-1)/12)*$H141</f>
        <v>0</v>
      </c>
      <c r="O141" s="230">
        <f>(SUM('1.  LRAMVA Summary'!J$54:J$77)+SUM('1.  LRAMVA Summary'!J$78:J$79)*(MONTH($E141)-1)/12)*$H141</f>
        <v>0</v>
      </c>
      <c r="P141" s="230">
        <f>(SUM('1.  LRAMVA Summary'!K$54:K$77)+SUM('1.  LRAMVA Summary'!K$78:K$79)*(MONTH($E141)-1)/12)*$H141</f>
        <v>0</v>
      </c>
      <c r="Q141" s="230">
        <f>(SUM('1.  LRAMVA Summary'!L$54:L$77)+SUM('1.  LRAMVA Summary'!L$78:L$79)*(MONTH($E141)-1)/12)*$H141</f>
        <v>0</v>
      </c>
      <c r="R141" s="230">
        <f>(SUM('1.  LRAMVA Summary'!M$54:M$77)+SUM('1.  LRAMVA Summary'!M$78:M$79)*(MONTH($E141)-1)/12)*$H141</f>
        <v>0</v>
      </c>
      <c r="S141" s="230">
        <f>(SUM('1.  LRAMVA Summary'!N$54:N$77)+SUM('1.  LRAMVA Summary'!N$78:N$79)*(MONTH($E141)-1)/12)*$H141</f>
        <v>0</v>
      </c>
      <c r="T141" s="230">
        <f>(SUM('1.  LRAMVA Summary'!O$54:O$77)+SUM('1.  LRAMVA Summary'!O$78:O$79)*(MONTH($E141)-1)/12)*$H141</f>
        <v>0</v>
      </c>
      <c r="U141" s="230">
        <f>(SUM('1.  LRAMVA Summary'!P$54:P$77)+SUM('1.  LRAMVA Summary'!P$78:P$79)*(MONTH($E141)-1)/12)*$H141</f>
        <v>0</v>
      </c>
      <c r="V141" s="230">
        <f>(SUM('1.  LRAMVA Summary'!Q$54:Q$77)+SUM('1.  LRAMVA Summary'!Q$78:Q$79)*(MONTH($E141)-1)/12)*$H141</f>
        <v>0</v>
      </c>
      <c r="W141" s="231">
        <f t="shared" si="76"/>
        <v>0</v>
      </c>
    </row>
    <row r="142" spans="2:23" s="9" customFormat="1">
      <c r="B142" s="66"/>
      <c r="E142" s="214">
        <v>43678</v>
      </c>
      <c r="F142" s="214" t="s">
        <v>186</v>
      </c>
      <c r="G142" s="215" t="s">
        <v>68</v>
      </c>
      <c r="H142" s="240">
        <f t="shared" ref="H142" si="78">$C$49/12</f>
        <v>0</v>
      </c>
      <c r="I142" s="230">
        <f>(SUM('1.  LRAMVA Summary'!D$54:D$77)+SUM('1.  LRAMVA Summary'!D$78:D$79)*(MONTH($E142)-1)/12)*$H142</f>
        <v>0</v>
      </c>
      <c r="J142" s="230">
        <f>(SUM('1.  LRAMVA Summary'!E$54:E$77)+SUM('1.  LRAMVA Summary'!E$78:E$79)*(MONTH($E142)-1)/12)*$H142</f>
        <v>0</v>
      </c>
      <c r="K142" s="230">
        <f>(SUM('1.  LRAMVA Summary'!F$54:F$77)+SUM('1.  LRAMVA Summary'!F$78:F$79)*(MONTH($E142)-1)/12)*$H142</f>
        <v>0</v>
      </c>
      <c r="L142" s="230">
        <f>(SUM('1.  LRAMVA Summary'!G$54:G$77)+SUM('1.  LRAMVA Summary'!G$78:G$79)*(MONTH($E142)-1)/12)*$H142</f>
        <v>0</v>
      </c>
      <c r="M142" s="230">
        <f>(SUM('1.  LRAMVA Summary'!H$54:H$77)+SUM('1.  LRAMVA Summary'!H$78:H$79)*(MONTH($E142)-1)/12)*$H142</f>
        <v>0</v>
      </c>
      <c r="N142" s="230">
        <f>(SUM('1.  LRAMVA Summary'!I$54:I$77)+SUM('1.  LRAMVA Summary'!I$78:I$79)*(MONTH($E142)-1)/12)*$H142</f>
        <v>0</v>
      </c>
      <c r="O142" s="230">
        <f>(SUM('1.  LRAMVA Summary'!J$54:J$77)+SUM('1.  LRAMVA Summary'!J$78:J$79)*(MONTH($E142)-1)/12)*$H142</f>
        <v>0</v>
      </c>
      <c r="P142" s="230">
        <f>(SUM('1.  LRAMVA Summary'!K$54:K$77)+SUM('1.  LRAMVA Summary'!K$78:K$79)*(MONTH($E142)-1)/12)*$H142</f>
        <v>0</v>
      </c>
      <c r="Q142" s="230">
        <f>(SUM('1.  LRAMVA Summary'!L$54:L$77)+SUM('1.  LRAMVA Summary'!L$78:L$79)*(MONTH($E142)-1)/12)*$H142</f>
        <v>0</v>
      </c>
      <c r="R142" s="230">
        <f>(SUM('1.  LRAMVA Summary'!M$54:M$77)+SUM('1.  LRAMVA Summary'!M$78:M$79)*(MONTH($E142)-1)/12)*$H142</f>
        <v>0</v>
      </c>
      <c r="S142" s="230">
        <f>(SUM('1.  LRAMVA Summary'!N$54:N$77)+SUM('1.  LRAMVA Summary'!N$78:N$79)*(MONTH($E142)-1)/12)*$H142</f>
        <v>0</v>
      </c>
      <c r="T142" s="230">
        <f>(SUM('1.  LRAMVA Summary'!O$54:O$77)+SUM('1.  LRAMVA Summary'!O$78:O$79)*(MONTH($E142)-1)/12)*$H142</f>
        <v>0</v>
      </c>
      <c r="U142" s="230">
        <f>(SUM('1.  LRAMVA Summary'!P$54:P$77)+SUM('1.  LRAMVA Summary'!P$78:P$79)*(MONTH($E142)-1)/12)*$H142</f>
        <v>0</v>
      </c>
      <c r="V142" s="230">
        <f>(SUM('1.  LRAMVA Summary'!Q$54:Q$77)+SUM('1.  LRAMVA Summary'!Q$78:Q$79)*(MONTH($E142)-1)/12)*$H142</f>
        <v>0</v>
      </c>
      <c r="W142" s="231">
        <f t="shared" si="76"/>
        <v>0</v>
      </c>
    </row>
    <row r="143" spans="2:23" s="9" customFormat="1">
      <c r="B143" s="66"/>
      <c r="E143" s="214">
        <v>43709</v>
      </c>
      <c r="F143" s="214" t="s">
        <v>186</v>
      </c>
      <c r="G143" s="215" t="s">
        <v>68</v>
      </c>
      <c r="H143" s="240">
        <f>$C$49/12</f>
        <v>0</v>
      </c>
      <c r="I143" s="230">
        <f>(SUM('1.  LRAMVA Summary'!D$54:D$77)+SUM('1.  LRAMVA Summary'!D$78:D$79)*(MONTH($E143)-1)/12)*$H143</f>
        <v>0</v>
      </c>
      <c r="J143" s="230">
        <f>(SUM('1.  LRAMVA Summary'!E$54:E$77)+SUM('1.  LRAMVA Summary'!E$78:E$79)*(MONTH($E143)-1)/12)*$H143</f>
        <v>0</v>
      </c>
      <c r="K143" s="230">
        <f>(SUM('1.  LRAMVA Summary'!F$54:F$77)+SUM('1.  LRAMVA Summary'!F$78:F$79)*(MONTH($E143)-1)/12)*$H143</f>
        <v>0</v>
      </c>
      <c r="L143" s="230">
        <f>(SUM('1.  LRAMVA Summary'!G$54:G$77)+SUM('1.  LRAMVA Summary'!G$78:G$79)*(MONTH($E143)-1)/12)*$H143</f>
        <v>0</v>
      </c>
      <c r="M143" s="230">
        <f>(SUM('1.  LRAMVA Summary'!H$54:H$77)+SUM('1.  LRAMVA Summary'!H$78:H$79)*(MONTH($E143)-1)/12)*$H143</f>
        <v>0</v>
      </c>
      <c r="N143" s="230">
        <f>(SUM('1.  LRAMVA Summary'!I$54:I$77)+SUM('1.  LRAMVA Summary'!I$78:I$79)*(MONTH($E143)-1)/12)*$H143</f>
        <v>0</v>
      </c>
      <c r="O143" s="230">
        <f>(SUM('1.  LRAMVA Summary'!J$54:J$77)+SUM('1.  LRAMVA Summary'!J$78:J$79)*(MONTH($E143)-1)/12)*$H143</f>
        <v>0</v>
      </c>
      <c r="P143" s="230">
        <f>(SUM('1.  LRAMVA Summary'!K$54:K$77)+SUM('1.  LRAMVA Summary'!K$78:K$79)*(MONTH($E143)-1)/12)*$H143</f>
        <v>0</v>
      </c>
      <c r="Q143" s="230">
        <f>(SUM('1.  LRAMVA Summary'!L$54:L$77)+SUM('1.  LRAMVA Summary'!L$78:L$79)*(MONTH($E143)-1)/12)*$H143</f>
        <v>0</v>
      </c>
      <c r="R143" s="230">
        <f>(SUM('1.  LRAMVA Summary'!M$54:M$77)+SUM('1.  LRAMVA Summary'!M$78:M$79)*(MONTH($E143)-1)/12)*$H143</f>
        <v>0</v>
      </c>
      <c r="S143" s="230">
        <f>(SUM('1.  LRAMVA Summary'!N$54:N$77)+SUM('1.  LRAMVA Summary'!N$78:N$79)*(MONTH($E143)-1)/12)*$H143</f>
        <v>0</v>
      </c>
      <c r="T143" s="230">
        <f>(SUM('1.  LRAMVA Summary'!O$54:O$77)+SUM('1.  LRAMVA Summary'!O$78:O$79)*(MONTH($E143)-1)/12)*$H143</f>
        <v>0</v>
      </c>
      <c r="U143" s="230">
        <f>(SUM('1.  LRAMVA Summary'!P$54:P$77)+SUM('1.  LRAMVA Summary'!P$78:P$79)*(MONTH($E143)-1)/12)*$H143</f>
        <v>0</v>
      </c>
      <c r="V143" s="230">
        <f>(SUM('1.  LRAMVA Summary'!Q$54:Q$77)+SUM('1.  LRAMVA Summary'!Q$78:Q$79)*(MONTH($E143)-1)/12)*$H143</f>
        <v>0</v>
      </c>
      <c r="W143" s="231">
        <f t="shared" si="76"/>
        <v>0</v>
      </c>
    </row>
    <row r="144" spans="2:23" s="9" customFormat="1">
      <c r="B144" s="66"/>
      <c r="E144" s="214">
        <v>43739</v>
      </c>
      <c r="F144" s="214" t="s">
        <v>186</v>
      </c>
      <c r="G144" s="215" t="s">
        <v>69</v>
      </c>
      <c r="H144" s="240">
        <f>$C$50/12</f>
        <v>0</v>
      </c>
      <c r="I144" s="230">
        <f>(SUM('1.  LRAMVA Summary'!D$54:D$77)+SUM('1.  LRAMVA Summary'!D$78:D$79)*(MONTH($E144)-1)/12)*$H144</f>
        <v>0</v>
      </c>
      <c r="J144" s="230">
        <f>(SUM('1.  LRAMVA Summary'!E$54:E$77)+SUM('1.  LRAMVA Summary'!E$78:E$79)*(MONTH($E144)-1)/12)*$H144</f>
        <v>0</v>
      </c>
      <c r="K144" s="230">
        <f>(SUM('1.  LRAMVA Summary'!F$54:F$77)+SUM('1.  LRAMVA Summary'!F$78:F$79)*(MONTH($E144)-1)/12)*$H144</f>
        <v>0</v>
      </c>
      <c r="L144" s="230">
        <f>(SUM('1.  LRAMVA Summary'!G$54:G$77)+SUM('1.  LRAMVA Summary'!G$78:G$79)*(MONTH($E144)-1)/12)*$H144</f>
        <v>0</v>
      </c>
      <c r="M144" s="230">
        <f>(SUM('1.  LRAMVA Summary'!H$54:H$77)+SUM('1.  LRAMVA Summary'!H$78:H$79)*(MONTH($E144)-1)/12)*$H144</f>
        <v>0</v>
      </c>
      <c r="N144" s="230">
        <f>(SUM('1.  LRAMVA Summary'!I$54:I$77)+SUM('1.  LRAMVA Summary'!I$78:I$79)*(MONTH($E144)-1)/12)*$H144</f>
        <v>0</v>
      </c>
      <c r="O144" s="230">
        <f>(SUM('1.  LRAMVA Summary'!J$54:J$77)+SUM('1.  LRAMVA Summary'!J$78:J$79)*(MONTH($E144)-1)/12)*$H144</f>
        <v>0</v>
      </c>
      <c r="P144" s="230">
        <f>(SUM('1.  LRAMVA Summary'!K$54:K$77)+SUM('1.  LRAMVA Summary'!K$78:K$79)*(MONTH($E144)-1)/12)*$H144</f>
        <v>0</v>
      </c>
      <c r="Q144" s="230">
        <f>(SUM('1.  LRAMVA Summary'!L$54:L$77)+SUM('1.  LRAMVA Summary'!L$78:L$79)*(MONTH($E144)-1)/12)*$H144</f>
        <v>0</v>
      </c>
      <c r="R144" s="230">
        <f>(SUM('1.  LRAMVA Summary'!M$54:M$77)+SUM('1.  LRAMVA Summary'!M$78:M$79)*(MONTH($E144)-1)/12)*$H144</f>
        <v>0</v>
      </c>
      <c r="S144" s="230">
        <f>(SUM('1.  LRAMVA Summary'!N$54:N$77)+SUM('1.  LRAMVA Summary'!N$78:N$79)*(MONTH($E144)-1)/12)*$H144</f>
        <v>0</v>
      </c>
      <c r="T144" s="230">
        <f>(SUM('1.  LRAMVA Summary'!O$54:O$77)+SUM('1.  LRAMVA Summary'!O$78:O$79)*(MONTH($E144)-1)/12)*$H144</f>
        <v>0</v>
      </c>
      <c r="U144" s="230">
        <f>(SUM('1.  LRAMVA Summary'!P$54:P$77)+SUM('1.  LRAMVA Summary'!P$78:P$79)*(MONTH($E144)-1)/12)*$H144</f>
        <v>0</v>
      </c>
      <c r="V144" s="230">
        <f>(SUM('1.  LRAMVA Summary'!Q$54:Q$77)+SUM('1.  LRAMVA Summary'!Q$78:Q$79)*(MONTH($E144)-1)/12)*$H144</f>
        <v>0</v>
      </c>
      <c r="W144" s="231">
        <f t="shared" si="76"/>
        <v>0</v>
      </c>
    </row>
    <row r="145" spans="2:23" s="9" customFormat="1">
      <c r="B145" s="66"/>
      <c r="E145" s="214">
        <v>43770</v>
      </c>
      <c r="F145" s="214" t="s">
        <v>186</v>
      </c>
      <c r="G145" s="215" t="s">
        <v>69</v>
      </c>
      <c r="H145" s="240">
        <f t="shared" ref="H145:H146" si="79">$C$50/12</f>
        <v>0</v>
      </c>
      <c r="I145" s="230">
        <f>(SUM('1.  LRAMVA Summary'!D$54:D$77)+SUM('1.  LRAMVA Summary'!D$78:D$79)*(MONTH($E145)-1)/12)*$H145</f>
        <v>0</v>
      </c>
      <c r="J145" s="230">
        <f>(SUM('1.  LRAMVA Summary'!E$54:E$77)+SUM('1.  LRAMVA Summary'!E$78:E$79)*(MONTH($E145)-1)/12)*$H145</f>
        <v>0</v>
      </c>
      <c r="K145" s="230">
        <f>(SUM('1.  LRAMVA Summary'!F$54:F$77)+SUM('1.  LRAMVA Summary'!F$78:F$79)*(MONTH($E145)-1)/12)*$H145</f>
        <v>0</v>
      </c>
      <c r="L145" s="230">
        <f>(SUM('1.  LRAMVA Summary'!G$54:G$77)+SUM('1.  LRAMVA Summary'!G$78:G$79)*(MONTH($E145)-1)/12)*$H145</f>
        <v>0</v>
      </c>
      <c r="M145" s="230">
        <f>(SUM('1.  LRAMVA Summary'!H$54:H$77)+SUM('1.  LRAMVA Summary'!H$78:H$79)*(MONTH($E145)-1)/12)*$H145</f>
        <v>0</v>
      </c>
      <c r="N145" s="230">
        <f>(SUM('1.  LRAMVA Summary'!I$54:I$77)+SUM('1.  LRAMVA Summary'!I$78:I$79)*(MONTH($E145)-1)/12)*$H145</f>
        <v>0</v>
      </c>
      <c r="O145" s="230">
        <f>(SUM('1.  LRAMVA Summary'!J$54:J$77)+SUM('1.  LRAMVA Summary'!J$78:J$79)*(MONTH($E145)-1)/12)*$H145</f>
        <v>0</v>
      </c>
      <c r="P145" s="230">
        <f>(SUM('1.  LRAMVA Summary'!K$54:K$77)+SUM('1.  LRAMVA Summary'!K$78:K$79)*(MONTH($E145)-1)/12)*$H145</f>
        <v>0</v>
      </c>
      <c r="Q145" s="230">
        <f>(SUM('1.  LRAMVA Summary'!L$54:L$77)+SUM('1.  LRAMVA Summary'!L$78:L$79)*(MONTH($E145)-1)/12)*$H145</f>
        <v>0</v>
      </c>
      <c r="R145" s="230">
        <f>(SUM('1.  LRAMVA Summary'!M$54:M$77)+SUM('1.  LRAMVA Summary'!M$78:M$79)*(MONTH($E145)-1)/12)*$H145</f>
        <v>0</v>
      </c>
      <c r="S145" s="230">
        <f>(SUM('1.  LRAMVA Summary'!N$54:N$77)+SUM('1.  LRAMVA Summary'!N$78:N$79)*(MONTH($E145)-1)/12)*$H145</f>
        <v>0</v>
      </c>
      <c r="T145" s="230">
        <f>(SUM('1.  LRAMVA Summary'!O$54:O$77)+SUM('1.  LRAMVA Summary'!O$78:O$79)*(MONTH($E145)-1)/12)*$H145</f>
        <v>0</v>
      </c>
      <c r="U145" s="230">
        <f>(SUM('1.  LRAMVA Summary'!P$54:P$77)+SUM('1.  LRAMVA Summary'!P$78:P$79)*(MONTH($E145)-1)/12)*$H145</f>
        <v>0</v>
      </c>
      <c r="V145" s="230">
        <f>(SUM('1.  LRAMVA Summary'!Q$54:Q$77)+SUM('1.  LRAMVA Summary'!Q$78:Q$79)*(MONTH($E145)-1)/12)*$H145</f>
        <v>0</v>
      </c>
      <c r="W145" s="231">
        <f t="shared" si="76"/>
        <v>0</v>
      </c>
    </row>
    <row r="146" spans="2:23" s="9" customFormat="1">
      <c r="B146" s="66"/>
      <c r="E146" s="214">
        <v>43800</v>
      </c>
      <c r="F146" s="214" t="s">
        <v>186</v>
      </c>
      <c r="G146" s="215" t="s">
        <v>69</v>
      </c>
      <c r="H146" s="240">
        <f t="shared" si="79"/>
        <v>0</v>
      </c>
      <c r="I146" s="230">
        <f>(SUM('1.  LRAMVA Summary'!D$54:D$77)+SUM('1.  LRAMVA Summary'!D$78:D$79)*(MONTH($E146)-1)/12)*$H146</f>
        <v>0</v>
      </c>
      <c r="J146" s="230">
        <f>(SUM('1.  LRAMVA Summary'!E$54:E$77)+SUM('1.  LRAMVA Summary'!E$78:E$79)*(MONTH($E146)-1)/12)*$H146</f>
        <v>0</v>
      </c>
      <c r="K146" s="230">
        <f>(SUM('1.  LRAMVA Summary'!F$54:F$77)+SUM('1.  LRAMVA Summary'!F$78:F$79)*(MONTH($E146)-1)/12)*$H146</f>
        <v>0</v>
      </c>
      <c r="L146" s="230">
        <f>(SUM('1.  LRAMVA Summary'!G$54:G$77)+SUM('1.  LRAMVA Summary'!G$78:G$79)*(MONTH($E146)-1)/12)*$H146</f>
        <v>0</v>
      </c>
      <c r="M146" s="230">
        <f>(SUM('1.  LRAMVA Summary'!H$54:H$77)+SUM('1.  LRAMVA Summary'!H$78:H$79)*(MONTH($E146)-1)/12)*$H146</f>
        <v>0</v>
      </c>
      <c r="N146" s="230">
        <f>(SUM('1.  LRAMVA Summary'!I$54:I$77)+SUM('1.  LRAMVA Summary'!I$78:I$79)*(MONTH($E146)-1)/12)*$H146</f>
        <v>0</v>
      </c>
      <c r="O146" s="230">
        <f>(SUM('1.  LRAMVA Summary'!J$54:J$77)+SUM('1.  LRAMVA Summary'!J$78:J$79)*(MONTH($E146)-1)/12)*$H146</f>
        <v>0</v>
      </c>
      <c r="P146" s="230">
        <f>(SUM('1.  LRAMVA Summary'!K$54:K$77)+SUM('1.  LRAMVA Summary'!K$78:K$79)*(MONTH($E146)-1)/12)*$H146</f>
        <v>0</v>
      </c>
      <c r="Q146" s="230">
        <f>(SUM('1.  LRAMVA Summary'!L$54:L$77)+SUM('1.  LRAMVA Summary'!L$78:L$79)*(MONTH($E146)-1)/12)*$H146</f>
        <v>0</v>
      </c>
      <c r="R146" s="230">
        <f>(SUM('1.  LRAMVA Summary'!M$54:M$77)+SUM('1.  LRAMVA Summary'!M$78:M$79)*(MONTH($E146)-1)/12)*$H146</f>
        <v>0</v>
      </c>
      <c r="S146" s="230">
        <f>(SUM('1.  LRAMVA Summary'!N$54:N$77)+SUM('1.  LRAMVA Summary'!N$78:N$79)*(MONTH($E146)-1)/12)*$H146</f>
        <v>0</v>
      </c>
      <c r="T146" s="230">
        <f>(SUM('1.  LRAMVA Summary'!O$54:O$77)+SUM('1.  LRAMVA Summary'!O$78:O$79)*(MONTH($E146)-1)/12)*$H146</f>
        <v>0</v>
      </c>
      <c r="U146" s="230">
        <f>(SUM('1.  LRAMVA Summary'!P$54:P$77)+SUM('1.  LRAMVA Summary'!P$78:P$79)*(MONTH($E146)-1)/12)*$H146</f>
        <v>0</v>
      </c>
      <c r="V146" s="230">
        <f>(SUM('1.  LRAMVA Summary'!Q$54:Q$77)+SUM('1.  LRAMVA Summary'!Q$78:Q$79)*(MONTH($E146)-1)/12)*$H146</f>
        <v>0</v>
      </c>
      <c r="W146" s="231">
        <f t="shared" si="76"/>
        <v>0</v>
      </c>
    </row>
    <row r="147" spans="2:23" s="9" customFormat="1" ht="15.75" thickBot="1">
      <c r="B147" s="66"/>
      <c r="E147" s="216" t="s">
        <v>468</v>
      </c>
      <c r="F147" s="216"/>
      <c r="G147" s="217"/>
      <c r="H147" s="218"/>
      <c r="I147" s="219">
        <f>SUM(I134:I146)</f>
        <v>8718.019287773468</v>
      </c>
      <c r="J147" s="219">
        <f>SUM(J134:J146)</f>
        <v>25826.268826533138</v>
      </c>
      <c r="K147" s="219">
        <f t="shared" ref="K147:O147" si="80">SUM(K134:K146)</f>
        <v>-3252.1994049631494</v>
      </c>
      <c r="L147" s="219">
        <f t="shared" si="80"/>
        <v>101.46189637043413</v>
      </c>
      <c r="M147" s="219">
        <f t="shared" si="80"/>
        <v>-50.231264328429887</v>
      </c>
      <c r="N147" s="219">
        <f t="shared" si="80"/>
        <v>0</v>
      </c>
      <c r="O147" s="219">
        <f t="shared" si="80"/>
        <v>0</v>
      </c>
      <c r="P147" s="219">
        <f t="shared" ref="P147:V147" si="81">SUM(P134:P146)</f>
        <v>0</v>
      </c>
      <c r="Q147" s="219">
        <f t="shared" si="81"/>
        <v>0</v>
      </c>
      <c r="R147" s="219">
        <f t="shared" si="81"/>
        <v>0</v>
      </c>
      <c r="S147" s="219">
        <f t="shared" si="81"/>
        <v>0</v>
      </c>
      <c r="T147" s="219">
        <f t="shared" si="81"/>
        <v>0</v>
      </c>
      <c r="U147" s="219">
        <f t="shared" si="81"/>
        <v>0</v>
      </c>
      <c r="V147" s="219">
        <f t="shared" si="81"/>
        <v>0</v>
      </c>
      <c r="W147" s="219">
        <f>SUM(W134:W146)</f>
        <v>31343.319341385457</v>
      </c>
    </row>
    <row r="148" spans="2:23" s="9" customFormat="1" ht="15.75" thickTop="1">
      <c r="B148" s="66"/>
      <c r="E148" s="220" t="s">
        <v>67</v>
      </c>
      <c r="F148" s="220"/>
      <c r="G148" s="221"/>
      <c r="H148" s="222"/>
      <c r="I148" s="223"/>
      <c r="J148" s="223"/>
      <c r="K148" s="223"/>
      <c r="L148" s="223"/>
      <c r="M148" s="223"/>
      <c r="N148" s="223"/>
      <c r="O148" s="223"/>
      <c r="P148" s="223"/>
      <c r="Q148" s="223"/>
      <c r="R148" s="223"/>
      <c r="S148" s="223"/>
      <c r="T148" s="223"/>
      <c r="U148" s="223"/>
      <c r="V148" s="223"/>
      <c r="W148" s="224"/>
    </row>
    <row r="149" spans="2:23" s="9" customFormat="1">
      <c r="B149" s="66"/>
      <c r="E149" s="225" t="s">
        <v>432</v>
      </c>
      <c r="F149" s="225"/>
      <c r="G149" s="226"/>
      <c r="H149" s="227"/>
      <c r="I149" s="228">
        <f>I147+I148</f>
        <v>8718.019287773468</v>
      </c>
      <c r="J149" s="228">
        <f t="shared" ref="J149" si="82">J147+J148</f>
        <v>25826.268826533138</v>
      </c>
      <c r="K149" s="228">
        <f t="shared" ref="K149" si="83">K147+K148</f>
        <v>-3252.1994049631494</v>
      </c>
      <c r="L149" s="228">
        <f t="shared" ref="L149" si="84">L147+L148</f>
        <v>101.46189637043413</v>
      </c>
      <c r="M149" s="228">
        <f t="shared" ref="M149" si="85">M147+M148</f>
        <v>-50.231264328429887</v>
      </c>
      <c r="N149" s="228">
        <f t="shared" ref="N149" si="86">N147+N148</f>
        <v>0</v>
      </c>
      <c r="O149" s="228">
        <f t="shared" ref="O149:V149" si="87">O147+O148</f>
        <v>0</v>
      </c>
      <c r="P149" s="228">
        <f t="shared" si="87"/>
        <v>0</v>
      </c>
      <c r="Q149" s="228">
        <f t="shared" si="87"/>
        <v>0</v>
      </c>
      <c r="R149" s="228">
        <f t="shared" si="87"/>
        <v>0</v>
      </c>
      <c r="S149" s="228">
        <f t="shared" si="87"/>
        <v>0</v>
      </c>
      <c r="T149" s="228">
        <f t="shared" si="87"/>
        <v>0</v>
      </c>
      <c r="U149" s="228">
        <f t="shared" si="87"/>
        <v>0</v>
      </c>
      <c r="V149" s="228">
        <f t="shared" si="87"/>
        <v>0</v>
      </c>
      <c r="W149" s="228">
        <f>W147+W148</f>
        <v>31343.319341385457</v>
      </c>
    </row>
    <row r="150" spans="2:23" s="9" customFormat="1">
      <c r="B150" s="66"/>
      <c r="E150" s="214">
        <v>43831</v>
      </c>
      <c r="F150" s="214" t="s">
        <v>187</v>
      </c>
      <c r="G150" s="215" t="s">
        <v>65</v>
      </c>
      <c r="H150" s="240">
        <f>$C$51/12</f>
        <v>0</v>
      </c>
      <c r="I150" s="230">
        <f>(SUM('1.  LRAMVA Summary'!D$54:D$80)+SUM('1.  LRAMVA Summary'!D$81:D$82)*(MONTH($E150)-1)/12)*$H150</f>
        <v>0</v>
      </c>
      <c r="J150" s="230">
        <f>(SUM('1.  LRAMVA Summary'!E$54:E$80)+SUM('1.  LRAMVA Summary'!E$81:E$82)*(MONTH($E150)-1)/12)*$H150</f>
        <v>0</v>
      </c>
      <c r="K150" s="230">
        <f>(SUM('1.  LRAMVA Summary'!F$54:F$80)+SUM('1.  LRAMVA Summary'!F$81:F$82)*(MONTH($E150)-1)/12)*$H150</f>
        <v>0</v>
      </c>
      <c r="L150" s="230">
        <f>(SUM('1.  LRAMVA Summary'!G$54:G$80)+SUM('1.  LRAMVA Summary'!G$81:G$82)*(MONTH($E150)-1)/12)*$H150</f>
        <v>0</v>
      </c>
      <c r="M150" s="230">
        <f>(SUM('1.  LRAMVA Summary'!H$54:H$80)+SUM('1.  LRAMVA Summary'!H$81:H$82)*(MONTH($E150)-1)/12)*$H150</f>
        <v>0</v>
      </c>
      <c r="N150" s="230">
        <f>(SUM('1.  LRAMVA Summary'!I$54:I$80)+SUM('1.  LRAMVA Summary'!I$81:I$82)*(MONTH($E150)-1)/12)*$H150</f>
        <v>0</v>
      </c>
      <c r="O150" s="230">
        <f>(SUM('1.  LRAMVA Summary'!J$54:J$80)+SUM('1.  LRAMVA Summary'!J$81:J$82)*(MONTH($E150)-1)/12)*$H150</f>
        <v>0</v>
      </c>
      <c r="P150" s="230">
        <f>(SUM('1.  LRAMVA Summary'!K$54:K$80)+SUM('1.  LRAMVA Summary'!K$81:K$82)*(MONTH($E150)-1)/12)*$H150</f>
        <v>0</v>
      </c>
      <c r="Q150" s="230">
        <f>(SUM('1.  LRAMVA Summary'!L$54:L$80)+SUM('1.  LRAMVA Summary'!L$81:L$82)*(MONTH($E150)-1)/12)*$H150</f>
        <v>0</v>
      </c>
      <c r="R150" s="230">
        <f>(SUM('1.  LRAMVA Summary'!M$54:M$80)+SUM('1.  LRAMVA Summary'!M$81:M$82)*(MONTH($E150)-1)/12)*$H150</f>
        <v>0</v>
      </c>
      <c r="S150" s="230">
        <f>(SUM('1.  LRAMVA Summary'!N$54:N$80)+SUM('1.  LRAMVA Summary'!N$81:N$82)*(MONTH($E150)-1)/12)*$H150</f>
        <v>0</v>
      </c>
      <c r="T150" s="230">
        <f>(SUM('1.  LRAMVA Summary'!O$54:O$80)+SUM('1.  LRAMVA Summary'!O$81:O$82)*(MONTH($E150)-1)/12)*$H150</f>
        <v>0</v>
      </c>
      <c r="U150" s="230">
        <f>(SUM('1.  LRAMVA Summary'!P$54:P$80)+SUM('1.  LRAMVA Summary'!P$81:P$82)*(MONTH($E150)-1)/12)*$H150</f>
        <v>0</v>
      </c>
      <c r="V150" s="230">
        <f>(SUM('1.  LRAMVA Summary'!Q$54:Q$80)+SUM('1.  LRAMVA Summary'!Q$81:Q$82)*(MONTH($E150)-1)/12)*$H150</f>
        <v>0</v>
      </c>
      <c r="W150" s="231">
        <f>SUM(I150:V150)</f>
        <v>0</v>
      </c>
    </row>
    <row r="151" spans="2:23" s="9" customFormat="1">
      <c r="B151" s="66"/>
      <c r="E151" s="214">
        <v>43862</v>
      </c>
      <c r="F151" s="214" t="s">
        <v>187</v>
      </c>
      <c r="G151" s="215" t="s">
        <v>65</v>
      </c>
      <c r="H151" s="240">
        <f t="shared" ref="H151:H152" si="88">$C$51/12</f>
        <v>0</v>
      </c>
      <c r="I151" s="230">
        <f>(SUM('1.  LRAMVA Summary'!D$54:D$80)+SUM('1.  LRAMVA Summary'!D$81:D$82)*(MONTH($E151)-1)/12)*$H151</f>
        <v>0</v>
      </c>
      <c r="J151" s="230">
        <f>(SUM('1.  LRAMVA Summary'!E$54:E$80)+SUM('1.  LRAMVA Summary'!E$81:E$82)*(MONTH($E151)-1)/12)*$H151</f>
        <v>0</v>
      </c>
      <c r="K151" s="230">
        <f>(SUM('1.  LRAMVA Summary'!F$54:F$80)+SUM('1.  LRAMVA Summary'!F$81:F$82)*(MONTH($E151)-1)/12)*$H151</f>
        <v>0</v>
      </c>
      <c r="L151" s="230">
        <f>(SUM('1.  LRAMVA Summary'!G$54:G$80)+SUM('1.  LRAMVA Summary'!G$81:G$82)*(MONTH($E151)-1)/12)*$H151</f>
        <v>0</v>
      </c>
      <c r="M151" s="230">
        <f>(SUM('1.  LRAMVA Summary'!H$54:H$80)+SUM('1.  LRAMVA Summary'!H$81:H$82)*(MONTH($E151)-1)/12)*$H151</f>
        <v>0</v>
      </c>
      <c r="N151" s="230">
        <f>(SUM('1.  LRAMVA Summary'!I$54:I$80)+SUM('1.  LRAMVA Summary'!I$81:I$82)*(MONTH($E151)-1)/12)*$H151</f>
        <v>0</v>
      </c>
      <c r="O151" s="230">
        <f>(SUM('1.  LRAMVA Summary'!J$54:J$80)+SUM('1.  LRAMVA Summary'!J$81:J$82)*(MONTH($E151)-1)/12)*$H151</f>
        <v>0</v>
      </c>
      <c r="P151" s="230">
        <f>(SUM('1.  LRAMVA Summary'!K$54:K$80)+SUM('1.  LRAMVA Summary'!K$81:K$82)*(MONTH($E151)-1)/12)*$H151</f>
        <v>0</v>
      </c>
      <c r="Q151" s="230">
        <f>(SUM('1.  LRAMVA Summary'!L$54:L$80)+SUM('1.  LRAMVA Summary'!L$81:L$82)*(MONTH($E151)-1)/12)*$H151</f>
        <v>0</v>
      </c>
      <c r="R151" s="230">
        <f>(SUM('1.  LRAMVA Summary'!M$54:M$80)+SUM('1.  LRAMVA Summary'!M$81:M$82)*(MONTH($E151)-1)/12)*$H151</f>
        <v>0</v>
      </c>
      <c r="S151" s="230">
        <f>(SUM('1.  LRAMVA Summary'!N$54:N$80)+SUM('1.  LRAMVA Summary'!N$81:N$82)*(MONTH($E151)-1)/12)*$H151</f>
        <v>0</v>
      </c>
      <c r="T151" s="230">
        <f>(SUM('1.  LRAMVA Summary'!O$54:O$80)+SUM('1.  LRAMVA Summary'!O$81:O$82)*(MONTH($E151)-1)/12)*$H151</f>
        <v>0</v>
      </c>
      <c r="U151" s="230">
        <f>(SUM('1.  LRAMVA Summary'!P$54:P$80)+SUM('1.  LRAMVA Summary'!P$81:P$82)*(MONTH($E151)-1)/12)*$H151</f>
        <v>0</v>
      </c>
      <c r="V151" s="230">
        <f>(SUM('1.  LRAMVA Summary'!Q$54:Q$80)+SUM('1.  LRAMVA Summary'!Q$81:Q$82)*(MONTH($E151)-1)/12)*$H151</f>
        <v>0</v>
      </c>
      <c r="W151" s="231">
        <f t="shared" ref="W151:W160" si="89">SUM(I151:V151)</f>
        <v>0</v>
      </c>
    </row>
    <row r="152" spans="2:23" s="9" customFormat="1">
      <c r="B152" s="66"/>
      <c r="E152" s="214">
        <v>43891</v>
      </c>
      <c r="F152" s="214" t="s">
        <v>187</v>
      </c>
      <c r="G152" s="215" t="s">
        <v>65</v>
      </c>
      <c r="H152" s="240">
        <f t="shared" si="88"/>
        <v>0</v>
      </c>
      <c r="I152" s="230">
        <f>(SUM('1.  LRAMVA Summary'!D$54:D$80)+SUM('1.  LRAMVA Summary'!D$81:D$82)*(MONTH($E152)-1)/12)*$H152</f>
        <v>0</v>
      </c>
      <c r="J152" s="230">
        <f>(SUM('1.  LRAMVA Summary'!E$54:E$80)+SUM('1.  LRAMVA Summary'!E$81:E$82)*(MONTH($E152)-1)/12)*$H152</f>
        <v>0</v>
      </c>
      <c r="K152" s="230">
        <f>(SUM('1.  LRAMVA Summary'!F$54:F$80)+SUM('1.  LRAMVA Summary'!F$81:F$82)*(MONTH($E152)-1)/12)*$H152</f>
        <v>0</v>
      </c>
      <c r="L152" s="230">
        <f>(SUM('1.  LRAMVA Summary'!G$54:G$80)+SUM('1.  LRAMVA Summary'!G$81:G$82)*(MONTH($E152)-1)/12)*$H152</f>
        <v>0</v>
      </c>
      <c r="M152" s="230">
        <f>(SUM('1.  LRAMVA Summary'!H$54:H$80)+SUM('1.  LRAMVA Summary'!H$81:H$82)*(MONTH($E152)-1)/12)*$H152</f>
        <v>0</v>
      </c>
      <c r="N152" s="230">
        <f>(SUM('1.  LRAMVA Summary'!I$54:I$80)+SUM('1.  LRAMVA Summary'!I$81:I$82)*(MONTH($E152)-1)/12)*$H152</f>
        <v>0</v>
      </c>
      <c r="O152" s="230">
        <f>(SUM('1.  LRAMVA Summary'!J$54:J$80)+SUM('1.  LRAMVA Summary'!J$81:J$82)*(MONTH($E152)-1)/12)*$H152</f>
        <v>0</v>
      </c>
      <c r="P152" s="230">
        <f>(SUM('1.  LRAMVA Summary'!K$54:K$80)+SUM('1.  LRAMVA Summary'!K$81:K$82)*(MONTH($E152)-1)/12)*$H152</f>
        <v>0</v>
      </c>
      <c r="Q152" s="230">
        <f>(SUM('1.  LRAMVA Summary'!L$54:L$80)+SUM('1.  LRAMVA Summary'!L$81:L$82)*(MONTH($E152)-1)/12)*$H152</f>
        <v>0</v>
      </c>
      <c r="R152" s="230">
        <f>(SUM('1.  LRAMVA Summary'!M$54:M$80)+SUM('1.  LRAMVA Summary'!M$81:M$82)*(MONTH($E152)-1)/12)*$H152</f>
        <v>0</v>
      </c>
      <c r="S152" s="230">
        <f>(SUM('1.  LRAMVA Summary'!N$54:N$80)+SUM('1.  LRAMVA Summary'!N$81:N$82)*(MONTH($E152)-1)/12)*$H152</f>
        <v>0</v>
      </c>
      <c r="T152" s="230">
        <f>(SUM('1.  LRAMVA Summary'!O$54:O$80)+SUM('1.  LRAMVA Summary'!O$81:O$82)*(MONTH($E152)-1)/12)*$H152</f>
        <v>0</v>
      </c>
      <c r="U152" s="230">
        <f>(SUM('1.  LRAMVA Summary'!P$54:P$80)+SUM('1.  LRAMVA Summary'!P$81:P$82)*(MONTH($E152)-1)/12)*$H152</f>
        <v>0</v>
      </c>
      <c r="V152" s="230">
        <f>(SUM('1.  LRAMVA Summary'!Q$54:Q$80)+SUM('1.  LRAMVA Summary'!Q$81:Q$82)*(MONTH($E152)-1)/12)*$H152</f>
        <v>0</v>
      </c>
      <c r="W152" s="231">
        <f t="shared" si="89"/>
        <v>0</v>
      </c>
    </row>
    <row r="153" spans="2:23" s="9" customFormat="1">
      <c r="B153" s="66"/>
      <c r="E153" s="214">
        <v>43922</v>
      </c>
      <c r="F153" s="214" t="s">
        <v>187</v>
      </c>
      <c r="G153" s="215" t="s">
        <v>66</v>
      </c>
      <c r="H153" s="240">
        <f>$C$52/12</f>
        <v>0</v>
      </c>
      <c r="I153" s="230">
        <f>(SUM('1.  LRAMVA Summary'!D$54:D$80)+SUM('1.  LRAMVA Summary'!D$81:D$82)*(MONTH($E153)-1)/12)*$H153</f>
        <v>0</v>
      </c>
      <c r="J153" s="230">
        <f>(SUM('1.  LRAMVA Summary'!E$54:E$80)+SUM('1.  LRAMVA Summary'!E$81:E$82)*(MONTH($E153)-1)/12)*$H153</f>
        <v>0</v>
      </c>
      <c r="K153" s="230">
        <f>(SUM('1.  LRAMVA Summary'!F$54:F$80)+SUM('1.  LRAMVA Summary'!F$81:F$82)*(MONTH($E153)-1)/12)*$H153</f>
        <v>0</v>
      </c>
      <c r="L153" s="230">
        <f>(SUM('1.  LRAMVA Summary'!G$54:G$80)+SUM('1.  LRAMVA Summary'!G$81:G$82)*(MONTH($E153)-1)/12)*$H153</f>
        <v>0</v>
      </c>
      <c r="M153" s="230">
        <f>(SUM('1.  LRAMVA Summary'!H$54:H$80)+SUM('1.  LRAMVA Summary'!H$81:H$82)*(MONTH($E153)-1)/12)*$H153</f>
        <v>0</v>
      </c>
      <c r="N153" s="230">
        <f>(SUM('1.  LRAMVA Summary'!I$54:I$80)+SUM('1.  LRAMVA Summary'!I$81:I$82)*(MONTH($E153)-1)/12)*$H153</f>
        <v>0</v>
      </c>
      <c r="O153" s="230">
        <f>(SUM('1.  LRAMVA Summary'!J$54:J$80)+SUM('1.  LRAMVA Summary'!J$81:J$82)*(MONTH($E153)-1)/12)*$H153</f>
        <v>0</v>
      </c>
      <c r="P153" s="230">
        <f>(SUM('1.  LRAMVA Summary'!K$54:K$80)+SUM('1.  LRAMVA Summary'!K$81:K$82)*(MONTH($E153)-1)/12)*$H153</f>
        <v>0</v>
      </c>
      <c r="Q153" s="230">
        <f>(SUM('1.  LRAMVA Summary'!L$54:L$80)+SUM('1.  LRAMVA Summary'!L$81:L$82)*(MONTH($E153)-1)/12)*$H153</f>
        <v>0</v>
      </c>
      <c r="R153" s="230">
        <f>(SUM('1.  LRAMVA Summary'!M$54:M$80)+SUM('1.  LRAMVA Summary'!M$81:M$82)*(MONTH($E153)-1)/12)*$H153</f>
        <v>0</v>
      </c>
      <c r="S153" s="230">
        <f>(SUM('1.  LRAMVA Summary'!N$54:N$80)+SUM('1.  LRAMVA Summary'!N$81:N$82)*(MONTH($E153)-1)/12)*$H153</f>
        <v>0</v>
      </c>
      <c r="T153" s="230">
        <f>(SUM('1.  LRAMVA Summary'!O$54:O$80)+SUM('1.  LRAMVA Summary'!O$81:O$82)*(MONTH($E153)-1)/12)*$H153</f>
        <v>0</v>
      </c>
      <c r="U153" s="230">
        <f>(SUM('1.  LRAMVA Summary'!P$54:P$80)+SUM('1.  LRAMVA Summary'!P$81:P$82)*(MONTH($E153)-1)/12)*$H153</f>
        <v>0</v>
      </c>
      <c r="V153" s="230">
        <f>(SUM('1.  LRAMVA Summary'!Q$54:Q$80)+SUM('1.  LRAMVA Summary'!Q$81:Q$82)*(MONTH($E153)-1)/12)*$H153</f>
        <v>0</v>
      </c>
      <c r="W153" s="231">
        <f t="shared" si="89"/>
        <v>0</v>
      </c>
    </row>
    <row r="154" spans="2:23" s="9" customFormat="1">
      <c r="B154" s="66"/>
      <c r="E154" s="214">
        <v>43952</v>
      </c>
      <c r="F154" s="214" t="s">
        <v>187</v>
      </c>
      <c r="G154" s="215" t="s">
        <v>66</v>
      </c>
      <c r="H154" s="240">
        <f t="shared" ref="H154:H155" si="90">$C$52/12</f>
        <v>0</v>
      </c>
      <c r="I154" s="230">
        <f>(SUM('1.  LRAMVA Summary'!D$54:D$80)+SUM('1.  LRAMVA Summary'!D$81:D$82)*(MONTH($E154)-1)/12)*$H154</f>
        <v>0</v>
      </c>
      <c r="J154" s="230">
        <f>(SUM('1.  LRAMVA Summary'!E$54:E$80)+SUM('1.  LRAMVA Summary'!E$81:E$82)*(MONTH($E154)-1)/12)*$H154</f>
        <v>0</v>
      </c>
      <c r="K154" s="230">
        <f>(SUM('1.  LRAMVA Summary'!F$54:F$80)+SUM('1.  LRAMVA Summary'!F$81:F$82)*(MONTH($E154)-1)/12)*$H154</f>
        <v>0</v>
      </c>
      <c r="L154" s="230">
        <f>(SUM('1.  LRAMVA Summary'!G$54:G$80)+SUM('1.  LRAMVA Summary'!G$81:G$82)*(MONTH($E154)-1)/12)*$H154</f>
        <v>0</v>
      </c>
      <c r="M154" s="230">
        <f>(SUM('1.  LRAMVA Summary'!H$54:H$80)+SUM('1.  LRAMVA Summary'!H$81:H$82)*(MONTH($E154)-1)/12)*$H154</f>
        <v>0</v>
      </c>
      <c r="N154" s="230">
        <f>(SUM('1.  LRAMVA Summary'!I$54:I$80)+SUM('1.  LRAMVA Summary'!I$81:I$82)*(MONTH($E154)-1)/12)*$H154</f>
        <v>0</v>
      </c>
      <c r="O154" s="230">
        <f>(SUM('1.  LRAMVA Summary'!J$54:J$80)+SUM('1.  LRAMVA Summary'!J$81:J$82)*(MONTH($E154)-1)/12)*$H154</f>
        <v>0</v>
      </c>
      <c r="P154" s="230">
        <f>(SUM('1.  LRAMVA Summary'!K$54:K$80)+SUM('1.  LRAMVA Summary'!K$81:K$82)*(MONTH($E154)-1)/12)*$H154</f>
        <v>0</v>
      </c>
      <c r="Q154" s="230">
        <f>(SUM('1.  LRAMVA Summary'!L$54:L$80)+SUM('1.  LRAMVA Summary'!L$81:L$82)*(MONTH($E154)-1)/12)*$H154</f>
        <v>0</v>
      </c>
      <c r="R154" s="230">
        <f>(SUM('1.  LRAMVA Summary'!M$54:M$80)+SUM('1.  LRAMVA Summary'!M$81:M$82)*(MONTH($E154)-1)/12)*$H154</f>
        <v>0</v>
      </c>
      <c r="S154" s="230">
        <f>(SUM('1.  LRAMVA Summary'!N$54:N$80)+SUM('1.  LRAMVA Summary'!N$81:N$82)*(MONTH($E154)-1)/12)*$H154</f>
        <v>0</v>
      </c>
      <c r="T154" s="230">
        <f>(SUM('1.  LRAMVA Summary'!O$54:O$80)+SUM('1.  LRAMVA Summary'!O$81:O$82)*(MONTH($E154)-1)/12)*$H154</f>
        <v>0</v>
      </c>
      <c r="U154" s="230">
        <f>(SUM('1.  LRAMVA Summary'!P$54:P$80)+SUM('1.  LRAMVA Summary'!P$81:P$82)*(MONTH($E154)-1)/12)*$H154</f>
        <v>0</v>
      </c>
      <c r="V154" s="230">
        <f>(SUM('1.  LRAMVA Summary'!Q$54:Q$80)+SUM('1.  LRAMVA Summary'!Q$81:Q$82)*(MONTH($E154)-1)/12)*$H154</f>
        <v>0</v>
      </c>
      <c r="W154" s="231">
        <f t="shared" si="89"/>
        <v>0</v>
      </c>
    </row>
    <row r="155" spans="2:23" s="9" customFormat="1">
      <c r="B155" s="66"/>
      <c r="E155" s="214">
        <v>43983</v>
      </c>
      <c r="F155" s="214" t="s">
        <v>187</v>
      </c>
      <c r="G155" s="215" t="s">
        <v>66</v>
      </c>
      <c r="H155" s="240">
        <f t="shared" si="90"/>
        <v>0</v>
      </c>
      <c r="I155" s="230">
        <f>(SUM('1.  LRAMVA Summary'!D$54:D$80)+SUM('1.  LRAMVA Summary'!D$81:D$82)*(MONTH($E155)-1)/12)*$H155</f>
        <v>0</v>
      </c>
      <c r="J155" s="230">
        <f>(SUM('1.  LRAMVA Summary'!E$54:E$80)+SUM('1.  LRAMVA Summary'!E$81:E$82)*(MONTH($E155)-1)/12)*$H155</f>
        <v>0</v>
      </c>
      <c r="K155" s="230">
        <f>(SUM('1.  LRAMVA Summary'!F$54:F$80)+SUM('1.  LRAMVA Summary'!F$81:F$82)*(MONTH($E155)-1)/12)*$H155</f>
        <v>0</v>
      </c>
      <c r="L155" s="230">
        <f>(SUM('1.  LRAMVA Summary'!G$54:G$80)+SUM('1.  LRAMVA Summary'!G$81:G$82)*(MONTH($E155)-1)/12)*$H155</f>
        <v>0</v>
      </c>
      <c r="M155" s="230">
        <f>(SUM('1.  LRAMVA Summary'!H$54:H$80)+SUM('1.  LRAMVA Summary'!H$81:H$82)*(MONTH($E155)-1)/12)*$H155</f>
        <v>0</v>
      </c>
      <c r="N155" s="230">
        <f>(SUM('1.  LRAMVA Summary'!I$54:I$80)+SUM('1.  LRAMVA Summary'!I$81:I$82)*(MONTH($E155)-1)/12)*$H155</f>
        <v>0</v>
      </c>
      <c r="O155" s="230">
        <f>(SUM('1.  LRAMVA Summary'!J$54:J$80)+SUM('1.  LRAMVA Summary'!J$81:J$82)*(MONTH($E155)-1)/12)*$H155</f>
        <v>0</v>
      </c>
      <c r="P155" s="230">
        <f>(SUM('1.  LRAMVA Summary'!K$54:K$80)+SUM('1.  LRAMVA Summary'!K$81:K$82)*(MONTH($E155)-1)/12)*$H155</f>
        <v>0</v>
      </c>
      <c r="Q155" s="230">
        <f>(SUM('1.  LRAMVA Summary'!L$54:L$80)+SUM('1.  LRAMVA Summary'!L$81:L$82)*(MONTH($E155)-1)/12)*$H155</f>
        <v>0</v>
      </c>
      <c r="R155" s="230">
        <f>(SUM('1.  LRAMVA Summary'!M$54:M$80)+SUM('1.  LRAMVA Summary'!M$81:M$82)*(MONTH($E155)-1)/12)*$H155</f>
        <v>0</v>
      </c>
      <c r="S155" s="230">
        <f>(SUM('1.  LRAMVA Summary'!N$54:N$80)+SUM('1.  LRAMVA Summary'!N$81:N$82)*(MONTH($E155)-1)/12)*$H155</f>
        <v>0</v>
      </c>
      <c r="T155" s="230">
        <f>(SUM('1.  LRAMVA Summary'!O$54:O$80)+SUM('1.  LRAMVA Summary'!O$81:O$82)*(MONTH($E155)-1)/12)*$H155</f>
        <v>0</v>
      </c>
      <c r="U155" s="230">
        <f>(SUM('1.  LRAMVA Summary'!P$54:P$80)+SUM('1.  LRAMVA Summary'!P$81:P$82)*(MONTH($E155)-1)/12)*$H155</f>
        <v>0</v>
      </c>
      <c r="V155" s="230">
        <f>(SUM('1.  LRAMVA Summary'!Q$54:Q$80)+SUM('1.  LRAMVA Summary'!Q$81:Q$82)*(MONTH($E155)-1)/12)*$H155</f>
        <v>0</v>
      </c>
      <c r="W155" s="231">
        <f t="shared" si="89"/>
        <v>0</v>
      </c>
    </row>
    <row r="156" spans="2:23" s="9" customFormat="1">
      <c r="B156" s="66"/>
      <c r="E156" s="214">
        <v>44013</v>
      </c>
      <c r="F156" s="214" t="s">
        <v>187</v>
      </c>
      <c r="G156" s="215" t="s">
        <v>68</v>
      </c>
      <c r="H156" s="240">
        <f>$C$53/12</f>
        <v>0</v>
      </c>
      <c r="I156" s="230">
        <f>(SUM('1.  LRAMVA Summary'!D$54:D$80)+SUM('1.  LRAMVA Summary'!D$81:D$82)*(MONTH($E156)-1)/12)*$H156</f>
        <v>0</v>
      </c>
      <c r="J156" s="230">
        <f>(SUM('1.  LRAMVA Summary'!E$54:E$80)+SUM('1.  LRAMVA Summary'!E$81:E$82)*(MONTH($E156)-1)/12)*$H156</f>
        <v>0</v>
      </c>
      <c r="K156" s="230">
        <f>(SUM('1.  LRAMVA Summary'!F$54:F$80)+SUM('1.  LRAMVA Summary'!F$81:F$82)*(MONTH($E156)-1)/12)*$H156</f>
        <v>0</v>
      </c>
      <c r="L156" s="230">
        <f>(SUM('1.  LRAMVA Summary'!G$54:G$80)+SUM('1.  LRAMVA Summary'!G$81:G$82)*(MONTH($E156)-1)/12)*$H156</f>
        <v>0</v>
      </c>
      <c r="M156" s="230">
        <f>(SUM('1.  LRAMVA Summary'!H$54:H$80)+SUM('1.  LRAMVA Summary'!H$81:H$82)*(MONTH($E156)-1)/12)*$H156</f>
        <v>0</v>
      </c>
      <c r="N156" s="230">
        <f>(SUM('1.  LRAMVA Summary'!I$54:I$80)+SUM('1.  LRAMVA Summary'!I$81:I$82)*(MONTH($E156)-1)/12)*$H156</f>
        <v>0</v>
      </c>
      <c r="O156" s="230">
        <f>(SUM('1.  LRAMVA Summary'!J$54:J$80)+SUM('1.  LRAMVA Summary'!J$81:J$82)*(MONTH($E156)-1)/12)*$H156</f>
        <v>0</v>
      </c>
      <c r="P156" s="230">
        <f>(SUM('1.  LRAMVA Summary'!K$54:K$80)+SUM('1.  LRAMVA Summary'!K$81:K$82)*(MONTH($E156)-1)/12)*$H156</f>
        <v>0</v>
      </c>
      <c r="Q156" s="230">
        <f>(SUM('1.  LRAMVA Summary'!L$54:L$80)+SUM('1.  LRAMVA Summary'!L$81:L$82)*(MONTH($E156)-1)/12)*$H156</f>
        <v>0</v>
      </c>
      <c r="R156" s="230">
        <f>(SUM('1.  LRAMVA Summary'!M$54:M$80)+SUM('1.  LRAMVA Summary'!M$81:M$82)*(MONTH($E156)-1)/12)*$H156</f>
        <v>0</v>
      </c>
      <c r="S156" s="230">
        <f>(SUM('1.  LRAMVA Summary'!N$54:N$80)+SUM('1.  LRAMVA Summary'!N$81:N$82)*(MONTH($E156)-1)/12)*$H156</f>
        <v>0</v>
      </c>
      <c r="T156" s="230">
        <f>(SUM('1.  LRAMVA Summary'!O$54:O$80)+SUM('1.  LRAMVA Summary'!O$81:O$82)*(MONTH($E156)-1)/12)*$H156</f>
        <v>0</v>
      </c>
      <c r="U156" s="230">
        <f>(SUM('1.  LRAMVA Summary'!P$54:P$80)+SUM('1.  LRAMVA Summary'!P$81:P$82)*(MONTH($E156)-1)/12)*$H156</f>
        <v>0</v>
      </c>
      <c r="V156" s="230">
        <f>(SUM('1.  LRAMVA Summary'!Q$54:Q$80)+SUM('1.  LRAMVA Summary'!Q$81:Q$82)*(MONTH($E156)-1)/12)*$H156</f>
        <v>0</v>
      </c>
      <c r="W156" s="231">
        <f t="shared" si="89"/>
        <v>0</v>
      </c>
    </row>
    <row r="157" spans="2:23" s="9" customFormat="1">
      <c r="B157" s="66"/>
      <c r="E157" s="214">
        <v>44044</v>
      </c>
      <c r="F157" s="214" t="s">
        <v>187</v>
      </c>
      <c r="G157" s="215" t="s">
        <v>68</v>
      </c>
      <c r="H157" s="240">
        <f t="shared" ref="H157:H158" si="91">$C$53/12</f>
        <v>0</v>
      </c>
      <c r="I157" s="230">
        <f>(SUM('1.  LRAMVA Summary'!D$54:D$80)+SUM('1.  LRAMVA Summary'!D$81:D$82)*(MONTH($E157)-1)/12)*$H157</f>
        <v>0</v>
      </c>
      <c r="J157" s="230">
        <f>(SUM('1.  LRAMVA Summary'!E$54:E$80)+SUM('1.  LRAMVA Summary'!E$81:E$82)*(MONTH($E157)-1)/12)*$H157</f>
        <v>0</v>
      </c>
      <c r="K157" s="230">
        <f>(SUM('1.  LRAMVA Summary'!F$54:F$80)+SUM('1.  LRAMVA Summary'!F$81:F$82)*(MONTH($E157)-1)/12)*$H157</f>
        <v>0</v>
      </c>
      <c r="L157" s="230">
        <f>(SUM('1.  LRAMVA Summary'!G$54:G$80)+SUM('1.  LRAMVA Summary'!G$81:G$82)*(MONTH($E157)-1)/12)*$H157</f>
        <v>0</v>
      </c>
      <c r="M157" s="230">
        <f>(SUM('1.  LRAMVA Summary'!H$54:H$80)+SUM('1.  LRAMVA Summary'!H$81:H$82)*(MONTH($E157)-1)/12)*$H157</f>
        <v>0</v>
      </c>
      <c r="N157" s="230">
        <f>(SUM('1.  LRAMVA Summary'!I$54:I$80)+SUM('1.  LRAMVA Summary'!I$81:I$82)*(MONTH($E157)-1)/12)*$H157</f>
        <v>0</v>
      </c>
      <c r="O157" s="230">
        <f>(SUM('1.  LRAMVA Summary'!J$54:J$80)+SUM('1.  LRAMVA Summary'!J$81:J$82)*(MONTH($E157)-1)/12)*$H157</f>
        <v>0</v>
      </c>
      <c r="P157" s="230">
        <f>(SUM('1.  LRAMVA Summary'!K$54:K$80)+SUM('1.  LRAMVA Summary'!K$81:K$82)*(MONTH($E157)-1)/12)*$H157</f>
        <v>0</v>
      </c>
      <c r="Q157" s="230">
        <f>(SUM('1.  LRAMVA Summary'!L$54:L$80)+SUM('1.  LRAMVA Summary'!L$81:L$82)*(MONTH($E157)-1)/12)*$H157</f>
        <v>0</v>
      </c>
      <c r="R157" s="230">
        <f>(SUM('1.  LRAMVA Summary'!M$54:M$80)+SUM('1.  LRAMVA Summary'!M$81:M$82)*(MONTH($E157)-1)/12)*$H157</f>
        <v>0</v>
      </c>
      <c r="S157" s="230">
        <f>(SUM('1.  LRAMVA Summary'!N$54:N$80)+SUM('1.  LRAMVA Summary'!N$81:N$82)*(MONTH($E157)-1)/12)*$H157</f>
        <v>0</v>
      </c>
      <c r="T157" s="230">
        <f>(SUM('1.  LRAMVA Summary'!O$54:O$80)+SUM('1.  LRAMVA Summary'!O$81:O$82)*(MONTH($E157)-1)/12)*$H157</f>
        <v>0</v>
      </c>
      <c r="U157" s="230">
        <f>(SUM('1.  LRAMVA Summary'!P$54:P$80)+SUM('1.  LRAMVA Summary'!P$81:P$82)*(MONTH($E157)-1)/12)*$H157</f>
        <v>0</v>
      </c>
      <c r="V157" s="230">
        <f>(SUM('1.  LRAMVA Summary'!Q$54:Q$80)+SUM('1.  LRAMVA Summary'!Q$81:Q$82)*(MONTH($E157)-1)/12)*$H157</f>
        <v>0</v>
      </c>
      <c r="W157" s="231">
        <f t="shared" si="89"/>
        <v>0</v>
      </c>
    </row>
    <row r="158" spans="2:23" s="9" customFormat="1">
      <c r="B158" s="66"/>
      <c r="E158" s="214">
        <v>44075</v>
      </c>
      <c r="F158" s="214" t="s">
        <v>187</v>
      </c>
      <c r="G158" s="215" t="s">
        <v>68</v>
      </c>
      <c r="H158" s="240">
        <f t="shared" si="91"/>
        <v>0</v>
      </c>
      <c r="I158" s="230">
        <f>(SUM('1.  LRAMVA Summary'!D$54:D$80)+SUM('1.  LRAMVA Summary'!D$81:D$82)*(MONTH($E158)-1)/12)*$H158</f>
        <v>0</v>
      </c>
      <c r="J158" s="230">
        <f>(SUM('1.  LRAMVA Summary'!E$54:E$80)+SUM('1.  LRAMVA Summary'!E$81:E$82)*(MONTH($E158)-1)/12)*$H158</f>
        <v>0</v>
      </c>
      <c r="K158" s="230">
        <f>(SUM('1.  LRAMVA Summary'!F$54:F$80)+SUM('1.  LRAMVA Summary'!F$81:F$82)*(MONTH($E158)-1)/12)*$H158</f>
        <v>0</v>
      </c>
      <c r="L158" s="230">
        <f>(SUM('1.  LRAMVA Summary'!G$54:G$80)+SUM('1.  LRAMVA Summary'!G$81:G$82)*(MONTH($E158)-1)/12)*$H158</f>
        <v>0</v>
      </c>
      <c r="M158" s="230">
        <f>(SUM('1.  LRAMVA Summary'!H$54:H$80)+SUM('1.  LRAMVA Summary'!H$81:H$82)*(MONTH($E158)-1)/12)*$H158</f>
        <v>0</v>
      </c>
      <c r="N158" s="230">
        <f>(SUM('1.  LRAMVA Summary'!I$54:I$80)+SUM('1.  LRAMVA Summary'!I$81:I$82)*(MONTH($E158)-1)/12)*$H158</f>
        <v>0</v>
      </c>
      <c r="O158" s="230">
        <f>(SUM('1.  LRAMVA Summary'!J$54:J$80)+SUM('1.  LRAMVA Summary'!J$81:J$82)*(MONTH($E158)-1)/12)*$H158</f>
        <v>0</v>
      </c>
      <c r="P158" s="230">
        <f>(SUM('1.  LRAMVA Summary'!K$54:K$80)+SUM('1.  LRAMVA Summary'!K$81:K$82)*(MONTH($E158)-1)/12)*$H158</f>
        <v>0</v>
      </c>
      <c r="Q158" s="230">
        <f>(SUM('1.  LRAMVA Summary'!L$54:L$80)+SUM('1.  LRAMVA Summary'!L$81:L$82)*(MONTH($E158)-1)/12)*$H158</f>
        <v>0</v>
      </c>
      <c r="R158" s="230">
        <f>(SUM('1.  LRAMVA Summary'!M$54:M$80)+SUM('1.  LRAMVA Summary'!M$81:M$82)*(MONTH($E158)-1)/12)*$H158</f>
        <v>0</v>
      </c>
      <c r="S158" s="230">
        <f>(SUM('1.  LRAMVA Summary'!N$54:N$80)+SUM('1.  LRAMVA Summary'!N$81:N$82)*(MONTH($E158)-1)/12)*$H158</f>
        <v>0</v>
      </c>
      <c r="T158" s="230">
        <f>(SUM('1.  LRAMVA Summary'!O$54:O$80)+SUM('1.  LRAMVA Summary'!O$81:O$82)*(MONTH($E158)-1)/12)*$H158</f>
        <v>0</v>
      </c>
      <c r="U158" s="230">
        <f>(SUM('1.  LRAMVA Summary'!P$54:P$80)+SUM('1.  LRAMVA Summary'!P$81:P$82)*(MONTH($E158)-1)/12)*$H158</f>
        <v>0</v>
      </c>
      <c r="V158" s="230">
        <f>(SUM('1.  LRAMVA Summary'!Q$54:Q$80)+SUM('1.  LRAMVA Summary'!Q$81:Q$82)*(MONTH($E158)-1)/12)*$H158</f>
        <v>0</v>
      </c>
      <c r="W158" s="231">
        <f t="shared" si="89"/>
        <v>0</v>
      </c>
    </row>
    <row r="159" spans="2:23" s="9" customFormat="1">
      <c r="B159" s="66"/>
      <c r="E159" s="214">
        <v>44105</v>
      </c>
      <c r="F159" s="214" t="s">
        <v>187</v>
      </c>
      <c r="G159" s="215" t="s">
        <v>69</v>
      </c>
      <c r="H159" s="240">
        <f>$C$54/12</f>
        <v>0</v>
      </c>
      <c r="I159" s="230">
        <f>(SUM('1.  LRAMVA Summary'!D$54:D$80)+SUM('1.  LRAMVA Summary'!D$81:D$82)*(MONTH($E159)-1)/12)*$H159</f>
        <v>0</v>
      </c>
      <c r="J159" s="230">
        <f>(SUM('1.  LRAMVA Summary'!E$54:E$80)+SUM('1.  LRAMVA Summary'!E$81:E$82)*(MONTH($E159)-1)/12)*$H159</f>
        <v>0</v>
      </c>
      <c r="K159" s="230">
        <f>(SUM('1.  LRAMVA Summary'!F$54:F$80)+SUM('1.  LRAMVA Summary'!F$81:F$82)*(MONTH($E159)-1)/12)*$H159</f>
        <v>0</v>
      </c>
      <c r="L159" s="230">
        <f>(SUM('1.  LRAMVA Summary'!G$54:G$80)+SUM('1.  LRAMVA Summary'!G$81:G$82)*(MONTH($E159)-1)/12)*$H159</f>
        <v>0</v>
      </c>
      <c r="M159" s="230">
        <f>(SUM('1.  LRAMVA Summary'!H$54:H$80)+SUM('1.  LRAMVA Summary'!H$81:H$82)*(MONTH($E159)-1)/12)*$H159</f>
        <v>0</v>
      </c>
      <c r="N159" s="230">
        <f>(SUM('1.  LRAMVA Summary'!I$54:I$80)+SUM('1.  LRAMVA Summary'!I$81:I$82)*(MONTH($E159)-1)/12)*$H159</f>
        <v>0</v>
      </c>
      <c r="O159" s="230">
        <f>(SUM('1.  LRAMVA Summary'!J$54:J$80)+SUM('1.  LRAMVA Summary'!J$81:J$82)*(MONTH($E159)-1)/12)*$H159</f>
        <v>0</v>
      </c>
      <c r="P159" s="230">
        <f>(SUM('1.  LRAMVA Summary'!K$54:K$80)+SUM('1.  LRAMVA Summary'!K$81:K$82)*(MONTH($E159)-1)/12)*$H159</f>
        <v>0</v>
      </c>
      <c r="Q159" s="230">
        <f>(SUM('1.  LRAMVA Summary'!L$54:L$80)+SUM('1.  LRAMVA Summary'!L$81:L$82)*(MONTH($E159)-1)/12)*$H159</f>
        <v>0</v>
      </c>
      <c r="R159" s="230">
        <f>(SUM('1.  LRAMVA Summary'!M$54:M$80)+SUM('1.  LRAMVA Summary'!M$81:M$82)*(MONTH($E159)-1)/12)*$H159</f>
        <v>0</v>
      </c>
      <c r="S159" s="230">
        <f>(SUM('1.  LRAMVA Summary'!N$54:N$80)+SUM('1.  LRAMVA Summary'!N$81:N$82)*(MONTH($E159)-1)/12)*$H159</f>
        <v>0</v>
      </c>
      <c r="T159" s="230">
        <f>(SUM('1.  LRAMVA Summary'!O$54:O$80)+SUM('1.  LRAMVA Summary'!O$81:O$82)*(MONTH($E159)-1)/12)*$H159</f>
        <v>0</v>
      </c>
      <c r="U159" s="230">
        <f>(SUM('1.  LRAMVA Summary'!P$54:P$80)+SUM('1.  LRAMVA Summary'!P$81:P$82)*(MONTH($E159)-1)/12)*$H159</f>
        <v>0</v>
      </c>
      <c r="V159" s="230">
        <f>(SUM('1.  LRAMVA Summary'!Q$54:Q$80)+SUM('1.  LRAMVA Summary'!Q$81:Q$82)*(MONTH($E159)-1)/12)*$H159</f>
        <v>0</v>
      </c>
      <c r="W159" s="231">
        <f t="shared" si="89"/>
        <v>0</v>
      </c>
    </row>
    <row r="160" spans="2:23" s="9" customFormat="1">
      <c r="B160" s="66"/>
      <c r="E160" s="214">
        <v>44136</v>
      </c>
      <c r="F160" s="214" t="s">
        <v>187</v>
      </c>
      <c r="G160" s="215" t="s">
        <v>69</v>
      </c>
      <c r="H160" s="240">
        <f t="shared" ref="H160:H161" si="92">$C$54/12</f>
        <v>0</v>
      </c>
      <c r="I160" s="230">
        <f>(SUM('1.  LRAMVA Summary'!D$54:D$80)+SUM('1.  LRAMVA Summary'!D$81:D$82)*(MONTH($E160)-1)/12)*$H160</f>
        <v>0</v>
      </c>
      <c r="J160" s="230">
        <f>(SUM('1.  LRAMVA Summary'!E$54:E$80)+SUM('1.  LRAMVA Summary'!E$81:E$82)*(MONTH($E160)-1)/12)*$H160</f>
        <v>0</v>
      </c>
      <c r="K160" s="230">
        <f>(SUM('1.  LRAMVA Summary'!F$54:F$80)+SUM('1.  LRAMVA Summary'!F$81:F$82)*(MONTH($E160)-1)/12)*$H160</f>
        <v>0</v>
      </c>
      <c r="L160" s="230">
        <f>(SUM('1.  LRAMVA Summary'!G$54:G$80)+SUM('1.  LRAMVA Summary'!G$81:G$82)*(MONTH($E160)-1)/12)*$H160</f>
        <v>0</v>
      </c>
      <c r="M160" s="230">
        <f>(SUM('1.  LRAMVA Summary'!H$54:H$80)+SUM('1.  LRAMVA Summary'!H$81:H$82)*(MONTH($E160)-1)/12)*$H160</f>
        <v>0</v>
      </c>
      <c r="N160" s="230">
        <f>(SUM('1.  LRAMVA Summary'!I$54:I$80)+SUM('1.  LRAMVA Summary'!I$81:I$82)*(MONTH($E160)-1)/12)*$H160</f>
        <v>0</v>
      </c>
      <c r="O160" s="230">
        <f>(SUM('1.  LRAMVA Summary'!J$54:J$80)+SUM('1.  LRAMVA Summary'!J$81:J$82)*(MONTH($E160)-1)/12)*$H160</f>
        <v>0</v>
      </c>
      <c r="P160" s="230">
        <f>(SUM('1.  LRAMVA Summary'!K$54:K$80)+SUM('1.  LRAMVA Summary'!K$81:K$82)*(MONTH($E160)-1)/12)*$H160</f>
        <v>0</v>
      </c>
      <c r="Q160" s="230">
        <f>(SUM('1.  LRAMVA Summary'!L$54:L$80)+SUM('1.  LRAMVA Summary'!L$81:L$82)*(MONTH($E160)-1)/12)*$H160</f>
        <v>0</v>
      </c>
      <c r="R160" s="230">
        <f>(SUM('1.  LRAMVA Summary'!M$54:M$80)+SUM('1.  LRAMVA Summary'!M$81:M$82)*(MONTH($E160)-1)/12)*$H160</f>
        <v>0</v>
      </c>
      <c r="S160" s="230">
        <f>(SUM('1.  LRAMVA Summary'!N$54:N$80)+SUM('1.  LRAMVA Summary'!N$81:N$82)*(MONTH($E160)-1)/12)*$H160</f>
        <v>0</v>
      </c>
      <c r="T160" s="230">
        <f>(SUM('1.  LRAMVA Summary'!O$54:O$80)+SUM('1.  LRAMVA Summary'!O$81:O$82)*(MONTH($E160)-1)/12)*$H160</f>
        <v>0</v>
      </c>
      <c r="U160" s="230">
        <f>(SUM('1.  LRAMVA Summary'!P$54:P$80)+SUM('1.  LRAMVA Summary'!P$81:P$82)*(MONTH($E160)-1)/12)*$H160</f>
        <v>0</v>
      </c>
      <c r="V160" s="230">
        <f>(SUM('1.  LRAMVA Summary'!Q$54:Q$80)+SUM('1.  LRAMVA Summary'!Q$81:Q$82)*(MONTH($E160)-1)/12)*$H160</f>
        <v>0</v>
      </c>
      <c r="W160" s="231">
        <f t="shared" si="89"/>
        <v>0</v>
      </c>
    </row>
    <row r="161" spans="2:23" s="9" customFormat="1">
      <c r="B161" s="66"/>
      <c r="E161" s="214">
        <v>44166</v>
      </c>
      <c r="F161" s="214" t="s">
        <v>187</v>
      </c>
      <c r="G161" s="215" t="s">
        <v>69</v>
      </c>
      <c r="H161" s="240">
        <f t="shared" si="92"/>
        <v>0</v>
      </c>
      <c r="I161" s="230">
        <f>(SUM('1.  LRAMVA Summary'!D$54:D$80)+SUM('1.  LRAMVA Summary'!D$81:D$82)*(MONTH($E161)-1)/12)*$H161</f>
        <v>0</v>
      </c>
      <c r="J161" s="230">
        <f>(SUM('1.  LRAMVA Summary'!E$54:E$80)+SUM('1.  LRAMVA Summary'!E$81:E$82)*(MONTH($E161)-1)/12)*$H161</f>
        <v>0</v>
      </c>
      <c r="K161" s="230">
        <f>(SUM('1.  LRAMVA Summary'!F$54:F$80)+SUM('1.  LRAMVA Summary'!F$81:F$82)*(MONTH($E161)-1)/12)*$H161</f>
        <v>0</v>
      </c>
      <c r="L161" s="230">
        <f>(SUM('1.  LRAMVA Summary'!G$54:G$80)+SUM('1.  LRAMVA Summary'!G$81:G$82)*(MONTH($E161)-1)/12)*$H161</f>
        <v>0</v>
      </c>
      <c r="M161" s="230">
        <f>(SUM('1.  LRAMVA Summary'!H$54:H$80)+SUM('1.  LRAMVA Summary'!H$81:H$82)*(MONTH($E161)-1)/12)*$H161</f>
        <v>0</v>
      </c>
      <c r="N161" s="230">
        <f>(SUM('1.  LRAMVA Summary'!I$54:I$80)+SUM('1.  LRAMVA Summary'!I$81:I$82)*(MONTH($E161)-1)/12)*$H161</f>
        <v>0</v>
      </c>
      <c r="O161" s="230">
        <f>(SUM('1.  LRAMVA Summary'!J$54:J$80)+SUM('1.  LRAMVA Summary'!J$81:J$82)*(MONTH($E161)-1)/12)*$H161</f>
        <v>0</v>
      </c>
      <c r="P161" s="230">
        <f>(SUM('1.  LRAMVA Summary'!K$54:K$80)+SUM('1.  LRAMVA Summary'!K$81:K$82)*(MONTH($E161)-1)/12)*$H161</f>
        <v>0</v>
      </c>
      <c r="Q161" s="230">
        <f>(SUM('1.  LRAMVA Summary'!L$54:L$80)+SUM('1.  LRAMVA Summary'!L$81:L$82)*(MONTH($E161)-1)/12)*$H161</f>
        <v>0</v>
      </c>
      <c r="R161" s="230">
        <f>(SUM('1.  LRAMVA Summary'!M$54:M$80)+SUM('1.  LRAMVA Summary'!M$81:M$82)*(MONTH($E161)-1)/12)*$H161</f>
        <v>0</v>
      </c>
      <c r="S161" s="230">
        <f>(SUM('1.  LRAMVA Summary'!N$54:N$80)+SUM('1.  LRAMVA Summary'!N$81:N$82)*(MONTH($E161)-1)/12)*$H161</f>
        <v>0</v>
      </c>
      <c r="T161" s="230">
        <f>(SUM('1.  LRAMVA Summary'!O$54:O$80)+SUM('1.  LRAMVA Summary'!O$81:O$82)*(MONTH($E161)-1)/12)*$H161</f>
        <v>0</v>
      </c>
      <c r="U161" s="230">
        <f>(SUM('1.  LRAMVA Summary'!P$54:P$80)+SUM('1.  LRAMVA Summary'!P$81:P$82)*(MONTH($E161)-1)/12)*$H161</f>
        <v>0</v>
      </c>
      <c r="V161" s="230">
        <f>(SUM('1.  LRAMVA Summary'!Q$54:Q$80)+SUM('1.  LRAMVA Summary'!Q$81:Q$82)*(MONTH($E161)-1)/12)*$H161</f>
        <v>0</v>
      </c>
      <c r="W161" s="231">
        <f>SUM(I161:V161)</f>
        <v>0</v>
      </c>
    </row>
    <row r="162" spans="2:23" s="9" customFormat="1" ht="15.75" thickBot="1">
      <c r="B162" s="66"/>
      <c r="E162" s="216" t="s">
        <v>469</v>
      </c>
      <c r="F162" s="216"/>
      <c r="G162" s="217"/>
      <c r="H162" s="218"/>
      <c r="I162" s="219">
        <f>SUM(I149:I161)</f>
        <v>8718.019287773468</v>
      </c>
      <c r="J162" s="219">
        <f>SUM(J149:J161)</f>
        <v>25826.268826533138</v>
      </c>
      <c r="K162" s="219">
        <f t="shared" ref="K162:O162" si="93">SUM(K149:K161)</f>
        <v>-3252.1994049631494</v>
      </c>
      <c r="L162" s="219">
        <f t="shared" si="93"/>
        <v>101.46189637043413</v>
      </c>
      <c r="M162" s="219">
        <f t="shared" si="93"/>
        <v>-50.231264328429887</v>
      </c>
      <c r="N162" s="219">
        <f t="shared" si="93"/>
        <v>0</v>
      </c>
      <c r="O162" s="219">
        <f t="shared" si="93"/>
        <v>0</v>
      </c>
      <c r="P162" s="219">
        <f t="shared" ref="P162:V162" si="94">SUM(P149:P161)</f>
        <v>0</v>
      </c>
      <c r="Q162" s="219">
        <f t="shared" si="94"/>
        <v>0</v>
      </c>
      <c r="R162" s="219">
        <f t="shared" si="94"/>
        <v>0</v>
      </c>
      <c r="S162" s="219">
        <f t="shared" si="94"/>
        <v>0</v>
      </c>
      <c r="T162" s="219">
        <f t="shared" si="94"/>
        <v>0</v>
      </c>
      <c r="U162" s="219">
        <f t="shared" si="94"/>
        <v>0</v>
      </c>
      <c r="V162" s="219">
        <f t="shared" si="94"/>
        <v>0</v>
      </c>
      <c r="W162" s="219">
        <f>SUM(W149:W161)</f>
        <v>31343.319341385457</v>
      </c>
    </row>
    <row r="163" spans="2:23" s="9" customFormat="1" ht="15.75" thickTop="1">
      <c r="B163" s="66"/>
      <c r="E163" s="220" t="s">
        <v>67</v>
      </c>
      <c r="F163" s="220"/>
      <c r="G163" s="221"/>
      <c r="H163" s="222"/>
      <c r="I163" s="223"/>
      <c r="J163" s="223"/>
      <c r="K163" s="223"/>
      <c r="L163" s="223"/>
      <c r="M163" s="223"/>
      <c r="N163" s="223"/>
      <c r="O163" s="223"/>
      <c r="P163" s="223"/>
      <c r="Q163" s="223"/>
      <c r="R163" s="223"/>
      <c r="S163" s="223"/>
      <c r="T163" s="223"/>
      <c r="U163" s="223"/>
      <c r="V163" s="223"/>
      <c r="W163" s="224"/>
    </row>
    <row r="164" spans="2:23" s="9" customFormat="1">
      <c r="B164" s="66"/>
      <c r="H164" s="18"/>
    </row>
    <row r="165" spans="2:23">
      <c r="E165" s="587" t="s">
        <v>525</v>
      </c>
    </row>
  </sheetData>
  <dataConsolidate/>
  <mergeCells count="4">
    <mergeCell ref="B12:C12"/>
    <mergeCell ref="C8:S8"/>
    <mergeCell ref="C9:S9"/>
    <mergeCell ref="C10:S10"/>
  </mergeCells>
  <hyperlinks>
    <hyperlink ref="B56" r:id="rId1"/>
    <hyperlink ref="E165" location="'6.  Carrying Charges'!A1" display="Return to top"/>
    <hyperlink ref="K12" location="Table_1_b.__Annual_LRAMVA_Breakdown_by_Year_and_Rate_Class" display="Go to Tab 1: Summary"/>
  </hyperlinks>
  <pageMargins left="0.7" right="0.7" top="0.75" bottom="0.75" header="0.3" footer="0.3"/>
  <pageSetup scale="35" fitToHeight="0" orientation="landscape"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66"/>
  <sheetViews>
    <sheetView topLeftCell="A25" zoomScale="83" zoomScaleNormal="83" workbookViewId="0">
      <selection activeCell="I31" sqref="I31"/>
    </sheetView>
  </sheetViews>
  <sheetFormatPr defaultColWidth="9.140625" defaultRowHeight="15" outlineLevelRow="1"/>
  <cols>
    <col min="1" max="1" width="5.85546875" style="725" customWidth="1"/>
    <col min="2" max="2" width="24.42578125" style="725" customWidth="1"/>
    <col min="3" max="3" width="11.42578125" style="725" customWidth="1"/>
    <col min="4" max="4" width="52.140625" style="725" customWidth="1"/>
    <col min="5" max="5" width="35.140625" style="725" hidden="1" customWidth="1"/>
    <col min="6" max="6" width="26.5703125" style="725" hidden="1" customWidth="1"/>
    <col min="7" max="7" width="4" style="725" hidden="1" customWidth="1"/>
    <col min="8" max="8" width="19.42578125" style="725" customWidth="1"/>
    <col min="9" max="10" width="23" style="629" customWidth="1"/>
    <col min="11" max="11" width="2" style="730" customWidth="1"/>
    <col min="12" max="12" width="12.42578125" style="12" customWidth="1"/>
    <col min="13" max="16" width="9.140625" style="12" customWidth="1"/>
    <col min="17" max="17" width="9.85546875" style="12" customWidth="1"/>
    <col min="18" max="41" width="9.140625" style="12" customWidth="1"/>
    <col min="42" max="42" width="2.140625" style="725" customWidth="1"/>
    <col min="43" max="43" width="12.5703125" style="12" customWidth="1"/>
    <col min="44" max="47" width="12" style="12" customWidth="1"/>
    <col min="48" max="64" width="12" style="12" bestFit="1" customWidth="1"/>
    <col min="65" max="65" width="10.42578125" style="12" customWidth="1"/>
    <col min="66" max="66" width="14.85546875" style="12" customWidth="1"/>
    <col min="67" max="67" width="12.5703125" style="12" customWidth="1"/>
    <col min="68" max="68" width="12.42578125" style="12" customWidth="1"/>
    <col min="69" max="69" width="12" style="12" customWidth="1"/>
    <col min="70" max="72" width="9.140625" style="12"/>
    <col min="73" max="73" width="9.140625" style="16"/>
    <col min="74" max="16384" width="9.140625" style="12"/>
  </cols>
  <sheetData>
    <row r="1" spans="1:73">
      <c r="I1" s="12"/>
      <c r="J1" s="12"/>
    </row>
    <row r="2" spans="1:73">
      <c r="I2" s="12"/>
      <c r="J2" s="12"/>
    </row>
    <row r="3" spans="1:73">
      <c r="I3" s="12"/>
      <c r="J3" s="12"/>
    </row>
    <row r="4" spans="1:73">
      <c r="I4" s="12"/>
      <c r="J4" s="12"/>
    </row>
    <row r="5" spans="1:73">
      <c r="I5" s="12"/>
      <c r="J5" s="12"/>
    </row>
    <row r="6" spans="1:73">
      <c r="I6" s="12"/>
      <c r="J6" s="12"/>
    </row>
    <row r="7" spans="1:73">
      <c r="I7" s="12"/>
      <c r="J7" s="12"/>
    </row>
    <row r="8" spans="1:73">
      <c r="I8" s="12"/>
      <c r="J8" s="12"/>
    </row>
    <row r="9" spans="1:73">
      <c r="I9" s="12"/>
      <c r="J9" s="12"/>
    </row>
    <row r="10" spans="1:73">
      <c r="I10" s="12"/>
      <c r="J10" s="12"/>
    </row>
    <row r="11" spans="1:73" ht="15.75" thickBot="1">
      <c r="I11" s="12"/>
      <c r="J11" s="12"/>
    </row>
    <row r="12" spans="1:73" s="9" customFormat="1" ht="25.5" customHeight="1" outlineLevel="1" thickBot="1">
      <c r="A12" s="745"/>
      <c r="B12" s="746" t="s">
        <v>171</v>
      </c>
      <c r="C12" s="745"/>
      <c r="D12" s="747" t="s">
        <v>175</v>
      </c>
      <c r="E12" s="748"/>
      <c r="F12" s="749"/>
      <c r="G12" s="750"/>
      <c r="H12" s="732"/>
      <c r="K12" s="732"/>
      <c r="L12" s="177"/>
      <c r="M12" s="177"/>
      <c r="N12" s="177"/>
      <c r="O12" s="177"/>
      <c r="P12" s="177"/>
      <c r="Q12" s="180"/>
      <c r="AP12" s="745"/>
    </row>
    <row r="13" spans="1:73" s="9" customFormat="1" ht="25.5" customHeight="1" outlineLevel="1" thickBot="1">
      <c r="A13" s="745"/>
      <c r="B13" s="746"/>
      <c r="C13" s="745"/>
      <c r="D13" s="751" t="s">
        <v>406</v>
      </c>
      <c r="E13" s="748"/>
      <c r="F13" s="749"/>
      <c r="G13" s="750"/>
      <c r="H13" s="732"/>
      <c r="K13" s="732"/>
      <c r="L13" s="177"/>
      <c r="M13" s="177"/>
      <c r="N13" s="177"/>
      <c r="O13" s="177"/>
      <c r="P13" s="177"/>
      <c r="Q13" s="180"/>
      <c r="AP13" s="745"/>
    </row>
    <row r="14" spans="1:73" ht="30" customHeight="1" outlineLevel="1" thickBot="1">
      <c r="B14" s="752"/>
      <c r="D14" s="753" t="s">
        <v>550</v>
      </c>
      <c r="I14" s="12"/>
      <c r="J14" s="12"/>
      <c r="BU14" s="12"/>
    </row>
    <row r="15" spans="1:73" ht="26.25" customHeight="1" outlineLevel="1">
      <c r="C15" s="752"/>
      <c r="I15" s="12"/>
      <c r="J15" s="12"/>
    </row>
    <row r="16" spans="1:73" ht="23.25" customHeight="1" outlineLevel="1">
      <c r="B16" s="754" t="s">
        <v>504</v>
      </c>
      <c r="C16" s="752"/>
      <c r="D16" s="755" t="s">
        <v>619</v>
      </c>
      <c r="G16" s="756"/>
      <c r="I16" s="603"/>
      <c r="J16" s="603"/>
      <c r="L16" s="603"/>
      <c r="M16" s="603"/>
      <c r="N16" s="603"/>
      <c r="O16" s="603"/>
      <c r="P16" s="603"/>
      <c r="Q16" s="603"/>
      <c r="R16" s="603"/>
      <c r="S16" s="603"/>
      <c r="T16" s="603"/>
      <c r="U16" s="603"/>
      <c r="V16" s="603"/>
      <c r="W16" s="603"/>
      <c r="X16" s="603"/>
      <c r="Y16" s="603"/>
      <c r="Z16" s="603"/>
      <c r="AA16" s="603"/>
      <c r="AB16" s="603"/>
      <c r="AC16" s="603"/>
      <c r="AD16" s="603"/>
      <c r="AE16" s="603"/>
      <c r="AF16" s="603"/>
      <c r="AG16" s="603"/>
    </row>
    <row r="17" spans="1:73" ht="23.25" customHeight="1" outlineLevel="1">
      <c r="B17" s="757" t="s">
        <v>613</v>
      </c>
      <c r="C17" s="752"/>
      <c r="D17" s="752" t="s">
        <v>591</v>
      </c>
      <c r="G17" s="756"/>
      <c r="I17" s="603"/>
      <c r="J17" s="603"/>
      <c r="L17" s="603"/>
      <c r="M17" s="603"/>
      <c r="N17" s="603"/>
      <c r="O17" s="603"/>
      <c r="P17" s="603"/>
      <c r="Q17" s="603"/>
      <c r="R17" s="603"/>
      <c r="S17" s="603"/>
      <c r="T17" s="603"/>
      <c r="U17" s="603"/>
      <c r="V17" s="603"/>
      <c r="W17" s="603"/>
      <c r="X17" s="603"/>
      <c r="Y17" s="603"/>
      <c r="Z17" s="603"/>
      <c r="AA17" s="603"/>
      <c r="AB17" s="603"/>
      <c r="AC17" s="603"/>
      <c r="AD17" s="603"/>
      <c r="AE17" s="603"/>
      <c r="AF17" s="603"/>
      <c r="AG17" s="603"/>
    </row>
    <row r="18" spans="1:73" ht="23.25" customHeight="1" outlineLevel="1">
      <c r="C18" s="752"/>
      <c r="D18" s="752" t="s">
        <v>626</v>
      </c>
      <c r="G18" s="756"/>
      <c r="I18" s="603"/>
      <c r="J18" s="603"/>
      <c r="L18" s="603"/>
      <c r="M18" s="603"/>
      <c r="N18" s="603"/>
      <c r="O18" s="603"/>
      <c r="P18" s="603"/>
      <c r="Q18" s="603"/>
      <c r="R18" s="603"/>
      <c r="S18" s="603"/>
      <c r="T18" s="603"/>
      <c r="U18" s="603"/>
      <c r="V18" s="603"/>
      <c r="W18" s="603"/>
      <c r="X18" s="603"/>
      <c r="Y18" s="603"/>
      <c r="Z18" s="603"/>
      <c r="AA18" s="603"/>
      <c r="AB18" s="603"/>
      <c r="AC18" s="603"/>
      <c r="AD18" s="603"/>
      <c r="AE18" s="603"/>
      <c r="AF18" s="603"/>
      <c r="AG18" s="603"/>
    </row>
    <row r="19" spans="1:73" ht="23.25" customHeight="1" outlineLevel="1">
      <c r="C19" s="752"/>
      <c r="D19" s="752" t="s">
        <v>625</v>
      </c>
      <c r="G19" s="756"/>
      <c r="I19" s="603"/>
      <c r="J19" s="603"/>
      <c r="L19" s="603"/>
      <c r="M19" s="603"/>
      <c r="N19" s="603"/>
      <c r="O19" s="603"/>
      <c r="P19" s="603"/>
      <c r="Q19" s="603"/>
      <c r="R19" s="603"/>
      <c r="S19" s="603"/>
      <c r="T19" s="603"/>
      <c r="U19" s="603"/>
      <c r="V19" s="603"/>
      <c r="W19" s="603"/>
      <c r="X19" s="603"/>
      <c r="Y19" s="603"/>
      <c r="Z19" s="603"/>
      <c r="AA19" s="603"/>
      <c r="AB19" s="603"/>
      <c r="AC19" s="603"/>
      <c r="AD19" s="603"/>
      <c r="AE19" s="603"/>
      <c r="AF19" s="603"/>
      <c r="AG19" s="603"/>
    </row>
    <row r="20" spans="1:73" ht="23.25" customHeight="1" outlineLevel="1">
      <c r="C20" s="752"/>
      <c r="D20" s="752" t="s">
        <v>627</v>
      </c>
      <c r="G20" s="756"/>
      <c r="I20" s="603"/>
      <c r="J20" s="603"/>
      <c r="L20" s="603"/>
      <c r="M20" s="603"/>
      <c r="N20" s="603"/>
      <c r="O20" s="603"/>
      <c r="P20" s="603"/>
      <c r="Q20" s="603"/>
      <c r="R20" s="603"/>
      <c r="S20" s="603"/>
      <c r="T20" s="603"/>
      <c r="U20" s="603"/>
      <c r="V20" s="603"/>
      <c r="W20" s="603"/>
      <c r="X20" s="603"/>
      <c r="Y20" s="603"/>
      <c r="Z20" s="603"/>
      <c r="AA20" s="603"/>
      <c r="AB20" s="603"/>
      <c r="AC20" s="603"/>
      <c r="AD20" s="603"/>
      <c r="AE20" s="603"/>
      <c r="AF20" s="603"/>
      <c r="AG20" s="603"/>
    </row>
    <row r="21" spans="1:73" ht="23.25" customHeight="1" outlineLevel="1">
      <c r="C21" s="752"/>
      <c r="D21" s="758" t="s">
        <v>637</v>
      </c>
      <c r="G21" s="756"/>
      <c r="I21" s="603"/>
      <c r="J21" s="603"/>
      <c r="L21" s="603"/>
      <c r="M21" s="603"/>
      <c r="N21" s="603"/>
      <c r="O21" s="603"/>
      <c r="P21" s="603"/>
      <c r="Q21" s="603"/>
      <c r="R21" s="603"/>
      <c r="S21" s="603"/>
      <c r="T21" s="603"/>
      <c r="U21" s="603"/>
      <c r="V21" s="603"/>
      <c r="W21" s="603"/>
      <c r="X21" s="603"/>
      <c r="Y21" s="603"/>
      <c r="Z21" s="603"/>
      <c r="AA21" s="603"/>
      <c r="AB21" s="603"/>
      <c r="AC21" s="603"/>
      <c r="AD21" s="603"/>
      <c r="AE21" s="603"/>
      <c r="AF21" s="603"/>
      <c r="AG21" s="603"/>
    </row>
    <row r="22" spans="1:73">
      <c r="I22" s="12"/>
      <c r="J22" s="12"/>
    </row>
    <row r="23" spans="1:73" ht="36" customHeight="1">
      <c r="B23" s="759" t="s">
        <v>596</v>
      </c>
      <c r="H23" s="760"/>
      <c r="I23" s="10"/>
      <c r="J23" s="10"/>
      <c r="L23" s="250">
        <v>2011</v>
      </c>
      <c r="M23" s="250">
        <v>2012</v>
      </c>
      <c r="N23" s="250">
        <v>2013</v>
      </c>
      <c r="O23" s="250">
        <v>2014</v>
      </c>
      <c r="P23" s="250">
        <v>2015</v>
      </c>
      <c r="Q23" s="250">
        <v>2016</v>
      </c>
      <c r="R23" s="250">
        <v>2017</v>
      </c>
      <c r="S23" s="250">
        <v>2018</v>
      </c>
      <c r="T23" s="250">
        <v>2019</v>
      </c>
      <c r="U23" s="250">
        <v>2020</v>
      </c>
      <c r="V23" s="250">
        <v>2021</v>
      </c>
      <c r="W23" s="250">
        <v>2022</v>
      </c>
      <c r="X23" s="250">
        <v>2023</v>
      </c>
      <c r="Y23" s="250">
        <v>2024</v>
      </c>
      <c r="Z23" s="250">
        <v>2025</v>
      </c>
      <c r="AA23" s="250">
        <v>2026</v>
      </c>
      <c r="AB23" s="250">
        <v>2027</v>
      </c>
      <c r="AC23" s="250">
        <v>2028</v>
      </c>
      <c r="AD23" s="250">
        <v>2029</v>
      </c>
      <c r="AE23" s="250">
        <v>2030</v>
      </c>
      <c r="AF23" s="250">
        <v>2031</v>
      </c>
      <c r="AG23" s="250">
        <v>2032</v>
      </c>
      <c r="AH23" s="250">
        <v>2033</v>
      </c>
      <c r="AI23" s="250">
        <v>2034</v>
      </c>
      <c r="AJ23" s="250">
        <v>2035</v>
      </c>
      <c r="AK23" s="250">
        <v>2036</v>
      </c>
      <c r="AL23" s="250">
        <v>2037</v>
      </c>
      <c r="AM23" s="250">
        <v>2038</v>
      </c>
      <c r="AN23" s="250">
        <v>2039</v>
      </c>
      <c r="AO23" s="250">
        <v>2040</v>
      </c>
      <c r="AQ23" s="250">
        <v>2011</v>
      </c>
      <c r="AR23" s="250">
        <v>2012</v>
      </c>
      <c r="AS23" s="250">
        <v>2013</v>
      </c>
      <c r="AT23" s="250">
        <v>2014</v>
      </c>
      <c r="AU23" s="250">
        <v>2015</v>
      </c>
      <c r="AV23" s="250">
        <v>2016</v>
      </c>
      <c r="AW23" s="250">
        <v>2017</v>
      </c>
      <c r="AX23" s="250">
        <v>2018</v>
      </c>
      <c r="AY23" s="250">
        <v>2019</v>
      </c>
      <c r="AZ23" s="250">
        <v>2020</v>
      </c>
      <c r="BA23" s="250">
        <v>2021</v>
      </c>
      <c r="BB23" s="250">
        <v>2022</v>
      </c>
      <c r="BC23" s="250">
        <v>2023</v>
      </c>
      <c r="BD23" s="250">
        <v>2024</v>
      </c>
      <c r="BE23" s="250">
        <v>2025</v>
      </c>
      <c r="BF23" s="250">
        <v>2026</v>
      </c>
      <c r="BG23" s="250">
        <v>2027</v>
      </c>
      <c r="BH23" s="250">
        <v>2028</v>
      </c>
      <c r="BI23" s="250">
        <v>2029</v>
      </c>
      <c r="BJ23" s="250">
        <v>2030</v>
      </c>
      <c r="BK23" s="250">
        <v>2031</v>
      </c>
      <c r="BL23" s="250">
        <v>2032</v>
      </c>
      <c r="BM23" s="250">
        <v>2033</v>
      </c>
      <c r="BN23" s="250">
        <v>2034</v>
      </c>
      <c r="BO23" s="250">
        <v>2035</v>
      </c>
      <c r="BP23" s="250">
        <v>2036</v>
      </c>
      <c r="BQ23" s="250">
        <v>2037</v>
      </c>
      <c r="BR23" s="250">
        <v>2038</v>
      </c>
      <c r="BS23" s="250">
        <v>2039</v>
      </c>
      <c r="BT23" s="250">
        <v>2040</v>
      </c>
    </row>
    <row r="24" spans="1:73" s="660" customFormat="1" ht="21" customHeight="1">
      <c r="A24" s="761"/>
      <c r="B24" s="762" t="s">
        <v>600</v>
      </c>
      <c r="C24" s="842" t="s">
        <v>601</v>
      </c>
      <c r="D24" s="842"/>
      <c r="E24" s="842"/>
      <c r="F24" s="842"/>
      <c r="G24" s="842"/>
      <c r="H24" s="763" t="s">
        <v>598</v>
      </c>
      <c r="I24" s="668" t="s">
        <v>597</v>
      </c>
      <c r="J24" s="668" t="s">
        <v>599</v>
      </c>
      <c r="K24" s="733"/>
      <c r="L24" s="660" t="s">
        <v>601</v>
      </c>
      <c r="AP24" s="761"/>
      <c r="AQ24" s="660" t="s">
        <v>601</v>
      </c>
      <c r="BU24" s="659"/>
    </row>
    <row r="25" spans="1:73" s="249" customFormat="1" ht="49.5" customHeight="1">
      <c r="A25" s="764"/>
      <c r="B25" s="765" t="s">
        <v>472</v>
      </c>
      <c r="C25" s="765" t="s">
        <v>211</v>
      </c>
      <c r="D25" s="765" t="s">
        <v>473</v>
      </c>
      <c r="E25" s="765" t="s">
        <v>208</v>
      </c>
      <c r="F25" s="765" t="s">
        <v>474</v>
      </c>
      <c r="G25" s="765" t="s">
        <v>475</v>
      </c>
      <c r="H25" s="765" t="s">
        <v>476</v>
      </c>
      <c r="I25" s="630" t="s">
        <v>589</v>
      </c>
      <c r="J25" s="633" t="s">
        <v>590</v>
      </c>
      <c r="K25" s="734"/>
      <c r="L25" s="245" t="s">
        <v>477</v>
      </c>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6"/>
      <c r="AK25" s="246"/>
      <c r="AL25" s="246"/>
      <c r="AM25" s="246"/>
      <c r="AN25" s="246"/>
      <c r="AO25" s="247"/>
      <c r="AP25" s="775"/>
      <c r="AQ25" s="245" t="s">
        <v>478</v>
      </c>
      <c r="AR25" s="246"/>
      <c r="AS25" s="246"/>
      <c r="AT25" s="246"/>
      <c r="AU25" s="246"/>
      <c r="AV25" s="246"/>
      <c r="AW25" s="246"/>
      <c r="AX25" s="246"/>
      <c r="AY25" s="246"/>
      <c r="AZ25" s="246"/>
      <c r="BA25" s="246"/>
      <c r="BB25" s="246"/>
      <c r="BC25" s="246"/>
      <c r="BD25" s="246"/>
      <c r="BE25" s="246"/>
      <c r="BF25" s="246"/>
      <c r="BG25" s="246"/>
      <c r="BH25" s="246"/>
      <c r="BI25" s="246"/>
      <c r="BJ25" s="246"/>
      <c r="BK25" s="246"/>
      <c r="BL25" s="246"/>
      <c r="BM25" s="246"/>
      <c r="BN25" s="246"/>
      <c r="BO25" s="246"/>
      <c r="BP25" s="246"/>
      <c r="BQ25" s="246"/>
      <c r="BR25" s="246"/>
      <c r="BS25" s="246"/>
      <c r="BT25" s="247"/>
      <c r="BU25" s="248"/>
    </row>
    <row r="26" spans="1:73" s="249" customFormat="1" ht="45" customHeight="1">
      <c r="A26" s="764"/>
      <c r="B26" s="766"/>
      <c r="C26" s="766"/>
      <c r="D26" s="766"/>
      <c r="E26" s="766"/>
      <c r="F26" s="766"/>
      <c r="G26" s="766"/>
      <c r="H26" s="766"/>
      <c r="I26" s="628"/>
      <c r="J26" s="628"/>
      <c r="K26" s="735"/>
      <c r="L26" s="250">
        <v>2011</v>
      </c>
      <c r="M26" s="250">
        <v>2012</v>
      </c>
      <c r="N26" s="250">
        <v>2013</v>
      </c>
      <c r="O26" s="250">
        <v>2014</v>
      </c>
      <c r="P26" s="250">
        <v>2015</v>
      </c>
      <c r="Q26" s="250">
        <v>2016</v>
      </c>
      <c r="R26" s="250">
        <v>2017</v>
      </c>
      <c r="S26" s="250">
        <v>2018</v>
      </c>
      <c r="T26" s="250">
        <v>2019</v>
      </c>
      <c r="U26" s="250">
        <v>2020</v>
      </c>
      <c r="V26" s="250">
        <v>2021</v>
      </c>
      <c r="W26" s="250">
        <v>2022</v>
      </c>
      <c r="X26" s="250">
        <v>2023</v>
      </c>
      <c r="Y26" s="250">
        <v>2024</v>
      </c>
      <c r="Z26" s="250">
        <v>2025</v>
      </c>
      <c r="AA26" s="250">
        <v>2026</v>
      </c>
      <c r="AB26" s="250">
        <v>2027</v>
      </c>
      <c r="AC26" s="250">
        <v>2028</v>
      </c>
      <c r="AD26" s="250">
        <v>2029</v>
      </c>
      <c r="AE26" s="250">
        <v>2030</v>
      </c>
      <c r="AF26" s="250">
        <v>2031</v>
      </c>
      <c r="AG26" s="250">
        <v>2032</v>
      </c>
      <c r="AH26" s="250">
        <v>2033</v>
      </c>
      <c r="AI26" s="250">
        <v>2034</v>
      </c>
      <c r="AJ26" s="250">
        <v>2035</v>
      </c>
      <c r="AK26" s="250">
        <v>2036</v>
      </c>
      <c r="AL26" s="250">
        <v>2037</v>
      </c>
      <c r="AM26" s="250">
        <v>2038</v>
      </c>
      <c r="AN26" s="250">
        <v>2039</v>
      </c>
      <c r="AO26" s="250">
        <v>2040</v>
      </c>
      <c r="AP26" s="248"/>
      <c r="AQ26" s="250">
        <v>2011</v>
      </c>
      <c r="AR26" s="250">
        <v>2012</v>
      </c>
      <c r="AS26" s="250">
        <v>2013</v>
      </c>
      <c r="AT26" s="250">
        <v>2014</v>
      </c>
      <c r="AU26" s="250">
        <v>2015</v>
      </c>
      <c r="AV26" s="250">
        <v>2016</v>
      </c>
      <c r="AW26" s="250">
        <v>2017</v>
      </c>
      <c r="AX26" s="250">
        <v>2018</v>
      </c>
      <c r="AY26" s="250">
        <v>2019</v>
      </c>
      <c r="AZ26" s="250">
        <v>2020</v>
      </c>
      <c r="BA26" s="250">
        <v>2021</v>
      </c>
      <c r="BB26" s="250">
        <v>2022</v>
      </c>
      <c r="BC26" s="250">
        <v>2023</v>
      </c>
      <c r="BD26" s="250">
        <v>2024</v>
      </c>
      <c r="BE26" s="250">
        <v>2025</v>
      </c>
      <c r="BF26" s="250">
        <v>2026</v>
      </c>
      <c r="BG26" s="250">
        <v>2027</v>
      </c>
      <c r="BH26" s="250">
        <v>2028</v>
      </c>
      <c r="BI26" s="250">
        <v>2029</v>
      </c>
      <c r="BJ26" s="250">
        <v>2030</v>
      </c>
      <c r="BK26" s="250">
        <v>2031</v>
      </c>
      <c r="BL26" s="250">
        <v>2032</v>
      </c>
      <c r="BM26" s="250">
        <v>2033</v>
      </c>
      <c r="BN26" s="250">
        <v>2034</v>
      </c>
      <c r="BO26" s="250">
        <v>2035</v>
      </c>
      <c r="BP26" s="250">
        <v>2036</v>
      </c>
      <c r="BQ26" s="250">
        <v>2037</v>
      </c>
      <c r="BR26" s="250">
        <v>2038</v>
      </c>
      <c r="BS26" s="250">
        <v>2039</v>
      </c>
      <c r="BT26" s="250">
        <v>2040</v>
      </c>
      <c r="BU26" s="248"/>
    </row>
    <row r="27" spans="1:73" s="17" customFormat="1" ht="15.75">
      <c r="A27" s="748"/>
      <c r="B27" s="717" t="s">
        <v>692</v>
      </c>
      <c r="C27" s="717" t="s">
        <v>693</v>
      </c>
      <c r="D27" s="717" t="s">
        <v>2</v>
      </c>
      <c r="E27" s="717" t="s">
        <v>689</v>
      </c>
      <c r="F27" s="717" t="s">
        <v>29</v>
      </c>
      <c r="G27" s="718" t="s">
        <v>694</v>
      </c>
      <c r="H27" s="717">
        <v>2011</v>
      </c>
      <c r="I27" s="634" t="s">
        <v>577</v>
      </c>
      <c r="J27" s="634" t="s">
        <v>595</v>
      </c>
      <c r="K27" s="728"/>
      <c r="L27" s="680">
        <v>3.305378925880631</v>
      </c>
      <c r="M27" s="680">
        <v>3.305378925880631</v>
      </c>
      <c r="N27" s="680">
        <v>3.305378925880631</v>
      </c>
      <c r="O27" s="680">
        <v>1.3584898569769968</v>
      </c>
      <c r="P27" s="680">
        <v>0</v>
      </c>
      <c r="Q27" s="680">
        <v>0</v>
      </c>
      <c r="R27" s="680">
        <v>0</v>
      </c>
      <c r="S27" s="680">
        <v>0</v>
      </c>
      <c r="T27" s="680">
        <v>0</v>
      </c>
      <c r="U27" s="680">
        <v>0</v>
      </c>
      <c r="V27" s="680">
        <v>0</v>
      </c>
      <c r="W27" s="680">
        <v>0</v>
      </c>
      <c r="X27" s="680">
        <v>0</v>
      </c>
      <c r="Y27" s="680">
        <v>0</v>
      </c>
      <c r="Z27" s="680">
        <v>0</v>
      </c>
      <c r="AA27" s="680">
        <v>0</v>
      </c>
      <c r="AB27" s="680">
        <v>0</v>
      </c>
      <c r="AC27" s="680">
        <v>0</v>
      </c>
      <c r="AD27" s="680">
        <v>0</v>
      </c>
      <c r="AE27" s="680">
        <v>0</v>
      </c>
      <c r="AF27" s="680">
        <v>0</v>
      </c>
      <c r="AG27" s="680">
        <v>0</v>
      </c>
      <c r="AH27" s="680">
        <v>0</v>
      </c>
      <c r="AI27" s="680">
        <v>0</v>
      </c>
      <c r="AJ27" s="680">
        <v>0</v>
      </c>
      <c r="AK27" s="680">
        <v>0</v>
      </c>
      <c r="AL27" s="680">
        <v>0</v>
      </c>
      <c r="AM27" s="680">
        <v>0</v>
      </c>
      <c r="AN27" s="680">
        <v>0</v>
      </c>
      <c r="AO27" s="680">
        <v>0</v>
      </c>
      <c r="AP27" s="627"/>
      <c r="AQ27" s="680">
        <v>4163.2854911417835</v>
      </c>
      <c r="AR27" s="680">
        <v>4163.2854911417835</v>
      </c>
      <c r="AS27" s="722">
        <v>4163.2854911417835</v>
      </c>
      <c r="AT27" s="680">
        <v>2422.271335401686</v>
      </c>
      <c r="AU27" s="680">
        <v>0</v>
      </c>
      <c r="AV27" s="680">
        <v>0</v>
      </c>
      <c r="AW27" s="680">
        <v>0</v>
      </c>
      <c r="AX27" s="680">
        <v>0</v>
      </c>
      <c r="AY27" s="680">
        <v>0</v>
      </c>
      <c r="AZ27" s="680">
        <v>0</v>
      </c>
      <c r="BA27" s="680">
        <v>0</v>
      </c>
      <c r="BB27" s="680">
        <v>0</v>
      </c>
      <c r="BC27" s="680">
        <v>0</v>
      </c>
      <c r="BD27" s="680">
        <v>0</v>
      </c>
      <c r="BE27" s="680">
        <v>0</v>
      </c>
      <c r="BF27" s="680">
        <v>0</v>
      </c>
      <c r="BG27" s="680">
        <v>0</v>
      </c>
      <c r="BH27" s="680">
        <v>0</v>
      </c>
      <c r="BI27" s="680">
        <v>0</v>
      </c>
      <c r="BJ27" s="680">
        <v>0</v>
      </c>
      <c r="BK27" s="680">
        <v>0</v>
      </c>
      <c r="BL27" s="680">
        <v>0</v>
      </c>
      <c r="BM27" s="680">
        <v>0</v>
      </c>
      <c r="BN27" s="680">
        <v>0</v>
      </c>
      <c r="BO27" s="680">
        <v>0</v>
      </c>
      <c r="BP27" s="680">
        <v>0</v>
      </c>
      <c r="BQ27" s="680">
        <v>0</v>
      </c>
      <c r="BR27" s="680">
        <v>0</v>
      </c>
      <c r="BS27" s="680">
        <v>0</v>
      </c>
      <c r="BT27" s="680">
        <v>0</v>
      </c>
      <c r="BU27" s="16"/>
    </row>
    <row r="28" spans="1:73" s="17" customFormat="1" ht="15.75">
      <c r="A28" s="748"/>
      <c r="B28" s="717" t="s">
        <v>692</v>
      </c>
      <c r="C28" s="717" t="s">
        <v>693</v>
      </c>
      <c r="D28" s="717" t="s">
        <v>1</v>
      </c>
      <c r="E28" s="717" t="s">
        <v>689</v>
      </c>
      <c r="F28" s="717" t="s">
        <v>29</v>
      </c>
      <c r="G28" s="718" t="s">
        <v>694</v>
      </c>
      <c r="H28" s="717">
        <v>2011</v>
      </c>
      <c r="I28" s="634" t="s">
        <v>577</v>
      </c>
      <c r="J28" s="634" t="s">
        <v>595</v>
      </c>
      <c r="K28" s="728"/>
      <c r="L28" s="680">
        <v>47.304464954161247</v>
      </c>
      <c r="M28" s="680">
        <v>47.304464954161247</v>
      </c>
      <c r="N28" s="680">
        <v>47.304464954161247</v>
      </c>
      <c r="O28" s="680">
        <v>47.301163830345835</v>
      </c>
      <c r="P28" s="680">
        <v>33.674031138195268</v>
      </c>
      <c r="Q28" s="680">
        <v>0</v>
      </c>
      <c r="R28" s="680">
        <v>0</v>
      </c>
      <c r="S28" s="680">
        <v>0</v>
      </c>
      <c r="T28" s="680">
        <v>0</v>
      </c>
      <c r="U28" s="680">
        <v>0</v>
      </c>
      <c r="V28" s="680">
        <v>0</v>
      </c>
      <c r="W28" s="680">
        <v>0</v>
      </c>
      <c r="X28" s="680">
        <v>0</v>
      </c>
      <c r="Y28" s="680">
        <v>0</v>
      </c>
      <c r="Z28" s="680">
        <v>0</v>
      </c>
      <c r="AA28" s="680">
        <v>0</v>
      </c>
      <c r="AB28" s="680">
        <v>0</v>
      </c>
      <c r="AC28" s="680">
        <v>0</v>
      </c>
      <c r="AD28" s="680">
        <v>0</v>
      </c>
      <c r="AE28" s="680">
        <v>0</v>
      </c>
      <c r="AF28" s="680">
        <v>0</v>
      </c>
      <c r="AG28" s="680">
        <v>0</v>
      </c>
      <c r="AH28" s="680">
        <v>0</v>
      </c>
      <c r="AI28" s="680">
        <v>0</v>
      </c>
      <c r="AJ28" s="680">
        <v>0</v>
      </c>
      <c r="AK28" s="680">
        <v>0</v>
      </c>
      <c r="AL28" s="680">
        <v>0</v>
      </c>
      <c r="AM28" s="680">
        <v>0</v>
      </c>
      <c r="AN28" s="680">
        <v>0</v>
      </c>
      <c r="AO28" s="680">
        <v>0</v>
      </c>
      <c r="AP28" s="627"/>
      <c r="AQ28" s="680">
        <v>352333.26398137177</v>
      </c>
      <c r="AR28" s="680">
        <v>352333.26398137177</v>
      </c>
      <c r="AS28" s="722">
        <v>352333.26398137177</v>
      </c>
      <c r="AT28" s="680">
        <v>352330.31193680776</v>
      </c>
      <c r="AU28" s="680">
        <v>256115.77421025062</v>
      </c>
      <c r="AV28" s="680">
        <v>0</v>
      </c>
      <c r="AW28" s="680">
        <v>0</v>
      </c>
      <c r="AX28" s="680">
        <v>0</v>
      </c>
      <c r="AY28" s="680">
        <v>0</v>
      </c>
      <c r="AZ28" s="680">
        <v>0</v>
      </c>
      <c r="BA28" s="680">
        <v>0</v>
      </c>
      <c r="BB28" s="680">
        <v>0</v>
      </c>
      <c r="BC28" s="680">
        <v>0</v>
      </c>
      <c r="BD28" s="680">
        <v>0</v>
      </c>
      <c r="BE28" s="680">
        <v>0</v>
      </c>
      <c r="BF28" s="680">
        <v>0</v>
      </c>
      <c r="BG28" s="680">
        <v>0</v>
      </c>
      <c r="BH28" s="680">
        <v>0</v>
      </c>
      <c r="BI28" s="680">
        <v>0</v>
      </c>
      <c r="BJ28" s="680">
        <v>0</v>
      </c>
      <c r="BK28" s="680">
        <v>0</v>
      </c>
      <c r="BL28" s="680">
        <v>0</v>
      </c>
      <c r="BM28" s="680">
        <v>0</v>
      </c>
      <c r="BN28" s="680">
        <v>0</v>
      </c>
      <c r="BO28" s="680">
        <v>0</v>
      </c>
      <c r="BP28" s="680">
        <v>0</v>
      </c>
      <c r="BQ28" s="680">
        <v>0</v>
      </c>
      <c r="BR28" s="680">
        <v>0</v>
      </c>
      <c r="BS28" s="680">
        <v>0</v>
      </c>
      <c r="BT28" s="680">
        <v>0</v>
      </c>
      <c r="BU28" s="16"/>
    </row>
    <row r="29" spans="1:73" s="17" customFormat="1" ht="16.5" customHeight="1">
      <c r="A29" s="748"/>
      <c r="B29" s="717" t="s">
        <v>692</v>
      </c>
      <c r="C29" s="717" t="s">
        <v>693</v>
      </c>
      <c r="D29" s="717" t="s">
        <v>5</v>
      </c>
      <c r="E29" s="717" t="s">
        <v>689</v>
      </c>
      <c r="F29" s="717" t="s">
        <v>29</v>
      </c>
      <c r="G29" s="718" t="s">
        <v>694</v>
      </c>
      <c r="H29" s="717">
        <v>2011</v>
      </c>
      <c r="I29" s="634" t="s">
        <v>577</v>
      </c>
      <c r="J29" s="634" t="s">
        <v>595</v>
      </c>
      <c r="K29" s="728"/>
      <c r="L29" s="680">
        <v>24.602600438036621</v>
      </c>
      <c r="M29" s="680">
        <v>24.602600438036621</v>
      </c>
      <c r="N29" s="680">
        <v>24.602600438036621</v>
      </c>
      <c r="O29" s="680">
        <v>24.602600438036621</v>
      </c>
      <c r="P29" s="680">
        <v>22.888916086125981</v>
      </c>
      <c r="Q29" s="680">
        <v>21.016788117098322</v>
      </c>
      <c r="R29" s="680">
        <v>17.000117135724793</v>
      </c>
      <c r="S29" s="680">
        <v>16.889431685103496</v>
      </c>
      <c r="T29" s="680">
        <v>20.475244006041795</v>
      </c>
      <c r="U29" s="680">
        <v>9.7127654299647315</v>
      </c>
      <c r="V29" s="680">
        <v>1.3812478523222285</v>
      </c>
      <c r="W29" s="680">
        <v>1.3806733200377397</v>
      </c>
      <c r="X29" s="680">
        <v>1.3806733200377397</v>
      </c>
      <c r="Y29" s="680">
        <v>1.2815094714938609</v>
      </c>
      <c r="Z29" s="680">
        <v>1.2815094714938609</v>
      </c>
      <c r="AA29" s="680">
        <v>1.0816414997398187</v>
      </c>
      <c r="AB29" s="680">
        <v>0</v>
      </c>
      <c r="AC29" s="680">
        <v>0</v>
      </c>
      <c r="AD29" s="680">
        <v>0</v>
      </c>
      <c r="AE29" s="680">
        <v>0</v>
      </c>
      <c r="AF29" s="680">
        <v>0</v>
      </c>
      <c r="AG29" s="680">
        <v>0</v>
      </c>
      <c r="AH29" s="680">
        <v>0</v>
      </c>
      <c r="AI29" s="680">
        <v>0</v>
      </c>
      <c r="AJ29" s="680">
        <v>0</v>
      </c>
      <c r="AK29" s="680">
        <v>0</v>
      </c>
      <c r="AL29" s="680">
        <v>0</v>
      </c>
      <c r="AM29" s="680">
        <v>0</v>
      </c>
      <c r="AN29" s="680">
        <v>0</v>
      </c>
      <c r="AO29" s="680">
        <v>0</v>
      </c>
      <c r="AP29" s="627"/>
      <c r="AQ29" s="680">
        <v>429983.68297316734</v>
      </c>
      <c r="AR29" s="680">
        <v>429983.68297316734</v>
      </c>
      <c r="AS29" s="722">
        <v>429983.68297316734</v>
      </c>
      <c r="AT29" s="680">
        <v>429983.68297316734</v>
      </c>
      <c r="AU29" s="680">
        <v>392973.42016919586</v>
      </c>
      <c r="AV29" s="680">
        <v>352541.2670371866</v>
      </c>
      <c r="AW29" s="680">
        <v>265793.64140124206</v>
      </c>
      <c r="AX29" s="680">
        <v>264824.03685379948</v>
      </c>
      <c r="AY29" s="680">
        <v>342266.45278978022</v>
      </c>
      <c r="AZ29" s="680">
        <v>109830.32178431083</v>
      </c>
      <c r="BA29" s="680">
        <v>39546.345613861755</v>
      </c>
      <c r="BB29" s="680">
        <v>34811.542345285976</v>
      </c>
      <c r="BC29" s="680">
        <v>34811.542345285976</v>
      </c>
      <c r="BD29" s="680">
        <v>25709.786165494916</v>
      </c>
      <c r="BE29" s="680">
        <v>25709.786165494916</v>
      </c>
      <c r="BF29" s="680">
        <v>23360.099028983819</v>
      </c>
      <c r="BG29" s="680">
        <v>0</v>
      </c>
      <c r="BH29" s="680">
        <v>0</v>
      </c>
      <c r="BI29" s="680">
        <v>0</v>
      </c>
      <c r="BJ29" s="680">
        <v>0</v>
      </c>
      <c r="BK29" s="680">
        <v>0</v>
      </c>
      <c r="BL29" s="680">
        <v>0</v>
      </c>
      <c r="BM29" s="680">
        <v>0</v>
      </c>
      <c r="BN29" s="680">
        <v>0</v>
      </c>
      <c r="BO29" s="680">
        <v>0</v>
      </c>
      <c r="BP29" s="680">
        <v>0</v>
      </c>
      <c r="BQ29" s="680">
        <v>0</v>
      </c>
      <c r="BR29" s="680">
        <v>0</v>
      </c>
      <c r="BS29" s="680">
        <v>0</v>
      </c>
      <c r="BT29" s="680">
        <v>0</v>
      </c>
      <c r="BU29" s="16"/>
    </row>
    <row r="30" spans="1:73" s="17" customFormat="1" ht="15.75">
      <c r="A30" s="748"/>
      <c r="B30" s="717" t="s">
        <v>692</v>
      </c>
      <c r="C30" s="717" t="s">
        <v>693</v>
      </c>
      <c r="D30" s="717" t="s">
        <v>4</v>
      </c>
      <c r="E30" s="717" t="s">
        <v>689</v>
      </c>
      <c r="F30" s="717" t="s">
        <v>29</v>
      </c>
      <c r="G30" s="718" t="s">
        <v>694</v>
      </c>
      <c r="H30" s="717">
        <v>2011</v>
      </c>
      <c r="I30" s="634" t="s">
        <v>577</v>
      </c>
      <c r="J30" s="634" t="s">
        <v>595</v>
      </c>
      <c r="K30" s="728"/>
      <c r="L30" s="680">
        <v>17.062238648573111</v>
      </c>
      <c r="M30" s="680">
        <v>17.062238648573111</v>
      </c>
      <c r="N30" s="680">
        <v>17.062238648573111</v>
      </c>
      <c r="O30" s="680">
        <v>17.062238648573111</v>
      </c>
      <c r="P30" s="680">
        <v>16.0393580564559</v>
      </c>
      <c r="Q30" s="680">
        <v>14.921904096312565</v>
      </c>
      <c r="R30" s="680">
        <v>12.601612809945728</v>
      </c>
      <c r="S30" s="680">
        <v>12.470547181114796</v>
      </c>
      <c r="T30" s="680">
        <v>14.610881733375345</v>
      </c>
      <c r="U30" s="680">
        <v>8.1868687894089973</v>
      </c>
      <c r="V30" s="680">
        <v>1.0452873689816269</v>
      </c>
      <c r="W30" s="680">
        <v>1.0446631372067041</v>
      </c>
      <c r="X30" s="680">
        <v>1.0446631372067041</v>
      </c>
      <c r="Y30" s="680">
        <v>1.0254938669652147</v>
      </c>
      <c r="Z30" s="680">
        <v>1.0254938669652147</v>
      </c>
      <c r="AA30" s="680">
        <v>0.97176076637035114</v>
      </c>
      <c r="AB30" s="680">
        <v>0</v>
      </c>
      <c r="AC30" s="680">
        <v>0</v>
      </c>
      <c r="AD30" s="680">
        <v>0</v>
      </c>
      <c r="AE30" s="680">
        <v>0</v>
      </c>
      <c r="AF30" s="680">
        <v>0</v>
      </c>
      <c r="AG30" s="680">
        <v>0</v>
      </c>
      <c r="AH30" s="680">
        <v>0</v>
      </c>
      <c r="AI30" s="680">
        <v>0</v>
      </c>
      <c r="AJ30" s="680">
        <v>0</v>
      </c>
      <c r="AK30" s="680">
        <v>0</v>
      </c>
      <c r="AL30" s="680">
        <v>0</v>
      </c>
      <c r="AM30" s="680">
        <v>0</v>
      </c>
      <c r="AN30" s="680">
        <v>0</v>
      </c>
      <c r="AO30" s="680">
        <v>0</v>
      </c>
      <c r="AP30" s="627"/>
      <c r="AQ30" s="680">
        <v>276221.26475453418</v>
      </c>
      <c r="AR30" s="680">
        <v>276221.26475453418</v>
      </c>
      <c r="AS30" s="722">
        <v>276221.26475453418</v>
      </c>
      <c r="AT30" s="680">
        <v>276221.26475453418</v>
      </c>
      <c r="AU30" s="680">
        <v>254130.21893904789</v>
      </c>
      <c r="AV30" s="680">
        <v>229996.68192557571</v>
      </c>
      <c r="AW30" s="680">
        <v>179885.59221733548</v>
      </c>
      <c r="AX30" s="680">
        <v>178737.4573087765</v>
      </c>
      <c r="AY30" s="680">
        <v>224962.04013773502</v>
      </c>
      <c r="AZ30" s="680">
        <v>86223.300388358795</v>
      </c>
      <c r="BA30" s="680">
        <v>28522.5489843414</v>
      </c>
      <c r="BB30" s="680">
        <v>23378.165060149197</v>
      </c>
      <c r="BC30" s="680">
        <v>23378.165060149197</v>
      </c>
      <c r="BD30" s="680">
        <v>21618.713138460633</v>
      </c>
      <c r="BE30" s="680">
        <v>21618.713138460633</v>
      </c>
      <c r="BF30" s="680">
        <v>20987.016252938734</v>
      </c>
      <c r="BG30" s="680">
        <v>0</v>
      </c>
      <c r="BH30" s="680">
        <v>0</v>
      </c>
      <c r="BI30" s="680">
        <v>0</v>
      </c>
      <c r="BJ30" s="680">
        <v>0</v>
      </c>
      <c r="BK30" s="680">
        <v>0</v>
      </c>
      <c r="BL30" s="680">
        <v>0</v>
      </c>
      <c r="BM30" s="680">
        <v>0</v>
      </c>
      <c r="BN30" s="680">
        <v>0</v>
      </c>
      <c r="BO30" s="680">
        <v>0</v>
      </c>
      <c r="BP30" s="680">
        <v>0</v>
      </c>
      <c r="BQ30" s="680">
        <v>0</v>
      </c>
      <c r="BR30" s="680">
        <v>0</v>
      </c>
      <c r="BS30" s="680">
        <v>0</v>
      </c>
      <c r="BT30" s="680">
        <v>0</v>
      </c>
      <c r="BU30" s="16"/>
    </row>
    <row r="31" spans="1:73" s="17" customFormat="1" ht="15.75">
      <c r="A31" s="748"/>
      <c r="B31" s="717" t="s">
        <v>692</v>
      </c>
      <c r="C31" s="717" t="s">
        <v>693</v>
      </c>
      <c r="D31" s="717" t="s">
        <v>3</v>
      </c>
      <c r="E31" s="717" t="s">
        <v>689</v>
      </c>
      <c r="F31" s="717" t="s">
        <v>29</v>
      </c>
      <c r="G31" s="718" t="s">
        <v>694</v>
      </c>
      <c r="H31" s="717">
        <v>2011</v>
      </c>
      <c r="I31" s="634" t="s">
        <v>577</v>
      </c>
      <c r="J31" s="634" t="s">
        <v>595</v>
      </c>
      <c r="K31" s="728"/>
      <c r="L31" s="680">
        <v>696.66023420549345</v>
      </c>
      <c r="M31" s="680">
        <v>696.66023420549345</v>
      </c>
      <c r="N31" s="680">
        <v>696.66023420549345</v>
      </c>
      <c r="O31" s="680">
        <v>696.66023420549345</v>
      </c>
      <c r="P31" s="680">
        <v>696.66023420549345</v>
      </c>
      <c r="Q31" s="680">
        <v>696.66023420549345</v>
      </c>
      <c r="R31" s="680">
        <v>696.66023420549345</v>
      </c>
      <c r="S31" s="680">
        <v>696.66023420549345</v>
      </c>
      <c r="T31" s="680">
        <v>696.66023420549345</v>
      </c>
      <c r="U31" s="680">
        <v>696.66023420549345</v>
      </c>
      <c r="V31" s="680">
        <v>696.66023420549345</v>
      </c>
      <c r="W31" s="680">
        <v>696.66023420549345</v>
      </c>
      <c r="X31" s="680">
        <v>696.66023420549345</v>
      </c>
      <c r="Y31" s="680">
        <v>696.66023420549345</v>
      </c>
      <c r="Z31" s="680">
        <v>696.66023420549345</v>
      </c>
      <c r="AA31" s="680">
        <v>696.66023420549345</v>
      </c>
      <c r="AB31" s="680">
        <v>696.66023420549345</v>
      </c>
      <c r="AC31" s="680">
        <v>696.66023420549345</v>
      </c>
      <c r="AD31" s="680">
        <v>532.6668583679583</v>
      </c>
      <c r="AE31" s="680">
        <v>0</v>
      </c>
      <c r="AF31" s="680">
        <v>0</v>
      </c>
      <c r="AG31" s="680">
        <v>0</v>
      </c>
      <c r="AH31" s="680">
        <v>0</v>
      </c>
      <c r="AI31" s="680">
        <v>0</v>
      </c>
      <c r="AJ31" s="680">
        <v>0</v>
      </c>
      <c r="AK31" s="680">
        <v>0</v>
      </c>
      <c r="AL31" s="680">
        <v>0</v>
      </c>
      <c r="AM31" s="680">
        <v>0</v>
      </c>
      <c r="AN31" s="680">
        <v>0</v>
      </c>
      <c r="AO31" s="680">
        <v>0</v>
      </c>
      <c r="AP31" s="627"/>
      <c r="AQ31" s="680">
        <v>1241225.876340382</v>
      </c>
      <c r="AR31" s="680">
        <v>1241225.876340382</v>
      </c>
      <c r="AS31" s="722">
        <v>1241225.876340382</v>
      </c>
      <c r="AT31" s="680">
        <v>1241225.876340382</v>
      </c>
      <c r="AU31" s="680">
        <v>1241225.876340382</v>
      </c>
      <c r="AV31" s="680">
        <v>1241225.876340382</v>
      </c>
      <c r="AW31" s="680">
        <v>1241225.876340382</v>
      </c>
      <c r="AX31" s="680">
        <v>1241225.876340382</v>
      </c>
      <c r="AY31" s="680">
        <v>1241225.876340382</v>
      </c>
      <c r="AZ31" s="680">
        <v>1241225.876340382</v>
      </c>
      <c r="BA31" s="680">
        <v>1241225.876340382</v>
      </c>
      <c r="BB31" s="680">
        <v>1241225.876340382</v>
      </c>
      <c r="BC31" s="680">
        <v>1241225.876340382</v>
      </c>
      <c r="BD31" s="680">
        <v>1241225.876340382</v>
      </c>
      <c r="BE31" s="680">
        <v>1241225.876340382</v>
      </c>
      <c r="BF31" s="680">
        <v>1241225.876340382</v>
      </c>
      <c r="BG31" s="680">
        <v>1241225.876340382</v>
      </c>
      <c r="BH31" s="680">
        <v>1241225.876340382</v>
      </c>
      <c r="BI31" s="680">
        <v>1094566.8839456637</v>
      </c>
      <c r="BJ31" s="680">
        <v>0</v>
      </c>
      <c r="BK31" s="680">
        <v>0</v>
      </c>
      <c r="BL31" s="680">
        <v>0</v>
      </c>
      <c r="BM31" s="680">
        <v>0</v>
      </c>
      <c r="BN31" s="680">
        <v>0</v>
      </c>
      <c r="BO31" s="680">
        <v>0</v>
      </c>
      <c r="BP31" s="680">
        <v>0</v>
      </c>
      <c r="BQ31" s="680">
        <v>0</v>
      </c>
      <c r="BR31" s="680">
        <v>0</v>
      </c>
      <c r="BS31" s="680">
        <v>0</v>
      </c>
      <c r="BT31" s="680">
        <v>0</v>
      </c>
      <c r="BU31" s="16"/>
    </row>
    <row r="32" spans="1:73" s="17" customFormat="1" ht="15.75">
      <c r="A32" s="748"/>
      <c r="B32" s="717" t="s">
        <v>692</v>
      </c>
      <c r="C32" s="717" t="s">
        <v>693</v>
      </c>
      <c r="D32" s="717" t="s">
        <v>42</v>
      </c>
      <c r="E32" s="717" t="s">
        <v>689</v>
      </c>
      <c r="F32" s="717" t="s">
        <v>29</v>
      </c>
      <c r="G32" s="718" t="s">
        <v>695</v>
      </c>
      <c r="H32" s="717">
        <v>2011</v>
      </c>
      <c r="I32" s="634" t="s">
        <v>577</v>
      </c>
      <c r="J32" s="634" t="s">
        <v>595</v>
      </c>
      <c r="K32" s="728"/>
      <c r="L32" s="680">
        <v>389.76000000000005</v>
      </c>
      <c r="M32" s="680">
        <v>0</v>
      </c>
      <c r="N32" s="680">
        <v>0</v>
      </c>
      <c r="O32" s="680">
        <v>0</v>
      </c>
      <c r="P32" s="680">
        <v>0</v>
      </c>
      <c r="Q32" s="680">
        <v>0</v>
      </c>
      <c r="R32" s="680">
        <v>0</v>
      </c>
      <c r="S32" s="680">
        <v>0</v>
      </c>
      <c r="T32" s="680">
        <v>0</v>
      </c>
      <c r="U32" s="680">
        <v>0</v>
      </c>
      <c r="V32" s="680">
        <v>0</v>
      </c>
      <c r="W32" s="680">
        <v>0</v>
      </c>
      <c r="X32" s="680">
        <v>0</v>
      </c>
      <c r="Y32" s="680">
        <v>0</v>
      </c>
      <c r="Z32" s="680">
        <v>0</v>
      </c>
      <c r="AA32" s="680">
        <v>0</v>
      </c>
      <c r="AB32" s="680">
        <v>0</v>
      </c>
      <c r="AC32" s="680">
        <v>0</v>
      </c>
      <c r="AD32" s="680">
        <v>0</v>
      </c>
      <c r="AE32" s="680">
        <v>0</v>
      </c>
      <c r="AF32" s="680">
        <v>0</v>
      </c>
      <c r="AG32" s="680">
        <v>0</v>
      </c>
      <c r="AH32" s="680">
        <v>0</v>
      </c>
      <c r="AI32" s="680">
        <v>0</v>
      </c>
      <c r="AJ32" s="680">
        <v>0</v>
      </c>
      <c r="AK32" s="680">
        <v>0</v>
      </c>
      <c r="AL32" s="680">
        <v>0</v>
      </c>
      <c r="AM32" s="680">
        <v>0</v>
      </c>
      <c r="AN32" s="680">
        <v>0</v>
      </c>
      <c r="AO32" s="680">
        <v>0</v>
      </c>
      <c r="AP32" s="627"/>
      <c r="AQ32" s="680">
        <v>1009.1999999999998</v>
      </c>
      <c r="AR32" s="680">
        <v>0</v>
      </c>
      <c r="AS32" s="722">
        <v>0</v>
      </c>
      <c r="AT32" s="680">
        <v>0</v>
      </c>
      <c r="AU32" s="680">
        <v>0</v>
      </c>
      <c r="AV32" s="680">
        <v>0</v>
      </c>
      <c r="AW32" s="680">
        <v>0</v>
      </c>
      <c r="AX32" s="680">
        <v>0</v>
      </c>
      <c r="AY32" s="680">
        <v>0</v>
      </c>
      <c r="AZ32" s="680">
        <v>0</v>
      </c>
      <c r="BA32" s="680">
        <v>0</v>
      </c>
      <c r="BB32" s="680">
        <v>0</v>
      </c>
      <c r="BC32" s="680">
        <v>0</v>
      </c>
      <c r="BD32" s="680">
        <v>0</v>
      </c>
      <c r="BE32" s="680">
        <v>0</v>
      </c>
      <c r="BF32" s="680">
        <v>0</v>
      </c>
      <c r="BG32" s="680">
        <v>0</v>
      </c>
      <c r="BH32" s="680">
        <v>0</v>
      </c>
      <c r="BI32" s="680">
        <v>0</v>
      </c>
      <c r="BJ32" s="680">
        <v>0</v>
      </c>
      <c r="BK32" s="680">
        <v>0</v>
      </c>
      <c r="BL32" s="680">
        <v>0</v>
      </c>
      <c r="BM32" s="680">
        <v>0</v>
      </c>
      <c r="BN32" s="680">
        <v>0</v>
      </c>
      <c r="BO32" s="680">
        <v>0</v>
      </c>
      <c r="BP32" s="680">
        <v>0</v>
      </c>
      <c r="BQ32" s="680">
        <v>0</v>
      </c>
      <c r="BR32" s="680">
        <v>0</v>
      </c>
      <c r="BS32" s="680">
        <v>0</v>
      </c>
      <c r="BT32" s="680">
        <v>0</v>
      </c>
      <c r="BU32" s="16"/>
    </row>
    <row r="33" spans="1:73" s="17" customFormat="1" ht="15.75">
      <c r="A33" s="748"/>
      <c r="B33" s="717" t="s">
        <v>692</v>
      </c>
      <c r="C33" s="717" t="s">
        <v>693</v>
      </c>
      <c r="D33" s="717" t="s">
        <v>6</v>
      </c>
      <c r="E33" s="717" t="s">
        <v>689</v>
      </c>
      <c r="F33" s="717" t="s">
        <v>29</v>
      </c>
      <c r="G33" s="718" t="s">
        <v>694</v>
      </c>
      <c r="H33" s="717">
        <v>2011</v>
      </c>
      <c r="I33" s="634" t="s">
        <v>577</v>
      </c>
      <c r="J33" s="634" t="s">
        <v>595</v>
      </c>
      <c r="K33" s="728"/>
      <c r="L33" s="680">
        <v>0</v>
      </c>
      <c r="M33" s="680">
        <v>0</v>
      </c>
      <c r="N33" s="680">
        <v>0</v>
      </c>
      <c r="O33" s="680">
        <v>0</v>
      </c>
      <c r="P33" s="680">
        <v>0</v>
      </c>
      <c r="Q33" s="680">
        <v>0</v>
      </c>
      <c r="R33" s="680">
        <v>0</v>
      </c>
      <c r="S33" s="680">
        <v>0</v>
      </c>
      <c r="T33" s="680">
        <v>0</v>
      </c>
      <c r="U33" s="680">
        <v>0</v>
      </c>
      <c r="V33" s="680">
        <v>0</v>
      </c>
      <c r="W33" s="680">
        <v>0</v>
      </c>
      <c r="X33" s="680">
        <v>0</v>
      </c>
      <c r="Y33" s="680">
        <v>0</v>
      </c>
      <c r="Z33" s="680">
        <v>0</v>
      </c>
      <c r="AA33" s="680">
        <v>0</v>
      </c>
      <c r="AB33" s="680">
        <v>0</v>
      </c>
      <c r="AC33" s="680">
        <v>0</v>
      </c>
      <c r="AD33" s="680">
        <v>0</v>
      </c>
      <c r="AE33" s="680">
        <v>0</v>
      </c>
      <c r="AF33" s="680">
        <v>0</v>
      </c>
      <c r="AG33" s="680">
        <v>0</v>
      </c>
      <c r="AH33" s="680">
        <v>0</v>
      </c>
      <c r="AI33" s="680">
        <v>0</v>
      </c>
      <c r="AJ33" s="680">
        <v>0</v>
      </c>
      <c r="AK33" s="680">
        <v>0</v>
      </c>
      <c r="AL33" s="680">
        <v>0</v>
      </c>
      <c r="AM33" s="680">
        <v>0</v>
      </c>
      <c r="AN33" s="680">
        <v>0</v>
      </c>
      <c r="AO33" s="680">
        <v>0</v>
      </c>
      <c r="AP33" s="627"/>
      <c r="AQ33" s="680">
        <v>0</v>
      </c>
      <c r="AR33" s="680">
        <v>0</v>
      </c>
      <c r="AS33" s="722">
        <v>0</v>
      </c>
      <c r="AT33" s="680">
        <v>0</v>
      </c>
      <c r="AU33" s="680">
        <v>0</v>
      </c>
      <c r="AV33" s="680">
        <v>0</v>
      </c>
      <c r="AW33" s="680">
        <v>0</v>
      </c>
      <c r="AX33" s="680">
        <v>0</v>
      </c>
      <c r="AY33" s="680">
        <v>0</v>
      </c>
      <c r="AZ33" s="680">
        <v>0</v>
      </c>
      <c r="BA33" s="680">
        <v>0</v>
      </c>
      <c r="BB33" s="680">
        <v>0</v>
      </c>
      <c r="BC33" s="680">
        <v>0</v>
      </c>
      <c r="BD33" s="680">
        <v>0</v>
      </c>
      <c r="BE33" s="680">
        <v>0</v>
      </c>
      <c r="BF33" s="680">
        <v>0</v>
      </c>
      <c r="BG33" s="680">
        <v>0</v>
      </c>
      <c r="BH33" s="680">
        <v>0</v>
      </c>
      <c r="BI33" s="680">
        <v>0</v>
      </c>
      <c r="BJ33" s="680">
        <v>0</v>
      </c>
      <c r="BK33" s="680">
        <v>0</v>
      </c>
      <c r="BL33" s="680">
        <v>0</v>
      </c>
      <c r="BM33" s="680">
        <v>0</v>
      </c>
      <c r="BN33" s="680">
        <v>0</v>
      </c>
      <c r="BO33" s="680">
        <v>0</v>
      </c>
      <c r="BP33" s="680">
        <v>0</v>
      </c>
      <c r="BQ33" s="680">
        <v>0</v>
      </c>
      <c r="BR33" s="680">
        <v>0</v>
      </c>
      <c r="BS33" s="680">
        <v>0</v>
      </c>
      <c r="BT33" s="680">
        <v>0</v>
      </c>
      <c r="BU33" s="16"/>
    </row>
    <row r="34" spans="1:73" s="17" customFormat="1" ht="15.75">
      <c r="A34" s="748"/>
      <c r="B34" s="717" t="s">
        <v>692</v>
      </c>
      <c r="C34" s="717" t="s">
        <v>696</v>
      </c>
      <c r="D34" s="717" t="s">
        <v>697</v>
      </c>
      <c r="E34" s="717" t="s">
        <v>689</v>
      </c>
      <c r="F34" s="717" t="s">
        <v>698</v>
      </c>
      <c r="G34" s="718" t="s">
        <v>695</v>
      </c>
      <c r="H34" s="717">
        <v>2011</v>
      </c>
      <c r="I34" s="634" t="s">
        <v>577</v>
      </c>
      <c r="J34" s="634" t="s">
        <v>595</v>
      </c>
      <c r="K34" s="728"/>
      <c r="L34" s="680">
        <v>81.9148</v>
      </c>
      <c r="M34" s="680">
        <v>0</v>
      </c>
      <c r="N34" s="680">
        <v>0</v>
      </c>
      <c r="O34" s="680">
        <v>0</v>
      </c>
      <c r="P34" s="680">
        <v>0</v>
      </c>
      <c r="Q34" s="680">
        <v>0</v>
      </c>
      <c r="R34" s="680">
        <v>0</v>
      </c>
      <c r="S34" s="680">
        <v>0</v>
      </c>
      <c r="T34" s="680">
        <v>0</v>
      </c>
      <c r="U34" s="680">
        <v>0</v>
      </c>
      <c r="V34" s="680">
        <v>0</v>
      </c>
      <c r="W34" s="680">
        <v>0</v>
      </c>
      <c r="X34" s="680">
        <v>0</v>
      </c>
      <c r="Y34" s="680">
        <v>0</v>
      </c>
      <c r="Z34" s="680">
        <v>0</v>
      </c>
      <c r="AA34" s="680">
        <v>0</v>
      </c>
      <c r="AB34" s="680">
        <v>0</v>
      </c>
      <c r="AC34" s="680">
        <v>0</v>
      </c>
      <c r="AD34" s="680">
        <v>0</v>
      </c>
      <c r="AE34" s="680">
        <v>0</v>
      </c>
      <c r="AF34" s="680">
        <v>0</v>
      </c>
      <c r="AG34" s="680">
        <v>0</v>
      </c>
      <c r="AH34" s="680">
        <v>0</v>
      </c>
      <c r="AI34" s="680">
        <v>0</v>
      </c>
      <c r="AJ34" s="680">
        <v>0</v>
      </c>
      <c r="AK34" s="680">
        <v>0</v>
      </c>
      <c r="AL34" s="680">
        <v>0</v>
      </c>
      <c r="AM34" s="680">
        <v>0</v>
      </c>
      <c r="AN34" s="680">
        <v>0</v>
      </c>
      <c r="AO34" s="680">
        <v>0</v>
      </c>
      <c r="AP34" s="627"/>
      <c r="AQ34" s="680">
        <v>3198.1970000000001</v>
      </c>
      <c r="AR34" s="680">
        <v>0</v>
      </c>
      <c r="AS34" s="722">
        <v>0</v>
      </c>
      <c r="AT34" s="680">
        <v>0</v>
      </c>
      <c r="AU34" s="680">
        <v>0</v>
      </c>
      <c r="AV34" s="680">
        <v>0</v>
      </c>
      <c r="AW34" s="680">
        <v>0</v>
      </c>
      <c r="AX34" s="680">
        <v>0</v>
      </c>
      <c r="AY34" s="680">
        <v>0</v>
      </c>
      <c r="AZ34" s="680">
        <v>0</v>
      </c>
      <c r="BA34" s="680">
        <v>0</v>
      </c>
      <c r="BB34" s="680">
        <v>0</v>
      </c>
      <c r="BC34" s="680">
        <v>0</v>
      </c>
      <c r="BD34" s="680">
        <v>0</v>
      </c>
      <c r="BE34" s="680">
        <v>0</v>
      </c>
      <c r="BF34" s="680">
        <v>0</v>
      </c>
      <c r="BG34" s="680">
        <v>0</v>
      </c>
      <c r="BH34" s="680">
        <v>0</v>
      </c>
      <c r="BI34" s="680">
        <v>0</v>
      </c>
      <c r="BJ34" s="680">
        <v>0</v>
      </c>
      <c r="BK34" s="680">
        <v>0</v>
      </c>
      <c r="BL34" s="680">
        <v>0</v>
      </c>
      <c r="BM34" s="680">
        <v>0</v>
      </c>
      <c r="BN34" s="680">
        <v>0</v>
      </c>
      <c r="BO34" s="680">
        <v>0</v>
      </c>
      <c r="BP34" s="680">
        <v>0</v>
      </c>
      <c r="BQ34" s="680">
        <v>0</v>
      </c>
      <c r="BR34" s="680">
        <v>0</v>
      </c>
      <c r="BS34" s="680">
        <v>0</v>
      </c>
      <c r="BT34" s="680">
        <v>0</v>
      </c>
      <c r="BU34" s="16"/>
    </row>
    <row r="35" spans="1:73" s="17" customFormat="1" ht="15.75">
      <c r="A35" s="748"/>
      <c r="B35" s="717" t="s">
        <v>692</v>
      </c>
      <c r="C35" s="717" t="s">
        <v>696</v>
      </c>
      <c r="D35" s="717" t="s">
        <v>21</v>
      </c>
      <c r="E35" s="717" t="s">
        <v>689</v>
      </c>
      <c r="F35" s="717" t="s">
        <v>698</v>
      </c>
      <c r="G35" s="718" t="s">
        <v>694</v>
      </c>
      <c r="H35" s="717">
        <v>2011</v>
      </c>
      <c r="I35" s="634" t="s">
        <v>577</v>
      </c>
      <c r="J35" s="634" t="s">
        <v>595</v>
      </c>
      <c r="K35" s="728"/>
      <c r="L35" s="680">
        <v>220.34408216358349</v>
      </c>
      <c r="M35" s="680">
        <v>220.34408216358349</v>
      </c>
      <c r="N35" s="680">
        <v>219.15448105069737</v>
      </c>
      <c r="O35" s="680">
        <v>192.48955770340513</v>
      </c>
      <c r="P35" s="680">
        <v>192.48955770340513</v>
      </c>
      <c r="Q35" s="680">
        <v>192.16695401177492</v>
      </c>
      <c r="R35" s="680">
        <v>85.584455077389151</v>
      </c>
      <c r="S35" s="680">
        <v>85.584455077389151</v>
      </c>
      <c r="T35" s="680">
        <v>85.584455077389151</v>
      </c>
      <c r="U35" s="680">
        <v>85.584455077389151</v>
      </c>
      <c r="V35" s="680">
        <v>82.971365175185156</v>
      </c>
      <c r="W35" s="680">
        <v>82.971365175185156</v>
      </c>
      <c r="X35" s="680">
        <v>0</v>
      </c>
      <c r="Y35" s="680">
        <v>0</v>
      </c>
      <c r="Z35" s="680">
        <v>0</v>
      </c>
      <c r="AA35" s="680">
        <v>0</v>
      </c>
      <c r="AB35" s="680">
        <v>0</v>
      </c>
      <c r="AC35" s="680">
        <v>0</v>
      </c>
      <c r="AD35" s="680">
        <v>0</v>
      </c>
      <c r="AE35" s="680">
        <v>0</v>
      </c>
      <c r="AF35" s="680">
        <v>0</v>
      </c>
      <c r="AG35" s="680">
        <v>0</v>
      </c>
      <c r="AH35" s="680">
        <v>0</v>
      </c>
      <c r="AI35" s="680">
        <v>0</v>
      </c>
      <c r="AJ35" s="680">
        <v>0</v>
      </c>
      <c r="AK35" s="680">
        <v>0</v>
      </c>
      <c r="AL35" s="680">
        <v>0</v>
      </c>
      <c r="AM35" s="680">
        <v>0</v>
      </c>
      <c r="AN35" s="680">
        <v>0</v>
      </c>
      <c r="AO35" s="680">
        <v>0</v>
      </c>
      <c r="AP35" s="627"/>
      <c r="AQ35" s="680">
        <v>564845.82611143752</v>
      </c>
      <c r="AR35" s="680">
        <v>564845.82611143752</v>
      </c>
      <c r="AS35" s="722">
        <v>561523.13089645375</v>
      </c>
      <c r="AT35" s="680">
        <v>481168.3126758844</v>
      </c>
      <c r="AU35" s="680">
        <v>481168.3126758844</v>
      </c>
      <c r="AV35" s="680">
        <v>480380.57272740384</v>
      </c>
      <c r="AW35" s="680">
        <v>216072.17800647658</v>
      </c>
      <c r="AX35" s="680">
        <v>216072.17800647658</v>
      </c>
      <c r="AY35" s="680">
        <v>216072.17800647658</v>
      </c>
      <c r="AZ35" s="680">
        <v>216072.17800647658</v>
      </c>
      <c r="BA35" s="680">
        <v>198889.61551511881</v>
      </c>
      <c r="BB35" s="680">
        <v>198889.61551511881</v>
      </c>
      <c r="BC35" s="680">
        <v>0</v>
      </c>
      <c r="BD35" s="680">
        <v>0</v>
      </c>
      <c r="BE35" s="680">
        <v>0</v>
      </c>
      <c r="BF35" s="680">
        <v>0</v>
      </c>
      <c r="BG35" s="680">
        <v>0</v>
      </c>
      <c r="BH35" s="680">
        <v>0</v>
      </c>
      <c r="BI35" s="680">
        <v>0</v>
      </c>
      <c r="BJ35" s="680">
        <v>0</v>
      </c>
      <c r="BK35" s="680">
        <v>0</v>
      </c>
      <c r="BL35" s="680">
        <v>0</v>
      </c>
      <c r="BM35" s="680">
        <v>0</v>
      </c>
      <c r="BN35" s="680">
        <v>0</v>
      </c>
      <c r="BO35" s="680">
        <v>0</v>
      </c>
      <c r="BP35" s="680">
        <v>0</v>
      </c>
      <c r="BQ35" s="680">
        <v>0</v>
      </c>
      <c r="BR35" s="680">
        <v>0</v>
      </c>
      <c r="BS35" s="680">
        <v>0</v>
      </c>
      <c r="BT35" s="680">
        <v>0</v>
      </c>
      <c r="BU35" s="16"/>
    </row>
    <row r="36" spans="1:73" s="17" customFormat="1" ht="15.75">
      <c r="A36" s="748"/>
      <c r="B36" s="717" t="s">
        <v>692</v>
      </c>
      <c r="C36" s="717" t="s">
        <v>696</v>
      </c>
      <c r="D36" s="717" t="s">
        <v>22</v>
      </c>
      <c r="E36" s="717" t="s">
        <v>689</v>
      </c>
      <c r="F36" s="717" t="s">
        <v>698</v>
      </c>
      <c r="G36" s="718" t="s">
        <v>694</v>
      </c>
      <c r="H36" s="717">
        <v>2011</v>
      </c>
      <c r="I36" s="634" t="s">
        <v>577</v>
      </c>
      <c r="J36" s="634" t="s">
        <v>595</v>
      </c>
      <c r="K36" s="728"/>
      <c r="L36" s="680">
        <v>414.69293072073339</v>
      </c>
      <c r="M36" s="680">
        <v>414.69293072073339</v>
      </c>
      <c r="N36" s="680">
        <v>414.69293072073339</v>
      </c>
      <c r="O36" s="680">
        <v>414.69293072073339</v>
      </c>
      <c r="P36" s="680">
        <v>414.69293072073339</v>
      </c>
      <c r="Q36" s="680">
        <v>414.69293072073339</v>
      </c>
      <c r="R36" s="680">
        <v>414.69293072073339</v>
      </c>
      <c r="S36" s="680">
        <v>414.69293072073339</v>
      </c>
      <c r="T36" s="680">
        <v>390.58175974442787</v>
      </c>
      <c r="U36" s="680">
        <v>390.58175974442787</v>
      </c>
      <c r="V36" s="680">
        <v>132.98047473150351</v>
      </c>
      <c r="W36" s="680">
        <v>132.98047473150351</v>
      </c>
      <c r="X36" s="680">
        <v>132.98047473150351</v>
      </c>
      <c r="Y36" s="680">
        <v>132.98047473150351</v>
      </c>
      <c r="Z36" s="680">
        <v>132.98047473150351</v>
      </c>
      <c r="AA36" s="680">
        <v>0</v>
      </c>
      <c r="AB36" s="680">
        <v>0</v>
      </c>
      <c r="AC36" s="680">
        <v>0</v>
      </c>
      <c r="AD36" s="680">
        <v>0</v>
      </c>
      <c r="AE36" s="680">
        <v>0</v>
      </c>
      <c r="AF36" s="680">
        <v>0</v>
      </c>
      <c r="AG36" s="680">
        <v>0</v>
      </c>
      <c r="AH36" s="680">
        <v>0</v>
      </c>
      <c r="AI36" s="680">
        <v>0</v>
      </c>
      <c r="AJ36" s="680">
        <v>0</v>
      </c>
      <c r="AK36" s="680">
        <v>0</v>
      </c>
      <c r="AL36" s="680">
        <v>0</v>
      </c>
      <c r="AM36" s="680">
        <v>0</v>
      </c>
      <c r="AN36" s="680">
        <v>0</v>
      </c>
      <c r="AO36" s="680">
        <v>0</v>
      </c>
      <c r="AP36" s="627"/>
      <c r="AQ36" s="680">
        <v>2093672.9729437842</v>
      </c>
      <c r="AR36" s="680">
        <v>2093672.9729437842</v>
      </c>
      <c r="AS36" s="722">
        <v>2093672.9729437842</v>
      </c>
      <c r="AT36" s="680">
        <v>2093672.9729437842</v>
      </c>
      <c r="AU36" s="680">
        <v>2093672.9729437842</v>
      </c>
      <c r="AV36" s="680">
        <v>2093672.9729437842</v>
      </c>
      <c r="AW36" s="680">
        <v>2093672.9729437842</v>
      </c>
      <c r="AX36" s="680">
        <v>2093672.9729437842</v>
      </c>
      <c r="AY36" s="680">
        <v>2003659.196267423</v>
      </c>
      <c r="AZ36" s="680">
        <v>2003659.196267423</v>
      </c>
      <c r="BA36" s="680">
        <v>579833.46436577733</v>
      </c>
      <c r="BB36" s="680">
        <v>579833.46436577733</v>
      </c>
      <c r="BC36" s="680">
        <v>579833.46436577733</v>
      </c>
      <c r="BD36" s="680">
        <v>579833.46436577733</v>
      </c>
      <c r="BE36" s="680">
        <v>579833.46436577733</v>
      </c>
      <c r="BF36" s="680">
        <v>0</v>
      </c>
      <c r="BG36" s="680">
        <v>0</v>
      </c>
      <c r="BH36" s="680">
        <v>0</v>
      </c>
      <c r="BI36" s="680">
        <v>0</v>
      </c>
      <c r="BJ36" s="680">
        <v>0</v>
      </c>
      <c r="BK36" s="680">
        <v>0</v>
      </c>
      <c r="BL36" s="680">
        <v>0</v>
      </c>
      <c r="BM36" s="680">
        <v>0</v>
      </c>
      <c r="BN36" s="680">
        <v>0</v>
      </c>
      <c r="BO36" s="680">
        <v>0</v>
      </c>
      <c r="BP36" s="680">
        <v>0</v>
      </c>
      <c r="BQ36" s="680">
        <v>0</v>
      </c>
      <c r="BR36" s="680">
        <v>0</v>
      </c>
      <c r="BS36" s="680">
        <v>0</v>
      </c>
      <c r="BT36" s="680">
        <v>0</v>
      </c>
      <c r="BU36" s="16"/>
    </row>
    <row r="37" spans="1:73" s="17" customFormat="1" ht="15.75">
      <c r="A37" s="748"/>
      <c r="B37" s="717" t="s">
        <v>692</v>
      </c>
      <c r="C37" s="717" t="s">
        <v>699</v>
      </c>
      <c r="D37" s="717" t="s">
        <v>9</v>
      </c>
      <c r="E37" s="717" t="s">
        <v>689</v>
      </c>
      <c r="F37" s="717" t="s">
        <v>699</v>
      </c>
      <c r="G37" s="718" t="s">
        <v>695</v>
      </c>
      <c r="H37" s="717">
        <v>2011</v>
      </c>
      <c r="I37" s="634" t="s">
        <v>577</v>
      </c>
      <c r="J37" s="634" t="s">
        <v>595</v>
      </c>
      <c r="K37" s="728"/>
      <c r="L37" s="680">
        <v>21.069000000000003</v>
      </c>
      <c r="M37" s="680">
        <v>0</v>
      </c>
      <c r="N37" s="680">
        <v>0</v>
      </c>
      <c r="O37" s="680">
        <v>0</v>
      </c>
      <c r="P37" s="680">
        <v>0</v>
      </c>
      <c r="Q37" s="680">
        <v>0</v>
      </c>
      <c r="R37" s="680">
        <v>0</v>
      </c>
      <c r="S37" s="680">
        <v>0</v>
      </c>
      <c r="T37" s="680">
        <v>0</v>
      </c>
      <c r="U37" s="680">
        <v>0</v>
      </c>
      <c r="V37" s="680">
        <v>0</v>
      </c>
      <c r="W37" s="680">
        <v>0</v>
      </c>
      <c r="X37" s="680">
        <v>0</v>
      </c>
      <c r="Y37" s="680">
        <v>0</v>
      </c>
      <c r="Z37" s="680">
        <v>0</v>
      </c>
      <c r="AA37" s="680">
        <v>0</v>
      </c>
      <c r="AB37" s="680">
        <v>0</v>
      </c>
      <c r="AC37" s="680">
        <v>0</v>
      </c>
      <c r="AD37" s="680">
        <v>0</v>
      </c>
      <c r="AE37" s="680">
        <v>0</v>
      </c>
      <c r="AF37" s="680">
        <v>0</v>
      </c>
      <c r="AG37" s="680">
        <v>0</v>
      </c>
      <c r="AH37" s="680">
        <v>0</v>
      </c>
      <c r="AI37" s="680">
        <v>0</v>
      </c>
      <c r="AJ37" s="680">
        <v>0</v>
      </c>
      <c r="AK37" s="680">
        <v>0</v>
      </c>
      <c r="AL37" s="680">
        <v>0</v>
      </c>
      <c r="AM37" s="680">
        <v>0</v>
      </c>
      <c r="AN37" s="680">
        <v>0</v>
      </c>
      <c r="AO37" s="680">
        <v>0</v>
      </c>
      <c r="AP37" s="627"/>
      <c r="AQ37" s="680">
        <v>1236.7269999999999</v>
      </c>
      <c r="AR37" s="680">
        <v>0</v>
      </c>
      <c r="AS37" s="722">
        <v>0</v>
      </c>
      <c r="AT37" s="680">
        <v>0</v>
      </c>
      <c r="AU37" s="680">
        <v>0</v>
      </c>
      <c r="AV37" s="680">
        <v>0</v>
      </c>
      <c r="AW37" s="680">
        <v>0</v>
      </c>
      <c r="AX37" s="680">
        <v>0</v>
      </c>
      <c r="AY37" s="680">
        <v>0</v>
      </c>
      <c r="AZ37" s="680">
        <v>0</v>
      </c>
      <c r="BA37" s="680">
        <v>0</v>
      </c>
      <c r="BB37" s="680">
        <v>0</v>
      </c>
      <c r="BC37" s="680">
        <v>0</v>
      </c>
      <c r="BD37" s="680">
        <v>0</v>
      </c>
      <c r="BE37" s="680">
        <v>0</v>
      </c>
      <c r="BF37" s="680">
        <v>0</v>
      </c>
      <c r="BG37" s="680">
        <v>0</v>
      </c>
      <c r="BH37" s="680">
        <v>0</v>
      </c>
      <c r="BI37" s="680">
        <v>0</v>
      </c>
      <c r="BJ37" s="680">
        <v>0</v>
      </c>
      <c r="BK37" s="680">
        <v>0</v>
      </c>
      <c r="BL37" s="680">
        <v>0</v>
      </c>
      <c r="BM37" s="680">
        <v>0</v>
      </c>
      <c r="BN37" s="680">
        <v>0</v>
      </c>
      <c r="BO37" s="680">
        <v>0</v>
      </c>
      <c r="BP37" s="680">
        <v>0</v>
      </c>
      <c r="BQ37" s="680">
        <v>0</v>
      </c>
      <c r="BR37" s="680">
        <v>0</v>
      </c>
      <c r="BS37" s="680">
        <v>0</v>
      </c>
      <c r="BT37" s="680">
        <v>0</v>
      </c>
      <c r="BU37" s="16"/>
    </row>
    <row r="38" spans="1:73" s="17" customFormat="1" ht="15.75">
      <c r="A38" s="748"/>
      <c r="B38" s="717" t="s">
        <v>692</v>
      </c>
      <c r="C38" s="717" t="s">
        <v>699</v>
      </c>
      <c r="D38" s="717" t="s">
        <v>22</v>
      </c>
      <c r="E38" s="717" t="s">
        <v>689</v>
      </c>
      <c r="F38" s="717" t="s">
        <v>699</v>
      </c>
      <c r="G38" s="718" t="s">
        <v>694</v>
      </c>
      <c r="H38" s="717">
        <v>2011</v>
      </c>
      <c r="I38" s="634" t="s">
        <v>577</v>
      </c>
      <c r="J38" s="634" t="s">
        <v>595</v>
      </c>
      <c r="K38" s="728"/>
      <c r="L38" s="680">
        <v>59.81976678655586</v>
      </c>
      <c r="M38" s="680">
        <v>59.81976678655586</v>
      </c>
      <c r="N38" s="680">
        <v>59.81976678655586</v>
      </c>
      <c r="O38" s="680">
        <v>59.81976678655586</v>
      </c>
      <c r="P38" s="680">
        <v>59.81976678655586</v>
      </c>
      <c r="Q38" s="680">
        <v>59.81976678655586</v>
      </c>
      <c r="R38" s="680">
        <v>59.81976678655586</v>
      </c>
      <c r="S38" s="680">
        <v>59.81976678655586</v>
      </c>
      <c r="T38" s="680">
        <v>38.907016449964352</v>
      </c>
      <c r="U38" s="680">
        <v>38.907016449964352</v>
      </c>
      <c r="V38" s="680">
        <v>11.159013280487896</v>
      </c>
      <c r="W38" s="680">
        <v>11.159013280487896</v>
      </c>
      <c r="X38" s="680">
        <v>11.159013280487896</v>
      </c>
      <c r="Y38" s="680">
        <v>11.159013280487896</v>
      </c>
      <c r="Z38" s="680">
        <v>11.159013280487896</v>
      </c>
      <c r="AA38" s="680">
        <v>0</v>
      </c>
      <c r="AB38" s="680">
        <v>0</v>
      </c>
      <c r="AC38" s="680">
        <v>0</v>
      </c>
      <c r="AD38" s="680">
        <v>0</v>
      </c>
      <c r="AE38" s="680">
        <v>0</v>
      </c>
      <c r="AF38" s="680">
        <v>0</v>
      </c>
      <c r="AG38" s="680">
        <v>0</v>
      </c>
      <c r="AH38" s="680">
        <v>0</v>
      </c>
      <c r="AI38" s="680">
        <v>0</v>
      </c>
      <c r="AJ38" s="680">
        <v>0</v>
      </c>
      <c r="AK38" s="680">
        <v>0</v>
      </c>
      <c r="AL38" s="680">
        <v>0</v>
      </c>
      <c r="AM38" s="680">
        <v>0</v>
      </c>
      <c r="AN38" s="680">
        <v>0</v>
      </c>
      <c r="AO38" s="680">
        <v>0</v>
      </c>
      <c r="AP38" s="627"/>
      <c r="AQ38" s="680">
        <v>336825.01187417348</v>
      </c>
      <c r="AR38" s="680">
        <v>336825.01187417348</v>
      </c>
      <c r="AS38" s="722">
        <v>336825.01187417348</v>
      </c>
      <c r="AT38" s="680">
        <v>336825.01187417348</v>
      </c>
      <c r="AU38" s="680">
        <v>336825.01187417348</v>
      </c>
      <c r="AV38" s="680">
        <v>336825.01187417348</v>
      </c>
      <c r="AW38" s="680">
        <v>336825.01187417348</v>
      </c>
      <c r="AX38" s="680">
        <v>336825.01187417348</v>
      </c>
      <c r="AY38" s="680">
        <v>231911.59310113735</v>
      </c>
      <c r="AZ38" s="680">
        <v>231911.59310113735</v>
      </c>
      <c r="BA38" s="680">
        <v>58795.060842239043</v>
      </c>
      <c r="BB38" s="680">
        <v>58795.060842239043</v>
      </c>
      <c r="BC38" s="680">
        <v>58795.060842239043</v>
      </c>
      <c r="BD38" s="680">
        <v>58795.060842239043</v>
      </c>
      <c r="BE38" s="680">
        <v>58795.060842239043</v>
      </c>
      <c r="BF38" s="680">
        <v>0</v>
      </c>
      <c r="BG38" s="680">
        <v>0</v>
      </c>
      <c r="BH38" s="680">
        <v>0</v>
      </c>
      <c r="BI38" s="680">
        <v>0</v>
      </c>
      <c r="BJ38" s="680">
        <v>0</v>
      </c>
      <c r="BK38" s="680">
        <v>0</v>
      </c>
      <c r="BL38" s="680">
        <v>0</v>
      </c>
      <c r="BM38" s="680">
        <v>0</v>
      </c>
      <c r="BN38" s="680">
        <v>0</v>
      </c>
      <c r="BO38" s="680">
        <v>0</v>
      </c>
      <c r="BP38" s="680">
        <v>0</v>
      </c>
      <c r="BQ38" s="680">
        <v>0</v>
      </c>
      <c r="BR38" s="680">
        <v>0</v>
      </c>
      <c r="BS38" s="680">
        <v>0</v>
      </c>
      <c r="BT38" s="680">
        <v>0</v>
      </c>
      <c r="BU38" s="16"/>
    </row>
    <row r="39" spans="1:73" s="17" customFormat="1" ht="15.75">
      <c r="A39" s="748"/>
      <c r="B39" s="717" t="s">
        <v>692</v>
      </c>
      <c r="C39" s="717" t="s">
        <v>700</v>
      </c>
      <c r="D39" s="717" t="s">
        <v>16</v>
      </c>
      <c r="E39" s="717" t="s">
        <v>689</v>
      </c>
      <c r="F39" s="717" t="s">
        <v>698</v>
      </c>
      <c r="G39" s="718" t="s">
        <v>694</v>
      </c>
      <c r="H39" s="717">
        <v>2011</v>
      </c>
      <c r="I39" s="634" t="s">
        <v>577</v>
      </c>
      <c r="J39" s="634" t="s">
        <v>595</v>
      </c>
      <c r="K39" s="728"/>
      <c r="L39" s="680">
        <v>240.15801655999999</v>
      </c>
      <c r="M39" s="680">
        <v>240.15801655999999</v>
      </c>
      <c r="N39" s="680">
        <v>240.15801655999999</v>
      </c>
      <c r="O39" s="680">
        <v>240.15801655999999</v>
      </c>
      <c r="P39" s="680">
        <v>240.15801655999999</v>
      </c>
      <c r="Q39" s="680">
        <v>240.15801655999999</v>
      </c>
      <c r="R39" s="680">
        <v>240.15801655999999</v>
      </c>
      <c r="S39" s="680">
        <v>240.15801655999999</v>
      </c>
      <c r="T39" s="680">
        <v>240.15801655999999</v>
      </c>
      <c r="U39" s="680">
        <v>240.15801655999999</v>
      </c>
      <c r="V39" s="680">
        <v>240.15801655999999</v>
      </c>
      <c r="W39" s="680">
        <v>240.15801655999999</v>
      </c>
      <c r="X39" s="680">
        <v>240.15801655999999</v>
      </c>
      <c r="Y39" s="680">
        <v>0</v>
      </c>
      <c r="Z39" s="680">
        <v>0</v>
      </c>
      <c r="AA39" s="680">
        <v>0</v>
      </c>
      <c r="AB39" s="680">
        <v>0</v>
      </c>
      <c r="AC39" s="680">
        <v>0</v>
      </c>
      <c r="AD39" s="680">
        <v>0</v>
      </c>
      <c r="AE39" s="680">
        <v>0</v>
      </c>
      <c r="AF39" s="680">
        <v>0</v>
      </c>
      <c r="AG39" s="680">
        <v>0</v>
      </c>
      <c r="AH39" s="680">
        <v>0</v>
      </c>
      <c r="AI39" s="680">
        <v>0</v>
      </c>
      <c r="AJ39" s="680">
        <v>0</v>
      </c>
      <c r="AK39" s="680">
        <v>0</v>
      </c>
      <c r="AL39" s="680">
        <v>0</v>
      </c>
      <c r="AM39" s="680">
        <v>0</v>
      </c>
      <c r="AN39" s="680">
        <v>0</v>
      </c>
      <c r="AO39" s="680">
        <v>0</v>
      </c>
      <c r="AP39" s="627"/>
      <c r="AQ39" s="680">
        <v>1343088.4774537997</v>
      </c>
      <c r="AR39" s="680">
        <v>1343088.4774537997</v>
      </c>
      <c r="AS39" s="722">
        <v>1343088.4774537997</v>
      </c>
      <c r="AT39" s="680">
        <v>1343088.4774537997</v>
      </c>
      <c r="AU39" s="680">
        <v>1343088.4774537997</v>
      </c>
      <c r="AV39" s="680">
        <v>1343088.4774537997</v>
      </c>
      <c r="AW39" s="680">
        <v>1343088.4774537997</v>
      </c>
      <c r="AX39" s="680">
        <v>1343088.4774537997</v>
      </c>
      <c r="AY39" s="680">
        <v>1343088.4774537997</v>
      </c>
      <c r="AZ39" s="680">
        <v>1343088.4774537997</v>
      </c>
      <c r="BA39" s="680">
        <v>1343088.4774537997</v>
      </c>
      <c r="BB39" s="680">
        <v>1343088.4774537997</v>
      </c>
      <c r="BC39" s="680">
        <v>1343088.4774537997</v>
      </c>
      <c r="BD39" s="680">
        <v>0</v>
      </c>
      <c r="BE39" s="680">
        <v>0</v>
      </c>
      <c r="BF39" s="680">
        <v>0</v>
      </c>
      <c r="BG39" s="680">
        <v>0</v>
      </c>
      <c r="BH39" s="680">
        <v>0</v>
      </c>
      <c r="BI39" s="680">
        <v>0</v>
      </c>
      <c r="BJ39" s="680">
        <v>0</v>
      </c>
      <c r="BK39" s="680">
        <v>0</v>
      </c>
      <c r="BL39" s="680">
        <v>0</v>
      </c>
      <c r="BM39" s="680">
        <v>0</v>
      </c>
      <c r="BN39" s="680">
        <v>0</v>
      </c>
      <c r="BO39" s="680">
        <v>0</v>
      </c>
      <c r="BP39" s="680">
        <v>0</v>
      </c>
      <c r="BQ39" s="680">
        <v>0</v>
      </c>
      <c r="BR39" s="680">
        <v>0</v>
      </c>
      <c r="BS39" s="680">
        <v>0</v>
      </c>
      <c r="BT39" s="680">
        <v>0</v>
      </c>
      <c r="BU39" s="16"/>
    </row>
    <row r="40" spans="1:73" s="17" customFormat="1" ht="15.75">
      <c r="A40" s="748"/>
      <c r="B40" s="717" t="s">
        <v>692</v>
      </c>
      <c r="C40" s="717" t="s">
        <v>700</v>
      </c>
      <c r="D40" s="717" t="s">
        <v>17</v>
      </c>
      <c r="E40" s="717" t="s">
        <v>689</v>
      </c>
      <c r="F40" s="717" t="s">
        <v>698</v>
      </c>
      <c r="G40" s="718" t="s">
        <v>694</v>
      </c>
      <c r="H40" s="717">
        <v>2011</v>
      </c>
      <c r="I40" s="634" t="s">
        <v>577</v>
      </c>
      <c r="J40" s="634" t="s">
        <v>595</v>
      </c>
      <c r="K40" s="728"/>
      <c r="L40" s="680">
        <v>22.313734505950716</v>
      </c>
      <c r="M40" s="680">
        <v>22.313734505950716</v>
      </c>
      <c r="N40" s="680">
        <v>22.313734505950716</v>
      </c>
      <c r="O40" s="680">
        <v>22.313734505950716</v>
      </c>
      <c r="P40" s="680">
        <v>22.313734505950716</v>
      </c>
      <c r="Q40" s="680">
        <v>22.313734505950716</v>
      </c>
      <c r="R40" s="680">
        <v>22.313734505950716</v>
      </c>
      <c r="S40" s="680">
        <v>22.313734505950716</v>
      </c>
      <c r="T40" s="680">
        <v>22.313734505950716</v>
      </c>
      <c r="U40" s="680">
        <v>22.313734505950716</v>
      </c>
      <c r="V40" s="680">
        <v>22.313734505950716</v>
      </c>
      <c r="W40" s="680">
        <v>22.313734505950716</v>
      </c>
      <c r="X40" s="680">
        <v>22.313734505950716</v>
      </c>
      <c r="Y40" s="680">
        <v>22.313734505950716</v>
      </c>
      <c r="Z40" s="680">
        <v>22.313734505950716</v>
      </c>
      <c r="AA40" s="680">
        <v>22.313734505950716</v>
      </c>
      <c r="AB40" s="680">
        <v>22.313734505950716</v>
      </c>
      <c r="AC40" s="680">
        <v>22.313734505950716</v>
      </c>
      <c r="AD40" s="680">
        <v>22.313734505950716</v>
      </c>
      <c r="AE40" s="680">
        <v>22.313734505950716</v>
      </c>
      <c r="AF40" s="680">
        <v>22.313734505950716</v>
      </c>
      <c r="AG40" s="680">
        <v>22.313734505950716</v>
      </c>
      <c r="AH40" s="680">
        <v>22.313734505950716</v>
      </c>
      <c r="AI40" s="680">
        <v>22.313734505950716</v>
      </c>
      <c r="AJ40" s="680">
        <v>22.313734505950716</v>
      </c>
      <c r="AK40" s="680">
        <v>22.313734505950716</v>
      </c>
      <c r="AL40" s="680">
        <v>0</v>
      </c>
      <c r="AM40" s="680">
        <v>0</v>
      </c>
      <c r="AN40" s="680">
        <v>0</v>
      </c>
      <c r="AO40" s="680">
        <v>0</v>
      </c>
      <c r="AP40" s="627"/>
      <c r="AQ40" s="680">
        <v>114603.34042256291</v>
      </c>
      <c r="AR40" s="680">
        <v>114603.34042256291</v>
      </c>
      <c r="AS40" s="722">
        <v>114603.34042256291</v>
      </c>
      <c r="AT40" s="680">
        <v>114603.34042256291</v>
      </c>
      <c r="AU40" s="680">
        <v>114603.34042256291</v>
      </c>
      <c r="AV40" s="680">
        <v>114603.34042256291</v>
      </c>
      <c r="AW40" s="680">
        <v>114603.34042256291</v>
      </c>
      <c r="AX40" s="680">
        <v>114603.34042256291</v>
      </c>
      <c r="AY40" s="680">
        <v>114603.34042256291</v>
      </c>
      <c r="AZ40" s="680">
        <v>114603.34042256291</v>
      </c>
      <c r="BA40" s="680">
        <v>114603.34042256291</v>
      </c>
      <c r="BB40" s="680">
        <v>114603.34042256291</v>
      </c>
      <c r="BC40" s="680">
        <v>114603.34042256291</v>
      </c>
      <c r="BD40" s="680">
        <v>114603.34042256291</v>
      </c>
      <c r="BE40" s="680">
        <v>114603.34042256291</v>
      </c>
      <c r="BF40" s="680">
        <v>114603.34042256291</v>
      </c>
      <c r="BG40" s="680">
        <v>114603.34042256291</v>
      </c>
      <c r="BH40" s="680">
        <v>114603.34042256291</v>
      </c>
      <c r="BI40" s="680">
        <v>114603.34042256291</v>
      </c>
      <c r="BJ40" s="680">
        <v>114603.34042256291</v>
      </c>
      <c r="BK40" s="680">
        <v>114603.34042256291</v>
      </c>
      <c r="BL40" s="680">
        <v>114603.34042256291</v>
      </c>
      <c r="BM40" s="680">
        <v>114603.34042256291</v>
      </c>
      <c r="BN40" s="680">
        <v>114603.34042256291</v>
      </c>
      <c r="BO40" s="680">
        <v>114603.34042256291</v>
      </c>
      <c r="BP40" s="680">
        <v>114603.34042256291</v>
      </c>
      <c r="BQ40" s="680">
        <v>0</v>
      </c>
      <c r="BR40" s="680">
        <v>0</v>
      </c>
      <c r="BS40" s="680">
        <v>0</v>
      </c>
      <c r="BT40" s="680">
        <v>0</v>
      </c>
      <c r="BU40" s="16"/>
    </row>
    <row r="41" spans="1:73" s="17" customFormat="1" ht="15.75">
      <c r="A41" s="748"/>
      <c r="B41" s="767" t="s">
        <v>692</v>
      </c>
      <c r="C41" s="767" t="s">
        <v>696</v>
      </c>
      <c r="D41" s="717" t="s">
        <v>21</v>
      </c>
      <c r="E41" s="717" t="s">
        <v>689</v>
      </c>
      <c r="F41" s="717" t="s">
        <v>701</v>
      </c>
      <c r="G41" s="718" t="s">
        <v>694</v>
      </c>
      <c r="H41" s="717">
        <v>2012</v>
      </c>
      <c r="I41" s="634" t="s">
        <v>578</v>
      </c>
      <c r="J41" s="634" t="s">
        <v>595</v>
      </c>
      <c r="K41" s="728"/>
      <c r="L41" s="680">
        <v>0</v>
      </c>
      <c r="M41" s="680">
        <v>8.9382037513498463E-2</v>
      </c>
      <c r="N41" s="680">
        <v>8.9382037513498463E-2</v>
      </c>
      <c r="O41" s="680">
        <v>8.9382037513498463E-2</v>
      </c>
      <c r="P41" s="680">
        <v>7.1596509322213425E-2</v>
      </c>
      <c r="Q41" s="680">
        <v>7.1596509322213425E-2</v>
      </c>
      <c r="R41" s="680">
        <v>2.9007257145463771E-2</v>
      </c>
      <c r="S41" s="680">
        <v>2.9007257145463771E-2</v>
      </c>
      <c r="T41" s="680">
        <v>2.9007257145463771E-2</v>
      </c>
      <c r="U41" s="680">
        <v>2.9007257145463771E-2</v>
      </c>
      <c r="V41" s="680">
        <v>2.9007257145463771E-2</v>
      </c>
      <c r="W41" s="680">
        <v>2.800162542079318E-2</v>
      </c>
      <c r="X41" s="680">
        <v>2.800162542079318E-2</v>
      </c>
      <c r="Y41" s="680">
        <v>0</v>
      </c>
      <c r="Z41" s="680">
        <v>0</v>
      </c>
      <c r="AA41" s="680">
        <v>0</v>
      </c>
      <c r="AB41" s="680">
        <v>0</v>
      </c>
      <c r="AC41" s="680">
        <v>0</v>
      </c>
      <c r="AD41" s="680">
        <v>0</v>
      </c>
      <c r="AE41" s="680">
        <v>0</v>
      </c>
      <c r="AF41" s="680">
        <v>0</v>
      </c>
      <c r="AG41" s="680">
        <v>0</v>
      </c>
      <c r="AH41" s="680">
        <v>0</v>
      </c>
      <c r="AI41" s="680">
        <v>0</v>
      </c>
      <c r="AJ41" s="680">
        <v>0</v>
      </c>
      <c r="AK41" s="680">
        <v>0</v>
      </c>
      <c r="AL41" s="680">
        <v>0</v>
      </c>
      <c r="AM41" s="680">
        <v>0</v>
      </c>
      <c r="AN41" s="680">
        <v>0</v>
      </c>
      <c r="AO41" s="680">
        <v>0</v>
      </c>
      <c r="AP41" s="627"/>
      <c r="AQ41" s="680">
        <v>0</v>
      </c>
      <c r="AR41" s="680">
        <v>336964.43126694602</v>
      </c>
      <c r="AS41" s="680">
        <v>336964.43126694625</v>
      </c>
      <c r="AT41" s="680">
        <v>336964.43126694625</v>
      </c>
      <c r="AU41" s="680">
        <v>260473.72272136278</v>
      </c>
      <c r="AV41" s="680">
        <v>260473.72272136278</v>
      </c>
      <c r="AW41" s="680">
        <v>109827.5736112811</v>
      </c>
      <c r="AX41" s="680">
        <v>109827.5736112811</v>
      </c>
      <c r="AY41" s="680">
        <v>109827.5736112811</v>
      </c>
      <c r="AZ41" s="680">
        <v>109827.5736112811</v>
      </c>
      <c r="BA41" s="680">
        <v>109827.5736112811</v>
      </c>
      <c r="BB41" s="680">
        <v>99987.686185193306</v>
      </c>
      <c r="BC41" s="680">
        <v>99987.686185193306</v>
      </c>
      <c r="BD41" s="680">
        <v>0</v>
      </c>
      <c r="BE41" s="680">
        <v>0</v>
      </c>
      <c r="BF41" s="680">
        <v>0</v>
      </c>
      <c r="BG41" s="680">
        <v>0</v>
      </c>
      <c r="BH41" s="680">
        <v>0</v>
      </c>
      <c r="BI41" s="680">
        <v>0</v>
      </c>
      <c r="BJ41" s="680">
        <v>0</v>
      </c>
      <c r="BK41" s="680">
        <v>0</v>
      </c>
      <c r="BL41" s="680">
        <v>0</v>
      </c>
      <c r="BM41" s="680">
        <v>0</v>
      </c>
      <c r="BN41" s="680">
        <v>0</v>
      </c>
      <c r="BO41" s="680">
        <v>0</v>
      </c>
      <c r="BP41" s="680">
        <v>0</v>
      </c>
      <c r="BQ41" s="680">
        <v>0</v>
      </c>
      <c r="BR41" s="680">
        <v>0</v>
      </c>
      <c r="BS41" s="680">
        <v>0</v>
      </c>
      <c r="BT41" s="680">
        <v>0</v>
      </c>
      <c r="BU41" s="16"/>
    </row>
    <row r="42" spans="1:73" s="17" customFormat="1" ht="15.75">
      <c r="A42" s="748"/>
      <c r="B42" s="767" t="s">
        <v>692</v>
      </c>
      <c r="C42" s="767" t="s">
        <v>696</v>
      </c>
      <c r="D42" s="717" t="s">
        <v>22</v>
      </c>
      <c r="E42" s="717" t="s">
        <v>689</v>
      </c>
      <c r="F42" s="717" t="s">
        <v>701</v>
      </c>
      <c r="G42" s="718" t="s">
        <v>694</v>
      </c>
      <c r="H42" s="717">
        <v>2012</v>
      </c>
      <c r="I42" s="634" t="s">
        <v>578</v>
      </c>
      <c r="J42" s="634" t="s">
        <v>595</v>
      </c>
      <c r="K42" s="728"/>
      <c r="L42" s="680">
        <v>0</v>
      </c>
      <c r="M42" s="680">
        <v>0.7546244382845797</v>
      </c>
      <c r="N42" s="680">
        <v>0.75238463191187566</v>
      </c>
      <c r="O42" s="680">
        <v>0.73899262060030191</v>
      </c>
      <c r="P42" s="680">
        <v>0.7042930788447479</v>
      </c>
      <c r="Q42" s="680">
        <v>0.7042930788447479</v>
      </c>
      <c r="R42" s="680">
        <v>0.60861207452989252</v>
      </c>
      <c r="S42" s="680">
        <v>0.59848379050693989</v>
      </c>
      <c r="T42" s="680">
        <v>0.59848379050693989</v>
      </c>
      <c r="U42" s="680">
        <v>0.5907939083071474</v>
      </c>
      <c r="V42" s="680">
        <v>0.45421523652775303</v>
      </c>
      <c r="W42" s="680">
        <v>0.44986983491428212</v>
      </c>
      <c r="X42" s="680">
        <v>0.44986983491428212</v>
      </c>
      <c r="Y42" s="680">
        <v>0.18155677941597159</v>
      </c>
      <c r="Z42" s="680">
        <v>0.12513947352493573</v>
      </c>
      <c r="AA42" s="680">
        <v>0.12513947352493573</v>
      </c>
      <c r="AB42" s="680">
        <v>6.6210058451903683E-2</v>
      </c>
      <c r="AC42" s="680">
        <v>6.3810836325865206E-2</v>
      </c>
      <c r="AD42" s="680">
        <v>6.3810836325865206E-2</v>
      </c>
      <c r="AE42" s="680">
        <v>6.3810836325865206E-2</v>
      </c>
      <c r="AF42" s="680">
        <v>6.3810836325865206E-2</v>
      </c>
      <c r="AG42" s="680">
        <v>0</v>
      </c>
      <c r="AH42" s="680">
        <v>0</v>
      </c>
      <c r="AI42" s="680">
        <v>0</v>
      </c>
      <c r="AJ42" s="680">
        <v>0</v>
      </c>
      <c r="AK42" s="680">
        <v>0</v>
      </c>
      <c r="AL42" s="680">
        <v>0</v>
      </c>
      <c r="AM42" s="680">
        <v>0</v>
      </c>
      <c r="AN42" s="680">
        <v>0</v>
      </c>
      <c r="AO42" s="680">
        <v>0</v>
      </c>
      <c r="AP42" s="627"/>
      <c r="AQ42" s="680">
        <v>0</v>
      </c>
      <c r="AR42" s="680">
        <v>3837792.9925451097</v>
      </c>
      <c r="AS42" s="680">
        <v>3830384.0971918819</v>
      </c>
      <c r="AT42" s="680">
        <v>3786270.8993804026</v>
      </c>
      <c r="AU42" s="680">
        <v>3673208.5686257789</v>
      </c>
      <c r="AV42" s="680">
        <v>3673208.5686257789</v>
      </c>
      <c r="AW42" s="680">
        <v>3359365.6395502682</v>
      </c>
      <c r="AX42" s="680">
        <v>3299280.1202813988</v>
      </c>
      <c r="AY42" s="680">
        <v>3299280.1202813988</v>
      </c>
      <c r="AZ42" s="680">
        <v>3251726.1050382289</v>
      </c>
      <c r="BA42" s="680">
        <v>2441480.2236707625</v>
      </c>
      <c r="BB42" s="680">
        <v>2302446.6312083942</v>
      </c>
      <c r="BC42" s="680">
        <v>2302446.6312083942</v>
      </c>
      <c r="BD42" s="680">
        <v>740928.26487012045</v>
      </c>
      <c r="BE42" s="680">
        <v>556980.30795924494</v>
      </c>
      <c r="BF42" s="680">
        <v>556980.30795924494</v>
      </c>
      <c r="BG42" s="680">
        <v>202390.27230870869</v>
      </c>
      <c r="BH42" s="680">
        <v>200651.06208696181</v>
      </c>
      <c r="BI42" s="680">
        <v>200651.06208696181</v>
      </c>
      <c r="BJ42" s="680">
        <v>200651.06208696181</v>
      </c>
      <c r="BK42" s="680">
        <v>200651.06208696181</v>
      </c>
      <c r="BL42" s="680">
        <v>0</v>
      </c>
      <c r="BM42" s="680">
        <v>0</v>
      </c>
      <c r="BN42" s="680">
        <v>0</v>
      </c>
      <c r="BO42" s="680">
        <v>0</v>
      </c>
      <c r="BP42" s="680">
        <v>0</v>
      </c>
      <c r="BQ42" s="680">
        <v>0</v>
      </c>
      <c r="BR42" s="680">
        <v>0</v>
      </c>
      <c r="BS42" s="680">
        <v>0</v>
      </c>
      <c r="BT42" s="680">
        <v>0</v>
      </c>
      <c r="BU42" s="16"/>
    </row>
    <row r="43" spans="1:73" s="17" customFormat="1" ht="15.75">
      <c r="A43" s="748"/>
      <c r="B43" s="767" t="s">
        <v>692</v>
      </c>
      <c r="C43" s="767" t="s">
        <v>693</v>
      </c>
      <c r="D43" s="717" t="s">
        <v>2</v>
      </c>
      <c r="E43" s="717" t="s">
        <v>689</v>
      </c>
      <c r="F43" s="717" t="s">
        <v>29</v>
      </c>
      <c r="G43" s="718" t="s">
        <v>694</v>
      </c>
      <c r="H43" s="717">
        <v>2012</v>
      </c>
      <c r="I43" s="634" t="s">
        <v>578</v>
      </c>
      <c r="J43" s="634" t="s">
        <v>595</v>
      </c>
      <c r="K43" s="728"/>
      <c r="L43" s="680">
        <v>0</v>
      </c>
      <c r="M43" s="680">
        <v>5.0554120787640626E-3</v>
      </c>
      <c r="N43" s="680">
        <v>5.0554120787640626E-3</v>
      </c>
      <c r="O43" s="680">
        <v>5.0554120787640626E-3</v>
      </c>
      <c r="P43" s="680">
        <v>4.9392710007492213E-3</v>
      </c>
      <c r="Q43" s="680">
        <v>0</v>
      </c>
      <c r="R43" s="680">
        <v>0</v>
      </c>
      <c r="S43" s="680">
        <v>0</v>
      </c>
      <c r="T43" s="680">
        <v>0</v>
      </c>
      <c r="U43" s="680">
        <v>0</v>
      </c>
      <c r="V43" s="680">
        <v>0</v>
      </c>
      <c r="W43" s="680">
        <v>0</v>
      </c>
      <c r="X43" s="680">
        <v>0</v>
      </c>
      <c r="Y43" s="680">
        <v>0</v>
      </c>
      <c r="Z43" s="680">
        <v>0</v>
      </c>
      <c r="AA43" s="680">
        <v>0</v>
      </c>
      <c r="AB43" s="680">
        <v>0</v>
      </c>
      <c r="AC43" s="680">
        <v>0</v>
      </c>
      <c r="AD43" s="680">
        <v>0</v>
      </c>
      <c r="AE43" s="680">
        <v>0</v>
      </c>
      <c r="AF43" s="680">
        <v>0</v>
      </c>
      <c r="AG43" s="680">
        <v>0</v>
      </c>
      <c r="AH43" s="680">
        <v>0</v>
      </c>
      <c r="AI43" s="680">
        <v>0</v>
      </c>
      <c r="AJ43" s="680">
        <v>0</v>
      </c>
      <c r="AK43" s="680">
        <v>0</v>
      </c>
      <c r="AL43" s="680">
        <v>0</v>
      </c>
      <c r="AM43" s="680">
        <v>0</v>
      </c>
      <c r="AN43" s="680">
        <v>0</v>
      </c>
      <c r="AO43" s="680">
        <v>0</v>
      </c>
      <c r="AP43" s="627"/>
      <c r="AQ43" s="680">
        <v>0</v>
      </c>
      <c r="AR43" s="680">
        <v>8910.8849891095506</v>
      </c>
      <c r="AS43" s="680">
        <v>8910.8849891095506</v>
      </c>
      <c r="AT43" s="680">
        <v>8910.8849891095506</v>
      </c>
      <c r="AU43" s="680">
        <v>8807.025316714029</v>
      </c>
      <c r="AV43" s="680">
        <v>0</v>
      </c>
      <c r="AW43" s="680">
        <v>0</v>
      </c>
      <c r="AX43" s="680">
        <v>0</v>
      </c>
      <c r="AY43" s="680">
        <v>0</v>
      </c>
      <c r="AZ43" s="680">
        <v>0</v>
      </c>
      <c r="BA43" s="680">
        <v>0</v>
      </c>
      <c r="BB43" s="680">
        <v>0</v>
      </c>
      <c r="BC43" s="680">
        <v>0</v>
      </c>
      <c r="BD43" s="680">
        <v>0</v>
      </c>
      <c r="BE43" s="680">
        <v>0</v>
      </c>
      <c r="BF43" s="680">
        <v>0</v>
      </c>
      <c r="BG43" s="680">
        <v>0</v>
      </c>
      <c r="BH43" s="680">
        <v>0</v>
      </c>
      <c r="BI43" s="680">
        <v>0</v>
      </c>
      <c r="BJ43" s="680">
        <v>0</v>
      </c>
      <c r="BK43" s="680">
        <v>0</v>
      </c>
      <c r="BL43" s="680">
        <v>0</v>
      </c>
      <c r="BM43" s="680">
        <v>0</v>
      </c>
      <c r="BN43" s="680">
        <v>0</v>
      </c>
      <c r="BO43" s="680">
        <v>0</v>
      </c>
      <c r="BP43" s="680">
        <v>0</v>
      </c>
      <c r="BQ43" s="680">
        <v>0</v>
      </c>
      <c r="BR43" s="680">
        <v>0</v>
      </c>
      <c r="BS43" s="680">
        <v>0</v>
      </c>
      <c r="BT43" s="680">
        <v>0</v>
      </c>
      <c r="BU43" s="16"/>
    </row>
    <row r="44" spans="1:73" s="17" customFormat="1" ht="15.75">
      <c r="A44" s="748"/>
      <c r="B44" s="767" t="s">
        <v>692</v>
      </c>
      <c r="C44" s="767" t="s">
        <v>693</v>
      </c>
      <c r="D44" s="717" t="s">
        <v>1</v>
      </c>
      <c r="E44" s="717" t="s">
        <v>689</v>
      </c>
      <c r="F44" s="717" t="s">
        <v>29</v>
      </c>
      <c r="G44" s="718" t="s">
        <v>694</v>
      </c>
      <c r="H44" s="717">
        <v>2012</v>
      </c>
      <c r="I44" s="634" t="s">
        <v>578</v>
      </c>
      <c r="J44" s="634" t="s">
        <v>595</v>
      </c>
      <c r="K44" s="728"/>
      <c r="L44" s="680">
        <v>0</v>
      </c>
      <c r="M44" s="680">
        <v>3.2793875998845215E-2</v>
      </c>
      <c r="N44" s="680">
        <v>3.2793875998845215E-2</v>
      </c>
      <c r="O44" s="680">
        <v>3.2793875998845215E-2</v>
      </c>
      <c r="P44" s="680">
        <v>3.2335460350362062E-2</v>
      </c>
      <c r="Q44" s="680">
        <v>2.0689148757409931E-2</v>
      </c>
      <c r="R44" s="680">
        <v>0</v>
      </c>
      <c r="S44" s="680">
        <v>0</v>
      </c>
      <c r="T44" s="680">
        <v>0</v>
      </c>
      <c r="U44" s="680">
        <v>0</v>
      </c>
      <c r="V44" s="680">
        <v>0</v>
      </c>
      <c r="W44" s="680">
        <v>0</v>
      </c>
      <c r="X44" s="680">
        <v>0</v>
      </c>
      <c r="Y44" s="680">
        <v>0</v>
      </c>
      <c r="Z44" s="680">
        <v>0</v>
      </c>
      <c r="AA44" s="680">
        <v>0</v>
      </c>
      <c r="AB44" s="680">
        <v>0</v>
      </c>
      <c r="AC44" s="680">
        <v>0</v>
      </c>
      <c r="AD44" s="680">
        <v>0</v>
      </c>
      <c r="AE44" s="680">
        <v>0</v>
      </c>
      <c r="AF44" s="680">
        <v>0</v>
      </c>
      <c r="AG44" s="680">
        <v>0</v>
      </c>
      <c r="AH44" s="680">
        <v>0</v>
      </c>
      <c r="AI44" s="680">
        <v>0</v>
      </c>
      <c r="AJ44" s="680">
        <v>0</v>
      </c>
      <c r="AK44" s="680">
        <v>0</v>
      </c>
      <c r="AL44" s="680">
        <v>0</v>
      </c>
      <c r="AM44" s="680">
        <v>0</v>
      </c>
      <c r="AN44" s="680">
        <v>0</v>
      </c>
      <c r="AO44" s="680">
        <v>0</v>
      </c>
      <c r="AP44" s="627"/>
      <c r="AQ44" s="680">
        <v>0</v>
      </c>
      <c r="AR44" s="680">
        <v>238004.24183838884</v>
      </c>
      <c r="AS44" s="680">
        <v>238004.24183838884</v>
      </c>
      <c r="AT44" s="680">
        <v>238004.24183838884</v>
      </c>
      <c r="AU44" s="680">
        <v>237594.30161838888</v>
      </c>
      <c r="AV44" s="680">
        <v>157356.19326385928</v>
      </c>
      <c r="AW44" s="680">
        <v>0</v>
      </c>
      <c r="AX44" s="680">
        <v>0</v>
      </c>
      <c r="AY44" s="680">
        <v>0</v>
      </c>
      <c r="AZ44" s="680">
        <v>0</v>
      </c>
      <c r="BA44" s="680">
        <v>0</v>
      </c>
      <c r="BB44" s="680">
        <v>0</v>
      </c>
      <c r="BC44" s="680">
        <v>0</v>
      </c>
      <c r="BD44" s="680">
        <v>0</v>
      </c>
      <c r="BE44" s="680">
        <v>0</v>
      </c>
      <c r="BF44" s="680">
        <v>0</v>
      </c>
      <c r="BG44" s="680">
        <v>0</v>
      </c>
      <c r="BH44" s="680">
        <v>0</v>
      </c>
      <c r="BI44" s="680">
        <v>0</v>
      </c>
      <c r="BJ44" s="680">
        <v>0</v>
      </c>
      <c r="BK44" s="680">
        <v>0</v>
      </c>
      <c r="BL44" s="680">
        <v>0</v>
      </c>
      <c r="BM44" s="680">
        <v>0</v>
      </c>
      <c r="BN44" s="680">
        <v>0</v>
      </c>
      <c r="BO44" s="680">
        <v>0</v>
      </c>
      <c r="BP44" s="680">
        <v>0</v>
      </c>
      <c r="BQ44" s="680">
        <v>0</v>
      </c>
      <c r="BR44" s="680">
        <v>0</v>
      </c>
      <c r="BS44" s="680">
        <v>0</v>
      </c>
      <c r="BT44" s="680">
        <v>0</v>
      </c>
      <c r="BU44" s="16"/>
    </row>
    <row r="45" spans="1:73" s="17" customFormat="1" ht="15.75">
      <c r="A45" s="748"/>
      <c r="B45" s="767" t="s">
        <v>692</v>
      </c>
      <c r="C45" s="767" t="s">
        <v>693</v>
      </c>
      <c r="D45" s="717" t="s">
        <v>5</v>
      </c>
      <c r="E45" s="717" t="s">
        <v>689</v>
      </c>
      <c r="F45" s="717" t="s">
        <v>29</v>
      </c>
      <c r="G45" s="718" t="s">
        <v>694</v>
      </c>
      <c r="H45" s="717">
        <v>2012</v>
      </c>
      <c r="I45" s="634" t="s">
        <v>578</v>
      </c>
      <c r="J45" s="634" t="s">
        <v>595</v>
      </c>
      <c r="K45" s="728"/>
      <c r="L45" s="680">
        <v>0</v>
      </c>
      <c r="M45" s="680">
        <v>2.1654423991610959E-2</v>
      </c>
      <c r="N45" s="680">
        <v>2.1654423991610959E-2</v>
      </c>
      <c r="O45" s="680">
        <v>2.1654423991610959E-2</v>
      </c>
      <c r="P45" s="680">
        <v>2.1654423991610959E-2</v>
      </c>
      <c r="Q45" s="680">
        <v>1.9820712460202058E-2</v>
      </c>
      <c r="R45" s="680">
        <v>1.6772993609472587E-2</v>
      </c>
      <c r="S45" s="680">
        <v>1.2556814919934418E-2</v>
      </c>
      <c r="T45" s="680">
        <v>1.2510453439918311E-2</v>
      </c>
      <c r="U45" s="680">
        <v>1.2510453439918311E-2</v>
      </c>
      <c r="V45" s="680">
        <v>8.0681294092025697E-3</v>
      </c>
      <c r="W45" s="680">
        <v>3.1565685607803659E-3</v>
      </c>
      <c r="X45" s="680">
        <v>3.1562914082921847E-3</v>
      </c>
      <c r="Y45" s="680">
        <v>3.1562914082921847E-3</v>
      </c>
      <c r="Z45" s="680">
        <v>3.1021271163664942E-3</v>
      </c>
      <c r="AA45" s="680">
        <v>3.1021271163664942E-3</v>
      </c>
      <c r="AB45" s="680">
        <v>3.0250527676108805E-3</v>
      </c>
      <c r="AC45" s="680">
        <v>8.4877145719354367E-4</v>
      </c>
      <c r="AD45" s="680">
        <v>8.4877145719354367E-4</v>
      </c>
      <c r="AE45" s="680">
        <v>8.4877145719354367E-4</v>
      </c>
      <c r="AF45" s="680">
        <v>8.4877145719354367E-4</v>
      </c>
      <c r="AG45" s="680">
        <v>0</v>
      </c>
      <c r="AH45" s="680">
        <v>0</v>
      </c>
      <c r="AI45" s="680">
        <v>0</v>
      </c>
      <c r="AJ45" s="680">
        <v>0</v>
      </c>
      <c r="AK45" s="680">
        <v>0</v>
      </c>
      <c r="AL45" s="680">
        <v>0</v>
      </c>
      <c r="AM45" s="680">
        <v>0</v>
      </c>
      <c r="AN45" s="680">
        <v>0</v>
      </c>
      <c r="AO45" s="680">
        <v>0</v>
      </c>
      <c r="AP45" s="627"/>
      <c r="AQ45" s="680">
        <v>0</v>
      </c>
      <c r="AR45" s="680">
        <v>391856.92205247015</v>
      </c>
      <c r="AS45" s="680">
        <v>391856.92205247015</v>
      </c>
      <c r="AT45" s="680">
        <v>391856.92205247015</v>
      </c>
      <c r="AU45" s="680">
        <v>391856.92205247015</v>
      </c>
      <c r="AV45" s="680">
        <v>352254.44473017321</v>
      </c>
      <c r="AW45" s="680">
        <v>286433.17753335566</v>
      </c>
      <c r="AX45" s="680">
        <v>195376.80466379231</v>
      </c>
      <c r="AY45" s="680">
        <v>194970.6780988512</v>
      </c>
      <c r="AZ45" s="680">
        <v>194970.6780988512</v>
      </c>
      <c r="BA45" s="680">
        <v>99030.267804575109</v>
      </c>
      <c r="BB45" s="680">
        <v>73493.375708143853</v>
      </c>
      <c r="BC45" s="680">
        <v>71209.322152995839</v>
      </c>
      <c r="BD45" s="680">
        <v>71209.322152995839</v>
      </c>
      <c r="BE45" s="680">
        <v>66237.851339814151</v>
      </c>
      <c r="BF45" s="680">
        <v>66237.851339814151</v>
      </c>
      <c r="BG45" s="680">
        <v>65331.750155934133</v>
      </c>
      <c r="BH45" s="680">
        <v>18330.828927870669</v>
      </c>
      <c r="BI45" s="680">
        <v>18330.828927870669</v>
      </c>
      <c r="BJ45" s="680">
        <v>18330.828927870669</v>
      </c>
      <c r="BK45" s="680">
        <v>18330.828927870669</v>
      </c>
      <c r="BL45" s="680">
        <v>0</v>
      </c>
      <c r="BM45" s="680">
        <v>0</v>
      </c>
      <c r="BN45" s="680">
        <v>0</v>
      </c>
      <c r="BO45" s="680">
        <v>0</v>
      </c>
      <c r="BP45" s="680">
        <v>0</v>
      </c>
      <c r="BQ45" s="680">
        <v>0</v>
      </c>
      <c r="BR45" s="680">
        <v>0</v>
      </c>
      <c r="BS45" s="680">
        <v>0</v>
      </c>
      <c r="BT45" s="680">
        <v>0</v>
      </c>
      <c r="BU45" s="16"/>
    </row>
    <row r="46" spans="1:73" s="17" customFormat="1" ht="15.75">
      <c r="A46" s="748"/>
      <c r="B46" s="767" t="s">
        <v>692</v>
      </c>
      <c r="C46" s="767" t="s">
        <v>693</v>
      </c>
      <c r="D46" s="717" t="s">
        <v>4</v>
      </c>
      <c r="E46" s="717" t="s">
        <v>689</v>
      </c>
      <c r="F46" s="717" t="s">
        <v>29</v>
      </c>
      <c r="G46" s="718" t="s">
        <v>694</v>
      </c>
      <c r="H46" s="717">
        <v>2012</v>
      </c>
      <c r="I46" s="634" t="s">
        <v>578</v>
      </c>
      <c r="J46" s="634" t="s">
        <v>595</v>
      </c>
      <c r="K46" s="728"/>
      <c r="L46" s="680">
        <v>0</v>
      </c>
      <c r="M46" s="680">
        <v>3.3713327054394333E-3</v>
      </c>
      <c r="N46" s="680">
        <v>3.3713327054394333E-3</v>
      </c>
      <c r="O46" s="680">
        <v>3.3713327054394333E-3</v>
      </c>
      <c r="P46" s="680">
        <v>3.3713327054394333E-3</v>
      </c>
      <c r="Q46" s="680">
        <v>3.3571015831464824E-3</v>
      </c>
      <c r="R46" s="680">
        <v>3.3571015831464824E-3</v>
      </c>
      <c r="S46" s="680">
        <v>2.8634338290517381E-3</v>
      </c>
      <c r="T46" s="680">
        <v>2.8574556382075559E-3</v>
      </c>
      <c r="U46" s="680">
        <v>2.8574556382075559E-3</v>
      </c>
      <c r="V46" s="680">
        <v>2.8574556382075559E-3</v>
      </c>
      <c r="W46" s="680">
        <v>5.2562006102158474E-5</v>
      </c>
      <c r="X46" s="680">
        <v>5.2525807418915557E-5</v>
      </c>
      <c r="Y46" s="680">
        <v>5.2525807418915557E-5</v>
      </c>
      <c r="Z46" s="680">
        <v>5.0634400081281496E-5</v>
      </c>
      <c r="AA46" s="680">
        <v>5.0634400081281496E-5</v>
      </c>
      <c r="AB46" s="680">
        <v>4.7296534583991145E-5</v>
      </c>
      <c r="AC46" s="680">
        <v>0</v>
      </c>
      <c r="AD46" s="680">
        <v>0</v>
      </c>
      <c r="AE46" s="680">
        <v>0</v>
      </c>
      <c r="AF46" s="680">
        <v>0</v>
      </c>
      <c r="AG46" s="680">
        <v>0</v>
      </c>
      <c r="AH46" s="680">
        <v>0</v>
      </c>
      <c r="AI46" s="680">
        <v>0</v>
      </c>
      <c r="AJ46" s="680">
        <v>0</v>
      </c>
      <c r="AK46" s="680">
        <v>0</v>
      </c>
      <c r="AL46" s="680">
        <v>0</v>
      </c>
      <c r="AM46" s="680">
        <v>0</v>
      </c>
      <c r="AN46" s="680">
        <v>0</v>
      </c>
      <c r="AO46" s="680">
        <v>0</v>
      </c>
      <c r="AP46" s="627"/>
      <c r="AQ46" s="680">
        <v>0</v>
      </c>
      <c r="AR46" s="680">
        <v>20457.835059025503</v>
      </c>
      <c r="AS46" s="680">
        <v>20457.835059025503</v>
      </c>
      <c r="AT46" s="680">
        <v>20457.835059025503</v>
      </c>
      <c r="AU46" s="680">
        <v>20457.835059025503</v>
      </c>
      <c r="AV46" s="680">
        <v>20150.4869902459</v>
      </c>
      <c r="AW46" s="680">
        <v>20150.4869902459</v>
      </c>
      <c r="AX46" s="680">
        <v>9488.7958237704697</v>
      </c>
      <c r="AY46" s="680">
        <v>9436.4268719754327</v>
      </c>
      <c r="AZ46" s="680">
        <v>9436.4268719754327</v>
      </c>
      <c r="BA46" s="680">
        <v>9436.4268719754327</v>
      </c>
      <c r="BB46" s="680">
        <v>1532.6203702611861</v>
      </c>
      <c r="BC46" s="680">
        <v>1234.3018103403558</v>
      </c>
      <c r="BD46" s="680">
        <v>1234.3018103403558</v>
      </c>
      <c r="BE46" s="680">
        <v>1060.6989432007706</v>
      </c>
      <c r="BF46" s="680">
        <v>1060.6989432007706</v>
      </c>
      <c r="BG46" s="680">
        <v>1021.4583407492737</v>
      </c>
      <c r="BH46" s="680">
        <v>0</v>
      </c>
      <c r="BI46" s="680">
        <v>0</v>
      </c>
      <c r="BJ46" s="680">
        <v>0</v>
      </c>
      <c r="BK46" s="680">
        <v>0</v>
      </c>
      <c r="BL46" s="680">
        <v>0</v>
      </c>
      <c r="BM46" s="680">
        <v>0</v>
      </c>
      <c r="BN46" s="680">
        <v>0</v>
      </c>
      <c r="BO46" s="680">
        <v>0</v>
      </c>
      <c r="BP46" s="680">
        <v>0</v>
      </c>
      <c r="BQ46" s="680">
        <v>0</v>
      </c>
      <c r="BR46" s="680">
        <v>0</v>
      </c>
      <c r="BS46" s="680">
        <v>0</v>
      </c>
      <c r="BT46" s="680">
        <v>0</v>
      </c>
      <c r="BU46" s="16"/>
    </row>
    <row r="47" spans="1:73" s="17" customFormat="1" ht="15.75">
      <c r="A47" s="748"/>
      <c r="B47" s="767" t="s">
        <v>692</v>
      </c>
      <c r="C47" s="767" t="s">
        <v>693</v>
      </c>
      <c r="D47" s="717" t="s">
        <v>3</v>
      </c>
      <c r="E47" s="717" t="s">
        <v>689</v>
      </c>
      <c r="F47" s="717" t="s">
        <v>29</v>
      </c>
      <c r="G47" s="718" t="s">
        <v>694</v>
      </c>
      <c r="H47" s="717">
        <v>2012</v>
      </c>
      <c r="I47" s="634" t="s">
        <v>578</v>
      </c>
      <c r="J47" s="634" t="s">
        <v>595</v>
      </c>
      <c r="K47" s="728"/>
      <c r="L47" s="680">
        <v>0</v>
      </c>
      <c r="M47" s="680">
        <v>0.41436410894257547</v>
      </c>
      <c r="N47" s="680">
        <v>0.41436410894257547</v>
      </c>
      <c r="O47" s="680">
        <v>0.41436410894257547</v>
      </c>
      <c r="P47" s="680">
        <v>0.41436410894257547</v>
      </c>
      <c r="Q47" s="680">
        <v>0.41436410894257547</v>
      </c>
      <c r="R47" s="680">
        <v>0.41436410894257547</v>
      </c>
      <c r="S47" s="680">
        <v>0.41436410894257547</v>
      </c>
      <c r="T47" s="680">
        <v>0.41436410894257547</v>
      </c>
      <c r="U47" s="680">
        <v>0.41436410894257547</v>
      </c>
      <c r="V47" s="680">
        <v>0.41436410894257547</v>
      </c>
      <c r="W47" s="680">
        <v>0.41436410894257547</v>
      </c>
      <c r="X47" s="680">
        <v>0.41436410894257547</v>
      </c>
      <c r="Y47" s="680">
        <v>0.41436410894257547</v>
      </c>
      <c r="Z47" s="680">
        <v>0.41436410894257547</v>
      </c>
      <c r="AA47" s="680">
        <v>0.41436410894257547</v>
      </c>
      <c r="AB47" s="680">
        <v>0.41436410894257547</v>
      </c>
      <c r="AC47" s="680">
        <v>0.41436410894257547</v>
      </c>
      <c r="AD47" s="680">
        <v>0.41436410894257547</v>
      </c>
      <c r="AE47" s="680">
        <v>0.29709201728491791</v>
      </c>
      <c r="AF47" s="680">
        <v>0</v>
      </c>
      <c r="AG47" s="680">
        <v>0</v>
      </c>
      <c r="AH47" s="680">
        <v>0</v>
      </c>
      <c r="AI47" s="680">
        <v>0</v>
      </c>
      <c r="AJ47" s="680">
        <v>0</v>
      </c>
      <c r="AK47" s="680">
        <v>0</v>
      </c>
      <c r="AL47" s="680">
        <v>0</v>
      </c>
      <c r="AM47" s="680">
        <v>0</v>
      </c>
      <c r="AN47" s="680">
        <v>0</v>
      </c>
      <c r="AO47" s="680">
        <v>0</v>
      </c>
      <c r="AP47" s="627"/>
      <c r="AQ47" s="680">
        <v>0</v>
      </c>
      <c r="AR47" s="680">
        <v>678389.60161087534</v>
      </c>
      <c r="AS47" s="680">
        <v>678389.60161087534</v>
      </c>
      <c r="AT47" s="680">
        <v>678389.60161087534</v>
      </c>
      <c r="AU47" s="680">
        <v>678389.60161087534</v>
      </c>
      <c r="AV47" s="680">
        <v>678389.60161087534</v>
      </c>
      <c r="AW47" s="680">
        <v>678389.60161087534</v>
      </c>
      <c r="AX47" s="680">
        <v>678389.60161087534</v>
      </c>
      <c r="AY47" s="680">
        <v>678389.60161087534</v>
      </c>
      <c r="AZ47" s="680">
        <v>678389.60161087534</v>
      </c>
      <c r="BA47" s="680">
        <v>678389.60161087534</v>
      </c>
      <c r="BB47" s="680">
        <v>678389.60161087534</v>
      </c>
      <c r="BC47" s="680">
        <v>678389.60161087534</v>
      </c>
      <c r="BD47" s="680">
        <v>678389.60161087534</v>
      </c>
      <c r="BE47" s="680">
        <v>678389.60161087534</v>
      </c>
      <c r="BF47" s="680">
        <v>678389.60161087534</v>
      </c>
      <c r="BG47" s="680">
        <v>678389.60161087534</v>
      </c>
      <c r="BH47" s="680">
        <v>678389.60161087534</v>
      </c>
      <c r="BI47" s="680">
        <v>678389.60161087534</v>
      </c>
      <c r="BJ47" s="680">
        <v>573518.51526582474</v>
      </c>
      <c r="BK47" s="680">
        <v>0</v>
      </c>
      <c r="BL47" s="680">
        <v>0</v>
      </c>
      <c r="BM47" s="680">
        <v>0</v>
      </c>
      <c r="BN47" s="680">
        <v>0</v>
      </c>
      <c r="BO47" s="680">
        <v>0</v>
      </c>
      <c r="BP47" s="680">
        <v>0</v>
      </c>
      <c r="BQ47" s="680">
        <v>0</v>
      </c>
      <c r="BR47" s="680">
        <v>0</v>
      </c>
      <c r="BS47" s="680">
        <v>0</v>
      </c>
      <c r="BT47" s="680">
        <v>0</v>
      </c>
      <c r="BU47" s="16"/>
    </row>
    <row r="48" spans="1:73" s="17" customFormat="1" ht="15.75">
      <c r="A48" s="748"/>
      <c r="B48" s="767" t="s">
        <v>692</v>
      </c>
      <c r="C48" s="767" t="s">
        <v>693</v>
      </c>
      <c r="D48" s="717" t="s">
        <v>42</v>
      </c>
      <c r="E48" s="717" t="s">
        <v>689</v>
      </c>
      <c r="F48" s="717" t="s">
        <v>29</v>
      </c>
      <c r="G48" s="718" t="s">
        <v>695</v>
      </c>
      <c r="H48" s="717">
        <v>2012</v>
      </c>
      <c r="I48" s="634" t="s">
        <v>578</v>
      </c>
      <c r="J48" s="634" t="s">
        <v>595</v>
      </c>
      <c r="K48" s="728"/>
      <c r="L48" s="680">
        <v>0</v>
      </c>
      <c r="M48" s="680">
        <v>0.35544549999999997</v>
      </c>
      <c r="N48" s="680">
        <v>0</v>
      </c>
      <c r="O48" s="680">
        <v>0</v>
      </c>
      <c r="P48" s="680">
        <v>0</v>
      </c>
      <c r="Q48" s="680">
        <v>0</v>
      </c>
      <c r="R48" s="680">
        <v>0</v>
      </c>
      <c r="S48" s="680">
        <v>0</v>
      </c>
      <c r="T48" s="680">
        <v>0</v>
      </c>
      <c r="U48" s="680">
        <v>0</v>
      </c>
      <c r="V48" s="680">
        <v>0</v>
      </c>
      <c r="W48" s="680">
        <v>0</v>
      </c>
      <c r="X48" s="680">
        <v>0</v>
      </c>
      <c r="Y48" s="680">
        <v>0</v>
      </c>
      <c r="Z48" s="680">
        <v>0</v>
      </c>
      <c r="AA48" s="680">
        <v>0</v>
      </c>
      <c r="AB48" s="680">
        <v>0</v>
      </c>
      <c r="AC48" s="680">
        <v>0</v>
      </c>
      <c r="AD48" s="680">
        <v>0</v>
      </c>
      <c r="AE48" s="680">
        <v>0</v>
      </c>
      <c r="AF48" s="680">
        <v>0</v>
      </c>
      <c r="AG48" s="680">
        <v>0</v>
      </c>
      <c r="AH48" s="680">
        <v>0</v>
      </c>
      <c r="AI48" s="680">
        <v>0</v>
      </c>
      <c r="AJ48" s="680">
        <v>0</v>
      </c>
      <c r="AK48" s="680">
        <v>0</v>
      </c>
      <c r="AL48" s="680">
        <v>0</v>
      </c>
      <c r="AM48" s="680">
        <v>0</v>
      </c>
      <c r="AN48" s="680">
        <v>0</v>
      </c>
      <c r="AO48" s="680">
        <v>0</v>
      </c>
      <c r="AP48" s="627"/>
      <c r="AQ48" s="680">
        <v>0</v>
      </c>
      <c r="AR48" s="680">
        <v>2674.357</v>
      </c>
      <c r="AS48" s="680">
        <v>0</v>
      </c>
      <c r="AT48" s="680">
        <v>0</v>
      </c>
      <c r="AU48" s="680">
        <v>0</v>
      </c>
      <c r="AV48" s="680">
        <v>0</v>
      </c>
      <c r="AW48" s="680">
        <v>0</v>
      </c>
      <c r="AX48" s="680">
        <v>0</v>
      </c>
      <c r="AY48" s="680">
        <v>0</v>
      </c>
      <c r="AZ48" s="680">
        <v>0</v>
      </c>
      <c r="BA48" s="680">
        <v>0</v>
      </c>
      <c r="BB48" s="680">
        <v>0</v>
      </c>
      <c r="BC48" s="680">
        <v>0</v>
      </c>
      <c r="BD48" s="680">
        <v>0</v>
      </c>
      <c r="BE48" s="680">
        <v>0</v>
      </c>
      <c r="BF48" s="680">
        <v>0</v>
      </c>
      <c r="BG48" s="680">
        <v>0</v>
      </c>
      <c r="BH48" s="680">
        <v>0</v>
      </c>
      <c r="BI48" s="680">
        <v>0</v>
      </c>
      <c r="BJ48" s="680">
        <v>0</v>
      </c>
      <c r="BK48" s="680">
        <v>0</v>
      </c>
      <c r="BL48" s="680">
        <v>0</v>
      </c>
      <c r="BM48" s="680">
        <v>0</v>
      </c>
      <c r="BN48" s="680">
        <v>0</v>
      </c>
      <c r="BO48" s="680">
        <v>0</v>
      </c>
      <c r="BP48" s="680">
        <v>0</v>
      </c>
      <c r="BQ48" s="680">
        <v>0</v>
      </c>
      <c r="BR48" s="680">
        <v>0</v>
      </c>
      <c r="BS48" s="680">
        <v>0</v>
      </c>
      <c r="BT48" s="680">
        <v>0</v>
      </c>
      <c r="BU48" s="16"/>
    </row>
    <row r="49" spans="1:16381" s="17" customFormat="1" ht="15.75">
      <c r="A49" s="748"/>
      <c r="B49" s="767" t="s">
        <v>692</v>
      </c>
      <c r="C49" s="767" t="s">
        <v>700</v>
      </c>
      <c r="D49" s="717" t="s">
        <v>17</v>
      </c>
      <c r="E49" s="717" t="s">
        <v>689</v>
      </c>
      <c r="F49" s="717" t="s">
        <v>701</v>
      </c>
      <c r="G49" s="718" t="s">
        <v>694</v>
      </c>
      <c r="H49" s="717">
        <v>2012</v>
      </c>
      <c r="I49" s="634" t="s">
        <v>578</v>
      </c>
      <c r="J49" s="634" t="s">
        <v>595</v>
      </c>
      <c r="K49" s="728"/>
      <c r="L49" s="680">
        <v>0</v>
      </c>
      <c r="M49" s="680">
        <v>5.1653363106104043E-2</v>
      </c>
      <c r="N49" s="680">
        <v>5.1653363106104043E-2</v>
      </c>
      <c r="O49" s="680">
        <v>5.1653363106104043E-2</v>
      </c>
      <c r="P49" s="680">
        <v>5.1653363106104043E-2</v>
      </c>
      <c r="Q49" s="680">
        <v>5.1653363106104043E-2</v>
      </c>
      <c r="R49" s="680">
        <v>5.1653363106104043E-2</v>
      </c>
      <c r="S49" s="680">
        <v>5.1653363106104043E-2</v>
      </c>
      <c r="T49" s="680">
        <v>5.1653363106104043E-2</v>
      </c>
      <c r="U49" s="680">
        <v>5.1653363106104043E-2</v>
      </c>
      <c r="V49" s="680">
        <v>5.1653363106104043E-2</v>
      </c>
      <c r="W49" s="680">
        <v>5.1653363106104043E-2</v>
      </c>
      <c r="X49" s="680">
        <v>5.1653363106104043E-2</v>
      </c>
      <c r="Y49" s="680">
        <v>0</v>
      </c>
      <c r="Z49" s="680">
        <v>0</v>
      </c>
      <c r="AA49" s="680">
        <v>0</v>
      </c>
      <c r="AB49" s="680">
        <v>0</v>
      </c>
      <c r="AC49" s="680">
        <v>0</v>
      </c>
      <c r="AD49" s="680">
        <v>0</v>
      </c>
      <c r="AE49" s="680">
        <v>0</v>
      </c>
      <c r="AF49" s="680">
        <v>0</v>
      </c>
      <c r="AG49" s="680">
        <v>0</v>
      </c>
      <c r="AH49" s="680">
        <v>0</v>
      </c>
      <c r="AI49" s="680">
        <v>0</v>
      </c>
      <c r="AJ49" s="680">
        <v>0</v>
      </c>
      <c r="AK49" s="680">
        <v>0</v>
      </c>
      <c r="AL49" s="680">
        <v>0</v>
      </c>
      <c r="AM49" s="680">
        <v>0</v>
      </c>
      <c r="AN49" s="680">
        <v>0</v>
      </c>
      <c r="AO49" s="680">
        <v>0</v>
      </c>
      <c r="AP49" s="627"/>
      <c r="AQ49" s="680">
        <v>0</v>
      </c>
      <c r="AR49" s="680">
        <v>164845.33816647445</v>
      </c>
      <c r="AS49" s="680">
        <v>164845.33816647445</v>
      </c>
      <c r="AT49" s="680">
        <v>164845.33816647445</v>
      </c>
      <c r="AU49" s="680">
        <v>164845.33816647445</v>
      </c>
      <c r="AV49" s="680">
        <v>164845.33816647445</v>
      </c>
      <c r="AW49" s="680">
        <v>164845.33816647445</v>
      </c>
      <c r="AX49" s="680">
        <v>164845.33816647445</v>
      </c>
      <c r="AY49" s="680">
        <v>164845.33816647445</v>
      </c>
      <c r="AZ49" s="680">
        <v>164845.33816647445</v>
      </c>
      <c r="BA49" s="680">
        <v>164845.33816647445</v>
      </c>
      <c r="BB49" s="680">
        <v>164845.33816647445</v>
      </c>
      <c r="BC49" s="680">
        <v>164845.33816647445</v>
      </c>
      <c r="BD49" s="680">
        <v>0</v>
      </c>
      <c r="BE49" s="680">
        <v>0</v>
      </c>
      <c r="BF49" s="680">
        <v>0</v>
      </c>
      <c r="BG49" s="680">
        <v>0</v>
      </c>
      <c r="BH49" s="680">
        <v>0</v>
      </c>
      <c r="BI49" s="680">
        <v>0</v>
      </c>
      <c r="BJ49" s="680">
        <v>0</v>
      </c>
      <c r="BK49" s="680">
        <v>0</v>
      </c>
      <c r="BL49" s="680">
        <v>0</v>
      </c>
      <c r="BM49" s="680">
        <v>0</v>
      </c>
      <c r="BN49" s="680">
        <v>0</v>
      </c>
      <c r="BO49" s="680">
        <v>0</v>
      </c>
      <c r="BP49" s="680">
        <v>0</v>
      </c>
      <c r="BQ49" s="680">
        <v>0</v>
      </c>
      <c r="BR49" s="680">
        <v>0</v>
      </c>
      <c r="BS49" s="680">
        <v>0</v>
      </c>
      <c r="BT49" s="680">
        <v>0</v>
      </c>
      <c r="BU49" s="16"/>
    </row>
    <row r="50" spans="1:16381" s="17" customFormat="1" ht="15.75">
      <c r="A50" s="748"/>
      <c r="B50" s="767" t="s">
        <v>692</v>
      </c>
      <c r="C50" s="767" t="s">
        <v>696</v>
      </c>
      <c r="D50" s="717" t="s">
        <v>697</v>
      </c>
      <c r="E50" s="717" t="s">
        <v>689</v>
      </c>
      <c r="F50" s="717" t="s">
        <v>701</v>
      </c>
      <c r="G50" s="718" t="s">
        <v>695</v>
      </c>
      <c r="H50" s="717">
        <v>2012</v>
      </c>
      <c r="I50" s="634" t="s">
        <v>578</v>
      </c>
      <c r="J50" s="634" t="s">
        <v>595</v>
      </c>
      <c r="K50" s="728"/>
      <c r="L50" s="680">
        <v>0</v>
      </c>
      <c r="M50" s="680">
        <v>8.2156194000000002E-2</v>
      </c>
      <c r="N50" s="680">
        <v>0</v>
      </c>
      <c r="O50" s="680">
        <v>0</v>
      </c>
      <c r="P50" s="680">
        <v>0</v>
      </c>
      <c r="Q50" s="680">
        <v>0</v>
      </c>
      <c r="R50" s="680">
        <v>0</v>
      </c>
      <c r="S50" s="680">
        <v>0</v>
      </c>
      <c r="T50" s="680">
        <v>0</v>
      </c>
      <c r="U50" s="680">
        <v>0</v>
      </c>
      <c r="V50" s="680">
        <v>0</v>
      </c>
      <c r="W50" s="680">
        <v>0</v>
      </c>
      <c r="X50" s="680">
        <v>0</v>
      </c>
      <c r="Y50" s="680">
        <v>0</v>
      </c>
      <c r="Z50" s="680">
        <v>0</v>
      </c>
      <c r="AA50" s="680">
        <v>0</v>
      </c>
      <c r="AB50" s="680">
        <v>0</v>
      </c>
      <c r="AC50" s="680">
        <v>0</v>
      </c>
      <c r="AD50" s="680">
        <v>0</v>
      </c>
      <c r="AE50" s="680">
        <v>0</v>
      </c>
      <c r="AF50" s="680">
        <v>0</v>
      </c>
      <c r="AG50" s="680">
        <v>0</v>
      </c>
      <c r="AH50" s="680">
        <v>0</v>
      </c>
      <c r="AI50" s="680">
        <v>0</v>
      </c>
      <c r="AJ50" s="680">
        <v>0</v>
      </c>
      <c r="AK50" s="680">
        <v>0</v>
      </c>
      <c r="AL50" s="680">
        <v>0</v>
      </c>
      <c r="AM50" s="680">
        <v>0</v>
      </c>
      <c r="AN50" s="680">
        <v>0</v>
      </c>
      <c r="AO50" s="680">
        <v>0</v>
      </c>
      <c r="AP50" s="627"/>
      <c r="AQ50" s="680">
        <v>0</v>
      </c>
      <c r="AR50" s="680">
        <v>1194.1669999999999</v>
      </c>
      <c r="AS50" s="680">
        <v>0</v>
      </c>
      <c r="AT50" s="680">
        <v>0</v>
      </c>
      <c r="AU50" s="680">
        <v>0</v>
      </c>
      <c r="AV50" s="680">
        <v>0</v>
      </c>
      <c r="AW50" s="680">
        <v>0</v>
      </c>
      <c r="AX50" s="680">
        <v>0</v>
      </c>
      <c r="AY50" s="680">
        <v>0</v>
      </c>
      <c r="AZ50" s="680">
        <v>0</v>
      </c>
      <c r="BA50" s="680">
        <v>0</v>
      </c>
      <c r="BB50" s="680">
        <v>0</v>
      </c>
      <c r="BC50" s="680">
        <v>0</v>
      </c>
      <c r="BD50" s="680">
        <v>0</v>
      </c>
      <c r="BE50" s="680">
        <v>0</v>
      </c>
      <c r="BF50" s="680">
        <v>0</v>
      </c>
      <c r="BG50" s="680">
        <v>0</v>
      </c>
      <c r="BH50" s="680">
        <v>0</v>
      </c>
      <c r="BI50" s="680">
        <v>0</v>
      </c>
      <c r="BJ50" s="680">
        <v>0</v>
      </c>
      <c r="BK50" s="680">
        <v>0</v>
      </c>
      <c r="BL50" s="680">
        <v>0</v>
      </c>
      <c r="BM50" s="680">
        <v>0</v>
      </c>
      <c r="BN50" s="680">
        <v>0</v>
      </c>
      <c r="BO50" s="680">
        <v>0</v>
      </c>
      <c r="BP50" s="680">
        <v>0</v>
      </c>
      <c r="BQ50" s="680">
        <v>0</v>
      </c>
      <c r="BR50" s="680">
        <v>0</v>
      </c>
      <c r="BS50" s="680">
        <v>0</v>
      </c>
      <c r="BT50" s="680">
        <v>0</v>
      </c>
      <c r="BU50" s="16"/>
    </row>
    <row r="51" spans="1:16381" s="17" customFormat="1" ht="15.75">
      <c r="A51" s="748"/>
      <c r="B51" s="769" t="s">
        <v>702</v>
      </c>
      <c r="C51" s="769" t="s">
        <v>693</v>
      </c>
      <c r="D51" s="717" t="s">
        <v>703</v>
      </c>
      <c r="E51" s="717" t="s">
        <v>689</v>
      </c>
      <c r="F51" s="717" t="s">
        <v>29</v>
      </c>
      <c r="G51" s="718" t="s">
        <v>695</v>
      </c>
      <c r="H51" s="717">
        <v>2012</v>
      </c>
      <c r="I51" s="634" t="s">
        <v>578</v>
      </c>
      <c r="J51" s="634" t="s">
        <v>595</v>
      </c>
      <c r="K51" s="728"/>
      <c r="L51" s="680">
        <v>0</v>
      </c>
      <c r="M51" s="680">
        <v>1.292864</v>
      </c>
      <c r="N51" s="680">
        <v>0</v>
      </c>
      <c r="O51" s="680">
        <v>0</v>
      </c>
      <c r="P51" s="680">
        <v>0</v>
      </c>
      <c r="Q51" s="680">
        <v>0</v>
      </c>
      <c r="R51" s="680">
        <v>0</v>
      </c>
      <c r="S51" s="680">
        <v>0</v>
      </c>
      <c r="T51" s="680">
        <v>0</v>
      </c>
      <c r="U51" s="680">
        <v>0</v>
      </c>
      <c r="V51" s="680">
        <v>0</v>
      </c>
      <c r="W51" s="680">
        <v>0</v>
      </c>
      <c r="X51" s="680">
        <v>0</v>
      </c>
      <c r="Y51" s="680">
        <v>0</v>
      </c>
      <c r="Z51" s="680">
        <v>0</v>
      </c>
      <c r="AA51" s="680">
        <v>0</v>
      </c>
      <c r="AB51" s="680">
        <v>0</v>
      </c>
      <c r="AC51" s="680">
        <v>0</v>
      </c>
      <c r="AD51" s="680">
        <v>0</v>
      </c>
      <c r="AE51" s="680">
        <v>0</v>
      </c>
      <c r="AF51" s="680">
        <v>0</v>
      </c>
      <c r="AG51" s="680">
        <v>0</v>
      </c>
      <c r="AH51" s="680">
        <v>0</v>
      </c>
      <c r="AI51" s="680">
        <v>0</v>
      </c>
      <c r="AJ51" s="680">
        <v>0</v>
      </c>
      <c r="AK51" s="680">
        <v>0</v>
      </c>
      <c r="AL51" s="680">
        <v>0</v>
      </c>
      <c r="AM51" s="680">
        <v>0</v>
      </c>
      <c r="AN51" s="680">
        <v>0</v>
      </c>
      <c r="AO51" s="680">
        <v>0</v>
      </c>
      <c r="AP51" s="627"/>
      <c r="AQ51" s="680">
        <v>0</v>
      </c>
      <c r="AR51" s="680">
        <v>9727.4560000000001</v>
      </c>
      <c r="AS51" s="680">
        <v>0</v>
      </c>
      <c r="AT51" s="680">
        <v>0</v>
      </c>
      <c r="AU51" s="680">
        <v>0</v>
      </c>
      <c r="AV51" s="680">
        <v>0</v>
      </c>
      <c r="AW51" s="680">
        <v>0</v>
      </c>
      <c r="AX51" s="680">
        <v>0</v>
      </c>
      <c r="AY51" s="680">
        <v>0</v>
      </c>
      <c r="AZ51" s="680">
        <v>0</v>
      </c>
      <c r="BA51" s="680">
        <v>0</v>
      </c>
      <c r="BB51" s="680">
        <v>0</v>
      </c>
      <c r="BC51" s="680">
        <v>0</v>
      </c>
      <c r="BD51" s="680">
        <v>0</v>
      </c>
      <c r="BE51" s="680">
        <v>0</v>
      </c>
      <c r="BF51" s="680">
        <v>0</v>
      </c>
      <c r="BG51" s="680">
        <v>0</v>
      </c>
      <c r="BH51" s="680">
        <v>0</v>
      </c>
      <c r="BI51" s="680">
        <v>0</v>
      </c>
      <c r="BJ51" s="680">
        <v>0</v>
      </c>
      <c r="BK51" s="680">
        <v>0</v>
      </c>
      <c r="BL51" s="680">
        <v>0</v>
      </c>
      <c r="BM51" s="680">
        <v>0</v>
      </c>
      <c r="BN51" s="680">
        <v>0</v>
      </c>
      <c r="BO51" s="680">
        <v>0</v>
      </c>
      <c r="BP51" s="680">
        <v>0</v>
      </c>
      <c r="BQ51" s="680">
        <v>0</v>
      </c>
      <c r="BR51" s="680">
        <v>0</v>
      </c>
      <c r="BS51" s="680">
        <v>0</v>
      </c>
      <c r="BT51" s="680">
        <v>0</v>
      </c>
      <c r="BU51" s="16"/>
    </row>
    <row r="52" spans="1:16381" s="17" customFormat="1" ht="15.75">
      <c r="A52" s="748"/>
      <c r="B52" s="769" t="s">
        <v>702</v>
      </c>
      <c r="C52" s="769" t="s">
        <v>699</v>
      </c>
      <c r="D52" s="717" t="s">
        <v>9</v>
      </c>
      <c r="E52" s="717" t="s">
        <v>689</v>
      </c>
      <c r="F52" s="717" t="s">
        <v>699</v>
      </c>
      <c r="G52" s="718" t="s">
        <v>695</v>
      </c>
      <c r="H52" s="717">
        <v>2012</v>
      </c>
      <c r="I52" s="634" t="s">
        <v>578</v>
      </c>
      <c r="J52" s="634" t="s">
        <v>595</v>
      </c>
      <c r="K52" s="728"/>
      <c r="L52" s="680">
        <v>0</v>
      </c>
      <c r="M52" s="680">
        <v>0.29856972780000002</v>
      </c>
      <c r="N52" s="680">
        <v>0</v>
      </c>
      <c r="O52" s="680">
        <v>0</v>
      </c>
      <c r="P52" s="680">
        <v>0</v>
      </c>
      <c r="Q52" s="680">
        <v>0</v>
      </c>
      <c r="R52" s="680">
        <v>0</v>
      </c>
      <c r="S52" s="680">
        <v>0</v>
      </c>
      <c r="T52" s="680">
        <v>0</v>
      </c>
      <c r="U52" s="680">
        <v>0</v>
      </c>
      <c r="V52" s="680">
        <v>0</v>
      </c>
      <c r="W52" s="680">
        <v>0</v>
      </c>
      <c r="X52" s="680">
        <v>0</v>
      </c>
      <c r="Y52" s="680">
        <v>0</v>
      </c>
      <c r="Z52" s="680">
        <v>0</v>
      </c>
      <c r="AA52" s="680">
        <v>0</v>
      </c>
      <c r="AB52" s="680">
        <v>0</v>
      </c>
      <c r="AC52" s="680">
        <v>0</v>
      </c>
      <c r="AD52" s="680">
        <v>0</v>
      </c>
      <c r="AE52" s="680">
        <v>0</v>
      </c>
      <c r="AF52" s="680">
        <v>0</v>
      </c>
      <c r="AG52" s="680">
        <v>0</v>
      </c>
      <c r="AH52" s="680">
        <v>0</v>
      </c>
      <c r="AI52" s="680">
        <v>0</v>
      </c>
      <c r="AJ52" s="680">
        <v>0</v>
      </c>
      <c r="AK52" s="680">
        <v>0</v>
      </c>
      <c r="AL52" s="680">
        <v>0</v>
      </c>
      <c r="AM52" s="680">
        <v>0</v>
      </c>
      <c r="AN52" s="680">
        <v>0</v>
      </c>
      <c r="AO52" s="680">
        <v>0</v>
      </c>
      <c r="AP52" s="627"/>
      <c r="AQ52" s="680">
        <v>0</v>
      </c>
      <c r="AR52" s="680">
        <v>7195.4</v>
      </c>
      <c r="AS52" s="680">
        <v>0</v>
      </c>
      <c r="AT52" s="680">
        <v>0</v>
      </c>
      <c r="AU52" s="680">
        <v>0</v>
      </c>
      <c r="AV52" s="680">
        <v>0</v>
      </c>
      <c r="AW52" s="680">
        <v>0</v>
      </c>
      <c r="AX52" s="680">
        <v>0</v>
      </c>
      <c r="AY52" s="680">
        <v>0</v>
      </c>
      <c r="AZ52" s="680">
        <v>0</v>
      </c>
      <c r="BA52" s="680">
        <v>0</v>
      </c>
      <c r="BB52" s="680">
        <v>0</v>
      </c>
      <c r="BC52" s="680">
        <v>0</v>
      </c>
      <c r="BD52" s="680">
        <v>0</v>
      </c>
      <c r="BE52" s="680">
        <v>0</v>
      </c>
      <c r="BF52" s="680">
        <v>0</v>
      </c>
      <c r="BG52" s="680">
        <v>0</v>
      </c>
      <c r="BH52" s="680">
        <v>0</v>
      </c>
      <c r="BI52" s="680">
        <v>0</v>
      </c>
      <c r="BJ52" s="680">
        <v>0</v>
      </c>
      <c r="BK52" s="680">
        <v>0</v>
      </c>
      <c r="BL52" s="680">
        <v>0</v>
      </c>
      <c r="BM52" s="680">
        <v>0</v>
      </c>
      <c r="BN52" s="680">
        <v>0</v>
      </c>
      <c r="BO52" s="680">
        <v>0</v>
      </c>
      <c r="BP52" s="680">
        <v>0</v>
      </c>
      <c r="BQ52" s="680">
        <v>0</v>
      </c>
      <c r="BR52" s="680">
        <v>0</v>
      </c>
      <c r="BS52" s="680">
        <v>0</v>
      </c>
      <c r="BT52" s="680">
        <v>0</v>
      </c>
      <c r="BU52" s="16"/>
    </row>
    <row r="53" spans="1:16381" s="17" customFormat="1" ht="15.75">
      <c r="A53" s="748"/>
      <c r="B53" s="769" t="s">
        <v>702</v>
      </c>
      <c r="C53" s="769" t="s">
        <v>696</v>
      </c>
      <c r="D53" s="717" t="s">
        <v>9</v>
      </c>
      <c r="E53" s="717" t="s">
        <v>689</v>
      </c>
      <c r="F53" s="717" t="s">
        <v>696</v>
      </c>
      <c r="G53" s="718" t="s">
        <v>695</v>
      </c>
      <c r="H53" s="717">
        <v>2012</v>
      </c>
      <c r="I53" s="634" t="s">
        <v>578</v>
      </c>
      <c r="J53" s="634" t="s">
        <v>595</v>
      </c>
      <c r="K53" s="728"/>
      <c r="L53" s="680">
        <v>0</v>
      </c>
      <c r="M53" s="680">
        <v>0.13008064050000001</v>
      </c>
      <c r="N53" s="680">
        <v>0</v>
      </c>
      <c r="O53" s="680">
        <v>0</v>
      </c>
      <c r="P53" s="680">
        <v>0</v>
      </c>
      <c r="Q53" s="680">
        <v>0</v>
      </c>
      <c r="R53" s="680">
        <v>0</v>
      </c>
      <c r="S53" s="680">
        <v>0</v>
      </c>
      <c r="T53" s="680">
        <v>0</v>
      </c>
      <c r="U53" s="680">
        <v>0</v>
      </c>
      <c r="V53" s="680">
        <v>0</v>
      </c>
      <c r="W53" s="680">
        <v>0</v>
      </c>
      <c r="X53" s="680">
        <v>0</v>
      </c>
      <c r="Y53" s="680">
        <v>0</v>
      </c>
      <c r="Z53" s="680">
        <v>0</v>
      </c>
      <c r="AA53" s="680">
        <v>0</v>
      </c>
      <c r="AB53" s="680">
        <v>0</v>
      </c>
      <c r="AC53" s="680">
        <v>0</v>
      </c>
      <c r="AD53" s="680">
        <v>0</v>
      </c>
      <c r="AE53" s="680">
        <v>0</v>
      </c>
      <c r="AF53" s="680">
        <v>0</v>
      </c>
      <c r="AG53" s="680">
        <v>0</v>
      </c>
      <c r="AH53" s="680">
        <v>0</v>
      </c>
      <c r="AI53" s="680">
        <v>0</v>
      </c>
      <c r="AJ53" s="680">
        <v>0</v>
      </c>
      <c r="AK53" s="680">
        <v>0</v>
      </c>
      <c r="AL53" s="680">
        <v>0</v>
      </c>
      <c r="AM53" s="680">
        <v>0</v>
      </c>
      <c r="AN53" s="680">
        <v>0</v>
      </c>
      <c r="AO53" s="680">
        <v>0</v>
      </c>
      <c r="AP53" s="627"/>
      <c r="AQ53" s="680">
        <v>0</v>
      </c>
      <c r="AR53" s="680">
        <v>1890.7639999999999</v>
      </c>
      <c r="AS53" s="680">
        <v>0</v>
      </c>
      <c r="AT53" s="680">
        <v>0</v>
      </c>
      <c r="AU53" s="680">
        <v>0</v>
      </c>
      <c r="AV53" s="680">
        <v>0</v>
      </c>
      <c r="AW53" s="680">
        <v>0</v>
      </c>
      <c r="AX53" s="680">
        <v>0</v>
      </c>
      <c r="AY53" s="680">
        <v>0</v>
      </c>
      <c r="AZ53" s="680">
        <v>0</v>
      </c>
      <c r="BA53" s="680">
        <v>0</v>
      </c>
      <c r="BB53" s="680">
        <v>0</v>
      </c>
      <c r="BC53" s="680">
        <v>0</v>
      </c>
      <c r="BD53" s="680">
        <v>0</v>
      </c>
      <c r="BE53" s="680">
        <v>0</v>
      </c>
      <c r="BF53" s="680">
        <v>0</v>
      </c>
      <c r="BG53" s="680">
        <v>0</v>
      </c>
      <c r="BH53" s="680">
        <v>0</v>
      </c>
      <c r="BI53" s="680">
        <v>0</v>
      </c>
      <c r="BJ53" s="680">
        <v>0</v>
      </c>
      <c r="BK53" s="680">
        <v>0</v>
      </c>
      <c r="BL53" s="680">
        <v>0</v>
      </c>
      <c r="BM53" s="680">
        <v>0</v>
      </c>
      <c r="BN53" s="680">
        <v>0</v>
      </c>
      <c r="BO53" s="680">
        <v>0</v>
      </c>
      <c r="BP53" s="680">
        <v>0</v>
      </c>
      <c r="BQ53" s="680">
        <v>0</v>
      </c>
      <c r="BR53" s="680">
        <v>0</v>
      </c>
      <c r="BS53" s="680">
        <v>0</v>
      </c>
      <c r="BT53" s="680">
        <v>0</v>
      </c>
      <c r="BU53" s="16"/>
    </row>
    <row r="54" spans="1:16381">
      <c r="B54" s="726" t="s">
        <v>704</v>
      </c>
      <c r="C54" s="726" t="s">
        <v>696</v>
      </c>
      <c r="D54" s="726" t="s">
        <v>22</v>
      </c>
      <c r="E54" s="768" t="s">
        <v>689</v>
      </c>
      <c r="F54" s="726" t="s">
        <v>701</v>
      </c>
      <c r="G54" s="726" t="s">
        <v>694</v>
      </c>
      <c r="H54" s="726">
        <v>2011</v>
      </c>
      <c r="I54" s="634" t="s">
        <v>578</v>
      </c>
      <c r="J54" s="634" t="s">
        <v>588</v>
      </c>
      <c r="K54" s="728"/>
      <c r="L54" s="680">
        <v>46.312544058827648</v>
      </c>
      <c r="M54" s="680">
        <v>46.312544058827648</v>
      </c>
      <c r="N54" s="680">
        <v>46.312544058827648</v>
      </c>
      <c r="O54" s="680">
        <v>46.312544058827648</v>
      </c>
      <c r="P54" s="680">
        <v>46.312544058827648</v>
      </c>
      <c r="Q54" s="680">
        <v>44.735243940972843</v>
      </c>
      <c r="R54" s="680">
        <v>42.750048244326045</v>
      </c>
      <c r="S54" s="680">
        <v>15.979926982348989</v>
      </c>
      <c r="T54" s="680">
        <v>14.797883845419323</v>
      </c>
      <c r="U54" s="680">
        <v>14.797883845419323</v>
      </c>
      <c r="V54" s="680">
        <v>14.797883845419323</v>
      </c>
      <c r="W54" s="680">
        <v>14.797883845419323</v>
      </c>
      <c r="X54" s="680">
        <v>0</v>
      </c>
      <c r="Y54" s="680">
        <v>0</v>
      </c>
      <c r="Z54" s="680">
        <v>0</v>
      </c>
      <c r="AA54" s="680">
        <v>0</v>
      </c>
      <c r="AB54" s="680">
        <v>0</v>
      </c>
      <c r="AC54" s="680">
        <v>0</v>
      </c>
      <c r="AD54" s="680">
        <v>0</v>
      </c>
      <c r="AE54" s="680">
        <v>0</v>
      </c>
      <c r="AF54" s="680">
        <v>0</v>
      </c>
      <c r="AG54" s="680">
        <v>0</v>
      </c>
      <c r="AH54" s="680">
        <v>0</v>
      </c>
      <c r="AI54" s="680">
        <v>0</v>
      </c>
      <c r="AJ54" s="680">
        <v>0</v>
      </c>
      <c r="AK54" s="680">
        <v>0</v>
      </c>
      <c r="AL54" s="680">
        <v>0</v>
      </c>
      <c r="AM54" s="680">
        <v>0</v>
      </c>
      <c r="AN54" s="680">
        <v>0</v>
      </c>
      <c r="AO54" s="680">
        <v>0</v>
      </c>
      <c r="AP54" s="627"/>
      <c r="AQ54" s="722">
        <v>278114.3927076257</v>
      </c>
      <c r="AR54" s="722">
        <v>278114.3927076257</v>
      </c>
      <c r="AS54" s="680">
        <v>278114.3927076257</v>
      </c>
      <c r="AT54" s="680">
        <v>278114.3927076257</v>
      </c>
      <c r="AU54" s="680">
        <v>278114.3927076257</v>
      </c>
      <c r="AV54" s="680">
        <v>272074.8285987805</v>
      </c>
      <c r="AW54" s="680">
        <v>260865.96539934364</v>
      </c>
      <c r="AX54" s="680">
        <v>109715.81553518993</v>
      </c>
      <c r="AY54" s="680">
        <v>105140.66632322787</v>
      </c>
      <c r="AZ54" s="680">
        <v>105140.66632322787</v>
      </c>
      <c r="BA54" s="680">
        <v>105140.66632322787</v>
      </c>
      <c r="BB54" s="680">
        <v>105140.66632322787</v>
      </c>
      <c r="BC54" s="680">
        <v>0</v>
      </c>
      <c r="BD54" s="680">
        <v>0</v>
      </c>
      <c r="BE54" s="680">
        <v>0</v>
      </c>
      <c r="BF54" s="680">
        <v>0</v>
      </c>
      <c r="BG54" s="680">
        <v>0</v>
      </c>
      <c r="BH54" s="680">
        <v>0</v>
      </c>
      <c r="BI54" s="680">
        <v>0</v>
      </c>
      <c r="BJ54" s="680">
        <v>0</v>
      </c>
      <c r="BK54" s="680">
        <v>0</v>
      </c>
      <c r="BL54" s="680">
        <v>0</v>
      </c>
      <c r="BM54" s="680">
        <v>0</v>
      </c>
      <c r="BN54" s="680">
        <v>0</v>
      </c>
      <c r="BO54" s="680">
        <v>0</v>
      </c>
      <c r="BP54" s="680">
        <v>0</v>
      </c>
      <c r="BQ54" s="680">
        <v>0</v>
      </c>
      <c r="BR54" s="680">
        <v>0</v>
      </c>
      <c r="BS54" s="680">
        <v>0</v>
      </c>
      <c r="BT54" s="680">
        <v>0</v>
      </c>
    </row>
    <row r="55" spans="1:16381">
      <c r="B55" s="726" t="s">
        <v>704</v>
      </c>
      <c r="C55" s="726" t="s">
        <v>696</v>
      </c>
      <c r="D55" s="726" t="s">
        <v>21</v>
      </c>
      <c r="E55" s="768" t="s">
        <v>689</v>
      </c>
      <c r="F55" s="726" t="s">
        <v>701</v>
      </c>
      <c r="G55" s="770" t="s">
        <v>694</v>
      </c>
      <c r="H55" s="726">
        <v>2011</v>
      </c>
      <c r="I55" s="634" t="s">
        <v>578</v>
      </c>
      <c r="J55" s="634" t="s">
        <v>588</v>
      </c>
      <c r="K55" s="728"/>
      <c r="L55" s="680">
        <v>38.243515486709889</v>
      </c>
      <c r="M55" s="680">
        <v>38.243515486709889</v>
      </c>
      <c r="N55" s="680">
        <v>38.243515486709889</v>
      </c>
      <c r="O55" s="680">
        <v>29.470999386453538</v>
      </c>
      <c r="P55" s="680">
        <v>29.470999386453538</v>
      </c>
      <c r="Q55" s="680">
        <v>29.470999386453538</v>
      </c>
      <c r="R55" s="680">
        <v>20.532572816215968</v>
      </c>
      <c r="S55" s="680">
        <v>20.532572816215968</v>
      </c>
      <c r="T55" s="680">
        <v>20.532572816215968</v>
      </c>
      <c r="U55" s="680">
        <v>20.532572816215968</v>
      </c>
      <c r="V55" s="680">
        <v>20.221490685001207</v>
      </c>
      <c r="W55" s="680">
        <v>20.221490685001207</v>
      </c>
      <c r="X55" s="680">
        <v>0</v>
      </c>
      <c r="Y55" s="680">
        <v>0</v>
      </c>
      <c r="Z55" s="680">
        <v>0</v>
      </c>
      <c r="AA55" s="680">
        <v>0</v>
      </c>
      <c r="AB55" s="680">
        <v>0</v>
      </c>
      <c r="AC55" s="680">
        <v>0</v>
      </c>
      <c r="AD55" s="680">
        <v>0</v>
      </c>
      <c r="AE55" s="680">
        <v>0</v>
      </c>
      <c r="AF55" s="680">
        <v>0</v>
      </c>
      <c r="AG55" s="680">
        <v>0</v>
      </c>
      <c r="AH55" s="680">
        <v>0</v>
      </c>
      <c r="AI55" s="680">
        <v>0</v>
      </c>
      <c r="AJ55" s="680">
        <v>0</v>
      </c>
      <c r="AK55" s="680">
        <v>0</v>
      </c>
      <c r="AL55" s="680">
        <v>0</v>
      </c>
      <c r="AM55" s="680">
        <v>0</v>
      </c>
      <c r="AN55" s="680">
        <v>0</v>
      </c>
      <c r="AO55" s="680">
        <v>0</v>
      </c>
      <c r="AP55" s="627"/>
      <c r="AQ55" s="722">
        <v>97670.433123441646</v>
      </c>
      <c r="AR55" s="722">
        <v>97670.433123441646</v>
      </c>
      <c r="AS55" s="680">
        <v>97670.433123441646</v>
      </c>
      <c r="AT55" s="680">
        <v>72539.513666476996</v>
      </c>
      <c r="AU55" s="680">
        <v>72539.513666476996</v>
      </c>
      <c r="AV55" s="680">
        <v>72539.513666476996</v>
      </c>
      <c r="AW55" s="680">
        <v>51105.703301341666</v>
      </c>
      <c r="AX55" s="680">
        <v>51105.703301341666</v>
      </c>
      <c r="AY55" s="680">
        <v>51105.703301341666</v>
      </c>
      <c r="AZ55" s="680">
        <v>51105.703301341666</v>
      </c>
      <c r="BA55" s="680">
        <v>49060.1601476086</v>
      </c>
      <c r="BB55" s="680">
        <v>49060.1601476086</v>
      </c>
      <c r="BC55" s="680">
        <v>0</v>
      </c>
      <c r="BD55" s="680">
        <v>0</v>
      </c>
      <c r="BE55" s="680">
        <v>0</v>
      </c>
      <c r="BF55" s="680">
        <v>0</v>
      </c>
      <c r="BG55" s="680">
        <v>0</v>
      </c>
      <c r="BH55" s="680">
        <v>0</v>
      </c>
      <c r="BI55" s="680">
        <v>0</v>
      </c>
      <c r="BJ55" s="680">
        <v>0</v>
      </c>
      <c r="BK55" s="680">
        <v>0</v>
      </c>
      <c r="BL55" s="680">
        <v>0</v>
      </c>
      <c r="BM55" s="680">
        <v>0</v>
      </c>
      <c r="BN55" s="680">
        <v>0</v>
      </c>
      <c r="BO55" s="680">
        <v>0</v>
      </c>
      <c r="BP55" s="680">
        <v>0</v>
      </c>
      <c r="BQ55" s="680">
        <v>0</v>
      </c>
      <c r="BR55" s="680">
        <v>0</v>
      </c>
      <c r="BS55" s="680">
        <v>0</v>
      </c>
      <c r="BT55" s="680">
        <v>0</v>
      </c>
    </row>
    <row r="56" spans="1:16381">
      <c r="B56" s="726" t="s">
        <v>704</v>
      </c>
      <c r="C56" s="726" t="s">
        <v>700</v>
      </c>
      <c r="D56" s="726" t="s">
        <v>17</v>
      </c>
      <c r="E56" s="726" t="s">
        <v>689</v>
      </c>
      <c r="F56" s="726" t="s">
        <v>701</v>
      </c>
      <c r="G56" s="726" t="s">
        <v>694</v>
      </c>
      <c r="H56" s="726">
        <v>2011</v>
      </c>
      <c r="I56" s="634" t="s">
        <v>578</v>
      </c>
      <c r="J56" s="634" t="s">
        <v>588</v>
      </c>
      <c r="K56" s="728"/>
      <c r="L56" s="680">
        <v>25.616265494049284</v>
      </c>
      <c r="M56" s="680">
        <v>25.616265494049284</v>
      </c>
      <c r="N56" s="680">
        <v>25.616265494049284</v>
      </c>
      <c r="O56" s="680">
        <v>25.616265494049284</v>
      </c>
      <c r="P56" s="680">
        <v>25.616265494049301</v>
      </c>
      <c r="Q56" s="680">
        <v>25.616265494049301</v>
      </c>
      <c r="R56" s="680">
        <v>25.616265494049301</v>
      </c>
      <c r="S56" s="680">
        <v>25.616265494049301</v>
      </c>
      <c r="T56" s="680">
        <v>25.616265494049301</v>
      </c>
      <c r="U56" s="680">
        <v>25.616265494049301</v>
      </c>
      <c r="V56" s="680">
        <v>25.616265494049301</v>
      </c>
      <c r="W56" s="680">
        <v>25.616265494049301</v>
      </c>
      <c r="X56" s="680">
        <v>25.616265494049301</v>
      </c>
      <c r="Y56" s="680">
        <v>25.616265494049301</v>
      </c>
      <c r="Z56" s="680">
        <v>25.616265494049301</v>
      </c>
      <c r="AA56" s="680">
        <v>0</v>
      </c>
      <c r="AB56" s="680">
        <v>0</v>
      </c>
      <c r="AC56" s="680">
        <v>0</v>
      </c>
      <c r="AD56" s="680">
        <v>0</v>
      </c>
      <c r="AE56" s="680">
        <v>0</v>
      </c>
      <c r="AF56" s="680">
        <v>0</v>
      </c>
      <c r="AG56" s="680">
        <v>0</v>
      </c>
      <c r="AH56" s="680">
        <v>0</v>
      </c>
      <c r="AI56" s="680">
        <v>0</v>
      </c>
      <c r="AJ56" s="680">
        <v>0</v>
      </c>
      <c r="AK56" s="680">
        <v>0</v>
      </c>
      <c r="AL56" s="680">
        <v>0</v>
      </c>
      <c r="AM56" s="680">
        <v>0</v>
      </c>
      <c r="AN56" s="680">
        <v>0</v>
      </c>
      <c r="AO56" s="680">
        <v>0</v>
      </c>
      <c r="AP56" s="627"/>
      <c r="AQ56" s="722">
        <v>87666.139577437105</v>
      </c>
      <c r="AR56" s="722">
        <v>87666.139577437105</v>
      </c>
      <c r="AS56" s="680">
        <v>87666.139577437105</v>
      </c>
      <c r="AT56" s="680">
        <v>87666.139577437105</v>
      </c>
      <c r="AU56" s="680">
        <v>87666.13957743709</v>
      </c>
      <c r="AV56" s="680">
        <v>87666.13957743709</v>
      </c>
      <c r="AW56" s="680">
        <v>87666.13957743709</v>
      </c>
      <c r="AX56" s="680">
        <v>87666.13957743709</v>
      </c>
      <c r="AY56" s="680">
        <v>87666.13957743709</v>
      </c>
      <c r="AZ56" s="680">
        <v>87666.13957743709</v>
      </c>
      <c r="BA56" s="680">
        <v>87666.13957743709</v>
      </c>
      <c r="BB56" s="680">
        <v>87666.13957743709</v>
      </c>
      <c r="BC56" s="680">
        <v>87666.13957743709</v>
      </c>
      <c r="BD56" s="680">
        <v>87666.13957743709</v>
      </c>
      <c r="BE56" s="680">
        <v>87666.13957743709</v>
      </c>
      <c r="BF56" s="680">
        <v>0</v>
      </c>
      <c r="BG56" s="680">
        <v>0</v>
      </c>
      <c r="BH56" s="680">
        <v>0</v>
      </c>
      <c r="BI56" s="680">
        <v>0</v>
      </c>
      <c r="BJ56" s="680">
        <v>0</v>
      </c>
      <c r="BK56" s="680">
        <v>0</v>
      </c>
      <c r="BL56" s="680">
        <v>0</v>
      </c>
      <c r="BM56" s="680">
        <v>0</v>
      </c>
      <c r="BN56" s="680">
        <v>0</v>
      </c>
      <c r="BO56" s="680">
        <v>0</v>
      </c>
      <c r="BP56" s="680">
        <v>0</v>
      </c>
      <c r="BQ56" s="680">
        <v>0</v>
      </c>
      <c r="BR56" s="680">
        <v>0</v>
      </c>
      <c r="BS56" s="680">
        <v>0</v>
      </c>
      <c r="BT56" s="680">
        <v>0</v>
      </c>
    </row>
    <row r="57" spans="1:16381">
      <c r="B57" s="726" t="s">
        <v>704</v>
      </c>
      <c r="C57" s="726" t="s">
        <v>693</v>
      </c>
      <c r="D57" s="726" t="s">
        <v>3</v>
      </c>
      <c r="E57" s="768" t="s">
        <v>689</v>
      </c>
      <c r="F57" s="726" t="s">
        <v>29</v>
      </c>
      <c r="G57" s="726" t="s">
        <v>694</v>
      </c>
      <c r="H57" s="726">
        <v>2011</v>
      </c>
      <c r="I57" s="634" t="s">
        <v>578</v>
      </c>
      <c r="J57" s="634" t="s">
        <v>588</v>
      </c>
      <c r="K57" s="728"/>
      <c r="L57" s="680">
        <v>-114.7926356122112</v>
      </c>
      <c r="M57" s="680">
        <v>-114.7926356122112</v>
      </c>
      <c r="N57" s="680">
        <v>-114.7926356122112</v>
      </c>
      <c r="O57" s="680">
        <v>-114.7926356122112</v>
      </c>
      <c r="P57" s="680">
        <v>-114.7926356122112</v>
      </c>
      <c r="Q57" s="680">
        <v>-114.7926356122112</v>
      </c>
      <c r="R57" s="680">
        <v>-114.7926356122112</v>
      </c>
      <c r="S57" s="680">
        <v>-114.7926356122112</v>
      </c>
      <c r="T57" s="680">
        <v>-114.7926356122112</v>
      </c>
      <c r="U57" s="680">
        <v>-114.7926356122112</v>
      </c>
      <c r="V57" s="680">
        <v>-114.7926356122112</v>
      </c>
      <c r="W57" s="680">
        <v>-114.7926356122112</v>
      </c>
      <c r="X57" s="680">
        <v>-114.7926356122112</v>
      </c>
      <c r="Y57" s="680">
        <v>-114.7926356122112</v>
      </c>
      <c r="Z57" s="680">
        <v>-114.7926356122112</v>
      </c>
      <c r="AA57" s="680">
        <v>-114.7926356122112</v>
      </c>
      <c r="AB57" s="680">
        <v>-114.7926356122112</v>
      </c>
      <c r="AC57" s="680">
        <v>-114.7926356122112</v>
      </c>
      <c r="AD57" s="680">
        <v>-86.476937512017273</v>
      </c>
      <c r="AE57" s="680">
        <v>0</v>
      </c>
      <c r="AF57" s="680">
        <v>0</v>
      </c>
      <c r="AG57" s="680">
        <v>0</v>
      </c>
      <c r="AH57" s="680">
        <v>0</v>
      </c>
      <c r="AI57" s="680">
        <v>0</v>
      </c>
      <c r="AJ57" s="680">
        <v>0</v>
      </c>
      <c r="AK57" s="680">
        <v>0</v>
      </c>
      <c r="AL57" s="680">
        <v>0</v>
      </c>
      <c r="AM57" s="680">
        <v>0</v>
      </c>
      <c r="AN57" s="680">
        <v>0</v>
      </c>
      <c r="AO57" s="680">
        <v>0</v>
      </c>
      <c r="AP57" s="627"/>
      <c r="AQ57" s="722">
        <v>-203097.99541921238</v>
      </c>
      <c r="AR57" s="722">
        <v>-203097.99541921238</v>
      </c>
      <c r="AS57" s="680">
        <v>-203097.99541921238</v>
      </c>
      <c r="AT57" s="680">
        <v>-203097.99541921238</v>
      </c>
      <c r="AU57" s="680">
        <v>-203097.99541921238</v>
      </c>
      <c r="AV57" s="680">
        <v>-203097.99541921238</v>
      </c>
      <c r="AW57" s="680">
        <v>-203097.99541921238</v>
      </c>
      <c r="AX57" s="680">
        <v>-203097.99541921238</v>
      </c>
      <c r="AY57" s="680">
        <v>-203097.99541921238</v>
      </c>
      <c r="AZ57" s="680">
        <v>-203097.99541921238</v>
      </c>
      <c r="BA57" s="680">
        <v>-203097.99541921238</v>
      </c>
      <c r="BB57" s="680">
        <v>-203097.99541921238</v>
      </c>
      <c r="BC57" s="680">
        <v>-203097.99541921238</v>
      </c>
      <c r="BD57" s="680">
        <v>-203097.99541921238</v>
      </c>
      <c r="BE57" s="680">
        <v>-203097.99541921238</v>
      </c>
      <c r="BF57" s="680">
        <v>-203097.99541921238</v>
      </c>
      <c r="BG57" s="680">
        <v>-203097.99541921238</v>
      </c>
      <c r="BH57" s="680">
        <v>-203097.99541921238</v>
      </c>
      <c r="BI57" s="680">
        <v>-177819.94063966323</v>
      </c>
      <c r="BJ57" s="680">
        <v>0</v>
      </c>
      <c r="BK57" s="680">
        <v>0</v>
      </c>
      <c r="BL57" s="680">
        <v>0</v>
      </c>
      <c r="BM57" s="680">
        <v>0</v>
      </c>
      <c r="BN57" s="680">
        <v>0</v>
      </c>
      <c r="BO57" s="680">
        <v>0</v>
      </c>
      <c r="BP57" s="680">
        <v>0</v>
      </c>
      <c r="BQ57" s="680">
        <v>0</v>
      </c>
      <c r="BR57" s="680">
        <v>0</v>
      </c>
      <c r="BS57" s="680">
        <v>0</v>
      </c>
      <c r="BT57" s="680">
        <v>0</v>
      </c>
    </row>
    <row r="58" spans="1:16381">
      <c r="B58" s="726" t="s">
        <v>704</v>
      </c>
      <c r="C58" s="726" t="s">
        <v>693</v>
      </c>
      <c r="D58" s="726" t="s">
        <v>5</v>
      </c>
      <c r="E58" s="768" t="s">
        <v>689</v>
      </c>
      <c r="F58" s="726" t="s">
        <v>29</v>
      </c>
      <c r="G58" s="726" t="s">
        <v>694</v>
      </c>
      <c r="H58" s="726">
        <v>2011</v>
      </c>
      <c r="I58" s="634" t="s">
        <v>578</v>
      </c>
      <c r="J58" s="634" t="s">
        <v>588</v>
      </c>
      <c r="K58" s="728"/>
      <c r="L58" s="680">
        <v>1.5782166023777664</v>
      </c>
      <c r="M58" s="680">
        <v>1.5782166023777664</v>
      </c>
      <c r="N58" s="680">
        <v>1.5782166023777664</v>
      </c>
      <c r="O58" s="680">
        <v>1.5782166023777664</v>
      </c>
      <c r="P58" s="680">
        <v>1.5782166023777664</v>
      </c>
      <c r="Q58" s="680">
        <v>1.4431844671393026</v>
      </c>
      <c r="R58" s="680">
        <v>0.82471350132357213</v>
      </c>
      <c r="S58" s="680">
        <v>0.82434900561234292</v>
      </c>
      <c r="T58" s="680">
        <v>0.82434900561234292</v>
      </c>
      <c r="U58" s="680">
        <v>0.25885363463299205</v>
      </c>
      <c r="V58" s="680">
        <v>0.10755047680106054</v>
      </c>
      <c r="W58" s="680">
        <v>0.1075216864965914</v>
      </c>
      <c r="X58" s="680">
        <v>0.1075216864965914</v>
      </c>
      <c r="Y58" s="680">
        <v>0.10257787172898136</v>
      </c>
      <c r="Z58" s="680">
        <v>0.10257787172898136</v>
      </c>
      <c r="AA58" s="680">
        <v>0.10235150086475547</v>
      </c>
      <c r="AB58" s="680">
        <v>0</v>
      </c>
      <c r="AC58" s="680">
        <v>0</v>
      </c>
      <c r="AD58" s="680">
        <v>0</v>
      </c>
      <c r="AE58" s="680">
        <v>0</v>
      </c>
      <c r="AF58" s="680">
        <v>0</v>
      </c>
      <c r="AG58" s="680">
        <v>0</v>
      </c>
      <c r="AH58" s="680">
        <v>0</v>
      </c>
      <c r="AI58" s="680">
        <v>0</v>
      </c>
      <c r="AJ58" s="680">
        <v>0</v>
      </c>
      <c r="AK58" s="680">
        <v>0</v>
      </c>
      <c r="AL58" s="680">
        <v>0</v>
      </c>
      <c r="AM58" s="680">
        <v>0</v>
      </c>
      <c r="AN58" s="680">
        <v>0</v>
      </c>
      <c r="AO58" s="680">
        <v>0</v>
      </c>
      <c r="AP58" s="627"/>
      <c r="AQ58" s="722">
        <v>31946.351790627101</v>
      </c>
      <c r="AR58" s="722">
        <v>31946.351790627101</v>
      </c>
      <c r="AS58" s="680">
        <v>31946.351790627101</v>
      </c>
      <c r="AT58" s="680">
        <v>31946.351790627101</v>
      </c>
      <c r="AU58" s="680">
        <v>31946.351790627101</v>
      </c>
      <c r="AV58" s="680">
        <v>29030.076803004671</v>
      </c>
      <c r="AW58" s="680">
        <v>15673.023646776857</v>
      </c>
      <c r="AX58" s="680">
        <v>15669.830664346488</v>
      </c>
      <c r="AY58" s="680">
        <v>15669.830664346488</v>
      </c>
      <c r="AZ58" s="680">
        <v>3456.8859227780895</v>
      </c>
      <c r="BA58" s="680">
        <v>2904.1691837504163</v>
      </c>
      <c r="BB58" s="680">
        <v>2666.9041398458412</v>
      </c>
      <c r="BC58" s="680">
        <v>2666.9041398458412</v>
      </c>
      <c r="BD58" s="680">
        <v>2213.135984680644</v>
      </c>
      <c r="BE58" s="680">
        <v>2213.135984680644</v>
      </c>
      <c r="BF58" s="680">
        <v>2210.4747243342035</v>
      </c>
      <c r="BG58" s="680">
        <v>0</v>
      </c>
      <c r="BH58" s="680">
        <v>0</v>
      </c>
      <c r="BI58" s="680">
        <v>0</v>
      </c>
      <c r="BJ58" s="680">
        <v>0</v>
      </c>
      <c r="BK58" s="680">
        <v>0</v>
      </c>
      <c r="BL58" s="680">
        <v>0</v>
      </c>
      <c r="BM58" s="680">
        <v>0</v>
      </c>
      <c r="BN58" s="680">
        <v>0</v>
      </c>
      <c r="BO58" s="680">
        <v>0</v>
      </c>
      <c r="BP58" s="680">
        <v>0</v>
      </c>
      <c r="BQ58" s="680">
        <v>0</v>
      </c>
      <c r="BR58" s="680">
        <v>0</v>
      </c>
      <c r="BS58" s="680">
        <v>0</v>
      </c>
      <c r="BT58" s="680">
        <v>0</v>
      </c>
    </row>
    <row r="59" spans="1:16381">
      <c r="B59" s="726" t="s">
        <v>704</v>
      </c>
      <c r="C59" s="726" t="s">
        <v>693</v>
      </c>
      <c r="D59" s="726" t="s">
        <v>4</v>
      </c>
      <c r="E59" s="768" t="s">
        <v>689</v>
      </c>
      <c r="F59" s="726" t="s">
        <v>29</v>
      </c>
      <c r="G59" s="726" t="s">
        <v>694</v>
      </c>
      <c r="H59" s="726">
        <v>2011</v>
      </c>
      <c r="I59" s="634" t="s">
        <v>578</v>
      </c>
      <c r="J59" s="634" t="s">
        <v>588</v>
      </c>
      <c r="K59" s="728"/>
      <c r="L59" s="680">
        <v>0.23555291128938541</v>
      </c>
      <c r="M59" s="680">
        <v>0.23555291128938541</v>
      </c>
      <c r="N59" s="680">
        <v>0.23555291128938541</v>
      </c>
      <c r="O59" s="680">
        <v>0.23555291128938541</v>
      </c>
      <c r="P59" s="680">
        <v>0.23555291128938541</v>
      </c>
      <c r="Q59" s="680">
        <v>0.21943265052784419</v>
      </c>
      <c r="R59" s="680">
        <v>0.15348212649266102</v>
      </c>
      <c r="S59" s="680">
        <v>0.15313074410973629</v>
      </c>
      <c r="T59" s="680">
        <v>0.15313074410973629</v>
      </c>
      <c r="U59" s="680">
        <v>8.5621385514960943E-2</v>
      </c>
      <c r="V59" s="680">
        <v>1.1317985225312428E-2</v>
      </c>
      <c r="W59" s="680">
        <v>1.1306046892128245E-2</v>
      </c>
      <c r="X59" s="680">
        <v>1.1306046892128245E-2</v>
      </c>
      <c r="Y59" s="680">
        <v>1.1012494308021871E-2</v>
      </c>
      <c r="Z59" s="680">
        <v>1.1012494308021871E-2</v>
      </c>
      <c r="AA59" s="680">
        <v>1.0811082176593545E-2</v>
      </c>
      <c r="AB59" s="680">
        <v>0</v>
      </c>
      <c r="AC59" s="680">
        <v>0</v>
      </c>
      <c r="AD59" s="680">
        <v>0</v>
      </c>
      <c r="AE59" s="680">
        <v>0</v>
      </c>
      <c r="AF59" s="680">
        <v>0</v>
      </c>
      <c r="AG59" s="680">
        <v>0</v>
      </c>
      <c r="AH59" s="680">
        <v>0</v>
      </c>
      <c r="AI59" s="680">
        <v>0</v>
      </c>
      <c r="AJ59" s="680">
        <v>0</v>
      </c>
      <c r="AK59" s="680">
        <v>0</v>
      </c>
      <c r="AL59" s="680">
        <v>0</v>
      </c>
      <c r="AM59" s="680">
        <v>0</v>
      </c>
      <c r="AN59" s="680">
        <v>0</v>
      </c>
      <c r="AO59" s="680">
        <v>0</v>
      </c>
      <c r="AP59" s="627"/>
      <c r="AQ59" s="722">
        <v>4033.2569229252549</v>
      </c>
      <c r="AR59" s="722">
        <v>4033.2569229252549</v>
      </c>
      <c r="AS59" s="680">
        <v>4033.2569229252549</v>
      </c>
      <c r="AT59" s="680">
        <v>4033.2569229252549</v>
      </c>
      <c r="AU59" s="680">
        <v>4033.2569229252549</v>
      </c>
      <c r="AV59" s="680">
        <v>3685.1093270228921</v>
      </c>
      <c r="AW59" s="680">
        <v>2260.7827152519503</v>
      </c>
      <c r="AX59" s="680">
        <v>2257.7046055775295</v>
      </c>
      <c r="AY59" s="680">
        <v>2257.7046055775295</v>
      </c>
      <c r="AZ59" s="680">
        <v>799.71200587007263</v>
      </c>
      <c r="BA59" s="680">
        <v>361.18291182094265</v>
      </c>
      <c r="BB59" s="680">
        <v>262.79738935703398</v>
      </c>
      <c r="BC59" s="680">
        <v>262.79738935703398</v>
      </c>
      <c r="BD59" s="680">
        <v>235.85365849425321</v>
      </c>
      <c r="BE59" s="680">
        <v>235.85365849425321</v>
      </c>
      <c r="BF59" s="680">
        <v>233.48581791328803</v>
      </c>
      <c r="BG59" s="680">
        <v>0</v>
      </c>
      <c r="BH59" s="680">
        <v>0</v>
      </c>
      <c r="BI59" s="680">
        <v>0</v>
      </c>
      <c r="BJ59" s="680">
        <v>0</v>
      </c>
      <c r="BK59" s="680">
        <v>0</v>
      </c>
      <c r="BL59" s="680">
        <v>0</v>
      </c>
      <c r="BM59" s="680">
        <v>0</v>
      </c>
      <c r="BN59" s="680">
        <v>0</v>
      </c>
      <c r="BO59" s="680">
        <v>0</v>
      </c>
      <c r="BP59" s="680">
        <v>0</v>
      </c>
      <c r="BQ59" s="680">
        <v>0</v>
      </c>
      <c r="BR59" s="680">
        <v>0</v>
      </c>
      <c r="BS59" s="680">
        <v>0</v>
      </c>
      <c r="BT59" s="680">
        <v>0</v>
      </c>
    </row>
    <row r="60" spans="1:16381">
      <c r="B60" s="726" t="s">
        <v>208</v>
      </c>
      <c r="C60" s="726" t="s">
        <v>696</v>
      </c>
      <c r="D60" s="726" t="s">
        <v>705</v>
      </c>
      <c r="E60" s="768" t="s">
        <v>689</v>
      </c>
      <c r="F60" s="726" t="s">
        <v>698</v>
      </c>
      <c r="G60" s="726" t="s">
        <v>694</v>
      </c>
      <c r="H60" s="726">
        <v>2013</v>
      </c>
      <c r="I60" s="634" t="s">
        <v>579</v>
      </c>
      <c r="J60" s="634" t="s">
        <v>595</v>
      </c>
      <c r="K60" s="728"/>
      <c r="L60" s="680">
        <v>0</v>
      </c>
      <c r="M60" s="680">
        <v>0</v>
      </c>
      <c r="N60" s="680">
        <v>26.438029868000001</v>
      </c>
      <c r="O60" s="680">
        <v>26.438029868000001</v>
      </c>
      <c r="P60" s="680">
        <v>26.438029868000001</v>
      </c>
      <c r="Q60" s="680">
        <v>26.438029868000001</v>
      </c>
      <c r="R60" s="680">
        <v>0</v>
      </c>
      <c r="S60" s="680">
        <v>0</v>
      </c>
      <c r="T60" s="680">
        <v>0</v>
      </c>
      <c r="U60" s="680">
        <v>0</v>
      </c>
      <c r="V60" s="680">
        <v>0</v>
      </c>
      <c r="W60" s="680">
        <v>0</v>
      </c>
      <c r="X60" s="680">
        <v>0</v>
      </c>
      <c r="Y60" s="680">
        <v>0</v>
      </c>
      <c r="Z60" s="680">
        <v>0</v>
      </c>
      <c r="AA60" s="680">
        <v>0</v>
      </c>
      <c r="AB60" s="680">
        <v>0</v>
      </c>
      <c r="AC60" s="680">
        <v>0</v>
      </c>
      <c r="AD60" s="680">
        <v>0</v>
      </c>
      <c r="AE60" s="680">
        <v>0</v>
      </c>
      <c r="AF60" s="680">
        <v>0</v>
      </c>
      <c r="AG60" s="680">
        <v>0</v>
      </c>
      <c r="AH60" s="680">
        <v>0</v>
      </c>
      <c r="AI60" s="680">
        <v>0</v>
      </c>
      <c r="AJ60" s="680">
        <v>0</v>
      </c>
      <c r="AK60" s="680">
        <v>0</v>
      </c>
      <c r="AL60" s="680">
        <v>0</v>
      </c>
      <c r="AM60" s="680">
        <v>0</v>
      </c>
      <c r="AN60" s="680">
        <v>0</v>
      </c>
      <c r="AO60" s="680">
        <v>0</v>
      </c>
      <c r="AP60" s="728"/>
      <c r="AQ60" s="680">
        <v>0</v>
      </c>
      <c r="AR60" s="680">
        <v>0</v>
      </c>
      <c r="AS60" s="680">
        <v>225985.907142237</v>
      </c>
      <c r="AT60" s="680">
        <v>225985.907142237</v>
      </c>
      <c r="AU60" s="680">
        <v>225985.907142237</v>
      </c>
      <c r="AV60" s="680">
        <v>225985.907142237</v>
      </c>
      <c r="AW60" s="680">
        <v>176983.33341667501</v>
      </c>
      <c r="AX60" s="680">
        <v>176983.33341667501</v>
      </c>
      <c r="AY60" s="680">
        <v>176983.33341667501</v>
      </c>
      <c r="AZ60" s="680">
        <v>170098.42180681799</v>
      </c>
      <c r="BA60" s="680">
        <v>167480.39440873399</v>
      </c>
      <c r="BB60" s="680">
        <v>160777.77173856</v>
      </c>
      <c r="BC60" s="680">
        <v>150580.63050387401</v>
      </c>
      <c r="BD60" s="680">
        <v>125668.141530874</v>
      </c>
      <c r="BE60" s="680">
        <v>125668.141530874</v>
      </c>
      <c r="BF60" s="680">
        <v>125668.141530874</v>
      </c>
      <c r="BG60" s="680">
        <v>90652.134043569997</v>
      </c>
      <c r="BH60" s="680">
        <v>761.15912932599997</v>
      </c>
      <c r="BI60" s="680">
        <v>0</v>
      </c>
      <c r="BJ60" s="680">
        <v>0</v>
      </c>
      <c r="BK60" s="680">
        <v>0</v>
      </c>
      <c r="BL60" s="680">
        <v>0</v>
      </c>
      <c r="BM60" s="680">
        <v>0</v>
      </c>
      <c r="BN60" s="680">
        <v>0</v>
      </c>
      <c r="BO60" s="680">
        <v>0</v>
      </c>
      <c r="BP60" s="680">
        <v>0</v>
      </c>
      <c r="BQ60" s="680">
        <v>0</v>
      </c>
      <c r="BR60" s="680">
        <v>0</v>
      </c>
      <c r="BS60" s="680">
        <v>0</v>
      </c>
      <c r="BT60" s="680">
        <v>0</v>
      </c>
    </row>
    <row r="61" spans="1:16381" s="725" customFormat="1">
      <c r="B61" s="726" t="s">
        <v>208</v>
      </c>
      <c r="C61" s="726" t="s">
        <v>696</v>
      </c>
      <c r="D61" s="726" t="s">
        <v>706</v>
      </c>
      <c r="E61" s="726" t="s">
        <v>689</v>
      </c>
      <c r="F61" s="727" t="s">
        <v>698</v>
      </c>
      <c r="G61" s="771" t="s">
        <v>695</v>
      </c>
      <c r="H61" s="719">
        <v>2013</v>
      </c>
      <c r="I61" s="634" t="s">
        <v>579</v>
      </c>
      <c r="J61" s="634" t="s">
        <v>595</v>
      </c>
      <c r="K61" s="729"/>
      <c r="L61" s="680">
        <v>0</v>
      </c>
      <c r="M61" s="680">
        <v>0</v>
      </c>
      <c r="N61" s="680">
        <v>83.320329999999998</v>
      </c>
      <c r="O61" s="680">
        <v>0</v>
      </c>
      <c r="P61" s="680">
        <v>0</v>
      </c>
      <c r="Q61" s="680">
        <v>0</v>
      </c>
      <c r="R61" s="680">
        <v>0</v>
      </c>
      <c r="S61" s="680">
        <v>0</v>
      </c>
      <c r="T61" s="680">
        <v>0</v>
      </c>
      <c r="U61" s="680">
        <v>0</v>
      </c>
      <c r="V61" s="680">
        <v>0</v>
      </c>
      <c r="W61" s="680">
        <v>0</v>
      </c>
      <c r="X61" s="680">
        <v>0</v>
      </c>
      <c r="Y61" s="680">
        <v>0</v>
      </c>
      <c r="Z61" s="680">
        <v>0</v>
      </c>
      <c r="AA61" s="680">
        <v>0</v>
      </c>
      <c r="AB61" s="680">
        <v>0</v>
      </c>
      <c r="AC61" s="680">
        <v>0</v>
      </c>
      <c r="AD61" s="680">
        <v>0</v>
      </c>
      <c r="AE61" s="680">
        <v>0</v>
      </c>
      <c r="AF61" s="680">
        <v>0</v>
      </c>
      <c r="AG61" s="680">
        <v>0</v>
      </c>
      <c r="AH61" s="680">
        <v>0</v>
      </c>
      <c r="AI61" s="680">
        <v>0</v>
      </c>
      <c r="AJ61" s="680">
        <v>0</v>
      </c>
      <c r="AK61" s="680">
        <v>0</v>
      </c>
      <c r="AL61" s="680">
        <v>0</v>
      </c>
      <c r="AM61" s="680">
        <v>0</v>
      </c>
      <c r="AN61" s="680">
        <v>0</v>
      </c>
      <c r="AO61" s="680">
        <v>0</v>
      </c>
      <c r="AP61" s="729"/>
      <c r="AQ61" s="680">
        <v>0</v>
      </c>
      <c r="AR61" s="680">
        <v>0</v>
      </c>
      <c r="AS61" s="680">
        <v>3327075.8072931701</v>
      </c>
      <c r="AT61" s="680">
        <v>3308002.2389415</v>
      </c>
      <c r="AU61" s="680">
        <v>3292031.6729094</v>
      </c>
      <c r="AV61" s="680">
        <v>3272098.2201478402</v>
      </c>
      <c r="AW61" s="680">
        <v>3159535.7264716201</v>
      </c>
      <c r="AX61" s="680">
        <v>3116265.7326286798</v>
      </c>
      <c r="AY61" s="680">
        <v>3116265.7326286798</v>
      </c>
      <c r="AZ61" s="680">
        <v>3114985.9255243302</v>
      </c>
      <c r="BA61" s="680">
        <v>2945133.8572639902</v>
      </c>
      <c r="BB61" s="680">
        <v>2629706.1689943098</v>
      </c>
      <c r="BC61" s="680">
        <v>2199486.5340982699</v>
      </c>
      <c r="BD61" s="680">
        <v>2188875.0607600501</v>
      </c>
      <c r="BE61" s="680">
        <v>601748.37215588801</v>
      </c>
      <c r="BF61" s="680">
        <v>475086.30888708</v>
      </c>
      <c r="BG61" s="680">
        <v>475086.30888708</v>
      </c>
      <c r="BH61" s="680">
        <v>400575.554507853</v>
      </c>
      <c r="BI61" s="680">
        <v>94376.627518858993</v>
      </c>
      <c r="BJ61" s="680">
        <v>94343.594369026003</v>
      </c>
      <c r="BK61" s="680">
        <v>94343.594369026003</v>
      </c>
      <c r="BL61" s="680">
        <v>94343.594369026003</v>
      </c>
      <c r="BM61" s="680">
        <v>0</v>
      </c>
      <c r="BN61" s="680">
        <v>0</v>
      </c>
      <c r="BO61" s="680">
        <v>0</v>
      </c>
      <c r="BP61" s="680">
        <v>0</v>
      </c>
      <c r="BQ61" s="680">
        <v>0</v>
      </c>
      <c r="BR61" s="680">
        <v>0</v>
      </c>
      <c r="BS61" s="680">
        <v>0</v>
      </c>
      <c r="BT61" s="680">
        <v>0</v>
      </c>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12"/>
      <c r="OJ61" s="12"/>
      <c r="OK61" s="12"/>
      <c r="OL61" s="12"/>
      <c r="OM61" s="12"/>
      <c r="ON61" s="12"/>
      <c r="OO61" s="12"/>
      <c r="OP61" s="12"/>
      <c r="OQ61" s="12"/>
      <c r="OR61" s="12"/>
      <c r="OS61" s="12"/>
      <c r="OT61" s="12"/>
      <c r="OU61" s="12"/>
      <c r="OV61" s="12"/>
      <c r="OW61" s="12"/>
      <c r="OX61" s="12"/>
      <c r="OY61" s="12"/>
      <c r="OZ61" s="12"/>
      <c r="PA61" s="12"/>
      <c r="PB61" s="12"/>
      <c r="PC61" s="12"/>
      <c r="PD61" s="12"/>
      <c r="PE61" s="12"/>
      <c r="PF61" s="12"/>
      <c r="PG61" s="12"/>
      <c r="PH61" s="12"/>
      <c r="PI61" s="12"/>
      <c r="PJ61" s="12"/>
      <c r="PK61" s="12"/>
      <c r="PL61" s="12"/>
      <c r="PM61" s="12"/>
      <c r="PN61" s="12"/>
      <c r="PO61" s="12"/>
      <c r="PP61" s="12"/>
      <c r="PQ61" s="12"/>
      <c r="PR61" s="12"/>
      <c r="PS61" s="12"/>
      <c r="PT61" s="12"/>
      <c r="PU61" s="12"/>
      <c r="PV61" s="12"/>
      <c r="PW61" s="12"/>
      <c r="PX61" s="12"/>
      <c r="PY61" s="12"/>
      <c r="PZ61" s="12"/>
      <c r="QA61" s="12"/>
      <c r="QB61" s="12"/>
      <c r="QC61" s="12"/>
      <c r="QD61" s="12"/>
      <c r="QE61" s="12"/>
      <c r="QF61" s="12"/>
      <c r="QG61" s="12"/>
      <c r="QH61" s="12"/>
      <c r="QI61" s="12"/>
      <c r="QJ61" s="12"/>
      <c r="QK61" s="12"/>
      <c r="QL61" s="12"/>
      <c r="QM61" s="12"/>
      <c r="QN61" s="12"/>
      <c r="QO61" s="12"/>
      <c r="QP61" s="12"/>
      <c r="QQ61" s="12"/>
      <c r="QR61" s="12"/>
      <c r="QS61" s="12"/>
      <c r="QT61" s="12"/>
      <c r="QU61" s="12"/>
      <c r="QV61" s="12"/>
      <c r="QW61" s="12"/>
      <c r="QX61" s="12"/>
      <c r="QY61" s="12"/>
      <c r="QZ61" s="12"/>
      <c r="RA61" s="12"/>
      <c r="RB61" s="12"/>
      <c r="RC61" s="12"/>
      <c r="RD61" s="12"/>
      <c r="RE61" s="12"/>
      <c r="RF61" s="12"/>
      <c r="RG61" s="12"/>
      <c r="RH61" s="12"/>
      <c r="RI61" s="12"/>
      <c r="RJ61" s="12"/>
      <c r="RK61" s="12"/>
      <c r="RL61" s="12"/>
      <c r="RM61" s="12"/>
      <c r="RN61" s="12"/>
      <c r="RO61" s="12"/>
      <c r="RP61" s="12"/>
      <c r="RQ61" s="12"/>
      <c r="RR61" s="12"/>
      <c r="RS61" s="12"/>
      <c r="RT61" s="12"/>
      <c r="RU61" s="12"/>
      <c r="RV61" s="12"/>
      <c r="RW61" s="12"/>
      <c r="RX61" s="12"/>
      <c r="RY61" s="12"/>
      <c r="RZ61" s="12"/>
      <c r="SA61" s="12"/>
      <c r="SB61" s="12"/>
      <c r="SC61" s="12"/>
      <c r="SD61" s="12"/>
      <c r="SE61" s="12"/>
      <c r="SF61" s="12"/>
      <c r="SG61" s="12"/>
      <c r="SH61" s="12"/>
      <c r="SI61" s="12"/>
      <c r="SJ61" s="12"/>
      <c r="SK61" s="12"/>
      <c r="SL61" s="12"/>
      <c r="SM61" s="12"/>
      <c r="SN61" s="12"/>
      <c r="SO61" s="12"/>
      <c r="SP61" s="12"/>
      <c r="SQ61" s="12"/>
      <c r="SR61" s="12"/>
      <c r="SS61" s="12"/>
      <c r="ST61" s="12"/>
      <c r="SU61" s="12"/>
      <c r="SV61" s="12"/>
      <c r="SW61" s="12"/>
      <c r="SX61" s="12"/>
      <c r="SY61" s="12"/>
      <c r="SZ61" s="12"/>
      <c r="TA61" s="12"/>
      <c r="TB61" s="12"/>
      <c r="TC61" s="12"/>
      <c r="TD61" s="12"/>
      <c r="TE61" s="12"/>
      <c r="TF61" s="12"/>
      <c r="TG61" s="12"/>
      <c r="TH61" s="12"/>
      <c r="TI61" s="12"/>
      <c r="TJ61" s="12"/>
      <c r="TK61" s="12"/>
      <c r="TL61" s="12"/>
      <c r="TM61" s="12"/>
      <c r="TN61" s="12"/>
      <c r="TO61" s="12"/>
      <c r="TP61" s="12"/>
      <c r="TQ61" s="12"/>
      <c r="TR61" s="12"/>
      <c r="TS61" s="12"/>
      <c r="TT61" s="12"/>
      <c r="TU61" s="12"/>
      <c r="TV61" s="12"/>
      <c r="TW61" s="12"/>
      <c r="TX61" s="12"/>
      <c r="TY61" s="12"/>
      <c r="TZ61" s="12"/>
      <c r="UA61" s="12"/>
      <c r="UB61" s="12"/>
      <c r="UC61" s="12"/>
      <c r="UD61" s="12"/>
      <c r="UE61" s="12"/>
      <c r="UF61" s="12"/>
      <c r="UG61" s="12"/>
      <c r="UH61" s="12"/>
      <c r="UI61" s="12"/>
      <c r="UJ61" s="12"/>
      <c r="UK61" s="12"/>
      <c r="UL61" s="12"/>
      <c r="UM61" s="12"/>
      <c r="UN61" s="12"/>
      <c r="UO61" s="12"/>
      <c r="UP61" s="12"/>
      <c r="UQ61" s="12"/>
      <c r="UR61" s="12"/>
      <c r="US61" s="12"/>
      <c r="UT61" s="12"/>
      <c r="UU61" s="12"/>
      <c r="UV61" s="12"/>
      <c r="UW61" s="12"/>
      <c r="UX61" s="12"/>
      <c r="UY61" s="12"/>
      <c r="UZ61" s="12"/>
      <c r="VA61" s="12"/>
      <c r="VB61" s="12"/>
      <c r="VC61" s="12"/>
      <c r="VD61" s="12"/>
      <c r="VE61" s="12"/>
      <c r="VF61" s="12"/>
      <c r="VG61" s="12"/>
      <c r="VH61" s="12"/>
      <c r="VI61" s="12"/>
      <c r="VJ61" s="12"/>
      <c r="VK61" s="12"/>
      <c r="VL61" s="12"/>
      <c r="VM61" s="12"/>
      <c r="VN61" s="12"/>
      <c r="VO61" s="12"/>
      <c r="VP61" s="12"/>
      <c r="VQ61" s="12"/>
      <c r="VR61" s="12"/>
      <c r="VS61" s="12"/>
      <c r="VT61" s="12"/>
      <c r="VU61" s="12"/>
      <c r="VV61" s="12"/>
      <c r="VW61" s="12"/>
      <c r="VX61" s="12"/>
      <c r="VY61" s="12"/>
      <c r="VZ61" s="12"/>
      <c r="WA61" s="12"/>
      <c r="WB61" s="12"/>
      <c r="WC61" s="12"/>
      <c r="WD61" s="12"/>
      <c r="WE61" s="12"/>
      <c r="WF61" s="12"/>
      <c r="WG61" s="12"/>
      <c r="WH61" s="12"/>
      <c r="WI61" s="12"/>
      <c r="WJ61" s="12"/>
      <c r="WK61" s="12"/>
      <c r="WL61" s="12"/>
      <c r="WM61" s="12"/>
      <c r="WN61" s="12"/>
      <c r="WO61" s="12"/>
      <c r="WP61" s="12"/>
      <c r="WQ61" s="12"/>
      <c r="WR61" s="12"/>
      <c r="WS61" s="12"/>
      <c r="WT61" s="12"/>
      <c r="WU61" s="12"/>
      <c r="WV61" s="12"/>
      <c r="WW61" s="12"/>
      <c r="WX61" s="12"/>
      <c r="WY61" s="12"/>
      <c r="WZ61" s="12"/>
      <c r="XA61" s="12"/>
      <c r="XB61" s="12"/>
      <c r="XC61" s="12"/>
      <c r="XD61" s="12"/>
      <c r="XE61" s="12"/>
      <c r="XF61" s="12"/>
      <c r="XG61" s="12"/>
      <c r="XH61" s="12"/>
      <c r="XI61" s="12"/>
      <c r="XJ61" s="12"/>
      <c r="XK61" s="12"/>
      <c r="XL61" s="12"/>
      <c r="XM61" s="12"/>
      <c r="XN61" s="12"/>
      <c r="XO61" s="12"/>
      <c r="XP61" s="12"/>
      <c r="XQ61" s="12"/>
      <c r="XR61" s="12"/>
      <c r="XS61" s="12"/>
      <c r="XT61" s="12"/>
      <c r="XU61" s="12"/>
      <c r="XV61" s="12"/>
      <c r="XW61" s="12"/>
      <c r="XX61" s="12"/>
      <c r="XY61" s="12"/>
      <c r="XZ61" s="12"/>
      <c r="YA61" s="12"/>
      <c r="YB61" s="12"/>
      <c r="YC61" s="12"/>
      <c r="YD61" s="12"/>
      <c r="YE61" s="12"/>
      <c r="YF61" s="12"/>
      <c r="YG61" s="12"/>
      <c r="YH61" s="12"/>
      <c r="YI61" s="12"/>
      <c r="YJ61" s="12"/>
      <c r="YK61" s="12"/>
      <c r="YL61" s="12"/>
      <c r="YM61" s="12"/>
      <c r="YN61" s="12"/>
      <c r="YO61" s="12"/>
      <c r="YP61" s="12"/>
      <c r="YQ61" s="12"/>
      <c r="YR61" s="12"/>
      <c r="YS61" s="12"/>
      <c r="YT61" s="12"/>
      <c r="YU61" s="12"/>
      <c r="YV61" s="12"/>
      <c r="YW61" s="12"/>
      <c r="YX61" s="12"/>
      <c r="YY61" s="12"/>
      <c r="YZ61" s="12"/>
      <c r="ZA61" s="12"/>
      <c r="ZB61" s="12"/>
      <c r="ZC61" s="12"/>
      <c r="ZD61" s="12"/>
      <c r="ZE61" s="12"/>
      <c r="ZF61" s="12"/>
      <c r="ZG61" s="12"/>
      <c r="ZH61" s="12"/>
      <c r="ZI61" s="12"/>
      <c r="ZJ61" s="12"/>
      <c r="ZK61" s="12"/>
      <c r="ZL61" s="12"/>
      <c r="ZM61" s="12"/>
      <c r="ZN61" s="12"/>
      <c r="ZO61" s="12"/>
      <c r="ZP61" s="12"/>
      <c r="ZQ61" s="12"/>
      <c r="ZR61" s="12"/>
      <c r="ZS61" s="12"/>
      <c r="ZT61" s="12"/>
      <c r="ZU61" s="12"/>
      <c r="ZV61" s="12"/>
      <c r="ZW61" s="12"/>
      <c r="ZX61" s="12"/>
      <c r="ZY61" s="12"/>
      <c r="ZZ61" s="12"/>
      <c r="AAA61" s="12"/>
      <c r="AAB61" s="12"/>
      <c r="AAC61" s="12"/>
      <c r="AAD61" s="12"/>
      <c r="AAE61" s="12"/>
      <c r="AAF61" s="12"/>
      <c r="AAG61" s="12"/>
      <c r="AAH61" s="12"/>
      <c r="AAI61" s="12"/>
      <c r="AAJ61" s="12"/>
      <c r="AAK61" s="12"/>
      <c r="AAL61" s="12"/>
      <c r="AAM61" s="12"/>
      <c r="AAN61" s="12"/>
      <c r="AAO61" s="12"/>
      <c r="AAP61" s="12"/>
      <c r="AAQ61" s="12"/>
      <c r="AAR61" s="12"/>
      <c r="AAS61" s="12"/>
      <c r="AAT61" s="12"/>
      <c r="AAU61" s="12"/>
      <c r="AAV61" s="12"/>
      <c r="AAW61" s="12"/>
      <c r="AAX61" s="12"/>
      <c r="AAY61" s="12"/>
      <c r="AAZ61" s="12"/>
      <c r="ABA61" s="12"/>
      <c r="ABB61" s="12"/>
      <c r="ABC61" s="12"/>
      <c r="ABD61" s="12"/>
      <c r="ABE61" s="12"/>
      <c r="ABF61" s="12"/>
      <c r="ABG61" s="12"/>
      <c r="ABH61" s="12"/>
      <c r="ABI61" s="12"/>
      <c r="ABJ61" s="12"/>
      <c r="ABK61" s="12"/>
      <c r="ABL61" s="12"/>
      <c r="ABM61" s="12"/>
      <c r="ABN61" s="12"/>
      <c r="ABO61" s="12"/>
      <c r="ABP61" s="12"/>
      <c r="ABQ61" s="12"/>
      <c r="ABR61" s="12"/>
      <c r="ABS61" s="12"/>
      <c r="ABT61" s="12"/>
      <c r="ABU61" s="12"/>
      <c r="ABV61" s="12"/>
      <c r="ABW61" s="12"/>
      <c r="ABX61" s="12"/>
      <c r="ABY61" s="12"/>
      <c r="ABZ61" s="12"/>
      <c r="ACA61" s="12"/>
      <c r="ACB61" s="12"/>
      <c r="ACC61" s="12"/>
      <c r="ACD61" s="12"/>
      <c r="ACE61" s="12"/>
      <c r="ACF61" s="12"/>
      <c r="ACG61" s="12"/>
      <c r="ACH61" s="12"/>
      <c r="ACI61" s="12"/>
      <c r="ACJ61" s="12"/>
      <c r="ACK61" s="12"/>
      <c r="ACL61" s="12"/>
      <c r="ACM61" s="12"/>
      <c r="ACN61" s="12"/>
      <c r="ACO61" s="12"/>
      <c r="ACP61" s="12"/>
      <c r="ACQ61" s="12"/>
      <c r="ACR61" s="12"/>
      <c r="ACS61" s="12"/>
      <c r="ACT61" s="12"/>
      <c r="ACU61" s="12"/>
      <c r="ACV61" s="12"/>
      <c r="ACW61" s="12"/>
      <c r="ACX61" s="12"/>
      <c r="ACY61" s="12"/>
      <c r="ACZ61" s="12"/>
      <c r="ADA61" s="12"/>
      <c r="ADB61" s="12"/>
      <c r="ADC61" s="12"/>
      <c r="ADD61" s="12"/>
      <c r="ADE61" s="12"/>
      <c r="ADF61" s="12"/>
      <c r="ADG61" s="12"/>
      <c r="ADH61" s="12"/>
      <c r="ADI61" s="12"/>
      <c r="ADJ61" s="12"/>
      <c r="ADK61" s="12"/>
      <c r="ADL61" s="12"/>
      <c r="ADM61" s="12"/>
      <c r="ADN61" s="12"/>
      <c r="ADO61" s="12"/>
      <c r="ADP61" s="12"/>
      <c r="ADQ61" s="12"/>
      <c r="ADR61" s="12"/>
      <c r="ADS61" s="12"/>
      <c r="ADT61" s="12"/>
      <c r="ADU61" s="12"/>
      <c r="ADV61" s="12"/>
      <c r="ADW61" s="12"/>
      <c r="ADX61" s="12"/>
      <c r="ADY61" s="12"/>
      <c r="ADZ61" s="12"/>
      <c r="AEA61" s="12"/>
      <c r="AEB61" s="12"/>
      <c r="AEC61" s="12"/>
      <c r="AED61" s="12"/>
      <c r="AEE61" s="12"/>
      <c r="AEF61" s="12"/>
      <c r="AEG61" s="12"/>
      <c r="AEH61" s="12"/>
      <c r="AEI61" s="12"/>
      <c r="AEJ61" s="12"/>
      <c r="AEK61" s="12"/>
      <c r="AEL61" s="12"/>
      <c r="AEM61" s="12"/>
      <c r="AEN61" s="12"/>
      <c r="AEO61" s="12"/>
      <c r="AEP61" s="12"/>
      <c r="AEQ61" s="12"/>
      <c r="AER61" s="12"/>
      <c r="AES61" s="12"/>
      <c r="AET61" s="12"/>
      <c r="AEU61" s="12"/>
      <c r="AEV61" s="12"/>
      <c r="AEW61" s="12"/>
      <c r="AEX61" s="12"/>
      <c r="AEY61" s="12"/>
      <c r="AEZ61" s="12"/>
      <c r="AFA61" s="12"/>
      <c r="AFB61" s="12"/>
      <c r="AFC61" s="12"/>
      <c r="AFD61" s="12"/>
      <c r="AFE61" s="12"/>
      <c r="AFF61" s="12"/>
      <c r="AFG61" s="12"/>
      <c r="AFH61" s="12"/>
      <c r="AFI61" s="12"/>
      <c r="AFJ61" s="12"/>
      <c r="AFK61" s="12"/>
      <c r="AFL61" s="12"/>
      <c r="AFM61" s="12"/>
      <c r="AFN61" s="12"/>
      <c r="AFO61" s="12"/>
      <c r="AFP61" s="12"/>
      <c r="AFQ61" s="12"/>
      <c r="AFR61" s="12"/>
      <c r="AFS61" s="12"/>
      <c r="AFT61" s="12"/>
      <c r="AFU61" s="12"/>
      <c r="AFV61" s="12"/>
      <c r="AFW61" s="12"/>
      <c r="AFX61" s="12"/>
      <c r="AFY61" s="12"/>
      <c r="AFZ61" s="12"/>
      <c r="AGA61" s="12"/>
      <c r="AGB61" s="12"/>
      <c r="AGC61" s="12"/>
      <c r="AGD61" s="12"/>
      <c r="AGE61" s="12"/>
      <c r="AGF61" s="12"/>
      <c r="AGG61" s="12"/>
      <c r="AGH61" s="12"/>
      <c r="AGI61" s="12"/>
      <c r="AGJ61" s="12"/>
      <c r="AGK61" s="12"/>
      <c r="AGL61" s="12"/>
      <c r="AGM61" s="12"/>
      <c r="AGN61" s="12"/>
      <c r="AGO61" s="12"/>
      <c r="AGP61" s="12"/>
      <c r="AGQ61" s="12"/>
      <c r="AGR61" s="12"/>
      <c r="AGS61" s="12"/>
      <c r="AGT61" s="12"/>
      <c r="AGU61" s="12"/>
      <c r="AGV61" s="12"/>
      <c r="AGW61" s="12"/>
      <c r="AGX61" s="12"/>
      <c r="AGY61" s="12"/>
      <c r="AGZ61" s="12"/>
      <c r="AHA61" s="12"/>
      <c r="AHB61" s="12"/>
      <c r="AHC61" s="12"/>
      <c r="AHD61" s="12"/>
      <c r="AHE61" s="12"/>
      <c r="AHF61" s="12"/>
      <c r="AHG61" s="12"/>
      <c r="AHH61" s="12"/>
      <c r="AHI61" s="12"/>
      <c r="AHJ61" s="12"/>
      <c r="AHK61" s="12"/>
      <c r="AHL61" s="12"/>
      <c r="AHM61" s="12"/>
      <c r="AHN61" s="12"/>
      <c r="AHO61" s="12"/>
      <c r="AHP61" s="12"/>
      <c r="AHQ61" s="12"/>
      <c r="AHR61" s="12"/>
      <c r="AHS61" s="12"/>
      <c r="AHT61" s="12"/>
      <c r="AHU61" s="12"/>
      <c r="AHV61" s="12"/>
      <c r="AHW61" s="12"/>
      <c r="AHX61" s="12"/>
      <c r="AHY61" s="12"/>
      <c r="AHZ61" s="12"/>
      <c r="AIA61" s="12"/>
      <c r="AIB61" s="12"/>
      <c r="AIC61" s="12"/>
      <c r="AID61" s="12"/>
      <c r="AIE61" s="12"/>
      <c r="AIF61" s="12"/>
      <c r="AIG61" s="12"/>
      <c r="AIH61" s="12"/>
      <c r="AII61" s="12"/>
      <c r="AIJ61" s="12"/>
      <c r="AIK61" s="12"/>
      <c r="AIL61" s="12"/>
      <c r="AIM61" s="12"/>
      <c r="AIN61" s="12"/>
      <c r="AIO61" s="12"/>
      <c r="AIP61" s="12"/>
      <c r="AIQ61" s="12"/>
      <c r="AIR61" s="12"/>
      <c r="AIS61" s="12"/>
      <c r="AIT61" s="12"/>
      <c r="AIU61" s="12"/>
      <c r="AIV61" s="12"/>
      <c r="AIW61" s="12"/>
      <c r="AIX61" s="12"/>
      <c r="AIY61" s="12"/>
      <c r="AIZ61" s="12"/>
      <c r="AJA61" s="12"/>
      <c r="AJB61" s="12"/>
      <c r="AJC61" s="12"/>
      <c r="AJD61" s="12"/>
      <c r="AJE61" s="12"/>
      <c r="AJF61" s="12"/>
      <c r="AJG61" s="12"/>
      <c r="AJH61" s="12"/>
      <c r="AJI61" s="12"/>
      <c r="AJJ61" s="12"/>
      <c r="AJK61" s="12"/>
      <c r="AJL61" s="12"/>
      <c r="AJM61" s="12"/>
      <c r="AJN61" s="12"/>
      <c r="AJO61" s="12"/>
      <c r="AJP61" s="12"/>
      <c r="AJQ61" s="12"/>
      <c r="AJR61" s="12"/>
      <c r="AJS61" s="12"/>
      <c r="AJT61" s="12"/>
      <c r="AJU61" s="12"/>
      <c r="AJV61" s="12"/>
      <c r="AJW61" s="12"/>
      <c r="AJX61" s="12"/>
      <c r="AJY61" s="12"/>
      <c r="AJZ61" s="12"/>
      <c r="AKA61" s="12"/>
      <c r="AKB61" s="12"/>
      <c r="AKC61" s="12"/>
      <c r="AKD61" s="12"/>
      <c r="AKE61" s="12"/>
      <c r="AKF61" s="12"/>
      <c r="AKG61" s="12"/>
      <c r="AKH61" s="12"/>
      <c r="AKI61" s="12"/>
      <c r="AKJ61" s="12"/>
      <c r="AKK61" s="12"/>
      <c r="AKL61" s="12"/>
      <c r="AKM61" s="12"/>
      <c r="AKN61" s="12"/>
      <c r="AKO61" s="12"/>
      <c r="AKP61" s="12"/>
      <c r="AKQ61" s="12"/>
      <c r="AKR61" s="12"/>
      <c r="AKS61" s="12"/>
      <c r="AKT61" s="12"/>
      <c r="AKU61" s="12"/>
      <c r="AKV61" s="12"/>
      <c r="AKW61" s="12"/>
      <c r="AKX61" s="12"/>
      <c r="AKY61" s="12"/>
      <c r="AKZ61" s="12"/>
      <c r="ALA61" s="12"/>
      <c r="ALB61" s="12"/>
      <c r="ALC61" s="12"/>
      <c r="ALD61" s="12"/>
      <c r="ALE61" s="12"/>
      <c r="ALF61" s="12"/>
      <c r="ALG61" s="12"/>
      <c r="ALH61" s="12"/>
      <c r="ALI61" s="12"/>
      <c r="ALJ61" s="12"/>
      <c r="ALK61" s="12"/>
      <c r="ALL61" s="12"/>
      <c r="ALM61" s="12"/>
      <c r="ALN61" s="12"/>
      <c r="ALO61" s="12"/>
      <c r="ALP61" s="12"/>
      <c r="ALQ61" s="12"/>
      <c r="ALR61" s="12"/>
      <c r="ALS61" s="12"/>
      <c r="ALT61" s="12"/>
      <c r="ALU61" s="12"/>
      <c r="ALV61" s="12"/>
      <c r="ALW61" s="12"/>
      <c r="ALX61" s="12"/>
      <c r="ALY61" s="12"/>
      <c r="ALZ61" s="12"/>
      <c r="AMA61" s="12"/>
      <c r="AMB61" s="12"/>
      <c r="AMC61" s="12"/>
      <c r="AMD61" s="12"/>
      <c r="AME61" s="12"/>
      <c r="AMF61" s="12"/>
      <c r="AMG61" s="12"/>
      <c r="AMH61" s="12"/>
      <c r="AMI61" s="12"/>
      <c r="AMJ61" s="12"/>
      <c r="AMK61" s="12"/>
      <c r="AML61" s="12"/>
      <c r="AMM61" s="12"/>
      <c r="AMN61" s="12"/>
      <c r="AMO61" s="12"/>
      <c r="AMP61" s="12"/>
      <c r="AMQ61" s="12"/>
      <c r="AMR61" s="12"/>
      <c r="AMS61" s="12"/>
      <c r="AMT61" s="12"/>
      <c r="AMU61" s="12"/>
      <c r="AMV61" s="12"/>
      <c r="AMW61" s="12"/>
      <c r="AMX61" s="12"/>
      <c r="AMY61" s="12"/>
      <c r="AMZ61" s="12"/>
      <c r="ANA61" s="12"/>
      <c r="ANB61" s="12"/>
      <c r="ANC61" s="12"/>
      <c r="AND61" s="12"/>
      <c r="ANE61" s="12"/>
      <c r="ANF61" s="12"/>
      <c r="ANG61" s="12"/>
      <c r="ANH61" s="12"/>
      <c r="ANI61" s="12"/>
      <c r="ANJ61" s="12"/>
      <c r="ANK61" s="12"/>
      <c r="ANL61" s="12"/>
      <c r="ANM61" s="12"/>
      <c r="ANN61" s="12"/>
      <c r="ANO61" s="12"/>
      <c r="ANP61" s="12"/>
      <c r="ANQ61" s="12"/>
      <c r="ANR61" s="12"/>
      <c r="ANS61" s="12"/>
      <c r="ANT61" s="12"/>
      <c r="ANU61" s="12"/>
      <c r="ANV61" s="12"/>
      <c r="ANW61" s="12"/>
      <c r="ANX61" s="12"/>
      <c r="ANY61" s="12"/>
      <c r="ANZ61" s="12"/>
      <c r="AOA61" s="12"/>
      <c r="AOB61" s="12"/>
      <c r="AOC61" s="12"/>
      <c r="AOD61" s="12"/>
      <c r="AOE61" s="12"/>
      <c r="AOF61" s="12"/>
      <c r="AOG61" s="12"/>
      <c r="AOH61" s="12"/>
      <c r="AOI61" s="12"/>
      <c r="AOJ61" s="12"/>
      <c r="AOK61" s="12"/>
      <c r="AOL61" s="12"/>
      <c r="AOM61" s="12"/>
      <c r="AON61" s="12"/>
      <c r="AOO61" s="12"/>
      <c r="AOP61" s="12"/>
      <c r="AOQ61" s="12"/>
      <c r="AOR61" s="12"/>
      <c r="AOS61" s="12"/>
      <c r="AOT61" s="12"/>
      <c r="AOU61" s="12"/>
      <c r="AOV61" s="12"/>
      <c r="AOW61" s="12"/>
      <c r="AOX61" s="12"/>
      <c r="AOY61" s="12"/>
      <c r="AOZ61" s="12"/>
      <c r="APA61" s="12"/>
      <c r="APB61" s="12"/>
      <c r="APC61" s="12"/>
      <c r="APD61" s="12"/>
      <c r="APE61" s="12"/>
      <c r="APF61" s="12"/>
      <c r="APG61" s="12"/>
      <c r="APH61" s="12"/>
      <c r="API61" s="12"/>
      <c r="APJ61" s="12"/>
      <c r="APK61" s="12"/>
      <c r="APL61" s="12"/>
      <c r="APM61" s="12"/>
      <c r="APN61" s="12"/>
      <c r="APO61" s="12"/>
      <c r="APP61" s="12"/>
      <c r="APQ61" s="12"/>
      <c r="APR61" s="12"/>
      <c r="APS61" s="12"/>
      <c r="APT61" s="12"/>
      <c r="APU61" s="12"/>
      <c r="APV61" s="12"/>
      <c r="APW61" s="12"/>
      <c r="APX61" s="12"/>
      <c r="APY61" s="12"/>
      <c r="APZ61" s="12"/>
      <c r="AQA61" s="12"/>
      <c r="AQB61" s="12"/>
      <c r="AQC61" s="12"/>
      <c r="AQD61" s="12"/>
      <c r="AQE61" s="12"/>
      <c r="AQF61" s="12"/>
      <c r="AQG61" s="12"/>
      <c r="AQH61" s="12"/>
      <c r="AQI61" s="12"/>
      <c r="AQJ61" s="12"/>
      <c r="AQK61" s="12"/>
      <c r="AQL61" s="12"/>
      <c r="AQM61" s="12"/>
      <c r="AQN61" s="12"/>
      <c r="AQO61" s="12"/>
      <c r="AQP61" s="12"/>
      <c r="AQQ61" s="12"/>
      <c r="AQR61" s="12"/>
      <c r="AQS61" s="12"/>
      <c r="AQT61" s="12"/>
      <c r="AQU61" s="12"/>
      <c r="AQV61" s="12"/>
      <c r="AQW61" s="12"/>
      <c r="AQX61" s="12"/>
      <c r="AQY61" s="12"/>
      <c r="AQZ61" s="12"/>
      <c r="ARA61" s="12"/>
      <c r="ARB61" s="12"/>
      <c r="ARC61" s="12"/>
      <c r="ARD61" s="12"/>
      <c r="ARE61" s="12"/>
      <c r="ARF61" s="12"/>
      <c r="ARG61" s="12"/>
      <c r="ARH61" s="12"/>
      <c r="ARI61" s="12"/>
      <c r="ARJ61" s="12"/>
      <c r="ARK61" s="12"/>
      <c r="ARL61" s="12"/>
      <c r="ARM61" s="12"/>
      <c r="ARN61" s="12"/>
      <c r="ARO61" s="12"/>
      <c r="ARP61" s="12"/>
      <c r="ARQ61" s="12"/>
      <c r="ARR61" s="12"/>
      <c r="ARS61" s="12"/>
      <c r="ART61" s="12"/>
      <c r="ARU61" s="12"/>
      <c r="ARV61" s="12"/>
      <c r="ARW61" s="12"/>
      <c r="ARX61" s="12"/>
      <c r="ARY61" s="12"/>
      <c r="ARZ61" s="12"/>
      <c r="ASA61" s="12"/>
      <c r="ASB61" s="12"/>
      <c r="ASC61" s="12"/>
      <c r="ASD61" s="12"/>
      <c r="ASE61" s="12"/>
      <c r="ASF61" s="12"/>
      <c r="ASG61" s="12"/>
      <c r="ASH61" s="12"/>
      <c r="ASI61" s="12"/>
      <c r="ASJ61" s="12"/>
      <c r="ASK61" s="12"/>
      <c r="ASL61" s="12"/>
      <c r="ASM61" s="12"/>
      <c r="ASN61" s="12"/>
      <c r="ASO61" s="12"/>
      <c r="ASP61" s="12"/>
      <c r="ASQ61" s="12"/>
      <c r="ASR61" s="12"/>
      <c r="ASS61" s="12"/>
      <c r="AST61" s="12"/>
      <c r="ASU61" s="12"/>
      <c r="ASV61" s="12"/>
      <c r="ASW61" s="12"/>
      <c r="ASX61" s="12"/>
      <c r="ASY61" s="12"/>
      <c r="ASZ61" s="12"/>
      <c r="ATA61" s="12"/>
      <c r="ATB61" s="12"/>
      <c r="ATC61" s="12"/>
      <c r="ATD61" s="12"/>
      <c r="ATE61" s="12"/>
      <c r="ATF61" s="12"/>
      <c r="ATG61" s="12"/>
      <c r="ATH61" s="12"/>
      <c r="ATI61" s="12"/>
      <c r="ATJ61" s="12"/>
      <c r="ATK61" s="12"/>
      <c r="ATL61" s="12"/>
      <c r="ATM61" s="12"/>
      <c r="ATN61" s="12"/>
      <c r="ATO61" s="12"/>
      <c r="ATP61" s="12"/>
      <c r="ATQ61" s="12"/>
      <c r="ATR61" s="12"/>
      <c r="ATS61" s="12"/>
      <c r="ATT61" s="12"/>
      <c r="ATU61" s="12"/>
      <c r="ATV61" s="12"/>
      <c r="ATW61" s="12"/>
      <c r="ATX61" s="12"/>
      <c r="ATY61" s="12"/>
      <c r="ATZ61" s="12"/>
      <c r="AUA61" s="12"/>
      <c r="AUB61" s="12"/>
      <c r="AUC61" s="12"/>
      <c r="AUD61" s="12"/>
      <c r="AUE61" s="12"/>
      <c r="AUF61" s="12"/>
      <c r="AUG61" s="12"/>
      <c r="AUH61" s="12"/>
      <c r="AUI61" s="12"/>
      <c r="AUJ61" s="12"/>
      <c r="AUK61" s="12"/>
      <c r="AUL61" s="12"/>
      <c r="AUM61" s="12"/>
      <c r="AUN61" s="12"/>
      <c r="AUO61" s="12"/>
      <c r="AUP61" s="12"/>
      <c r="AUQ61" s="12"/>
      <c r="AUR61" s="12"/>
      <c r="AUS61" s="12"/>
      <c r="AUT61" s="12"/>
      <c r="AUU61" s="12"/>
      <c r="AUV61" s="12"/>
      <c r="AUW61" s="12"/>
      <c r="AUX61" s="12"/>
      <c r="AUY61" s="12"/>
      <c r="AUZ61" s="12"/>
      <c r="AVA61" s="12"/>
      <c r="AVB61" s="12"/>
      <c r="AVC61" s="12"/>
      <c r="AVD61" s="12"/>
      <c r="AVE61" s="12"/>
      <c r="AVF61" s="12"/>
      <c r="AVG61" s="12"/>
      <c r="AVH61" s="12"/>
      <c r="AVI61" s="12"/>
      <c r="AVJ61" s="12"/>
      <c r="AVK61" s="12"/>
      <c r="AVL61" s="12"/>
      <c r="AVM61" s="12"/>
      <c r="AVN61" s="12"/>
      <c r="AVO61" s="12"/>
      <c r="AVP61" s="12"/>
      <c r="AVQ61" s="12"/>
      <c r="AVR61" s="12"/>
      <c r="AVS61" s="12"/>
      <c r="AVT61" s="12"/>
      <c r="AVU61" s="12"/>
      <c r="AVV61" s="12"/>
      <c r="AVW61" s="12"/>
      <c r="AVX61" s="12"/>
      <c r="AVY61" s="12"/>
      <c r="AVZ61" s="12"/>
      <c r="AWA61" s="12"/>
      <c r="AWB61" s="12"/>
      <c r="AWC61" s="12"/>
      <c r="AWD61" s="12"/>
      <c r="AWE61" s="12"/>
      <c r="AWF61" s="12"/>
      <c r="AWG61" s="12"/>
      <c r="AWH61" s="12"/>
      <c r="AWI61" s="12"/>
      <c r="AWJ61" s="12"/>
      <c r="AWK61" s="12"/>
      <c r="AWL61" s="12"/>
      <c r="AWM61" s="12"/>
      <c r="AWN61" s="12"/>
      <c r="AWO61" s="12"/>
      <c r="AWP61" s="12"/>
      <c r="AWQ61" s="12"/>
      <c r="AWR61" s="12"/>
      <c r="AWS61" s="12"/>
      <c r="AWT61" s="12"/>
      <c r="AWU61" s="12"/>
      <c r="AWV61" s="12"/>
      <c r="AWW61" s="12"/>
      <c r="AWX61" s="12"/>
      <c r="AWY61" s="12"/>
      <c r="AWZ61" s="12"/>
      <c r="AXA61" s="12"/>
      <c r="AXB61" s="12"/>
      <c r="AXC61" s="12"/>
      <c r="AXD61" s="12"/>
      <c r="AXE61" s="12"/>
      <c r="AXF61" s="12"/>
      <c r="AXG61" s="12"/>
      <c r="AXH61" s="12"/>
      <c r="AXI61" s="12"/>
      <c r="AXJ61" s="12"/>
      <c r="AXK61" s="12"/>
      <c r="AXL61" s="12"/>
      <c r="AXM61" s="12"/>
      <c r="AXN61" s="12"/>
      <c r="AXO61" s="12"/>
      <c r="AXP61" s="12"/>
      <c r="AXQ61" s="12"/>
      <c r="AXR61" s="12"/>
      <c r="AXS61" s="12"/>
      <c r="AXT61" s="12"/>
      <c r="AXU61" s="12"/>
      <c r="AXV61" s="12"/>
      <c r="AXW61" s="12"/>
      <c r="AXX61" s="12"/>
      <c r="AXY61" s="12"/>
      <c r="AXZ61" s="12"/>
      <c r="AYA61" s="12"/>
      <c r="AYB61" s="12"/>
      <c r="AYC61" s="12"/>
      <c r="AYD61" s="12"/>
      <c r="AYE61" s="12"/>
      <c r="AYF61" s="12"/>
      <c r="AYG61" s="12"/>
      <c r="AYH61" s="12"/>
      <c r="AYI61" s="12"/>
      <c r="AYJ61" s="12"/>
      <c r="AYK61" s="12"/>
      <c r="AYL61" s="12"/>
      <c r="AYM61" s="12"/>
      <c r="AYN61" s="12"/>
      <c r="AYO61" s="12"/>
      <c r="AYP61" s="12"/>
      <c r="AYQ61" s="12"/>
      <c r="AYR61" s="12"/>
      <c r="AYS61" s="12"/>
      <c r="AYT61" s="12"/>
      <c r="AYU61" s="12"/>
      <c r="AYV61" s="12"/>
      <c r="AYW61" s="12"/>
      <c r="AYX61" s="12"/>
      <c r="AYY61" s="12"/>
      <c r="AYZ61" s="12"/>
      <c r="AZA61" s="12"/>
      <c r="AZB61" s="12"/>
      <c r="AZC61" s="12"/>
      <c r="AZD61" s="12"/>
      <c r="AZE61" s="12"/>
      <c r="AZF61" s="12"/>
      <c r="AZG61" s="12"/>
      <c r="AZH61" s="12"/>
      <c r="AZI61" s="12"/>
      <c r="AZJ61" s="12"/>
      <c r="AZK61" s="12"/>
      <c r="AZL61" s="12"/>
      <c r="AZM61" s="12"/>
      <c r="AZN61" s="12"/>
      <c r="AZO61" s="12"/>
      <c r="AZP61" s="12"/>
      <c r="AZQ61" s="12"/>
      <c r="AZR61" s="12"/>
      <c r="AZS61" s="12"/>
      <c r="AZT61" s="12"/>
      <c r="AZU61" s="12"/>
      <c r="AZV61" s="12"/>
      <c r="AZW61" s="12"/>
      <c r="AZX61" s="12"/>
      <c r="AZY61" s="12"/>
      <c r="AZZ61" s="12"/>
      <c r="BAA61" s="12"/>
      <c r="BAB61" s="12"/>
      <c r="BAC61" s="12"/>
      <c r="BAD61" s="12"/>
      <c r="BAE61" s="12"/>
      <c r="BAF61" s="12"/>
      <c r="BAG61" s="12"/>
      <c r="BAH61" s="12"/>
      <c r="BAI61" s="12"/>
      <c r="BAJ61" s="12"/>
      <c r="BAK61" s="12"/>
      <c r="BAL61" s="12"/>
      <c r="BAM61" s="12"/>
      <c r="BAN61" s="12"/>
      <c r="BAO61" s="12"/>
      <c r="BAP61" s="12"/>
      <c r="BAQ61" s="12"/>
      <c r="BAR61" s="12"/>
      <c r="BAS61" s="12"/>
      <c r="BAT61" s="12"/>
      <c r="BAU61" s="12"/>
      <c r="BAV61" s="12"/>
      <c r="BAW61" s="12"/>
      <c r="BAX61" s="12"/>
      <c r="BAY61" s="12"/>
      <c r="BAZ61" s="12"/>
      <c r="BBA61" s="12"/>
      <c r="BBB61" s="12"/>
      <c r="BBC61" s="12"/>
      <c r="BBD61" s="12"/>
      <c r="BBE61" s="12"/>
      <c r="BBF61" s="12"/>
      <c r="BBG61" s="12"/>
      <c r="BBH61" s="12"/>
      <c r="BBI61" s="12"/>
      <c r="BBJ61" s="12"/>
      <c r="BBK61" s="12"/>
      <c r="BBL61" s="12"/>
      <c r="BBM61" s="12"/>
      <c r="BBN61" s="12"/>
      <c r="BBO61" s="12"/>
      <c r="BBP61" s="12"/>
      <c r="BBQ61" s="12"/>
      <c r="BBR61" s="12"/>
      <c r="BBS61" s="12"/>
      <c r="BBT61" s="12"/>
      <c r="BBU61" s="12"/>
      <c r="BBV61" s="12"/>
      <c r="BBW61" s="12"/>
      <c r="BBX61" s="12"/>
      <c r="BBY61" s="12"/>
      <c r="BBZ61" s="12"/>
      <c r="BCA61" s="12"/>
      <c r="BCB61" s="12"/>
      <c r="BCC61" s="12"/>
      <c r="BCD61" s="12"/>
      <c r="BCE61" s="12"/>
      <c r="BCF61" s="12"/>
      <c r="BCG61" s="12"/>
      <c r="BCH61" s="12"/>
      <c r="BCI61" s="12"/>
      <c r="BCJ61" s="12"/>
      <c r="BCK61" s="12"/>
      <c r="BCL61" s="12"/>
      <c r="BCM61" s="12"/>
      <c r="BCN61" s="12"/>
      <c r="BCO61" s="12"/>
      <c r="BCP61" s="12"/>
      <c r="BCQ61" s="12"/>
      <c r="BCR61" s="12"/>
      <c r="BCS61" s="12"/>
      <c r="BCT61" s="12"/>
      <c r="BCU61" s="12"/>
      <c r="BCV61" s="12"/>
      <c r="BCW61" s="12"/>
      <c r="BCX61" s="12"/>
      <c r="BCY61" s="12"/>
      <c r="BCZ61" s="12"/>
      <c r="BDA61" s="12"/>
      <c r="BDB61" s="12"/>
      <c r="BDC61" s="12"/>
      <c r="BDD61" s="12"/>
      <c r="BDE61" s="12"/>
      <c r="BDF61" s="12"/>
      <c r="BDG61" s="12"/>
      <c r="BDH61" s="12"/>
      <c r="BDI61" s="12"/>
      <c r="BDJ61" s="12"/>
      <c r="BDK61" s="12"/>
      <c r="BDL61" s="12"/>
      <c r="BDM61" s="12"/>
      <c r="BDN61" s="12"/>
      <c r="BDO61" s="12"/>
      <c r="BDP61" s="12"/>
      <c r="BDQ61" s="12"/>
      <c r="BDR61" s="12"/>
      <c r="BDS61" s="12"/>
      <c r="BDT61" s="12"/>
      <c r="BDU61" s="12"/>
      <c r="BDV61" s="12"/>
      <c r="BDW61" s="12"/>
      <c r="BDX61" s="12"/>
      <c r="BDY61" s="12"/>
      <c r="BDZ61" s="12"/>
      <c r="BEA61" s="12"/>
      <c r="BEB61" s="12"/>
      <c r="BEC61" s="12"/>
      <c r="BED61" s="12"/>
      <c r="BEE61" s="12"/>
      <c r="BEF61" s="12"/>
      <c r="BEG61" s="12"/>
      <c r="BEH61" s="12"/>
      <c r="BEI61" s="12"/>
      <c r="BEJ61" s="12"/>
      <c r="BEK61" s="12"/>
      <c r="BEL61" s="12"/>
      <c r="BEM61" s="12"/>
      <c r="BEN61" s="12"/>
      <c r="BEO61" s="12"/>
      <c r="BEP61" s="12"/>
      <c r="BEQ61" s="12"/>
      <c r="BER61" s="12"/>
      <c r="BES61" s="12"/>
      <c r="BET61" s="12"/>
      <c r="BEU61" s="12"/>
      <c r="BEV61" s="12"/>
      <c r="BEW61" s="12"/>
      <c r="BEX61" s="12"/>
      <c r="BEY61" s="12"/>
      <c r="BEZ61" s="12"/>
      <c r="BFA61" s="12"/>
      <c r="BFB61" s="12"/>
      <c r="BFC61" s="12"/>
      <c r="BFD61" s="12"/>
      <c r="BFE61" s="12"/>
      <c r="BFF61" s="12"/>
      <c r="BFG61" s="12"/>
      <c r="BFH61" s="12"/>
      <c r="BFI61" s="12"/>
      <c r="BFJ61" s="12"/>
      <c r="BFK61" s="12"/>
      <c r="BFL61" s="12"/>
      <c r="BFM61" s="12"/>
      <c r="BFN61" s="12"/>
      <c r="BFO61" s="12"/>
      <c r="BFP61" s="12"/>
      <c r="BFQ61" s="12"/>
      <c r="BFR61" s="12"/>
      <c r="BFS61" s="12"/>
      <c r="BFT61" s="12"/>
      <c r="BFU61" s="12"/>
      <c r="BFV61" s="12"/>
      <c r="BFW61" s="12"/>
      <c r="BFX61" s="12"/>
      <c r="BFY61" s="12"/>
      <c r="BFZ61" s="12"/>
      <c r="BGA61" s="12"/>
      <c r="BGB61" s="12"/>
      <c r="BGC61" s="12"/>
      <c r="BGD61" s="12"/>
      <c r="BGE61" s="12"/>
      <c r="BGF61" s="12"/>
      <c r="BGG61" s="12"/>
      <c r="BGH61" s="12"/>
      <c r="BGI61" s="12"/>
      <c r="BGJ61" s="12"/>
      <c r="BGK61" s="12"/>
      <c r="BGL61" s="12"/>
      <c r="BGM61" s="12"/>
      <c r="BGN61" s="12"/>
      <c r="BGO61" s="12"/>
      <c r="BGP61" s="12"/>
      <c r="BGQ61" s="12"/>
      <c r="BGR61" s="12"/>
      <c r="BGS61" s="12"/>
      <c r="BGT61" s="12"/>
      <c r="BGU61" s="12"/>
      <c r="BGV61" s="12"/>
      <c r="BGW61" s="12"/>
      <c r="BGX61" s="12"/>
      <c r="BGY61" s="12"/>
      <c r="BGZ61" s="12"/>
      <c r="BHA61" s="12"/>
      <c r="BHB61" s="12"/>
      <c r="BHC61" s="12"/>
      <c r="BHD61" s="12"/>
      <c r="BHE61" s="12"/>
      <c r="BHF61" s="12"/>
      <c r="BHG61" s="12"/>
      <c r="BHH61" s="12"/>
      <c r="BHI61" s="12"/>
      <c r="BHJ61" s="12"/>
      <c r="BHK61" s="12"/>
      <c r="BHL61" s="12"/>
      <c r="BHM61" s="12"/>
      <c r="BHN61" s="12"/>
      <c r="BHO61" s="12"/>
      <c r="BHP61" s="12"/>
      <c r="BHQ61" s="12"/>
      <c r="BHR61" s="12"/>
      <c r="BHS61" s="12"/>
      <c r="BHT61" s="12"/>
      <c r="BHU61" s="12"/>
      <c r="BHV61" s="12"/>
      <c r="BHW61" s="12"/>
      <c r="BHX61" s="12"/>
      <c r="BHY61" s="12"/>
      <c r="BHZ61" s="12"/>
      <c r="BIA61" s="12"/>
      <c r="BIB61" s="12"/>
      <c r="BIC61" s="12"/>
      <c r="BID61" s="12"/>
      <c r="BIE61" s="12"/>
      <c r="BIF61" s="12"/>
      <c r="BIG61" s="12"/>
      <c r="BIH61" s="12"/>
      <c r="BII61" s="12"/>
      <c r="BIJ61" s="12"/>
      <c r="BIK61" s="12"/>
      <c r="BIL61" s="12"/>
      <c r="BIM61" s="12"/>
      <c r="BIN61" s="12"/>
      <c r="BIO61" s="12"/>
      <c r="BIP61" s="12"/>
      <c r="BIQ61" s="12"/>
      <c r="BIR61" s="12"/>
      <c r="BIS61" s="12"/>
      <c r="BIT61" s="12"/>
      <c r="BIU61" s="12"/>
      <c r="BIV61" s="12"/>
      <c r="BIW61" s="12"/>
      <c r="BIX61" s="12"/>
      <c r="BIY61" s="12"/>
      <c r="BIZ61" s="12"/>
      <c r="BJA61" s="12"/>
      <c r="BJB61" s="12"/>
      <c r="BJC61" s="12"/>
      <c r="BJD61" s="12"/>
      <c r="BJE61" s="12"/>
      <c r="BJF61" s="12"/>
      <c r="BJG61" s="12"/>
      <c r="BJH61" s="12"/>
      <c r="BJI61" s="12"/>
      <c r="BJJ61" s="12"/>
      <c r="BJK61" s="12"/>
      <c r="BJL61" s="12"/>
      <c r="BJM61" s="12"/>
      <c r="BJN61" s="12"/>
      <c r="BJO61" s="12"/>
      <c r="BJP61" s="12"/>
      <c r="BJQ61" s="12"/>
      <c r="BJR61" s="12"/>
      <c r="BJS61" s="12"/>
      <c r="BJT61" s="12"/>
      <c r="BJU61" s="12"/>
      <c r="BJV61" s="12"/>
      <c r="BJW61" s="12"/>
      <c r="BJX61" s="12"/>
      <c r="BJY61" s="12"/>
      <c r="BJZ61" s="12"/>
      <c r="BKA61" s="12"/>
      <c r="BKB61" s="12"/>
      <c r="BKC61" s="12"/>
      <c r="BKD61" s="12"/>
      <c r="BKE61" s="12"/>
      <c r="BKF61" s="12"/>
      <c r="BKG61" s="12"/>
      <c r="BKH61" s="12"/>
      <c r="BKI61" s="12"/>
      <c r="BKJ61" s="12"/>
      <c r="BKK61" s="12"/>
      <c r="BKL61" s="12"/>
      <c r="BKM61" s="12"/>
      <c r="BKN61" s="12"/>
      <c r="BKO61" s="12"/>
      <c r="BKP61" s="12"/>
      <c r="BKQ61" s="12"/>
      <c r="BKR61" s="12"/>
      <c r="BKS61" s="12"/>
      <c r="BKT61" s="12"/>
      <c r="BKU61" s="12"/>
      <c r="BKV61" s="12"/>
      <c r="BKW61" s="12"/>
      <c r="BKX61" s="12"/>
      <c r="BKY61" s="12"/>
      <c r="BKZ61" s="12"/>
      <c r="BLA61" s="12"/>
      <c r="BLB61" s="12"/>
      <c r="BLC61" s="12"/>
      <c r="BLD61" s="12"/>
      <c r="BLE61" s="12"/>
      <c r="BLF61" s="12"/>
      <c r="BLG61" s="12"/>
      <c r="BLH61" s="12"/>
      <c r="BLI61" s="12"/>
      <c r="BLJ61" s="12"/>
      <c r="BLK61" s="12"/>
      <c r="BLL61" s="12"/>
      <c r="BLM61" s="12"/>
      <c r="BLN61" s="12"/>
      <c r="BLO61" s="12"/>
      <c r="BLP61" s="12"/>
      <c r="BLQ61" s="12"/>
      <c r="BLR61" s="12"/>
      <c r="BLS61" s="12"/>
      <c r="BLT61" s="12"/>
      <c r="BLU61" s="12"/>
      <c r="BLV61" s="12"/>
      <c r="BLW61" s="12"/>
      <c r="BLX61" s="12"/>
      <c r="BLY61" s="12"/>
      <c r="BLZ61" s="12"/>
      <c r="BMA61" s="12"/>
      <c r="BMB61" s="12"/>
      <c r="BMC61" s="12"/>
      <c r="BMD61" s="12"/>
      <c r="BME61" s="12"/>
      <c r="BMF61" s="12"/>
      <c r="BMG61" s="12"/>
      <c r="BMH61" s="12"/>
      <c r="BMI61" s="12"/>
      <c r="BMJ61" s="12"/>
      <c r="BMK61" s="12"/>
      <c r="BML61" s="12"/>
      <c r="BMM61" s="12"/>
      <c r="BMN61" s="12"/>
      <c r="BMO61" s="12"/>
      <c r="BMP61" s="12"/>
      <c r="BMQ61" s="12"/>
      <c r="BMR61" s="12"/>
      <c r="BMS61" s="12"/>
      <c r="BMT61" s="12"/>
      <c r="BMU61" s="12"/>
      <c r="BMV61" s="12"/>
      <c r="BMW61" s="12"/>
      <c r="BMX61" s="12"/>
      <c r="BMY61" s="12"/>
      <c r="BMZ61" s="12"/>
      <c r="BNA61" s="12"/>
      <c r="BNB61" s="12"/>
      <c r="BNC61" s="12"/>
      <c r="BND61" s="12"/>
      <c r="BNE61" s="12"/>
      <c r="BNF61" s="12"/>
      <c r="BNG61" s="12"/>
      <c r="BNH61" s="12"/>
      <c r="BNI61" s="12"/>
      <c r="BNJ61" s="12"/>
      <c r="BNK61" s="12"/>
      <c r="BNL61" s="12"/>
      <c r="BNM61" s="12"/>
      <c r="BNN61" s="12"/>
      <c r="BNO61" s="12"/>
      <c r="BNP61" s="12"/>
      <c r="BNQ61" s="12"/>
      <c r="BNR61" s="12"/>
      <c r="BNS61" s="12"/>
      <c r="BNT61" s="12"/>
      <c r="BNU61" s="12"/>
      <c r="BNV61" s="12"/>
      <c r="BNW61" s="12"/>
      <c r="BNX61" s="12"/>
      <c r="BNY61" s="12"/>
      <c r="BNZ61" s="12"/>
      <c r="BOA61" s="12"/>
      <c r="BOB61" s="12"/>
      <c r="BOC61" s="12"/>
      <c r="BOD61" s="12"/>
      <c r="BOE61" s="12"/>
      <c r="BOF61" s="12"/>
      <c r="BOG61" s="12"/>
      <c r="BOH61" s="12"/>
      <c r="BOI61" s="12"/>
      <c r="BOJ61" s="12"/>
      <c r="BOK61" s="12"/>
      <c r="BOL61" s="12"/>
      <c r="BOM61" s="12"/>
      <c r="BON61" s="12"/>
      <c r="BOO61" s="12"/>
      <c r="BOP61" s="12"/>
      <c r="BOQ61" s="12"/>
      <c r="BOR61" s="12"/>
      <c r="BOS61" s="12"/>
      <c r="BOT61" s="12"/>
      <c r="BOU61" s="12"/>
      <c r="BOV61" s="12"/>
      <c r="BOW61" s="12"/>
      <c r="BOX61" s="12"/>
      <c r="BOY61" s="12"/>
      <c r="BOZ61" s="12"/>
      <c r="BPA61" s="12"/>
      <c r="BPB61" s="12"/>
      <c r="BPC61" s="12"/>
      <c r="BPD61" s="12"/>
      <c r="BPE61" s="12"/>
      <c r="BPF61" s="12"/>
      <c r="BPG61" s="12"/>
      <c r="BPH61" s="12"/>
      <c r="BPI61" s="12"/>
      <c r="BPJ61" s="12"/>
      <c r="BPK61" s="12"/>
      <c r="BPL61" s="12"/>
      <c r="BPM61" s="12"/>
      <c r="BPN61" s="12"/>
      <c r="BPO61" s="12"/>
      <c r="BPP61" s="12"/>
      <c r="BPQ61" s="12"/>
      <c r="BPR61" s="12"/>
      <c r="BPS61" s="12"/>
      <c r="BPT61" s="12"/>
      <c r="BPU61" s="12"/>
      <c r="BPV61" s="12"/>
      <c r="BPW61" s="12"/>
      <c r="BPX61" s="12"/>
      <c r="BPY61" s="12"/>
      <c r="BPZ61" s="12"/>
      <c r="BQA61" s="12"/>
      <c r="BQB61" s="12"/>
      <c r="BQC61" s="12"/>
      <c r="BQD61" s="12"/>
      <c r="BQE61" s="12"/>
      <c r="BQF61" s="12"/>
      <c r="BQG61" s="12"/>
      <c r="BQH61" s="12"/>
      <c r="BQI61" s="12"/>
      <c r="BQJ61" s="12"/>
      <c r="BQK61" s="12"/>
      <c r="BQL61" s="12"/>
      <c r="BQM61" s="12"/>
      <c r="BQN61" s="12"/>
      <c r="BQO61" s="12"/>
      <c r="BQP61" s="12"/>
      <c r="BQQ61" s="12"/>
      <c r="BQR61" s="12"/>
      <c r="BQS61" s="12"/>
      <c r="BQT61" s="12"/>
      <c r="BQU61" s="12"/>
      <c r="BQV61" s="12"/>
      <c r="BQW61" s="12"/>
      <c r="BQX61" s="12"/>
      <c r="BQY61" s="12"/>
      <c r="BQZ61" s="12"/>
      <c r="BRA61" s="12"/>
      <c r="BRB61" s="12"/>
      <c r="BRC61" s="12"/>
      <c r="BRD61" s="12"/>
      <c r="BRE61" s="12"/>
      <c r="BRF61" s="12"/>
      <c r="BRG61" s="12"/>
      <c r="BRH61" s="12"/>
      <c r="BRI61" s="12"/>
      <c r="BRJ61" s="12"/>
      <c r="BRK61" s="12"/>
      <c r="BRL61" s="12"/>
      <c r="BRM61" s="12"/>
      <c r="BRN61" s="12"/>
      <c r="BRO61" s="12"/>
      <c r="BRP61" s="12"/>
      <c r="BRQ61" s="12"/>
      <c r="BRR61" s="12"/>
      <c r="BRS61" s="12"/>
      <c r="BRT61" s="12"/>
      <c r="BRU61" s="12"/>
      <c r="BRV61" s="12"/>
      <c r="BRW61" s="12"/>
      <c r="BRX61" s="12"/>
      <c r="BRY61" s="12"/>
      <c r="BRZ61" s="12"/>
      <c r="BSA61" s="12"/>
      <c r="BSB61" s="12"/>
      <c r="BSC61" s="12"/>
      <c r="BSD61" s="12"/>
      <c r="BSE61" s="12"/>
      <c r="BSF61" s="12"/>
      <c r="BSG61" s="12"/>
      <c r="BSH61" s="12"/>
      <c r="BSI61" s="12"/>
      <c r="BSJ61" s="12"/>
      <c r="BSK61" s="12"/>
      <c r="BSL61" s="12"/>
      <c r="BSM61" s="12"/>
      <c r="BSN61" s="12"/>
      <c r="BSO61" s="12"/>
      <c r="BSP61" s="12"/>
      <c r="BSQ61" s="12"/>
      <c r="BSR61" s="12"/>
      <c r="BSS61" s="12"/>
      <c r="BST61" s="12"/>
      <c r="BSU61" s="12"/>
      <c r="BSV61" s="12"/>
      <c r="BSW61" s="12"/>
      <c r="BSX61" s="12"/>
      <c r="BSY61" s="12"/>
      <c r="BSZ61" s="12"/>
      <c r="BTA61" s="12"/>
      <c r="BTB61" s="12"/>
      <c r="BTC61" s="12"/>
      <c r="BTD61" s="12"/>
      <c r="BTE61" s="12"/>
      <c r="BTF61" s="12"/>
      <c r="BTG61" s="12"/>
      <c r="BTH61" s="12"/>
      <c r="BTI61" s="12"/>
      <c r="BTJ61" s="12"/>
      <c r="BTK61" s="12"/>
      <c r="BTL61" s="12"/>
      <c r="BTM61" s="12"/>
      <c r="BTN61" s="12"/>
      <c r="BTO61" s="12"/>
      <c r="BTP61" s="12"/>
      <c r="BTQ61" s="12"/>
      <c r="BTR61" s="12"/>
      <c r="BTS61" s="12"/>
      <c r="BTT61" s="12"/>
      <c r="BTU61" s="12"/>
      <c r="BTV61" s="12"/>
      <c r="BTW61" s="12"/>
      <c r="BTX61" s="12"/>
      <c r="BTY61" s="12"/>
      <c r="BTZ61" s="12"/>
      <c r="BUA61" s="12"/>
      <c r="BUB61" s="12"/>
      <c r="BUC61" s="12"/>
      <c r="BUD61" s="12"/>
      <c r="BUE61" s="12"/>
      <c r="BUF61" s="12"/>
      <c r="BUG61" s="12"/>
      <c r="BUH61" s="12"/>
      <c r="BUI61" s="12"/>
      <c r="BUJ61" s="12"/>
      <c r="BUK61" s="12"/>
      <c r="BUL61" s="12"/>
      <c r="BUM61" s="12"/>
      <c r="BUN61" s="12"/>
      <c r="BUO61" s="12"/>
      <c r="BUP61" s="12"/>
      <c r="BUQ61" s="12"/>
      <c r="BUR61" s="12"/>
      <c r="BUS61" s="12"/>
      <c r="BUT61" s="12"/>
      <c r="BUU61" s="12"/>
      <c r="BUV61" s="12"/>
      <c r="BUW61" s="12"/>
      <c r="BUX61" s="12"/>
      <c r="BUY61" s="12"/>
      <c r="BUZ61" s="12"/>
      <c r="BVA61" s="12"/>
      <c r="BVB61" s="12"/>
      <c r="BVC61" s="12"/>
      <c r="BVD61" s="12"/>
      <c r="BVE61" s="12"/>
      <c r="BVF61" s="12"/>
      <c r="BVG61" s="12"/>
      <c r="BVH61" s="12"/>
      <c r="BVI61" s="12"/>
      <c r="BVJ61" s="12"/>
      <c r="BVK61" s="12"/>
      <c r="BVL61" s="12"/>
      <c r="BVM61" s="12"/>
      <c r="BVN61" s="12"/>
      <c r="BVO61" s="12"/>
      <c r="BVP61" s="12"/>
      <c r="BVQ61" s="12"/>
      <c r="BVR61" s="12"/>
      <c r="BVS61" s="12"/>
      <c r="BVT61" s="12"/>
      <c r="BVU61" s="12"/>
      <c r="BVV61" s="12"/>
      <c r="BVW61" s="12"/>
      <c r="BVX61" s="12"/>
      <c r="BVY61" s="12"/>
      <c r="BVZ61" s="12"/>
      <c r="BWA61" s="12"/>
      <c r="BWB61" s="12"/>
      <c r="BWC61" s="12"/>
      <c r="BWD61" s="12"/>
      <c r="BWE61" s="12"/>
      <c r="BWF61" s="12"/>
      <c r="BWG61" s="12"/>
      <c r="BWH61" s="12"/>
      <c r="BWI61" s="12"/>
      <c r="BWJ61" s="12"/>
      <c r="BWK61" s="12"/>
      <c r="BWL61" s="12"/>
      <c r="BWM61" s="12"/>
      <c r="BWN61" s="12"/>
      <c r="BWO61" s="12"/>
      <c r="BWP61" s="12"/>
      <c r="BWQ61" s="12"/>
      <c r="BWR61" s="12"/>
      <c r="BWS61" s="12"/>
      <c r="BWT61" s="12"/>
      <c r="BWU61" s="12"/>
      <c r="BWV61" s="12"/>
      <c r="BWW61" s="12"/>
      <c r="BWX61" s="12"/>
      <c r="BWY61" s="12"/>
      <c r="BWZ61" s="12"/>
      <c r="BXA61" s="12"/>
      <c r="BXB61" s="12"/>
      <c r="BXC61" s="12"/>
      <c r="BXD61" s="12"/>
      <c r="BXE61" s="12"/>
      <c r="BXF61" s="12"/>
      <c r="BXG61" s="12"/>
      <c r="BXH61" s="12"/>
      <c r="BXI61" s="12"/>
      <c r="BXJ61" s="12"/>
      <c r="BXK61" s="12"/>
      <c r="BXL61" s="12"/>
      <c r="BXM61" s="12"/>
      <c r="BXN61" s="12"/>
      <c r="BXO61" s="12"/>
      <c r="BXP61" s="12"/>
      <c r="BXQ61" s="12"/>
      <c r="BXR61" s="12"/>
      <c r="BXS61" s="12"/>
      <c r="BXT61" s="12"/>
      <c r="BXU61" s="12"/>
      <c r="BXV61" s="12"/>
      <c r="BXW61" s="12"/>
      <c r="BXX61" s="12"/>
      <c r="BXY61" s="12"/>
      <c r="BXZ61" s="12"/>
      <c r="BYA61" s="12"/>
      <c r="BYB61" s="12"/>
      <c r="BYC61" s="12"/>
      <c r="BYD61" s="12"/>
      <c r="BYE61" s="12"/>
      <c r="BYF61" s="12"/>
      <c r="BYG61" s="12"/>
      <c r="BYH61" s="12"/>
      <c r="BYI61" s="12"/>
      <c r="BYJ61" s="12"/>
      <c r="BYK61" s="12"/>
      <c r="BYL61" s="12"/>
      <c r="BYM61" s="12"/>
      <c r="BYN61" s="12"/>
      <c r="BYO61" s="12"/>
      <c r="BYP61" s="12"/>
      <c r="BYQ61" s="12"/>
      <c r="BYR61" s="12"/>
      <c r="BYS61" s="12"/>
      <c r="BYT61" s="12"/>
      <c r="BYU61" s="12"/>
      <c r="BYV61" s="12"/>
      <c r="BYW61" s="12"/>
      <c r="BYX61" s="12"/>
      <c r="BYY61" s="12"/>
      <c r="BYZ61" s="12"/>
      <c r="BZA61" s="12"/>
      <c r="BZB61" s="12"/>
      <c r="BZC61" s="12"/>
      <c r="BZD61" s="12"/>
      <c r="BZE61" s="12"/>
      <c r="BZF61" s="12"/>
      <c r="BZG61" s="12"/>
      <c r="BZH61" s="12"/>
      <c r="BZI61" s="12"/>
      <c r="BZJ61" s="12"/>
      <c r="BZK61" s="12"/>
      <c r="BZL61" s="12"/>
      <c r="BZM61" s="12"/>
      <c r="BZN61" s="12"/>
      <c r="BZO61" s="12"/>
      <c r="BZP61" s="12"/>
      <c r="BZQ61" s="12"/>
      <c r="BZR61" s="12"/>
      <c r="BZS61" s="12"/>
      <c r="BZT61" s="12"/>
      <c r="BZU61" s="12"/>
      <c r="BZV61" s="12"/>
      <c r="BZW61" s="12"/>
      <c r="BZX61" s="12"/>
      <c r="BZY61" s="12"/>
      <c r="BZZ61" s="12"/>
      <c r="CAA61" s="12"/>
      <c r="CAB61" s="12"/>
      <c r="CAC61" s="12"/>
      <c r="CAD61" s="12"/>
      <c r="CAE61" s="12"/>
      <c r="CAF61" s="12"/>
      <c r="CAG61" s="12"/>
      <c r="CAH61" s="12"/>
      <c r="CAI61" s="12"/>
      <c r="CAJ61" s="12"/>
      <c r="CAK61" s="12"/>
      <c r="CAL61" s="12"/>
      <c r="CAM61" s="12"/>
      <c r="CAN61" s="12"/>
      <c r="CAO61" s="12"/>
      <c r="CAP61" s="12"/>
      <c r="CAQ61" s="12"/>
      <c r="CAR61" s="12"/>
      <c r="CAS61" s="12"/>
      <c r="CAT61" s="12"/>
      <c r="CAU61" s="12"/>
      <c r="CAV61" s="12"/>
      <c r="CAW61" s="12"/>
      <c r="CAX61" s="12"/>
      <c r="CAY61" s="12"/>
      <c r="CAZ61" s="12"/>
      <c r="CBA61" s="12"/>
      <c r="CBB61" s="12"/>
      <c r="CBC61" s="12"/>
      <c r="CBD61" s="12"/>
      <c r="CBE61" s="12"/>
      <c r="CBF61" s="12"/>
      <c r="CBG61" s="12"/>
      <c r="CBH61" s="12"/>
      <c r="CBI61" s="12"/>
      <c r="CBJ61" s="12"/>
      <c r="CBK61" s="12"/>
      <c r="CBL61" s="12"/>
      <c r="CBM61" s="12"/>
      <c r="CBN61" s="12"/>
      <c r="CBO61" s="12"/>
      <c r="CBP61" s="12"/>
      <c r="CBQ61" s="12"/>
      <c r="CBR61" s="12"/>
      <c r="CBS61" s="12"/>
      <c r="CBT61" s="12"/>
      <c r="CBU61" s="12"/>
      <c r="CBV61" s="12"/>
      <c r="CBW61" s="12"/>
      <c r="CBX61" s="12"/>
      <c r="CBY61" s="12"/>
      <c r="CBZ61" s="12"/>
      <c r="CCA61" s="12"/>
      <c r="CCB61" s="12"/>
      <c r="CCC61" s="12"/>
      <c r="CCD61" s="12"/>
      <c r="CCE61" s="12"/>
      <c r="CCF61" s="12"/>
      <c r="CCG61" s="12"/>
      <c r="CCH61" s="12"/>
      <c r="CCI61" s="12"/>
      <c r="CCJ61" s="12"/>
      <c r="CCK61" s="12"/>
      <c r="CCL61" s="12"/>
      <c r="CCM61" s="12"/>
      <c r="CCN61" s="12"/>
      <c r="CCO61" s="12"/>
      <c r="CCP61" s="12"/>
      <c r="CCQ61" s="12"/>
      <c r="CCR61" s="12"/>
      <c r="CCS61" s="12"/>
      <c r="CCT61" s="12"/>
      <c r="CCU61" s="12"/>
      <c r="CCV61" s="12"/>
      <c r="CCW61" s="12"/>
      <c r="CCX61" s="12"/>
      <c r="CCY61" s="12"/>
      <c r="CCZ61" s="12"/>
      <c r="CDA61" s="12"/>
      <c r="CDB61" s="12"/>
      <c r="CDC61" s="12"/>
      <c r="CDD61" s="12"/>
      <c r="CDE61" s="12"/>
      <c r="CDF61" s="12"/>
      <c r="CDG61" s="12"/>
      <c r="CDH61" s="12"/>
      <c r="CDI61" s="12"/>
      <c r="CDJ61" s="12"/>
      <c r="CDK61" s="12"/>
      <c r="CDL61" s="12"/>
      <c r="CDM61" s="12"/>
      <c r="CDN61" s="12"/>
      <c r="CDO61" s="12"/>
      <c r="CDP61" s="12"/>
      <c r="CDQ61" s="12"/>
      <c r="CDR61" s="12"/>
      <c r="CDS61" s="12"/>
      <c r="CDT61" s="12"/>
      <c r="CDU61" s="12"/>
      <c r="CDV61" s="12"/>
      <c r="CDW61" s="12"/>
      <c r="CDX61" s="12"/>
      <c r="CDY61" s="12"/>
      <c r="CDZ61" s="12"/>
      <c r="CEA61" s="12"/>
      <c r="CEB61" s="12"/>
      <c r="CEC61" s="12"/>
      <c r="CED61" s="12"/>
      <c r="CEE61" s="12"/>
      <c r="CEF61" s="12"/>
      <c r="CEG61" s="12"/>
      <c r="CEH61" s="12"/>
      <c r="CEI61" s="12"/>
      <c r="CEJ61" s="12"/>
      <c r="CEK61" s="12"/>
      <c r="CEL61" s="12"/>
      <c r="CEM61" s="12"/>
      <c r="CEN61" s="12"/>
      <c r="CEO61" s="12"/>
      <c r="CEP61" s="12"/>
      <c r="CEQ61" s="12"/>
      <c r="CER61" s="12"/>
      <c r="CES61" s="12"/>
      <c r="CET61" s="12"/>
      <c r="CEU61" s="12"/>
      <c r="CEV61" s="12"/>
      <c r="CEW61" s="12"/>
      <c r="CEX61" s="12"/>
      <c r="CEY61" s="12"/>
      <c r="CEZ61" s="12"/>
      <c r="CFA61" s="12"/>
      <c r="CFB61" s="12"/>
      <c r="CFC61" s="12"/>
      <c r="CFD61" s="12"/>
      <c r="CFE61" s="12"/>
      <c r="CFF61" s="12"/>
      <c r="CFG61" s="12"/>
      <c r="CFH61" s="12"/>
      <c r="CFI61" s="12"/>
      <c r="CFJ61" s="12"/>
      <c r="CFK61" s="12"/>
      <c r="CFL61" s="12"/>
      <c r="CFM61" s="12"/>
      <c r="CFN61" s="12"/>
      <c r="CFO61" s="12"/>
      <c r="CFP61" s="12"/>
      <c r="CFQ61" s="12"/>
      <c r="CFR61" s="12"/>
      <c r="CFS61" s="12"/>
      <c r="CFT61" s="12"/>
      <c r="CFU61" s="12"/>
      <c r="CFV61" s="12"/>
      <c r="CFW61" s="12"/>
      <c r="CFX61" s="12"/>
      <c r="CFY61" s="12"/>
      <c r="CFZ61" s="12"/>
      <c r="CGA61" s="12"/>
      <c r="CGB61" s="12"/>
      <c r="CGC61" s="12"/>
      <c r="CGD61" s="12"/>
      <c r="CGE61" s="12"/>
      <c r="CGF61" s="12"/>
      <c r="CGG61" s="12"/>
      <c r="CGH61" s="12"/>
      <c r="CGI61" s="12"/>
      <c r="CGJ61" s="12"/>
      <c r="CGK61" s="12"/>
      <c r="CGL61" s="12"/>
      <c r="CGM61" s="12"/>
      <c r="CGN61" s="12"/>
      <c r="CGO61" s="12"/>
      <c r="CGP61" s="12"/>
      <c r="CGQ61" s="12"/>
      <c r="CGR61" s="12"/>
      <c r="CGS61" s="12"/>
      <c r="CGT61" s="12"/>
      <c r="CGU61" s="12"/>
      <c r="CGV61" s="12"/>
      <c r="CGW61" s="12"/>
      <c r="CGX61" s="12"/>
      <c r="CGY61" s="12"/>
      <c r="CGZ61" s="12"/>
      <c r="CHA61" s="12"/>
      <c r="CHB61" s="12"/>
      <c r="CHC61" s="12"/>
      <c r="CHD61" s="12"/>
      <c r="CHE61" s="12"/>
      <c r="CHF61" s="12"/>
      <c r="CHG61" s="12"/>
      <c r="CHH61" s="12"/>
      <c r="CHI61" s="12"/>
      <c r="CHJ61" s="12"/>
      <c r="CHK61" s="12"/>
      <c r="CHL61" s="12"/>
      <c r="CHM61" s="12"/>
      <c r="CHN61" s="12"/>
      <c r="CHO61" s="12"/>
      <c r="CHP61" s="12"/>
      <c r="CHQ61" s="12"/>
      <c r="CHR61" s="12"/>
      <c r="CHS61" s="12"/>
      <c r="CHT61" s="12"/>
      <c r="CHU61" s="12"/>
      <c r="CHV61" s="12"/>
      <c r="CHW61" s="12"/>
      <c r="CHX61" s="12"/>
      <c r="CHY61" s="12"/>
      <c r="CHZ61" s="12"/>
      <c r="CIA61" s="12"/>
      <c r="CIB61" s="12"/>
      <c r="CIC61" s="12"/>
      <c r="CID61" s="12"/>
      <c r="CIE61" s="12"/>
      <c r="CIF61" s="12"/>
      <c r="CIG61" s="12"/>
      <c r="CIH61" s="12"/>
      <c r="CII61" s="12"/>
      <c r="CIJ61" s="12"/>
      <c r="CIK61" s="12"/>
      <c r="CIL61" s="12"/>
      <c r="CIM61" s="12"/>
      <c r="CIN61" s="12"/>
      <c r="CIO61" s="12"/>
      <c r="CIP61" s="12"/>
      <c r="CIQ61" s="12"/>
      <c r="CIR61" s="12"/>
      <c r="CIS61" s="12"/>
      <c r="CIT61" s="12"/>
      <c r="CIU61" s="12"/>
      <c r="CIV61" s="12"/>
      <c r="CIW61" s="12"/>
      <c r="CIX61" s="12"/>
      <c r="CIY61" s="12"/>
      <c r="CIZ61" s="12"/>
      <c r="CJA61" s="12"/>
      <c r="CJB61" s="12"/>
      <c r="CJC61" s="12"/>
      <c r="CJD61" s="12"/>
      <c r="CJE61" s="12"/>
      <c r="CJF61" s="12"/>
      <c r="CJG61" s="12"/>
      <c r="CJH61" s="12"/>
      <c r="CJI61" s="12"/>
      <c r="CJJ61" s="12"/>
      <c r="CJK61" s="12"/>
      <c r="CJL61" s="12"/>
      <c r="CJM61" s="12"/>
      <c r="CJN61" s="12"/>
      <c r="CJO61" s="12"/>
      <c r="CJP61" s="12"/>
      <c r="CJQ61" s="12"/>
      <c r="CJR61" s="12"/>
      <c r="CJS61" s="12"/>
      <c r="CJT61" s="12"/>
      <c r="CJU61" s="12"/>
      <c r="CJV61" s="12"/>
      <c r="CJW61" s="12"/>
      <c r="CJX61" s="12"/>
      <c r="CJY61" s="12"/>
      <c r="CJZ61" s="12"/>
      <c r="CKA61" s="12"/>
      <c r="CKB61" s="12"/>
      <c r="CKC61" s="12"/>
      <c r="CKD61" s="12"/>
      <c r="CKE61" s="12"/>
      <c r="CKF61" s="12"/>
      <c r="CKG61" s="12"/>
      <c r="CKH61" s="12"/>
      <c r="CKI61" s="12"/>
      <c r="CKJ61" s="12"/>
      <c r="CKK61" s="12"/>
      <c r="CKL61" s="12"/>
      <c r="CKM61" s="12"/>
      <c r="CKN61" s="12"/>
      <c r="CKO61" s="12"/>
      <c r="CKP61" s="12"/>
      <c r="CKQ61" s="12"/>
      <c r="CKR61" s="12"/>
      <c r="CKS61" s="12"/>
      <c r="CKT61" s="12"/>
      <c r="CKU61" s="12"/>
      <c r="CKV61" s="12"/>
      <c r="CKW61" s="12"/>
      <c r="CKX61" s="12"/>
      <c r="CKY61" s="12"/>
      <c r="CKZ61" s="12"/>
      <c r="CLA61" s="12"/>
      <c r="CLB61" s="12"/>
      <c r="CLC61" s="12"/>
      <c r="CLD61" s="12"/>
      <c r="CLE61" s="12"/>
      <c r="CLF61" s="12"/>
      <c r="CLG61" s="12"/>
      <c r="CLH61" s="12"/>
      <c r="CLI61" s="12"/>
      <c r="CLJ61" s="12"/>
      <c r="CLK61" s="12"/>
      <c r="CLL61" s="12"/>
      <c r="CLM61" s="12"/>
      <c r="CLN61" s="12"/>
      <c r="CLO61" s="12"/>
      <c r="CLP61" s="12"/>
      <c r="CLQ61" s="12"/>
      <c r="CLR61" s="12"/>
      <c r="CLS61" s="12"/>
      <c r="CLT61" s="12"/>
      <c r="CLU61" s="12"/>
      <c r="CLV61" s="12"/>
      <c r="CLW61" s="12"/>
      <c r="CLX61" s="12"/>
      <c r="CLY61" s="12"/>
      <c r="CLZ61" s="12"/>
      <c r="CMA61" s="12"/>
      <c r="CMB61" s="12"/>
      <c r="CMC61" s="12"/>
      <c r="CMD61" s="12"/>
      <c r="CME61" s="12"/>
      <c r="CMF61" s="12"/>
      <c r="CMG61" s="12"/>
      <c r="CMH61" s="12"/>
      <c r="CMI61" s="12"/>
      <c r="CMJ61" s="12"/>
      <c r="CMK61" s="12"/>
      <c r="CML61" s="12"/>
      <c r="CMM61" s="12"/>
      <c r="CMN61" s="12"/>
      <c r="CMO61" s="12"/>
      <c r="CMP61" s="12"/>
      <c r="CMQ61" s="12"/>
      <c r="CMR61" s="12"/>
      <c r="CMS61" s="12"/>
      <c r="CMT61" s="12"/>
      <c r="CMU61" s="12"/>
      <c r="CMV61" s="12"/>
      <c r="CMW61" s="12"/>
      <c r="CMX61" s="12"/>
      <c r="CMY61" s="12"/>
      <c r="CMZ61" s="12"/>
      <c r="CNA61" s="12"/>
      <c r="CNB61" s="12"/>
      <c r="CNC61" s="12"/>
      <c r="CND61" s="12"/>
      <c r="CNE61" s="12"/>
      <c r="CNF61" s="12"/>
      <c r="CNG61" s="12"/>
      <c r="CNH61" s="12"/>
      <c r="CNI61" s="12"/>
      <c r="CNJ61" s="12"/>
      <c r="CNK61" s="12"/>
      <c r="CNL61" s="12"/>
      <c r="CNM61" s="12"/>
      <c r="CNN61" s="12"/>
      <c r="CNO61" s="12"/>
      <c r="CNP61" s="12"/>
      <c r="CNQ61" s="12"/>
      <c r="CNR61" s="12"/>
      <c r="CNS61" s="12"/>
      <c r="CNT61" s="12"/>
      <c r="CNU61" s="12"/>
      <c r="CNV61" s="12"/>
      <c r="CNW61" s="12"/>
      <c r="CNX61" s="12"/>
      <c r="CNY61" s="12"/>
      <c r="CNZ61" s="12"/>
      <c r="COA61" s="12"/>
      <c r="COB61" s="12"/>
      <c r="COC61" s="12"/>
      <c r="COD61" s="12"/>
      <c r="COE61" s="12"/>
      <c r="COF61" s="12"/>
      <c r="COG61" s="12"/>
      <c r="COH61" s="12"/>
      <c r="COI61" s="12"/>
      <c r="COJ61" s="12"/>
      <c r="COK61" s="12"/>
      <c r="COL61" s="12"/>
      <c r="COM61" s="12"/>
      <c r="CON61" s="12"/>
      <c r="COO61" s="12"/>
      <c r="COP61" s="12"/>
      <c r="COQ61" s="12"/>
      <c r="COR61" s="12"/>
      <c r="COS61" s="12"/>
      <c r="COT61" s="12"/>
      <c r="COU61" s="12"/>
      <c r="COV61" s="12"/>
      <c r="COW61" s="12"/>
      <c r="COX61" s="12"/>
      <c r="COY61" s="12"/>
      <c r="COZ61" s="12"/>
      <c r="CPA61" s="12"/>
      <c r="CPB61" s="12"/>
      <c r="CPC61" s="12"/>
      <c r="CPD61" s="12"/>
      <c r="CPE61" s="12"/>
      <c r="CPF61" s="12"/>
      <c r="CPG61" s="12"/>
      <c r="CPH61" s="12"/>
      <c r="CPI61" s="12"/>
      <c r="CPJ61" s="12"/>
      <c r="CPK61" s="12"/>
      <c r="CPL61" s="12"/>
      <c r="CPM61" s="12"/>
      <c r="CPN61" s="12"/>
      <c r="CPO61" s="12"/>
      <c r="CPP61" s="12"/>
      <c r="CPQ61" s="12"/>
      <c r="CPR61" s="12"/>
      <c r="CPS61" s="12"/>
      <c r="CPT61" s="12"/>
      <c r="CPU61" s="12"/>
      <c r="CPV61" s="12"/>
      <c r="CPW61" s="12"/>
      <c r="CPX61" s="12"/>
      <c r="CPY61" s="12"/>
      <c r="CPZ61" s="12"/>
      <c r="CQA61" s="12"/>
      <c r="CQB61" s="12"/>
      <c r="CQC61" s="12"/>
      <c r="CQD61" s="12"/>
      <c r="CQE61" s="12"/>
      <c r="CQF61" s="12"/>
      <c r="CQG61" s="12"/>
      <c r="CQH61" s="12"/>
      <c r="CQI61" s="12"/>
      <c r="CQJ61" s="12"/>
      <c r="CQK61" s="12"/>
      <c r="CQL61" s="12"/>
      <c r="CQM61" s="12"/>
      <c r="CQN61" s="12"/>
      <c r="CQO61" s="12"/>
      <c r="CQP61" s="12"/>
      <c r="CQQ61" s="12"/>
      <c r="CQR61" s="12"/>
      <c r="CQS61" s="12"/>
      <c r="CQT61" s="12"/>
      <c r="CQU61" s="12"/>
      <c r="CQV61" s="12"/>
      <c r="CQW61" s="12"/>
      <c r="CQX61" s="12"/>
      <c r="CQY61" s="12"/>
      <c r="CQZ61" s="12"/>
      <c r="CRA61" s="12"/>
      <c r="CRB61" s="12"/>
      <c r="CRC61" s="12"/>
      <c r="CRD61" s="12"/>
      <c r="CRE61" s="12"/>
      <c r="CRF61" s="12"/>
      <c r="CRG61" s="12"/>
      <c r="CRH61" s="12"/>
      <c r="CRI61" s="12"/>
      <c r="CRJ61" s="12"/>
      <c r="CRK61" s="12"/>
      <c r="CRL61" s="12"/>
      <c r="CRM61" s="12"/>
      <c r="CRN61" s="12"/>
      <c r="CRO61" s="12"/>
      <c r="CRP61" s="12"/>
      <c r="CRQ61" s="12"/>
      <c r="CRR61" s="12"/>
      <c r="CRS61" s="12"/>
      <c r="CRT61" s="12"/>
      <c r="CRU61" s="12"/>
      <c r="CRV61" s="12"/>
      <c r="CRW61" s="12"/>
      <c r="CRX61" s="12"/>
      <c r="CRY61" s="12"/>
      <c r="CRZ61" s="12"/>
      <c r="CSA61" s="12"/>
      <c r="CSB61" s="12"/>
      <c r="CSC61" s="12"/>
      <c r="CSD61" s="12"/>
      <c r="CSE61" s="12"/>
      <c r="CSF61" s="12"/>
      <c r="CSG61" s="12"/>
      <c r="CSH61" s="12"/>
      <c r="CSI61" s="12"/>
      <c r="CSJ61" s="12"/>
      <c r="CSK61" s="12"/>
      <c r="CSL61" s="12"/>
      <c r="CSM61" s="12"/>
      <c r="CSN61" s="12"/>
      <c r="CSO61" s="12"/>
      <c r="CSP61" s="12"/>
      <c r="CSQ61" s="12"/>
      <c r="CSR61" s="12"/>
      <c r="CSS61" s="12"/>
      <c r="CST61" s="12"/>
      <c r="CSU61" s="12"/>
      <c r="CSV61" s="12"/>
      <c r="CSW61" s="12"/>
      <c r="CSX61" s="12"/>
      <c r="CSY61" s="12"/>
      <c r="CSZ61" s="12"/>
      <c r="CTA61" s="12"/>
      <c r="CTB61" s="12"/>
      <c r="CTC61" s="12"/>
      <c r="CTD61" s="12"/>
      <c r="CTE61" s="12"/>
      <c r="CTF61" s="12"/>
      <c r="CTG61" s="12"/>
      <c r="CTH61" s="12"/>
      <c r="CTI61" s="12"/>
      <c r="CTJ61" s="12"/>
      <c r="CTK61" s="12"/>
      <c r="CTL61" s="12"/>
      <c r="CTM61" s="12"/>
      <c r="CTN61" s="12"/>
      <c r="CTO61" s="12"/>
      <c r="CTP61" s="12"/>
      <c r="CTQ61" s="12"/>
      <c r="CTR61" s="12"/>
      <c r="CTS61" s="12"/>
      <c r="CTT61" s="12"/>
      <c r="CTU61" s="12"/>
      <c r="CTV61" s="12"/>
      <c r="CTW61" s="12"/>
      <c r="CTX61" s="12"/>
      <c r="CTY61" s="12"/>
      <c r="CTZ61" s="12"/>
      <c r="CUA61" s="12"/>
      <c r="CUB61" s="12"/>
      <c r="CUC61" s="12"/>
      <c r="CUD61" s="12"/>
      <c r="CUE61" s="12"/>
      <c r="CUF61" s="12"/>
      <c r="CUG61" s="12"/>
      <c r="CUH61" s="12"/>
      <c r="CUI61" s="12"/>
      <c r="CUJ61" s="12"/>
      <c r="CUK61" s="12"/>
      <c r="CUL61" s="12"/>
      <c r="CUM61" s="12"/>
      <c r="CUN61" s="12"/>
      <c r="CUO61" s="12"/>
      <c r="CUP61" s="12"/>
      <c r="CUQ61" s="12"/>
      <c r="CUR61" s="12"/>
      <c r="CUS61" s="12"/>
      <c r="CUT61" s="12"/>
      <c r="CUU61" s="12"/>
      <c r="CUV61" s="12"/>
      <c r="CUW61" s="12"/>
      <c r="CUX61" s="12"/>
      <c r="CUY61" s="12"/>
      <c r="CUZ61" s="12"/>
      <c r="CVA61" s="12"/>
      <c r="CVB61" s="12"/>
      <c r="CVC61" s="12"/>
      <c r="CVD61" s="12"/>
      <c r="CVE61" s="12"/>
      <c r="CVF61" s="12"/>
      <c r="CVG61" s="12"/>
      <c r="CVH61" s="12"/>
      <c r="CVI61" s="12"/>
      <c r="CVJ61" s="12"/>
      <c r="CVK61" s="12"/>
      <c r="CVL61" s="12"/>
      <c r="CVM61" s="12"/>
      <c r="CVN61" s="12"/>
      <c r="CVO61" s="12"/>
      <c r="CVP61" s="12"/>
      <c r="CVQ61" s="12"/>
      <c r="CVR61" s="12"/>
      <c r="CVS61" s="12"/>
      <c r="CVT61" s="12"/>
      <c r="CVU61" s="12"/>
      <c r="CVV61" s="12"/>
      <c r="CVW61" s="12"/>
      <c r="CVX61" s="12"/>
      <c r="CVY61" s="12"/>
      <c r="CVZ61" s="12"/>
      <c r="CWA61" s="12"/>
      <c r="CWB61" s="12"/>
      <c r="CWC61" s="12"/>
      <c r="CWD61" s="12"/>
      <c r="CWE61" s="12"/>
      <c r="CWF61" s="12"/>
      <c r="CWG61" s="12"/>
      <c r="CWH61" s="12"/>
      <c r="CWI61" s="12"/>
      <c r="CWJ61" s="12"/>
      <c r="CWK61" s="12"/>
      <c r="CWL61" s="12"/>
      <c r="CWM61" s="12"/>
      <c r="CWN61" s="12"/>
      <c r="CWO61" s="12"/>
      <c r="CWP61" s="12"/>
      <c r="CWQ61" s="12"/>
      <c r="CWR61" s="12"/>
      <c r="CWS61" s="12"/>
      <c r="CWT61" s="12"/>
      <c r="CWU61" s="12"/>
      <c r="CWV61" s="12"/>
      <c r="CWW61" s="12"/>
      <c r="CWX61" s="12"/>
      <c r="CWY61" s="12"/>
      <c r="CWZ61" s="12"/>
      <c r="CXA61" s="12"/>
      <c r="CXB61" s="12"/>
      <c r="CXC61" s="12"/>
      <c r="CXD61" s="12"/>
      <c r="CXE61" s="12"/>
      <c r="CXF61" s="12"/>
      <c r="CXG61" s="12"/>
      <c r="CXH61" s="12"/>
      <c r="CXI61" s="12"/>
      <c r="CXJ61" s="12"/>
      <c r="CXK61" s="12"/>
      <c r="CXL61" s="12"/>
      <c r="CXM61" s="12"/>
      <c r="CXN61" s="12"/>
      <c r="CXO61" s="12"/>
      <c r="CXP61" s="12"/>
      <c r="CXQ61" s="12"/>
      <c r="CXR61" s="12"/>
      <c r="CXS61" s="12"/>
      <c r="CXT61" s="12"/>
      <c r="CXU61" s="12"/>
      <c r="CXV61" s="12"/>
      <c r="CXW61" s="12"/>
      <c r="CXX61" s="12"/>
      <c r="CXY61" s="12"/>
      <c r="CXZ61" s="12"/>
      <c r="CYA61" s="12"/>
      <c r="CYB61" s="12"/>
      <c r="CYC61" s="12"/>
      <c r="CYD61" s="12"/>
      <c r="CYE61" s="12"/>
      <c r="CYF61" s="12"/>
      <c r="CYG61" s="12"/>
      <c r="CYH61" s="12"/>
      <c r="CYI61" s="12"/>
      <c r="CYJ61" s="12"/>
      <c r="CYK61" s="12"/>
      <c r="CYL61" s="12"/>
      <c r="CYM61" s="12"/>
      <c r="CYN61" s="12"/>
      <c r="CYO61" s="12"/>
      <c r="CYP61" s="12"/>
      <c r="CYQ61" s="12"/>
      <c r="CYR61" s="12"/>
      <c r="CYS61" s="12"/>
      <c r="CYT61" s="12"/>
      <c r="CYU61" s="12"/>
      <c r="CYV61" s="12"/>
      <c r="CYW61" s="12"/>
      <c r="CYX61" s="12"/>
      <c r="CYY61" s="12"/>
      <c r="CYZ61" s="12"/>
      <c r="CZA61" s="12"/>
      <c r="CZB61" s="12"/>
      <c r="CZC61" s="12"/>
      <c r="CZD61" s="12"/>
      <c r="CZE61" s="12"/>
      <c r="CZF61" s="12"/>
      <c r="CZG61" s="12"/>
      <c r="CZH61" s="12"/>
      <c r="CZI61" s="12"/>
      <c r="CZJ61" s="12"/>
      <c r="CZK61" s="12"/>
      <c r="CZL61" s="12"/>
      <c r="CZM61" s="12"/>
      <c r="CZN61" s="12"/>
      <c r="CZO61" s="12"/>
      <c r="CZP61" s="12"/>
      <c r="CZQ61" s="12"/>
      <c r="CZR61" s="12"/>
      <c r="CZS61" s="12"/>
      <c r="CZT61" s="12"/>
      <c r="CZU61" s="12"/>
      <c r="CZV61" s="12"/>
      <c r="CZW61" s="12"/>
      <c r="CZX61" s="12"/>
      <c r="CZY61" s="12"/>
      <c r="CZZ61" s="12"/>
      <c r="DAA61" s="12"/>
      <c r="DAB61" s="12"/>
      <c r="DAC61" s="12"/>
      <c r="DAD61" s="12"/>
      <c r="DAE61" s="12"/>
      <c r="DAF61" s="12"/>
      <c r="DAG61" s="12"/>
      <c r="DAH61" s="12"/>
      <c r="DAI61" s="12"/>
      <c r="DAJ61" s="12"/>
      <c r="DAK61" s="12"/>
      <c r="DAL61" s="12"/>
      <c r="DAM61" s="12"/>
      <c r="DAN61" s="12"/>
      <c r="DAO61" s="12"/>
      <c r="DAP61" s="12"/>
      <c r="DAQ61" s="12"/>
      <c r="DAR61" s="12"/>
      <c r="DAS61" s="12"/>
      <c r="DAT61" s="12"/>
      <c r="DAU61" s="12"/>
      <c r="DAV61" s="12"/>
      <c r="DAW61" s="12"/>
      <c r="DAX61" s="12"/>
      <c r="DAY61" s="12"/>
      <c r="DAZ61" s="12"/>
      <c r="DBA61" s="12"/>
      <c r="DBB61" s="12"/>
      <c r="DBC61" s="12"/>
      <c r="DBD61" s="12"/>
      <c r="DBE61" s="12"/>
      <c r="DBF61" s="12"/>
      <c r="DBG61" s="12"/>
      <c r="DBH61" s="12"/>
      <c r="DBI61" s="12"/>
      <c r="DBJ61" s="12"/>
      <c r="DBK61" s="12"/>
      <c r="DBL61" s="12"/>
      <c r="DBM61" s="12"/>
      <c r="DBN61" s="12"/>
      <c r="DBO61" s="12"/>
      <c r="DBP61" s="12"/>
      <c r="DBQ61" s="12"/>
      <c r="DBR61" s="12"/>
      <c r="DBS61" s="12"/>
      <c r="DBT61" s="12"/>
      <c r="DBU61" s="12"/>
      <c r="DBV61" s="12"/>
      <c r="DBW61" s="12"/>
      <c r="DBX61" s="12"/>
      <c r="DBY61" s="12"/>
      <c r="DBZ61" s="12"/>
      <c r="DCA61" s="12"/>
      <c r="DCB61" s="12"/>
      <c r="DCC61" s="12"/>
      <c r="DCD61" s="12"/>
      <c r="DCE61" s="12"/>
      <c r="DCF61" s="12"/>
      <c r="DCG61" s="12"/>
      <c r="DCH61" s="12"/>
      <c r="DCI61" s="12"/>
      <c r="DCJ61" s="12"/>
      <c r="DCK61" s="12"/>
      <c r="DCL61" s="12"/>
      <c r="DCM61" s="12"/>
      <c r="DCN61" s="12"/>
      <c r="DCO61" s="12"/>
      <c r="DCP61" s="12"/>
      <c r="DCQ61" s="12"/>
      <c r="DCR61" s="12"/>
      <c r="DCS61" s="12"/>
      <c r="DCT61" s="12"/>
      <c r="DCU61" s="12"/>
      <c r="DCV61" s="12"/>
      <c r="DCW61" s="12"/>
      <c r="DCX61" s="12"/>
      <c r="DCY61" s="12"/>
      <c r="DCZ61" s="12"/>
      <c r="DDA61" s="12"/>
      <c r="DDB61" s="12"/>
      <c r="DDC61" s="12"/>
      <c r="DDD61" s="12"/>
      <c r="DDE61" s="12"/>
      <c r="DDF61" s="12"/>
      <c r="DDG61" s="12"/>
      <c r="DDH61" s="12"/>
      <c r="DDI61" s="12"/>
      <c r="DDJ61" s="12"/>
      <c r="DDK61" s="12"/>
      <c r="DDL61" s="12"/>
      <c r="DDM61" s="12"/>
      <c r="DDN61" s="12"/>
      <c r="DDO61" s="12"/>
      <c r="DDP61" s="12"/>
      <c r="DDQ61" s="12"/>
      <c r="DDR61" s="12"/>
      <c r="DDS61" s="12"/>
      <c r="DDT61" s="12"/>
      <c r="DDU61" s="12"/>
      <c r="DDV61" s="12"/>
      <c r="DDW61" s="12"/>
      <c r="DDX61" s="12"/>
      <c r="DDY61" s="12"/>
      <c r="DDZ61" s="12"/>
      <c r="DEA61" s="12"/>
      <c r="DEB61" s="12"/>
      <c r="DEC61" s="12"/>
      <c r="DED61" s="12"/>
      <c r="DEE61" s="12"/>
      <c r="DEF61" s="12"/>
      <c r="DEG61" s="12"/>
      <c r="DEH61" s="12"/>
      <c r="DEI61" s="12"/>
      <c r="DEJ61" s="12"/>
      <c r="DEK61" s="12"/>
      <c r="DEL61" s="12"/>
      <c r="DEM61" s="12"/>
      <c r="DEN61" s="12"/>
      <c r="DEO61" s="12"/>
      <c r="DEP61" s="12"/>
      <c r="DEQ61" s="12"/>
      <c r="DER61" s="12"/>
      <c r="DES61" s="12"/>
      <c r="DET61" s="12"/>
      <c r="DEU61" s="12"/>
      <c r="DEV61" s="12"/>
      <c r="DEW61" s="12"/>
      <c r="DEX61" s="12"/>
      <c r="DEY61" s="12"/>
      <c r="DEZ61" s="12"/>
      <c r="DFA61" s="12"/>
      <c r="DFB61" s="12"/>
      <c r="DFC61" s="12"/>
      <c r="DFD61" s="12"/>
      <c r="DFE61" s="12"/>
      <c r="DFF61" s="12"/>
      <c r="DFG61" s="12"/>
      <c r="DFH61" s="12"/>
      <c r="DFI61" s="12"/>
      <c r="DFJ61" s="12"/>
      <c r="DFK61" s="12"/>
      <c r="DFL61" s="12"/>
      <c r="DFM61" s="12"/>
      <c r="DFN61" s="12"/>
      <c r="DFO61" s="12"/>
      <c r="DFP61" s="12"/>
      <c r="DFQ61" s="12"/>
      <c r="DFR61" s="12"/>
      <c r="DFS61" s="12"/>
      <c r="DFT61" s="12"/>
      <c r="DFU61" s="12"/>
      <c r="DFV61" s="12"/>
      <c r="DFW61" s="12"/>
      <c r="DFX61" s="12"/>
      <c r="DFY61" s="12"/>
      <c r="DFZ61" s="12"/>
      <c r="DGA61" s="12"/>
      <c r="DGB61" s="12"/>
      <c r="DGC61" s="12"/>
      <c r="DGD61" s="12"/>
      <c r="DGE61" s="12"/>
      <c r="DGF61" s="12"/>
      <c r="DGG61" s="12"/>
      <c r="DGH61" s="12"/>
      <c r="DGI61" s="12"/>
      <c r="DGJ61" s="12"/>
      <c r="DGK61" s="12"/>
      <c r="DGL61" s="12"/>
      <c r="DGM61" s="12"/>
      <c r="DGN61" s="12"/>
      <c r="DGO61" s="12"/>
      <c r="DGP61" s="12"/>
      <c r="DGQ61" s="12"/>
      <c r="DGR61" s="12"/>
      <c r="DGS61" s="12"/>
      <c r="DGT61" s="12"/>
      <c r="DGU61" s="12"/>
      <c r="DGV61" s="12"/>
      <c r="DGW61" s="12"/>
      <c r="DGX61" s="12"/>
      <c r="DGY61" s="12"/>
      <c r="DGZ61" s="12"/>
      <c r="DHA61" s="12"/>
      <c r="DHB61" s="12"/>
      <c r="DHC61" s="12"/>
      <c r="DHD61" s="12"/>
      <c r="DHE61" s="12"/>
      <c r="DHF61" s="12"/>
      <c r="DHG61" s="12"/>
      <c r="DHH61" s="12"/>
      <c r="DHI61" s="12"/>
      <c r="DHJ61" s="12"/>
      <c r="DHK61" s="12"/>
      <c r="DHL61" s="12"/>
      <c r="DHM61" s="12"/>
      <c r="DHN61" s="12"/>
      <c r="DHO61" s="12"/>
      <c r="DHP61" s="12"/>
      <c r="DHQ61" s="12"/>
      <c r="DHR61" s="12"/>
      <c r="DHS61" s="12"/>
      <c r="DHT61" s="12"/>
      <c r="DHU61" s="12"/>
      <c r="DHV61" s="12"/>
      <c r="DHW61" s="12"/>
      <c r="DHX61" s="12"/>
      <c r="DHY61" s="12"/>
      <c r="DHZ61" s="12"/>
      <c r="DIA61" s="12"/>
      <c r="DIB61" s="12"/>
      <c r="DIC61" s="12"/>
      <c r="DID61" s="12"/>
      <c r="DIE61" s="12"/>
      <c r="DIF61" s="12"/>
      <c r="DIG61" s="12"/>
      <c r="DIH61" s="12"/>
      <c r="DII61" s="12"/>
      <c r="DIJ61" s="12"/>
      <c r="DIK61" s="12"/>
      <c r="DIL61" s="12"/>
      <c r="DIM61" s="12"/>
      <c r="DIN61" s="12"/>
      <c r="DIO61" s="12"/>
      <c r="DIP61" s="12"/>
      <c r="DIQ61" s="12"/>
      <c r="DIR61" s="12"/>
      <c r="DIS61" s="12"/>
      <c r="DIT61" s="12"/>
      <c r="DIU61" s="12"/>
      <c r="DIV61" s="12"/>
      <c r="DIW61" s="12"/>
      <c r="DIX61" s="12"/>
      <c r="DIY61" s="12"/>
      <c r="DIZ61" s="12"/>
      <c r="DJA61" s="12"/>
      <c r="DJB61" s="12"/>
      <c r="DJC61" s="12"/>
      <c r="DJD61" s="12"/>
      <c r="DJE61" s="12"/>
      <c r="DJF61" s="12"/>
      <c r="DJG61" s="12"/>
      <c r="DJH61" s="12"/>
      <c r="DJI61" s="12"/>
      <c r="DJJ61" s="12"/>
      <c r="DJK61" s="12"/>
      <c r="DJL61" s="12"/>
      <c r="DJM61" s="12"/>
      <c r="DJN61" s="12"/>
      <c r="DJO61" s="12"/>
      <c r="DJP61" s="12"/>
      <c r="DJQ61" s="12"/>
      <c r="DJR61" s="12"/>
      <c r="DJS61" s="12"/>
      <c r="DJT61" s="12"/>
      <c r="DJU61" s="12"/>
      <c r="DJV61" s="12"/>
      <c r="DJW61" s="12"/>
      <c r="DJX61" s="12"/>
      <c r="DJY61" s="12"/>
      <c r="DJZ61" s="12"/>
      <c r="DKA61" s="12"/>
      <c r="DKB61" s="12"/>
      <c r="DKC61" s="12"/>
      <c r="DKD61" s="12"/>
      <c r="DKE61" s="12"/>
      <c r="DKF61" s="12"/>
      <c r="DKG61" s="12"/>
      <c r="DKH61" s="12"/>
      <c r="DKI61" s="12"/>
      <c r="DKJ61" s="12"/>
      <c r="DKK61" s="12"/>
      <c r="DKL61" s="12"/>
      <c r="DKM61" s="12"/>
      <c r="DKN61" s="12"/>
      <c r="DKO61" s="12"/>
      <c r="DKP61" s="12"/>
      <c r="DKQ61" s="12"/>
      <c r="DKR61" s="12"/>
      <c r="DKS61" s="12"/>
      <c r="DKT61" s="12"/>
      <c r="DKU61" s="12"/>
      <c r="DKV61" s="12"/>
      <c r="DKW61" s="12"/>
      <c r="DKX61" s="12"/>
      <c r="DKY61" s="12"/>
      <c r="DKZ61" s="12"/>
      <c r="DLA61" s="12"/>
      <c r="DLB61" s="12"/>
      <c r="DLC61" s="12"/>
      <c r="DLD61" s="12"/>
      <c r="DLE61" s="12"/>
      <c r="DLF61" s="12"/>
      <c r="DLG61" s="12"/>
      <c r="DLH61" s="12"/>
      <c r="DLI61" s="12"/>
      <c r="DLJ61" s="12"/>
      <c r="DLK61" s="12"/>
      <c r="DLL61" s="12"/>
      <c r="DLM61" s="12"/>
      <c r="DLN61" s="12"/>
      <c r="DLO61" s="12"/>
      <c r="DLP61" s="12"/>
      <c r="DLQ61" s="12"/>
      <c r="DLR61" s="12"/>
      <c r="DLS61" s="12"/>
      <c r="DLT61" s="12"/>
      <c r="DLU61" s="12"/>
      <c r="DLV61" s="12"/>
      <c r="DLW61" s="12"/>
      <c r="DLX61" s="12"/>
      <c r="DLY61" s="12"/>
      <c r="DLZ61" s="12"/>
      <c r="DMA61" s="12"/>
      <c r="DMB61" s="12"/>
      <c r="DMC61" s="12"/>
      <c r="DMD61" s="12"/>
      <c r="DME61" s="12"/>
      <c r="DMF61" s="12"/>
      <c r="DMG61" s="12"/>
      <c r="DMH61" s="12"/>
      <c r="DMI61" s="12"/>
      <c r="DMJ61" s="12"/>
      <c r="DMK61" s="12"/>
      <c r="DML61" s="12"/>
      <c r="DMM61" s="12"/>
      <c r="DMN61" s="12"/>
      <c r="DMO61" s="12"/>
      <c r="DMP61" s="12"/>
      <c r="DMQ61" s="12"/>
      <c r="DMR61" s="12"/>
      <c r="DMS61" s="12"/>
      <c r="DMT61" s="12"/>
      <c r="DMU61" s="12"/>
      <c r="DMV61" s="12"/>
      <c r="DMW61" s="12"/>
      <c r="DMX61" s="12"/>
      <c r="DMY61" s="12"/>
      <c r="DMZ61" s="12"/>
      <c r="DNA61" s="12"/>
      <c r="DNB61" s="12"/>
      <c r="DNC61" s="12"/>
      <c r="DND61" s="12"/>
      <c r="DNE61" s="12"/>
      <c r="DNF61" s="12"/>
      <c r="DNG61" s="12"/>
      <c r="DNH61" s="12"/>
      <c r="DNI61" s="12"/>
      <c r="DNJ61" s="12"/>
      <c r="DNK61" s="12"/>
      <c r="DNL61" s="12"/>
      <c r="DNM61" s="12"/>
      <c r="DNN61" s="12"/>
      <c r="DNO61" s="12"/>
      <c r="DNP61" s="12"/>
      <c r="DNQ61" s="12"/>
      <c r="DNR61" s="12"/>
      <c r="DNS61" s="12"/>
      <c r="DNT61" s="12"/>
      <c r="DNU61" s="12"/>
      <c r="DNV61" s="12"/>
      <c r="DNW61" s="12"/>
      <c r="DNX61" s="12"/>
      <c r="DNY61" s="12"/>
      <c r="DNZ61" s="12"/>
      <c r="DOA61" s="12"/>
      <c r="DOB61" s="12"/>
      <c r="DOC61" s="12"/>
      <c r="DOD61" s="12"/>
      <c r="DOE61" s="12"/>
      <c r="DOF61" s="12"/>
      <c r="DOG61" s="12"/>
      <c r="DOH61" s="12"/>
      <c r="DOI61" s="12"/>
      <c r="DOJ61" s="12"/>
      <c r="DOK61" s="12"/>
      <c r="DOL61" s="12"/>
      <c r="DOM61" s="12"/>
      <c r="DON61" s="12"/>
      <c r="DOO61" s="12"/>
      <c r="DOP61" s="12"/>
      <c r="DOQ61" s="12"/>
      <c r="DOR61" s="12"/>
      <c r="DOS61" s="12"/>
      <c r="DOT61" s="12"/>
      <c r="DOU61" s="12"/>
      <c r="DOV61" s="12"/>
      <c r="DOW61" s="12"/>
      <c r="DOX61" s="12"/>
      <c r="DOY61" s="12"/>
      <c r="DOZ61" s="12"/>
      <c r="DPA61" s="12"/>
      <c r="DPB61" s="12"/>
      <c r="DPC61" s="12"/>
      <c r="DPD61" s="12"/>
      <c r="DPE61" s="12"/>
      <c r="DPF61" s="12"/>
      <c r="DPG61" s="12"/>
      <c r="DPH61" s="12"/>
      <c r="DPI61" s="12"/>
      <c r="DPJ61" s="12"/>
      <c r="DPK61" s="12"/>
      <c r="DPL61" s="12"/>
      <c r="DPM61" s="12"/>
      <c r="DPN61" s="12"/>
      <c r="DPO61" s="12"/>
      <c r="DPP61" s="12"/>
      <c r="DPQ61" s="12"/>
      <c r="DPR61" s="12"/>
      <c r="DPS61" s="12"/>
      <c r="DPT61" s="12"/>
      <c r="DPU61" s="12"/>
      <c r="DPV61" s="12"/>
      <c r="DPW61" s="12"/>
      <c r="DPX61" s="12"/>
      <c r="DPY61" s="12"/>
      <c r="DPZ61" s="12"/>
      <c r="DQA61" s="12"/>
      <c r="DQB61" s="12"/>
      <c r="DQC61" s="12"/>
      <c r="DQD61" s="12"/>
      <c r="DQE61" s="12"/>
      <c r="DQF61" s="12"/>
      <c r="DQG61" s="12"/>
      <c r="DQH61" s="12"/>
      <c r="DQI61" s="12"/>
      <c r="DQJ61" s="12"/>
      <c r="DQK61" s="12"/>
      <c r="DQL61" s="12"/>
      <c r="DQM61" s="12"/>
      <c r="DQN61" s="12"/>
      <c r="DQO61" s="12"/>
      <c r="DQP61" s="12"/>
      <c r="DQQ61" s="12"/>
      <c r="DQR61" s="12"/>
      <c r="DQS61" s="12"/>
      <c r="DQT61" s="12"/>
      <c r="DQU61" s="12"/>
      <c r="DQV61" s="12"/>
      <c r="DQW61" s="12"/>
      <c r="DQX61" s="12"/>
      <c r="DQY61" s="12"/>
      <c r="DQZ61" s="12"/>
      <c r="DRA61" s="12"/>
      <c r="DRB61" s="12"/>
      <c r="DRC61" s="12"/>
      <c r="DRD61" s="12"/>
      <c r="DRE61" s="12"/>
      <c r="DRF61" s="12"/>
      <c r="DRG61" s="12"/>
      <c r="DRH61" s="12"/>
      <c r="DRI61" s="12"/>
      <c r="DRJ61" s="12"/>
      <c r="DRK61" s="12"/>
      <c r="DRL61" s="12"/>
      <c r="DRM61" s="12"/>
      <c r="DRN61" s="12"/>
      <c r="DRO61" s="12"/>
      <c r="DRP61" s="12"/>
      <c r="DRQ61" s="12"/>
      <c r="DRR61" s="12"/>
      <c r="DRS61" s="12"/>
      <c r="DRT61" s="12"/>
      <c r="DRU61" s="12"/>
      <c r="DRV61" s="12"/>
      <c r="DRW61" s="12"/>
      <c r="DRX61" s="12"/>
      <c r="DRY61" s="12"/>
      <c r="DRZ61" s="12"/>
      <c r="DSA61" s="12"/>
      <c r="DSB61" s="12"/>
      <c r="DSC61" s="12"/>
      <c r="DSD61" s="12"/>
      <c r="DSE61" s="12"/>
      <c r="DSF61" s="12"/>
      <c r="DSG61" s="12"/>
      <c r="DSH61" s="12"/>
      <c r="DSI61" s="12"/>
      <c r="DSJ61" s="12"/>
      <c r="DSK61" s="12"/>
      <c r="DSL61" s="12"/>
      <c r="DSM61" s="12"/>
      <c r="DSN61" s="12"/>
      <c r="DSO61" s="12"/>
      <c r="DSP61" s="12"/>
      <c r="DSQ61" s="12"/>
      <c r="DSR61" s="12"/>
      <c r="DSS61" s="12"/>
      <c r="DST61" s="12"/>
      <c r="DSU61" s="12"/>
      <c r="DSV61" s="12"/>
      <c r="DSW61" s="12"/>
      <c r="DSX61" s="12"/>
      <c r="DSY61" s="12"/>
      <c r="DSZ61" s="12"/>
      <c r="DTA61" s="12"/>
      <c r="DTB61" s="12"/>
      <c r="DTC61" s="12"/>
      <c r="DTD61" s="12"/>
      <c r="DTE61" s="12"/>
      <c r="DTF61" s="12"/>
      <c r="DTG61" s="12"/>
      <c r="DTH61" s="12"/>
      <c r="DTI61" s="12"/>
      <c r="DTJ61" s="12"/>
      <c r="DTK61" s="12"/>
      <c r="DTL61" s="12"/>
      <c r="DTM61" s="12"/>
      <c r="DTN61" s="12"/>
      <c r="DTO61" s="12"/>
      <c r="DTP61" s="12"/>
      <c r="DTQ61" s="12"/>
      <c r="DTR61" s="12"/>
      <c r="DTS61" s="12"/>
      <c r="DTT61" s="12"/>
      <c r="DTU61" s="12"/>
      <c r="DTV61" s="12"/>
      <c r="DTW61" s="12"/>
      <c r="DTX61" s="12"/>
      <c r="DTY61" s="12"/>
      <c r="DTZ61" s="12"/>
      <c r="DUA61" s="12"/>
      <c r="DUB61" s="12"/>
      <c r="DUC61" s="12"/>
      <c r="DUD61" s="12"/>
      <c r="DUE61" s="12"/>
      <c r="DUF61" s="12"/>
      <c r="DUG61" s="12"/>
      <c r="DUH61" s="12"/>
      <c r="DUI61" s="12"/>
      <c r="DUJ61" s="12"/>
      <c r="DUK61" s="12"/>
      <c r="DUL61" s="12"/>
      <c r="DUM61" s="12"/>
      <c r="DUN61" s="12"/>
      <c r="DUO61" s="12"/>
      <c r="DUP61" s="12"/>
      <c r="DUQ61" s="12"/>
      <c r="DUR61" s="12"/>
      <c r="DUS61" s="12"/>
      <c r="DUT61" s="12"/>
      <c r="DUU61" s="12"/>
      <c r="DUV61" s="12"/>
      <c r="DUW61" s="12"/>
      <c r="DUX61" s="12"/>
      <c r="DUY61" s="12"/>
      <c r="DUZ61" s="12"/>
      <c r="DVA61" s="12"/>
      <c r="DVB61" s="12"/>
      <c r="DVC61" s="12"/>
      <c r="DVD61" s="12"/>
      <c r="DVE61" s="12"/>
      <c r="DVF61" s="12"/>
      <c r="DVG61" s="12"/>
      <c r="DVH61" s="12"/>
      <c r="DVI61" s="12"/>
      <c r="DVJ61" s="12"/>
      <c r="DVK61" s="12"/>
      <c r="DVL61" s="12"/>
      <c r="DVM61" s="12"/>
      <c r="DVN61" s="12"/>
      <c r="DVO61" s="12"/>
      <c r="DVP61" s="12"/>
      <c r="DVQ61" s="12"/>
      <c r="DVR61" s="12"/>
      <c r="DVS61" s="12"/>
      <c r="DVT61" s="12"/>
      <c r="DVU61" s="12"/>
      <c r="DVV61" s="12"/>
      <c r="DVW61" s="12"/>
      <c r="DVX61" s="12"/>
      <c r="DVY61" s="12"/>
      <c r="DVZ61" s="12"/>
      <c r="DWA61" s="12"/>
      <c r="DWB61" s="12"/>
      <c r="DWC61" s="12"/>
      <c r="DWD61" s="12"/>
      <c r="DWE61" s="12"/>
      <c r="DWF61" s="12"/>
      <c r="DWG61" s="12"/>
      <c r="DWH61" s="12"/>
      <c r="DWI61" s="12"/>
      <c r="DWJ61" s="12"/>
      <c r="DWK61" s="12"/>
      <c r="DWL61" s="12"/>
      <c r="DWM61" s="12"/>
      <c r="DWN61" s="12"/>
      <c r="DWO61" s="12"/>
      <c r="DWP61" s="12"/>
      <c r="DWQ61" s="12"/>
      <c r="DWR61" s="12"/>
      <c r="DWS61" s="12"/>
      <c r="DWT61" s="12"/>
      <c r="DWU61" s="12"/>
      <c r="DWV61" s="12"/>
      <c r="DWW61" s="12"/>
      <c r="DWX61" s="12"/>
      <c r="DWY61" s="12"/>
      <c r="DWZ61" s="12"/>
      <c r="DXA61" s="12"/>
      <c r="DXB61" s="12"/>
      <c r="DXC61" s="12"/>
      <c r="DXD61" s="12"/>
      <c r="DXE61" s="12"/>
      <c r="DXF61" s="12"/>
      <c r="DXG61" s="12"/>
      <c r="DXH61" s="12"/>
      <c r="DXI61" s="12"/>
      <c r="DXJ61" s="12"/>
      <c r="DXK61" s="12"/>
      <c r="DXL61" s="12"/>
      <c r="DXM61" s="12"/>
      <c r="DXN61" s="12"/>
      <c r="DXO61" s="12"/>
      <c r="DXP61" s="12"/>
      <c r="DXQ61" s="12"/>
      <c r="DXR61" s="12"/>
      <c r="DXS61" s="12"/>
      <c r="DXT61" s="12"/>
      <c r="DXU61" s="12"/>
      <c r="DXV61" s="12"/>
      <c r="DXW61" s="12"/>
      <c r="DXX61" s="12"/>
      <c r="DXY61" s="12"/>
      <c r="DXZ61" s="12"/>
      <c r="DYA61" s="12"/>
      <c r="DYB61" s="12"/>
      <c r="DYC61" s="12"/>
      <c r="DYD61" s="12"/>
      <c r="DYE61" s="12"/>
      <c r="DYF61" s="12"/>
      <c r="DYG61" s="12"/>
      <c r="DYH61" s="12"/>
      <c r="DYI61" s="12"/>
      <c r="DYJ61" s="12"/>
      <c r="DYK61" s="12"/>
      <c r="DYL61" s="12"/>
      <c r="DYM61" s="12"/>
      <c r="DYN61" s="12"/>
      <c r="DYO61" s="12"/>
      <c r="DYP61" s="12"/>
      <c r="DYQ61" s="12"/>
      <c r="DYR61" s="12"/>
      <c r="DYS61" s="12"/>
      <c r="DYT61" s="12"/>
      <c r="DYU61" s="12"/>
      <c r="DYV61" s="12"/>
      <c r="DYW61" s="12"/>
      <c r="DYX61" s="12"/>
      <c r="DYY61" s="12"/>
      <c r="DYZ61" s="12"/>
      <c r="DZA61" s="12"/>
      <c r="DZB61" s="12"/>
      <c r="DZC61" s="12"/>
      <c r="DZD61" s="12"/>
      <c r="DZE61" s="12"/>
      <c r="DZF61" s="12"/>
      <c r="DZG61" s="12"/>
      <c r="DZH61" s="12"/>
      <c r="DZI61" s="12"/>
      <c r="DZJ61" s="12"/>
      <c r="DZK61" s="12"/>
      <c r="DZL61" s="12"/>
      <c r="DZM61" s="12"/>
      <c r="DZN61" s="12"/>
      <c r="DZO61" s="12"/>
      <c r="DZP61" s="12"/>
      <c r="DZQ61" s="12"/>
      <c r="DZR61" s="12"/>
      <c r="DZS61" s="12"/>
      <c r="DZT61" s="12"/>
      <c r="DZU61" s="12"/>
      <c r="DZV61" s="12"/>
      <c r="DZW61" s="12"/>
      <c r="DZX61" s="12"/>
      <c r="DZY61" s="12"/>
      <c r="DZZ61" s="12"/>
      <c r="EAA61" s="12"/>
      <c r="EAB61" s="12"/>
      <c r="EAC61" s="12"/>
      <c r="EAD61" s="12"/>
      <c r="EAE61" s="12"/>
      <c r="EAF61" s="12"/>
      <c r="EAG61" s="12"/>
      <c r="EAH61" s="12"/>
      <c r="EAI61" s="12"/>
      <c r="EAJ61" s="12"/>
      <c r="EAK61" s="12"/>
      <c r="EAL61" s="12"/>
      <c r="EAM61" s="12"/>
      <c r="EAN61" s="12"/>
      <c r="EAO61" s="12"/>
      <c r="EAP61" s="12"/>
      <c r="EAQ61" s="12"/>
      <c r="EAR61" s="12"/>
      <c r="EAS61" s="12"/>
      <c r="EAT61" s="12"/>
      <c r="EAU61" s="12"/>
      <c r="EAV61" s="12"/>
      <c r="EAW61" s="12"/>
      <c r="EAX61" s="12"/>
      <c r="EAY61" s="12"/>
      <c r="EAZ61" s="12"/>
      <c r="EBA61" s="12"/>
      <c r="EBB61" s="12"/>
      <c r="EBC61" s="12"/>
      <c r="EBD61" s="12"/>
      <c r="EBE61" s="12"/>
      <c r="EBF61" s="12"/>
      <c r="EBG61" s="12"/>
      <c r="EBH61" s="12"/>
      <c r="EBI61" s="12"/>
      <c r="EBJ61" s="12"/>
      <c r="EBK61" s="12"/>
      <c r="EBL61" s="12"/>
      <c r="EBM61" s="12"/>
      <c r="EBN61" s="12"/>
      <c r="EBO61" s="12"/>
      <c r="EBP61" s="12"/>
      <c r="EBQ61" s="12"/>
      <c r="EBR61" s="12"/>
      <c r="EBS61" s="12"/>
      <c r="EBT61" s="12"/>
      <c r="EBU61" s="12"/>
      <c r="EBV61" s="12"/>
      <c r="EBW61" s="12"/>
      <c r="EBX61" s="12"/>
      <c r="EBY61" s="12"/>
      <c r="EBZ61" s="12"/>
      <c r="ECA61" s="12"/>
      <c r="ECB61" s="12"/>
      <c r="ECC61" s="12"/>
      <c r="ECD61" s="12"/>
      <c r="ECE61" s="12"/>
      <c r="ECF61" s="12"/>
      <c r="ECG61" s="12"/>
      <c r="ECH61" s="12"/>
      <c r="ECI61" s="12"/>
      <c r="ECJ61" s="12"/>
      <c r="ECK61" s="12"/>
      <c r="ECL61" s="12"/>
      <c r="ECM61" s="12"/>
      <c r="ECN61" s="12"/>
      <c r="ECO61" s="12"/>
      <c r="ECP61" s="12"/>
      <c r="ECQ61" s="12"/>
      <c r="ECR61" s="12"/>
      <c r="ECS61" s="12"/>
      <c r="ECT61" s="12"/>
      <c r="ECU61" s="12"/>
      <c r="ECV61" s="12"/>
      <c r="ECW61" s="12"/>
      <c r="ECX61" s="12"/>
      <c r="ECY61" s="12"/>
      <c r="ECZ61" s="12"/>
      <c r="EDA61" s="12"/>
      <c r="EDB61" s="12"/>
      <c r="EDC61" s="12"/>
      <c r="EDD61" s="12"/>
      <c r="EDE61" s="12"/>
      <c r="EDF61" s="12"/>
      <c r="EDG61" s="12"/>
      <c r="EDH61" s="12"/>
      <c r="EDI61" s="12"/>
      <c r="EDJ61" s="12"/>
      <c r="EDK61" s="12"/>
      <c r="EDL61" s="12"/>
      <c r="EDM61" s="12"/>
      <c r="EDN61" s="12"/>
      <c r="EDO61" s="12"/>
      <c r="EDP61" s="12"/>
      <c r="EDQ61" s="12"/>
      <c r="EDR61" s="12"/>
      <c r="EDS61" s="12"/>
      <c r="EDT61" s="12"/>
      <c r="EDU61" s="12"/>
      <c r="EDV61" s="12"/>
      <c r="EDW61" s="12"/>
      <c r="EDX61" s="12"/>
      <c r="EDY61" s="12"/>
      <c r="EDZ61" s="12"/>
      <c r="EEA61" s="12"/>
      <c r="EEB61" s="12"/>
      <c r="EEC61" s="12"/>
      <c r="EED61" s="12"/>
      <c r="EEE61" s="12"/>
      <c r="EEF61" s="12"/>
      <c r="EEG61" s="12"/>
      <c r="EEH61" s="12"/>
      <c r="EEI61" s="12"/>
      <c r="EEJ61" s="12"/>
      <c r="EEK61" s="12"/>
      <c r="EEL61" s="12"/>
      <c r="EEM61" s="12"/>
      <c r="EEN61" s="12"/>
      <c r="EEO61" s="12"/>
      <c r="EEP61" s="12"/>
      <c r="EEQ61" s="12"/>
      <c r="EER61" s="12"/>
      <c r="EES61" s="12"/>
      <c r="EET61" s="12"/>
      <c r="EEU61" s="12"/>
      <c r="EEV61" s="12"/>
      <c r="EEW61" s="12"/>
      <c r="EEX61" s="12"/>
      <c r="EEY61" s="12"/>
      <c r="EEZ61" s="12"/>
      <c r="EFA61" s="12"/>
      <c r="EFB61" s="12"/>
      <c r="EFC61" s="12"/>
      <c r="EFD61" s="12"/>
      <c r="EFE61" s="12"/>
      <c r="EFF61" s="12"/>
      <c r="EFG61" s="12"/>
      <c r="EFH61" s="12"/>
      <c r="EFI61" s="12"/>
      <c r="EFJ61" s="12"/>
      <c r="EFK61" s="12"/>
      <c r="EFL61" s="12"/>
      <c r="EFM61" s="12"/>
      <c r="EFN61" s="12"/>
      <c r="EFO61" s="12"/>
      <c r="EFP61" s="12"/>
      <c r="EFQ61" s="12"/>
      <c r="EFR61" s="12"/>
      <c r="EFS61" s="12"/>
      <c r="EFT61" s="12"/>
      <c r="EFU61" s="12"/>
      <c r="EFV61" s="12"/>
      <c r="EFW61" s="12"/>
      <c r="EFX61" s="12"/>
      <c r="EFY61" s="12"/>
      <c r="EFZ61" s="12"/>
      <c r="EGA61" s="12"/>
      <c r="EGB61" s="12"/>
      <c r="EGC61" s="12"/>
      <c r="EGD61" s="12"/>
      <c r="EGE61" s="12"/>
      <c r="EGF61" s="12"/>
      <c r="EGG61" s="12"/>
      <c r="EGH61" s="12"/>
      <c r="EGI61" s="12"/>
      <c r="EGJ61" s="12"/>
      <c r="EGK61" s="12"/>
      <c r="EGL61" s="12"/>
      <c r="EGM61" s="12"/>
      <c r="EGN61" s="12"/>
      <c r="EGO61" s="12"/>
      <c r="EGP61" s="12"/>
      <c r="EGQ61" s="12"/>
      <c r="EGR61" s="12"/>
      <c r="EGS61" s="12"/>
      <c r="EGT61" s="12"/>
      <c r="EGU61" s="12"/>
      <c r="EGV61" s="12"/>
      <c r="EGW61" s="12"/>
      <c r="EGX61" s="12"/>
      <c r="EGY61" s="12"/>
      <c r="EGZ61" s="12"/>
      <c r="EHA61" s="12"/>
      <c r="EHB61" s="12"/>
      <c r="EHC61" s="12"/>
      <c r="EHD61" s="12"/>
      <c r="EHE61" s="12"/>
      <c r="EHF61" s="12"/>
      <c r="EHG61" s="12"/>
      <c r="EHH61" s="12"/>
      <c r="EHI61" s="12"/>
      <c r="EHJ61" s="12"/>
      <c r="EHK61" s="12"/>
      <c r="EHL61" s="12"/>
      <c r="EHM61" s="12"/>
      <c r="EHN61" s="12"/>
      <c r="EHO61" s="12"/>
      <c r="EHP61" s="12"/>
      <c r="EHQ61" s="12"/>
      <c r="EHR61" s="12"/>
      <c r="EHS61" s="12"/>
      <c r="EHT61" s="12"/>
      <c r="EHU61" s="12"/>
      <c r="EHV61" s="12"/>
      <c r="EHW61" s="12"/>
      <c r="EHX61" s="12"/>
      <c r="EHY61" s="12"/>
      <c r="EHZ61" s="12"/>
      <c r="EIA61" s="12"/>
      <c r="EIB61" s="12"/>
      <c r="EIC61" s="12"/>
      <c r="EID61" s="12"/>
      <c r="EIE61" s="12"/>
      <c r="EIF61" s="12"/>
      <c r="EIG61" s="12"/>
      <c r="EIH61" s="12"/>
      <c r="EII61" s="12"/>
      <c r="EIJ61" s="12"/>
      <c r="EIK61" s="12"/>
      <c r="EIL61" s="12"/>
      <c r="EIM61" s="12"/>
      <c r="EIN61" s="12"/>
      <c r="EIO61" s="12"/>
      <c r="EIP61" s="12"/>
      <c r="EIQ61" s="12"/>
      <c r="EIR61" s="12"/>
      <c r="EIS61" s="12"/>
      <c r="EIT61" s="12"/>
      <c r="EIU61" s="12"/>
      <c r="EIV61" s="12"/>
      <c r="EIW61" s="12"/>
      <c r="EIX61" s="12"/>
      <c r="EIY61" s="12"/>
      <c r="EIZ61" s="12"/>
      <c r="EJA61" s="12"/>
      <c r="EJB61" s="12"/>
      <c r="EJC61" s="12"/>
      <c r="EJD61" s="12"/>
      <c r="EJE61" s="12"/>
      <c r="EJF61" s="12"/>
      <c r="EJG61" s="12"/>
      <c r="EJH61" s="12"/>
      <c r="EJI61" s="12"/>
      <c r="EJJ61" s="12"/>
      <c r="EJK61" s="12"/>
      <c r="EJL61" s="12"/>
      <c r="EJM61" s="12"/>
      <c r="EJN61" s="12"/>
      <c r="EJO61" s="12"/>
      <c r="EJP61" s="12"/>
      <c r="EJQ61" s="12"/>
      <c r="EJR61" s="12"/>
      <c r="EJS61" s="12"/>
      <c r="EJT61" s="12"/>
      <c r="EJU61" s="12"/>
      <c r="EJV61" s="12"/>
      <c r="EJW61" s="12"/>
      <c r="EJX61" s="12"/>
      <c r="EJY61" s="12"/>
      <c r="EJZ61" s="12"/>
      <c r="EKA61" s="12"/>
      <c r="EKB61" s="12"/>
      <c r="EKC61" s="12"/>
      <c r="EKD61" s="12"/>
      <c r="EKE61" s="12"/>
      <c r="EKF61" s="12"/>
      <c r="EKG61" s="12"/>
      <c r="EKH61" s="12"/>
      <c r="EKI61" s="12"/>
      <c r="EKJ61" s="12"/>
      <c r="EKK61" s="12"/>
      <c r="EKL61" s="12"/>
      <c r="EKM61" s="12"/>
      <c r="EKN61" s="12"/>
      <c r="EKO61" s="12"/>
      <c r="EKP61" s="12"/>
      <c r="EKQ61" s="12"/>
      <c r="EKR61" s="12"/>
      <c r="EKS61" s="12"/>
      <c r="EKT61" s="12"/>
      <c r="EKU61" s="12"/>
      <c r="EKV61" s="12"/>
      <c r="EKW61" s="12"/>
      <c r="EKX61" s="12"/>
      <c r="EKY61" s="12"/>
      <c r="EKZ61" s="12"/>
      <c r="ELA61" s="12"/>
      <c r="ELB61" s="12"/>
      <c r="ELC61" s="12"/>
      <c r="ELD61" s="12"/>
      <c r="ELE61" s="12"/>
      <c r="ELF61" s="12"/>
      <c r="ELG61" s="12"/>
      <c r="ELH61" s="12"/>
      <c r="ELI61" s="12"/>
      <c r="ELJ61" s="12"/>
      <c r="ELK61" s="12"/>
      <c r="ELL61" s="12"/>
      <c r="ELM61" s="12"/>
      <c r="ELN61" s="12"/>
      <c r="ELO61" s="12"/>
      <c r="ELP61" s="12"/>
      <c r="ELQ61" s="12"/>
      <c r="ELR61" s="12"/>
      <c r="ELS61" s="12"/>
      <c r="ELT61" s="12"/>
      <c r="ELU61" s="12"/>
      <c r="ELV61" s="12"/>
      <c r="ELW61" s="12"/>
      <c r="ELX61" s="12"/>
      <c r="ELY61" s="12"/>
      <c r="ELZ61" s="12"/>
      <c r="EMA61" s="12"/>
      <c r="EMB61" s="12"/>
      <c r="EMC61" s="12"/>
      <c r="EMD61" s="12"/>
      <c r="EME61" s="12"/>
      <c r="EMF61" s="12"/>
      <c r="EMG61" s="12"/>
      <c r="EMH61" s="12"/>
      <c r="EMI61" s="12"/>
      <c r="EMJ61" s="12"/>
      <c r="EMK61" s="12"/>
      <c r="EML61" s="12"/>
      <c r="EMM61" s="12"/>
      <c r="EMN61" s="12"/>
      <c r="EMO61" s="12"/>
      <c r="EMP61" s="12"/>
      <c r="EMQ61" s="12"/>
      <c r="EMR61" s="12"/>
      <c r="EMS61" s="12"/>
      <c r="EMT61" s="12"/>
      <c r="EMU61" s="12"/>
      <c r="EMV61" s="12"/>
      <c r="EMW61" s="12"/>
      <c r="EMX61" s="12"/>
      <c r="EMY61" s="12"/>
      <c r="EMZ61" s="12"/>
      <c r="ENA61" s="12"/>
      <c r="ENB61" s="12"/>
      <c r="ENC61" s="12"/>
      <c r="END61" s="12"/>
      <c r="ENE61" s="12"/>
      <c r="ENF61" s="12"/>
      <c r="ENG61" s="12"/>
      <c r="ENH61" s="12"/>
      <c r="ENI61" s="12"/>
      <c r="ENJ61" s="12"/>
      <c r="ENK61" s="12"/>
      <c r="ENL61" s="12"/>
      <c r="ENM61" s="12"/>
      <c r="ENN61" s="12"/>
      <c r="ENO61" s="12"/>
      <c r="ENP61" s="12"/>
      <c r="ENQ61" s="12"/>
      <c r="ENR61" s="12"/>
      <c r="ENS61" s="12"/>
      <c r="ENT61" s="12"/>
      <c r="ENU61" s="12"/>
      <c r="ENV61" s="12"/>
      <c r="ENW61" s="12"/>
      <c r="ENX61" s="12"/>
      <c r="ENY61" s="12"/>
      <c r="ENZ61" s="12"/>
      <c r="EOA61" s="12"/>
      <c r="EOB61" s="12"/>
      <c r="EOC61" s="12"/>
      <c r="EOD61" s="12"/>
      <c r="EOE61" s="12"/>
      <c r="EOF61" s="12"/>
      <c r="EOG61" s="12"/>
      <c r="EOH61" s="12"/>
      <c r="EOI61" s="12"/>
      <c r="EOJ61" s="12"/>
      <c r="EOK61" s="12"/>
      <c r="EOL61" s="12"/>
      <c r="EOM61" s="12"/>
      <c r="EON61" s="12"/>
      <c r="EOO61" s="12"/>
      <c r="EOP61" s="12"/>
      <c r="EOQ61" s="12"/>
      <c r="EOR61" s="12"/>
      <c r="EOS61" s="12"/>
      <c r="EOT61" s="12"/>
      <c r="EOU61" s="12"/>
      <c r="EOV61" s="12"/>
      <c r="EOW61" s="12"/>
      <c r="EOX61" s="12"/>
      <c r="EOY61" s="12"/>
      <c r="EOZ61" s="12"/>
      <c r="EPA61" s="12"/>
      <c r="EPB61" s="12"/>
      <c r="EPC61" s="12"/>
      <c r="EPD61" s="12"/>
      <c r="EPE61" s="12"/>
      <c r="EPF61" s="12"/>
      <c r="EPG61" s="12"/>
      <c r="EPH61" s="12"/>
      <c r="EPI61" s="12"/>
      <c r="EPJ61" s="12"/>
      <c r="EPK61" s="12"/>
      <c r="EPL61" s="12"/>
      <c r="EPM61" s="12"/>
      <c r="EPN61" s="12"/>
      <c r="EPO61" s="12"/>
      <c r="EPP61" s="12"/>
      <c r="EPQ61" s="12"/>
      <c r="EPR61" s="12"/>
      <c r="EPS61" s="12"/>
      <c r="EPT61" s="12"/>
      <c r="EPU61" s="12"/>
      <c r="EPV61" s="12"/>
      <c r="EPW61" s="12"/>
      <c r="EPX61" s="12"/>
      <c r="EPY61" s="12"/>
      <c r="EPZ61" s="12"/>
      <c r="EQA61" s="12"/>
      <c r="EQB61" s="12"/>
      <c r="EQC61" s="12"/>
      <c r="EQD61" s="12"/>
      <c r="EQE61" s="12"/>
      <c r="EQF61" s="12"/>
      <c r="EQG61" s="12"/>
      <c r="EQH61" s="12"/>
      <c r="EQI61" s="12"/>
      <c r="EQJ61" s="12"/>
      <c r="EQK61" s="12"/>
      <c r="EQL61" s="12"/>
      <c r="EQM61" s="12"/>
      <c r="EQN61" s="12"/>
      <c r="EQO61" s="12"/>
      <c r="EQP61" s="12"/>
      <c r="EQQ61" s="12"/>
      <c r="EQR61" s="12"/>
      <c r="EQS61" s="12"/>
      <c r="EQT61" s="12"/>
      <c r="EQU61" s="12"/>
      <c r="EQV61" s="12"/>
      <c r="EQW61" s="12"/>
      <c r="EQX61" s="12"/>
      <c r="EQY61" s="12"/>
      <c r="EQZ61" s="12"/>
      <c r="ERA61" s="12"/>
      <c r="ERB61" s="12"/>
      <c r="ERC61" s="12"/>
      <c r="ERD61" s="12"/>
      <c r="ERE61" s="12"/>
      <c r="ERF61" s="12"/>
      <c r="ERG61" s="12"/>
      <c r="ERH61" s="12"/>
      <c r="ERI61" s="12"/>
      <c r="ERJ61" s="12"/>
      <c r="ERK61" s="12"/>
      <c r="ERL61" s="12"/>
      <c r="ERM61" s="12"/>
      <c r="ERN61" s="12"/>
      <c r="ERO61" s="12"/>
      <c r="ERP61" s="12"/>
      <c r="ERQ61" s="12"/>
      <c r="ERR61" s="12"/>
      <c r="ERS61" s="12"/>
      <c r="ERT61" s="12"/>
      <c r="ERU61" s="12"/>
      <c r="ERV61" s="12"/>
      <c r="ERW61" s="12"/>
      <c r="ERX61" s="12"/>
      <c r="ERY61" s="12"/>
      <c r="ERZ61" s="12"/>
      <c r="ESA61" s="12"/>
      <c r="ESB61" s="12"/>
      <c r="ESC61" s="12"/>
      <c r="ESD61" s="12"/>
      <c r="ESE61" s="12"/>
      <c r="ESF61" s="12"/>
      <c r="ESG61" s="12"/>
      <c r="ESH61" s="12"/>
      <c r="ESI61" s="12"/>
      <c r="ESJ61" s="12"/>
      <c r="ESK61" s="12"/>
      <c r="ESL61" s="12"/>
      <c r="ESM61" s="12"/>
      <c r="ESN61" s="12"/>
      <c r="ESO61" s="12"/>
      <c r="ESP61" s="12"/>
      <c r="ESQ61" s="12"/>
      <c r="ESR61" s="12"/>
      <c r="ESS61" s="12"/>
      <c r="EST61" s="12"/>
      <c r="ESU61" s="12"/>
      <c r="ESV61" s="12"/>
      <c r="ESW61" s="12"/>
      <c r="ESX61" s="12"/>
      <c r="ESY61" s="12"/>
      <c r="ESZ61" s="12"/>
      <c r="ETA61" s="12"/>
      <c r="ETB61" s="12"/>
      <c r="ETC61" s="12"/>
      <c r="ETD61" s="12"/>
      <c r="ETE61" s="12"/>
      <c r="ETF61" s="12"/>
      <c r="ETG61" s="12"/>
      <c r="ETH61" s="12"/>
      <c r="ETI61" s="12"/>
      <c r="ETJ61" s="12"/>
      <c r="ETK61" s="12"/>
      <c r="ETL61" s="12"/>
      <c r="ETM61" s="12"/>
      <c r="ETN61" s="12"/>
      <c r="ETO61" s="12"/>
      <c r="ETP61" s="12"/>
      <c r="ETQ61" s="12"/>
      <c r="ETR61" s="12"/>
      <c r="ETS61" s="12"/>
      <c r="ETT61" s="12"/>
      <c r="ETU61" s="12"/>
      <c r="ETV61" s="12"/>
      <c r="ETW61" s="12"/>
      <c r="ETX61" s="12"/>
      <c r="ETY61" s="12"/>
      <c r="ETZ61" s="12"/>
      <c r="EUA61" s="12"/>
      <c r="EUB61" s="12"/>
      <c r="EUC61" s="12"/>
      <c r="EUD61" s="12"/>
      <c r="EUE61" s="12"/>
      <c r="EUF61" s="12"/>
      <c r="EUG61" s="12"/>
      <c r="EUH61" s="12"/>
      <c r="EUI61" s="12"/>
      <c r="EUJ61" s="12"/>
      <c r="EUK61" s="12"/>
      <c r="EUL61" s="12"/>
      <c r="EUM61" s="12"/>
      <c r="EUN61" s="12"/>
      <c r="EUO61" s="12"/>
      <c r="EUP61" s="12"/>
      <c r="EUQ61" s="12"/>
      <c r="EUR61" s="12"/>
      <c r="EUS61" s="12"/>
      <c r="EUT61" s="12"/>
      <c r="EUU61" s="12"/>
      <c r="EUV61" s="12"/>
      <c r="EUW61" s="12"/>
      <c r="EUX61" s="12"/>
      <c r="EUY61" s="12"/>
      <c r="EUZ61" s="12"/>
      <c r="EVA61" s="12"/>
      <c r="EVB61" s="12"/>
      <c r="EVC61" s="12"/>
      <c r="EVD61" s="12"/>
      <c r="EVE61" s="12"/>
      <c r="EVF61" s="12"/>
      <c r="EVG61" s="12"/>
      <c r="EVH61" s="12"/>
      <c r="EVI61" s="12"/>
      <c r="EVJ61" s="12"/>
      <c r="EVK61" s="12"/>
      <c r="EVL61" s="12"/>
      <c r="EVM61" s="12"/>
      <c r="EVN61" s="12"/>
      <c r="EVO61" s="12"/>
      <c r="EVP61" s="12"/>
      <c r="EVQ61" s="12"/>
      <c r="EVR61" s="12"/>
      <c r="EVS61" s="12"/>
      <c r="EVT61" s="12"/>
      <c r="EVU61" s="12"/>
      <c r="EVV61" s="12"/>
      <c r="EVW61" s="12"/>
      <c r="EVX61" s="12"/>
      <c r="EVY61" s="12"/>
      <c r="EVZ61" s="12"/>
      <c r="EWA61" s="12"/>
      <c r="EWB61" s="12"/>
      <c r="EWC61" s="12"/>
      <c r="EWD61" s="12"/>
      <c r="EWE61" s="12"/>
      <c r="EWF61" s="12"/>
      <c r="EWG61" s="12"/>
      <c r="EWH61" s="12"/>
      <c r="EWI61" s="12"/>
      <c r="EWJ61" s="12"/>
      <c r="EWK61" s="12"/>
      <c r="EWL61" s="12"/>
      <c r="EWM61" s="12"/>
      <c r="EWN61" s="12"/>
      <c r="EWO61" s="12"/>
      <c r="EWP61" s="12"/>
      <c r="EWQ61" s="12"/>
      <c r="EWR61" s="12"/>
      <c r="EWS61" s="12"/>
      <c r="EWT61" s="12"/>
      <c r="EWU61" s="12"/>
      <c r="EWV61" s="12"/>
      <c r="EWW61" s="12"/>
      <c r="EWX61" s="12"/>
      <c r="EWY61" s="12"/>
      <c r="EWZ61" s="12"/>
      <c r="EXA61" s="12"/>
      <c r="EXB61" s="12"/>
      <c r="EXC61" s="12"/>
      <c r="EXD61" s="12"/>
      <c r="EXE61" s="12"/>
      <c r="EXF61" s="12"/>
      <c r="EXG61" s="12"/>
      <c r="EXH61" s="12"/>
      <c r="EXI61" s="12"/>
      <c r="EXJ61" s="12"/>
      <c r="EXK61" s="12"/>
      <c r="EXL61" s="12"/>
      <c r="EXM61" s="12"/>
      <c r="EXN61" s="12"/>
      <c r="EXO61" s="12"/>
      <c r="EXP61" s="12"/>
      <c r="EXQ61" s="12"/>
      <c r="EXR61" s="12"/>
      <c r="EXS61" s="12"/>
      <c r="EXT61" s="12"/>
      <c r="EXU61" s="12"/>
      <c r="EXV61" s="12"/>
      <c r="EXW61" s="12"/>
      <c r="EXX61" s="12"/>
      <c r="EXY61" s="12"/>
      <c r="EXZ61" s="12"/>
      <c r="EYA61" s="12"/>
      <c r="EYB61" s="12"/>
      <c r="EYC61" s="12"/>
      <c r="EYD61" s="12"/>
      <c r="EYE61" s="12"/>
      <c r="EYF61" s="12"/>
      <c r="EYG61" s="12"/>
      <c r="EYH61" s="12"/>
      <c r="EYI61" s="12"/>
      <c r="EYJ61" s="12"/>
      <c r="EYK61" s="12"/>
      <c r="EYL61" s="12"/>
      <c r="EYM61" s="12"/>
      <c r="EYN61" s="12"/>
      <c r="EYO61" s="12"/>
      <c r="EYP61" s="12"/>
      <c r="EYQ61" s="12"/>
      <c r="EYR61" s="12"/>
      <c r="EYS61" s="12"/>
      <c r="EYT61" s="12"/>
      <c r="EYU61" s="12"/>
      <c r="EYV61" s="12"/>
      <c r="EYW61" s="12"/>
      <c r="EYX61" s="12"/>
      <c r="EYY61" s="12"/>
      <c r="EYZ61" s="12"/>
      <c r="EZA61" s="12"/>
      <c r="EZB61" s="12"/>
      <c r="EZC61" s="12"/>
      <c r="EZD61" s="12"/>
      <c r="EZE61" s="12"/>
      <c r="EZF61" s="12"/>
      <c r="EZG61" s="12"/>
      <c r="EZH61" s="12"/>
      <c r="EZI61" s="12"/>
      <c r="EZJ61" s="12"/>
      <c r="EZK61" s="12"/>
      <c r="EZL61" s="12"/>
      <c r="EZM61" s="12"/>
      <c r="EZN61" s="12"/>
      <c r="EZO61" s="12"/>
      <c r="EZP61" s="12"/>
      <c r="EZQ61" s="12"/>
      <c r="EZR61" s="12"/>
      <c r="EZS61" s="12"/>
      <c r="EZT61" s="12"/>
      <c r="EZU61" s="12"/>
      <c r="EZV61" s="12"/>
      <c r="EZW61" s="12"/>
      <c r="EZX61" s="12"/>
      <c r="EZY61" s="12"/>
      <c r="EZZ61" s="12"/>
      <c r="FAA61" s="12"/>
      <c r="FAB61" s="12"/>
      <c r="FAC61" s="12"/>
      <c r="FAD61" s="12"/>
      <c r="FAE61" s="12"/>
      <c r="FAF61" s="12"/>
      <c r="FAG61" s="12"/>
      <c r="FAH61" s="12"/>
      <c r="FAI61" s="12"/>
      <c r="FAJ61" s="12"/>
      <c r="FAK61" s="12"/>
      <c r="FAL61" s="12"/>
      <c r="FAM61" s="12"/>
      <c r="FAN61" s="12"/>
      <c r="FAO61" s="12"/>
      <c r="FAP61" s="12"/>
      <c r="FAQ61" s="12"/>
      <c r="FAR61" s="12"/>
      <c r="FAS61" s="12"/>
      <c r="FAT61" s="12"/>
      <c r="FAU61" s="12"/>
      <c r="FAV61" s="12"/>
      <c r="FAW61" s="12"/>
      <c r="FAX61" s="12"/>
      <c r="FAY61" s="12"/>
      <c r="FAZ61" s="12"/>
      <c r="FBA61" s="12"/>
      <c r="FBB61" s="12"/>
      <c r="FBC61" s="12"/>
      <c r="FBD61" s="12"/>
      <c r="FBE61" s="12"/>
      <c r="FBF61" s="12"/>
      <c r="FBG61" s="12"/>
      <c r="FBH61" s="12"/>
      <c r="FBI61" s="12"/>
      <c r="FBJ61" s="12"/>
      <c r="FBK61" s="12"/>
      <c r="FBL61" s="12"/>
      <c r="FBM61" s="12"/>
      <c r="FBN61" s="12"/>
      <c r="FBO61" s="12"/>
      <c r="FBP61" s="12"/>
      <c r="FBQ61" s="12"/>
      <c r="FBR61" s="12"/>
      <c r="FBS61" s="12"/>
      <c r="FBT61" s="12"/>
      <c r="FBU61" s="12"/>
      <c r="FBV61" s="12"/>
      <c r="FBW61" s="12"/>
      <c r="FBX61" s="12"/>
      <c r="FBY61" s="12"/>
      <c r="FBZ61" s="12"/>
      <c r="FCA61" s="12"/>
      <c r="FCB61" s="12"/>
      <c r="FCC61" s="12"/>
      <c r="FCD61" s="12"/>
      <c r="FCE61" s="12"/>
      <c r="FCF61" s="12"/>
      <c r="FCG61" s="12"/>
      <c r="FCH61" s="12"/>
      <c r="FCI61" s="12"/>
      <c r="FCJ61" s="12"/>
      <c r="FCK61" s="12"/>
      <c r="FCL61" s="12"/>
      <c r="FCM61" s="12"/>
      <c r="FCN61" s="12"/>
      <c r="FCO61" s="12"/>
      <c r="FCP61" s="12"/>
      <c r="FCQ61" s="12"/>
      <c r="FCR61" s="12"/>
      <c r="FCS61" s="12"/>
      <c r="FCT61" s="12"/>
      <c r="FCU61" s="12"/>
      <c r="FCV61" s="12"/>
      <c r="FCW61" s="12"/>
      <c r="FCX61" s="12"/>
      <c r="FCY61" s="12"/>
      <c r="FCZ61" s="12"/>
      <c r="FDA61" s="12"/>
      <c r="FDB61" s="12"/>
      <c r="FDC61" s="12"/>
      <c r="FDD61" s="12"/>
      <c r="FDE61" s="12"/>
      <c r="FDF61" s="12"/>
      <c r="FDG61" s="12"/>
      <c r="FDH61" s="12"/>
      <c r="FDI61" s="12"/>
      <c r="FDJ61" s="12"/>
      <c r="FDK61" s="12"/>
      <c r="FDL61" s="12"/>
      <c r="FDM61" s="12"/>
      <c r="FDN61" s="12"/>
      <c r="FDO61" s="12"/>
      <c r="FDP61" s="12"/>
      <c r="FDQ61" s="12"/>
      <c r="FDR61" s="12"/>
      <c r="FDS61" s="12"/>
      <c r="FDT61" s="12"/>
      <c r="FDU61" s="12"/>
      <c r="FDV61" s="12"/>
      <c r="FDW61" s="12"/>
      <c r="FDX61" s="12"/>
      <c r="FDY61" s="12"/>
      <c r="FDZ61" s="12"/>
      <c r="FEA61" s="12"/>
      <c r="FEB61" s="12"/>
      <c r="FEC61" s="12"/>
      <c r="FED61" s="12"/>
      <c r="FEE61" s="12"/>
      <c r="FEF61" s="12"/>
      <c r="FEG61" s="12"/>
      <c r="FEH61" s="12"/>
      <c r="FEI61" s="12"/>
      <c r="FEJ61" s="12"/>
      <c r="FEK61" s="12"/>
      <c r="FEL61" s="12"/>
      <c r="FEM61" s="12"/>
      <c r="FEN61" s="12"/>
      <c r="FEO61" s="12"/>
      <c r="FEP61" s="12"/>
      <c r="FEQ61" s="12"/>
      <c r="FER61" s="12"/>
      <c r="FES61" s="12"/>
      <c r="FET61" s="12"/>
      <c r="FEU61" s="12"/>
      <c r="FEV61" s="12"/>
      <c r="FEW61" s="12"/>
      <c r="FEX61" s="12"/>
      <c r="FEY61" s="12"/>
      <c r="FEZ61" s="12"/>
      <c r="FFA61" s="12"/>
      <c r="FFB61" s="12"/>
      <c r="FFC61" s="12"/>
      <c r="FFD61" s="12"/>
      <c r="FFE61" s="12"/>
      <c r="FFF61" s="12"/>
      <c r="FFG61" s="12"/>
      <c r="FFH61" s="12"/>
      <c r="FFI61" s="12"/>
      <c r="FFJ61" s="12"/>
      <c r="FFK61" s="12"/>
      <c r="FFL61" s="12"/>
      <c r="FFM61" s="12"/>
      <c r="FFN61" s="12"/>
      <c r="FFO61" s="12"/>
      <c r="FFP61" s="12"/>
      <c r="FFQ61" s="12"/>
      <c r="FFR61" s="12"/>
      <c r="FFS61" s="12"/>
      <c r="FFT61" s="12"/>
      <c r="FFU61" s="12"/>
      <c r="FFV61" s="12"/>
      <c r="FFW61" s="12"/>
      <c r="FFX61" s="12"/>
      <c r="FFY61" s="12"/>
      <c r="FFZ61" s="12"/>
      <c r="FGA61" s="12"/>
      <c r="FGB61" s="12"/>
      <c r="FGC61" s="12"/>
      <c r="FGD61" s="12"/>
      <c r="FGE61" s="12"/>
      <c r="FGF61" s="12"/>
      <c r="FGG61" s="12"/>
      <c r="FGH61" s="12"/>
      <c r="FGI61" s="12"/>
      <c r="FGJ61" s="12"/>
      <c r="FGK61" s="12"/>
      <c r="FGL61" s="12"/>
      <c r="FGM61" s="12"/>
      <c r="FGN61" s="12"/>
      <c r="FGO61" s="12"/>
      <c r="FGP61" s="12"/>
      <c r="FGQ61" s="12"/>
      <c r="FGR61" s="12"/>
      <c r="FGS61" s="12"/>
      <c r="FGT61" s="12"/>
      <c r="FGU61" s="12"/>
      <c r="FGV61" s="12"/>
      <c r="FGW61" s="12"/>
      <c r="FGX61" s="12"/>
      <c r="FGY61" s="12"/>
      <c r="FGZ61" s="12"/>
      <c r="FHA61" s="12"/>
      <c r="FHB61" s="12"/>
      <c r="FHC61" s="12"/>
      <c r="FHD61" s="12"/>
      <c r="FHE61" s="12"/>
      <c r="FHF61" s="12"/>
      <c r="FHG61" s="12"/>
      <c r="FHH61" s="12"/>
      <c r="FHI61" s="12"/>
      <c r="FHJ61" s="12"/>
      <c r="FHK61" s="12"/>
      <c r="FHL61" s="12"/>
      <c r="FHM61" s="12"/>
      <c r="FHN61" s="12"/>
      <c r="FHO61" s="12"/>
      <c r="FHP61" s="12"/>
      <c r="FHQ61" s="12"/>
      <c r="FHR61" s="12"/>
      <c r="FHS61" s="12"/>
      <c r="FHT61" s="12"/>
      <c r="FHU61" s="12"/>
      <c r="FHV61" s="12"/>
      <c r="FHW61" s="12"/>
      <c r="FHX61" s="12"/>
      <c r="FHY61" s="12"/>
      <c r="FHZ61" s="12"/>
      <c r="FIA61" s="12"/>
      <c r="FIB61" s="12"/>
      <c r="FIC61" s="12"/>
      <c r="FID61" s="12"/>
      <c r="FIE61" s="12"/>
      <c r="FIF61" s="12"/>
      <c r="FIG61" s="12"/>
      <c r="FIH61" s="12"/>
      <c r="FII61" s="12"/>
      <c r="FIJ61" s="12"/>
      <c r="FIK61" s="12"/>
      <c r="FIL61" s="12"/>
      <c r="FIM61" s="12"/>
      <c r="FIN61" s="12"/>
      <c r="FIO61" s="12"/>
      <c r="FIP61" s="12"/>
      <c r="FIQ61" s="12"/>
      <c r="FIR61" s="12"/>
      <c r="FIS61" s="12"/>
      <c r="FIT61" s="12"/>
      <c r="FIU61" s="12"/>
      <c r="FIV61" s="12"/>
      <c r="FIW61" s="12"/>
      <c r="FIX61" s="12"/>
      <c r="FIY61" s="12"/>
      <c r="FIZ61" s="12"/>
      <c r="FJA61" s="12"/>
      <c r="FJB61" s="12"/>
      <c r="FJC61" s="12"/>
      <c r="FJD61" s="12"/>
      <c r="FJE61" s="12"/>
      <c r="FJF61" s="12"/>
      <c r="FJG61" s="12"/>
      <c r="FJH61" s="12"/>
      <c r="FJI61" s="12"/>
      <c r="FJJ61" s="12"/>
      <c r="FJK61" s="12"/>
      <c r="FJL61" s="12"/>
      <c r="FJM61" s="12"/>
      <c r="FJN61" s="12"/>
      <c r="FJO61" s="12"/>
      <c r="FJP61" s="12"/>
      <c r="FJQ61" s="12"/>
      <c r="FJR61" s="12"/>
      <c r="FJS61" s="12"/>
      <c r="FJT61" s="12"/>
      <c r="FJU61" s="12"/>
      <c r="FJV61" s="12"/>
      <c r="FJW61" s="12"/>
      <c r="FJX61" s="12"/>
      <c r="FJY61" s="12"/>
      <c r="FJZ61" s="12"/>
      <c r="FKA61" s="12"/>
      <c r="FKB61" s="12"/>
      <c r="FKC61" s="12"/>
      <c r="FKD61" s="12"/>
      <c r="FKE61" s="12"/>
      <c r="FKF61" s="12"/>
      <c r="FKG61" s="12"/>
      <c r="FKH61" s="12"/>
      <c r="FKI61" s="12"/>
      <c r="FKJ61" s="12"/>
      <c r="FKK61" s="12"/>
      <c r="FKL61" s="12"/>
      <c r="FKM61" s="12"/>
      <c r="FKN61" s="12"/>
      <c r="FKO61" s="12"/>
      <c r="FKP61" s="12"/>
      <c r="FKQ61" s="12"/>
      <c r="FKR61" s="12"/>
      <c r="FKS61" s="12"/>
      <c r="FKT61" s="12"/>
      <c r="FKU61" s="12"/>
      <c r="FKV61" s="12"/>
      <c r="FKW61" s="12"/>
      <c r="FKX61" s="12"/>
      <c r="FKY61" s="12"/>
      <c r="FKZ61" s="12"/>
      <c r="FLA61" s="12"/>
      <c r="FLB61" s="12"/>
      <c r="FLC61" s="12"/>
      <c r="FLD61" s="12"/>
      <c r="FLE61" s="12"/>
      <c r="FLF61" s="12"/>
      <c r="FLG61" s="12"/>
      <c r="FLH61" s="12"/>
      <c r="FLI61" s="12"/>
      <c r="FLJ61" s="12"/>
      <c r="FLK61" s="12"/>
      <c r="FLL61" s="12"/>
      <c r="FLM61" s="12"/>
      <c r="FLN61" s="12"/>
      <c r="FLO61" s="12"/>
      <c r="FLP61" s="12"/>
      <c r="FLQ61" s="12"/>
      <c r="FLR61" s="12"/>
      <c r="FLS61" s="12"/>
      <c r="FLT61" s="12"/>
      <c r="FLU61" s="12"/>
      <c r="FLV61" s="12"/>
      <c r="FLW61" s="12"/>
      <c r="FLX61" s="12"/>
      <c r="FLY61" s="12"/>
      <c r="FLZ61" s="12"/>
      <c r="FMA61" s="12"/>
      <c r="FMB61" s="12"/>
      <c r="FMC61" s="12"/>
      <c r="FMD61" s="12"/>
      <c r="FME61" s="12"/>
      <c r="FMF61" s="12"/>
      <c r="FMG61" s="12"/>
      <c r="FMH61" s="12"/>
      <c r="FMI61" s="12"/>
      <c r="FMJ61" s="12"/>
      <c r="FMK61" s="12"/>
      <c r="FML61" s="12"/>
      <c r="FMM61" s="12"/>
      <c r="FMN61" s="12"/>
      <c r="FMO61" s="12"/>
      <c r="FMP61" s="12"/>
      <c r="FMQ61" s="12"/>
      <c r="FMR61" s="12"/>
      <c r="FMS61" s="12"/>
      <c r="FMT61" s="12"/>
      <c r="FMU61" s="12"/>
      <c r="FMV61" s="12"/>
      <c r="FMW61" s="12"/>
      <c r="FMX61" s="12"/>
      <c r="FMY61" s="12"/>
      <c r="FMZ61" s="12"/>
      <c r="FNA61" s="12"/>
      <c r="FNB61" s="12"/>
      <c r="FNC61" s="12"/>
      <c r="FND61" s="12"/>
      <c r="FNE61" s="12"/>
      <c r="FNF61" s="12"/>
      <c r="FNG61" s="12"/>
      <c r="FNH61" s="12"/>
      <c r="FNI61" s="12"/>
      <c r="FNJ61" s="12"/>
      <c r="FNK61" s="12"/>
      <c r="FNL61" s="12"/>
      <c r="FNM61" s="12"/>
      <c r="FNN61" s="12"/>
      <c r="FNO61" s="12"/>
      <c r="FNP61" s="12"/>
      <c r="FNQ61" s="12"/>
      <c r="FNR61" s="12"/>
      <c r="FNS61" s="12"/>
      <c r="FNT61" s="12"/>
      <c r="FNU61" s="12"/>
      <c r="FNV61" s="12"/>
      <c r="FNW61" s="12"/>
      <c r="FNX61" s="12"/>
      <c r="FNY61" s="12"/>
      <c r="FNZ61" s="12"/>
      <c r="FOA61" s="12"/>
      <c r="FOB61" s="12"/>
      <c r="FOC61" s="12"/>
      <c r="FOD61" s="12"/>
      <c r="FOE61" s="12"/>
      <c r="FOF61" s="12"/>
      <c r="FOG61" s="12"/>
      <c r="FOH61" s="12"/>
      <c r="FOI61" s="12"/>
      <c r="FOJ61" s="12"/>
      <c r="FOK61" s="12"/>
      <c r="FOL61" s="12"/>
      <c r="FOM61" s="12"/>
      <c r="FON61" s="12"/>
      <c r="FOO61" s="12"/>
      <c r="FOP61" s="12"/>
      <c r="FOQ61" s="12"/>
      <c r="FOR61" s="12"/>
      <c r="FOS61" s="12"/>
      <c r="FOT61" s="12"/>
      <c r="FOU61" s="12"/>
      <c r="FOV61" s="12"/>
      <c r="FOW61" s="12"/>
      <c r="FOX61" s="12"/>
      <c r="FOY61" s="12"/>
      <c r="FOZ61" s="12"/>
      <c r="FPA61" s="12"/>
      <c r="FPB61" s="12"/>
      <c r="FPC61" s="12"/>
      <c r="FPD61" s="12"/>
      <c r="FPE61" s="12"/>
      <c r="FPF61" s="12"/>
      <c r="FPG61" s="12"/>
      <c r="FPH61" s="12"/>
      <c r="FPI61" s="12"/>
      <c r="FPJ61" s="12"/>
      <c r="FPK61" s="12"/>
      <c r="FPL61" s="12"/>
      <c r="FPM61" s="12"/>
      <c r="FPN61" s="12"/>
      <c r="FPO61" s="12"/>
      <c r="FPP61" s="12"/>
      <c r="FPQ61" s="12"/>
      <c r="FPR61" s="12"/>
      <c r="FPS61" s="12"/>
      <c r="FPT61" s="12"/>
      <c r="FPU61" s="12"/>
      <c r="FPV61" s="12"/>
      <c r="FPW61" s="12"/>
      <c r="FPX61" s="12"/>
      <c r="FPY61" s="12"/>
      <c r="FPZ61" s="12"/>
      <c r="FQA61" s="12"/>
      <c r="FQB61" s="12"/>
      <c r="FQC61" s="12"/>
      <c r="FQD61" s="12"/>
      <c r="FQE61" s="12"/>
      <c r="FQF61" s="12"/>
      <c r="FQG61" s="12"/>
      <c r="FQH61" s="12"/>
      <c r="FQI61" s="12"/>
      <c r="FQJ61" s="12"/>
      <c r="FQK61" s="12"/>
      <c r="FQL61" s="12"/>
      <c r="FQM61" s="12"/>
      <c r="FQN61" s="12"/>
      <c r="FQO61" s="12"/>
      <c r="FQP61" s="12"/>
      <c r="FQQ61" s="12"/>
      <c r="FQR61" s="12"/>
      <c r="FQS61" s="12"/>
      <c r="FQT61" s="12"/>
      <c r="FQU61" s="12"/>
      <c r="FQV61" s="12"/>
      <c r="FQW61" s="12"/>
      <c r="FQX61" s="12"/>
      <c r="FQY61" s="12"/>
      <c r="FQZ61" s="12"/>
      <c r="FRA61" s="12"/>
      <c r="FRB61" s="12"/>
      <c r="FRC61" s="12"/>
      <c r="FRD61" s="12"/>
      <c r="FRE61" s="12"/>
      <c r="FRF61" s="12"/>
      <c r="FRG61" s="12"/>
      <c r="FRH61" s="12"/>
      <c r="FRI61" s="12"/>
      <c r="FRJ61" s="12"/>
      <c r="FRK61" s="12"/>
      <c r="FRL61" s="12"/>
      <c r="FRM61" s="12"/>
      <c r="FRN61" s="12"/>
      <c r="FRO61" s="12"/>
      <c r="FRP61" s="12"/>
      <c r="FRQ61" s="12"/>
      <c r="FRR61" s="12"/>
      <c r="FRS61" s="12"/>
      <c r="FRT61" s="12"/>
      <c r="FRU61" s="12"/>
      <c r="FRV61" s="12"/>
      <c r="FRW61" s="12"/>
      <c r="FRX61" s="12"/>
      <c r="FRY61" s="12"/>
      <c r="FRZ61" s="12"/>
      <c r="FSA61" s="12"/>
      <c r="FSB61" s="12"/>
      <c r="FSC61" s="12"/>
      <c r="FSD61" s="12"/>
      <c r="FSE61" s="12"/>
      <c r="FSF61" s="12"/>
      <c r="FSG61" s="12"/>
      <c r="FSH61" s="12"/>
      <c r="FSI61" s="12"/>
      <c r="FSJ61" s="12"/>
      <c r="FSK61" s="12"/>
      <c r="FSL61" s="12"/>
      <c r="FSM61" s="12"/>
      <c r="FSN61" s="12"/>
      <c r="FSO61" s="12"/>
      <c r="FSP61" s="12"/>
      <c r="FSQ61" s="12"/>
      <c r="FSR61" s="12"/>
      <c r="FSS61" s="12"/>
      <c r="FST61" s="12"/>
      <c r="FSU61" s="12"/>
      <c r="FSV61" s="12"/>
      <c r="FSW61" s="12"/>
      <c r="FSX61" s="12"/>
      <c r="FSY61" s="12"/>
      <c r="FSZ61" s="12"/>
      <c r="FTA61" s="12"/>
      <c r="FTB61" s="12"/>
      <c r="FTC61" s="12"/>
      <c r="FTD61" s="12"/>
      <c r="FTE61" s="12"/>
      <c r="FTF61" s="12"/>
      <c r="FTG61" s="12"/>
      <c r="FTH61" s="12"/>
      <c r="FTI61" s="12"/>
      <c r="FTJ61" s="12"/>
      <c r="FTK61" s="12"/>
      <c r="FTL61" s="12"/>
      <c r="FTM61" s="12"/>
      <c r="FTN61" s="12"/>
      <c r="FTO61" s="12"/>
      <c r="FTP61" s="12"/>
      <c r="FTQ61" s="12"/>
      <c r="FTR61" s="12"/>
      <c r="FTS61" s="12"/>
      <c r="FTT61" s="12"/>
      <c r="FTU61" s="12"/>
      <c r="FTV61" s="12"/>
      <c r="FTW61" s="12"/>
      <c r="FTX61" s="12"/>
      <c r="FTY61" s="12"/>
      <c r="FTZ61" s="12"/>
      <c r="FUA61" s="12"/>
      <c r="FUB61" s="12"/>
      <c r="FUC61" s="12"/>
      <c r="FUD61" s="12"/>
      <c r="FUE61" s="12"/>
      <c r="FUF61" s="12"/>
      <c r="FUG61" s="12"/>
      <c r="FUH61" s="12"/>
      <c r="FUI61" s="12"/>
      <c r="FUJ61" s="12"/>
      <c r="FUK61" s="12"/>
      <c r="FUL61" s="12"/>
      <c r="FUM61" s="12"/>
      <c r="FUN61" s="12"/>
      <c r="FUO61" s="12"/>
      <c r="FUP61" s="12"/>
      <c r="FUQ61" s="12"/>
      <c r="FUR61" s="12"/>
      <c r="FUS61" s="12"/>
      <c r="FUT61" s="12"/>
      <c r="FUU61" s="12"/>
      <c r="FUV61" s="12"/>
      <c r="FUW61" s="12"/>
      <c r="FUX61" s="12"/>
      <c r="FUY61" s="12"/>
      <c r="FUZ61" s="12"/>
      <c r="FVA61" s="12"/>
      <c r="FVB61" s="12"/>
      <c r="FVC61" s="12"/>
      <c r="FVD61" s="12"/>
      <c r="FVE61" s="12"/>
      <c r="FVF61" s="12"/>
      <c r="FVG61" s="12"/>
      <c r="FVH61" s="12"/>
      <c r="FVI61" s="12"/>
      <c r="FVJ61" s="12"/>
      <c r="FVK61" s="12"/>
      <c r="FVL61" s="12"/>
      <c r="FVM61" s="12"/>
      <c r="FVN61" s="12"/>
      <c r="FVO61" s="12"/>
      <c r="FVP61" s="12"/>
      <c r="FVQ61" s="12"/>
      <c r="FVR61" s="12"/>
      <c r="FVS61" s="12"/>
      <c r="FVT61" s="12"/>
      <c r="FVU61" s="12"/>
      <c r="FVV61" s="12"/>
      <c r="FVW61" s="12"/>
      <c r="FVX61" s="12"/>
      <c r="FVY61" s="12"/>
      <c r="FVZ61" s="12"/>
      <c r="FWA61" s="12"/>
      <c r="FWB61" s="12"/>
      <c r="FWC61" s="12"/>
      <c r="FWD61" s="12"/>
      <c r="FWE61" s="12"/>
      <c r="FWF61" s="12"/>
      <c r="FWG61" s="12"/>
      <c r="FWH61" s="12"/>
      <c r="FWI61" s="12"/>
      <c r="FWJ61" s="12"/>
      <c r="FWK61" s="12"/>
      <c r="FWL61" s="12"/>
      <c r="FWM61" s="12"/>
      <c r="FWN61" s="12"/>
      <c r="FWO61" s="12"/>
      <c r="FWP61" s="12"/>
      <c r="FWQ61" s="12"/>
      <c r="FWR61" s="12"/>
      <c r="FWS61" s="12"/>
      <c r="FWT61" s="12"/>
      <c r="FWU61" s="12"/>
      <c r="FWV61" s="12"/>
      <c r="FWW61" s="12"/>
      <c r="FWX61" s="12"/>
      <c r="FWY61" s="12"/>
      <c r="FWZ61" s="12"/>
      <c r="FXA61" s="12"/>
      <c r="FXB61" s="12"/>
      <c r="FXC61" s="12"/>
      <c r="FXD61" s="12"/>
      <c r="FXE61" s="12"/>
      <c r="FXF61" s="12"/>
      <c r="FXG61" s="12"/>
      <c r="FXH61" s="12"/>
      <c r="FXI61" s="12"/>
      <c r="FXJ61" s="12"/>
      <c r="FXK61" s="12"/>
      <c r="FXL61" s="12"/>
      <c r="FXM61" s="12"/>
      <c r="FXN61" s="12"/>
      <c r="FXO61" s="12"/>
      <c r="FXP61" s="12"/>
      <c r="FXQ61" s="12"/>
      <c r="FXR61" s="12"/>
      <c r="FXS61" s="12"/>
      <c r="FXT61" s="12"/>
      <c r="FXU61" s="12"/>
      <c r="FXV61" s="12"/>
      <c r="FXW61" s="12"/>
      <c r="FXX61" s="12"/>
      <c r="FXY61" s="12"/>
      <c r="FXZ61" s="12"/>
      <c r="FYA61" s="12"/>
      <c r="FYB61" s="12"/>
      <c r="FYC61" s="12"/>
      <c r="FYD61" s="12"/>
      <c r="FYE61" s="12"/>
      <c r="FYF61" s="12"/>
      <c r="FYG61" s="12"/>
      <c r="FYH61" s="12"/>
      <c r="FYI61" s="12"/>
      <c r="FYJ61" s="12"/>
      <c r="FYK61" s="12"/>
      <c r="FYL61" s="12"/>
      <c r="FYM61" s="12"/>
      <c r="FYN61" s="12"/>
      <c r="FYO61" s="12"/>
      <c r="FYP61" s="12"/>
      <c r="FYQ61" s="12"/>
      <c r="FYR61" s="12"/>
      <c r="FYS61" s="12"/>
      <c r="FYT61" s="12"/>
      <c r="FYU61" s="12"/>
      <c r="FYV61" s="12"/>
      <c r="FYW61" s="12"/>
      <c r="FYX61" s="12"/>
      <c r="FYY61" s="12"/>
      <c r="FYZ61" s="12"/>
      <c r="FZA61" s="12"/>
      <c r="FZB61" s="12"/>
      <c r="FZC61" s="12"/>
      <c r="FZD61" s="12"/>
      <c r="FZE61" s="12"/>
      <c r="FZF61" s="12"/>
      <c r="FZG61" s="12"/>
      <c r="FZH61" s="12"/>
      <c r="FZI61" s="12"/>
      <c r="FZJ61" s="12"/>
      <c r="FZK61" s="12"/>
      <c r="FZL61" s="12"/>
      <c r="FZM61" s="12"/>
      <c r="FZN61" s="12"/>
      <c r="FZO61" s="12"/>
      <c r="FZP61" s="12"/>
      <c r="FZQ61" s="12"/>
      <c r="FZR61" s="12"/>
      <c r="FZS61" s="12"/>
      <c r="FZT61" s="12"/>
      <c r="FZU61" s="12"/>
      <c r="FZV61" s="12"/>
      <c r="FZW61" s="12"/>
      <c r="FZX61" s="12"/>
      <c r="FZY61" s="12"/>
      <c r="FZZ61" s="12"/>
      <c r="GAA61" s="12"/>
      <c r="GAB61" s="12"/>
      <c r="GAC61" s="12"/>
      <c r="GAD61" s="12"/>
      <c r="GAE61" s="12"/>
      <c r="GAF61" s="12"/>
      <c r="GAG61" s="12"/>
      <c r="GAH61" s="12"/>
      <c r="GAI61" s="12"/>
      <c r="GAJ61" s="12"/>
      <c r="GAK61" s="12"/>
      <c r="GAL61" s="12"/>
      <c r="GAM61" s="12"/>
      <c r="GAN61" s="12"/>
      <c r="GAO61" s="12"/>
      <c r="GAP61" s="12"/>
      <c r="GAQ61" s="12"/>
      <c r="GAR61" s="12"/>
      <c r="GAS61" s="12"/>
      <c r="GAT61" s="12"/>
      <c r="GAU61" s="12"/>
      <c r="GAV61" s="12"/>
      <c r="GAW61" s="12"/>
      <c r="GAX61" s="12"/>
      <c r="GAY61" s="12"/>
      <c r="GAZ61" s="12"/>
      <c r="GBA61" s="12"/>
      <c r="GBB61" s="12"/>
      <c r="GBC61" s="12"/>
      <c r="GBD61" s="12"/>
      <c r="GBE61" s="12"/>
      <c r="GBF61" s="12"/>
      <c r="GBG61" s="12"/>
      <c r="GBH61" s="12"/>
      <c r="GBI61" s="12"/>
      <c r="GBJ61" s="12"/>
      <c r="GBK61" s="12"/>
      <c r="GBL61" s="12"/>
      <c r="GBM61" s="12"/>
      <c r="GBN61" s="12"/>
      <c r="GBO61" s="12"/>
      <c r="GBP61" s="12"/>
      <c r="GBQ61" s="12"/>
      <c r="GBR61" s="12"/>
      <c r="GBS61" s="12"/>
      <c r="GBT61" s="12"/>
      <c r="GBU61" s="12"/>
      <c r="GBV61" s="12"/>
      <c r="GBW61" s="12"/>
      <c r="GBX61" s="12"/>
      <c r="GBY61" s="12"/>
      <c r="GBZ61" s="12"/>
      <c r="GCA61" s="12"/>
      <c r="GCB61" s="12"/>
      <c r="GCC61" s="12"/>
      <c r="GCD61" s="12"/>
      <c r="GCE61" s="12"/>
      <c r="GCF61" s="12"/>
      <c r="GCG61" s="12"/>
      <c r="GCH61" s="12"/>
      <c r="GCI61" s="12"/>
      <c r="GCJ61" s="12"/>
      <c r="GCK61" s="12"/>
      <c r="GCL61" s="12"/>
      <c r="GCM61" s="12"/>
      <c r="GCN61" s="12"/>
      <c r="GCO61" s="12"/>
      <c r="GCP61" s="12"/>
      <c r="GCQ61" s="12"/>
      <c r="GCR61" s="12"/>
      <c r="GCS61" s="12"/>
      <c r="GCT61" s="12"/>
      <c r="GCU61" s="12"/>
      <c r="GCV61" s="12"/>
      <c r="GCW61" s="12"/>
      <c r="GCX61" s="12"/>
      <c r="GCY61" s="12"/>
      <c r="GCZ61" s="12"/>
      <c r="GDA61" s="12"/>
      <c r="GDB61" s="12"/>
      <c r="GDC61" s="12"/>
      <c r="GDD61" s="12"/>
      <c r="GDE61" s="12"/>
      <c r="GDF61" s="12"/>
      <c r="GDG61" s="12"/>
      <c r="GDH61" s="12"/>
      <c r="GDI61" s="12"/>
      <c r="GDJ61" s="12"/>
      <c r="GDK61" s="12"/>
      <c r="GDL61" s="12"/>
      <c r="GDM61" s="12"/>
      <c r="GDN61" s="12"/>
      <c r="GDO61" s="12"/>
      <c r="GDP61" s="12"/>
      <c r="GDQ61" s="12"/>
      <c r="GDR61" s="12"/>
      <c r="GDS61" s="12"/>
      <c r="GDT61" s="12"/>
      <c r="GDU61" s="12"/>
      <c r="GDV61" s="12"/>
      <c r="GDW61" s="12"/>
      <c r="GDX61" s="12"/>
      <c r="GDY61" s="12"/>
      <c r="GDZ61" s="12"/>
      <c r="GEA61" s="12"/>
      <c r="GEB61" s="12"/>
      <c r="GEC61" s="12"/>
      <c r="GED61" s="12"/>
      <c r="GEE61" s="12"/>
      <c r="GEF61" s="12"/>
      <c r="GEG61" s="12"/>
      <c r="GEH61" s="12"/>
      <c r="GEI61" s="12"/>
      <c r="GEJ61" s="12"/>
      <c r="GEK61" s="12"/>
      <c r="GEL61" s="12"/>
      <c r="GEM61" s="12"/>
      <c r="GEN61" s="12"/>
      <c r="GEO61" s="12"/>
      <c r="GEP61" s="12"/>
      <c r="GEQ61" s="12"/>
      <c r="GER61" s="12"/>
      <c r="GES61" s="12"/>
      <c r="GET61" s="12"/>
      <c r="GEU61" s="12"/>
      <c r="GEV61" s="12"/>
      <c r="GEW61" s="12"/>
      <c r="GEX61" s="12"/>
      <c r="GEY61" s="12"/>
      <c r="GEZ61" s="12"/>
      <c r="GFA61" s="12"/>
      <c r="GFB61" s="12"/>
      <c r="GFC61" s="12"/>
      <c r="GFD61" s="12"/>
      <c r="GFE61" s="12"/>
      <c r="GFF61" s="12"/>
      <c r="GFG61" s="12"/>
      <c r="GFH61" s="12"/>
      <c r="GFI61" s="12"/>
      <c r="GFJ61" s="12"/>
      <c r="GFK61" s="12"/>
      <c r="GFL61" s="12"/>
      <c r="GFM61" s="12"/>
      <c r="GFN61" s="12"/>
      <c r="GFO61" s="12"/>
      <c r="GFP61" s="12"/>
      <c r="GFQ61" s="12"/>
      <c r="GFR61" s="12"/>
      <c r="GFS61" s="12"/>
      <c r="GFT61" s="12"/>
      <c r="GFU61" s="12"/>
      <c r="GFV61" s="12"/>
      <c r="GFW61" s="12"/>
      <c r="GFX61" s="12"/>
      <c r="GFY61" s="12"/>
      <c r="GFZ61" s="12"/>
      <c r="GGA61" s="12"/>
      <c r="GGB61" s="12"/>
      <c r="GGC61" s="12"/>
      <c r="GGD61" s="12"/>
      <c r="GGE61" s="12"/>
      <c r="GGF61" s="12"/>
      <c r="GGG61" s="12"/>
      <c r="GGH61" s="12"/>
      <c r="GGI61" s="12"/>
      <c r="GGJ61" s="12"/>
      <c r="GGK61" s="12"/>
      <c r="GGL61" s="12"/>
      <c r="GGM61" s="12"/>
      <c r="GGN61" s="12"/>
      <c r="GGO61" s="12"/>
      <c r="GGP61" s="12"/>
      <c r="GGQ61" s="12"/>
      <c r="GGR61" s="12"/>
      <c r="GGS61" s="12"/>
      <c r="GGT61" s="12"/>
      <c r="GGU61" s="12"/>
      <c r="GGV61" s="12"/>
      <c r="GGW61" s="12"/>
      <c r="GGX61" s="12"/>
      <c r="GGY61" s="12"/>
      <c r="GGZ61" s="12"/>
      <c r="GHA61" s="12"/>
      <c r="GHB61" s="12"/>
      <c r="GHC61" s="12"/>
      <c r="GHD61" s="12"/>
      <c r="GHE61" s="12"/>
      <c r="GHF61" s="12"/>
      <c r="GHG61" s="12"/>
      <c r="GHH61" s="12"/>
      <c r="GHI61" s="12"/>
      <c r="GHJ61" s="12"/>
      <c r="GHK61" s="12"/>
      <c r="GHL61" s="12"/>
      <c r="GHM61" s="12"/>
      <c r="GHN61" s="12"/>
      <c r="GHO61" s="12"/>
      <c r="GHP61" s="12"/>
      <c r="GHQ61" s="12"/>
      <c r="GHR61" s="12"/>
      <c r="GHS61" s="12"/>
      <c r="GHT61" s="12"/>
      <c r="GHU61" s="12"/>
      <c r="GHV61" s="12"/>
      <c r="GHW61" s="12"/>
      <c r="GHX61" s="12"/>
      <c r="GHY61" s="12"/>
      <c r="GHZ61" s="12"/>
      <c r="GIA61" s="12"/>
      <c r="GIB61" s="12"/>
      <c r="GIC61" s="12"/>
      <c r="GID61" s="12"/>
      <c r="GIE61" s="12"/>
      <c r="GIF61" s="12"/>
      <c r="GIG61" s="12"/>
      <c r="GIH61" s="12"/>
      <c r="GII61" s="12"/>
      <c r="GIJ61" s="12"/>
      <c r="GIK61" s="12"/>
      <c r="GIL61" s="12"/>
      <c r="GIM61" s="12"/>
      <c r="GIN61" s="12"/>
      <c r="GIO61" s="12"/>
      <c r="GIP61" s="12"/>
      <c r="GIQ61" s="12"/>
      <c r="GIR61" s="12"/>
      <c r="GIS61" s="12"/>
      <c r="GIT61" s="12"/>
      <c r="GIU61" s="12"/>
      <c r="GIV61" s="12"/>
      <c r="GIW61" s="12"/>
      <c r="GIX61" s="12"/>
      <c r="GIY61" s="12"/>
      <c r="GIZ61" s="12"/>
      <c r="GJA61" s="12"/>
      <c r="GJB61" s="12"/>
      <c r="GJC61" s="12"/>
      <c r="GJD61" s="12"/>
      <c r="GJE61" s="12"/>
      <c r="GJF61" s="12"/>
      <c r="GJG61" s="12"/>
      <c r="GJH61" s="12"/>
      <c r="GJI61" s="12"/>
      <c r="GJJ61" s="12"/>
      <c r="GJK61" s="12"/>
      <c r="GJL61" s="12"/>
      <c r="GJM61" s="12"/>
      <c r="GJN61" s="12"/>
      <c r="GJO61" s="12"/>
      <c r="GJP61" s="12"/>
      <c r="GJQ61" s="12"/>
      <c r="GJR61" s="12"/>
      <c r="GJS61" s="12"/>
      <c r="GJT61" s="12"/>
      <c r="GJU61" s="12"/>
      <c r="GJV61" s="12"/>
      <c r="GJW61" s="12"/>
      <c r="GJX61" s="12"/>
      <c r="GJY61" s="12"/>
      <c r="GJZ61" s="12"/>
      <c r="GKA61" s="12"/>
      <c r="GKB61" s="12"/>
      <c r="GKC61" s="12"/>
      <c r="GKD61" s="12"/>
      <c r="GKE61" s="12"/>
      <c r="GKF61" s="12"/>
      <c r="GKG61" s="12"/>
      <c r="GKH61" s="12"/>
      <c r="GKI61" s="12"/>
      <c r="GKJ61" s="12"/>
      <c r="GKK61" s="12"/>
      <c r="GKL61" s="12"/>
      <c r="GKM61" s="12"/>
      <c r="GKN61" s="12"/>
      <c r="GKO61" s="12"/>
      <c r="GKP61" s="12"/>
      <c r="GKQ61" s="12"/>
      <c r="GKR61" s="12"/>
      <c r="GKS61" s="12"/>
      <c r="GKT61" s="12"/>
      <c r="GKU61" s="12"/>
      <c r="GKV61" s="12"/>
      <c r="GKW61" s="12"/>
      <c r="GKX61" s="12"/>
      <c r="GKY61" s="12"/>
      <c r="GKZ61" s="12"/>
      <c r="GLA61" s="12"/>
      <c r="GLB61" s="12"/>
      <c r="GLC61" s="12"/>
      <c r="GLD61" s="12"/>
      <c r="GLE61" s="12"/>
      <c r="GLF61" s="12"/>
      <c r="GLG61" s="12"/>
      <c r="GLH61" s="12"/>
      <c r="GLI61" s="12"/>
      <c r="GLJ61" s="12"/>
      <c r="GLK61" s="12"/>
      <c r="GLL61" s="12"/>
      <c r="GLM61" s="12"/>
      <c r="GLN61" s="12"/>
      <c r="GLO61" s="12"/>
      <c r="GLP61" s="12"/>
      <c r="GLQ61" s="12"/>
      <c r="GLR61" s="12"/>
      <c r="GLS61" s="12"/>
      <c r="GLT61" s="12"/>
      <c r="GLU61" s="12"/>
      <c r="GLV61" s="12"/>
      <c r="GLW61" s="12"/>
      <c r="GLX61" s="12"/>
      <c r="GLY61" s="12"/>
      <c r="GLZ61" s="12"/>
      <c r="GMA61" s="12"/>
      <c r="GMB61" s="12"/>
      <c r="GMC61" s="12"/>
      <c r="GMD61" s="12"/>
      <c r="GME61" s="12"/>
      <c r="GMF61" s="12"/>
      <c r="GMG61" s="12"/>
      <c r="GMH61" s="12"/>
      <c r="GMI61" s="12"/>
      <c r="GMJ61" s="12"/>
      <c r="GMK61" s="12"/>
      <c r="GML61" s="12"/>
      <c r="GMM61" s="12"/>
      <c r="GMN61" s="12"/>
      <c r="GMO61" s="12"/>
      <c r="GMP61" s="12"/>
      <c r="GMQ61" s="12"/>
      <c r="GMR61" s="12"/>
      <c r="GMS61" s="12"/>
      <c r="GMT61" s="12"/>
      <c r="GMU61" s="12"/>
      <c r="GMV61" s="12"/>
      <c r="GMW61" s="12"/>
      <c r="GMX61" s="12"/>
      <c r="GMY61" s="12"/>
      <c r="GMZ61" s="12"/>
      <c r="GNA61" s="12"/>
      <c r="GNB61" s="12"/>
      <c r="GNC61" s="12"/>
      <c r="GND61" s="12"/>
      <c r="GNE61" s="12"/>
      <c r="GNF61" s="12"/>
      <c r="GNG61" s="12"/>
      <c r="GNH61" s="12"/>
      <c r="GNI61" s="12"/>
      <c r="GNJ61" s="12"/>
      <c r="GNK61" s="12"/>
      <c r="GNL61" s="12"/>
      <c r="GNM61" s="12"/>
      <c r="GNN61" s="12"/>
      <c r="GNO61" s="12"/>
      <c r="GNP61" s="12"/>
      <c r="GNQ61" s="12"/>
      <c r="GNR61" s="12"/>
      <c r="GNS61" s="12"/>
      <c r="GNT61" s="12"/>
      <c r="GNU61" s="12"/>
      <c r="GNV61" s="12"/>
      <c r="GNW61" s="12"/>
      <c r="GNX61" s="12"/>
      <c r="GNY61" s="12"/>
      <c r="GNZ61" s="12"/>
      <c r="GOA61" s="12"/>
      <c r="GOB61" s="12"/>
      <c r="GOC61" s="12"/>
      <c r="GOD61" s="12"/>
      <c r="GOE61" s="12"/>
      <c r="GOF61" s="12"/>
      <c r="GOG61" s="12"/>
      <c r="GOH61" s="12"/>
      <c r="GOI61" s="12"/>
      <c r="GOJ61" s="12"/>
      <c r="GOK61" s="12"/>
      <c r="GOL61" s="12"/>
      <c r="GOM61" s="12"/>
      <c r="GON61" s="12"/>
      <c r="GOO61" s="12"/>
      <c r="GOP61" s="12"/>
      <c r="GOQ61" s="12"/>
      <c r="GOR61" s="12"/>
      <c r="GOS61" s="12"/>
      <c r="GOT61" s="12"/>
      <c r="GOU61" s="12"/>
      <c r="GOV61" s="12"/>
      <c r="GOW61" s="12"/>
      <c r="GOX61" s="12"/>
      <c r="GOY61" s="12"/>
      <c r="GOZ61" s="12"/>
      <c r="GPA61" s="12"/>
      <c r="GPB61" s="12"/>
      <c r="GPC61" s="12"/>
      <c r="GPD61" s="12"/>
      <c r="GPE61" s="12"/>
      <c r="GPF61" s="12"/>
      <c r="GPG61" s="12"/>
      <c r="GPH61" s="12"/>
      <c r="GPI61" s="12"/>
      <c r="GPJ61" s="12"/>
      <c r="GPK61" s="12"/>
      <c r="GPL61" s="12"/>
      <c r="GPM61" s="12"/>
      <c r="GPN61" s="12"/>
      <c r="GPO61" s="12"/>
      <c r="GPP61" s="12"/>
      <c r="GPQ61" s="12"/>
      <c r="GPR61" s="12"/>
      <c r="GPS61" s="12"/>
      <c r="GPT61" s="12"/>
      <c r="GPU61" s="12"/>
      <c r="GPV61" s="12"/>
      <c r="GPW61" s="12"/>
      <c r="GPX61" s="12"/>
      <c r="GPY61" s="12"/>
      <c r="GPZ61" s="12"/>
      <c r="GQA61" s="12"/>
      <c r="GQB61" s="12"/>
      <c r="GQC61" s="12"/>
      <c r="GQD61" s="12"/>
      <c r="GQE61" s="12"/>
      <c r="GQF61" s="12"/>
      <c r="GQG61" s="12"/>
      <c r="GQH61" s="12"/>
      <c r="GQI61" s="12"/>
      <c r="GQJ61" s="12"/>
      <c r="GQK61" s="12"/>
      <c r="GQL61" s="12"/>
      <c r="GQM61" s="12"/>
      <c r="GQN61" s="12"/>
      <c r="GQO61" s="12"/>
      <c r="GQP61" s="12"/>
      <c r="GQQ61" s="12"/>
      <c r="GQR61" s="12"/>
      <c r="GQS61" s="12"/>
      <c r="GQT61" s="12"/>
      <c r="GQU61" s="12"/>
      <c r="GQV61" s="12"/>
      <c r="GQW61" s="12"/>
      <c r="GQX61" s="12"/>
      <c r="GQY61" s="12"/>
      <c r="GQZ61" s="12"/>
      <c r="GRA61" s="12"/>
      <c r="GRB61" s="12"/>
      <c r="GRC61" s="12"/>
      <c r="GRD61" s="12"/>
      <c r="GRE61" s="12"/>
      <c r="GRF61" s="12"/>
      <c r="GRG61" s="12"/>
      <c r="GRH61" s="12"/>
      <c r="GRI61" s="12"/>
      <c r="GRJ61" s="12"/>
      <c r="GRK61" s="12"/>
      <c r="GRL61" s="12"/>
      <c r="GRM61" s="12"/>
      <c r="GRN61" s="12"/>
      <c r="GRO61" s="12"/>
      <c r="GRP61" s="12"/>
      <c r="GRQ61" s="12"/>
      <c r="GRR61" s="12"/>
      <c r="GRS61" s="12"/>
      <c r="GRT61" s="12"/>
      <c r="GRU61" s="12"/>
      <c r="GRV61" s="12"/>
      <c r="GRW61" s="12"/>
      <c r="GRX61" s="12"/>
      <c r="GRY61" s="12"/>
      <c r="GRZ61" s="12"/>
      <c r="GSA61" s="12"/>
      <c r="GSB61" s="12"/>
      <c r="GSC61" s="12"/>
      <c r="GSD61" s="12"/>
      <c r="GSE61" s="12"/>
      <c r="GSF61" s="12"/>
      <c r="GSG61" s="12"/>
      <c r="GSH61" s="12"/>
      <c r="GSI61" s="12"/>
      <c r="GSJ61" s="12"/>
      <c r="GSK61" s="12"/>
      <c r="GSL61" s="12"/>
      <c r="GSM61" s="12"/>
      <c r="GSN61" s="12"/>
      <c r="GSO61" s="12"/>
      <c r="GSP61" s="12"/>
      <c r="GSQ61" s="12"/>
      <c r="GSR61" s="12"/>
      <c r="GSS61" s="12"/>
      <c r="GST61" s="12"/>
      <c r="GSU61" s="12"/>
      <c r="GSV61" s="12"/>
      <c r="GSW61" s="12"/>
      <c r="GSX61" s="12"/>
      <c r="GSY61" s="12"/>
      <c r="GSZ61" s="12"/>
      <c r="GTA61" s="12"/>
      <c r="GTB61" s="12"/>
      <c r="GTC61" s="12"/>
      <c r="GTD61" s="12"/>
      <c r="GTE61" s="12"/>
      <c r="GTF61" s="12"/>
      <c r="GTG61" s="12"/>
      <c r="GTH61" s="12"/>
      <c r="GTI61" s="12"/>
      <c r="GTJ61" s="12"/>
      <c r="GTK61" s="12"/>
      <c r="GTL61" s="12"/>
      <c r="GTM61" s="12"/>
      <c r="GTN61" s="12"/>
      <c r="GTO61" s="12"/>
      <c r="GTP61" s="12"/>
      <c r="GTQ61" s="12"/>
      <c r="GTR61" s="12"/>
      <c r="GTS61" s="12"/>
      <c r="GTT61" s="12"/>
      <c r="GTU61" s="12"/>
      <c r="GTV61" s="12"/>
      <c r="GTW61" s="12"/>
      <c r="GTX61" s="12"/>
      <c r="GTY61" s="12"/>
      <c r="GTZ61" s="12"/>
      <c r="GUA61" s="12"/>
      <c r="GUB61" s="12"/>
      <c r="GUC61" s="12"/>
      <c r="GUD61" s="12"/>
      <c r="GUE61" s="12"/>
      <c r="GUF61" s="12"/>
      <c r="GUG61" s="12"/>
      <c r="GUH61" s="12"/>
      <c r="GUI61" s="12"/>
      <c r="GUJ61" s="12"/>
      <c r="GUK61" s="12"/>
      <c r="GUL61" s="12"/>
      <c r="GUM61" s="12"/>
      <c r="GUN61" s="12"/>
      <c r="GUO61" s="12"/>
      <c r="GUP61" s="12"/>
      <c r="GUQ61" s="12"/>
      <c r="GUR61" s="12"/>
      <c r="GUS61" s="12"/>
      <c r="GUT61" s="12"/>
      <c r="GUU61" s="12"/>
      <c r="GUV61" s="12"/>
      <c r="GUW61" s="12"/>
      <c r="GUX61" s="12"/>
      <c r="GUY61" s="12"/>
      <c r="GUZ61" s="12"/>
      <c r="GVA61" s="12"/>
      <c r="GVB61" s="12"/>
      <c r="GVC61" s="12"/>
      <c r="GVD61" s="12"/>
      <c r="GVE61" s="12"/>
      <c r="GVF61" s="12"/>
      <c r="GVG61" s="12"/>
      <c r="GVH61" s="12"/>
      <c r="GVI61" s="12"/>
      <c r="GVJ61" s="12"/>
      <c r="GVK61" s="12"/>
      <c r="GVL61" s="12"/>
      <c r="GVM61" s="12"/>
      <c r="GVN61" s="12"/>
      <c r="GVO61" s="12"/>
      <c r="GVP61" s="12"/>
      <c r="GVQ61" s="12"/>
      <c r="GVR61" s="12"/>
      <c r="GVS61" s="12"/>
      <c r="GVT61" s="12"/>
      <c r="GVU61" s="12"/>
      <c r="GVV61" s="12"/>
      <c r="GVW61" s="12"/>
      <c r="GVX61" s="12"/>
      <c r="GVY61" s="12"/>
      <c r="GVZ61" s="12"/>
      <c r="GWA61" s="12"/>
      <c r="GWB61" s="12"/>
      <c r="GWC61" s="12"/>
      <c r="GWD61" s="12"/>
      <c r="GWE61" s="12"/>
      <c r="GWF61" s="12"/>
      <c r="GWG61" s="12"/>
      <c r="GWH61" s="12"/>
      <c r="GWI61" s="12"/>
      <c r="GWJ61" s="12"/>
      <c r="GWK61" s="12"/>
      <c r="GWL61" s="12"/>
      <c r="GWM61" s="12"/>
      <c r="GWN61" s="12"/>
      <c r="GWO61" s="12"/>
      <c r="GWP61" s="12"/>
      <c r="GWQ61" s="12"/>
      <c r="GWR61" s="12"/>
      <c r="GWS61" s="12"/>
      <c r="GWT61" s="12"/>
      <c r="GWU61" s="12"/>
      <c r="GWV61" s="12"/>
      <c r="GWW61" s="12"/>
      <c r="GWX61" s="12"/>
      <c r="GWY61" s="12"/>
      <c r="GWZ61" s="12"/>
      <c r="GXA61" s="12"/>
      <c r="GXB61" s="12"/>
      <c r="GXC61" s="12"/>
      <c r="GXD61" s="12"/>
      <c r="GXE61" s="12"/>
      <c r="GXF61" s="12"/>
      <c r="GXG61" s="12"/>
      <c r="GXH61" s="12"/>
      <c r="GXI61" s="12"/>
      <c r="GXJ61" s="12"/>
      <c r="GXK61" s="12"/>
      <c r="GXL61" s="12"/>
      <c r="GXM61" s="12"/>
      <c r="GXN61" s="12"/>
      <c r="GXO61" s="12"/>
      <c r="GXP61" s="12"/>
      <c r="GXQ61" s="12"/>
      <c r="GXR61" s="12"/>
      <c r="GXS61" s="12"/>
      <c r="GXT61" s="12"/>
      <c r="GXU61" s="12"/>
      <c r="GXV61" s="12"/>
      <c r="GXW61" s="12"/>
      <c r="GXX61" s="12"/>
      <c r="GXY61" s="12"/>
      <c r="GXZ61" s="12"/>
      <c r="GYA61" s="12"/>
      <c r="GYB61" s="12"/>
      <c r="GYC61" s="12"/>
      <c r="GYD61" s="12"/>
      <c r="GYE61" s="12"/>
      <c r="GYF61" s="12"/>
      <c r="GYG61" s="12"/>
      <c r="GYH61" s="12"/>
      <c r="GYI61" s="12"/>
      <c r="GYJ61" s="12"/>
      <c r="GYK61" s="12"/>
      <c r="GYL61" s="12"/>
      <c r="GYM61" s="12"/>
      <c r="GYN61" s="12"/>
      <c r="GYO61" s="12"/>
      <c r="GYP61" s="12"/>
      <c r="GYQ61" s="12"/>
      <c r="GYR61" s="12"/>
      <c r="GYS61" s="12"/>
      <c r="GYT61" s="12"/>
      <c r="GYU61" s="12"/>
      <c r="GYV61" s="12"/>
      <c r="GYW61" s="12"/>
      <c r="GYX61" s="12"/>
      <c r="GYY61" s="12"/>
      <c r="GYZ61" s="12"/>
      <c r="GZA61" s="12"/>
      <c r="GZB61" s="12"/>
      <c r="GZC61" s="12"/>
      <c r="GZD61" s="12"/>
      <c r="GZE61" s="12"/>
      <c r="GZF61" s="12"/>
      <c r="GZG61" s="12"/>
      <c r="GZH61" s="12"/>
      <c r="GZI61" s="12"/>
      <c r="GZJ61" s="12"/>
      <c r="GZK61" s="12"/>
      <c r="GZL61" s="12"/>
      <c r="GZM61" s="12"/>
      <c r="GZN61" s="12"/>
      <c r="GZO61" s="12"/>
      <c r="GZP61" s="12"/>
      <c r="GZQ61" s="12"/>
      <c r="GZR61" s="12"/>
      <c r="GZS61" s="12"/>
      <c r="GZT61" s="12"/>
      <c r="GZU61" s="12"/>
      <c r="GZV61" s="12"/>
      <c r="GZW61" s="12"/>
      <c r="GZX61" s="12"/>
      <c r="GZY61" s="12"/>
      <c r="GZZ61" s="12"/>
      <c r="HAA61" s="12"/>
      <c r="HAB61" s="12"/>
      <c r="HAC61" s="12"/>
      <c r="HAD61" s="12"/>
      <c r="HAE61" s="12"/>
      <c r="HAF61" s="12"/>
      <c r="HAG61" s="12"/>
      <c r="HAH61" s="12"/>
      <c r="HAI61" s="12"/>
      <c r="HAJ61" s="12"/>
      <c r="HAK61" s="12"/>
      <c r="HAL61" s="12"/>
      <c r="HAM61" s="12"/>
      <c r="HAN61" s="12"/>
      <c r="HAO61" s="12"/>
      <c r="HAP61" s="12"/>
      <c r="HAQ61" s="12"/>
      <c r="HAR61" s="12"/>
      <c r="HAS61" s="12"/>
      <c r="HAT61" s="12"/>
      <c r="HAU61" s="12"/>
      <c r="HAV61" s="12"/>
      <c r="HAW61" s="12"/>
      <c r="HAX61" s="12"/>
      <c r="HAY61" s="12"/>
      <c r="HAZ61" s="12"/>
      <c r="HBA61" s="12"/>
      <c r="HBB61" s="12"/>
      <c r="HBC61" s="12"/>
      <c r="HBD61" s="12"/>
      <c r="HBE61" s="12"/>
      <c r="HBF61" s="12"/>
      <c r="HBG61" s="12"/>
      <c r="HBH61" s="12"/>
      <c r="HBI61" s="12"/>
      <c r="HBJ61" s="12"/>
      <c r="HBK61" s="12"/>
      <c r="HBL61" s="12"/>
      <c r="HBM61" s="12"/>
      <c r="HBN61" s="12"/>
      <c r="HBO61" s="12"/>
      <c r="HBP61" s="12"/>
      <c r="HBQ61" s="12"/>
      <c r="HBR61" s="12"/>
      <c r="HBS61" s="12"/>
      <c r="HBT61" s="12"/>
      <c r="HBU61" s="12"/>
      <c r="HBV61" s="12"/>
      <c r="HBW61" s="12"/>
      <c r="HBX61" s="12"/>
      <c r="HBY61" s="12"/>
      <c r="HBZ61" s="12"/>
      <c r="HCA61" s="12"/>
      <c r="HCB61" s="12"/>
      <c r="HCC61" s="12"/>
      <c r="HCD61" s="12"/>
      <c r="HCE61" s="12"/>
      <c r="HCF61" s="12"/>
      <c r="HCG61" s="12"/>
      <c r="HCH61" s="12"/>
      <c r="HCI61" s="12"/>
      <c r="HCJ61" s="12"/>
      <c r="HCK61" s="12"/>
      <c r="HCL61" s="12"/>
      <c r="HCM61" s="12"/>
      <c r="HCN61" s="12"/>
      <c r="HCO61" s="12"/>
      <c r="HCP61" s="12"/>
      <c r="HCQ61" s="12"/>
      <c r="HCR61" s="12"/>
      <c r="HCS61" s="12"/>
      <c r="HCT61" s="12"/>
      <c r="HCU61" s="12"/>
      <c r="HCV61" s="12"/>
      <c r="HCW61" s="12"/>
      <c r="HCX61" s="12"/>
      <c r="HCY61" s="12"/>
      <c r="HCZ61" s="12"/>
      <c r="HDA61" s="12"/>
      <c r="HDB61" s="12"/>
      <c r="HDC61" s="12"/>
      <c r="HDD61" s="12"/>
      <c r="HDE61" s="12"/>
      <c r="HDF61" s="12"/>
      <c r="HDG61" s="12"/>
      <c r="HDH61" s="12"/>
      <c r="HDI61" s="12"/>
      <c r="HDJ61" s="12"/>
      <c r="HDK61" s="12"/>
      <c r="HDL61" s="12"/>
      <c r="HDM61" s="12"/>
      <c r="HDN61" s="12"/>
      <c r="HDO61" s="12"/>
      <c r="HDP61" s="12"/>
      <c r="HDQ61" s="12"/>
      <c r="HDR61" s="12"/>
      <c r="HDS61" s="12"/>
      <c r="HDT61" s="12"/>
      <c r="HDU61" s="12"/>
      <c r="HDV61" s="12"/>
      <c r="HDW61" s="12"/>
      <c r="HDX61" s="12"/>
      <c r="HDY61" s="12"/>
      <c r="HDZ61" s="12"/>
      <c r="HEA61" s="12"/>
      <c r="HEB61" s="12"/>
      <c r="HEC61" s="12"/>
      <c r="HED61" s="12"/>
      <c r="HEE61" s="12"/>
      <c r="HEF61" s="12"/>
      <c r="HEG61" s="12"/>
      <c r="HEH61" s="12"/>
      <c r="HEI61" s="12"/>
      <c r="HEJ61" s="12"/>
      <c r="HEK61" s="12"/>
      <c r="HEL61" s="12"/>
      <c r="HEM61" s="12"/>
      <c r="HEN61" s="12"/>
      <c r="HEO61" s="12"/>
      <c r="HEP61" s="12"/>
      <c r="HEQ61" s="12"/>
      <c r="HER61" s="12"/>
      <c r="HES61" s="12"/>
      <c r="HET61" s="12"/>
      <c r="HEU61" s="12"/>
      <c r="HEV61" s="12"/>
      <c r="HEW61" s="12"/>
      <c r="HEX61" s="12"/>
      <c r="HEY61" s="12"/>
      <c r="HEZ61" s="12"/>
      <c r="HFA61" s="12"/>
      <c r="HFB61" s="12"/>
      <c r="HFC61" s="12"/>
      <c r="HFD61" s="12"/>
      <c r="HFE61" s="12"/>
      <c r="HFF61" s="12"/>
      <c r="HFG61" s="12"/>
      <c r="HFH61" s="12"/>
      <c r="HFI61" s="12"/>
      <c r="HFJ61" s="12"/>
      <c r="HFK61" s="12"/>
      <c r="HFL61" s="12"/>
      <c r="HFM61" s="12"/>
      <c r="HFN61" s="12"/>
      <c r="HFO61" s="12"/>
      <c r="HFP61" s="12"/>
      <c r="HFQ61" s="12"/>
      <c r="HFR61" s="12"/>
      <c r="HFS61" s="12"/>
      <c r="HFT61" s="12"/>
      <c r="HFU61" s="12"/>
      <c r="HFV61" s="12"/>
      <c r="HFW61" s="12"/>
      <c r="HFX61" s="12"/>
      <c r="HFY61" s="12"/>
      <c r="HFZ61" s="12"/>
      <c r="HGA61" s="12"/>
      <c r="HGB61" s="12"/>
      <c r="HGC61" s="12"/>
      <c r="HGD61" s="12"/>
      <c r="HGE61" s="12"/>
      <c r="HGF61" s="12"/>
      <c r="HGG61" s="12"/>
      <c r="HGH61" s="12"/>
      <c r="HGI61" s="12"/>
      <c r="HGJ61" s="12"/>
      <c r="HGK61" s="12"/>
      <c r="HGL61" s="12"/>
      <c r="HGM61" s="12"/>
      <c r="HGN61" s="12"/>
      <c r="HGO61" s="12"/>
      <c r="HGP61" s="12"/>
      <c r="HGQ61" s="12"/>
      <c r="HGR61" s="12"/>
      <c r="HGS61" s="12"/>
      <c r="HGT61" s="12"/>
      <c r="HGU61" s="12"/>
      <c r="HGV61" s="12"/>
      <c r="HGW61" s="12"/>
      <c r="HGX61" s="12"/>
      <c r="HGY61" s="12"/>
      <c r="HGZ61" s="12"/>
      <c r="HHA61" s="12"/>
      <c r="HHB61" s="12"/>
      <c r="HHC61" s="12"/>
      <c r="HHD61" s="12"/>
      <c r="HHE61" s="12"/>
      <c r="HHF61" s="12"/>
      <c r="HHG61" s="12"/>
      <c r="HHH61" s="12"/>
      <c r="HHI61" s="12"/>
      <c r="HHJ61" s="12"/>
      <c r="HHK61" s="12"/>
      <c r="HHL61" s="12"/>
      <c r="HHM61" s="12"/>
      <c r="HHN61" s="12"/>
      <c r="HHO61" s="12"/>
      <c r="HHP61" s="12"/>
      <c r="HHQ61" s="12"/>
      <c r="HHR61" s="12"/>
      <c r="HHS61" s="12"/>
      <c r="HHT61" s="12"/>
      <c r="HHU61" s="12"/>
      <c r="HHV61" s="12"/>
      <c r="HHW61" s="12"/>
      <c r="HHX61" s="12"/>
      <c r="HHY61" s="12"/>
      <c r="HHZ61" s="12"/>
      <c r="HIA61" s="12"/>
      <c r="HIB61" s="12"/>
      <c r="HIC61" s="12"/>
      <c r="HID61" s="12"/>
      <c r="HIE61" s="12"/>
      <c r="HIF61" s="12"/>
      <c r="HIG61" s="12"/>
      <c r="HIH61" s="12"/>
      <c r="HII61" s="12"/>
      <c r="HIJ61" s="12"/>
      <c r="HIK61" s="12"/>
      <c r="HIL61" s="12"/>
      <c r="HIM61" s="12"/>
      <c r="HIN61" s="12"/>
      <c r="HIO61" s="12"/>
      <c r="HIP61" s="12"/>
      <c r="HIQ61" s="12"/>
      <c r="HIR61" s="12"/>
      <c r="HIS61" s="12"/>
      <c r="HIT61" s="12"/>
      <c r="HIU61" s="12"/>
      <c r="HIV61" s="12"/>
      <c r="HIW61" s="12"/>
      <c r="HIX61" s="12"/>
      <c r="HIY61" s="12"/>
      <c r="HIZ61" s="12"/>
      <c r="HJA61" s="12"/>
      <c r="HJB61" s="12"/>
      <c r="HJC61" s="12"/>
      <c r="HJD61" s="12"/>
      <c r="HJE61" s="12"/>
      <c r="HJF61" s="12"/>
      <c r="HJG61" s="12"/>
      <c r="HJH61" s="12"/>
      <c r="HJI61" s="12"/>
      <c r="HJJ61" s="12"/>
      <c r="HJK61" s="12"/>
      <c r="HJL61" s="12"/>
      <c r="HJM61" s="12"/>
      <c r="HJN61" s="12"/>
      <c r="HJO61" s="12"/>
      <c r="HJP61" s="12"/>
      <c r="HJQ61" s="12"/>
      <c r="HJR61" s="12"/>
      <c r="HJS61" s="12"/>
      <c r="HJT61" s="12"/>
      <c r="HJU61" s="12"/>
      <c r="HJV61" s="12"/>
      <c r="HJW61" s="12"/>
      <c r="HJX61" s="12"/>
      <c r="HJY61" s="12"/>
      <c r="HJZ61" s="12"/>
      <c r="HKA61" s="12"/>
      <c r="HKB61" s="12"/>
      <c r="HKC61" s="12"/>
      <c r="HKD61" s="12"/>
      <c r="HKE61" s="12"/>
      <c r="HKF61" s="12"/>
      <c r="HKG61" s="12"/>
      <c r="HKH61" s="12"/>
      <c r="HKI61" s="12"/>
      <c r="HKJ61" s="12"/>
      <c r="HKK61" s="12"/>
      <c r="HKL61" s="12"/>
      <c r="HKM61" s="12"/>
      <c r="HKN61" s="12"/>
      <c r="HKO61" s="12"/>
      <c r="HKP61" s="12"/>
      <c r="HKQ61" s="12"/>
      <c r="HKR61" s="12"/>
      <c r="HKS61" s="12"/>
      <c r="HKT61" s="12"/>
      <c r="HKU61" s="12"/>
      <c r="HKV61" s="12"/>
      <c r="HKW61" s="12"/>
      <c r="HKX61" s="12"/>
      <c r="HKY61" s="12"/>
      <c r="HKZ61" s="12"/>
      <c r="HLA61" s="12"/>
      <c r="HLB61" s="12"/>
      <c r="HLC61" s="12"/>
      <c r="HLD61" s="12"/>
      <c r="HLE61" s="12"/>
      <c r="HLF61" s="12"/>
      <c r="HLG61" s="12"/>
      <c r="HLH61" s="12"/>
      <c r="HLI61" s="12"/>
      <c r="HLJ61" s="12"/>
      <c r="HLK61" s="12"/>
      <c r="HLL61" s="12"/>
      <c r="HLM61" s="12"/>
      <c r="HLN61" s="12"/>
      <c r="HLO61" s="12"/>
      <c r="HLP61" s="12"/>
      <c r="HLQ61" s="12"/>
      <c r="HLR61" s="12"/>
      <c r="HLS61" s="12"/>
      <c r="HLT61" s="12"/>
      <c r="HLU61" s="12"/>
      <c r="HLV61" s="12"/>
      <c r="HLW61" s="12"/>
      <c r="HLX61" s="12"/>
      <c r="HLY61" s="12"/>
      <c r="HLZ61" s="12"/>
      <c r="HMA61" s="12"/>
      <c r="HMB61" s="12"/>
      <c r="HMC61" s="12"/>
      <c r="HMD61" s="12"/>
      <c r="HME61" s="12"/>
      <c r="HMF61" s="12"/>
      <c r="HMG61" s="12"/>
      <c r="HMH61" s="12"/>
      <c r="HMI61" s="12"/>
      <c r="HMJ61" s="12"/>
      <c r="HMK61" s="12"/>
      <c r="HML61" s="12"/>
      <c r="HMM61" s="12"/>
      <c r="HMN61" s="12"/>
      <c r="HMO61" s="12"/>
      <c r="HMP61" s="12"/>
      <c r="HMQ61" s="12"/>
      <c r="HMR61" s="12"/>
      <c r="HMS61" s="12"/>
      <c r="HMT61" s="12"/>
      <c r="HMU61" s="12"/>
      <c r="HMV61" s="12"/>
      <c r="HMW61" s="12"/>
      <c r="HMX61" s="12"/>
      <c r="HMY61" s="12"/>
      <c r="HMZ61" s="12"/>
      <c r="HNA61" s="12"/>
      <c r="HNB61" s="12"/>
      <c r="HNC61" s="12"/>
      <c r="HND61" s="12"/>
      <c r="HNE61" s="12"/>
      <c r="HNF61" s="12"/>
      <c r="HNG61" s="12"/>
      <c r="HNH61" s="12"/>
      <c r="HNI61" s="12"/>
      <c r="HNJ61" s="12"/>
      <c r="HNK61" s="12"/>
      <c r="HNL61" s="12"/>
      <c r="HNM61" s="12"/>
      <c r="HNN61" s="12"/>
      <c r="HNO61" s="12"/>
      <c r="HNP61" s="12"/>
      <c r="HNQ61" s="12"/>
      <c r="HNR61" s="12"/>
      <c r="HNS61" s="12"/>
      <c r="HNT61" s="12"/>
      <c r="HNU61" s="12"/>
      <c r="HNV61" s="12"/>
      <c r="HNW61" s="12"/>
      <c r="HNX61" s="12"/>
      <c r="HNY61" s="12"/>
      <c r="HNZ61" s="12"/>
      <c r="HOA61" s="12"/>
      <c r="HOB61" s="12"/>
      <c r="HOC61" s="12"/>
      <c r="HOD61" s="12"/>
      <c r="HOE61" s="12"/>
      <c r="HOF61" s="12"/>
      <c r="HOG61" s="12"/>
      <c r="HOH61" s="12"/>
      <c r="HOI61" s="12"/>
      <c r="HOJ61" s="12"/>
      <c r="HOK61" s="12"/>
      <c r="HOL61" s="12"/>
      <c r="HOM61" s="12"/>
      <c r="HON61" s="12"/>
      <c r="HOO61" s="12"/>
      <c r="HOP61" s="12"/>
      <c r="HOQ61" s="12"/>
      <c r="HOR61" s="12"/>
      <c r="HOS61" s="12"/>
      <c r="HOT61" s="12"/>
      <c r="HOU61" s="12"/>
      <c r="HOV61" s="12"/>
      <c r="HOW61" s="12"/>
      <c r="HOX61" s="12"/>
      <c r="HOY61" s="12"/>
      <c r="HOZ61" s="12"/>
      <c r="HPA61" s="12"/>
      <c r="HPB61" s="12"/>
      <c r="HPC61" s="12"/>
      <c r="HPD61" s="12"/>
      <c r="HPE61" s="12"/>
      <c r="HPF61" s="12"/>
      <c r="HPG61" s="12"/>
      <c r="HPH61" s="12"/>
      <c r="HPI61" s="12"/>
      <c r="HPJ61" s="12"/>
      <c r="HPK61" s="12"/>
      <c r="HPL61" s="12"/>
      <c r="HPM61" s="12"/>
      <c r="HPN61" s="12"/>
      <c r="HPO61" s="12"/>
      <c r="HPP61" s="12"/>
      <c r="HPQ61" s="12"/>
      <c r="HPR61" s="12"/>
      <c r="HPS61" s="12"/>
      <c r="HPT61" s="12"/>
      <c r="HPU61" s="12"/>
      <c r="HPV61" s="12"/>
      <c r="HPW61" s="12"/>
      <c r="HPX61" s="12"/>
      <c r="HPY61" s="12"/>
      <c r="HPZ61" s="12"/>
      <c r="HQA61" s="12"/>
      <c r="HQB61" s="12"/>
      <c r="HQC61" s="12"/>
      <c r="HQD61" s="12"/>
      <c r="HQE61" s="12"/>
      <c r="HQF61" s="12"/>
      <c r="HQG61" s="12"/>
      <c r="HQH61" s="12"/>
      <c r="HQI61" s="12"/>
      <c r="HQJ61" s="12"/>
      <c r="HQK61" s="12"/>
      <c r="HQL61" s="12"/>
      <c r="HQM61" s="12"/>
      <c r="HQN61" s="12"/>
      <c r="HQO61" s="12"/>
      <c r="HQP61" s="12"/>
      <c r="HQQ61" s="12"/>
      <c r="HQR61" s="12"/>
      <c r="HQS61" s="12"/>
      <c r="HQT61" s="12"/>
      <c r="HQU61" s="12"/>
      <c r="HQV61" s="12"/>
      <c r="HQW61" s="12"/>
      <c r="HQX61" s="12"/>
      <c r="HQY61" s="12"/>
      <c r="HQZ61" s="12"/>
      <c r="HRA61" s="12"/>
      <c r="HRB61" s="12"/>
      <c r="HRC61" s="12"/>
      <c r="HRD61" s="12"/>
      <c r="HRE61" s="12"/>
      <c r="HRF61" s="12"/>
      <c r="HRG61" s="12"/>
      <c r="HRH61" s="12"/>
      <c r="HRI61" s="12"/>
      <c r="HRJ61" s="12"/>
      <c r="HRK61" s="12"/>
      <c r="HRL61" s="12"/>
      <c r="HRM61" s="12"/>
      <c r="HRN61" s="12"/>
      <c r="HRO61" s="12"/>
      <c r="HRP61" s="12"/>
      <c r="HRQ61" s="12"/>
      <c r="HRR61" s="12"/>
      <c r="HRS61" s="12"/>
      <c r="HRT61" s="12"/>
      <c r="HRU61" s="12"/>
      <c r="HRV61" s="12"/>
      <c r="HRW61" s="12"/>
      <c r="HRX61" s="12"/>
      <c r="HRY61" s="12"/>
      <c r="HRZ61" s="12"/>
      <c r="HSA61" s="12"/>
      <c r="HSB61" s="12"/>
      <c r="HSC61" s="12"/>
      <c r="HSD61" s="12"/>
      <c r="HSE61" s="12"/>
      <c r="HSF61" s="12"/>
      <c r="HSG61" s="12"/>
      <c r="HSH61" s="12"/>
      <c r="HSI61" s="12"/>
      <c r="HSJ61" s="12"/>
      <c r="HSK61" s="12"/>
      <c r="HSL61" s="12"/>
      <c r="HSM61" s="12"/>
      <c r="HSN61" s="12"/>
      <c r="HSO61" s="12"/>
      <c r="HSP61" s="12"/>
      <c r="HSQ61" s="12"/>
      <c r="HSR61" s="12"/>
      <c r="HSS61" s="12"/>
      <c r="HST61" s="12"/>
      <c r="HSU61" s="12"/>
      <c r="HSV61" s="12"/>
      <c r="HSW61" s="12"/>
      <c r="HSX61" s="12"/>
      <c r="HSY61" s="12"/>
      <c r="HSZ61" s="12"/>
      <c r="HTA61" s="12"/>
      <c r="HTB61" s="12"/>
      <c r="HTC61" s="12"/>
      <c r="HTD61" s="12"/>
      <c r="HTE61" s="12"/>
      <c r="HTF61" s="12"/>
      <c r="HTG61" s="12"/>
      <c r="HTH61" s="12"/>
      <c r="HTI61" s="12"/>
      <c r="HTJ61" s="12"/>
      <c r="HTK61" s="12"/>
      <c r="HTL61" s="12"/>
      <c r="HTM61" s="12"/>
      <c r="HTN61" s="12"/>
      <c r="HTO61" s="12"/>
      <c r="HTP61" s="12"/>
      <c r="HTQ61" s="12"/>
      <c r="HTR61" s="12"/>
      <c r="HTS61" s="12"/>
      <c r="HTT61" s="12"/>
      <c r="HTU61" s="12"/>
      <c r="HTV61" s="12"/>
      <c r="HTW61" s="12"/>
      <c r="HTX61" s="12"/>
      <c r="HTY61" s="12"/>
      <c r="HTZ61" s="12"/>
      <c r="HUA61" s="12"/>
      <c r="HUB61" s="12"/>
      <c r="HUC61" s="12"/>
      <c r="HUD61" s="12"/>
      <c r="HUE61" s="12"/>
      <c r="HUF61" s="12"/>
      <c r="HUG61" s="12"/>
      <c r="HUH61" s="12"/>
      <c r="HUI61" s="12"/>
      <c r="HUJ61" s="12"/>
      <c r="HUK61" s="12"/>
      <c r="HUL61" s="12"/>
      <c r="HUM61" s="12"/>
      <c r="HUN61" s="12"/>
      <c r="HUO61" s="12"/>
      <c r="HUP61" s="12"/>
      <c r="HUQ61" s="12"/>
      <c r="HUR61" s="12"/>
      <c r="HUS61" s="12"/>
      <c r="HUT61" s="12"/>
      <c r="HUU61" s="12"/>
      <c r="HUV61" s="12"/>
      <c r="HUW61" s="12"/>
      <c r="HUX61" s="12"/>
      <c r="HUY61" s="12"/>
      <c r="HUZ61" s="12"/>
      <c r="HVA61" s="12"/>
      <c r="HVB61" s="12"/>
      <c r="HVC61" s="12"/>
      <c r="HVD61" s="12"/>
      <c r="HVE61" s="12"/>
      <c r="HVF61" s="12"/>
      <c r="HVG61" s="12"/>
      <c r="HVH61" s="12"/>
      <c r="HVI61" s="12"/>
      <c r="HVJ61" s="12"/>
      <c r="HVK61" s="12"/>
      <c r="HVL61" s="12"/>
      <c r="HVM61" s="12"/>
      <c r="HVN61" s="12"/>
      <c r="HVO61" s="12"/>
      <c r="HVP61" s="12"/>
      <c r="HVQ61" s="12"/>
      <c r="HVR61" s="12"/>
      <c r="HVS61" s="12"/>
      <c r="HVT61" s="12"/>
      <c r="HVU61" s="12"/>
      <c r="HVV61" s="12"/>
      <c r="HVW61" s="12"/>
      <c r="HVX61" s="12"/>
      <c r="HVY61" s="12"/>
      <c r="HVZ61" s="12"/>
      <c r="HWA61" s="12"/>
      <c r="HWB61" s="12"/>
      <c r="HWC61" s="12"/>
      <c r="HWD61" s="12"/>
      <c r="HWE61" s="12"/>
      <c r="HWF61" s="12"/>
      <c r="HWG61" s="12"/>
      <c r="HWH61" s="12"/>
      <c r="HWI61" s="12"/>
      <c r="HWJ61" s="12"/>
      <c r="HWK61" s="12"/>
      <c r="HWL61" s="12"/>
      <c r="HWM61" s="12"/>
      <c r="HWN61" s="12"/>
      <c r="HWO61" s="12"/>
      <c r="HWP61" s="12"/>
      <c r="HWQ61" s="12"/>
      <c r="HWR61" s="12"/>
      <c r="HWS61" s="12"/>
      <c r="HWT61" s="12"/>
      <c r="HWU61" s="12"/>
      <c r="HWV61" s="12"/>
      <c r="HWW61" s="12"/>
      <c r="HWX61" s="12"/>
      <c r="HWY61" s="12"/>
      <c r="HWZ61" s="12"/>
      <c r="HXA61" s="12"/>
      <c r="HXB61" s="12"/>
      <c r="HXC61" s="12"/>
      <c r="HXD61" s="12"/>
      <c r="HXE61" s="12"/>
      <c r="HXF61" s="12"/>
      <c r="HXG61" s="12"/>
      <c r="HXH61" s="12"/>
      <c r="HXI61" s="12"/>
      <c r="HXJ61" s="12"/>
      <c r="HXK61" s="12"/>
      <c r="HXL61" s="12"/>
      <c r="HXM61" s="12"/>
      <c r="HXN61" s="12"/>
      <c r="HXO61" s="12"/>
      <c r="HXP61" s="12"/>
      <c r="HXQ61" s="12"/>
      <c r="HXR61" s="12"/>
      <c r="HXS61" s="12"/>
      <c r="HXT61" s="12"/>
      <c r="HXU61" s="12"/>
      <c r="HXV61" s="12"/>
      <c r="HXW61" s="12"/>
      <c r="HXX61" s="12"/>
      <c r="HXY61" s="12"/>
      <c r="HXZ61" s="12"/>
      <c r="HYA61" s="12"/>
      <c r="HYB61" s="12"/>
      <c r="HYC61" s="12"/>
      <c r="HYD61" s="12"/>
      <c r="HYE61" s="12"/>
      <c r="HYF61" s="12"/>
      <c r="HYG61" s="12"/>
      <c r="HYH61" s="12"/>
      <c r="HYI61" s="12"/>
      <c r="HYJ61" s="12"/>
      <c r="HYK61" s="12"/>
      <c r="HYL61" s="12"/>
      <c r="HYM61" s="12"/>
      <c r="HYN61" s="12"/>
      <c r="HYO61" s="12"/>
      <c r="HYP61" s="12"/>
      <c r="HYQ61" s="12"/>
      <c r="HYR61" s="12"/>
      <c r="HYS61" s="12"/>
      <c r="HYT61" s="12"/>
      <c r="HYU61" s="12"/>
      <c r="HYV61" s="12"/>
      <c r="HYW61" s="12"/>
      <c r="HYX61" s="12"/>
      <c r="HYY61" s="12"/>
      <c r="HYZ61" s="12"/>
      <c r="HZA61" s="12"/>
      <c r="HZB61" s="12"/>
      <c r="HZC61" s="12"/>
      <c r="HZD61" s="12"/>
      <c r="HZE61" s="12"/>
      <c r="HZF61" s="12"/>
      <c r="HZG61" s="12"/>
      <c r="HZH61" s="12"/>
      <c r="HZI61" s="12"/>
      <c r="HZJ61" s="12"/>
      <c r="HZK61" s="12"/>
      <c r="HZL61" s="12"/>
      <c r="HZM61" s="12"/>
      <c r="HZN61" s="12"/>
      <c r="HZO61" s="12"/>
      <c r="HZP61" s="12"/>
      <c r="HZQ61" s="12"/>
      <c r="HZR61" s="12"/>
      <c r="HZS61" s="12"/>
      <c r="HZT61" s="12"/>
      <c r="HZU61" s="12"/>
      <c r="HZV61" s="12"/>
      <c r="HZW61" s="12"/>
      <c r="HZX61" s="12"/>
      <c r="HZY61" s="12"/>
      <c r="HZZ61" s="12"/>
      <c r="IAA61" s="12"/>
      <c r="IAB61" s="12"/>
      <c r="IAC61" s="12"/>
      <c r="IAD61" s="12"/>
      <c r="IAE61" s="12"/>
      <c r="IAF61" s="12"/>
      <c r="IAG61" s="12"/>
      <c r="IAH61" s="12"/>
      <c r="IAI61" s="12"/>
      <c r="IAJ61" s="12"/>
      <c r="IAK61" s="12"/>
      <c r="IAL61" s="12"/>
      <c r="IAM61" s="12"/>
      <c r="IAN61" s="12"/>
      <c r="IAO61" s="12"/>
      <c r="IAP61" s="12"/>
      <c r="IAQ61" s="12"/>
      <c r="IAR61" s="12"/>
      <c r="IAS61" s="12"/>
      <c r="IAT61" s="12"/>
      <c r="IAU61" s="12"/>
      <c r="IAV61" s="12"/>
      <c r="IAW61" s="12"/>
      <c r="IAX61" s="12"/>
      <c r="IAY61" s="12"/>
      <c r="IAZ61" s="12"/>
      <c r="IBA61" s="12"/>
      <c r="IBB61" s="12"/>
      <c r="IBC61" s="12"/>
      <c r="IBD61" s="12"/>
      <c r="IBE61" s="12"/>
      <c r="IBF61" s="12"/>
      <c r="IBG61" s="12"/>
      <c r="IBH61" s="12"/>
      <c r="IBI61" s="12"/>
      <c r="IBJ61" s="12"/>
      <c r="IBK61" s="12"/>
      <c r="IBL61" s="12"/>
      <c r="IBM61" s="12"/>
      <c r="IBN61" s="12"/>
      <c r="IBO61" s="12"/>
      <c r="IBP61" s="12"/>
      <c r="IBQ61" s="12"/>
      <c r="IBR61" s="12"/>
      <c r="IBS61" s="12"/>
      <c r="IBT61" s="12"/>
      <c r="IBU61" s="12"/>
      <c r="IBV61" s="12"/>
      <c r="IBW61" s="12"/>
      <c r="IBX61" s="12"/>
      <c r="IBY61" s="12"/>
      <c r="IBZ61" s="12"/>
      <c r="ICA61" s="12"/>
      <c r="ICB61" s="12"/>
      <c r="ICC61" s="12"/>
      <c r="ICD61" s="12"/>
      <c r="ICE61" s="12"/>
      <c r="ICF61" s="12"/>
      <c r="ICG61" s="12"/>
      <c r="ICH61" s="12"/>
      <c r="ICI61" s="12"/>
      <c r="ICJ61" s="12"/>
      <c r="ICK61" s="12"/>
      <c r="ICL61" s="12"/>
      <c r="ICM61" s="12"/>
      <c r="ICN61" s="12"/>
      <c r="ICO61" s="12"/>
      <c r="ICP61" s="12"/>
      <c r="ICQ61" s="12"/>
      <c r="ICR61" s="12"/>
      <c r="ICS61" s="12"/>
      <c r="ICT61" s="12"/>
      <c r="ICU61" s="12"/>
      <c r="ICV61" s="12"/>
      <c r="ICW61" s="12"/>
      <c r="ICX61" s="12"/>
      <c r="ICY61" s="12"/>
      <c r="ICZ61" s="12"/>
      <c r="IDA61" s="12"/>
      <c r="IDB61" s="12"/>
      <c r="IDC61" s="12"/>
      <c r="IDD61" s="12"/>
      <c r="IDE61" s="12"/>
      <c r="IDF61" s="12"/>
      <c r="IDG61" s="12"/>
      <c r="IDH61" s="12"/>
      <c r="IDI61" s="12"/>
      <c r="IDJ61" s="12"/>
      <c r="IDK61" s="12"/>
      <c r="IDL61" s="12"/>
      <c r="IDM61" s="12"/>
      <c r="IDN61" s="12"/>
      <c r="IDO61" s="12"/>
      <c r="IDP61" s="12"/>
      <c r="IDQ61" s="12"/>
      <c r="IDR61" s="12"/>
      <c r="IDS61" s="12"/>
      <c r="IDT61" s="12"/>
      <c r="IDU61" s="12"/>
      <c r="IDV61" s="12"/>
      <c r="IDW61" s="12"/>
      <c r="IDX61" s="12"/>
      <c r="IDY61" s="12"/>
      <c r="IDZ61" s="12"/>
      <c r="IEA61" s="12"/>
      <c r="IEB61" s="12"/>
      <c r="IEC61" s="12"/>
      <c r="IED61" s="12"/>
      <c r="IEE61" s="12"/>
      <c r="IEF61" s="12"/>
      <c r="IEG61" s="12"/>
      <c r="IEH61" s="12"/>
      <c r="IEI61" s="12"/>
      <c r="IEJ61" s="12"/>
      <c r="IEK61" s="12"/>
      <c r="IEL61" s="12"/>
      <c r="IEM61" s="12"/>
      <c r="IEN61" s="12"/>
      <c r="IEO61" s="12"/>
      <c r="IEP61" s="12"/>
      <c r="IEQ61" s="12"/>
      <c r="IER61" s="12"/>
      <c r="IES61" s="12"/>
      <c r="IET61" s="12"/>
      <c r="IEU61" s="12"/>
      <c r="IEV61" s="12"/>
      <c r="IEW61" s="12"/>
      <c r="IEX61" s="12"/>
      <c r="IEY61" s="12"/>
      <c r="IEZ61" s="12"/>
      <c r="IFA61" s="12"/>
      <c r="IFB61" s="12"/>
      <c r="IFC61" s="12"/>
      <c r="IFD61" s="12"/>
      <c r="IFE61" s="12"/>
      <c r="IFF61" s="12"/>
      <c r="IFG61" s="12"/>
      <c r="IFH61" s="12"/>
      <c r="IFI61" s="12"/>
      <c r="IFJ61" s="12"/>
      <c r="IFK61" s="12"/>
      <c r="IFL61" s="12"/>
      <c r="IFM61" s="12"/>
      <c r="IFN61" s="12"/>
      <c r="IFO61" s="12"/>
      <c r="IFP61" s="12"/>
      <c r="IFQ61" s="12"/>
      <c r="IFR61" s="12"/>
      <c r="IFS61" s="12"/>
      <c r="IFT61" s="12"/>
      <c r="IFU61" s="12"/>
      <c r="IFV61" s="12"/>
      <c r="IFW61" s="12"/>
      <c r="IFX61" s="12"/>
      <c r="IFY61" s="12"/>
      <c r="IFZ61" s="12"/>
      <c r="IGA61" s="12"/>
      <c r="IGB61" s="12"/>
      <c r="IGC61" s="12"/>
      <c r="IGD61" s="12"/>
      <c r="IGE61" s="12"/>
      <c r="IGF61" s="12"/>
      <c r="IGG61" s="12"/>
      <c r="IGH61" s="12"/>
      <c r="IGI61" s="12"/>
      <c r="IGJ61" s="12"/>
      <c r="IGK61" s="12"/>
      <c r="IGL61" s="12"/>
      <c r="IGM61" s="12"/>
      <c r="IGN61" s="12"/>
      <c r="IGO61" s="12"/>
      <c r="IGP61" s="12"/>
      <c r="IGQ61" s="12"/>
      <c r="IGR61" s="12"/>
      <c r="IGS61" s="12"/>
      <c r="IGT61" s="12"/>
      <c r="IGU61" s="12"/>
      <c r="IGV61" s="12"/>
      <c r="IGW61" s="12"/>
      <c r="IGX61" s="12"/>
      <c r="IGY61" s="12"/>
      <c r="IGZ61" s="12"/>
      <c r="IHA61" s="12"/>
      <c r="IHB61" s="12"/>
      <c r="IHC61" s="12"/>
      <c r="IHD61" s="12"/>
      <c r="IHE61" s="12"/>
      <c r="IHF61" s="12"/>
      <c r="IHG61" s="12"/>
      <c r="IHH61" s="12"/>
      <c r="IHI61" s="12"/>
      <c r="IHJ61" s="12"/>
      <c r="IHK61" s="12"/>
      <c r="IHL61" s="12"/>
      <c r="IHM61" s="12"/>
      <c r="IHN61" s="12"/>
      <c r="IHO61" s="12"/>
      <c r="IHP61" s="12"/>
      <c r="IHQ61" s="12"/>
      <c r="IHR61" s="12"/>
      <c r="IHS61" s="12"/>
      <c r="IHT61" s="12"/>
      <c r="IHU61" s="12"/>
      <c r="IHV61" s="12"/>
      <c r="IHW61" s="12"/>
      <c r="IHX61" s="12"/>
      <c r="IHY61" s="12"/>
      <c r="IHZ61" s="12"/>
      <c r="IIA61" s="12"/>
      <c r="IIB61" s="12"/>
      <c r="IIC61" s="12"/>
      <c r="IID61" s="12"/>
      <c r="IIE61" s="12"/>
      <c r="IIF61" s="12"/>
      <c r="IIG61" s="12"/>
      <c r="IIH61" s="12"/>
      <c r="III61" s="12"/>
      <c r="IIJ61" s="12"/>
      <c r="IIK61" s="12"/>
      <c r="IIL61" s="12"/>
      <c r="IIM61" s="12"/>
      <c r="IIN61" s="12"/>
      <c r="IIO61" s="12"/>
      <c r="IIP61" s="12"/>
      <c r="IIQ61" s="12"/>
      <c r="IIR61" s="12"/>
      <c r="IIS61" s="12"/>
      <c r="IIT61" s="12"/>
      <c r="IIU61" s="12"/>
      <c r="IIV61" s="12"/>
      <c r="IIW61" s="12"/>
      <c r="IIX61" s="12"/>
      <c r="IIY61" s="12"/>
      <c r="IIZ61" s="12"/>
      <c r="IJA61" s="12"/>
      <c r="IJB61" s="12"/>
      <c r="IJC61" s="12"/>
      <c r="IJD61" s="12"/>
      <c r="IJE61" s="12"/>
      <c r="IJF61" s="12"/>
      <c r="IJG61" s="12"/>
      <c r="IJH61" s="12"/>
      <c r="IJI61" s="12"/>
      <c r="IJJ61" s="12"/>
      <c r="IJK61" s="12"/>
      <c r="IJL61" s="12"/>
      <c r="IJM61" s="12"/>
      <c r="IJN61" s="12"/>
      <c r="IJO61" s="12"/>
      <c r="IJP61" s="12"/>
      <c r="IJQ61" s="12"/>
      <c r="IJR61" s="12"/>
      <c r="IJS61" s="12"/>
      <c r="IJT61" s="12"/>
      <c r="IJU61" s="12"/>
      <c r="IJV61" s="12"/>
      <c r="IJW61" s="12"/>
      <c r="IJX61" s="12"/>
      <c r="IJY61" s="12"/>
      <c r="IJZ61" s="12"/>
      <c r="IKA61" s="12"/>
      <c r="IKB61" s="12"/>
      <c r="IKC61" s="12"/>
      <c r="IKD61" s="12"/>
      <c r="IKE61" s="12"/>
      <c r="IKF61" s="12"/>
      <c r="IKG61" s="12"/>
      <c r="IKH61" s="12"/>
      <c r="IKI61" s="12"/>
      <c r="IKJ61" s="12"/>
      <c r="IKK61" s="12"/>
      <c r="IKL61" s="12"/>
      <c r="IKM61" s="12"/>
      <c r="IKN61" s="12"/>
      <c r="IKO61" s="12"/>
      <c r="IKP61" s="12"/>
      <c r="IKQ61" s="12"/>
      <c r="IKR61" s="12"/>
      <c r="IKS61" s="12"/>
      <c r="IKT61" s="12"/>
      <c r="IKU61" s="12"/>
      <c r="IKV61" s="12"/>
      <c r="IKW61" s="12"/>
      <c r="IKX61" s="12"/>
      <c r="IKY61" s="12"/>
      <c r="IKZ61" s="12"/>
      <c r="ILA61" s="12"/>
      <c r="ILB61" s="12"/>
      <c r="ILC61" s="12"/>
      <c r="ILD61" s="12"/>
      <c r="ILE61" s="12"/>
      <c r="ILF61" s="12"/>
      <c r="ILG61" s="12"/>
      <c r="ILH61" s="12"/>
      <c r="ILI61" s="12"/>
      <c r="ILJ61" s="12"/>
      <c r="ILK61" s="12"/>
      <c r="ILL61" s="12"/>
      <c r="ILM61" s="12"/>
      <c r="ILN61" s="12"/>
      <c r="ILO61" s="12"/>
      <c r="ILP61" s="12"/>
      <c r="ILQ61" s="12"/>
      <c r="ILR61" s="12"/>
      <c r="ILS61" s="12"/>
      <c r="ILT61" s="12"/>
      <c r="ILU61" s="12"/>
      <c r="ILV61" s="12"/>
      <c r="ILW61" s="12"/>
      <c r="ILX61" s="12"/>
      <c r="ILY61" s="12"/>
      <c r="ILZ61" s="12"/>
      <c r="IMA61" s="12"/>
      <c r="IMB61" s="12"/>
      <c r="IMC61" s="12"/>
      <c r="IMD61" s="12"/>
      <c r="IME61" s="12"/>
      <c r="IMF61" s="12"/>
      <c r="IMG61" s="12"/>
      <c r="IMH61" s="12"/>
      <c r="IMI61" s="12"/>
      <c r="IMJ61" s="12"/>
      <c r="IMK61" s="12"/>
      <c r="IML61" s="12"/>
      <c r="IMM61" s="12"/>
      <c r="IMN61" s="12"/>
      <c r="IMO61" s="12"/>
      <c r="IMP61" s="12"/>
      <c r="IMQ61" s="12"/>
      <c r="IMR61" s="12"/>
      <c r="IMS61" s="12"/>
      <c r="IMT61" s="12"/>
      <c r="IMU61" s="12"/>
      <c r="IMV61" s="12"/>
      <c r="IMW61" s="12"/>
      <c r="IMX61" s="12"/>
      <c r="IMY61" s="12"/>
      <c r="IMZ61" s="12"/>
      <c r="INA61" s="12"/>
      <c r="INB61" s="12"/>
      <c r="INC61" s="12"/>
      <c r="IND61" s="12"/>
      <c r="INE61" s="12"/>
      <c r="INF61" s="12"/>
      <c r="ING61" s="12"/>
      <c r="INH61" s="12"/>
      <c r="INI61" s="12"/>
      <c r="INJ61" s="12"/>
      <c r="INK61" s="12"/>
      <c r="INL61" s="12"/>
      <c r="INM61" s="12"/>
      <c r="INN61" s="12"/>
      <c r="INO61" s="12"/>
      <c r="INP61" s="12"/>
      <c r="INQ61" s="12"/>
      <c r="INR61" s="12"/>
      <c r="INS61" s="12"/>
      <c r="INT61" s="12"/>
      <c r="INU61" s="12"/>
      <c r="INV61" s="12"/>
      <c r="INW61" s="12"/>
      <c r="INX61" s="12"/>
      <c r="INY61" s="12"/>
      <c r="INZ61" s="12"/>
      <c r="IOA61" s="12"/>
      <c r="IOB61" s="12"/>
      <c r="IOC61" s="12"/>
      <c r="IOD61" s="12"/>
      <c r="IOE61" s="12"/>
      <c r="IOF61" s="12"/>
      <c r="IOG61" s="12"/>
      <c r="IOH61" s="12"/>
      <c r="IOI61" s="12"/>
      <c r="IOJ61" s="12"/>
      <c r="IOK61" s="12"/>
      <c r="IOL61" s="12"/>
      <c r="IOM61" s="12"/>
      <c r="ION61" s="12"/>
      <c r="IOO61" s="12"/>
      <c r="IOP61" s="12"/>
      <c r="IOQ61" s="12"/>
      <c r="IOR61" s="12"/>
      <c r="IOS61" s="12"/>
      <c r="IOT61" s="12"/>
      <c r="IOU61" s="12"/>
      <c r="IOV61" s="12"/>
      <c r="IOW61" s="12"/>
      <c r="IOX61" s="12"/>
      <c r="IOY61" s="12"/>
      <c r="IOZ61" s="12"/>
      <c r="IPA61" s="12"/>
      <c r="IPB61" s="12"/>
      <c r="IPC61" s="12"/>
      <c r="IPD61" s="12"/>
      <c r="IPE61" s="12"/>
      <c r="IPF61" s="12"/>
      <c r="IPG61" s="12"/>
      <c r="IPH61" s="12"/>
      <c r="IPI61" s="12"/>
      <c r="IPJ61" s="12"/>
      <c r="IPK61" s="12"/>
      <c r="IPL61" s="12"/>
      <c r="IPM61" s="12"/>
      <c r="IPN61" s="12"/>
      <c r="IPO61" s="12"/>
      <c r="IPP61" s="12"/>
      <c r="IPQ61" s="12"/>
      <c r="IPR61" s="12"/>
      <c r="IPS61" s="12"/>
      <c r="IPT61" s="12"/>
      <c r="IPU61" s="12"/>
      <c r="IPV61" s="12"/>
      <c r="IPW61" s="12"/>
      <c r="IPX61" s="12"/>
      <c r="IPY61" s="12"/>
      <c r="IPZ61" s="12"/>
      <c r="IQA61" s="12"/>
      <c r="IQB61" s="12"/>
      <c r="IQC61" s="12"/>
      <c r="IQD61" s="12"/>
      <c r="IQE61" s="12"/>
      <c r="IQF61" s="12"/>
      <c r="IQG61" s="12"/>
      <c r="IQH61" s="12"/>
      <c r="IQI61" s="12"/>
      <c r="IQJ61" s="12"/>
      <c r="IQK61" s="12"/>
      <c r="IQL61" s="12"/>
      <c r="IQM61" s="12"/>
      <c r="IQN61" s="12"/>
      <c r="IQO61" s="12"/>
      <c r="IQP61" s="12"/>
      <c r="IQQ61" s="12"/>
      <c r="IQR61" s="12"/>
      <c r="IQS61" s="12"/>
      <c r="IQT61" s="12"/>
      <c r="IQU61" s="12"/>
      <c r="IQV61" s="12"/>
      <c r="IQW61" s="12"/>
      <c r="IQX61" s="12"/>
      <c r="IQY61" s="12"/>
      <c r="IQZ61" s="12"/>
      <c r="IRA61" s="12"/>
      <c r="IRB61" s="12"/>
      <c r="IRC61" s="12"/>
      <c r="IRD61" s="12"/>
      <c r="IRE61" s="12"/>
      <c r="IRF61" s="12"/>
      <c r="IRG61" s="12"/>
      <c r="IRH61" s="12"/>
      <c r="IRI61" s="12"/>
      <c r="IRJ61" s="12"/>
      <c r="IRK61" s="12"/>
      <c r="IRL61" s="12"/>
      <c r="IRM61" s="12"/>
      <c r="IRN61" s="12"/>
      <c r="IRO61" s="12"/>
      <c r="IRP61" s="12"/>
      <c r="IRQ61" s="12"/>
      <c r="IRR61" s="12"/>
      <c r="IRS61" s="12"/>
      <c r="IRT61" s="12"/>
      <c r="IRU61" s="12"/>
      <c r="IRV61" s="12"/>
      <c r="IRW61" s="12"/>
      <c r="IRX61" s="12"/>
      <c r="IRY61" s="12"/>
      <c r="IRZ61" s="12"/>
      <c r="ISA61" s="12"/>
      <c r="ISB61" s="12"/>
      <c r="ISC61" s="12"/>
      <c r="ISD61" s="12"/>
      <c r="ISE61" s="12"/>
      <c r="ISF61" s="12"/>
      <c r="ISG61" s="12"/>
      <c r="ISH61" s="12"/>
      <c r="ISI61" s="12"/>
      <c r="ISJ61" s="12"/>
      <c r="ISK61" s="12"/>
      <c r="ISL61" s="12"/>
      <c r="ISM61" s="12"/>
      <c r="ISN61" s="12"/>
      <c r="ISO61" s="12"/>
      <c r="ISP61" s="12"/>
      <c r="ISQ61" s="12"/>
      <c r="ISR61" s="12"/>
      <c r="ISS61" s="12"/>
      <c r="IST61" s="12"/>
      <c r="ISU61" s="12"/>
      <c r="ISV61" s="12"/>
      <c r="ISW61" s="12"/>
      <c r="ISX61" s="12"/>
      <c r="ISY61" s="12"/>
      <c r="ISZ61" s="12"/>
      <c r="ITA61" s="12"/>
      <c r="ITB61" s="12"/>
      <c r="ITC61" s="12"/>
      <c r="ITD61" s="12"/>
      <c r="ITE61" s="12"/>
      <c r="ITF61" s="12"/>
      <c r="ITG61" s="12"/>
      <c r="ITH61" s="12"/>
      <c r="ITI61" s="12"/>
      <c r="ITJ61" s="12"/>
      <c r="ITK61" s="12"/>
      <c r="ITL61" s="12"/>
      <c r="ITM61" s="12"/>
      <c r="ITN61" s="12"/>
      <c r="ITO61" s="12"/>
      <c r="ITP61" s="12"/>
      <c r="ITQ61" s="12"/>
      <c r="ITR61" s="12"/>
      <c r="ITS61" s="12"/>
      <c r="ITT61" s="12"/>
      <c r="ITU61" s="12"/>
      <c r="ITV61" s="12"/>
      <c r="ITW61" s="12"/>
      <c r="ITX61" s="12"/>
      <c r="ITY61" s="12"/>
      <c r="ITZ61" s="12"/>
      <c r="IUA61" s="12"/>
      <c r="IUB61" s="12"/>
      <c r="IUC61" s="12"/>
      <c r="IUD61" s="12"/>
      <c r="IUE61" s="12"/>
      <c r="IUF61" s="12"/>
      <c r="IUG61" s="12"/>
      <c r="IUH61" s="12"/>
      <c r="IUI61" s="12"/>
      <c r="IUJ61" s="12"/>
      <c r="IUK61" s="12"/>
      <c r="IUL61" s="12"/>
      <c r="IUM61" s="12"/>
      <c r="IUN61" s="12"/>
      <c r="IUO61" s="12"/>
      <c r="IUP61" s="12"/>
      <c r="IUQ61" s="12"/>
      <c r="IUR61" s="12"/>
      <c r="IUS61" s="12"/>
      <c r="IUT61" s="12"/>
      <c r="IUU61" s="12"/>
      <c r="IUV61" s="12"/>
      <c r="IUW61" s="12"/>
      <c r="IUX61" s="12"/>
      <c r="IUY61" s="12"/>
      <c r="IUZ61" s="12"/>
      <c r="IVA61" s="12"/>
      <c r="IVB61" s="12"/>
      <c r="IVC61" s="12"/>
      <c r="IVD61" s="12"/>
      <c r="IVE61" s="12"/>
      <c r="IVF61" s="12"/>
      <c r="IVG61" s="12"/>
      <c r="IVH61" s="12"/>
      <c r="IVI61" s="12"/>
      <c r="IVJ61" s="12"/>
      <c r="IVK61" s="12"/>
      <c r="IVL61" s="12"/>
      <c r="IVM61" s="12"/>
      <c r="IVN61" s="12"/>
      <c r="IVO61" s="12"/>
      <c r="IVP61" s="12"/>
      <c r="IVQ61" s="12"/>
      <c r="IVR61" s="12"/>
      <c r="IVS61" s="12"/>
      <c r="IVT61" s="12"/>
      <c r="IVU61" s="12"/>
      <c r="IVV61" s="12"/>
      <c r="IVW61" s="12"/>
      <c r="IVX61" s="12"/>
      <c r="IVY61" s="12"/>
      <c r="IVZ61" s="12"/>
      <c r="IWA61" s="12"/>
      <c r="IWB61" s="12"/>
      <c r="IWC61" s="12"/>
      <c r="IWD61" s="12"/>
      <c r="IWE61" s="12"/>
      <c r="IWF61" s="12"/>
      <c r="IWG61" s="12"/>
      <c r="IWH61" s="12"/>
      <c r="IWI61" s="12"/>
      <c r="IWJ61" s="12"/>
      <c r="IWK61" s="12"/>
      <c r="IWL61" s="12"/>
      <c r="IWM61" s="12"/>
      <c r="IWN61" s="12"/>
      <c r="IWO61" s="12"/>
      <c r="IWP61" s="12"/>
      <c r="IWQ61" s="12"/>
      <c r="IWR61" s="12"/>
      <c r="IWS61" s="12"/>
      <c r="IWT61" s="12"/>
      <c r="IWU61" s="12"/>
      <c r="IWV61" s="12"/>
      <c r="IWW61" s="12"/>
      <c r="IWX61" s="12"/>
      <c r="IWY61" s="12"/>
      <c r="IWZ61" s="12"/>
      <c r="IXA61" s="12"/>
      <c r="IXB61" s="12"/>
      <c r="IXC61" s="12"/>
      <c r="IXD61" s="12"/>
      <c r="IXE61" s="12"/>
      <c r="IXF61" s="12"/>
      <c r="IXG61" s="12"/>
      <c r="IXH61" s="12"/>
      <c r="IXI61" s="12"/>
      <c r="IXJ61" s="12"/>
      <c r="IXK61" s="12"/>
      <c r="IXL61" s="12"/>
      <c r="IXM61" s="12"/>
      <c r="IXN61" s="12"/>
      <c r="IXO61" s="12"/>
      <c r="IXP61" s="12"/>
      <c r="IXQ61" s="12"/>
      <c r="IXR61" s="12"/>
      <c r="IXS61" s="12"/>
      <c r="IXT61" s="12"/>
      <c r="IXU61" s="12"/>
      <c r="IXV61" s="12"/>
      <c r="IXW61" s="12"/>
      <c r="IXX61" s="12"/>
      <c r="IXY61" s="12"/>
      <c r="IXZ61" s="12"/>
      <c r="IYA61" s="12"/>
      <c r="IYB61" s="12"/>
      <c r="IYC61" s="12"/>
      <c r="IYD61" s="12"/>
      <c r="IYE61" s="12"/>
      <c r="IYF61" s="12"/>
      <c r="IYG61" s="12"/>
      <c r="IYH61" s="12"/>
      <c r="IYI61" s="12"/>
      <c r="IYJ61" s="12"/>
      <c r="IYK61" s="12"/>
      <c r="IYL61" s="12"/>
      <c r="IYM61" s="12"/>
      <c r="IYN61" s="12"/>
      <c r="IYO61" s="12"/>
      <c r="IYP61" s="12"/>
      <c r="IYQ61" s="12"/>
      <c r="IYR61" s="12"/>
      <c r="IYS61" s="12"/>
      <c r="IYT61" s="12"/>
      <c r="IYU61" s="12"/>
      <c r="IYV61" s="12"/>
      <c r="IYW61" s="12"/>
      <c r="IYX61" s="12"/>
      <c r="IYY61" s="12"/>
      <c r="IYZ61" s="12"/>
      <c r="IZA61" s="12"/>
      <c r="IZB61" s="12"/>
      <c r="IZC61" s="12"/>
      <c r="IZD61" s="12"/>
      <c r="IZE61" s="12"/>
      <c r="IZF61" s="12"/>
      <c r="IZG61" s="12"/>
      <c r="IZH61" s="12"/>
      <c r="IZI61" s="12"/>
      <c r="IZJ61" s="12"/>
      <c r="IZK61" s="12"/>
      <c r="IZL61" s="12"/>
      <c r="IZM61" s="12"/>
      <c r="IZN61" s="12"/>
      <c r="IZO61" s="12"/>
      <c r="IZP61" s="12"/>
      <c r="IZQ61" s="12"/>
      <c r="IZR61" s="12"/>
      <c r="IZS61" s="12"/>
      <c r="IZT61" s="12"/>
      <c r="IZU61" s="12"/>
      <c r="IZV61" s="12"/>
      <c r="IZW61" s="12"/>
      <c r="IZX61" s="12"/>
      <c r="IZY61" s="12"/>
      <c r="IZZ61" s="12"/>
      <c r="JAA61" s="12"/>
      <c r="JAB61" s="12"/>
      <c r="JAC61" s="12"/>
      <c r="JAD61" s="12"/>
      <c r="JAE61" s="12"/>
      <c r="JAF61" s="12"/>
      <c r="JAG61" s="12"/>
      <c r="JAH61" s="12"/>
      <c r="JAI61" s="12"/>
      <c r="JAJ61" s="12"/>
      <c r="JAK61" s="12"/>
      <c r="JAL61" s="12"/>
      <c r="JAM61" s="12"/>
      <c r="JAN61" s="12"/>
      <c r="JAO61" s="12"/>
      <c r="JAP61" s="12"/>
      <c r="JAQ61" s="12"/>
      <c r="JAR61" s="12"/>
      <c r="JAS61" s="12"/>
      <c r="JAT61" s="12"/>
      <c r="JAU61" s="12"/>
      <c r="JAV61" s="12"/>
      <c r="JAW61" s="12"/>
      <c r="JAX61" s="12"/>
      <c r="JAY61" s="12"/>
      <c r="JAZ61" s="12"/>
      <c r="JBA61" s="12"/>
      <c r="JBB61" s="12"/>
      <c r="JBC61" s="12"/>
      <c r="JBD61" s="12"/>
      <c r="JBE61" s="12"/>
      <c r="JBF61" s="12"/>
      <c r="JBG61" s="12"/>
      <c r="JBH61" s="12"/>
      <c r="JBI61" s="12"/>
      <c r="JBJ61" s="12"/>
      <c r="JBK61" s="12"/>
      <c r="JBL61" s="12"/>
      <c r="JBM61" s="12"/>
      <c r="JBN61" s="12"/>
      <c r="JBO61" s="12"/>
      <c r="JBP61" s="12"/>
      <c r="JBQ61" s="12"/>
      <c r="JBR61" s="12"/>
      <c r="JBS61" s="12"/>
      <c r="JBT61" s="12"/>
      <c r="JBU61" s="12"/>
      <c r="JBV61" s="12"/>
      <c r="JBW61" s="12"/>
      <c r="JBX61" s="12"/>
      <c r="JBY61" s="12"/>
      <c r="JBZ61" s="12"/>
      <c r="JCA61" s="12"/>
      <c r="JCB61" s="12"/>
      <c r="JCC61" s="12"/>
      <c r="JCD61" s="12"/>
      <c r="JCE61" s="12"/>
      <c r="JCF61" s="12"/>
      <c r="JCG61" s="12"/>
      <c r="JCH61" s="12"/>
      <c r="JCI61" s="12"/>
      <c r="JCJ61" s="12"/>
      <c r="JCK61" s="12"/>
      <c r="JCL61" s="12"/>
      <c r="JCM61" s="12"/>
      <c r="JCN61" s="12"/>
      <c r="JCO61" s="12"/>
      <c r="JCP61" s="12"/>
      <c r="JCQ61" s="12"/>
      <c r="JCR61" s="12"/>
      <c r="JCS61" s="12"/>
      <c r="JCT61" s="12"/>
      <c r="JCU61" s="12"/>
      <c r="JCV61" s="12"/>
      <c r="JCW61" s="12"/>
      <c r="JCX61" s="12"/>
      <c r="JCY61" s="12"/>
      <c r="JCZ61" s="12"/>
      <c r="JDA61" s="12"/>
      <c r="JDB61" s="12"/>
      <c r="JDC61" s="12"/>
      <c r="JDD61" s="12"/>
      <c r="JDE61" s="12"/>
      <c r="JDF61" s="12"/>
      <c r="JDG61" s="12"/>
      <c r="JDH61" s="12"/>
      <c r="JDI61" s="12"/>
      <c r="JDJ61" s="12"/>
      <c r="JDK61" s="12"/>
      <c r="JDL61" s="12"/>
      <c r="JDM61" s="12"/>
      <c r="JDN61" s="12"/>
      <c r="JDO61" s="12"/>
      <c r="JDP61" s="12"/>
      <c r="JDQ61" s="12"/>
      <c r="JDR61" s="12"/>
      <c r="JDS61" s="12"/>
      <c r="JDT61" s="12"/>
      <c r="JDU61" s="12"/>
      <c r="JDV61" s="12"/>
      <c r="JDW61" s="12"/>
      <c r="JDX61" s="12"/>
      <c r="JDY61" s="12"/>
      <c r="JDZ61" s="12"/>
      <c r="JEA61" s="12"/>
      <c r="JEB61" s="12"/>
      <c r="JEC61" s="12"/>
      <c r="JED61" s="12"/>
      <c r="JEE61" s="12"/>
      <c r="JEF61" s="12"/>
      <c r="JEG61" s="12"/>
      <c r="JEH61" s="12"/>
      <c r="JEI61" s="12"/>
      <c r="JEJ61" s="12"/>
      <c r="JEK61" s="12"/>
      <c r="JEL61" s="12"/>
      <c r="JEM61" s="12"/>
      <c r="JEN61" s="12"/>
      <c r="JEO61" s="12"/>
      <c r="JEP61" s="12"/>
      <c r="JEQ61" s="12"/>
      <c r="JER61" s="12"/>
      <c r="JES61" s="12"/>
      <c r="JET61" s="12"/>
      <c r="JEU61" s="12"/>
      <c r="JEV61" s="12"/>
      <c r="JEW61" s="12"/>
      <c r="JEX61" s="12"/>
      <c r="JEY61" s="12"/>
      <c r="JEZ61" s="12"/>
      <c r="JFA61" s="12"/>
      <c r="JFB61" s="12"/>
      <c r="JFC61" s="12"/>
      <c r="JFD61" s="12"/>
      <c r="JFE61" s="12"/>
      <c r="JFF61" s="12"/>
      <c r="JFG61" s="12"/>
      <c r="JFH61" s="12"/>
      <c r="JFI61" s="12"/>
      <c r="JFJ61" s="12"/>
      <c r="JFK61" s="12"/>
      <c r="JFL61" s="12"/>
      <c r="JFM61" s="12"/>
      <c r="JFN61" s="12"/>
      <c r="JFO61" s="12"/>
      <c r="JFP61" s="12"/>
      <c r="JFQ61" s="12"/>
      <c r="JFR61" s="12"/>
      <c r="JFS61" s="12"/>
      <c r="JFT61" s="12"/>
      <c r="JFU61" s="12"/>
      <c r="JFV61" s="12"/>
      <c r="JFW61" s="12"/>
      <c r="JFX61" s="12"/>
      <c r="JFY61" s="12"/>
      <c r="JFZ61" s="12"/>
      <c r="JGA61" s="12"/>
      <c r="JGB61" s="12"/>
      <c r="JGC61" s="12"/>
      <c r="JGD61" s="12"/>
      <c r="JGE61" s="12"/>
      <c r="JGF61" s="12"/>
      <c r="JGG61" s="12"/>
      <c r="JGH61" s="12"/>
      <c r="JGI61" s="12"/>
      <c r="JGJ61" s="12"/>
      <c r="JGK61" s="12"/>
      <c r="JGL61" s="12"/>
      <c r="JGM61" s="12"/>
      <c r="JGN61" s="12"/>
      <c r="JGO61" s="12"/>
      <c r="JGP61" s="12"/>
      <c r="JGQ61" s="12"/>
      <c r="JGR61" s="12"/>
      <c r="JGS61" s="12"/>
      <c r="JGT61" s="12"/>
      <c r="JGU61" s="12"/>
      <c r="JGV61" s="12"/>
      <c r="JGW61" s="12"/>
      <c r="JGX61" s="12"/>
      <c r="JGY61" s="12"/>
      <c r="JGZ61" s="12"/>
      <c r="JHA61" s="12"/>
      <c r="JHB61" s="12"/>
      <c r="JHC61" s="12"/>
      <c r="JHD61" s="12"/>
      <c r="JHE61" s="12"/>
      <c r="JHF61" s="12"/>
      <c r="JHG61" s="12"/>
      <c r="JHH61" s="12"/>
      <c r="JHI61" s="12"/>
      <c r="JHJ61" s="12"/>
      <c r="JHK61" s="12"/>
      <c r="JHL61" s="12"/>
      <c r="JHM61" s="12"/>
      <c r="JHN61" s="12"/>
      <c r="JHO61" s="12"/>
      <c r="JHP61" s="12"/>
      <c r="JHQ61" s="12"/>
      <c r="JHR61" s="12"/>
      <c r="JHS61" s="12"/>
      <c r="JHT61" s="12"/>
      <c r="JHU61" s="12"/>
      <c r="JHV61" s="12"/>
      <c r="JHW61" s="12"/>
      <c r="JHX61" s="12"/>
      <c r="JHY61" s="12"/>
      <c r="JHZ61" s="12"/>
      <c r="JIA61" s="12"/>
      <c r="JIB61" s="12"/>
      <c r="JIC61" s="12"/>
      <c r="JID61" s="12"/>
      <c r="JIE61" s="12"/>
      <c r="JIF61" s="12"/>
      <c r="JIG61" s="12"/>
      <c r="JIH61" s="12"/>
      <c r="JII61" s="12"/>
      <c r="JIJ61" s="12"/>
      <c r="JIK61" s="12"/>
      <c r="JIL61" s="12"/>
      <c r="JIM61" s="12"/>
      <c r="JIN61" s="12"/>
      <c r="JIO61" s="12"/>
      <c r="JIP61" s="12"/>
      <c r="JIQ61" s="12"/>
      <c r="JIR61" s="12"/>
      <c r="JIS61" s="12"/>
      <c r="JIT61" s="12"/>
      <c r="JIU61" s="12"/>
      <c r="JIV61" s="12"/>
      <c r="JIW61" s="12"/>
      <c r="JIX61" s="12"/>
      <c r="JIY61" s="12"/>
      <c r="JIZ61" s="12"/>
      <c r="JJA61" s="12"/>
      <c r="JJB61" s="12"/>
      <c r="JJC61" s="12"/>
      <c r="JJD61" s="12"/>
      <c r="JJE61" s="12"/>
      <c r="JJF61" s="12"/>
      <c r="JJG61" s="12"/>
      <c r="JJH61" s="12"/>
      <c r="JJI61" s="12"/>
      <c r="JJJ61" s="12"/>
      <c r="JJK61" s="12"/>
      <c r="JJL61" s="12"/>
      <c r="JJM61" s="12"/>
      <c r="JJN61" s="12"/>
      <c r="JJO61" s="12"/>
      <c r="JJP61" s="12"/>
      <c r="JJQ61" s="12"/>
      <c r="JJR61" s="12"/>
      <c r="JJS61" s="12"/>
      <c r="JJT61" s="12"/>
      <c r="JJU61" s="12"/>
      <c r="JJV61" s="12"/>
      <c r="JJW61" s="12"/>
      <c r="JJX61" s="12"/>
      <c r="JJY61" s="12"/>
      <c r="JJZ61" s="12"/>
      <c r="JKA61" s="12"/>
      <c r="JKB61" s="12"/>
      <c r="JKC61" s="12"/>
      <c r="JKD61" s="12"/>
      <c r="JKE61" s="12"/>
      <c r="JKF61" s="12"/>
      <c r="JKG61" s="12"/>
      <c r="JKH61" s="12"/>
      <c r="JKI61" s="12"/>
      <c r="JKJ61" s="12"/>
      <c r="JKK61" s="12"/>
      <c r="JKL61" s="12"/>
      <c r="JKM61" s="12"/>
      <c r="JKN61" s="12"/>
      <c r="JKO61" s="12"/>
      <c r="JKP61" s="12"/>
      <c r="JKQ61" s="12"/>
      <c r="JKR61" s="12"/>
      <c r="JKS61" s="12"/>
      <c r="JKT61" s="12"/>
      <c r="JKU61" s="12"/>
      <c r="JKV61" s="12"/>
      <c r="JKW61" s="12"/>
      <c r="JKX61" s="12"/>
      <c r="JKY61" s="12"/>
      <c r="JKZ61" s="12"/>
      <c r="JLA61" s="12"/>
      <c r="JLB61" s="12"/>
      <c r="JLC61" s="12"/>
      <c r="JLD61" s="12"/>
      <c r="JLE61" s="12"/>
      <c r="JLF61" s="12"/>
      <c r="JLG61" s="12"/>
      <c r="JLH61" s="12"/>
      <c r="JLI61" s="12"/>
      <c r="JLJ61" s="12"/>
      <c r="JLK61" s="12"/>
      <c r="JLL61" s="12"/>
      <c r="JLM61" s="12"/>
      <c r="JLN61" s="12"/>
      <c r="JLO61" s="12"/>
      <c r="JLP61" s="12"/>
      <c r="JLQ61" s="12"/>
      <c r="JLR61" s="12"/>
      <c r="JLS61" s="12"/>
      <c r="JLT61" s="12"/>
      <c r="JLU61" s="12"/>
      <c r="JLV61" s="12"/>
      <c r="JLW61" s="12"/>
      <c r="JLX61" s="12"/>
      <c r="JLY61" s="12"/>
      <c r="JLZ61" s="12"/>
      <c r="JMA61" s="12"/>
      <c r="JMB61" s="12"/>
      <c r="JMC61" s="12"/>
      <c r="JMD61" s="12"/>
      <c r="JME61" s="12"/>
      <c r="JMF61" s="12"/>
      <c r="JMG61" s="12"/>
      <c r="JMH61" s="12"/>
      <c r="JMI61" s="12"/>
      <c r="JMJ61" s="12"/>
      <c r="JMK61" s="12"/>
      <c r="JML61" s="12"/>
      <c r="JMM61" s="12"/>
      <c r="JMN61" s="12"/>
      <c r="JMO61" s="12"/>
      <c r="JMP61" s="12"/>
      <c r="JMQ61" s="12"/>
      <c r="JMR61" s="12"/>
      <c r="JMS61" s="12"/>
      <c r="JMT61" s="12"/>
      <c r="JMU61" s="12"/>
      <c r="JMV61" s="12"/>
      <c r="JMW61" s="12"/>
      <c r="JMX61" s="12"/>
      <c r="JMY61" s="12"/>
      <c r="JMZ61" s="12"/>
      <c r="JNA61" s="12"/>
      <c r="JNB61" s="12"/>
      <c r="JNC61" s="12"/>
      <c r="JND61" s="12"/>
      <c r="JNE61" s="12"/>
      <c r="JNF61" s="12"/>
      <c r="JNG61" s="12"/>
      <c r="JNH61" s="12"/>
      <c r="JNI61" s="12"/>
      <c r="JNJ61" s="12"/>
      <c r="JNK61" s="12"/>
      <c r="JNL61" s="12"/>
      <c r="JNM61" s="12"/>
      <c r="JNN61" s="12"/>
      <c r="JNO61" s="12"/>
      <c r="JNP61" s="12"/>
      <c r="JNQ61" s="12"/>
      <c r="JNR61" s="12"/>
      <c r="JNS61" s="12"/>
      <c r="JNT61" s="12"/>
      <c r="JNU61" s="12"/>
      <c r="JNV61" s="12"/>
      <c r="JNW61" s="12"/>
      <c r="JNX61" s="12"/>
      <c r="JNY61" s="12"/>
      <c r="JNZ61" s="12"/>
      <c r="JOA61" s="12"/>
      <c r="JOB61" s="12"/>
      <c r="JOC61" s="12"/>
      <c r="JOD61" s="12"/>
      <c r="JOE61" s="12"/>
      <c r="JOF61" s="12"/>
      <c r="JOG61" s="12"/>
      <c r="JOH61" s="12"/>
      <c r="JOI61" s="12"/>
      <c r="JOJ61" s="12"/>
      <c r="JOK61" s="12"/>
      <c r="JOL61" s="12"/>
      <c r="JOM61" s="12"/>
      <c r="JON61" s="12"/>
      <c r="JOO61" s="12"/>
      <c r="JOP61" s="12"/>
      <c r="JOQ61" s="12"/>
      <c r="JOR61" s="12"/>
      <c r="JOS61" s="12"/>
      <c r="JOT61" s="12"/>
      <c r="JOU61" s="12"/>
      <c r="JOV61" s="12"/>
      <c r="JOW61" s="12"/>
      <c r="JOX61" s="12"/>
      <c r="JOY61" s="12"/>
      <c r="JOZ61" s="12"/>
      <c r="JPA61" s="12"/>
      <c r="JPB61" s="12"/>
      <c r="JPC61" s="12"/>
      <c r="JPD61" s="12"/>
      <c r="JPE61" s="12"/>
      <c r="JPF61" s="12"/>
      <c r="JPG61" s="12"/>
      <c r="JPH61" s="12"/>
      <c r="JPI61" s="12"/>
      <c r="JPJ61" s="12"/>
      <c r="JPK61" s="12"/>
      <c r="JPL61" s="12"/>
      <c r="JPM61" s="12"/>
      <c r="JPN61" s="12"/>
      <c r="JPO61" s="12"/>
      <c r="JPP61" s="12"/>
      <c r="JPQ61" s="12"/>
      <c r="JPR61" s="12"/>
      <c r="JPS61" s="12"/>
      <c r="JPT61" s="12"/>
      <c r="JPU61" s="12"/>
      <c r="JPV61" s="12"/>
      <c r="JPW61" s="12"/>
      <c r="JPX61" s="12"/>
      <c r="JPY61" s="12"/>
      <c r="JPZ61" s="12"/>
      <c r="JQA61" s="12"/>
      <c r="JQB61" s="12"/>
      <c r="JQC61" s="12"/>
      <c r="JQD61" s="12"/>
      <c r="JQE61" s="12"/>
      <c r="JQF61" s="12"/>
      <c r="JQG61" s="12"/>
      <c r="JQH61" s="12"/>
      <c r="JQI61" s="12"/>
      <c r="JQJ61" s="12"/>
      <c r="JQK61" s="12"/>
      <c r="JQL61" s="12"/>
      <c r="JQM61" s="12"/>
      <c r="JQN61" s="12"/>
      <c r="JQO61" s="12"/>
      <c r="JQP61" s="12"/>
      <c r="JQQ61" s="12"/>
      <c r="JQR61" s="12"/>
      <c r="JQS61" s="12"/>
      <c r="JQT61" s="12"/>
      <c r="JQU61" s="12"/>
      <c r="JQV61" s="12"/>
      <c r="JQW61" s="12"/>
      <c r="JQX61" s="12"/>
      <c r="JQY61" s="12"/>
      <c r="JQZ61" s="12"/>
      <c r="JRA61" s="12"/>
      <c r="JRB61" s="12"/>
      <c r="JRC61" s="12"/>
      <c r="JRD61" s="12"/>
      <c r="JRE61" s="12"/>
      <c r="JRF61" s="12"/>
      <c r="JRG61" s="12"/>
      <c r="JRH61" s="12"/>
      <c r="JRI61" s="12"/>
      <c r="JRJ61" s="12"/>
      <c r="JRK61" s="12"/>
      <c r="JRL61" s="12"/>
      <c r="JRM61" s="12"/>
      <c r="JRN61" s="12"/>
      <c r="JRO61" s="12"/>
      <c r="JRP61" s="12"/>
      <c r="JRQ61" s="12"/>
      <c r="JRR61" s="12"/>
      <c r="JRS61" s="12"/>
      <c r="JRT61" s="12"/>
      <c r="JRU61" s="12"/>
      <c r="JRV61" s="12"/>
      <c r="JRW61" s="12"/>
      <c r="JRX61" s="12"/>
      <c r="JRY61" s="12"/>
      <c r="JRZ61" s="12"/>
      <c r="JSA61" s="12"/>
      <c r="JSB61" s="12"/>
      <c r="JSC61" s="12"/>
      <c r="JSD61" s="12"/>
      <c r="JSE61" s="12"/>
      <c r="JSF61" s="12"/>
      <c r="JSG61" s="12"/>
      <c r="JSH61" s="12"/>
      <c r="JSI61" s="12"/>
      <c r="JSJ61" s="12"/>
      <c r="JSK61" s="12"/>
      <c r="JSL61" s="12"/>
      <c r="JSM61" s="12"/>
      <c r="JSN61" s="12"/>
      <c r="JSO61" s="12"/>
      <c r="JSP61" s="12"/>
      <c r="JSQ61" s="12"/>
      <c r="JSR61" s="12"/>
      <c r="JSS61" s="12"/>
      <c r="JST61" s="12"/>
      <c r="JSU61" s="12"/>
      <c r="JSV61" s="12"/>
      <c r="JSW61" s="12"/>
      <c r="JSX61" s="12"/>
      <c r="JSY61" s="12"/>
      <c r="JSZ61" s="12"/>
      <c r="JTA61" s="12"/>
      <c r="JTB61" s="12"/>
      <c r="JTC61" s="12"/>
      <c r="JTD61" s="12"/>
      <c r="JTE61" s="12"/>
      <c r="JTF61" s="12"/>
      <c r="JTG61" s="12"/>
      <c r="JTH61" s="12"/>
      <c r="JTI61" s="12"/>
      <c r="JTJ61" s="12"/>
      <c r="JTK61" s="12"/>
      <c r="JTL61" s="12"/>
      <c r="JTM61" s="12"/>
      <c r="JTN61" s="12"/>
      <c r="JTO61" s="12"/>
      <c r="JTP61" s="12"/>
      <c r="JTQ61" s="12"/>
      <c r="JTR61" s="12"/>
      <c r="JTS61" s="12"/>
      <c r="JTT61" s="12"/>
      <c r="JTU61" s="12"/>
      <c r="JTV61" s="12"/>
      <c r="JTW61" s="12"/>
      <c r="JTX61" s="12"/>
      <c r="JTY61" s="12"/>
      <c r="JTZ61" s="12"/>
      <c r="JUA61" s="12"/>
      <c r="JUB61" s="12"/>
      <c r="JUC61" s="12"/>
      <c r="JUD61" s="12"/>
      <c r="JUE61" s="12"/>
      <c r="JUF61" s="12"/>
      <c r="JUG61" s="12"/>
      <c r="JUH61" s="12"/>
      <c r="JUI61" s="12"/>
      <c r="JUJ61" s="12"/>
      <c r="JUK61" s="12"/>
      <c r="JUL61" s="12"/>
      <c r="JUM61" s="12"/>
      <c r="JUN61" s="12"/>
      <c r="JUO61" s="12"/>
      <c r="JUP61" s="12"/>
      <c r="JUQ61" s="12"/>
      <c r="JUR61" s="12"/>
      <c r="JUS61" s="12"/>
      <c r="JUT61" s="12"/>
      <c r="JUU61" s="12"/>
      <c r="JUV61" s="12"/>
      <c r="JUW61" s="12"/>
      <c r="JUX61" s="12"/>
      <c r="JUY61" s="12"/>
      <c r="JUZ61" s="12"/>
      <c r="JVA61" s="12"/>
      <c r="JVB61" s="12"/>
      <c r="JVC61" s="12"/>
      <c r="JVD61" s="12"/>
      <c r="JVE61" s="12"/>
      <c r="JVF61" s="12"/>
      <c r="JVG61" s="12"/>
      <c r="JVH61" s="12"/>
      <c r="JVI61" s="12"/>
      <c r="JVJ61" s="12"/>
      <c r="JVK61" s="12"/>
      <c r="JVL61" s="12"/>
      <c r="JVM61" s="12"/>
      <c r="JVN61" s="12"/>
      <c r="JVO61" s="12"/>
      <c r="JVP61" s="12"/>
      <c r="JVQ61" s="12"/>
      <c r="JVR61" s="12"/>
      <c r="JVS61" s="12"/>
      <c r="JVT61" s="12"/>
      <c r="JVU61" s="12"/>
      <c r="JVV61" s="12"/>
      <c r="JVW61" s="12"/>
      <c r="JVX61" s="12"/>
      <c r="JVY61" s="12"/>
      <c r="JVZ61" s="12"/>
      <c r="JWA61" s="12"/>
      <c r="JWB61" s="12"/>
      <c r="JWC61" s="12"/>
      <c r="JWD61" s="12"/>
      <c r="JWE61" s="12"/>
      <c r="JWF61" s="12"/>
      <c r="JWG61" s="12"/>
      <c r="JWH61" s="12"/>
      <c r="JWI61" s="12"/>
      <c r="JWJ61" s="12"/>
      <c r="JWK61" s="12"/>
      <c r="JWL61" s="12"/>
      <c r="JWM61" s="12"/>
      <c r="JWN61" s="12"/>
      <c r="JWO61" s="12"/>
      <c r="JWP61" s="12"/>
      <c r="JWQ61" s="12"/>
      <c r="JWR61" s="12"/>
      <c r="JWS61" s="12"/>
      <c r="JWT61" s="12"/>
      <c r="JWU61" s="12"/>
      <c r="JWV61" s="12"/>
      <c r="JWW61" s="12"/>
      <c r="JWX61" s="12"/>
      <c r="JWY61" s="12"/>
      <c r="JWZ61" s="12"/>
      <c r="JXA61" s="12"/>
      <c r="JXB61" s="12"/>
      <c r="JXC61" s="12"/>
      <c r="JXD61" s="12"/>
      <c r="JXE61" s="12"/>
      <c r="JXF61" s="12"/>
      <c r="JXG61" s="12"/>
      <c r="JXH61" s="12"/>
      <c r="JXI61" s="12"/>
      <c r="JXJ61" s="12"/>
      <c r="JXK61" s="12"/>
      <c r="JXL61" s="12"/>
      <c r="JXM61" s="12"/>
      <c r="JXN61" s="12"/>
      <c r="JXO61" s="12"/>
      <c r="JXP61" s="12"/>
      <c r="JXQ61" s="12"/>
      <c r="JXR61" s="12"/>
      <c r="JXS61" s="12"/>
      <c r="JXT61" s="12"/>
      <c r="JXU61" s="12"/>
      <c r="JXV61" s="12"/>
      <c r="JXW61" s="12"/>
      <c r="JXX61" s="12"/>
      <c r="JXY61" s="12"/>
      <c r="JXZ61" s="12"/>
      <c r="JYA61" s="12"/>
      <c r="JYB61" s="12"/>
      <c r="JYC61" s="12"/>
      <c r="JYD61" s="12"/>
      <c r="JYE61" s="12"/>
      <c r="JYF61" s="12"/>
      <c r="JYG61" s="12"/>
      <c r="JYH61" s="12"/>
      <c r="JYI61" s="12"/>
      <c r="JYJ61" s="12"/>
      <c r="JYK61" s="12"/>
      <c r="JYL61" s="12"/>
      <c r="JYM61" s="12"/>
      <c r="JYN61" s="12"/>
      <c r="JYO61" s="12"/>
      <c r="JYP61" s="12"/>
      <c r="JYQ61" s="12"/>
      <c r="JYR61" s="12"/>
      <c r="JYS61" s="12"/>
      <c r="JYT61" s="12"/>
      <c r="JYU61" s="12"/>
      <c r="JYV61" s="12"/>
      <c r="JYW61" s="12"/>
      <c r="JYX61" s="12"/>
      <c r="JYY61" s="12"/>
      <c r="JYZ61" s="12"/>
      <c r="JZA61" s="12"/>
      <c r="JZB61" s="12"/>
      <c r="JZC61" s="12"/>
      <c r="JZD61" s="12"/>
      <c r="JZE61" s="12"/>
      <c r="JZF61" s="12"/>
      <c r="JZG61" s="12"/>
      <c r="JZH61" s="12"/>
      <c r="JZI61" s="12"/>
      <c r="JZJ61" s="12"/>
      <c r="JZK61" s="12"/>
      <c r="JZL61" s="12"/>
      <c r="JZM61" s="12"/>
      <c r="JZN61" s="12"/>
      <c r="JZO61" s="12"/>
      <c r="JZP61" s="12"/>
      <c r="JZQ61" s="12"/>
      <c r="JZR61" s="12"/>
      <c r="JZS61" s="12"/>
      <c r="JZT61" s="12"/>
      <c r="JZU61" s="12"/>
      <c r="JZV61" s="12"/>
      <c r="JZW61" s="12"/>
      <c r="JZX61" s="12"/>
      <c r="JZY61" s="12"/>
      <c r="JZZ61" s="12"/>
      <c r="KAA61" s="12"/>
      <c r="KAB61" s="12"/>
      <c r="KAC61" s="12"/>
      <c r="KAD61" s="12"/>
      <c r="KAE61" s="12"/>
      <c r="KAF61" s="12"/>
      <c r="KAG61" s="12"/>
      <c r="KAH61" s="12"/>
      <c r="KAI61" s="12"/>
      <c r="KAJ61" s="12"/>
      <c r="KAK61" s="12"/>
      <c r="KAL61" s="12"/>
      <c r="KAM61" s="12"/>
      <c r="KAN61" s="12"/>
      <c r="KAO61" s="12"/>
      <c r="KAP61" s="12"/>
      <c r="KAQ61" s="12"/>
      <c r="KAR61" s="12"/>
      <c r="KAS61" s="12"/>
      <c r="KAT61" s="12"/>
      <c r="KAU61" s="12"/>
      <c r="KAV61" s="12"/>
      <c r="KAW61" s="12"/>
      <c r="KAX61" s="12"/>
      <c r="KAY61" s="12"/>
      <c r="KAZ61" s="12"/>
      <c r="KBA61" s="12"/>
      <c r="KBB61" s="12"/>
      <c r="KBC61" s="12"/>
      <c r="KBD61" s="12"/>
      <c r="KBE61" s="12"/>
      <c r="KBF61" s="12"/>
      <c r="KBG61" s="12"/>
      <c r="KBH61" s="12"/>
      <c r="KBI61" s="12"/>
      <c r="KBJ61" s="12"/>
      <c r="KBK61" s="12"/>
      <c r="KBL61" s="12"/>
      <c r="KBM61" s="12"/>
      <c r="KBN61" s="12"/>
      <c r="KBO61" s="12"/>
      <c r="KBP61" s="12"/>
      <c r="KBQ61" s="12"/>
      <c r="KBR61" s="12"/>
      <c r="KBS61" s="12"/>
      <c r="KBT61" s="12"/>
      <c r="KBU61" s="12"/>
      <c r="KBV61" s="12"/>
      <c r="KBW61" s="12"/>
      <c r="KBX61" s="12"/>
      <c r="KBY61" s="12"/>
      <c r="KBZ61" s="12"/>
      <c r="KCA61" s="12"/>
      <c r="KCB61" s="12"/>
      <c r="KCC61" s="12"/>
      <c r="KCD61" s="12"/>
      <c r="KCE61" s="12"/>
      <c r="KCF61" s="12"/>
      <c r="KCG61" s="12"/>
      <c r="KCH61" s="12"/>
      <c r="KCI61" s="12"/>
      <c r="KCJ61" s="12"/>
      <c r="KCK61" s="12"/>
      <c r="KCL61" s="12"/>
      <c r="KCM61" s="12"/>
      <c r="KCN61" s="12"/>
      <c r="KCO61" s="12"/>
      <c r="KCP61" s="12"/>
      <c r="KCQ61" s="12"/>
      <c r="KCR61" s="12"/>
      <c r="KCS61" s="12"/>
      <c r="KCT61" s="12"/>
      <c r="KCU61" s="12"/>
      <c r="KCV61" s="12"/>
      <c r="KCW61" s="12"/>
      <c r="KCX61" s="12"/>
      <c r="KCY61" s="12"/>
      <c r="KCZ61" s="12"/>
      <c r="KDA61" s="12"/>
      <c r="KDB61" s="12"/>
      <c r="KDC61" s="12"/>
      <c r="KDD61" s="12"/>
      <c r="KDE61" s="12"/>
      <c r="KDF61" s="12"/>
      <c r="KDG61" s="12"/>
      <c r="KDH61" s="12"/>
      <c r="KDI61" s="12"/>
      <c r="KDJ61" s="12"/>
      <c r="KDK61" s="12"/>
      <c r="KDL61" s="12"/>
      <c r="KDM61" s="12"/>
      <c r="KDN61" s="12"/>
      <c r="KDO61" s="12"/>
      <c r="KDP61" s="12"/>
      <c r="KDQ61" s="12"/>
      <c r="KDR61" s="12"/>
      <c r="KDS61" s="12"/>
      <c r="KDT61" s="12"/>
      <c r="KDU61" s="12"/>
      <c r="KDV61" s="12"/>
      <c r="KDW61" s="12"/>
      <c r="KDX61" s="12"/>
      <c r="KDY61" s="12"/>
      <c r="KDZ61" s="12"/>
      <c r="KEA61" s="12"/>
      <c r="KEB61" s="12"/>
      <c r="KEC61" s="12"/>
      <c r="KED61" s="12"/>
      <c r="KEE61" s="12"/>
      <c r="KEF61" s="12"/>
      <c r="KEG61" s="12"/>
      <c r="KEH61" s="12"/>
      <c r="KEI61" s="12"/>
      <c r="KEJ61" s="12"/>
      <c r="KEK61" s="12"/>
      <c r="KEL61" s="12"/>
      <c r="KEM61" s="12"/>
      <c r="KEN61" s="12"/>
      <c r="KEO61" s="12"/>
      <c r="KEP61" s="12"/>
      <c r="KEQ61" s="12"/>
      <c r="KER61" s="12"/>
      <c r="KES61" s="12"/>
      <c r="KET61" s="12"/>
      <c r="KEU61" s="12"/>
      <c r="KEV61" s="12"/>
      <c r="KEW61" s="12"/>
      <c r="KEX61" s="12"/>
      <c r="KEY61" s="12"/>
      <c r="KEZ61" s="12"/>
      <c r="KFA61" s="12"/>
      <c r="KFB61" s="12"/>
      <c r="KFC61" s="12"/>
      <c r="KFD61" s="12"/>
      <c r="KFE61" s="12"/>
      <c r="KFF61" s="12"/>
      <c r="KFG61" s="12"/>
      <c r="KFH61" s="12"/>
      <c r="KFI61" s="12"/>
      <c r="KFJ61" s="12"/>
      <c r="KFK61" s="12"/>
      <c r="KFL61" s="12"/>
      <c r="KFM61" s="12"/>
      <c r="KFN61" s="12"/>
      <c r="KFO61" s="12"/>
      <c r="KFP61" s="12"/>
      <c r="KFQ61" s="12"/>
      <c r="KFR61" s="12"/>
      <c r="KFS61" s="12"/>
      <c r="KFT61" s="12"/>
      <c r="KFU61" s="12"/>
      <c r="KFV61" s="12"/>
      <c r="KFW61" s="12"/>
      <c r="KFX61" s="12"/>
      <c r="KFY61" s="12"/>
      <c r="KFZ61" s="12"/>
      <c r="KGA61" s="12"/>
      <c r="KGB61" s="12"/>
      <c r="KGC61" s="12"/>
      <c r="KGD61" s="12"/>
      <c r="KGE61" s="12"/>
      <c r="KGF61" s="12"/>
      <c r="KGG61" s="12"/>
      <c r="KGH61" s="12"/>
      <c r="KGI61" s="12"/>
      <c r="KGJ61" s="12"/>
      <c r="KGK61" s="12"/>
      <c r="KGL61" s="12"/>
      <c r="KGM61" s="12"/>
      <c r="KGN61" s="12"/>
      <c r="KGO61" s="12"/>
      <c r="KGP61" s="12"/>
      <c r="KGQ61" s="12"/>
      <c r="KGR61" s="12"/>
      <c r="KGS61" s="12"/>
      <c r="KGT61" s="12"/>
      <c r="KGU61" s="12"/>
      <c r="KGV61" s="12"/>
      <c r="KGW61" s="12"/>
      <c r="KGX61" s="12"/>
      <c r="KGY61" s="12"/>
      <c r="KGZ61" s="12"/>
      <c r="KHA61" s="12"/>
      <c r="KHB61" s="12"/>
      <c r="KHC61" s="12"/>
      <c r="KHD61" s="12"/>
      <c r="KHE61" s="12"/>
      <c r="KHF61" s="12"/>
      <c r="KHG61" s="12"/>
      <c r="KHH61" s="12"/>
      <c r="KHI61" s="12"/>
      <c r="KHJ61" s="12"/>
      <c r="KHK61" s="12"/>
      <c r="KHL61" s="12"/>
      <c r="KHM61" s="12"/>
      <c r="KHN61" s="12"/>
      <c r="KHO61" s="12"/>
      <c r="KHP61" s="12"/>
      <c r="KHQ61" s="12"/>
      <c r="KHR61" s="12"/>
      <c r="KHS61" s="12"/>
      <c r="KHT61" s="12"/>
      <c r="KHU61" s="12"/>
      <c r="KHV61" s="12"/>
      <c r="KHW61" s="12"/>
      <c r="KHX61" s="12"/>
      <c r="KHY61" s="12"/>
      <c r="KHZ61" s="12"/>
      <c r="KIA61" s="12"/>
      <c r="KIB61" s="12"/>
      <c r="KIC61" s="12"/>
      <c r="KID61" s="12"/>
      <c r="KIE61" s="12"/>
      <c r="KIF61" s="12"/>
      <c r="KIG61" s="12"/>
      <c r="KIH61" s="12"/>
      <c r="KII61" s="12"/>
      <c r="KIJ61" s="12"/>
      <c r="KIK61" s="12"/>
      <c r="KIL61" s="12"/>
      <c r="KIM61" s="12"/>
      <c r="KIN61" s="12"/>
      <c r="KIO61" s="12"/>
      <c r="KIP61" s="12"/>
      <c r="KIQ61" s="12"/>
      <c r="KIR61" s="12"/>
      <c r="KIS61" s="12"/>
      <c r="KIT61" s="12"/>
      <c r="KIU61" s="12"/>
      <c r="KIV61" s="12"/>
      <c r="KIW61" s="12"/>
      <c r="KIX61" s="12"/>
      <c r="KIY61" s="12"/>
      <c r="KIZ61" s="12"/>
      <c r="KJA61" s="12"/>
      <c r="KJB61" s="12"/>
      <c r="KJC61" s="12"/>
      <c r="KJD61" s="12"/>
      <c r="KJE61" s="12"/>
      <c r="KJF61" s="12"/>
      <c r="KJG61" s="12"/>
      <c r="KJH61" s="12"/>
      <c r="KJI61" s="12"/>
      <c r="KJJ61" s="12"/>
      <c r="KJK61" s="12"/>
      <c r="KJL61" s="12"/>
      <c r="KJM61" s="12"/>
      <c r="KJN61" s="12"/>
      <c r="KJO61" s="12"/>
      <c r="KJP61" s="12"/>
      <c r="KJQ61" s="12"/>
      <c r="KJR61" s="12"/>
      <c r="KJS61" s="12"/>
      <c r="KJT61" s="12"/>
      <c r="KJU61" s="12"/>
      <c r="KJV61" s="12"/>
      <c r="KJW61" s="12"/>
      <c r="KJX61" s="12"/>
      <c r="KJY61" s="12"/>
      <c r="KJZ61" s="12"/>
      <c r="KKA61" s="12"/>
      <c r="KKB61" s="12"/>
      <c r="KKC61" s="12"/>
      <c r="KKD61" s="12"/>
      <c r="KKE61" s="12"/>
      <c r="KKF61" s="12"/>
      <c r="KKG61" s="12"/>
      <c r="KKH61" s="12"/>
      <c r="KKI61" s="12"/>
      <c r="KKJ61" s="12"/>
      <c r="KKK61" s="12"/>
      <c r="KKL61" s="12"/>
      <c r="KKM61" s="12"/>
      <c r="KKN61" s="12"/>
      <c r="KKO61" s="12"/>
      <c r="KKP61" s="12"/>
      <c r="KKQ61" s="12"/>
      <c r="KKR61" s="12"/>
      <c r="KKS61" s="12"/>
      <c r="KKT61" s="12"/>
      <c r="KKU61" s="12"/>
      <c r="KKV61" s="12"/>
      <c r="KKW61" s="12"/>
      <c r="KKX61" s="12"/>
      <c r="KKY61" s="12"/>
      <c r="KKZ61" s="12"/>
      <c r="KLA61" s="12"/>
      <c r="KLB61" s="12"/>
      <c r="KLC61" s="12"/>
      <c r="KLD61" s="12"/>
      <c r="KLE61" s="12"/>
      <c r="KLF61" s="12"/>
      <c r="KLG61" s="12"/>
      <c r="KLH61" s="12"/>
      <c r="KLI61" s="12"/>
      <c r="KLJ61" s="12"/>
      <c r="KLK61" s="12"/>
      <c r="KLL61" s="12"/>
      <c r="KLM61" s="12"/>
      <c r="KLN61" s="12"/>
      <c r="KLO61" s="12"/>
      <c r="KLP61" s="12"/>
      <c r="KLQ61" s="12"/>
      <c r="KLR61" s="12"/>
      <c r="KLS61" s="12"/>
      <c r="KLT61" s="12"/>
      <c r="KLU61" s="12"/>
      <c r="KLV61" s="12"/>
      <c r="KLW61" s="12"/>
      <c r="KLX61" s="12"/>
      <c r="KLY61" s="12"/>
      <c r="KLZ61" s="12"/>
      <c r="KMA61" s="12"/>
      <c r="KMB61" s="12"/>
      <c r="KMC61" s="12"/>
      <c r="KMD61" s="12"/>
      <c r="KME61" s="12"/>
      <c r="KMF61" s="12"/>
      <c r="KMG61" s="12"/>
      <c r="KMH61" s="12"/>
      <c r="KMI61" s="12"/>
      <c r="KMJ61" s="12"/>
      <c r="KMK61" s="12"/>
      <c r="KML61" s="12"/>
      <c r="KMM61" s="12"/>
      <c r="KMN61" s="12"/>
      <c r="KMO61" s="12"/>
      <c r="KMP61" s="12"/>
      <c r="KMQ61" s="12"/>
      <c r="KMR61" s="12"/>
      <c r="KMS61" s="12"/>
      <c r="KMT61" s="12"/>
      <c r="KMU61" s="12"/>
      <c r="KMV61" s="12"/>
      <c r="KMW61" s="12"/>
      <c r="KMX61" s="12"/>
      <c r="KMY61" s="12"/>
      <c r="KMZ61" s="12"/>
      <c r="KNA61" s="12"/>
      <c r="KNB61" s="12"/>
      <c r="KNC61" s="12"/>
      <c r="KND61" s="12"/>
      <c r="KNE61" s="12"/>
      <c r="KNF61" s="12"/>
      <c r="KNG61" s="12"/>
      <c r="KNH61" s="12"/>
      <c r="KNI61" s="12"/>
      <c r="KNJ61" s="12"/>
      <c r="KNK61" s="12"/>
      <c r="KNL61" s="12"/>
      <c r="KNM61" s="12"/>
      <c r="KNN61" s="12"/>
      <c r="KNO61" s="12"/>
      <c r="KNP61" s="12"/>
      <c r="KNQ61" s="12"/>
      <c r="KNR61" s="12"/>
      <c r="KNS61" s="12"/>
      <c r="KNT61" s="12"/>
      <c r="KNU61" s="12"/>
      <c r="KNV61" s="12"/>
      <c r="KNW61" s="12"/>
      <c r="KNX61" s="12"/>
      <c r="KNY61" s="12"/>
      <c r="KNZ61" s="12"/>
      <c r="KOA61" s="12"/>
      <c r="KOB61" s="12"/>
      <c r="KOC61" s="12"/>
      <c r="KOD61" s="12"/>
      <c r="KOE61" s="12"/>
      <c r="KOF61" s="12"/>
      <c r="KOG61" s="12"/>
      <c r="KOH61" s="12"/>
      <c r="KOI61" s="12"/>
      <c r="KOJ61" s="12"/>
      <c r="KOK61" s="12"/>
      <c r="KOL61" s="12"/>
      <c r="KOM61" s="12"/>
      <c r="KON61" s="12"/>
      <c r="KOO61" s="12"/>
      <c r="KOP61" s="12"/>
      <c r="KOQ61" s="12"/>
      <c r="KOR61" s="12"/>
      <c r="KOS61" s="12"/>
      <c r="KOT61" s="12"/>
      <c r="KOU61" s="12"/>
      <c r="KOV61" s="12"/>
      <c r="KOW61" s="12"/>
      <c r="KOX61" s="12"/>
      <c r="KOY61" s="12"/>
      <c r="KOZ61" s="12"/>
      <c r="KPA61" s="12"/>
      <c r="KPB61" s="12"/>
      <c r="KPC61" s="12"/>
      <c r="KPD61" s="12"/>
      <c r="KPE61" s="12"/>
      <c r="KPF61" s="12"/>
      <c r="KPG61" s="12"/>
      <c r="KPH61" s="12"/>
      <c r="KPI61" s="12"/>
      <c r="KPJ61" s="12"/>
      <c r="KPK61" s="12"/>
      <c r="KPL61" s="12"/>
      <c r="KPM61" s="12"/>
      <c r="KPN61" s="12"/>
      <c r="KPO61" s="12"/>
      <c r="KPP61" s="12"/>
      <c r="KPQ61" s="12"/>
      <c r="KPR61" s="12"/>
      <c r="KPS61" s="12"/>
      <c r="KPT61" s="12"/>
      <c r="KPU61" s="12"/>
      <c r="KPV61" s="12"/>
      <c r="KPW61" s="12"/>
      <c r="KPX61" s="12"/>
      <c r="KPY61" s="12"/>
      <c r="KPZ61" s="12"/>
      <c r="KQA61" s="12"/>
      <c r="KQB61" s="12"/>
      <c r="KQC61" s="12"/>
      <c r="KQD61" s="12"/>
      <c r="KQE61" s="12"/>
      <c r="KQF61" s="12"/>
      <c r="KQG61" s="12"/>
      <c r="KQH61" s="12"/>
      <c r="KQI61" s="12"/>
      <c r="KQJ61" s="12"/>
      <c r="KQK61" s="12"/>
      <c r="KQL61" s="12"/>
      <c r="KQM61" s="12"/>
      <c r="KQN61" s="12"/>
      <c r="KQO61" s="12"/>
      <c r="KQP61" s="12"/>
      <c r="KQQ61" s="12"/>
      <c r="KQR61" s="12"/>
      <c r="KQS61" s="12"/>
      <c r="KQT61" s="12"/>
      <c r="KQU61" s="12"/>
      <c r="KQV61" s="12"/>
      <c r="KQW61" s="12"/>
      <c r="KQX61" s="12"/>
      <c r="KQY61" s="12"/>
      <c r="KQZ61" s="12"/>
      <c r="KRA61" s="12"/>
      <c r="KRB61" s="12"/>
      <c r="KRC61" s="12"/>
      <c r="KRD61" s="12"/>
      <c r="KRE61" s="12"/>
      <c r="KRF61" s="12"/>
      <c r="KRG61" s="12"/>
      <c r="KRH61" s="12"/>
      <c r="KRI61" s="12"/>
      <c r="KRJ61" s="12"/>
      <c r="KRK61" s="12"/>
      <c r="KRL61" s="12"/>
      <c r="KRM61" s="12"/>
      <c r="KRN61" s="12"/>
      <c r="KRO61" s="12"/>
      <c r="KRP61" s="12"/>
      <c r="KRQ61" s="12"/>
      <c r="KRR61" s="12"/>
      <c r="KRS61" s="12"/>
      <c r="KRT61" s="12"/>
      <c r="KRU61" s="12"/>
      <c r="KRV61" s="12"/>
      <c r="KRW61" s="12"/>
      <c r="KRX61" s="12"/>
      <c r="KRY61" s="12"/>
      <c r="KRZ61" s="12"/>
      <c r="KSA61" s="12"/>
      <c r="KSB61" s="12"/>
      <c r="KSC61" s="12"/>
      <c r="KSD61" s="12"/>
      <c r="KSE61" s="12"/>
      <c r="KSF61" s="12"/>
      <c r="KSG61" s="12"/>
      <c r="KSH61" s="12"/>
      <c r="KSI61" s="12"/>
      <c r="KSJ61" s="12"/>
      <c r="KSK61" s="12"/>
      <c r="KSL61" s="12"/>
      <c r="KSM61" s="12"/>
      <c r="KSN61" s="12"/>
      <c r="KSO61" s="12"/>
      <c r="KSP61" s="12"/>
      <c r="KSQ61" s="12"/>
      <c r="KSR61" s="12"/>
      <c r="KSS61" s="12"/>
      <c r="KST61" s="12"/>
      <c r="KSU61" s="12"/>
      <c r="KSV61" s="12"/>
      <c r="KSW61" s="12"/>
      <c r="KSX61" s="12"/>
      <c r="KSY61" s="12"/>
      <c r="KSZ61" s="12"/>
      <c r="KTA61" s="12"/>
      <c r="KTB61" s="12"/>
      <c r="KTC61" s="12"/>
      <c r="KTD61" s="12"/>
      <c r="KTE61" s="12"/>
      <c r="KTF61" s="12"/>
      <c r="KTG61" s="12"/>
      <c r="KTH61" s="12"/>
      <c r="KTI61" s="12"/>
      <c r="KTJ61" s="12"/>
      <c r="KTK61" s="12"/>
      <c r="KTL61" s="12"/>
      <c r="KTM61" s="12"/>
      <c r="KTN61" s="12"/>
      <c r="KTO61" s="12"/>
      <c r="KTP61" s="12"/>
      <c r="KTQ61" s="12"/>
      <c r="KTR61" s="12"/>
      <c r="KTS61" s="12"/>
      <c r="KTT61" s="12"/>
      <c r="KTU61" s="12"/>
      <c r="KTV61" s="12"/>
      <c r="KTW61" s="12"/>
      <c r="KTX61" s="12"/>
      <c r="KTY61" s="12"/>
      <c r="KTZ61" s="12"/>
      <c r="KUA61" s="12"/>
      <c r="KUB61" s="12"/>
      <c r="KUC61" s="12"/>
      <c r="KUD61" s="12"/>
      <c r="KUE61" s="12"/>
      <c r="KUF61" s="12"/>
      <c r="KUG61" s="12"/>
      <c r="KUH61" s="12"/>
      <c r="KUI61" s="12"/>
      <c r="KUJ61" s="12"/>
      <c r="KUK61" s="12"/>
      <c r="KUL61" s="12"/>
      <c r="KUM61" s="12"/>
      <c r="KUN61" s="12"/>
      <c r="KUO61" s="12"/>
      <c r="KUP61" s="12"/>
      <c r="KUQ61" s="12"/>
      <c r="KUR61" s="12"/>
      <c r="KUS61" s="12"/>
      <c r="KUT61" s="12"/>
      <c r="KUU61" s="12"/>
      <c r="KUV61" s="12"/>
      <c r="KUW61" s="12"/>
      <c r="KUX61" s="12"/>
      <c r="KUY61" s="12"/>
      <c r="KUZ61" s="12"/>
      <c r="KVA61" s="12"/>
      <c r="KVB61" s="12"/>
      <c r="KVC61" s="12"/>
      <c r="KVD61" s="12"/>
      <c r="KVE61" s="12"/>
      <c r="KVF61" s="12"/>
      <c r="KVG61" s="12"/>
      <c r="KVH61" s="12"/>
      <c r="KVI61" s="12"/>
      <c r="KVJ61" s="12"/>
      <c r="KVK61" s="12"/>
      <c r="KVL61" s="12"/>
      <c r="KVM61" s="12"/>
      <c r="KVN61" s="12"/>
      <c r="KVO61" s="12"/>
      <c r="KVP61" s="12"/>
      <c r="KVQ61" s="12"/>
      <c r="KVR61" s="12"/>
      <c r="KVS61" s="12"/>
      <c r="KVT61" s="12"/>
      <c r="KVU61" s="12"/>
      <c r="KVV61" s="12"/>
      <c r="KVW61" s="12"/>
      <c r="KVX61" s="12"/>
      <c r="KVY61" s="12"/>
      <c r="KVZ61" s="12"/>
      <c r="KWA61" s="12"/>
      <c r="KWB61" s="12"/>
      <c r="KWC61" s="12"/>
      <c r="KWD61" s="12"/>
      <c r="KWE61" s="12"/>
      <c r="KWF61" s="12"/>
      <c r="KWG61" s="12"/>
      <c r="KWH61" s="12"/>
      <c r="KWI61" s="12"/>
      <c r="KWJ61" s="12"/>
      <c r="KWK61" s="12"/>
      <c r="KWL61" s="12"/>
      <c r="KWM61" s="12"/>
      <c r="KWN61" s="12"/>
      <c r="KWO61" s="12"/>
      <c r="KWP61" s="12"/>
      <c r="KWQ61" s="12"/>
      <c r="KWR61" s="12"/>
      <c r="KWS61" s="12"/>
      <c r="KWT61" s="12"/>
      <c r="KWU61" s="12"/>
      <c r="KWV61" s="12"/>
      <c r="KWW61" s="12"/>
      <c r="KWX61" s="12"/>
      <c r="KWY61" s="12"/>
      <c r="KWZ61" s="12"/>
      <c r="KXA61" s="12"/>
      <c r="KXB61" s="12"/>
      <c r="KXC61" s="12"/>
      <c r="KXD61" s="12"/>
      <c r="KXE61" s="12"/>
      <c r="KXF61" s="12"/>
      <c r="KXG61" s="12"/>
      <c r="KXH61" s="12"/>
      <c r="KXI61" s="12"/>
      <c r="KXJ61" s="12"/>
      <c r="KXK61" s="12"/>
      <c r="KXL61" s="12"/>
      <c r="KXM61" s="12"/>
      <c r="KXN61" s="12"/>
      <c r="KXO61" s="12"/>
      <c r="KXP61" s="12"/>
      <c r="KXQ61" s="12"/>
      <c r="KXR61" s="12"/>
      <c r="KXS61" s="12"/>
      <c r="KXT61" s="12"/>
      <c r="KXU61" s="12"/>
      <c r="KXV61" s="12"/>
      <c r="KXW61" s="12"/>
      <c r="KXX61" s="12"/>
      <c r="KXY61" s="12"/>
      <c r="KXZ61" s="12"/>
      <c r="KYA61" s="12"/>
      <c r="KYB61" s="12"/>
      <c r="KYC61" s="12"/>
      <c r="KYD61" s="12"/>
      <c r="KYE61" s="12"/>
      <c r="KYF61" s="12"/>
      <c r="KYG61" s="12"/>
      <c r="KYH61" s="12"/>
      <c r="KYI61" s="12"/>
      <c r="KYJ61" s="12"/>
      <c r="KYK61" s="12"/>
      <c r="KYL61" s="12"/>
      <c r="KYM61" s="12"/>
      <c r="KYN61" s="12"/>
      <c r="KYO61" s="12"/>
      <c r="KYP61" s="12"/>
      <c r="KYQ61" s="12"/>
      <c r="KYR61" s="12"/>
      <c r="KYS61" s="12"/>
      <c r="KYT61" s="12"/>
      <c r="KYU61" s="12"/>
      <c r="KYV61" s="12"/>
      <c r="KYW61" s="12"/>
      <c r="KYX61" s="12"/>
      <c r="KYY61" s="12"/>
      <c r="KYZ61" s="12"/>
      <c r="KZA61" s="12"/>
      <c r="KZB61" s="12"/>
      <c r="KZC61" s="12"/>
      <c r="KZD61" s="12"/>
      <c r="KZE61" s="12"/>
      <c r="KZF61" s="12"/>
      <c r="KZG61" s="12"/>
      <c r="KZH61" s="12"/>
      <c r="KZI61" s="12"/>
      <c r="KZJ61" s="12"/>
      <c r="KZK61" s="12"/>
      <c r="KZL61" s="12"/>
      <c r="KZM61" s="12"/>
      <c r="KZN61" s="12"/>
      <c r="KZO61" s="12"/>
      <c r="KZP61" s="12"/>
      <c r="KZQ61" s="12"/>
      <c r="KZR61" s="12"/>
      <c r="KZS61" s="12"/>
      <c r="KZT61" s="12"/>
      <c r="KZU61" s="12"/>
      <c r="KZV61" s="12"/>
      <c r="KZW61" s="12"/>
      <c r="KZX61" s="12"/>
      <c r="KZY61" s="12"/>
      <c r="KZZ61" s="12"/>
      <c r="LAA61" s="12"/>
      <c r="LAB61" s="12"/>
      <c r="LAC61" s="12"/>
      <c r="LAD61" s="12"/>
      <c r="LAE61" s="12"/>
      <c r="LAF61" s="12"/>
      <c r="LAG61" s="12"/>
      <c r="LAH61" s="12"/>
      <c r="LAI61" s="12"/>
      <c r="LAJ61" s="12"/>
      <c r="LAK61" s="12"/>
      <c r="LAL61" s="12"/>
      <c r="LAM61" s="12"/>
      <c r="LAN61" s="12"/>
      <c r="LAO61" s="12"/>
      <c r="LAP61" s="12"/>
      <c r="LAQ61" s="12"/>
      <c r="LAR61" s="12"/>
      <c r="LAS61" s="12"/>
      <c r="LAT61" s="12"/>
      <c r="LAU61" s="12"/>
      <c r="LAV61" s="12"/>
      <c r="LAW61" s="12"/>
      <c r="LAX61" s="12"/>
      <c r="LAY61" s="12"/>
      <c r="LAZ61" s="12"/>
      <c r="LBA61" s="12"/>
      <c r="LBB61" s="12"/>
      <c r="LBC61" s="12"/>
      <c r="LBD61" s="12"/>
      <c r="LBE61" s="12"/>
      <c r="LBF61" s="12"/>
      <c r="LBG61" s="12"/>
      <c r="LBH61" s="12"/>
      <c r="LBI61" s="12"/>
      <c r="LBJ61" s="12"/>
      <c r="LBK61" s="12"/>
      <c r="LBL61" s="12"/>
      <c r="LBM61" s="12"/>
      <c r="LBN61" s="12"/>
      <c r="LBO61" s="12"/>
      <c r="LBP61" s="12"/>
      <c r="LBQ61" s="12"/>
      <c r="LBR61" s="12"/>
      <c r="LBS61" s="12"/>
      <c r="LBT61" s="12"/>
      <c r="LBU61" s="12"/>
      <c r="LBV61" s="12"/>
      <c r="LBW61" s="12"/>
      <c r="LBX61" s="12"/>
      <c r="LBY61" s="12"/>
      <c r="LBZ61" s="12"/>
      <c r="LCA61" s="12"/>
      <c r="LCB61" s="12"/>
      <c r="LCC61" s="12"/>
      <c r="LCD61" s="12"/>
      <c r="LCE61" s="12"/>
      <c r="LCF61" s="12"/>
      <c r="LCG61" s="12"/>
      <c r="LCH61" s="12"/>
      <c r="LCI61" s="12"/>
      <c r="LCJ61" s="12"/>
      <c r="LCK61" s="12"/>
      <c r="LCL61" s="12"/>
      <c r="LCM61" s="12"/>
      <c r="LCN61" s="12"/>
      <c r="LCO61" s="12"/>
      <c r="LCP61" s="12"/>
      <c r="LCQ61" s="12"/>
      <c r="LCR61" s="12"/>
      <c r="LCS61" s="12"/>
      <c r="LCT61" s="12"/>
      <c r="LCU61" s="12"/>
      <c r="LCV61" s="12"/>
      <c r="LCW61" s="12"/>
      <c r="LCX61" s="12"/>
      <c r="LCY61" s="12"/>
      <c r="LCZ61" s="12"/>
      <c r="LDA61" s="12"/>
      <c r="LDB61" s="12"/>
      <c r="LDC61" s="12"/>
      <c r="LDD61" s="12"/>
      <c r="LDE61" s="12"/>
      <c r="LDF61" s="12"/>
      <c r="LDG61" s="12"/>
      <c r="LDH61" s="12"/>
      <c r="LDI61" s="12"/>
      <c r="LDJ61" s="12"/>
      <c r="LDK61" s="12"/>
      <c r="LDL61" s="12"/>
      <c r="LDM61" s="12"/>
      <c r="LDN61" s="12"/>
      <c r="LDO61" s="12"/>
      <c r="LDP61" s="12"/>
      <c r="LDQ61" s="12"/>
      <c r="LDR61" s="12"/>
      <c r="LDS61" s="12"/>
      <c r="LDT61" s="12"/>
      <c r="LDU61" s="12"/>
      <c r="LDV61" s="12"/>
      <c r="LDW61" s="12"/>
      <c r="LDX61" s="12"/>
      <c r="LDY61" s="12"/>
      <c r="LDZ61" s="12"/>
      <c r="LEA61" s="12"/>
      <c r="LEB61" s="12"/>
      <c r="LEC61" s="12"/>
      <c r="LED61" s="12"/>
      <c r="LEE61" s="12"/>
      <c r="LEF61" s="12"/>
      <c r="LEG61" s="12"/>
      <c r="LEH61" s="12"/>
      <c r="LEI61" s="12"/>
      <c r="LEJ61" s="12"/>
      <c r="LEK61" s="12"/>
      <c r="LEL61" s="12"/>
      <c r="LEM61" s="12"/>
      <c r="LEN61" s="12"/>
      <c r="LEO61" s="12"/>
      <c r="LEP61" s="12"/>
      <c r="LEQ61" s="12"/>
      <c r="LER61" s="12"/>
      <c r="LES61" s="12"/>
      <c r="LET61" s="12"/>
      <c r="LEU61" s="12"/>
      <c r="LEV61" s="12"/>
      <c r="LEW61" s="12"/>
      <c r="LEX61" s="12"/>
      <c r="LEY61" s="12"/>
      <c r="LEZ61" s="12"/>
      <c r="LFA61" s="12"/>
      <c r="LFB61" s="12"/>
      <c r="LFC61" s="12"/>
      <c r="LFD61" s="12"/>
      <c r="LFE61" s="12"/>
      <c r="LFF61" s="12"/>
      <c r="LFG61" s="12"/>
      <c r="LFH61" s="12"/>
      <c r="LFI61" s="12"/>
      <c r="LFJ61" s="12"/>
      <c r="LFK61" s="12"/>
      <c r="LFL61" s="12"/>
      <c r="LFM61" s="12"/>
      <c r="LFN61" s="12"/>
      <c r="LFO61" s="12"/>
      <c r="LFP61" s="12"/>
      <c r="LFQ61" s="12"/>
      <c r="LFR61" s="12"/>
      <c r="LFS61" s="12"/>
      <c r="LFT61" s="12"/>
      <c r="LFU61" s="12"/>
      <c r="LFV61" s="12"/>
      <c r="LFW61" s="12"/>
      <c r="LFX61" s="12"/>
      <c r="LFY61" s="12"/>
      <c r="LFZ61" s="12"/>
      <c r="LGA61" s="12"/>
      <c r="LGB61" s="12"/>
      <c r="LGC61" s="12"/>
      <c r="LGD61" s="12"/>
      <c r="LGE61" s="12"/>
      <c r="LGF61" s="12"/>
      <c r="LGG61" s="12"/>
      <c r="LGH61" s="12"/>
      <c r="LGI61" s="12"/>
      <c r="LGJ61" s="12"/>
      <c r="LGK61" s="12"/>
      <c r="LGL61" s="12"/>
      <c r="LGM61" s="12"/>
      <c r="LGN61" s="12"/>
      <c r="LGO61" s="12"/>
      <c r="LGP61" s="12"/>
      <c r="LGQ61" s="12"/>
      <c r="LGR61" s="12"/>
      <c r="LGS61" s="12"/>
      <c r="LGT61" s="12"/>
      <c r="LGU61" s="12"/>
      <c r="LGV61" s="12"/>
      <c r="LGW61" s="12"/>
      <c r="LGX61" s="12"/>
      <c r="LGY61" s="12"/>
      <c r="LGZ61" s="12"/>
      <c r="LHA61" s="12"/>
      <c r="LHB61" s="12"/>
      <c r="LHC61" s="12"/>
      <c r="LHD61" s="12"/>
      <c r="LHE61" s="12"/>
      <c r="LHF61" s="12"/>
      <c r="LHG61" s="12"/>
      <c r="LHH61" s="12"/>
      <c r="LHI61" s="12"/>
      <c r="LHJ61" s="12"/>
      <c r="LHK61" s="12"/>
      <c r="LHL61" s="12"/>
      <c r="LHM61" s="12"/>
      <c r="LHN61" s="12"/>
      <c r="LHO61" s="12"/>
      <c r="LHP61" s="12"/>
      <c r="LHQ61" s="12"/>
      <c r="LHR61" s="12"/>
      <c r="LHS61" s="12"/>
      <c r="LHT61" s="12"/>
      <c r="LHU61" s="12"/>
      <c r="LHV61" s="12"/>
      <c r="LHW61" s="12"/>
      <c r="LHX61" s="12"/>
      <c r="LHY61" s="12"/>
      <c r="LHZ61" s="12"/>
      <c r="LIA61" s="12"/>
      <c r="LIB61" s="12"/>
      <c r="LIC61" s="12"/>
      <c r="LID61" s="12"/>
      <c r="LIE61" s="12"/>
      <c r="LIF61" s="12"/>
      <c r="LIG61" s="12"/>
      <c r="LIH61" s="12"/>
      <c r="LII61" s="12"/>
      <c r="LIJ61" s="12"/>
      <c r="LIK61" s="12"/>
      <c r="LIL61" s="12"/>
      <c r="LIM61" s="12"/>
      <c r="LIN61" s="12"/>
      <c r="LIO61" s="12"/>
      <c r="LIP61" s="12"/>
      <c r="LIQ61" s="12"/>
      <c r="LIR61" s="12"/>
      <c r="LIS61" s="12"/>
      <c r="LIT61" s="12"/>
      <c r="LIU61" s="12"/>
      <c r="LIV61" s="12"/>
      <c r="LIW61" s="12"/>
      <c r="LIX61" s="12"/>
      <c r="LIY61" s="12"/>
      <c r="LIZ61" s="12"/>
      <c r="LJA61" s="12"/>
      <c r="LJB61" s="12"/>
      <c r="LJC61" s="12"/>
      <c r="LJD61" s="12"/>
      <c r="LJE61" s="12"/>
      <c r="LJF61" s="12"/>
      <c r="LJG61" s="12"/>
      <c r="LJH61" s="12"/>
      <c r="LJI61" s="12"/>
      <c r="LJJ61" s="12"/>
      <c r="LJK61" s="12"/>
      <c r="LJL61" s="12"/>
      <c r="LJM61" s="12"/>
      <c r="LJN61" s="12"/>
      <c r="LJO61" s="12"/>
      <c r="LJP61" s="12"/>
      <c r="LJQ61" s="12"/>
      <c r="LJR61" s="12"/>
      <c r="LJS61" s="12"/>
      <c r="LJT61" s="12"/>
      <c r="LJU61" s="12"/>
      <c r="LJV61" s="12"/>
      <c r="LJW61" s="12"/>
      <c r="LJX61" s="12"/>
      <c r="LJY61" s="12"/>
      <c r="LJZ61" s="12"/>
      <c r="LKA61" s="12"/>
      <c r="LKB61" s="12"/>
      <c r="LKC61" s="12"/>
      <c r="LKD61" s="12"/>
      <c r="LKE61" s="12"/>
      <c r="LKF61" s="12"/>
      <c r="LKG61" s="12"/>
      <c r="LKH61" s="12"/>
      <c r="LKI61" s="12"/>
      <c r="LKJ61" s="12"/>
      <c r="LKK61" s="12"/>
      <c r="LKL61" s="12"/>
      <c r="LKM61" s="12"/>
      <c r="LKN61" s="12"/>
      <c r="LKO61" s="12"/>
      <c r="LKP61" s="12"/>
      <c r="LKQ61" s="12"/>
      <c r="LKR61" s="12"/>
      <c r="LKS61" s="12"/>
      <c r="LKT61" s="12"/>
      <c r="LKU61" s="12"/>
      <c r="LKV61" s="12"/>
      <c r="LKW61" s="12"/>
      <c r="LKX61" s="12"/>
      <c r="LKY61" s="12"/>
      <c r="LKZ61" s="12"/>
      <c r="LLA61" s="12"/>
      <c r="LLB61" s="12"/>
      <c r="LLC61" s="12"/>
      <c r="LLD61" s="12"/>
      <c r="LLE61" s="12"/>
      <c r="LLF61" s="12"/>
      <c r="LLG61" s="12"/>
      <c r="LLH61" s="12"/>
      <c r="LLI61" s="12"/>
      <c r="LLJ61" s="12"/>
      <c r="LLK61" s="12"/>
      <c r="LLL61" s="12"/>
      <c r="LLM61" s="12"/>
      <c r="LLN61" s="12"/>
      <c r="LLO61" s="12"/>
      <c r="LLP61" s="12"/>
      <c r="LLQ61" s="12"/>
      <c r="LLR61" s="12"/>
      <c r="LLS61" s="12"/>
      <c r="LLT61" s="12"/>
      <c r="LLU61" s="12"/>
      <c r="LLV61" s="12"/>
      <c r="LLW61" s="12"/>
      <c r="LLX61" s="12"/>
      <c r="LLY61" s="12"/>
      <c r="LLZ61" s="12"/>
      <c r="LMA61" s="12"/>
      <c r="LMB61" s="12"/>
      <c r="LMC61" s="12"/>
      <c r="LMD61" s="12"/>
      <c r="LME61" s="12"/>
      <c r="LMF61" s="12"/>
      <c r="LMG61" s="12"/>
      <c r="LMH61" s="12"/>
      <c r="LMI61" s="12"/>
      <c r="LMJ61" s="12"/>
      <c r="LMK61" s="12"/>
      <c r="LML61" s="12"/>
      <c r="LMM61" s="12"/>
      <c r="LMN61" s="12"/>
      <c r="LMO61" s="12"/>
      <c r="LMP61" s="12"/>
      <c r="LMQ61" s="12"/>
      <c r="LMR61" s="12"/>
      <c r="LMS61" s="12"/>
      <c r="LMT61" s="12"/>
      <c r="LMU61" s="12"/>
      <c r="LMV61" s="12"/>
      <c r="LMW61" s="12"/>
      <c r="LMX61" s="12"/>
      <c r="LMY61" s="12"/>
      <c r="LMZ61" s="12"/>
      <c r="LNA61" s="12"/>
      <c r="LNB61" s="12"/>
      <c r="LNC61" s="12"/>
      <c r="LND61" s="12"/>
      <c r="LNE61" s="12"/>
      <c r="LNF61" s="12"/>
      <c r="LNG61" s="12"/>
      <c r="LNH61" s="12"/>
      <c r="LNI61" s="12"/>
      <c r="LNJ61" s="12"/>
      <c r="LNK61" s="12"/>
      <c r="LNL61" s="12"/>
      <c r="LNM61" s="12"/>
      <c r="LNN61" s="12"/>
      <c r="LNO61" s="12"/>
      <c r="LNP61" s="12"/>
      <c r="LNQ61" s="12"/>
      <c r="LNR61" s="12"/>
      <c r="LNS61" s="12"/>
      <c r="LNT61" s="12"/>
      <c r="LNU61" s="12"/>
      <c r="LNV61" s="12"/>
      <c r="LNW61" s="12"/>
      <c r="LNX61" s="12"/>
      <c r="LNY61" s="12"/>
      <c r="LNZ61" s="12"/>
      <c r="LOA61" s="12"/>
      <c r="LOB61" s="12"/>
      <c r="LOC61" s="12"/>
      <c r="LOD61" s="12"/>
      <c r="LOE61" s="12"/>
      <c r="LOF61" s="12"/>
      <c r="LOG61" s="12"/>
      <c r="LOH61" s="12"/>
      <c r="LOI61" s="12"/>
      <c r="LOJ61" s="12"/>
      <c r="LOK61" s="12"/>
      <c r="LOL61" s="12"/>
      <c r="LOM61" s="12"/>
      <c r="LON61" s="12"/>
      <c r="LOO61" s="12"/>
      <c r="LOP61" s="12"/>
      <c r="LOQ61" s="12"/>
      <c r="LOR61" s="12"/>
      <c r="LOS61" s="12"/>
      <c r="LOT61" s="12"/>
      <c r="LOU61" s="12"/>
      <c r="LOV61" s="12"/>
      <c r="LOW61" s="12"/>
      <c r="LOX61" s="12"/>
      <c r="LOY61" s="12"/>
      <c r="LOZ61" s="12"/>
      <c r="LPA61" s="12"/>
      <c r="LPB61" s="12"/>
      <c r="LPC61" s="12"/>
      <c r="LPD61" s="12"/>
      <c r="LPE61" s="12"/>
      <c r="LPF61" s="12"/>
      <c r="LPG61" s="12"/>
      <c r="LPH61" s="12"/>
      <c r="LPI61" s="12"/>
      <c r="LPJ61" s="12"/>
      <c r="LPK61" s="12"/>
      <c r="LPL61" s="12"/>
      <c r="LPM61" s="12"/>
      <c r="LPN61" s="12"/>
      <c r="LPO61" s="12"/>
      <c r="LPP61" s="12"/>
      <c r="LPQ61" s="12"/>
      <c r="LPR61" s="12"/>
      <c r="LPS61" s="12"/>
      <c r="LPT61" s="12"/>
      <c r="LPU61" s="12"/>
      <c r="LPV61" s="12"/>
      <c r="LPW61" s="12"/>
      <c r="LPX61" s="12"/>
      <c r="LPY61" s="12"/>
      <c r="LPZ61" s="12"/>
      <c r="LQA61" s="12"/>
      <c r="LQB61" s="12"/>
      <c r="LQC61" s="12"/>
      <c r="LQD61" s="12"/>
      <c r="LQE61" s="12"/>
      <c r="LQF61" s="12"/>
      <c r="LQG61" s="12"/>
      <c r="LQH61" s="12"/>
      <c r="LQI61" s="12"/>
      <c r="LQJ61" s="12"/>
      <c r="LQK61" s="12"/>
      <c r="LQL61" s="12"/>
      <c r="LQM61" s="12"/>
      <c r="LQN61" s="12"/>
      <c r="LQO61" s="12"/>
      <c r="LQP61" s="12"/>
      <c r="LQQ61" s="12"/>
      <c r="LQR61" s="12"/>
      <c r="LQS61" s="12"/>
      <c r="LQT61" s="12"/>
      <c r="LQU61" s="12"/>
      <c r="LQV61" s="12"/>
      <c r="LQW61" s="12"/>
      <c r="LQX61" s="12"/>
      <c r="LQY61" s="12"/>
      <c r="LQZ61" s="12"/>
      <c r="LRA61" s="12"/>
      <c r="LRB61" s="12"/>
      <c r="LRC61" s="12"/>
      <c r="LRD61" s="12"/>
      <c r="LRE61" s="12"/>
      <c r="LRF61" s="12"/>
      <c r="LRG61" s="12"/>
      <c r="LRH61" s="12"/>
      <c r="LRI61" s="12"/>
      <c r="LRJ61" s="12"/>
      <c r="LRK61" s="12"/>
      <c r="LRL61" s="12"/>
      <c r="LRM61" s="12"/>
      <c r="LRN61" s="12"/>
      <c r="LRO61" s="12"/>
      <c r="LRP61" s="12"/>
      <c r="LRQ61" s="12"/>
      <c r="LRR61" s="12"/>
      <c r="LRS61" s="12"/>
      <c r="LRT61" s="12"/>
      <c r="LRU61" s="12"/>
      <c r="LRV61" s="12"/>
      <c r="LRW61" s="12"/>
      <c r="LRX61" s="12"/>
      <c r="LRY61" s="12"/>
      <c r="LRZ61" s="12"/>
      <c r="LSA61" s="12"/>
      <c r="LSB61" s="12"/>
      <c r="LSC61" s="12"/>
      <c r="LSD61" s="12"/>
      <c r="LSE61" s="12"/>
      <c r="LSF61" s="12"/>
      <c r="LSG61" s="12"/>
      <c r="LSH61" s="12"/>
      <c r="LSI61" s="12"/>
      <c r="LSJ61" s="12"/>
      <c r="LSK61" s="12"/>
      <c r="LSL61" s="12"/>
      <c r="LSM61" s="12"/>
      <c r="LSN61" s="12"/>
      <c r="LSO61" s="12"/>
      <c r="LSP61" s="12"/>
      <c r="LSQ61" s="12"/>
      <c r="LSR61" s="12"/>
      <c r="LSS61" s="12"/>
      <c r="LST61" s="12"/>
      <c r="LSU61" s="12"/>
      <c r="LSV61" s="12"/>
      <c r="LSW61" s="12"/>
      <c r="LSX61" s="12"/>
      <c r="LSY61" s="12"/>
      <c r="LSZ61" s="12"/>
      <c r="LTA61" s="12"/>
      <c r="LTB61" s="12"/>
      <c r="LTC61" s="12"/>
      <c r="LTD61" s="12"/>
      <c r="LTE61" s="12"/>
      <c r="LTF61" s="12"/>
      <c r="LTG61" s="12"/>
      <c r="LTH61" s="12"/>
      <c r="LTI61" s="12"/>
      <c r="LTJ61" s="12"/>
      <c r="LTK61" s="12"/>
      <c r="LTL61" s="12"/>
      <c r="LTM61" s="12"/>
      <c r="LTN61" s="12"/>
      <c r="LTO61" s="12"/>
      <c r="LTP61" s="12"/>
      <c r="LTQ61" s="12"/>
      <c r="LTR61" s="12"/>
      <c r="LTS61" s="12"/>
      <c r="LTT61" s="12"/>
      <c r="LTU61" s="12"/>
      <c r="LTV61" s="12"/>
      <c r="LTW61" s="12"/>
      <c r="LTX61" s="12"/>
      <c r="LTY61" s="12"/>
      <c r="LTZ61" s="12"/>
      <c r="LUA61" s="12"/>
      <c r="LUB61" s="12"/>
      <c r="LUC61" s="12"/>
      <c r="LUD61" s="12"/>
      <c r="LUE61" s="12"/>
      <c r="LUF61" s="12"/>
      <c r="LUG61" s="12"/>
      <c r="LUH61" s="12"/>
      <c r="LUI61" s="12"/>
      <c r="LUJ61" s="12"/>
      <c r="LUK61" s="12"/>
      <c r="LUL61" s="12"/>
      <c r="LUM61" s="12"/>
      <c r="LUN61" s="12"/>
      <c r="LUO61" s="12"/>
      <c r="LUP61" s="12"/>
      <c r="LUQ61" s="12"/>
      <c r="LUR61" s="12"/>
      <c r="LUS61" s="12"/>
      <c r="LUT61" s="12"/>
      <c r="LUU61" s="12"/>
      <c r="LUV61" s="12"/>
      <c r="LUW61" s="12"/>
      <c r="LUX61" s="12"/>
      <c r="LUY61" s="12"/>
      <c r="LUZ61" s="12"/>
      <c r="LVA61" s="12"/>
      <c r="LVB61" s="12"/>
      <c r="LVC61" s="12"/>
      <c r="LVD61" s="12"/>
      <c r="LVE61" s="12"/>
      <c r="LVF61" s="12"/>
      <c r="LVG61" s="12"/>
      <c r="LVH61" s="12"/>
      <c r="LVI61" s="12"/>
      <c r="LVJ61" s="12"/>
      <c r="LVK61" s="12"/>
      <c r="LVL61" s="12"/>
      <c r="LVM61" s="12"/>
      <c r="LVN61" s="12"/>
      <c r="LVO61" s="12"/>
      <c r="LVP61" s="12"/>
      <c r="LVQ61" s="12"/>
      <c r="LVR61" s="12"/>
      <c r="LVS61" s="12"/>
      <c r="LVT61" s="12"/>
      <c r="LVU61" s="12"/>
      <c r="LVV61" s="12"/>
      <c r="LVW61" s="12"/>
      <c r="LVX61" s="12"/>
      <c r="LVY61" s="12"/>
      <c r="LVZ61" s="12"/>
      <c r="LWA61" s="12"/>
      <c r="LWB61" s="12"/>
      <c r="LWC61" s="12"/>
      <c r="LWD61" s="12"/>
      <c r="LWE61" s="12"/>
      <c r="LWF61" s="12"/>
      <c r="LWG61" s="12"/>
      <c r="LWH61" s="12"/>
      <c r="LWI61" s="12"/>
      <c r="LWJ61" s="12"/>
      <c r="LWK61" s="12"/>
      <c r="LWL61" s="12"/>
      <c r="LWM61" s="12"/>
      <c r="LWN61" s="12"/>
      <c r="LWO61" s="12"/>
      <c r="LWP61" s="12"/>
      <c r="LWQ61" s="12"/>
      <c r="LWR61" s="12"/>
      <c r="LWS61" s="12"/>
      <c r="LWT61" s="12"/>
      <c r="LWU61" s="12"/>
      <c r="LWV61" s="12"/>
      <c r="LWW61" s="12"/>
      <c r="LWX61" s="12"/>
      <c r="LWY61" s="12"/>
      <c r="LWZ61" s="12"/>
      <c r="LXA61" s="12"/>
      <c r="LXB61" s="12"/>
      <c r="LXC61" s="12"/>
      <c r="LXD61" s="12"/>
      <c r="LXE61" s="12"/>
      <c r="LXF61" s="12"/>
      <c r="LXG61" s="12"/>
      <c r="LXH61" s="12"/>
      <c r="LXI61" s="12"/>
      <c r="LXJ61" s="12"/>
      <c r="LXK61" s="12"/>
      <c r="LXL61" s="12"/>
      <c r="LXM61" s="12"/>
      <c r="LXN61" s="12"/>
      <c r="LXO61" s="12"/>
      <c r="LXP61" s="12"/>
      <c r="LXQ61" s="12"/>
      <c r="LXR61" s="12"/>
      <c r="LXS61" s="12"/>
      <c r="LXT61" s="12"/>
      <c r="LXU61" s="12"/>
      <c r="LXV61" s="12"/>
      <c r="LXW61" s="12"/>
      <c r="LXX61" s="12"/>
      <c r="LXY61" s="12"/>
      <c r="LXZ61" s="12"/>
      <c r="LYA61" s="12"/>
      <c r="LYB61" s="12"/>
      <c r="LYC61" s="12"/>
      <c r="LYD61" s="12"/>
      <c r="LYE61" s="12"/>
      <c r="LYF61" s="12"/>
      <c r="LYG61" s="12"/>
      <c r="LYH61" s="12"/>
      <c r="LYI61" s="12"/>
      <c r="LYJ61" s="12"/>
      <c r="LYK61" s="12"/>
      <c r="LYL61" s="12"/>
      <c r="LYM61" s="12"/>
      <c r="LYN61" s="12"/>
      <c r="LYO61" s="12"/>
      <c r="LYP61" s="12"/>
      <c r="LYQ61" s="12"/>
      <c r="LYR61" s="12"/>
      <c r="LYS61" s="12"/>
      <c r="LYT61" s="12"/>
      <c r="LYU61" s="12"/>
      <c r="LYV61" s="12"/>
      <c r="LYW61" s="12"/>
      <c r="LYX61" s="12"/>
      <c r="LYY61" s="12"/>
      <c r="LYZ61" s="12"/>
      <c r="LZA61" s="12"/>
      <c r="LZB61" s="12"/>
      <c r="LZC61" s="12"/>
      <c r="LZD61" s="12"/>
      <c r="LZE61" s="12"/>
      <c r="LZF61" s="12"/>
      <c r="LZG61" s="12"/>
      <c r="LZH61" s="12"/>
      <c r="LZI61" s="12"/>
      <c r="LZJ61" s="12"/>
      <c r="LZK61" s="12"/>
      <c r="LZL61" s="12"/>
      <c r="LZM61" s="12"/>
      <c r="LZN61" s="12"/>
      <c r="LZO61" s="12"/>
      <c r="LZP61" s="12"/>
      <c r="LZQ61" s="12"/>
      <c r="LZR61" s="12"/>
      <c r="LZS61" s="12"/>
      <c r="LZT61" s="12"/>
      <c r="LZU61" s="12"/>
      <c r="LZV61" s="12"/>
      <c r="LZW61" s="12"/>
      <c r="LZX61" s="12"/>
      <c r="LZY61" s="12"/>
      <c r="LZZ61" s="12"/>
      <c r="MAA61" s="12"/>
      <c r="MAB61" s="12"/>
      <c r="MAC61" s="12"/>
      <c r="MAD61" s="12"/>
      <c r="MAE61" s="12"/>
      <c r="MAF61" s="12"/>
      <c r="MAG61" s="12"/>
      <c r="MAH61" s="12"/>
      <c r="MAI61" s="12"/>
      <c r="MAJ61" s="12"/>
      <c r="MAK61" s="12"/>
      <c r="MAL61" s="12"/>
      <c r="MAM61" s="12"/>
      <c r="MAN61" s="12"/>
      <c r="MAO61" s="12"/>
      <c r="MAP61" s="12"/>
      <c r="MAQ61" s="12"/>
      <c r="MAR61" s="12"/>
      <c r="MAS61" s="12"/>
      <c r="MAT61" s="12"/>
      <c r="MAU61" s="12"/>
      <c r="MAV61" s="12"/>
      <c r="MAW61" s="12"/>
      <c r="MAX61" s="12"/>
      <c r="MAY61" s="12"/>
      <c r="MAZ61" s="12"/>
      <c r="MBA61" s="12"/>
      <c r="MBB61" s="12"/>
      <c r="MBC61" s="12"/>
      <c r="MBD61" s="12"/>
      <c r="MBE61" s="12"/>
      <c r="MBF61" s="12"/>
      <c r="MBG61" s="12"/>
      <c r="MBH61" s="12"/>
      <c r="MBI61" s="12"/>
      <c r="MBJ61" s="12"/>
      <c r="MBK61" s="12"/>
      <c r="MBL61" s="12"/>
      <c r="MBM61" s="12"/>
      <c r="MBN61" s="12"/>
      <c r="MBO61" s="12"/>
      <c r="MBP61" s="12"/>
      <c r="MBQ61" s="12"/>
      <c r="MBR61" s="12"/>
      <c r="MBS61" s="12"/>
      <c r="MBT61" s="12"/>
      <c r="MBU61" s="12"/>
      <c r="MBV61" s="12"/>
      <c r="MBW61" s="12"/>
      <c r="MBX61" s="12"/>
      <c r="MBY61" s="12"/>
      <c r="MBZ61" s="12"/>
      <c r="MCA61" s="12"/>
      <c r="MCB61" s="12"/>
      <c r="MCC61" s="12"/>
      <c r="MCD61" s="12"/>
      <c r="MCE61" s="12"/>
      <c r="MCF61" s="12"/>
      <c r="MCG61" s="12"/>
      <c r="MCH61" s="12"/>
      <c r="MCI61" s="12"/>
      <c r="MCJ61" s="12"/>
      <c r="MCK61" s="12"/>
      <c r="MCL61" s="12"/>
      <c r="MCM61" s="12"/>
      <c r="MCN61" s="12"/>
      <c r="MCO61" s="12"/>
      <c r="MCP61" s="12"/>
      <c r="MCQ61" s="12"/>
      <c r="MCR61" s="12"/>
      <c r="MCS61" s="12"/>
      <c r="MCT61" s="12"/>
      <c r="MCU61" s="12"/>
      <c r="MCV61" s="12"/>
      <c r="MCW61" s="12"/>
      <c r="MCX61" s="12"/>
      <c r="MCY61" s="12"/>
      <c r="MCZ61" s="12"/>
      <c r="MDA61" s="12"/>
      <c r="MDB61" s="12"/>
      <c r="MDC61" s="12"/>
      <c r="MDD61" s="12"/>
      <c r="MDE61" s="12"/>
      <c r="MDF61" s="12"/>
      <c r="MDG61" s="12"/>
      <c r="MDH61" s="12"/>
      <c r="MDI61" s="12"/>
      <c r="MDJ61" s="12"/>
      <c r="MDK61" s="12"/>
      <c r="MDL61" s="12"/>
      <c r="MDM61" s="12"/>
      <c r="MDN61" s="12"/>
      <c r="MDO61" s="12"/>
      <c r="MDP61" s="12"/>
      <c r="MDQ61" s="12"/>
      <c r="MDR61" s="12"/>
      <c r="MDS61" s="12"/>
      <c r="MDT61" s="12"/>
      <c r="MDU61" s="12"/>
      <c r="MDV61" s="12"/>
      <c r="MDW61" s="12"/>
      <c r="MDX61" s="12"/>
      <c r="MDY61" s="12"/>
      <c r="MDZ61" s="12"/>
      <c r="MEA61" s="12"/>
      <c r="MEB61" s="12"/>
      <c r="MEC61" s="12"/>
      <c r="MED61" s="12"/>
      <c r="MEE61" s="12"/>
      <c r="MEF61" s="12"/>
      <c r="MEG61" s="12"/>
      <c r="MEH61" s="12"/>
      <c r="MEI61" s="12"/>
      <c r="MEJ61" s="12"/>
      <c r="MEK61" s="12"/>
      <c r="MEL61" s="12"/>
      <c r="MEM61" s="12"/>
      <c r="MEN61" s="12"/>
      <c r="MEO61" s="12"/>
      <c r="MEP61" s="12"/>
      <c r="MEQ61" s="12"/>
      <c r="MER61" s="12"/>
      <c r="MES61" s="12"/>
      <c r="MET61" s="12"/>
      <c r="MEU61" s="12"/>
      <c r="MEV61" s="12"/>
      <c r="MEW61" s="12"/>
      <c r="MEX61" s="12"/>
      <c r="MEY61" s="12"/>
      <c r="MEZ61" s="12"/>
      <c r="MFA61" s="12"/>
      <c r="MFB61" s="12"/>
      <c r="MFC61" s="12"/>
      <c r="MFD61" s="12"/>
      <c r="MFE61" s="12"/>
      <c r="MFF61" s="12"/>
      <c r="MFG61" s="12"/>
      <c r="MFH61" s="12"/>
      <c r="MFI61" s="12"/>
      <c r="MFJ61" s="12"/>
      <c r="MFK61" s="12"/>
      <c r="MFL61" s="12"/>
      <c r="MFM61" s="12"/>
      <c r="MFN61" s="12"/>
      <c r="MFO61" s="12"/>
      <c r="MFP61" s="12"/>
      <c r="MFQ61" s="12"/>
      <c r="MFR61" s="12"/>
      <c r="MFS61" s="12"/>
      <c r="MFT61" s="12"/>
      <c r="MFU61" s="12"/>
      <c r="MFV61" s="12"/>
      <c r="MFW61" s="12"/>
      <c r="MFX61" s="12"/>
      <c r="MFY61" s="12"/>
      <c r="MFZ61" s="12"/>
      <c r="MGA61" s="12"/>
      <c r="MGB61" s="12"/>
      <c r="MGC61" s="12"/>
      <c r="MGD61" s="12"/>
      <c r="MGE61" s="12"/>
      <c r="MGF61" s="12"/>
      <c r="MGG61" s="12"/>
      <c r="MGH61" s="12"/>
      <c r="MGI61" s="12"/>
      <c r="MGJ61" s="12"/>
      <c r="MGK61" s="12"/>
      <c r="MGL61" s="12"/>
      <c r="MGM61" s="12"/>
      <c r="MGN61" s="12"/>
      <c r="MGO61" s="12"/>
      <c r="MGP61" s="12"/>
      <c r="MGQ61" s="12"/>
      <c r="MGR61" s="12"/>
      <c r="MGS61" s="12"/>
      <c r="MGT61" s="12"/>
      <c r="MGU61" s="12"/>
      <c r="MGV61" s="12"/>
      <c r="MGW61" s="12"/>
      <c r="MGX61" s="12"/>
      <c r="MGY61" s="12"/>
      <c r="MGZ61" s="12"/>
      <c r="MHA61" s="12"/>
      <c r="MHB61" s="12"/>
      <c r="MHC61" s="12"/>
      <c r="MHD61" s="12"/>
      <c r="MHE61" s="12"/>
      <c r="MHF61" s="12"/>
      <c r="MHG61" s="12"/>
      <c r="MHH61" s="12"/>
      <c r="MHI61" s="12"/>
      <c r="MHJ61" s="12"/>
      <c r="MHK61" s="12"/>
      <c r="MHL61" s="12"/>
      <c r="MHM61" s="12"/>
      <c r="MHN61" s="12"/>
      <c r="MHO61" s="12"/>
      <c r="MHP61" s="12"/>
      <c r="MHQ61" s="12"/>
      <c r="MHR61" s="12"/>
      <c r="MHS61" s="12"/>
      <c r="MHT61" s="12"/>
      <c r="MHU61" s="12"/>
      <c r="MHV61" s="12"/>
      <c r="MHW61" s="12"/>
      <c r="MHX61" s="12"/>
      <c r="MHY61" s="12"/>
      <c r="MHZ61" s="12"/>
      <c r="MIA61" s="12"/>
      <c r="MIB61" s="12"/>
      <c r="MIC61" s="12"/>
      <c r="MID61" s="12"/>
      <c r="MIE61" s="12"/>
      <c r="MIF61" s="12"/>
      <c r="MIG61" s="12"/>
      <c r="MIH61" s="12"/>
      <c r="MII61" s="12"/>
      <c r="MIJ61" s="12"/>
      <c r="MIK61" s="12"/>
      <c r="MIL61" s="12"/>
      <c r="MIM61" s="12"/>
      <c r="MIN61" s="12"/>
      <c r="MIO61" s="12"/>
      <c r="MIP61" s="12"/>
      <c r="MIQ61" s="12"/>
      <c r="MIR61" s="12"/>
      <c r="MIS61" s="12"/>
      <c r="MIT61" s="12"/>
      <c r="MIU61" s="12"/>
      <c r="MIV61" s="12"/>
      <c r="MIW61" s="12"/>
      <c r="MIX61" s="12"/>
      <c r="MIY61" s="12"/>
      <c r="MIZ61" s="12"/>
      <c r="MJA61" s="12"/>
      <c r="MJB61" s="12"/>
      <c r="MJC61" s="12"/>
      <c r="MJD61" s="12"/>
      <c r="MJE61" s="12"/>
      <c r="MJF61" s="12"/>
      <c r="MJG61" s="12"/>
      <c r="MJH61" s="12"/>
      <c r="MJI61" s="12"/>
      <c r="MJJ61" s="12"/>
      <c r="MJK61" s="12"/>
      <c r="MJL61" s="12"/>
      <c r="MJM61" s="12"/>
      <c r="MJN61" s="12"/>
      <c r="MJO61" s="12"/>
      <c r="MJP61" s="12"/>
      <c r="MJQ61" s="12"/>
      <c r="MJR61" s="12"/>
      <c r="MJS61" s="12"/>
      <c r="MJT61" s="12"/>
      <c r="MJU61" s="12"/>
      <c r="MJV61" s="12"/>
      <c r="MJW61" s="12"/>
      <c r="MJX61" s="12"/>
      <c r="MJY61" s="12"/>
      <c r="MJZ61" s="12"/>
      <c r="MKA61" s="12"/>
      <c r="MKB61" s="12"/>
      <c r="MKC61" s="12"/>
      <c r="MKD61" s="12"/>
      <c r="MKE61" s="12"/>
      <c r="MKF61" s="12"/>
      <c r="MKG61" s="12"/>
      <c r="MKH61" s="12"/>
      <c r="MKI61" s="12"/>
      <c r="MKJ61" s="12"/>
      <c r="MKK61" s="12"/>
      <c r="MKL61" s="12"/>
      <c r="MKM61" s="12"/>
      <c r="MKN61" s="12"/>
      <c r="MKO61" s="12"/>
      <c r="MKP61" s="12"/>
      <c r="MKQ61" s="12"/>
      <c r="MKR61" s="12"/>
      <c r="MKS61" s="12"/>
      <c r="MKT61" s="12"/>
      <c r="MKU61" s="12"/>
      <c r="MKV61" s="12"/>
      <c r="MKW61" s="12"/>
      <c r="MKX61" s="12"/>
      <c r="MKY61" s="12"/>
      <c r="MKZ61" s="12"/>
      <c r="MLA61" s="12"/>
      <c r="MLB61" s="12"/>
      <c r="MLC61" s="12"/>
      <c r="MLD61" s="12"/>
      <c r="MLE61" s="12"/>
      <c r="MLF61" s="12"/>
      <c r="MLG61" s="12"/>
      <c r="MLH61" s="12"/>
      <c r="MLI61" s="12"/>
      <c r="MLJ61" s="12"/>
      <c r="MLK61" s="12"/>
      <c r="MLL61" s="12"/>
      <c r="MLM61" s="12"/>
      <c r="MLN61" s="12"/>
      <c r="MLO61" s="12"/>
      <c r="MLP61" s="12"/>
      <c r="MLQ61" s="12"/>
      <c r="MLR61" s="12"/>
      <c r="MLS61" s="12"/>
      <c r="MLT61" s="12"/>
      <c r="MLU61" s="12"/>
      <c r="MLV61" s="12"/>
      <c r="MLW61" s="12"/>
      <c r="MLX61" s="12"/>
      <c r="MLY61" s="12"/>
      <c r="MLZ61" s="12"/>
      <c r="MMA61" s="12"/>
      <c r="MMB61" s="12"/>
      <c r="MMC61" s="12"/>
      <c r="MMD61" s="12"/>
      <c r="MME61" s="12"/>
      <c r="MMF61" s="12"/>
      <c r="MMG61" s="12"/>
      <c r="MMH61" s="12"/>
      <c r="MMI61" s="12"/>
      <c r="MMJ61" s="12"/>
      <c r="MMK61" s="12"/>
      <c r="MML61" s="12"/>
      <c r="MMM61" s="12"/>
      <c r="MMN61" s="12"/>
      <c r="MMO61" s="12"/>
      <c r="MMP61" s="12"/>
      <c r="MMQ61" s="12"/>
      <c r="MMR61" s="12"/>
      <c r="MMS61" s="12"/>
      <c r="MMT61" s="12"/>
      <c r="MMU61" s="12"/>
      <c r="MMV61" s="12"/>
      <c r="MMW61" s="12"/>
      <c r="MMX61" s="12"/>
      <c r="MMY61" s="12"/>
      <c r="MMZ61" s="12"/>
      <c r="MNA61" s="12"/>
      <c r="MNB61" s="12"/>
      <c r="MNC61" s="12"/>
      <c r="MND61" s="12"/>
      <c r="MNE61" s="12"/>
      <c r="MNF61" s="12"/>
      <c r="MNG61" s="12"/>
      <c r="MNH61" s="12"/>
      <c r="MNI61" s="12"/>
      <c r="MNJ61" s="12"/>
      <c r="MNK61" s="12"/>
      <c r="MNL61" s="12"/>
      <c r="MNM61" s="12"/>
      <c r="MNN61" s="12"/>
      <c r="MNO61" s="12"/>
      <c r="MNP61" s="12"/>
      <c r="MNQ61" s="12"/>
      <c r="MNR61" s="12"/>
      <c r="MNS61" s="12"/>
      <c r="MNT61" s="12"/>
      <c r="MNU61" s="12"/>
      <c r="MNV61" s="12"/>
      <c r="MNW61" s="12"/>
      <c r="MNX61" s="12"/>
      <c r="MNY61" s="12"/>
      <c r="MNZ61" s="12"/>
      <c r="MOA61" s="12"/>
      <c r="MOB61" s="12"/>
      <c r="MOC61" s="12"/>
      <c r="MOD61" s="12"/>
      <c r="MOE61" s="12"/>
      <c r="MOF61" s="12"/>
      <c r="MOG61" s="12"/>
      <c r="MOH61" s="12"/>
      <c r="MOI61" s="12"/>
      <c r="MOJ61" s="12"/>
      <c r="MOK61" s="12"/>
      <c r="MOL61" s="12"/>
      <c r="MOM61" s="12"/>
      <c r="MON61" s="12"/>
      <c r="MOO61" s="12"/>
      <c r="MOP61" s="12"/>
      <c r="MOQ61" s="12"/>
      <c r="MOR61" s="12"/>
      <c r="MOS61" s="12"/>
      <c r="MOT61" s="12"/>
      <c r="MOU61" s="12"/>
      <c r="MOV61" s="12"/>
      <c r="MOW61" s="12"/>
      <c r="MOX61" s="12"/>
      <c r="MOY61" s="12"/>
      <c r="MOZ61" s="12"/>
      <c r="MPA61" s="12"/>
      <c r="MPB61" s="12"/>
      <c r="MPC61" s="12"/>
      <c r="MPD61" s="12"/>
      <c r="MPE61" s="12"/>
      <c r="MPF61" s="12"/>
      <c r="MPG61" s="12"/>
      <c r="MPH61" s="12"/>
      <c r="MPI61" s="12"/>
      <c r="MPJ61" s="12"/>
      <c r="MPK61" s="12"/>
      <c r="MPL61" s="12"/>
      <c r="MPM61" s="12"/>
      <c r="MPN61" s="12"/>
      <c r="MPO61" s="12"/>
      <c r="MPP61" s="12"/>
      <c r="MPQ61" s="12"/>
      <c r="MPR61" s="12"/>
      <c r="MPS61" s="12"/>
      <c r="MPT61" s="12"/>
      <c r="MPU61" s="12"/>
      <c r="MPV61" s="12"/>
      <c r="MPW61" s="12"/>
      <c r="MPX61" s="12"/>
      <c r="MPY61" s="12"/>
      <c r="MPZ61" s="12"/>
      <c r="MQA61" s="12"/>
      <c r="MQB61" s="12"/>
      <c r="MQC61" s="12"/>
      <c r="MQD61" s="12"/>
      <c r="MQE61" s="12"/>
      <c r="MQF61" s="12"/>
      <c r="MQG61" s="12"/>
      <c r="MQH61" s="12"/>
      <c r="MQI61" s="12"/>
      <c r="MQJ61" s="12"/>
      <c r="MQK61" s="12"/>
      <c r="MQL61" s="12"/>
      <c r="MQM61" s="12"/>
      <c r="MQN61" s="12"/>
      <c r="MQO61" s="12"/>
      <c r="MQP61" s="12"/>
      <c r="MQQ61" s="12"/>
      <c r="MQR61" s="12"/>
      <c r="MQS61" s="12"/>
      <c r="MQT61" s="12"/>
      <c r="MQU61" s="12"/>
      <c r="MQV61" s="12"/>
      <c r="MQW61" s="12"/>
      <c r="MQX61" s="12"/>
      <c r="MQY61" s="12"/>
      <c r="MQZ61" s="12"/>
      <c r="MRA61" s="12"/>
      <c r="MRB61" s="12"/>
      <c r="MRC61" s="12"/>
      <c r="MRD61" s="12"/>
      <c r="MRE61" s="12"/>
      <c r="MRF61" s="12"/>
      <c r="MRG61" s="12"/>
      <c r="MRH61" s="12"/>
      <c r="MRI61" s="12"/>
      <c r="MRJ61" s="12"/>
      <c r="MRK61" s="12"/>
      <c r="MRL61" s="12"/>
      <c r="MRM61" s="12"/>
      <c r="MRN61" s="12"/>
      <c r="MRO61" s="12"/>
      <c r="MRP61" s="12"/>
      <c r="MRQ61" s="12"/>
      <c r="MRR61" s="12"/>
      <c r="MRS61" s="12"/>
      <c r="MRT61" s="12"/>
      <c r="MRU61" s="12"/>
      <c r="MRV61" s="12"/>
      <c r="MRW61" s="12"/>
      <c r="MRX61" s="12"/>
      <c r="MRY61" s="12"/>
      <c r="MRZ61" s="12"/>
      <c r="MSA61" s="12"/>
      <c r="MSB61" s="12"/>
      <c r="MSC61" s="12"/>
      <c r="MSD61" s="12"/>
      <c r="MSE61" s="12"/>
      <c r="MSF61" s="12"/>
      <c r="MSG61" s="12"/>
      <c r="MSH61" s="12"/>
      <c r="MSI61" s="12"/>
      <c r="MSJ61" s="12"/>
      <c r="MSK61" s="12"/>
      <c r="MSL61" s="12"/>
      <c r="MSM61" s="12"/>
      <c r="MSN61" s="12"/>
      <c r="MSO61" s="12"/>
      <c r="MSP61" s="12"/>
      <c r="MSQ61" s="12"/>
      <c r="MSR61" s="12"/>
      <c r="MSS61" s="12"/>
      <c r="MST61" s="12"/>
      <c r="MSU61" s="12"/>
      <c r="MSV61" s="12"/>
      <c r="MSW61" s="12"/>
      <c r="MSX61" s="12"/>
      <c r="MSY61" s="12"/>
      <c r="MSZ61" s="12"/>
      <c r="MTA61" s="12"/>
      <c r="MTB61" s="12"/>
      <c r="MTC61" s="12"/>
      <c r="MTD61" s="12"/>
      <c r="MTE61" s="12"/>
      <c r="MTF61" s="12"/>
      <c r="MTG61" s="12"/>
      <c r="MTH61" s="12"/>
      <c r="MTI61" s="12"/>
      <c r="MTJ61" s="12"/>
      <c r="MTK61" s="12"/>
      <c r="MTL61" s="12"/>
      <c r="MTM61" s="12"/>
      <c r="MTN61" s="12"/>
      <c r="MTO61" s="12"/>
      <c r="MTP61" s="12"/>
      <c r="MTQ61" s="12"/>
      <c r="MTR61" s="12"/>
      <c r="MTS61" s="12"/>
      <c r="MTT61" s="12"/>
      <c r="MTU61" s="12"/>
      <c r="MTV61" s="12"/>
      <c r="MTW61" s="12"/>
      <c r="MTX61" s="12"/>
      <c r="MTY61" s="12"/>
      <c r="MTZ61" s="12"/>
      <c r="MUA61" s="12"/>
      <c r="MUB61" s="12"/>
      <c r="MUC61" s="12"/>
      <c r="MUD61" s="12"/>
      <c r="MUE61" s="12"/>
      <c r="MUF61" s="12"/>
      <c r="MUG61" s="12"/>
      <c r="MUH61" s="12"/>
      <c r="MUI61" s="12"/>
      <c r="MUJ61" s="12"/>
      <c r="MUK61" s="12"/>
      <c r="MUL61" s="12"/>
      <c r="MUM61" s="12"/>
      <c r="MUN61" s="12"/>
      <c r="MUO61" s="12"/>
      <c r="MUP61" s="12"/>
      <c r="MUQ61" s="12"/>
      <c r="MUR61" s="12"/>
      <c r="MUS61" s="12"/>
      <c r="MUT61" s="12"/>
      <c r="MUU61" s="12"/>
      <c r="MUV61" s="12"/>
      <c r="MUW61" s="12"/>
      <c r="MUX61" s="12"/>
      <c r="MUY61" s="12"/>
      <c r="MUZ61" s="12"/>
      <c r="MVA61" s="12"/>
      <c r="MVB61" s="12"/>
      <c r="MVC61" s="12"/>
      <c r="MVD61" s="12"/>
      <c r="MVE61" s="12"/>
      <c r="MVF61" s="12"/>
      <c r="MVG61" s="12"/>
      <c r="MVH61" s="12"/>
      <c r="MVI61" s="12"/>
      <c r="MVJ61" s="12"/>
      <c r="MVK61" s="12"/>
      <c r="MVL61" s="12"/>
      <c r="MVM61" s="12"/>
      <c r="MVN61" s="12"/>
      <c r="MVO61" s="12"/>
      <c r="MVP61" s="12"/>
      <c r="MVQ61" s="12"/>
      <c r="MVR61" s="12"/>
      <c r="MVS61" s="12"/>
      <c r="MVT61" s="12"/>
      <c r="MVU61" s="12"/>
      <c r="MVV61" s="12"/>
      <c r="MVW61" s="12"/>
      <c r="MVX61" s="12"/>
      <c r="MVY61" s="12"/>
      <c r="MVZ61" s="12"/>
      <c r="MWA61" s="12"/>
      <c r="MWB61" s="12"/>
      <c r="MWC61" s="12"/>
      <c r="MWD61" s="12"/>
      <c r="MWE61" s="12"/>
      <c r="MWF61" s="12"/>
      <c r="MWG61" s="12"/>
      <c r="MWH61" s="12"/>
      <c r="MWI61" s="12"/>
      <c r="MWJ61" s="12"/>
      <c r="MWK61" s="12"/>
      <c r="MWL61" s="12"/>
      <c r="MWM61" s="12"/>
      <c r="MWN61" s="12"/>
      <c r="MWO61" s="12"/>
      <c r="MWP61" s="12"/>
      <c r="MWQ61" s="12"/>
      <c r="MWR61" s="12"/>
      <c r="MWS61" s="12"/>
      <c r="MWT61" s="12"/>
      <c r="MWU61" s="12"/>
      <c r="MWV61" s="12"/>
      <c r="MWW61" s="12"/>
      <c r="MWX61" s="12"/>
      <c r="MWY61" s="12"/>
      <c r="MWZ61" s="12"/>
      <c r="MXA61" s="12"/>
      <c r="MXB61" s="12"/>
      <c r="MXC61" s="12"/>
      <c r="MXD61" s="12"/>
      <c r="MXE61" s="12"/>
      <c r="MXF61" s="12"/>
      <c r="MXG61" s="12"/>
      <c r="MXH61" s="12"/>
      <c r="MXI61" s="12"/>
      <c r="MXJ61" s="12"/>
      <c r="MXK61" s="12"/>
      <c r="MXL61" s="12"/>
      <c r="MXM61" s="12"/>
      <c r="MXN61" s="12"/>
      <c r="MXO61" s="12"/>
      <c r="MXP61" s="12"/>
      <c r="MXQ61" s="12"/>
      <c r="MXR61" s="12"/>
      <c r="MXS61" s="12"/>
      <c r="MXT61" s="12"/>
      <c r="MXU61" s="12"/>
      <c r="MXV61" s="12"/>
      <c r="MXW61" s="12"/>
      <c r="MXX61" s="12"/>
      <c r="MXY61" s="12"/>
      <c r="MXZ61" s="12"/>
      <c r="MYA61" s="12"/>
      <c r="MYB61" s="12"/>
      <c r="MYC61" s="12"/>
      <c r="MYD61" s="12"/>
      <c r="MYE61" s="12"/>
      <c r="MYF61" s="12"/>
      <c r="MYG61" s="12"/>
      <c r="MYH61" s="12"/>
      <c r="MYI61" s="12"/>
      <c r="MYJ61" s="12"/>
      <c r="MYK61" s="12"/>
      <c r="MYL61" s="12"/>
      <c r="MYM61" s="12"/>
      <c r="MYN61" s="12"/>
      <c r="MYO61" s="12"/>
      <c r="MYP61" s="12"/>
      <c r="MYQ61" s="12"/>
      <c r="MYR61" s="12"/>
      <c r="MYS61" s="12"/>
      <c r="MYT61" s="12"/>
      <c r="MYU61" s="12"/>
      <c r="MYV61" s="12"/>
      <c r="MYW61" s="12"/>
      <c r="MYX61" s="12"/>
      <c r="MYY61" s="12"/>
      <c r="MYZ61" s="12"/>
      <c r="MZA61" s="12"/>
      <c r="MZB61" s="12"/>
      <c r="MZC61" s="12"/>
      <c r="MZD61" s="12"/>
      <c r="MZE61" s="12"/>
      <c r="MZF61" s="12"/>
      <c r="MZG61" s="12"/>
      <c r="MZH61" s="12"/>
      <c r="MZI61" s="12"/>
      <c r="MZJ61" s="12"/>
      <c r="MZK61" s="12"/>
      <c r="MZL61" s="12"/>
      <c r="MZM61" s="12"/>
      <c r="MZN61" s="12"/>
      <c r="MZO61" s="12"/>
      <c r="MZP61" s="12"/>
      <c r="MZQ61" s="12"/>
      <c r="MZR61" s="12"/>
      <c r="MZS61" s="12"/>
      <c r="MZT61" s="12"/>
      <c r="MZU61" s="12"/>
      <c r="MZV61" s="12"/>
      <c r="MZW61" s="12"/>
      <c r="MZX61" s="12"/>
      <c r="MZY61" s="12"/>
      <c r="MZZ61" s="12"/>
      <c r="NAA61" s="12"/>
      <c r="NAB61" s="12"/>
      <c r="NAC61" s="12"/>
      <c r="NAD61" s="12"/>
      <c r="NAE61" s="12"/>
      <c r="NAF61" s="12"/>
      <c r="NAG61" s="12"/>
      <c r="NAH61" s="12"/>
      <c r="NAI61" s="12"/>
      <c r="NAJ61" s="12"/>
      <c r="NAK61" s="12"/>
      <c r="NAL61" s="12"/>
      <c r="NAM61" s="12"/>
      <c r="NAN61" s="12"/>
      <c r="NAO61" s="12"/>
      <c r="NAP61" s="12"/>
      <c r="NAQ61" s="12"/>
      <c r="NAR61" s="12"/>
      <c r="NAS61" s="12"/>
      <c r="NAT61" s="12"/>
      <c r="NAU61" s="12"/>
      <c r="NAV61" s="12"/>
      <c r="NAW61" s="12"/>
      <c r="NAX61" s="12"/>
      <c r="NAY61" s="12"/>
      <c r="NAZ61" s="12"/>
      <c r="NBA61" s="12"/>
      <c r="NBB61" s="12"/>
      <c r="NBC61" s="12"/>
      <c r="NBD61" s="12"/>
      <c r="NBE61" s="12"/>
      <c r="NBF61" s="12"/>
      <c r="NBG61" s="12"/>
      <c r="NBH61" s="12"/>
      <c r="NBI61" s="12"/>
      <c r="NBJ61" s="12"/>
      <c r="NBK61" s="12"/>
      <c r="NBL61" s="12"/>
      <c r="NBM61" s="12"/>
      <c r="NBN61" s="12"/>
      <c r="NBO61" s="12"/>
      <c r="NBP61" s="12"/>
      <c r="NBQ61" s="12"/>
      <c r="NBR61" s="12"/>
      <c r="NBS61" s="12"/>
      <c r="NBT61" s="12"/>
      <c r="NBU61" s="12"/>
      <c r="NBV61" s="12"/>
      <c r="NBW61" s="12"/>
      <c r="NBX61" s="12"/>
      <c r="NBY61" s="12"/>
      <c r="NBZ61" s="12"/>
      <c r="NCA61" s="12"/>
      <c r="NCB61" s="12"/>
      <c r="NCC61" s="12"/>
      <c r="NCD61" s="12"/>
      <c r="NCE61" s="12"/>
      <c r="NCF61" s="12"/>
      <c r="NCG61" s="12"/>
      <c r="NCH61" s="12"/>
      <c r="NCI61" s="12"/>
      <c r="NCJ61" s="12"/>
      <c r="NCK61" s="12"/>
      <c r="NCL61" s="12"/>
      <c r="NCM61" s="12"/>
      <c r="NCN61" s="12"/>
      <c r="NCO61" s="12"/>
      <c r="NCP61" s="12"/>
      <c r="NCQ61" s="12"/>
      <c r="NCR61" s="12"/>
      <c r="NCS61" s="12"/>
      <c r="NCT61" s="12"/>
      <c r="NCU61" s="12"/>
      <c r="NCV61" s="12"/>
      <c r="NCW61" s="12"/>
      <c r="NCX61" s="12"/>
      <c r="NCY61" s="12"/>
      <c r="NCZ61" s="12"/>
      <c r="NDA61" s="12"/>
      <c r="NDB61" s="12"/>
      <c r="NDC61" s="12"/>
      <c r="NDD61" s="12"/>
      <c r="NDE61" s="12"/>
      <c r="NDF61" s="12"/>
      <c r="NDG61" s="12"/>
      <c r="NDH61" s="12"/>
      <c r="NDI61" s="12"/>
      <c r="NDJ61" s="12"/>
      <c r="NDK61" s="12"/>
      <c r="NDL61" s="12"/>
      <c r="NDM61" s="12"/>
      <c r="NDN61" s="12"/>
      <c r="NDO61" s="12"/>
      <c r="NDP61" s="12"/>
      <c r="NDQ61" s="12"/>
      <c r="NDR61" s="12"/>
      <c r="NDS61" s="12"/>
      <c r="NDT61" s="12"/>
      <c r="NDU61" s="12"/>
      <c r="NDV61" s="12"/>
      <c r="NDW61" s="12"/>
      <c r="NDX61" s="12"/>
      <c r="NDY61" s="12"/>
      <c r="NDZ61" s="12"/>
      <c r="NEA61" s="12"/>
      <c r="NEB61" s="12"/>
      <c r="NEC61" s="12"/>
      <c r="NED61" s="12"/>
      <c r="NEE61" s="12"/>
      <c r="NEF61" s="12"/>
      <c r="NEG61" s="12"/>
      <c r="NEH61" s="12"/>
      <c r="NEI61" s="12"/>
      <c r="NEJ61" s="12"/>
      <c r="NEK61" s="12"/>
      <c r="NEL61" s="12"/>
      <c r="NEM61" s="12"/>
      <c r="NEN61" s="12"/>
      <c r="NEO61" s="12"/>
      <c r="NEP61" s="12"/>
      <c r="NEQ61" s="12"/>
      <c r="NER61" s="12"/>
      <c r="NES61" s="12"/>
      <c r="NET61" s="12"/>
      <c r="NEU61" s="12"/>
      <c r="NEV61" s="12"/>
      <c r="NEW61" s="12"/>
      <c r="NEX61" s="12"/>
      <c r="NEY61" s="12"/>
      <c r="NEZ61" s="12"/>
      <c r="NFA61" s="12"/>
      <c r="NFB61" s="12"/>
      <c r="NFC61" s="12"/>
      <c r="NFD61" s="12"/>
      <c r="NFE61" s="12"/>
      <c r="NFF61" s="12"/>
      <c r="NFG61" s="12"/>
      <c r="NFH61" s="12"/>
      <c r="NFI61" s="12"/>
      <c r="NFJ61" s="12"/>
      <c r="NFK61" s="12"/>
      <c r="NFL61" s="12"/>
      <c r="NFM61" s="12"/>
      <c r="NFN61" s="12"/>
      <c r="NFO61" s="12"/>
      <c r="NFP61" s="12"/>
      <c r="NFQ61" s="12"/>
      <c r="NFR61" s="12"/>
      <c r="NFS61" s="12"/>
      <c r="NFT61" s="12"/>
      <c r="NFU61" s="12"/>
      <c r="NFV61" s="12"/>
      <c r="NFW61" s="12"/>
      <c r="NFX61" s="12"/>
      <c r="NFY61" s="12"/>
      <c r="NFZ61" s="12"/>
      <c r="NGA61" s="12"/>
      <c r="NGB61" s="12"/>
      <c r="NGC61" s="12"/>
      <c r="NGD61" s="12"/>
      <c r="NGE61" s="12"/>
      <c r="NGF61" s="12"/>
      <c r="NGG61" s="12"/>
      <c r="NGH61" s="12"/>
      <c r="NGI61" s="12"/>
      <c r="NGJ61" s="12"/>
      <c r="NGK61" s="12"/>
      <c r="NGL61" s="12"/>
      <c r="NGM61" s="12"/>
      <c r="NGN61" s="12"/>
      <c r="NGO61" s="12"/>
      <c r="NGP61" s="12"/>
      <c r="NGQ61" s="12"/>
      <c r="NGR61" s="12"/>
      <c r="NGS61" s="12"/>
      <c r="NGT61" s="12"/>
      <c r="NGU61" s="12"/>
      <c r="NGV61" s="12"/>
      <c r="NGW61" s="12"/>
      <c r="NGX61" s="12"/>
      <c r="NGY61" s="12"/>
      <c r="NGZ61" s="12"/>
      <c r="NHA61" s="12"/>
      <c r="NHB61" s="12"/>
      <c r="NHC61" s="12"/>
      <c r="NHD61" s="12"/>
      <c r="NHE61" s="12"/>
      <c r="NHF61" s="12"/>
      <c r="NHG61" s="12"/>
      <c r="NHH61" s="12"/>
      <c r="NHI61" s="12"/>
      <c r="NHJ61" s="12"/>
      <c r="NHK61" s="12"/>
      <c r="NHL61" s="12"/>
      <c r="NHM61" s="12"/>
      <c r="NHN61" s="12"/>
      <c r="NHO61" s="12"/>
      <c r="NHP61" s="12"/>
      <c r="NHQ61" s="12"/>
      <c r="NHR61" s="12"/>
      <c r="NHS61" s="12"/>
      <c r="NHT61" s="12"/>
      <c r="NHU61" s="12"/>
      <c r="NHV61" s="12"/>
      <c r="NHW61" s="12"/>
      <c r="NHX61" s="12"/>
      <c r="NHY61" s="12"/>
      <c r="NHZ61" s="12"/>
      <c r="NIA61" s="12"/>
      <c r="NIB61" s="12"/>
      <c r="NIC61" s="12"/>
      <c r="NID61" s="12"/>
      <c r="NIE61" s="12"/>
      <c r="NIF61" s="12"/>
      <c r="NIG61" s="12"/>
      <c r="NIH61" s="12"/>
      <c r="NII61" s="12"/>
      <c r="NIJ61" s="12"/>
      <c r="NIK61" s="12"/>
      <c r="NIL61" s="12"/>
      <c r="NIM61" s="12"/>
      <c r="NIN61" s="12"/>
      <c r="NIO61" s="12"/>
      <c r="NIP61" s="12"/>
      <c r="NIQ61" s="12"/>
      <c r="NIR61" s="12"/>
      <c r="NIS61" s="12"/>
      <c r="NIT61" s="12"/>
      <c r="NIU61" s="12"/>
      <c r="NIV61" s="12"/>
      <c r="NIW61" s="12"/>
      <c r="NIX61" s="12"/>
      <c r="NIY61" s="12"/>
      <c r="NIZ61" s="12"/>
      <c r="NJA61" s="12"/>
      <c r="NJB61" s="12"/>
      <c r="NJC61" s="12"/>
      <c r="NJD61" s="12"/>
      <c r="NJE61" s="12"/>
      <c r="NJF61" s="12"/>
      <c r="NJG61" s="12"/>
      <c r="NJH61" s="12"/>
      <c r="NJI61" s="12"/>
      <c r="NJJ61" s="12"/>
      <c r="NJK61" s="12"/>
      <c r="NJL61" s="12"/>
      <c r="NJM61" s="12"/>
      <c r="NJN61" s="12"/>
      <c r="NJO61" s="12"/>
      <c r="NJP61" s="12"/>
      <c r="NJQ61" s="12"/>
      <c r="NJR61" s="12"/>
      <c r="NJS61" s="12"/>
      <c r="NJT61" s="12"/>
      <c r="NJU61" s="12"/>
      <c r="NJV61" s="12"/>
      <c r="NJW61" s="12"/>
      <c r="NJX61" s="12"/>
      <c r="NJY61" s="12"/>
      <c r="NJZ61" s="12"/>
      <c r="NKA61" s="12"/>
      <c r="NKB61" s="12"/>
      <c r="NKC61" s="12"/>
      <c r="NKD61" s="12"/>
      <c r="NKE61" s="12"/>
      <c r="NKF61" s="12"/>
      <c r="NKG61" s="12"/>
      <c r="NKH61" s="12"/>
      <c r="NKI61" s="12"/>
      <c r="NKJ61" s="12"/>
      <c r="NKK61" s="12"/>
      <c r="NKL61" s="12"/>
      <c r="NKM61" s="12"/>
      <c r="NKN61" s="12"/>
      <c r="NKO61" s="12"/>
      <c r="NKP61" s="12"/>
      <c r="NKQ61" s="12"/>
      <c r="NKR61" s="12"/>
      <c r="NKS61" s="12"/>
      <c r="NKT61" s="12"/>
      <c r="NKU61" s="12"/>
      <c r="NKV61" s="12"/>
      <c r="NKW61" s="12"/>
      <c r="NKX61" s="12"/>
      <c r="NKY61" s="12"/>
      <c r="NKZ61" s="12"/>
      <c r="NLA61" s="12"/>
      <c r="NLB61" s="12"/>
      <c r="NLC61" s="12"/>
      <c r="NLD61" s="12"/>
      <c r="NLE61" s="12"/>
      <c r="NLF61" s="12"/>
      <c r="NLG61" s="12"/>
      <c r="NLH61" s="12"/>
      <c r="NLI61" s="12"/>
      <c r="NLJ61" s="12"/>
      <c r="NLK61" s="12"/>
      <c r="NLL61" s="12"/>
      <c r="NLM61" s="12"/>
      <c r="NLN61" s="12"/>
      <c r="NLO61" s="12"/>
      <c r="NLP61" s="12"/>
      <c r="NLQ61" s="12"/>
      <c r="NLR61" s="12"/>
      <c r="NLS61" s="12"/>
      <c r="NLT61" s="12"/>
      <c r="NLU61" s="12"/>
      <c r="NLV61" s="12"/>
      <c r="NLW61" s="12"/>
      <c r="NLX61" s="12"/>
      <c r="NLY61" s="12"/>
      <c r="NLZ61" s="12"/>
      <c r="NMA61" s="12"/>
      <c r="NMB61" s="12"/>
      <c r="NMC61" s="12"/>
      <c r="NMD61" s="12"/>
      <c r="NME61" s="12"/>
      <c r="NMF61" s="12"/>
      <c r="NMG61" s="12"/>
      <c r="NMH61" s="12"/>
      <c r="NMI61" s="12"/>
      <c r="NMJ61" s="12"/>
      <c r="NMK61" s="12"/>
      <c r="NML61" s="12"/>
      <c r="NMM61" s="12"/>
      <c r="NMN61" s="12"/>
      <c r="NMO61" s="12"/>
      <c r="NMP61" s="12"/>
      <c r="NMQ61" s="12"/>
      <c r="NMR61" s="12"/>
      <c r="NMS61" s="12"/>
      <c r="NMT61" s="12"/>
      <c r="NMU61" s="12"/>
      <c r="NMV61" s="12"/>
      <c r="NMW61" s="12"/>
      <c r="NMX61" s="12"/>
      <c r="NMY61" s="12"/>
      <c r="NMZ61" s="12"/>
      <c r="NNA61" s="12"/>
      <c r="NNB61" s="12"/>
      <c r="NNC61" s="12"/>
      <c r="NND61" s="12"/>
      <c r="NNE61" s="12"/>
      <c r="NNF61" s="12"/>
      <c r="NNG61" s="12"/>
      <c r="NNH61" s="12"/>
      <c r="NNI61" s="12"/>
      <c r="NNJ61" s="12"/>
      <c r="NNK61" s="12"/>
      <c r="NNL61" s="12"/>
      <c r="NNM61" s="12"/>
      <c r="NNN61" s="12"/>
      <c r="NNO61" s="12"/>
      <c r="NNP61" s="12"/>
      <c r="NNQ61" s="12"/>
      <c r="NNR61" s="12"/>
      <c r="NNS61" s="12"/>
      <c r="NNT61" s="12"/>
      <c r="NNU61" s="12"/>
      <c r="NNV61" s="12"/>
      <c r="NNW61" s="12"/>
      <c r="NNX61" s="12"/>
      <c r="NNY61" s="12"/>
      <c r="NNZ61" s="12"/>
      <c r="NOA61" s="12"/>
      <c r="NOB61" s="12"/>
      <c r="NOC61" s="12"/>
      <c r="NOD61" s="12"/>
      <c r="NOE61" s="12"/>
      <c r="NOF61" s="12"/>
      <c r="NOG61" s="12"/>
      <c r="NOH61" s="12"/>
      <c r="NOI61" s="12"/>
      <c r="NOJ61" s="12"/>
      <c r="NOK61" s="12"/>
      <c r="NOL61" s="12"/>
      <c r="NOM61" s="12"/>
      <c r="NON61" s="12"/>
      <c r="NOO61" s="12"/>
      <c r="NOP61" s="12"/>
      <c r="NOQ61" s="12"/>
      <c r="NOR61" s="12"/>
      <c r="NOS61" s="12"/>
      <c r="NOT61" s="12"/>
      <c r="NOU61" s="12"/>
      <c r="NOV61" s="12"/>
      <c r="NOW61" s="12"/>
      <c r="NOX61" s="12"/>
      <c r="NOY61" s="12"/>
      <c r="NOZ61" s="12"/>
      <c r="NPA61" s="12"/>
      <c r="NPB61" s="12"/>
      <c r="NPC61" s="12"/>
      <c r="NPD61" s="12"/>
      <c r="NPE61" s="12"/>
      <c r="NPF61" s="12"/>
      <c r="NPG61" s="12"/>
      <c r="NPH61" s="12"/>
      <c r="NPI61" s="12"/>
      <c r="NPJ61" s="12"/>
      <c r="NPK61" s="12"/>
      <c r="NPL61" s="12"/>
      <c r="NPM61" s="12"/>
      <c r="NPN61" s="12"/>
      <c r="NPO61" s="12"/>
      <c r="NPP61" s="12"/>
      <c r="NPQ61" s="12"/>
      <c r="NPR61" s="12"/>
      <c r="NPS61" s="12"/>
      <c r="NPT61" s="12"/>
      <c r="NPU61" s="12"/>
      <c r="NPV61" s="12"/>
      <c r="NPW61" s="12"/>
      <c r="NPX61" s="12"/>
      <c r="NPY61" s="12"/>
      <c r="NPZ61" s="12"/>
      <c r="NQA61" s="12"/>
      <c r="NQB61" s="12"/>
      <c r="NQC61" s="12"/>
      <c r="NQD61" s="12"/>
      <c r="NQE61" s="12"/>
      <c r="NQF61" s="12"/>
      <c r="NQG61" s="12"/>
      <c r="NQH61" s="12"/>
      <c r="NQI61" s="12"/>
      <c r="NQJ61" s="12"/>
      <c r="NQK61" s="12"/>
      <c r="NQL61" s="12"/>
      <c r="NQM61" s="12"/>
      <c r="NQN61" s="12"/>
      <c r="NQO61" s="12"/>
      <c r="NQP61" s="12"/>
      <c r="NQQ61" s="12"/>
      <c r="NQR61" s="12"/>
      <c r="NQS61" s="12"/>
      <c r="NQT61" s="12"/>
      <c r="NQU61" s="12"/>
      <c r="NQV61" s="12"/>
      <c r="NQW61" s="12"/>
      <c r="NQX61" s="12"/>
      <c r="NQY61" s="12"/>
      <c r="NQZ61" s="12"/>
      <c r="NRA61" s="12"/>
      <c r="NRB61" s="12"/>
      <c r="NRC61" s="12"/>
      <c r="NRD61" s="12"/>
      <c r="NRE61" s="12"/>
      <c r="NRF61" s="12"/>
      <c r="NRG61" s="12"/>
      <c r="NRH61" s="12"/>
      <c r="NRI61" s="12"/>
      <c r="NRJ61" s="12"/>
      <c r="NRK61" s="12"/>
      <c r="NRL61" s="12"/>
      <c r="NRM61" s="12"/>
      <c r="NRN61" s="12"/>
      <c r="NRO61" s="12"/>
      <c r="NRP61" s="12"/>
      <c r="NRQ61" s="12"/>
      <c r="NRR61" s="12"/>
      <c r="NRS61" s="12"/>
      <c r="NRT61" s="12"/>
      <c r="NRU61" s="12"/>
      <c r="NRV61" s="12"/>
      <c r="NRW61" s="12"/>
      <c r="NRX61" s="12"/>
      <c r="NRY61" s="12"/>
      <c r="NRZ61" s="12"/>
      <c r="NSA61" s="12"/>
      <c r="NSB61" s="12"/>
      <c r="NSC61" s="12"/>
      <c r="NSD61" s="12"/>
      <c r="NSE61" s="12"/>
      <c r="NSF61" s="12"/>
      <c r="NSG61" s="12"/>
      <c r="NSH61" s="12"/>
      <c r="NSI61" s="12"/>
      <c r="NSJ61" s="12"/>
      <c r="NSK61" s="12"/>
      <c r="NSL61" s="12"/>
      <c r="NSM61" s="12"/>
      <c r="NSN61" s="12"/>
      <c r="NSO61" s="12"/>
      <c r="NSP61" s="12"/>
      <c r="NSQ61" s="12"/>
      <c r="NSR61" s="12"/>
      <c r="NSS61" s="12"/>
      <c r="NST61" s="12"/>
      <c r="NSU61" s="12"/>
      <c r="NSV61" s="12"/>
      <c r="NSW61" s="12"/>
      <c r="NSX61" s="12"/>
      <c r="NSY61" s="12"/>
      <c r="NSZ61" s="12"/>
      <c r="NTA61" s="12"/>
      <c r="NTB61" s="12"/>
      <c r="NTC61" s="12"/>
      <c r="NTD61" s="12"/>
      <c r="NTE61" s="12"/>
      <c r="NTF61" s="12"/>
      <c r="NTG61" s="12"/>
      <c r="NTH61" s="12"/>
      <c r="NTI61" s="12"/>
      <c r="NTJ61" s="12"/>
      <c r="NTK61" s="12"/>
      <c r="NTL61" s="12"/>
      <c r="NTM61" s="12"/>
      <c r="NTN61" s="12"/>
      <c r="NTO61" s="12"/>
      <c r="NTP61" s="12"/>
      <c r="NTQ61" s="12"/>
      <c r="NTR61" s="12"/>
      <c r="NTS61" s="12"/>
      <c r="NTT61" s="12"/>
      <c r="NTU61" s="12"/>
      <c r="NTV61" s="12"/>
      <c r="NTW61" s="12"/>
      <c r="NTX61" s="12"/>
      <c r="NTY61" s="12"/>
      <c r="NTZ61" s="12"/>
      <c r="NUA61" s="12"/>
      <c r="NUB61" s="12"/>
      <c r="NUC61" s="12"/>
      <c r="NUD61" s="12"/>
      <c r="NUE61" s="12"/>
      <c r="NUF61" s="12"/>
      <c r="NUG61" s="12"/>
      <c r="NUH61" s="12"/>
      <c r="NUI61" s="12"/>
      <c r="NUJ61" s="12"/>
      <c r="NUK61" s="12"/>
      <c r="NUL61" s="12"/>
      <c r="NUM61" s="12"/>
      <c r="NUN61" s="12"/>
      <c r="NUO61" s="12"/>
      <c r="NUP61" s="12"/>
      <c r="NUQ61" s="12"/>
      <c r="NUR61" s="12"/>
      <c r="NUS61" s="12"/>
      <c r="NUT61" s="12"/>
      <c r="NUU61" s="12"/>
      <c r="NUV61" s="12"/>
      <c r="NUW61" s="12"/>
      <c r="NUX61" s="12"/>
      <c r="NUY61" s="12"/>
      <c r="NUZ61" s="12"/>
      <c r="NVA61" s="12"/>
      <c r="NVB61" s="12"/>
      <c r="NVC61" s="12"/>
      <c r="NVD61" s="12"/>
      <c r="NVE61" s="12"/>
      <c r="NVF61" s="12"/>
      <c r="NVG61" s="12"/>
      <c r="NVH61" s="12"/>
      <c r="NVI61" s="12"/>
      <c r="NVJ61" s="12"/>
      <c r="NVK61" s="12"/>
      <c r="NVL61" s="12"/>
      <c r="NVM61" s="12"/>
      <c r="NVN61" s="12"/>
      <c r="NVO61" s="12"/>
      <c r="NVP61" s="12"/>
      <c r="NVQ61" s="12"/>
      <c r="NVR61" s="12"/>
      <c r="NVS61" s="12"/>
      <c r="NVT61" s="12"/>
      <c r="NVU61" s="12"/>
      <c r="NVV61" s="12"/>
      <c r="NVW61" s="12"/>
      <c r="NVX61" s="12"/>
      <c r="NVY61" s="12"/>
      <c r="NVZ61" s="12"/>
      <c r="NWA61" s="12"/>
      <c r="NWB61" s="12"/>
      <c r="NWC61" s="12"/>
      <c r="NWD61" s="12"/>
      <c r="NWE61" s="12"/>
      <c r="NWF61" s="12"/>
      <c r="NWG61" s="12"/>
      <c r="NWH61" s="12"/>
      <c r="NWI61" s="12"/>
      <c r="NWJ61" s="12"/>
      <c r="NWK61" s="12"/>
      <c r="NWL61" s="12"/>
      <c r="NWM61" s="12"/>
      <c r="NWN61" s="12"/>
      <c r="NWO61" s="12"/>
      <c r="NWP61" s="12"/>
      <c r="NWQ61" s="12"/>
      <c r="NWR61" s="12"/>
      <c r="NWS61" s="12"/>
      <c r="NWT61" s="12"/>
      <c r="NWU61" s="12"/>
      <c r="NWV61" s="12"/>
      <c r="NWW61" s="12"/>
      <c r="NWX61" s="12"/>
      <c r="NWY61" s="12"/>
      <c r="NWZ61" s="12"/>
      <c r="NXA61" s="12"/>
      <c r="NXB61" s="12"/>
      <c r="NXC61" s="12"/>
      <c r="NXD61" s="12"/>
      <c r="NXE61" s="12"/>
      <c r="NXF61" s="12"/>
      <c r="NXG61" s="12"/>
      <c r="NXH61" s="12"/>
      <c r="NXI61" s="12"/>
      <c r="NXJ61" s="12"/>
      <c r="NXK61" s="12"/>
      <c r="NXL61" s="12"/>
      <c r="NXM61" s="12"/>
      <c r="NXN61" s="12"/>
      <c r="NXO61" s="12"/>
      <c r="NXP61" s="12"/>
      <c r="NXQ61" s="12"/>
      <c r="NXR61" s="12"/>
      <c r="NXS61" s="12"/>
      <c r="NXT61" s="12"/>
      <c r="NXU61" s="12"/>
      <c r="NXV61" s="12"/>
      <c r="NXW61" s="12"/>
      <c r="NXX61" s="12"/>
      <c r="NXY61" s="12"/>
      <c r="NXZ61" s="12"/>
      <c r="NYA61" s="12"/>
      <c r="NYB61" s="12"/>
      <c r="NYC61" s="12"/>
      <c r="NYD61" s="12"/>
      <c r="NYE61" s="12"/>
      <c r="NYF61" s="12"/>
      <c r="NYG61" s="12"/>
      <c r="NYH61" s="12"/>
      <c r="NYI61" s="12"/>
      <c r="NYJ61" s="12"/>
      <c r="NYK61" s="12"/>
      <c r="NYL61" s="12"/>
      <c r="NYM61" s="12"/>
      <c r="NYN61" s="12"/>
      <c r="NYO61" s="12"/>
      <c r="NYP61" s="12"/>
      <c r="NYQ61" s="12"/>
      <c r="NYR61" s="12"/>
      <c r="NYS61" s="12"/>
      <c r="NYT61" s="12"/>
      <c r="NYU61" s="12"/>
      <c r="NYV61" s="12"/>
      <c r="NYW61" s="12"/>
      <c r="NYX61" s="12"/>
      <c r="NYY61" s="12"/>
      <c r="NYZ61" s="12"/>
      <c r="NZA61" s="12"/>
      <c r="NZB61" s="12"/>
      <c r="NZC61" s="12"/>
      <c r="NZD61" s="12"/>
      <c r="NZE61" s="12"/>
      <c r="NZF61" s="12"/>
      <c r="NZG61" s="12"/>
      <c r="NZH61" s="12"/>
      <c r="NZI61" s="12"/>
      <c r="NZJ61" s="12"/>
      <c r="NZK61" s="12"/>
      <c r="NZL61" s="12"/>
      <c r="NZM61" s="12"/>
      <c r="NZN61" s="12"/>
      <c r="NZO61" s="12"/>
      <c r="NZP61" s="12"/>
      <c r="NZQ61" s="12"/>
      <c r="NZR61" s="12"/>
      <c r="NZS61" s="12"/>
      <c r="NZT61" s="12"/>
      <c r="NZU61" s="12"/>
      <c r="NZV61" s="12"/>
      <c r="NZW61" s="12"/>
      <c r="NZX61" s="12"/>
      <c r="NZY61" s="12"/>
      <c r="NZZ61" s="12"/>
      <c r="OAA61" s="12"/>
      <c r="OAB61" s="12"/>
      <c r="OAC61" s="12"/>
      <c r="OAD61" s="12"/>
      <c r="OAE61" s="12"/>
      <c r="OAF61" s="12"/>
      <c r="OAG61" s="12"/>
      <c r="OAH61" s="12"/>
      <c r="OAI61" s="12"/>
      <c r="OAJ61" s="12"/>
      <c r="OAK61" s="12"/>
      <c r="OAL61" s="12"/>
      <c r="OAM61" s="12"/>
      <c r="OAN61" s="12"/>
      <c r="OAO61" s="12"/>
      <c r="OAP61" s="12"/>
      <c r="OAQ61" s="12"/>
      <c r="OAR61" s="12"/>
      <c r="OAS61" s="12"/>
      <c r="OAT61" s="12"/>
      <c r="OAU61" s="12"/>
      <c r="OAV61" s="12"/>
      <c r="OAW61" s="12"/>
      <c r="OAX61" s="12"/>
      <c r="OAY61" s="12"/>
      <c r="OAZ61" s="12"/>
      <c r="OBA61" s="12"/>
      <c r="OBB61" s="12"/>
      <c r="OBC61" s="12"/>
      <c r="OBD61" s="12"/>
      <c r="OBE61" s="12"/>
      <c r="OBF61" s="12"/>
      <c r="OBG61" s="12"/>
      <c r="OBH61" s="12"/>
      <c r="OBI61" s="12"/>
      <c r="OBJ61" s="12"/>
      <c r="OBK61" s="12"/>
      <c r="OBL61" s="12"/>
      <c r="OBM61" s="12"/>
      <c r="OBN61" s="12"/>
      <c r="OBO61" s="12"/>
      <c r="OBP61" s="12"/>
      <c r="OBQ61" s="12"/>
      <c r="OBR61" s="12"/>
      <c r="OBS61" s="12"/>
      <c r="OBT61" s="12"/>
      <c r="OBU61" s="12"/>
      <c r="OBV61" s="12"/>
      <c r="OBW61" s="12"/>
      <c r="OBX61" s="12"/>
      <c r="OBY61" s="12"/>
      <c r="OBZ61" s="12"/>
      <c r="OCA61" s="12"/>
      <c r="OCB61" s="12"/>
      <c r="OCC61" s="12"/>
      <c r="OCD61" s="12"/>
      <c r="OCE61" s="12"/>
      <c r="OCF61" s="12"/>
      <c r="OCG61" s="12"/>
      <c r="OCH61" s="12"/>
      <c r="OCI61" s="12"/>
      <c r="OCJ61" s="12"/>
      <c r="OCK61" s="12"/>
      <c r="OCL61" s="12"/>
      <c r="OCM61" s="12"/>
      <c r="OCN61" s="12"/>
      <c r="OCO61" s="12"/>
      <c r="OCP61" s="12"/>
      <c r="OCQ61" s="12"/>
      <c r="OCR61" s="12"/>
      <c r="OCS61" s="12"/>
      <c r="OCT61" s="12"/>
      <c r="OCU61" s="12"/>
      <c r="OCV61" s="12"/>
      <c r="OCW61" s="12"/>
      <c r="OCX61" s="12"/>
      <c r="OCY61" s="12"/>
      <c r="OCZ61" s="12"/>
      <c r="ODA61" s="12"/>
      <c r="ODB61" s="12"/>
      <c r="ODC61" s="12"/>
      <c r="ODD61" s="12"/>
      <c r="ODE61" s="12"/>
      <c r="ODF61" s="12"/>
      <c r="ODG61" s="12"/>
      <c r="ODH61" s="12"/>
      <c r="ODI61" s="12"/>
      <c r="ODJ61" s="12"/>
      <c r="ODK61" s="12"/>
      <c r="ODL61" s="12"/>
      <c r="ODM61" s="12"/>
      <c r="ODN61" s="12"/>
      <c r="ODO61" s="12"/>
      <c r="ODP61" s="12"/>
      <c r="ODQ61" s="12"/>
      <c r="ODR61" s="12"/>
      <c r="ODS61" s="12"/>
      <c r="ODT61" s="12"/>
      <c r="ODU61" s="12"/>
      <c r="ODV61" s="12"/>
      <c r="ODW61" s="12"/>
      <c r="ODX61" s="12"/>
      <c r="ODY61" s="12"/>
      <c r="ODZ61" s="12"/>
      <c r="OEA61" s="12"/>
      <c r="OEB61" s="12"/>
      <c r="OEC61" s="12"/>
      <c r="OED61" s="12"/>
      <c r="OEE61" s="12"/>
      <c r="OEF61" s="12"/>
      <c r="OEG61" s="12"/>
      <c r="OEH61" s="12"/>
      <c r="OEI61" s="12"/>
      <c r="OEJ61" s="12"/>
      <c r="OEK61" s="12"/>
      <c r="OEL61" s="12"/>
      <c r="OEM61" s="12"/>
      <c r="OEN61" s="12"/>
      <c r="OEO61" s="12"/>
      <c r="OEP61" s="12"/>
      <c r="OEQ61" s="12"/>
      <c r="OER61" s="12"/>
      <c r="OES61" s="12"/>
      <c r="OET61" s="12"/>
      <c r="OEU61" s="12"/>
      <c r="OEV61" s="12"/>
      <c r="OEW61" s="12"/>
      <c r="OEX61" s="12"/>
      <c r="OEY61" s="12"/>
      <c r="OEZ61" s="12"/>
      <c r="OFA61" s="12"/>
      <c r="OFB61" s="12"/>
      <c r="OFC61" s="12"/>
      <c r="OFD61" s="12"/>
      <c r="OFE61" s="12"/>
      <c r="OFF61" s="12"/>
      <c r="OFG61" s="12"/>
      <c r="OFH61" s="12"/>
      <c r="OFI61" s="12"/>
      <c r="OFJ61" s="12"/>
      <c r="OFK61" s="12"/>
      <c r="OFL61" s="12"/>
      <c r="OFM61" s="12"/>
      <c r="OFN61" s="12"/>
      <c r="OFO61" s="12"/>
      <c r="OFP61" s="12"/>
      <c r="OFQ61" s="12"/>
      <c r="OFR61" s="12"/>
      <c r="OFS61" s="12"/>
      <c r="OFT61" s="12"/>
      <c r="OFU61" s="12"/>
      <c r="OFV61" s="12"/>
      <c r="OFW61" s="12"/>
      <c r="OFX61" s="12"/>
      <c r="OFY61" s="12"/>
      <c r="OFZ61" s="12"/>
      <c r="OGA61" s="12"/>
      <c r="OGB61" s="12"/>
      <c r="OGC61" s="12"/>
      <c r="OGD61" s="12"/>
      <c r="OGE61" s="12"/>
      <c r="OGF61" s="12"/>
      <c r="OGG61" s="12"/>
      <c r="OGH61" s="12"/>
      <c r="OGI61" s="12"/>
      <c r="OGJ61" s="12"/>
      <c r="OGK61" s="12"/>
      <c r="OGL61" s="12"/>
      <c r="OGM61" s="12"/>
      <c r="OGN61" s="12"/>
      <c r="OGO61" s="12"/>
      <c r="OGP61" s="12"/>
      <c r="OGQ61" s="12"/>
      <c r="OGR61" s="12"/>
      <c r="OGS61" s="12"/>
      <c r="OGT61" s="12"/>
      <c r="OGU61" s="12"/>
      <c r="OGV61" s="12"/>
      <c r="OGW61" s="12"/>
      <c r="OGX61" s="12"/>
      <c r="OGY61" s="12"/>
      <c r="OGZ61" s="12"/>
      <c r="OHA61" s="12"/>
      <c r="OHB61" s="12"/>
      <c r="OHC61" s="12"/>
      <c r="OHD61" s="12"/>
      <c r="OHE61" s="12"/>
      <c r="OHF61" s="12"/>
      <c r="OHG61" s="12"/>
      <c r="OHH61" s="12"/>
      <c r="OHI61" s="12"/>
      <c r="OHJ61" s="12"/>
      <c r="OHK61" s="12"/>
      <c r="OHL61" s="12"/>
      <c r="OHM61" s="12"/>
      <c r="OHN61" s="12"/>
      <c r="OHO61" s="12"/>
      <c r="OHP61" s="12"/>
      <c r="OHQ61" s="12"/>
      <c r="OHR61" s="12"/>
      <c r="OHS61" s="12"/>
      <c r="OHT61" s="12"/>
      <c r="OHU61" s="12"/>
      <c r="OHV61" s="12"/>
      <c r="OHW61" s="12"/>
      <c r="OHX61" s="12"/>
      <c r="OHY61" s="12"/>
      <c r="OHZ61" s="12"/>
      <c r="OIA61" s="12"/>
      <c r="OIB61" s="12"/>
      <c r="OIC61" s="12"/>
      <c r="OID61" s="12"/>
      <c r="OIE61" s="12"/>
      <c r="OIF61" s="12"/>
      <c r="OIG61" s="12"/>
      <c r="OIH61" s="12"/>
      <c r="OII61" s="12"/>
      <c r="OIJ61" s="12"/>
      <c r="OIK61" s="12"/>
      <c r="OIL61" s="12"/>
      <c r="OIM61" s="12"/>
      <c r="OIN61" s="12"/>
      <c r="OIO61" s="12"/>
      <c r="OIP61" s="12"/>
      <c r="OIQ61" s="12"/>
      <c r="OIR61" s="12"/>
      <c r="OIS61" s="12"/>
      <c r="OIT61" s="12"/>
      <c r="OIU61" s="12"/>
      <c r="OIV61" s="12"/>
      <c r="OIW61" s="12"/>
      <c r="OIX61" s="12"/>
      <c r="OIY61" s="12"/>
      <c r="OIZ61" s="12"/>
      <c r="OJA61" s="12"/>
      <c r="OJB61" s="12"/>
      <c r="OJC61" s="12"/>
      <c r="OJD61" s="12"/>
      <c r="OJE61" s="12"/>
      <c r="OJF61" s="12"/>
      <c r="OJG61" s="12"/>
      <c r="OJH61" s="12"/>
      <c r="OJI61" s="12"/>
      <c r="OJJ61" s="12"/>
      <c r="OJK61" s="12"/>
      <c r="OJL61" s="12"/>
      <c r="OJM61" s="12"/>
      <c r="OJN61" s="12"/>
      <c r="OJO61" s="12"/>
      <c r="OJP61" s="12"/>
      <c r="OJQ61" s="12"/>
      <c r="OJR61" s="12"/>
      <c r="OJS61" s="12"/>
      <c r="OJT61" s="12"/>
      <c r="OJU61" s="12"/>
      <c r="OJV61" s="12"/>
      <c r="OJW61" s="12"/>
      <c r="OJX61" s="12"/>
      <c r="OJY61" s="12"/>
      <c r="OJZ61" s="12"/>
      <c r="OKA61" s="12"/>
      <c r="OKB61" s="12"/>
      <c r="OKC61" s="12"/>
      <c r="OKD61" s="12"/>
      <c r="OKE61" s="12"/>
      <c r="OKF61" s="12"/>
      <c r="OKG61" s="12"/>
      <c r="OKH61" s="12"/>
      <c r="OKI61" s="12"/>
      <c r="OKJ61" s="12"/>
      <c r="OKK61" s="12"/>
      <c r="OKL61" s="12"/>
      <c r="OKM61" s="12"/>
      <c r="OKN61" s="12"/>
      <c r="OKO61" s="12"/>
      <c r="OKP61" s="12"/>
      <c r="OKQ61" s="12"/>
      <c r="OKR61" s="12"/>
      <c r="OKS61" s="12"/>
      <c r="OKT61" s="12"/>
      <c r="OKU61" s="12"/>
      <c r="OKV61" s="12"/>
      <c r="OKW61" s="12"/>
      <c r="OKX61" s="12"/>
      <c r="OKY61" s="12"/>
      <c r="OKZ61" s="12"/>
      <c r="OLA61" s="12"/>
      <c r="OLB61" s="12"/>
      <c r="OLC61" s="12"/>
      <c r="OLD61" s="12"/>
      <c r="OLE61" s="12"/>
      <c r="OLF61" s="12"/>
      <c r="OLG61" s="12"/>
      <c r="OLH61" s="12"/>
      <c r="OLI61" s="12"/>
      <c r="OLJ61" s="12"/>
      <c r="OLK61" s="12"/>
      <c r="OLL61" s="12"/>
      <c r="OLM61" s="12"/>
      <c r="OLN61" s="12"/>
      <c r="OLO61" s="12"/>
      <c r="OLP61" s="12"/>
      <c r="OLQ61" s="12"/>
      <c r="OLR61" s="12"/>
      <c r="OLS61" s="12"/>
      <c r="OLT61" s="12"/>
      <c r="OLU61" s="12"/>
      <c r="OLV61" s="12"/>
      <c r="OLW61" s="12"/>
      <c r="OLX61" s="12"/>
      <c r="OLY61" s="12"/>
      <c r="OLZ61" s="12"/>
      <c r="OMA61" s="12"/>
      <c r="OMB61" s="12"/>
      <c r="OMC61" s="12"/>
      <c r="OMD61" s="12"/>
      <c r="OME61" s="12"/>
      <c r="OMF61" s="12"/>
      <c r="OMG61" s="12"/>
      <c r="OMH61" s="12"/>
      <c r="OMI61" s="12"/>
      <c r="OMJ61" s="12"/>
      <c r="OMK61" s="12"/>
      <c r="OML61" s="12"/>
      <c r="OMM61" s="12"/>
      <c r="OMN61" s="12"/>
      <c r="OMO61" s="12"/>
      <c r="OMP61" s="12"/>
      <c r="OMQ61" s="12"/>
      <c r="OMR61" s="12"/>
      <c r="OMS61" s="12"/>
      <c r="OMT61" s="12"/>
      <c r="OMU61" s="12"/>
      <c r="OMV61" s="12"/>
      <c r="OMW61" s="12"/>
      <c r="OMX61" s="12"/>
      <c r="OMY61" s="12"/>
      <c r="OMZ61" s="12"/>
      <c r="ONA61" s="12"/>
      <c r="ONB61" s="12"/>
      <c r="ONC61" s="12"/>
      <c r="OND61" s="12"/>
      <c r="ONE61" s="12"/>
      <c r="ONF61" s="12"/>
      <c r="ONG61" s="12"/>
      <c r="ONH61" s="12"/>
      <c r="ONI61" s="12"/>
      <c r="ONJ61" s="12"/>
      <c r="ONK61" s="12"/>
      <c r="ONL61" s="12"/>
      <c r="ONM61" s="12"/>
      <c r="ONN61" s="12"/>
      <c r="ONO61" s="12"/>
      <c r="ONP61" s="12"/>
      <c r="ONQ61" s="12"/>
      <c r="ONR61" s="12"/>
      <c r="ONS61" s="12"/>
      <c r="ONT61" s="12"/>
      <c r="ONU61" s="12"/>
      <c r="ONV61" s="12"/>
      <c r="ONW61" s="12"/>
      <c r="ONX61" s="12"/>
      <c r="ONY61" s="12"/>
      <c r="ONZ61" s="12"/>
      <c r="OOA61" s="12"/>
      <c r="OOB61" s="12"/>
      <c r="OOC61" s="12"/>
      <c r="OOD61" s="12"/>
      <c r="OOE61" s="12"/>
      <c r="OOF61" s="12"/>
      <c r="OOG61" s="12"/>
      <c r="OOH61" s="12"/>
      <c r="OOI61" s="12"/>
      <c r="OOJ61" s="12"/>
      <c r="OOK61" s="12"/>
      <c r="OOL61" s="12"/>
      <c r="OOM61" s="12"/>
      <c r="OON61" s="12"/>
      <c r="OOO61" s="12"/>
      <c r="OOP61" s="12"/>
      <c r="OOQ61" s="12"/>
      <c r="OOR61" s="12"/>
      <c r="OOS61" s="12"/>
      <c r="OOT61" s="12"/>
      <c r="OOU61" s="12"/>
      <c r="OOV61" s="12"/>
      <c r="OOW61" s="12"/>
      <c r="OOX61" s="12"/>
      <c r="OOY61" s="12"/>
      <c r="OOZ61" s="12"/>
      <c r="OPA61" s="12"/>
      <c r="OPB61" s="12"/>
      <c r="OPC61" s="12"/>
      <c r="OPD61" s="12"/>
      <c r="OPE61" s="12"/>
      <c r="OPF61" s="12"/>
      <c r="OPG61" s="12"/>
      <c r="OPH61" s="12"/>
      <c r="OPI61" s="12"/>
      <c r="OPJ61" s="12"/>
      <c r="OPK61" s="12"/>
      <c r="OPL61" s="12"/>
      <c r="OPM61" s="12"/>
      <c r="OPN61" s="12"/>
      <c r="OPO61" s="12"/>
      <c r="OPP61" s="12"/>
      <c r="OPQ61" s="12"/>
      <c r="OPR61" s="12"/>
      <c r="OPS61" s="12"/>
      <c r="OPT61" s="12"/>
      <c r="OPU61" s="12"/>
      <c r="OPV61" s="12"/>
      <c r="OPW61" s="12"/>
      <c r="OPX61" s="12"/>
      <c r="OPY61" s="12"/>
      <c r="OPZ61" s="12"/>
      <c r="OQA61" s="12"/>
      <c r="OQB61" s="12"/>
      <c r="OQC61" s="12"/>
      <c r="OQD61" s="12"/>
      <c r="OQE61" s="12"/>
      <c r="OQF61" s="12"/>
      <c r="OQG61" s="12"/>
      <c r="OQH61" s="12"/>
      <c r="OQI61" s="12"/>
      <c r="OQJ61" s="12"/>
      <c r="OQK61" s="12"/>
      <c r="OQL61" s="12"/>
      <c r="OQM61" s="12"/>
      <c r="OQN61" s="12"/>
      <c r="OQO61" s="12"/>
      <c r="OQP61" s="12"/>
      <c r="OQQ61" s="12"/>
      <c r="OQR61" s="12"/>
      <c r="OQS61" s="12"/>
      <c r="OQT61" s="12"/>
      <c r="OQU61" s="12"/>
      <c r="OQV61" s="12"/>
      <c r="OQW61" s="12"/>
      <c r="OQX61" s="12"/>
      <c r="OQY61" s="12"/>
      <c r="OQZ61" s="12"/>
      <c r="ORA61" s="12"/>
      <c r="ORB61" s="12"/>
      <c r="ORC61" s="12"/>
      <c r="ORD61" s="12"/>
      <c r="ORE61" s="12"/>
      <c r="ORF61" s="12"/>
      <c r="ORG61" s="12"/>
      <c r="ORH61" s="12"/>
      <c r="ORI61" s="12"/>
      <c r="ORJ61" s="12"/>
      <c r="ORK61" s="12"/>
      <c r="ORL61" s="12"/>
      <c r="ORM61" s="12"/>
      <c r="ORN61" s="12"/>
      <c r="ORO61" s="12"/>
      <c r="ORP61" s="12"/>
      <c r="ORQ61" s="12"/>
      <c r="ORR61" s="12"/>
      <c r="ORS61" s="12"/>
      <c r="ORT61" s="12"/>
      <c r="ORU61" s="12"/>
      <c r="ORV61" s="12"/>
      <c r="ORW61" s="12"/>
      <c r="ORX61" s="12"/>
      <c r="ORY61" s="12"/>
      <c r="ORZ61" s="12"/>
      <c r="OSA61" s="12"/>
      <c r="OSB61" s="12"/>
      <c r="OSC61" s="12"/>
      <c r="OSD61" s="12"/>
      <c r="OSE61" s="12"/>
      <c r="OSF61" s="12"/>
      <c r="OSG61" s="12"/>
      <c r="OSH61" s="12"/>
      <c r="OSI61" s="12"/>
      <c r="OSJ61" s="12"/>
      <c r="OSK61" s="12"/>
      <c r="OSL61" s="12"/>
      <c r="OSM61" s="12"/>
      <c r="OSN61" s="12"/>
      <c r="OSO61" s="12"/>
      <c r="OSP61" s="12"/>
      <c r="OSQ61" s="12"/>
      <c r="OSR61" s="12"/>
      <c r="OSS61" s="12"/>
      <c r="OST61" s="12"/>
      <c r="OSU61" s="12"/>
      <c r="OSV61" s="12"/>
      <c r="OSW61" s="12"/>
      <c r="OSX61" s="12"/>
      <c r="OSY61" s="12"/>
      <c r="OSZ61" s="12"/>
      <c r="OTA61" s="12"/>
      <c r="OTB61" s="12"/>
      <c r="OTC61" s="12"/>
      <c r="OTD61" s="12"/>
      <c r="OTE61" s="12"/>
      <c r="OTF61" s="12"/>
      <c r="OTG61" s="12"/>
      <c r="OTH61" s="12"/>
      <c r="OTI61" s="12"/>
      <c r="OTJ61" s="12"/>
      <c r="OTK61" s="12"/>
      <c r="OTL61" s="12"/>
      <c r="OTM61" s="12"/>
      <c r="OTN61" s="12"/>
      <c r="OTO61" s="12"/>
      <c r="OTP61" s="12"/>
      <c r="OTQ61" s="12"/>
      <c r="OTR61" s="12"/>
      <c r="OTS61" s="12"/>
      <c r="OTT61" s="12"/>
      <c r="OTU61" s="12"/>
      <c r="OTV61" s="12"/>
      <c r="OTW61" s="12"/>
      <c r="OTX61" s="12"/>
      <c r="OTY61" s="12"/>
      <c r="OTZ61" s="12"/>
      <c r="OUA61" s="12"/>
      <c r="OUB61" s="12"/>
      <c r="OUC61" s="12"/>
      <c r="OUD61" s="12"/>
      <c r="OUE61" s="12"/>
      <c r="OUF61" s="12"/>
      <c r="OUG61" s="12"/>
      <c r="OUH61" s="12"/>
      <c r="OUI61" s="12"/>
      <c r="OUJ61" s="12"/>
      <c r="OUK61" s="12"/>
      <c r="OUL61" s="12"/>
      <c r="OUM61" s="12"/>
      <c r="OUN61" s="12"/>
      <c r="OUO61" s="12"/>
      <c r="OUP61" s="12"/>
      <c r="OUQ61" s="12"/>
      <c r="OUR61" s="12"/>
      <c r="OUS61" s="12"/>
      <c r="OUT61" s="12"/>
      <c r="OUU61" s="12"/>
      <c r="OUV61" s="12"/>
      <c r="OUW61" s="12"/>
      <c r="OUX61" s="12"/>
      <c r="OUY61" s="12"/>
      <c r="OUZ61" s="12"/>
      <c r="OVA61" s="12"/>
      <c r="OVB61" s="12"/>
      <c r="OVC61" s="12"/>
      <c r="OVD61" s="12"/>
      <c r="OVE61" s="12"/>
      <c r="OVF61" s="12"/>
      <c r="OVG61" s="12"/>
      <c r="OVH61" s="12"/>
      <c r="OVI61" s="12"/>
      <c r="OVJ61" s="12"/>
      <c r="OVK61" s="12"/>
      <c r="OVL61" s="12"/>
      <c r="OVM61" s="12"/>
      <c r="OVN61" s="12"/>
      <c r="OVO61" s="12"/>
      <c r="OVP61" s="12"/>
      <c r="OVQ61" s="12"/>
      <c r="OVR61" s="12"/>
      <c r="OVS61" s="12"/>
      <c r="OVT61" s="12"/>
      <c r="OVU61" s="12"/>
      <c r="OVV61" s="12"/>
      <c r="OVW61" s="12"/>
      <c r="OVX61" s="12"/>
      <c r="OVY61" s="12"/>
      <c r="OVZ61" s="12"/>
      <c r="OWA61" s="12"/>
      <c r="OWB61" s="12"/>
      <c r="OWC61" s="12"/>
      <c r="OWD61" s="12"/>
      <c r="OWE61" s="12"/>
      <c r="OWF61" s="12"/>
      <c r="OWG61" s="12"/>
      <c r="OWH61" s="12"/>
      <c r="OWI61" s="12"/>
      <c r="OWJ61" s="12"/>
      <c r="OWK61" s="12"/>
      <c r="OWL61" s="12"/>
      <c r="OWM61" s="12"/>
      <c r="OWN61" s="12"/>
      <c r="OWO61" s="12"/>
      <c r="OWP61" s="12"/>
      <c r="OWQ61" s="12"/>
      <c r="OWR61" s="12"/>
      <c r="OWS61" s="12"/>
      <c r="OWT61" s="12"/>
      <c r="OWU61" s="12"/>
      <c r="OWV61" s="12"/>
      <c r="OWW61" s="12"/>
      <c r="OWX61" s="12"/>
      <c r="OWY61" s="12"/>
      <c r="OWZ61" s="12"/>
      <c r="OXA61" s="12"/>
      <c r="OXB61" s="12"/>
      <c r="OXC61" s="12"/>
      <c r="OXD61" s="12"/>
      <c r="OXE61" s="12"/>
      <c r="OXF61" s="12"/>
      <c r="OXG61" s="12"/>
      <c r="OXH61" s="12"/>
      <c r="OXI61" s="12"/>
      <c r="OXJ61" s="12"/>
      <c r="OXK61" s="12"/>
      <c r="OXL61" s="12"/>
      <c r="OXM61" s="12"/>
      <c r="OXN61" s="12"/>
      <c r="OXO61" s="12"/>
      <c r="OXP61" s="12"/>
      <c r="OXQ61" s="12"/>
      <c r="OXR61" s="12"/>
      <c r="OXS61" s="12"/>
      <c r="OXT61" s="12"/>
      <c r="OXU61" s="12"/>
      <c r="OXV61" s="12"/>
      <c r="OXW61" s="12"/>
      <c r="OXX61" s="12"/>
      <c r="OXY61" s="12"/>
      <c r="OXZ61" s="12"/>
      <c r="OYA61" s="12"/>
      <c r="OYB61" s="12"/>
      <c r="OYC61" s="12"/>
      <c r="OYD61" s="12"/>
      <c r="OYE61" s="12"/>
      <c r="OYF61" s="12"/>
      <c r="OYG61" s="12"/>
      <c r="OYH61" s="12"/>
      <c r="OYI61" s="12"/>
      <c r="OYJ61" s="12"/>
      <c r="OYK61" s="12"/>
      <c r="OYL61" s="12"/>
      <c r="OYM61" s="12"/>
      <c r="OYN61" s="12"/>
      <c r="OYO61" s="12"/>
      <c r="OYP61" s="12"/>
      <c r="OYQ61" s="12"/>
      <c r="OYR61" s="12"/>
      <c r="OYS61" s="12"/>
      <c r="OYT61" s="12"/>
      <c r="OYU61" s="12"/>
      <c r="OYV61" s="12"/>
      <c r="OYW61" s="12"/>
      <c r="OYX61" s="12"/>
      <c r="OYY61" s="12"/>
      <c r="OYZ61" s="12"/>
      <c r="OZA61" s="12"/>
      <c r="OZB61" s="12"/>
      <c r="OZC61" s="12"/>
      <c r="OZD61" s="12"/>
      <c r="OZE61" s="12"/>
      <c r="OZF61" s="12"/>
      <c r="OZG61" s="12"/>
      <c r="OZH61" s="12"/>
      <c r="OZI61" s="12"/>
      <c r="OZJ61" s="12"/>
      <c r="OZK61" s="12"/>
      <c r="OZL61" s="12"/>
      <c r="OZM61" s="12"/>
      <c r="OZN61" s="12"/>
      <c r="OZO61" s="12"/>
      <c r="OZP61" s="12"/>
      <c r="OZQ61" s="12"/>
      <c r="OZR61" s="12"/>
      <c r="OZS61" s="12"/>
      <c r="OZT61" s="12"/>
      <c r="OZU61" s="12"/>
      <c r="OZV61" s="12"/>
      <c r="OZW61" s="12"/>
      <c r="OZX61" s="12"/>
      <c r="OZY61" s="12"/>
      <c r="OZZ61" s="12"/>
      <c r="PAA61" s="12"/>
      <c r="PAB61" s="12"/>
      <c r="PAC61" s="12"/>
      <c r="PAD61" s="12"/>
      <c r="PAE61" s="12"/>
      <c r="PAF61" s="12"/>
      <c r="PAG61" s="12"/>
      <c r="PAH61" s="12"/>
      <c r="PAI61" s="12"/>
      <c r="PAJ61" s="12"/>
      <c r="PAK61" s="12"/>
      <c r="PAL61" s="12"/>
      <c r="PAM61" s="12"/>
      <c r="PAN61" s="12"/>
      <c r="PAO61" s="12"/>
      <c r="PAP61" s="12"/>
      <c r="PAQ61" s="12"/>
      <c r="PAR61" s="12"/>
      <c r="PAS61" s="12"/>
      <c r="PAT61" s="12"/>
      <c r="PAU61" s="12"/>
      <c r="PAV61" s="12"/>
      <c r="PAW61" s="12"/>
      <c r="PAX61" s="12"/>
      <c r="PAY61" s="12"/>
      <c r="PAZ61" s="12"/>
      <c r="PBA61" s="12"/>
      <c r="PBB61" s="12"/>
      <c r="PBC61" s="12"/>
      <c r="PBD61" s="12"/>
      <c r="PBE61" s="12"/>
      <c r="PBF61" s="12"/>
      <c r="PBG61" s="12"/>
      <c r="PBH61" s="12"/>
      <c r="PBI61" s="12"/>
      <c r="PBJ61" s="12"/>
      <c r="PBK61" s="12"/>
      <c r="PBL61" s="12"/>
      <c r="PBM61" s="12"/>
      <c r="PBN61" s="12"/>
      <c r="PBO61" s="12"/>
      <c r="PBP61" s="12"/>
      <c r="PBQ61" s="12"/>
      <c r="PBR61" s="12"/>
      <c r="PBS61" s="12"/>
      <c r="PBT61" s="12"/>
      <c r="PBU61" s="12"/>
      <c r="PBV61" s="12"/>
      <c r="PBW61" s="12"/>
      <c r="PBX61" s="12"/>
      <c r="PBY61" s="12"/>
      <c r="PBZ61" s="12"/>
      <c r="PCA61" s="12"/>
      <c r="PCB61" s="12"/>
      <c r="PCC61" s="12"/>
      <c r="PCD61" s="12"/>
      <c r="PCE61" s="12"/>
      <c r="PCF61" s="12"/>
      <c r="PCG61" s="12"/>
      <c r="PCH61" s="12"/>
      <c r="PCI61" s="12"/>
      <c r="PCJ61" s="12"/>
      <c r="PCK61" s="12"/>
      <c r="PCL61" s="12"/>
      <c r="PCM61" s="12"/>
      <c r="PCN61" s="12"/>
      <c r="PCO61" s="12"/>
      <c r="PCP61" s="12"/>
      <c r="PCQ61" s="12"/>
      <c r="PCR61" s="12"/>
      <c r="PCS61" s="12"/>
      <c r="PCT61" s="12"/>
      <c r="PCU61" s="12"/>
      <c r="PCV61" s="12"/>
      <c r="PCW61" s="12"/>
      <c r="PCX61" s="12"/>
      <c r="PCY61" s="12"/>
      <c r="PCZ61" s="12"/>
      <c r="PDA61" s="12"/>
      <c r="PDB61" s="12"/>
      <c r="PDC61" s="12"/>
      <c r="PDD61" s="12"/>
      <c r="PDE61" s="12"/>
      <c r="PDF61" s="12"/>
      <c r="PDG61" s="12"/>
      <c r="PDH61" s="12"/>
      <c r="PDI61" s="12"/>
      <c r="PDJ61" s="12"/>
      <c r="PDK61" s="12"/>
      <c r="PDL61" s="12"/>
      <c r="PDM61" s="12"/>
      <c r="PDN61" s="12"/>
      <c r="PDO61" s="12"/>
      <c r="PDP61" s="12"/>
      <c r="PDQ61" s="12"/>
      <c r="PDR61" s="12"/>
      <c r="PDS61" s="12"/>
      <c r="PDT61" s="12"/>
      <c r="PDU61" s="12"/>
      <c r="PDV61" s="12"/>
      <c r="PDW61" s="12"/>
      <c r="PDX61" s="12"/>
      <c r="PDY61" s="12"/>
      <c r="PDZ61" s="12"/>
      <c r="PEA61" s="12"/>
      <c r="PEB61" s="12"/>
      <c r="PEC61" s="12"/>
      <c r="PED61" s="12"/>
      <c r="PEE61" s="12"/>
      <c r="PEF61" s="12"/>
      <c r="PEG61" s="12"/>
      <c r="PEH61" s="12"/>
      <c r="PEI61" s="12"/>
      <c r="PEJ61" s="12"/>
      <c r="PEK61" s="12"/>
      <c r="PEL61" s="12"/>
      <c r="PEM61" s="12"/>
      <c r="PEN61" s="12"/>
      <c r="PEO61" s="12"/>
      <c r="PEP61" s="12"/>
      <c r="PEQ61" s="12"/>
      <c r="PER61" s="12"/>
      <c r="PES61" s="12"/>
      <c r="PET61" s="12"/>
      <c r="PEU61" s="12"/>
      <c r="PEV61" s="12"/>
      <c r="PEW61" s="12"/>
      <c r="PEX61" s="12"/>
      <c r="PEY61" s="12"/>
      <c r="PEZ61" s="12"/>
      <c r="PFA61" s="12"/>
      <c r="PFB61" s="12"/>
      <c r="PFC61" s="12"/>
      <c r="PFD61" s="12"/>
      <c r="PFE61" s="12"/>
      <c r="PFF61" s="12"/>
      <c r="PFG61" s="12"/>
      <c r="PFH61" s="12"/>
      <c r="PFI61" s="12"/>
      <c r="PFJ61" s="12"/>
      <c r="PFK61" s="12"/>
      <c r="PFL61" s="12"/>
      <c r="PFM61" s="12"/>
      <c r="PFN61" s="12"/>
      <c r="PFO61" s="12"/>
      <c r="PFP61" s="12"/>
      <c r="PFQ61" s="12"/>
      <c r="PFR61" s="12"/>
      <c r="PFS61" s="12"/>
      <c r="PFT61" s="12"/>
      <c r="PFU61" s="12"/>
      <c r="PFV61" s="12"/>
      <c r="PFW61" s="12"/>
      <c r="PFX61" s="12"/>
      <c r="PFY61" s="12"/>
      <c r="PFZ61" s="12"/>
      <c r="PGA61" s="12"/>
      <c r="PGB61" s="12"/>
      <c r="PGC61" s="12"/>
      <c r="PGD61" s="12"/>
      <c r="PGE61" s="12"/>
      <c r="PGF61" s="12"/>
      <c r="PGG61" s="12"/>
      <c r="PGH61" s="12"/>
      <c r="PGI61" s="12"/>
      <c r="PGJ61" s="12"/>
      <c r="PGK61" s="12"/>
      <c r="PGL61" s="12"/>
      <c r="PGM61" s="12"/>
      <c r="PGN61" s="12"/>
      <c r="PGO61" s="12"/>
      <c r="PGP61" s="12"/>
      <c r="PGQ61" s="12"/>
      <c r="PGR61" s="12"/>
      <c r="PGS61" s="12"/>
      <c r="PGT61" s="12"/>
      <c r="PGU61" s="12"/>
      <c r="PGV61" s="12"/>
      <c r="PGW61" s="12"/>
      <c r="PGX61" s="12"/>
      <c r="PGY61" s="12"/>
      <c r="PGZ61" s="12"/>
      <c r="PHA61" s="12"/>
      <c r="PHB61" s="12"/>
      <c r="PHC61" s="12"/>
      <c r="PHD61" s="12"/>
      <c r="PHE61" s="12"/>
      <c r="PHF61" s="12"/>
      <c r="PHG61" s="12"/>
      <c r="PHH61" s="12"/>
      <c r="PHI61" s="12"/>
      <c r="PHJ61" s="12"/>
      <c r="PHK61" s="12"/>
      <c r="PHL61" s="12"/>
      <c r="PHM61" s="12"/>
      <c r="PHN61" s="12"/>
      <c r="PHO61" s="12"/>
      <c r="PHP61" s="12"/>
      <c r="PHQ61" s="12"/>
      <c r="PHR61" s="12"/>
      <c r="PHS61" s="12"/>
      <c r="PHT61" s="12"/>
      <c r="PHU61" s="12"/>
      <c r="PHV61" s="12"/>
      <c r="PHW61" s="12"/>
      <c r="PHX61" s="12"/>
      <c r="PHY61" s="12"/>
      <c r="PHZ61" s="12"/>
      <c r="PIA61" s="12"/>
      <c r="PIB61" s="12"/>
      <c r="PIC61" s="12"/>
      <c r="PID61" s="12"/>
      <c r="PIE61" s="12"/>
      <c r="PIF61" s="12"/>
      <c r="PIG61" s="12"/>
      <c r="PIH61" s="12"/>
      <c r="PII61" s="12"/>
      <c r="PIJ61" s="12"/>
      <c r="PIK61" s="12"/>
      <c r="PIL61" s="12"/>
      <c r="PIM61" s="12"/>
      <c r="PIN61" s="12"/>
      <c r="PIO61" s="12"/>
      <c r="PIP61" s="12"/>
      <c r="PIQ61" s="12"/>
      <c r="PIR61" s="12"/>
      <c r="PIS61" s="12"/>
      <c r="PIT61" s="12"/>
      <c r="PIU61" s="12"/>
      <c r="PIV61" s="12"/>
      <c r="PIW61" s="12"/>
      <c r="PIX61" s="12"/>
      <c r="PIY61" s="12"/>
      <c r="PIZ61" s="12"/>
      <c r="PJA61" s="12"/>
      <c r="PJB61" s="12"/>
      <c r="PJC61" s="12"/>
      <c r="PJD61" s="12"/>
      <c r="PJE61" s="12"/>
      <c r="PJF61" s="12"/>
      <c r="PJG61" s="12"/>
      <c r="PJH61" s="12"/>
      <c r="PJI61" s="12"/>
      <c r="PJJ61" s="12"/>
      <c r="PJK61" s="12"/>
      <c r="PJL61" s="12"/>
      <c r="PJM61" s="12"/>
      <c r="PJN61" s="12"/>
      <c r="PJO61" s="12"/>
      <c r="PJP61" s="12"/>
      <c r="PJQ61" s="12"/>
      <c r="PJR61" s="12"/>
      <c r="PJS61" s="12"/>
      <c r="PJT61" s="12"/>
      <c r="PJU61" s="12"/>
      <c r="PJV61" s="12"/>
      <c r="PJW61" s="12"/>
      <c r="PJX61" s="12"/>
      <c r="PJY61" s="12"/>
      <c r="PJZ61" s="12"/>
      <c r="PKA61" s="12"/>
      <c r="PKB61" s="12"/>
      <c r="PKC61" s="12"/>
      <c r="PKD61" s="12"/>
      <c r="PKE61" s="12"/>
      <c r="PKF61" s="12"/>
      <c r="PKG61" s="12"/>
      <c r="PKH61" s="12"/>
      <c r="PKI61" s="12"/>
      <c r="PKJ61" s="12"/>
      <c r="PKK61" s="12"/>
      <c r="PKL61" s="12"/>
      <c r="PKM61" s="12"/>
      <c r="PKN61" s="12"/>
      <c r="PKO61" s="12"/>
      <c r="PKP61" s="12"/>
      <c r="PKQ61" s="12"/>
      <c r="PKR61" s="12"/>
      <c r="PKS61" s="12"/>
      <c r="PKT61" s="12"/>
      <c r="PKU61" s="12"/>
      <c r="PKV61" s="12"/>
      <c r="PKW61" s="12"/>
      <c r="PKX61" s="12"/>
      <c r="PKY61" s="12"/>
      <c r="PKZ61" s="12"/>
      <c r="PLA61" s="12"/>
      <c r="PLB61" s="12"/>
      <c r="PLC61" s="12"/>
      <c r="PLD61" s="12"/>
      <c r="PLE61" s="12"/>
      <c r="PLF61" s="12"/>
      <c r="PLG61" s="12"/>
      <c r="PLH61" s="12"/>
      <c r="PLI61" s="12"/>
      <c r="PLJ61" s="12"/>
      <c r="PLK61" s="12"/>
      <c r="PLL61" s="12"/>
      <c r="PLM61" s="12"/>
      <c r="PLN61" s="12"/>
      <c r="PLO61" s="12"/>
      <c r="PLP61" s="12"/>
      <c r="PLQ61" s="12"/>
      <c r="PLR61" s="12"/>
      <c r="PLS61" s="12"/>
      <c r="PLT61" s="12"/>
      <c r="PLU61" s="12"/>
      <c r="PLV61" s="12"/>
      <c r="PLW61" s="12"/>
      <c r="PLX61" s="12"/>
      <c r="PLY61" s="12"/>
      <c r="PLZ61" s="12"/>
      <c r="PMA61" s="12"/>
      <c r="PMB61" s="12"/>
      <c r="PMC61" s="12"/>
      <c r="PMD61" s="12"/>
      <c r="PME61" s="12"/>
      <c r="PMF61" s="12"/>
      <c r="PMG61" s="12"/>
      <c r="PMH61" s="12"/>
      <c r="PMI61" s="12"/>
      <c r="PMJ61" s="12"/>
      <c r="PMK61" s="12"/>
      <c r="PML61" s="12"/>
      <c r="PMM61" s="12"/>
      <c r="PMN61" s="12"/>
      <c r="PMO61" s="12"/>
      <c r="PMP61" s="12"/>
      <c r="PMQ61" s="12"/>
      <c r="PMR61" s="12"/>
      <c r="PMS61" s="12"/>
      <c r="PMT61" s="12"/>
      <c r="PMU61" s="12"/>
      <c r="PMV61" s="12"/>
      <c r="PMW61" s="12"/>
      <c r="PMX61" s="12"/>
      <c r="PMY61" s="12"/>
      <c r="PMZ61" s="12"/>
      <c r="PNA61" s="12"/>
      <c r="PNB61" s="12"/>
      <c r="PNC61" s="12"/>
      <c r="PND61" s="12"/>
      <c r="PNE61" s="12"/>
      <c r="PNF61" s="12"/>
      <c r="PNG61" s="12"/>
      <c r="PNH61" s="12"/>
      <c r="PNI61" s="12"/>
      <c r="PNJ61" s="12"/>
      <c r="PNK61" s="12"/>
      <c r="PNL61" s="12"/>
      <c r="PNM61" s="12"/>
      <c r="PNN61" s="12"/>
      <c r="PNO61" s="12"/>
      <c r="PNP61" s="12"/>
      <c r="PNQ61" s="12"/>
      <c r="PNR61" s="12"/>
      <c r="PNS61" s="12"/>
      <c r="PNT61" s="12"/>
      <c r="PNU61" s="12"/>
      <c r="PNV61" s="12"/>
      <c r="PNW61" s="12"/>
      <c r="PNX61" s="12"/>
      <c r="PNY61" s="12"/>
      <c r="PNZ61" s="12"/>
      <c r="POA61" s="12"/>
      <c r="POB61" s="12"/>
      <c r="POC61" s="12"/>
      <c r="POD61" s="12"/>
      <c r="POE61" s="12"/>
      <c r="POF61" s="12"/>
      <c r="POG61" s="12"/>
      <c r="POH61" s="12"/>
      <c r="POI61" s="12"/>
      <c r="POJ61" s="12"/>
      <c r="POK61" s="12"/>
      <c r="POL61" s="12"/>
      <c r="POM61" s="12"/>
      <c r="PON61" s="12"/>
      <c r="POO61" s="12"/>
      <c r="POP61" s="12"/>
      <c r="POQ61" s="12"/>
      <c r="POR61" s="12"/>
      <c r="POS61" s="12"/>
      <c r="POT61" s="12"/>
      <c r="POU61" s="12"/>
      <c r="POV61" s="12"/>
      <c r="POW61" s="12"/>
      <c r="POX61" s="12"/>
      <c r="POY61" s="12"/>
      <c r="POZ61" s="12"/>
      <c r="PPA61" s="12"/>
      <c r="PPB61" s="12"/>
      <c r="PPC61" s="12"/>
      <c r="PPD61" s="12"/>
      <c r="PPE61" s="12"/>
      <c r="PPF61" s="12"/>
      <c r="PPG61" s="12"/>
      <c r="PPH61" s="12"/>
      <c r="PPI61" s="12"/>
      <c r="PPJ61" s="12"/>
      <c r="PPK61" s="12"/>
      <c r="PPL61" s="12"/>
      <c r="PPM61" s="12"/>
      <c r="PPN61" s="12"/>
      <c r="PPO61" s="12"/>
      <c r="PPP61" s="12"/>
      <c r="PPQ61" s="12"/>
      <c r="PPR61" s="12"/>
      <c r="PPS61" s="12"/>
      <c r="PPT61" s="12"/>
      <c r="PPU61" s="12"/>
      <c r="PPV61" s="12"/>
      <c r="PPW61" s="12"/>
      <c r="PPX61" s="12"/>
      <c r="PPY61" s="12"/>
      <c r="PPZ61" s="12"/>
      <c r="PQA61" s="12"/>
      <c r="PQB61" s="12"/>
      <c r="PQC61" s="12"/>
      <c r="PQD61" s="12"/>
      <c r="PQE61" s="12"/>
      <c r="PQF61" s="12"/>
      <c r="PQG61" s="12"/>
      <c r="PQH61" s="12"/>
      <c r="PQI61" s="12"/>
      <c r="PQJ61" s="12"/>
      <c r="PQK61" s="12"/>
      <c r="PQL61" s="12"/>
      <c r="PQM61" s="12"/>
      <c r="PQN61" s="12"/>
      <c r="PQO61" s="12"/>
      <c r="PQP61" s="12"/>
      <c r="PQQ61" s="12"/>
      <c r="PQR61" s="12"/>
      <c r="PQS61" s="12"/>
      <c r="PQT61" s="12"/>
      <c r="PQU61" s="12"/>
      <c r="PQV61" s="12"/>
      <c r="PQW61" s="12"/>
      <c r="PQX61" s="12"/>
      <c r="PQY61" s="12"/>
      <c r="PQZ61" s="12"/>
      <c r="PRA61" s="12"/>
      <c r="PRB61" s="12"/>
      <c r="PRC61" s="12"/>
      <c r="PRD61" s="12"/>
      <c r="PRE61" s="12"/>
      <c r="PRF61" s="12"/>
      <c r="PRG61" s="12"/>
      <c r="PRH61" s="12"/>
      <c r="PRI61" s="12"/>
      <c r="PRJ61" s="12"/>
      <c r="PRK61" s="12"/>
      <c r="PRL61" s="12"/>
      <c r="PRM61" s="12"/>
      <c r="PRN61" s="12"/>
      <c r="PRO61" s="12"/>
      <c r="PRP61" s="12"/>
      <c r="PRQ61" s="12"/>
      <c r="PRR61" s="12"/>
      <c r="PRS61" s="12"/>
      <c r="PRT61" s="12"/>
      <c r="PRU61" s="12"/>
      <c r="PRV61" s="12"/>
      <c r="PRW61" s="12"/>
      <c r="PRX61" s="12"/>
      <c r="PRY61" s="12"/>
      <c r="PRZ61" s="12"/>
      <c r="PSA61" s="12"/>
      <c r="PSB61" s="12"/>
      <c r="PSC61" s="12"/>
      <c r="PSD61" s="12"/>
      <c r="PSE61" s="12"/>
      <c r="PSF61" s="12"/>
      <c r="PSG61" s="12"/>
      <c r="PSH61" s="12"/>
      <c r="PSI61" s="12"/>
      <c r="PSJ61" s="12"/>
      <c r="PSK61" s="12"/>
      <c r="PSL61" s="12"/>
      <c r="PSM61" s="12"/>
      <c r="PSN61" s="12"/>
      <c r="PSO61" s="12"/>
      <c r="PSP61" s="12"/>
      <c r="PSQ61" s="12"/>
      <c r="PSR61" s="12"/>
      <c r="PSS61" s="12"/>
      <c r="PST61" s="12"/>
      <c r="PSU61" s="12"/>
      <c r="PSV61" s="12"/>
      <c r="PSW61" s="12"/>
      <c r="PSX61" s="12"/>
      <c r="PSY61" s="12"/>
      <c r="PSZ61" s="12"/>
      <c r="PTA61" s="12"/>
      <c r="PTB61" s="12"/>
      <c r="PTC61" s="12"/>
      <c r="PTD61" s="12"/>
      <c r="PTE61" s="12"/>
      <c r="PTF61" s="12"/>
      <c r="PTG61" s="12"/>
      <c r="PTH61" s="12"/>
      <c r="PTI61" s="12"/>
      <c r="PTJ61" s="12"/>
      <c r="PTK61" s="12"/>
      <c r="PTL61" s="12"/>
      <c r="PTM61" s="12"/>
      <c r="PTN61" s="12"/>
      <c r="PTO61" s="12"/>
      <c r="PTP61" s="12"/>
      <c r="PTQ61" s="12"/>
      <c r="PTR61" s="12"/>
      <c r="PTS61" s="12"/>
      <c r="PTT61" s="12"/>
      <c r="PTU61" s="12"/>
      <c r="PTV61" s="12"/>
      <c r="PTW61" s="12"/>
      <c r="PTX61" s="12"/>
      <c r="PTY61" s="12"/>
      <c r="PTZ61" s="12"/>
      <c r="PUA61" s="12"/>
      <c r="PUB61" s="12"/>
      <c r="PUC61" s="12"/>
      <c r="PUD61" s="12"/>
      <c r="PUE61" s="12"/>
      <c r="PUF61" s="12"/>
      <c r="PUG61" s="12"/>
      <c r="PUH61" s="12"/>
      <c r="PUI61" s="12"/>
      <c r="PUJ61" s="12"/>
      <c r="PUK61" s="12"/>
      <c r="PUL61" s="12"/>
      <c r="PUM61" s="12"/>
      <c r="PUN61" s="12"/>
      <c r="PUO61" s="12"/>
      <c r="PUP61" s="12"/>
      <c r="PUQ61" s="12"/>
      <c r="PUR61" s="12"/>
      <c r="PUS61" s="12"/>
      <c r="PUT61" s="12"/>
      <c r="PUU61" s="12"/>
      <c r="PUV61" s="12"/>
      <c r="PUW61" s="12"/>
      <c r="PUX61" s="12"/>
      <c r="PUY61" s="12"/>
      <c r="PUZ61" s="12"/>
      <c r="PVA61" s="12"/>
      <c r="PVB61" s="12"/>
      <c r="PVC61" s="12"/>
      <c r="PVD61" s="12"/>
      <c r="PVE61" s="12"/>
      <c r="PVF61" s="12"/>
      <c r="PVG61" s="12"/>
      <c r="PVH61" s="12"/>
      <c r="PVI61" s="12"/>
      <c r="PVJ61" s="12"/>
      <c r="PVK61" s="12"/>
      <c r="PVL61" s="12"/>
      <c r="PVM61" s="12"/>
      <c r="PVN61" s="12"/>
      <c r="PVO61" s="12"/>
      <c r="PVP61" s="12"/>
      <c r="PVQ61" s="12"/>
      <c r="PVR61" s="12"/>
      <c r="PVS61" s="12"/>
      <c r="PVT61" s="12"/>
      <c r="PVU61" s="12"/>
      <c r="PVV61" s="12"/>
      <c r="PVW61" s="12"/>
      <c r="PVX61" s="12"/>
      <c r="PVY61" s="12"/>
      <c r="PVZ61" s="12"/>
      <c r="PWA61" s="12"/>
      <c r="PWB61" s="12"/>
      <c r="PWC61" s="12"/>
      <c r="PWD61" s="12"/>
      <c r="PWE61" s="12"/>
      <c r="PWF61" s="12"/>
      <c r="PWG61" s="12"/>
      <c r="PWH61" s="12"/>
      <c r="PWI61" s="12"/>
      <c r="PWJ61" s="12"/>
      <c r="PWK61" s="12"/>
      <c r="PWL61" s="12"/>
      <c r="PWM61" s="12"/>
      <c r="PWN61" s="12"/>
      <c r="PWO61" s="12"/>
      <c r="PWP61" s="12"/>
      <c r="PWQ61" s="12"/>
      <c r="PWR61" s="12"/>
      <c r="PWS61" s="12"/>
      <c r="PWT61" s="12"/>
      <c r="PWU61" s="12"/>
      <c r="PWV61" s="12"/>
      <c r="PWW61" s="12"/>
      <c r="PWX61" s="12"/>
      <c r="PWY61" s="12"/>
      <c r="PWZ61" s="12"/>
      <c r="PXA61" s="12"/>
      <c r="PXB61" s="12"/>
      <c r="PXC61" s="12"/>
      <c r="PXD61" s="12"/>
      <c r="PXE61" s="12"/>
      <c r="PXF61" s="12"/>
      <c r="PXG61" s="12"/>
      <c r="PXH61" s="12"/>
      <c r="PXI61" s="12"/>
      <c r="PXJ61" s="12"/>
      <c r="PXK61" s="12"/>
      <c r="PXL61" s="12"/>
      <c r="PXM61" s="12"/>
      <c r="PXN61" s="12"/>
      <c r="PXO61" s="12"/>
      <c r="PXP61" s="12"/>
      <c r="PXQ61" s="12"/>
      <c r="PXR61" s="12"/>
      <c r="PXS61" s="12"/>
      <c r="PXT61" s="12"/>
      <c r="PXU61" s="12"/>
      <c r="PXV61" s="12"/>
      <c r="PXW61" s="12"/>
      <c r="PXX61" s="12"/>
      <c r="PXY61" s="12"/>
      <c r="PXZ61" s="12"/>
      <c r="PYA61" s="12"/>
      <c r="PYB61" s="12"/>
      <c r="PYC61" s="12"/>
      <c r="PYD61" s="12"/>
      <c r="PYE61" s="12"/>
      <c r="PYF61" s="12"/>
      <c r="PYG61" s="12"/>
      <c r="PYH61" s="12"/>
      <c r="PYI61" s="12"/>
      <c r="PYJ61" s="12"/>
      <c r="PYK61" s="12"/>
      <c r="PYL61" s="12"/>
      <c r="PYM61" s="12"/>
      <c r="PYN61" s="12"/>
      <c r="PYO61" s="12"/>
      <c r="PYP61" s="12"/>
      <c r="PYQ61" s="12"/>
      <c r="PYR61" s="12"/>
      <c r="PYS61" s="12"/>
      <c r="PYT61" s="12"/>
      <c r="PYU61" s="12"/>
      <c r="PYV61" s="12"/>
      <c r="PYW61" s="12"/>
      <c r="PYX61" s="12"/>
      <c r="PYY61" s="12"/>
      <c r="PYZ61" s="12"/>
      <c r="PZA61" s="12"/>
      <c r="PZB61" s="12"/>
      <c r="PZC61" s="12"/>
      <c r="PZD61" s="12"/>
      <c r="PZE61" s="12"/>
      <c r="PZF61" s="12"/>
      <c r="PZG61" s="12"/>
      <c r="PZH61" s="12"/>
      <c r="PZI61" s="12"/>
      <c r="PZJ61" s="12"/>
      <c r="PZK61" s="12"/>
      <c r="PZL61" s="12"/>
      <c r="PZM61" s="12"/>
      <c r="PZN61" s="12"/>
      <c r="PZO61" s="12"/>
      <c r="PZP61" s="12"/>
      <c r="PZQ61" s="12"/>
      <c r="PZR61" s="12"/>
      <c r="PZS61" s="12"/>
      <c r="PZT61" s="12"/>
      <c r="PZU61" s="12"/>
      <c r="PZV61" s="12"/>
      <c r="PZW61" s="12"/>
      <c r="PZX61" s="12"/>
      <c r="PZY61" s="12"/>
      <c r="PZZ61" s="12"/>
      <c r="QAA61" s="12"/>
      <c r="QAB61" s="12"/>
      <c r="QAC61" s="12"/>
      <c r="QAD61" s="12"/>
      <c r="QAE61" s="12"/>
      <c r="QAF61" s="12"/>
      <c r="QAG61" s="12"/>
      <c r="QAH61" s="12"/>
      <c r="QAI61" s="12"/>
      <c r="QAJ61" s="12"/>
      <c r="QAK61" s="12"/>
      <c r="QAL61" s="12"/>
      <c r="QAM61" s="12"/>
      <c r="QAN61" s="12"/>
      <c r="QAO61" s="12"/>
      <c r="QAP61" s="12"/>
      <c r="QAQ61" s="12"/>
      <c r="QAR61" s="12"/>
      <c r="QAS61" s="12"/>
      <c r="QAT61" s="12"/>
      <c r="QAU61" s="12"/>
      <c r="QAV61" s="12"/>
      <c r="QAW61" s="12"/>
      <c r="QAX61" s="12"/>
      <c r="QAY61" s="12"/>
      <c r="QAZ61" s="12"/>
      <c r="QBA61" s="12"/>
      <c r="QBB61" s="12"/>
      <c r="QBC61" s="12"/>
      <c r="QBD61" s="12"/>
      <c r="QBE61" s="12"/>
      <c r="QBF61" s="12"/>
      <c r="QBG61" s="12"/>
      <c r="QBH61" s="12"/>
      <c r="QBI61" s="12"/>
      <c r="QBJ61" s="12"/>
      <c r="QBK61" s="12"/>
      <c r="QBL61" s="12"/>
      <c r="QBM61" s="12"/>
      <c r="QBN61" s="12"/>
      <c r="QBO61" s="12"/>
      <c r="QBP61" s="12"/>
      <c r="QBQ61" s="12"/>
      <c r="QBR61" s="12"/>
      <c r="QBS61" s="12"/>
      <c r="QBT61" s="12"/>
      <c r="QBU61" s="12"/>
      <c r="QBV61" s="12"/>
      <c r="QBW61" s="12"/>
      <c r="QBX61" s="12"/>
      <c r="QBY61" s="12"/>
      <c r="QBZ61" s="12"/>
      <c r="QCA61" s="12"/>
      <c r="QCB61" s="12"/>
      <c r="QCC61" s="12"/>
      <c r="QCD61" s="12"/>
      <c r="QCE61" s="12"/>
      <c r="QCF61" s="12"/>
      <c r="QCG61" s="12"/>
      <c r="QCH61" s="12"/>
      <c r="QCI61" s="12"/>
      <c r="QCJ61" s="12"/>
      <c r="QCK61" s="12"/>
      <c r="QCL61" s="12"/>
      <c r="QCM61" s="12"/>
      <c r="QCN61" s="12"/>
      <c r="QCO61" s="12"/>
      <c r="QCP61" s="12"/>
      <c r="QCQ61" s="12"/>
      <c r="QCR61" s="12"/>
      <c r="QCS61" s="12"/>
      <c r="QCT61" s="12"/>
      <c r="QCU61" s="12"/>
      <c r="QCV61" s="12"/>
      <c r="QCW61" s="12"/>
      <c r="QCX61" s="12"/>
      <c r="QCY61" s="12"/>
      <c r="QCZ61" s="12"/>
      <c r="QDA61" s="12"/>
      <c r="QDB61" s="12"/>
      <c r="QDC61" s="12"/>
      <c r="QDD61" s="12"/>
      <c r="QDE61" s="12"/>
      <c r="QDF61" s="12"/>
      <c r="QDG61" s="12"/>
      <c r="QDH61" s="12"/>
      <c r="QDI61" s="12"/>
      <c r="QDJ61" s="12"/>
      <c r="QDK61" s="12"/>
      <c r="QDL61" s="12"/>
      <c r="QDM61" s="12"/>
      <c r="QDN61" s="12"/>
      <c r="QDO61" s="12"/>
      <c r="QDP61" s="12"/>
      <c r="QDQ61" s="12"/>
      <c r="QDR61" s="12"/>
      <c r="QDS61" s="12"/>
      <c r="QDT61" s="12"/>
      <c r="QDU61" s="12"/>
      <c r="QDV61" s="12"/>
      <c r="QDW61" s="12"/>
      <c r="QDX61" s="12"/>
      <c r="QDY61" s="12"/>
      <c r="QDZ61" s="12"/>
      <c r="QEA61" s="12"/>
      <c r="QEB61" s="12"/>
      <c r="QEC61" s="12"/>
      <c r="QED61" s="12"/>
      <c r="QEE61" s="12"/>
      <c r="QEF61" s="12"/>
      <c r="QEG61" s="12"/>
      <c r="QEH61" s="12"/>
      <c r="QEI61" s="12"/>
      <c r="QEJ61" s="12"/>
      <c r="QEK61" s="12"/>
      <c r="QEL61" s="12"/>
      <c r="QEM61" s="12"/>
      <c r="QEN61" s="12"/>
      <c r="QEO61" s="12"/>
      <c r="QEP61" s="12"/>
      <c r="QEQ61" s="12"/>
      <c r="QER61" s="12"/>
      <c r="QES61" s="12"/>
      <c r="QET61" s="12"/>
      <c r="QEU61" s="12"/>
      <c r="QEV61" s="12"/>
      <c r="QEW61" s="12"/>
      <c r="QEX61" s="12"/>
      <c r="QEY61" s="12"/>
      <c r="QEZ61" s="12"/>
      <c r="QFA61" s="12"/>
      <c r="QFB61" s="12"/>
      <c r="QFC61" s="12"/>
      <c r="QFD61" s="12"/>
      <c r="QFE61" s="12"/>
      <c r="QFF61" s="12"/>
      <c r="QFG61" s="12"/>
      <c r="QFH61" s="12"/>
      <c r="QFI61" s="12"/>
      <c r="QFJ61" s="12"/>
      <c r="QFK61" s="12"/>
      <c r="QFL61" s="12"/>
      <c r="QFM61" s="12"/>
      <c r="QFN61" s="12"/>
      <c r="QFO61" s="12"/>
      <c r="QFP61" s="12"/>
      <c r="QFQ61" s="12"/>
      <c r="QFR61" s="12"/>
      <c r="QFS61" s="12"/>
      <c r="QFT61" s="12"/>
      <c r="QFU61" s="12"/>
      <c r="QFV61" s="12"/>
      <c r="QFW61" s="12"/>
      <c r="QFX61" s="12"/>
      <c r="QFY61" s="12"/>
      <c r="QFZ61" s="12"/>
      <c r="QGA61" s="12"/>
      <c r="QGB61" s="12"/>
      <c r="QGC61" s="12"/>
      <c r="QGD61" s="12"/>
      <c r="QGE61" s="12"/>
      <c r="QGF61" s="12"/>
      <c r="QGG61" s="12"/>
      <c r="QGH61" s="12"/>
      <c r="QGI61" s="12"/>
      <c r="QGJ61" s="12"/>
      <c r="QGK61" s="12"/>
      <c r="QGL61" s="12"/>
      <c r="QGM61" s="12"/>
      <c r="QGN61" s="12"/>
      <c r="QGO61" s="12"/>
      <c r="QGP61" s="12"/>
      <c r="QGQ61" s="12"/>
      <c r="QGR61" s="12"/>
      <c r="QGS61" s="12"/>
      <c r="QGT61" s="12"/>
      <c r="QGU61" s="12"/>
      <c r="QGV61" s="12"/>
      <c r="QGW61" s="12"/>
      <c r="QGX61" s="12"/>
      <c r="QGY61" s="12"/>
      <c r="QGZ61" s="12"/>
      <c r="QHA61" s="12"/>
      <c r="QHB61" s="12"/>
      <c r="QHC61" s="12"/>
      <c r="QHD61" s="12"/>
      <c r="QHE61" s="12"/>
      <c r="QHF61" s="12"/>
      <c r="QHG61" s="12"/>
      <c r="QHH61" s="12"/>
      <c r="QHI61" s="12"/>
      <c r="QHJ61" s="12"/>
      <c r="QHK61" s="12"/>
      <c r="QHL61" s="12"/>
      <c r="QHM61" s="12"/>
      <c r="QHN61" s="12"/>
      <c r="QHO61" s="12"/>
      <c r="QHP61" s="12"/>
      <c r="QHQ61" s="12"/>
      <c r="QHR61" s="12"/>
      <c r="QHS61" s="12"/>
      <c r="QHT61" s="12"/>
      <c r="QHU61" s="12"/>
      <c r="QHV61" s="12"/>
      <c r="QHW61" s="12"/>
      <c r="QHX61" s="12"/>
      <c r="QHY61" s="12"/>
      <c r="QHZ61" s="12"/>
      <c r="QIA61" s="12"/>
      <c r="QIB61" s="12"/>
      <c r="QIC61" s="12"/>
      <c r="QID61" s="12"/>
      <c r="QIE61" s="12"/>
      <c r="QIF61" s="12"/>
      <c r="QIG61" s="12"/>
      <c r="QIH61" s="12"/>
      <c r="QII61" s="12"/>
      <c r="QIJ61" s="12"/>
      <c r="QIK61" s="12"/>
      <c r="QIL61" s="12"/>
      <c r="QIM61" s="12"/>
      <c r="QIN61" s="12"/>
      <c r="QIO61" s="12"/>
      <c r="QIP61" s="12"/>
      <c r="QIQ61" s="12"/>
      <c r="QIR61" s="12"/>
      <c r="QIS61" s="12"/>
      <c r="QIT61" s="12"/>
      <c r="QIU61" s="12"/>
      <c r="QIV61" s="12"/>
      <c r="QIW61" s="12"/>
      <c r="QIX61" s="12"/>
      <c r="QIY61" s="12"/>
      <c r="QIZ61" s="12"/>
      <c r="QJA61" s="12"/>
      <c r="QJB61" s="12"/>
      <c r="QJC61" s="12"/>
      <c r="QJD61" s="12"/>
      <c r="QJE61" s="12"/>
      <c r="QJF61" s="12"/>
      <c r="QJG61" s="12"/>
      <c r="QJH61" s="12"/>
      <c r="QJI61" s="12"/>
      <c r="QJJ61" s="12"/>
      <c r="QJK61" s="12"/>
      <c r="QJL61" s="12"/>
      <c r="QJM61" s="12"/>
      <c r="QJN61" s="12"/>
      <c r="QJO61" s="12"/>
      <c r="QJP61" s="12"/>
      <c r="QJQ61" s="12"/>
      <c r="QJR61" s="12"/>
      <c r="QJS61" s="12"/>
      <c r="QJT61" s="12"/>
      <c r="QJU61" s="12"/>
      <c r="QJV61" s="12"/>
      <c r="QJW61" s="12"/>
      <c r="QJX61" s="12"/>
      <c r="QJY61" s="12"/>
      <c r="QJZ61" s="12"/>
      <c r="QKA61" s="12"/>
      <c r="QKB61" s="12"/>
      <c r="QKC61" s="12"/>
      <c r="QKD61" s="12"/>
      <c r="QKE61" s="12"/>
      <c r="QKF61" s="12"/>
      <c r="QKG61" s="12"/>
      <c r="QKH61" s="12"/>
      <c r="QKI61" s="12"/>
      <c r="QKJ61" s="12"/>
      <c r="QKK61" s="12"/>
      <c r="QKL61" s="12"/>
      <c r="QKM61" s="12"/>
      <c r="QKN61" s="12"/>
      <c r="QKO61" s="12"/>
      <c r="QKP61" s="12"/>
      <c r="QKQ61" s="12"/>
      <c r="QKR61" s="12"/>
      <c r="QKS61" s="12"/>
      <c r="QKT61" s="12"/>
      <c r="QKU61" s="12"/>
      <c r="QKV61" s="12"/>
      <c r="QKW61" s="12"/>
      <c r="QKX61" s="12"/>
      <c r="QKY61" s="12"/>
      <c r="QKZ61" s="12"/>
      <c r="QLA61" s="12"/>
      <c r="QLB61" s="12"/>
      <c r="QLC61" s="12"/>
      <c r="QLD61" s="12"/>
      <c r="QLE61" s="12"/>
      <c r="QLF61" s="12"/>
      <c r="QLG61" s="12"/>
      <c r="QLH61" s="12"/>
      <c r="QLI61" s="12"/>
      <c r="QLJ61" s="12"/>
      <c r="QLK61" s="12"/>
      <c r="QLL61" s="12"/>
      <c r="QLM61" s="12"/>
      <c r="QLN61" s="12"/>
      <c r="QLO61" s="12"/>
      <c r="QLP61" s="12"/>
      <c r="QLQ61" s="12"/>
      <c r="QLR61" s="12"/>
      <c r="QLS61" s="12"/>
      <c r="QLT61" s="12"/>
      <c r="QLU61" s="12"/>
      <c r="QLV61" s="12"/>
      <c r="QLW61" s="12"/>
      <c r="QLX61" s="12"/>
      <c r="QLY61" s="12"/>
      <c r="QLZ61" s="12"/>
      <c r="QMA61" s="12"/>
      <c r="QMB61" s="12"/>
      <c r="QMC61" s="12"/>
      <c r="QMD61" s="12"/>
      <c r="QME61" s="12"/>
      <c r="QMF61" s="12"/>
      <c r="QMG61" s="12"/>
      <c r="QMH61" s="12"/>
      <c r="QMI61" s="12"/>
      <c r="QMJ61" s="12"/>
      <c r="QMK61" s="12"/>
      <c r="QML61" s="12"/>
      <c r="QMM61" s="12"/>
      <c r="QMN61" s="12"/>
      <c r="QMO61" s="12"/>
      <c r="QMP61" s="12"/>
      <c r="QMQ61" s="12"/>
      <c r="QMR61" s="12"/>
      <c r="QMS61" s="12"/>
      <c r="QMT61" s="12"/>
      <c r="QMU61" s="12"/>
      <c r="QMV61" s="12"/>
      <c r="QMW61" s="12"/>
      <c r="QMX61" s="12"/>
      <c r="QMY61" s="12"/>
      <c r="QMZ61" s="12"/>
      <c r="QNA61" s="12"/>
      <c r="QNB61" s="12"/>
      <c r="QNC61" s="12"/>
      <c r="QND61" s="12"/>
      <c r="QNE61" s="12"/>
      <c r="QNF61" s="12"/>
      <c r="QNG61" s="12"/>
      <c r="QNH61" s="12"/>
      <c r="QNI61" s="12"/>
      <c r="QNJ61" s="12"/>
      <c r="QNK61" s="12"/>
      <c r="QNL61" s="12"/>
      <c r="QNM61" s="12"/>
      <c r="QNN61" s="12"/>
      <c r="QNO61" s="12"/>
      <c r="QNP61" s="12"/>
      <c r="QNQ61" s="12"/>
      <c r="QNR61" s="12"/>
      <c r="QNS61" s="12"/>
      <c r="QNT61" s="12"/>
      <c r="QNU61" s="12"/>
      <c r="QNV61" s="12"/>
      <c r="QNW61" s="12"/>
      <c r="QNX61" s="12"/>
      <c r="QNY61" s="12"/>
      <c r="QNZ61" s="12"/>
      <c r="QOA61" s="12"/>
      <c r="QOB61" s="12"/>
      <c r="QOC61" s="12"/>
      <c r="QOD61" s="12"/>
      <c r="QOE61" s="12"/>
      <c r="QOF61" s="12"/>
      <c r="QOG61" s="12"/>
      <c r="QOH61" s="12"/>
      <c r="QOI61" s="12"/>
      <c r="QOJ61" s="12"/>
      <c r="QOK61" s="12"/>
      <c r="QOL61" s="12"/>
      <c r="QOM61" s="12"/>
      <c r="QON61" s="12"/>
      <c r="QOO61" s="12"/>
      <c r="QOP61" s="12"/>
      <c r="QOQ61" s="12"/>
      <c r="QOR61" s="12"/>
      <c r="QOS61" s="12"/>
      <c r="QOT61" s="12"/>
      <c r="QOU61" s="12"/>
      <c r="QOV61" s="12"/>
      <c r="QOW61" s="12"/>
      <c r="QOX61" s="12"/>
      <c r="QOY61" s="12"/>
      <c r="QOZ61" s="12"/>
      <c r="QPA61" s="12"/>
      <c r="QPB61" s="12"/>
      <c r="QPC61" s="12"/>
      <c r="QPD61" s="12"/>
      <c r="QPE61" s="12"/>
      <c r="QPF61" s="12"/>
      <c r="QPG61" s="12"/>
      <c r="QPH61" s="12"/>
      <c r="QPI61" s="12"/>
      <c r="QPJ61" s="12"/>
      <c r="QPK61" s="12"/>
      <c r="QPL61" s="12"/>
      <c r="QPM61" s="12"/>
      <c r="QPN61" s="12"/>
      <c r="QPO61" s="12"/>
      <c r="QPP61" s="12"/>
      <c r="QPQ61" s="12"/>
      <c r="QPR61" s="12"/>
      <c r="QPS61" s="12"/>
      <c r="QPT61" s="12"/>
      <c r="QPU61" s="12"/>
      <c r="QPV61" s="12"/>
      <c r="QPW61" s="12"/>
      <c r="QPX61" s="12"/>
      <c r="QPY61" s="12"/>
      <c r="QPZ61" s="12"/>
      <c r="QQA61" s="12"/>
      <c r="QQB61" s="12"/>
      <c r="QQC61" s="12"/>
      <c r="QQD61" s="12"/>
      <c r="QQE61" s="12"/>
      <c r="QQF61" s="12"/>
      <c r="QQG61" s="12"/>
      <c r="QQH61" s="12"/>
      <c r="QQI61" s="12"/>
      <c r="QQJ61" s="12"/>
      <c r="QQK61" s="12"/>
      <c r="QQL61" s="12"/>
      <c r="QQM61" s="12"/>
      <c r="QQN61" s="12"/>
      <c r="QQO61" s="12"/>
      <c r="QQP61" s="12"/>
      <c r="QQQ61" s="12"/>
      <c r="QQR61" s="12"/>
      <c r="QQS61" s="12"/>
      <c r="QQT61" s="12"/>
      <c r="QQU61" s="12"/>
      <c r="QQV61" s="12"/>
      <c r="QQW61" s="12"/>
      <c r="QQX61" s="12"/>
      <c r="QQY61" s="12"/>
      <c r="QQZ61" s="12"/>
      <c r="QRA61" s="12"/>
      <c r="QRB61" s="12"/>
      <c r="QRC61" s="12"/>
      <c r="QRD61" s="12"/>
      <c r="QRE61" s="12"/>
      <c r="QRF61" s="12"/>
      <c r="QRG61" s="12"/>
      <c r="QRH61" s="12"/>
      <c r="QRI61" s="12"/>
      <c r="QRJ61" s="12"/>
      <c r="QRK61" s="12"/>
      <c r="QRL61" s="12"/>
      <c r="QRM61" s="12"/>
      <c r="QRN61" s="12"/>
      <c r="QRO61" s="12"/>
      <c r="QRP61" s="12"/>
      <c r="QRQ61" s="12"/>
      <c r="QRR61" s="12"/>
      <c r="QRS61" s="12"/>
      <c r="QRT61" s="12"/>
      <c r="QRU61" s="12"/>
      <c r="QRV61" s="12"/>
      <c r="QRW61" s="12"/>
      <c r="QRX61" s="12"/>
      <c r="QRY61" s="12"/>
      <c r="QRZ61" s="12"/>
      <c r="QSA61" s="12"/>
      <c r="QSB61" s="12"/>
      <c r="QSC61" s="12"/>
      <c r="QSD61" s="12"/>
      <c r="QSE61" s="12"/>
      <c r="QSF61" s="12"/>
      <c r="QSG61" s="12"/>
      <c r="QSH61" s="12"/>
      <c r="QSI61" s="12"/>
      <c r="QSJ61" s="12"/>
      <c r="QSK61" s="12"/>
      <c r="QSL61" s="12"/>
      <c r="QSM61" s="12"/>
      <c r="QSN61" s="12"/>
      <c r="QSO61" s="12"/>
      <c r="QSP61" s="12"/>
      <c r="QSQ61" s="12"/>
      <c r="QSR61" s="12"/>
      <c r="QSS61" s="12"/>
      <c r="QST61" s="12"/>
      <c r="QSU61" s="12"/>
      <c r="QSV61" s="12"/>
      <c r="QSW61" s="12"/>
      <c r="QSX61" s="12"/>
      <c r="QSY61" s="12"/>
      <c r="QSZ61" s="12"/>
      <c r="QTA61" s="12"/>
      <c r="QTB61" s="12"/>
      <c r="QTC61" s="12"/>
      <c r="QTD61" s="12"/>
      <c r="QTE61" s="12"/>
      <c r="QTF61" s="12"/>
      <c r="QTG61" s="12"/>
      <c r="QTH61" s="12"/>
      <c r="QTI61" s="12"/>
      <c r="QTJ61" s="12"/>
      <c r="QTK61" s="12"/>
      <c r="QTL61" s="12"/>
      <c r="QTM61" s="12"/>
      <c r="QTN61" s="12"/>
      <c r="QTO61" s="12"/>
      <c r="QTP61" s="12"/>
      <c r="QTQ61" s="12"/>
      <c r="QTR61" s="12"/>
      <c r="QTS61" s="12"/>
      <c r="QTT61" s="12"/>
      <c r="QTU61" s="12"/>
      <c r="QTV61" s="12"/>
      <c r="QTW61" s="12"/>
      <c r="QTX61" s="12"/>
      <c r="QTY61" s="12"/>
      <c r="QTZ61" s="12"/>
      <c r="QUA61" s="12"/>
      <c r="QUB61" s="12"/>
      <c r="QUC61" s="12"/>
      <c r="QUD61" s="12"/>
      <c r="QUE61" s="12"/>
      <c r="QUF61" s="12"/>
      <c r="QUG61" s="12"/>
      <c r="QUH61" s="12"/>
      <c r="QUI61" s="12"/>
      <c r="QUJ61" s="12"/>
      <c r="QUK61" s="12"/>
      <c r="QUL61" s="12"/>
      <c r="QUM61" s="12"/>
      <c r="QUN61" s="12"/>
      <c r="QUO61" s="12"/>
      <c r="QUP61" s="12"/>
      <c r="QUQ61" s="12"/>
      <c r="QUR61" s="12"/>
      <c r="QUS61" s="12"/>
      <c r="QUT61" s="12"/>
      <c r="QUU61" s="12"/>
      <c r="QUV61" s="12"/>
      <c r="QUW61" s="12"/>
      <c r="QUX61" s="12"/>
      <c r="QUY61" s="12"/>
      <c r="QUZ61" s="12"/>
      <c r="QVA61" s="12"/>
      <c r="QVB61" s="12"/>
      <c r="QVC61" s="12"/>
      <c r="QVD61" s="12"/>
      <c r="QVE61" s="12"/>
      <c r="QVF61" s="12"/>
      <c r="QVG61" s="12"/>
      <c r="QVH61" s="12"/>
      <c r="QVI61" s="12"/>
      <c r="QVJ61" s="12"/>
      <c r="QVK61" s="12"/>
      <c r="QVL61" s="12"/>
      <c r="QVM61" s="12"/>
      <c r="QVN61" s="12"/>
      <c r="QVO61" s="12"/>
      <c r="QVP61" s="12"/>
      <c r="QVQ61" s="12"/>
      <c r="QVR61" s="12"/>
      <c r="QVS61" s="12"/>
      <c r="QVT61" s="12"/>
      <c r="QVU61" s="12"/>
      <c r="QVV61" s="12"/>
      <c r="QVW61" s="12"/>
      <c r="QVX61" s="12"/>
      <c r="QVY61" s="12"/>
      <c r="QVZ61" s="12"/>
      <c r="QWA61" s="12"/>
      <c r="QWB61" s="12"/>
      <c r="QWC61" s="12"/>
      <c r="QWD61" s="12"/>
      <c r="QWE61" s="12"/>
      <c r="QWF61" s="12"/>
      <c r="QWG61" s="12"/>
      <c r="QWH61" s="12"/>
      <c r="QWI61" s="12"/>
      <c r="QWJ61" s="12"/>
      <c r="QWK61" s="12"/>
      <c r="QWL61" s="12"/>
      <c r="QWM61" s="12"/>
      <c r="QWN61" s="12"/>
      <c r="QWO61" s="12"/>
      <c r="QWP61" s="12"/>
      <c r="QWQ61" s="12"/>
      <c r="QWR61" s="12"/>
      <c r="QWS61" s="12"/>
      <c r="QWT61" s="12"/>
      <c r="QWU61" s="12"/>
      <c r="QWV61" s="12"/>
      <c r="QWW61" s="12"/>
      <c r="QWX61" s="12"/>
      <c r="QWY61" s="12"/>
      <c r="QWZ61" s="12"/>
      <c r="QXA61" s="12"/>
      <c r="QXB61" s="12"/>
      <c r="QXC61" s="12"/>
      <c r="QXD61" s="12"/>
      <c r="QXE61" s="12"/>
      <c r="QXF61" s="12"/>
      <c r="QXG61" s="12"/>
      <c r="QXH61" s="12"/>
      <c r="QXI61" s="12"/>
      <c r="QXJ61" s="12"/>
      <c r="QXK61" s="12"/>
      <c r="QXL61" s="12"/>
      <c r="QXM61" s="12"/>
      <c r="QXN61" s="12"/>
      <c r="QXO61" s="12"/>
      <c r="QXP61" s="12"/>
      <c r="QXQ61" s="12"/>
      <c r="QXR61" s="12"/>
      <c r="QXS61" s="12"/>
      <c r="QXT61" s="12"/>
      <c r="QXU61" s="12"/>
      <c r="QXV61" s="12"/>
      <c r="QXW61" s="12"/>
      <c r="QXX61" s="12"/>
      <c r="QXY61" s="12"/>
      <c r="QXZ61" s="12"/>
      <c r="QYA61" s="12"/>
      <c r="QYB61" s="12"/>
      <c r="QYC61" s="12"/>
      <c r="QYD61" s="12"/>
      <c r="QYE61" s="12"/>
      <c r="QYF61" s="12"/>
      <c r="QYG61" s="12"/>
      <c r="QYH61" s="12"/>
      <c r="QYI61" s="12"/>
      <c r="QYJ61" s="12"/>
      <c r="QYK61" s="12"/>
      <c r="QYL61" s="12"/>
      <c r="QYM61" s="12"/>
      <c r="QYN61" s="12"/>
      <c r="QYO61" s="12"/>
      <c r="QYP61" s="12"/>
      <c r="QYQ61" s="12"/>
      <c r="QYR61" s="12"/>
      <c r="QYS61" s="12"/>
      <c r="QYT61" s="12"/>
      <c r="QYU61" s="12"/>
      <c r="QYV61" s="12"/>
      <c r="QYW61" s="12"/>
      <c r="QYX61" s="12"/>
      <c r="QYY61" s="12"/>
      <c r="QYZ61" s="12"/>
      <c r="QZA61" s="12"/>
      <c r="QZB61" s="12"/>
      <c r="QZC61" s="12"/>
      <c r="QZD61" s="12"/>
      <c r="QZE61" s="12"/>
      <c r="QZF61" s="12"/>
      <c r="QZG61" s="12"/>
      <c r="QZH61" s="12"/>
      <c r="QZI61" s="12"/>
      <c r="QZJ61" s="12"/>
      <c r="QZK61" s="12"/>
      <c r="QZL61" s="12"/>
      <c r="QZM61" s="12"/>
      <c r="QZN61" s="12"/>
      <c r="QZO61" s="12"/>
      <c r="QZP61" s="12"/>
      <c r="QZQ61" s="12"/>
      <c r="QZR61" s="12"/>
      <c r="QZS61" s="12"/>
      <c r="QZT61" s="12"/>
      <c r="QZU61" s="12"/>
      <c r="QZV61" s="12"/>
      <c r="QZW61" s="12"/>
      <c r="QZX61" s="12"/>
      <c r="QZY61" s="12"/>
      <c r="QZZ61" s="12"/>
      <c r="RAA61" s="12"/>
      <c r="RAB61" s="12"/>
      <c r="RAC61" s="12"/>
      <c r="RAD61" s="12"/>
      <c r="RAE61" s="12"/>
      <c r="RAF61" s="12"/>
      <c r="RAG61" s="12"/>
      <c r="RAH61" s="12"/>
      <c r="RAI61" s="12"/>
      <c r="RAJ61" s="12"/>
      <c r="RAK61" s="12"/>
      <c r="RAL61" s="12"/>
      <c r="RAM61" s="12"/>
      <c r="RAN61" s="12"/>
      <c r="RAO61" s="12"/>
      <c r="RAP61" s="12"/>
      <c r="RAQ61" s="12"/>
      <c r="RAR61" s="12"/>
      <c r="RAS61" s="12"/>
      <c r="RAT61" s="12"/>
      <c r="RAU61" s="12"/>
      <c r="RAV61" s="12"/>
      <c r="RAW61" s="12"/>
      <c r="RAX61" s="12"/>
      <c r="RAY61" s="12"/>
      <c r="RAZ61" s="12"/>
      <c r="RBA61" s="12"/>
      <c r="RBB61" s="12"/>
      <c r="RBC61" s="12"/>
      <c r="RBD61" s="12"/>
      <c r="RBE61" s="12"/>
      <c r="RBF61" s="12"/>
      <c r="RBG61" s="12"/>
      <c r="RBH61" s="12"/>
      <c r="RBI61" s="12"/>
      <c r="RBJ61" s="12"/>
      <c r="RBK61" s="12"/>
      <c r="RBL61" s="12"/>
      <c r="RBM61" s="12"/>
      <c r="RBN61" s="12"/>
      <c r="RBO61" s="12"/>
      <c r="RBP61" s="12"/>
      <c r="RBQ61" s="12"/>
      <c r="RBR61" s="12"/>
      <c r="RBS61" s="12"/>
      <c r="RBT61" s="12"/>
      <c r="RBU61" s="12"/>
      <c r="RBV61" s="12"/>
      <c r="RBW61" s="12"/>
      <c r="RBX61" s="12"/>
      <c r="RBY61" s="12"/>
      <c r="RBZ61" s="12"/>
      <c r="RCA61" s="12"/>
      <c r="RCB61" s="12"/>
      <c r="RCC61" s="12"/>
      <c r="RCD61" s="12"/>
      <c r="RCE61" s="12"/>
      <c r="RCF61" s="12"/>
      <c r="RCG61" s="12"/>
      <c r="RCH61" s="12"/>
      <c r="RCI61" s="12"/>
      <c r="RCJ61" s="12"/>
      <c r="RCK61" s="12"/>
      <c r="RCL61" s="12"/>
      <c r="RCM61" s="12"/>
      <c r="RCN61" s="12"/>
      <c r="RCO61" s="12"/>
      <c r="RCP61" s="12"/>
      <c r="RCQ61" s="12"/>
      <c r="RCR61" s="12"/>
      <c r="RCS61" s="12"/>
      <c r="RCT61" s="12"/>
      <c r="RCU61" s="12"/>
      <c r="RCV61" s="12"/>
      <c r="RCW61" s="12"/>
      <c r="RCX61" s="12"/>
      <c r="RCY61" s="12"/>
      <c r="RCZ61" s="12"/>
      <c r="RDA61" s="12"/>
      <c r="RDB61" s="12"/>
      <c r="RDC61" s="12"/>
      <c r="RDD61" s="12"/>
      <c r="RDE61" s="12"/>
      <c r="RDF61" s="12"/>
      <c r="RDG61" s="12"/>
      <c r="RDH61" s="12"/>
      <c r="RDI61" s="12"/>
      <c r="RDJ61" s="12"/>
      <c r="RDK61" s="12"/>
      <c r="RDL61" s="12"/>
      <c r="RDM61" s="12"/>
      <c r="RDN61" s="12"/>
      <c r="RDO61" s="12"/>
      <c r="RDP61" s="12"/>
      <c r="RDQ61" s="12"/>
      <c r="RDR61" s="12"/>
      <c r="RDS61" s="12"/>
      <c r="RDT61" s="12"/>
      <c r="RDU61" s="12"/>
      <c r="RDV61" s="12"/>
      <c r="RDW61" s="12"/>
      <c r="RDX61" s="12"/>
      <c r="RDY61" s="12"/>
      <c r="RDZ61" s="12"/>
      <c r="REA61" s="12"/>
      <c r="REB61" s="12"/>
      <c r="REC61" s="12"/>
      <c r="RED61" s="12"/>
      <c r="REE61" s="12"/>
      <c r="REF61" s="12"/>
      <c r="REG61" s="12"/>
      <c r="REH61" s="12"/>
      <c r="REI61" s="12"/>
      <c r="REJ61" s="12"/>
      <c r="REK61" s="12"/>
      <c r="REL61" s="12"/>
      <c r="REM61" s="12"/>
      <c r="REN61" s="12"/>
      <c r="REO61" s="12"/>
      <c r="REP61" s="12"/>
      <c r="REQ61" s="12"/>
      <c r="RER61" s="12"/>
      <c r="RES61" s="12"/>
      <c r="RET61" s="12"/>
      <c r="REU61" s="12"/>
      <c r="REV61" s="12"/>
      <c r="REW61" s="12"/>
      <c r="REX61" s="12"/>
      <c r="REY61" s="12"/>
      <c r="REZ61" s="12"/>
      <c r="RFA61" s="12"/>
      <c r="RFB61" s="12"/>
      <c r="RFC61" s="12"/>
      <c r="RFD61" s="12"/>
      <c r="RFE61" s="12"/>
      <c r="RFF61" s="12"/>
      <c r="RFG61" s="12"/>
      <c r="RFH61" s="12"/>
      <c r="RFI61" s="12"/>
      <c r="RFJ61" s="12"/>
      <c r="RFK61" s="12"/>
      <c r="RFL61" s="12"/>
      <c r="RFM61" s="12"/>
      <c r="RFN61" s="12"/>
      <c r="RFO61" s="12"/>
      <c r="RFP61" s="12"/>
      <c r="RFQ61" s="12"/>
      <c r="RFR61" s="12"/>
      <c r="RFS61" s="12"/>
      <c r="RFT61" s="12"/>
      <c r="RFU61" s="12"/>
      <c r="RFV61" s="12"/>
      <c r="RFW61" s="12"/>
      <c r="RFX61" s="12"/>
      <c r="RFY61" s="12"/>
      <c r="RFZ61" s="12"/>
      <c r="RGA61" s="12"/>
      <c r="RGB61" s="12"/>
      <c r="RGC61" s="12"/>
      <c r="RGD61" s="12"/>
      <c r="RGE61" s="12"/>
      <c r="RGF61" s="12"/>
      <c r="RGG61" s="12"/>
      <c r="RGH61" s="12"/>
      <c r="RGI61" s="12"/>
      <c r="RGJ61" s="12"/>
      <c r="RGK61" s="12"/>
      <c r="RGL61" s="12"/>
      <c r="RGM61" s="12"/>
      <c r="RGN61" s="12"/>
      <c r="RGO61" s="12"/>
      <c r="RGP61" s="12"/>
      <c r="RGQ61" s="12"/>
      <c r="RGR61" s="12"/>
      <c r="RGS61" s="12"/>
      <c r="RGT61" s="12"/>
      <c r="RGU61" s="12"/>
      <c r="RGV61" s="12"/>
      <c r="RGW61" s="12"/>
      <c r="RGX61" s="12"/>
      <c r="RGY61" s="12"/>
      <c r="RGZ61" s="12"/>
      <c r="RHA61" s="12"/>
      <c r="RHB61" s="12"/>
      <c r="RHC61" s="12"/>
      <c r="RHD61" s="12"/>
      <c r="RHE61" s="12"/>
      <c r="RHF61" s="12"/>
      <c r="RHG61" s="12"/>
      <c r="RHH61" s="12"/>
      <c r="RHI61" s="12"/>
      <c r="RHJ61" s="12"/>
      <c r="RHK61" s="12"/>
      <c r="RHL61" s="12"/>
      <c r="RHM61" s="12"/>
      <c r="RHN61" s="12"/>
      <c r="RHO61" s="12"/>
      <c r="RHP61" s="12"/>
      <c r="RHQ61" s="12"/>
      <c r="RHR61" s="12"/>
      <c r="RHS61" s="12"/>
      <c r="RHT61" s="12"/>
      <c r="RHU61" s="12"/>
      <c r="RHV61" s="12"/>
      <c r="RHW61" s="12"/>
      <c r="RHX61" s="12"/>
      <c r="RHY61" s="12"/>
      <c r="RHZ61" s="12"/>
      <c r="RIA61" s="12"/>
      <c r="RIB61" s="12"/>
      <c r="RIC61" s="12"/>
      <c r="RID61" s="12"/>
      <c r="RIE61" s="12"/>
      <c r="RIF61" s="12"/>
      <c r="RIG61" s="12"/>
      <c r="RIH61" s="12"/>
      <c r="RII61" s="12"/>
      <c r="RIJ61" s="12"/>
      <c r="RIK61" s="12"/>
      <c r="RIL61" s="12"/>
      <c r="RIM61" s="12"/>
      <c r="RIN61" s="12"/>
      <c r="RIO61" s="12"/>
      <c r="RIP61" s="12"/>
      <c r="RIQ61" s="12"/>
      <c r="RIR61" s="12"/>
      <c r="RIS61" s="12"/>
      <c r="RIT61" s="12"/>
      <c r="RIU61" s="12"/>
      <c r="RIV61" s="12"/>
      <c r="RIW61" s="12"/>
      <c r="RIX61" s="12"/>
      <c r="RIY61" s="12"/>
      <c r="RIZ61" s="12"/>
      <c r="RJA61" s="12"/>
      <c r="RJB61" s="12"/>
      <c r="RJC61" s="12"/>
      <c r="RJD61" s="12"/>
      <c r="RJE61" s="12"/>
      <c r="RJF61" s="12"/>
      <c r="RJG61" s="12"/>
      <c r="RJH61" s="12"/>
      <c r="RJI61" s="12"/>
      <c r="RJJ61" s="12"/>
      <c r="RJK61" s="12"/>
      <c r="RJL61" s="12"/>
      <c r="RJM61" s="12"/>
      <c r="RJN61" s="12"/>
      <c r="RJO61" s="12"/>
      <c r="RJP61" s="12"/>
      <c r="RJQ61" s="12"/>
      <c r="RJR61" s="12"/>
      <c r="RJS61" s="12"/>
      <c r="RJT61" s="12"/>
      <c r="RJU61" s="12"/>
      <c r="RJV61" s="12"/>
      <c r="RJW61" s="12"/>
      <c r="RJX61" s="12"/>
      <c r="RJY61" s="12"/>
      <c r="RJZ61" s="12"/>
      <c r="RKA61" s="12"/>
      <c r="RKB61" s="12"/>
      <c r="RKC61" s="12"/>
      <c r="RKD61" s="12"/>
      <c r="RKE61" s="12"/>
      <c r="RKF61" s="12"/>
      <c r="RKG61" s="12"/>
      <c r="RKH61" s="12"/>
      <c r="RKI61" s="12"/>
      <c r="RKJ61" s="12"/>
      <c r="RKK61" s="12"/>
      <c r="RKL61" s="12"/>
      <c r="RKM61" s="12"/>
      <c r="RKN61" s="12"/>
      <c r="RKO61" s="12"/>
      <c r="RKP61" s="12"/>
      <c r="RKQ61" s="12"/>
      <c r="RKR61" s="12"/>
      <c r="RKS61" s="12"/>
      <c r="RKT61" s="12"/>
      <c r="RKU61" s="12"/>
      <c r="RKV61" s="12"/>
      <c r="RKW61" s="12"/>
      <c r="RKX61" s="12"/>
      <c r="RKY61" s="12"/>
      <c r="RKZ61" s="12"/>
      <c r="RLA61" s="12"/>
      <c r="RLB61" s="12"/>
      <c r="RLC61" s="12"/>
      <c r="RLD61" s="12"/>
      <c r="RLE61" s="12"/>
      <c r="RLF61" s="12"/>
      <c r="RLG61" s="12"/>
      <c r="RLH61" s="12"/>
      <c r="RLI61" s="12"/>
      <c r="RLJ61" s="12"/>
      <c r="RLK61" s="12"/>
      <c r="RLL61" s="12"/>
      <c r="RLM61" s="12"/>
      <c r="RLN61" s="12"/>
      <c r="RLO61" s="12"/>
      <c r="RLP61" s="12"/>
      <c r="RLQ61" s="12"/>
      <c r="RLR61" s="12"/>
      <c r="RLS61" s="12"/>
      <c r="RLT61" s="12"/>
      <c r="RLU61" s="12"/>
      <c r="RLV61" s="12"/>
      <c r="RLW61" s="12"/>
      <c r="RLX61" s="12"/>
      <c r="RLY61" s="12"/>
      <c r="RLZ61" s="12"/>
      <c r="RMA61" s="12"/>
      <c r="RMB61" s="12"/>
      <c r="RMC61" s="12"/>
      <c r="RMD61" s="12"/>
      <c r="RME61" s="12"/>
      <c r="RMF61" s="12"/>
      <c r="RMG61" s="12"/>
      <c r="RMH61" s="12"/>
      <c r="RMI61" s="12"/>
      <c r="RMJ61" s="12"/>
      <c r="RMK61" s="12"/>
      <c r="RML61" s="12"/>
      <c r="RMM61" s="12"/>
      <c r="RMN61" s="12"/>
      <c r="RMO61" s="12"/>
      <c r="RMP61" s="12"/>
      <c r="RMQ61" s="12"/>
      <c r="RMR61" s="12"/>
      <c r="RMS61" s="12"/>
      <c r="RMT61" s="12"/>
      <c r="RMU61" s="12"/>
      <c r="RMV61" s="12"/>
      <c r="RMW61" s="12"/>
      <c r="RMX61" s="12"/>
      <c r="RMY61" s="12"/>
      <c r="RMZ61" s="12"/>
      <c r="RNA61" s="12"/>
      <c r="RNB61" s="12"/>
      <c r="RNC61" s="12"/>
      <c r="RND61" s="12"/>
      <c r="RNE61" s="12"/>
      <c r="RNF61" s="12"/>
      <c r="RNG61" s="12"/>
      <c r="RNH61" s="12"/>
      <c r="RNI61" s="12"/>
      <c r="RNJ61" s="12"/>
      <c r="RNK61" s="12"/>
      <c r="RNL61" s="12"/>
      <c r="RNM61" s="12"/>
      <c r="RNN61" s="12"/>
      <c r="RNO61" s="12"/>
      <c r="RNP61" s="12"/>
      <c r="RNQ61" s="12"/>
      <c r="RNR61" s="12"/>
      <c r="RNS61" s="12"/>
      <c r="RNT61" s="12"/>
      <c r="RNU61" s="12"/>
      <c r="RNV61" s="12"/>
      <c r="RNW61" s="12"/>
      <c r="RNX61" s="12"/>
      <c r="RNY61" s="12"/>
      <c r="RNZ61" s="12"/>
      <c r="ROA61" s="12"/>
      <c r="ROB61" s="12"/>
      <c r="ROC61" s="12"/>
      <c r="ROD61" s="12"/>
      <c r="ROE61" s="12"/>
      <c r="ROF61" s="12"/>
      <c r="ROG61" s="12"/>
      <c r="ROH61" s="12"/>
      <c r="ROI61" s="12"/>
      <c r="ROJ61" s="12"/>
      <c r="ROK61" s="12"/>
      <c r="ROL61" s="12"/>
      <c r="ROM61" s="12"/>
      <c r="RON61" s="12"/>
      <c r="ROO61" s="12"/>
      <c r="ROP61" s="12"/>
      <c r="ROQ61" s="12"/>
      <c r="ROR61" s="12"/>
      <c r="ROS61" s="12"/>
      <c r="ROT61" s="12"/>
      <c r="ROU61" s="12"/>
      <c r="ROV61" s="12"/>
      <c r="ROW61" s="12"/>
      <c r="ROX61" s="12"/>
      <c r="ROY61" s="12"/>
      <c r="ROZ61" s="12"/>
      <c r="RPA61" s="12"/>
      <c r="RPB61" s="12"/>
      <c r="RPC61" s="12"/>
      <c r="RPD61" s="12"/>
      <c r="RPE61" s="12"/>
      <c r="RPF61" s="12"/>
      <c r="RPG61" s="12"/>
      <c r="RPH61" s="12"/>
      <c r="RPI61" s="12"/>
      <c r="RPJ61" s="12"/>
      <c r="RPK61" s="12"/>
      <c r="RPL61" s="12"/>
      <c r="RPM61" s="12"/>
      <c r="RPN61" s="12"/>
      <c r="RPO61" s="12"/>
      <c r="RPP61" s="12"/>
      <c r="RPQ61" s="12"/>
      <c r="RPR61" s="12"/>
      <c r="RPS61" s="12"/>
      <c r="RPT61" s="12"/>
      <c r="RPU61" s="12"/>
      <c r="RPV61" s="12"/>
      <c r="RPW61" s="12"/>
      <c r="RPX61" s="12"/>
      <c r="RPY61" s="12"/>
      <c r="RPZ61" s="12"/>
      <c r="RQA61" s="12"/>
      <c r="RQB61" s="12"/>
      <c r="RQC61" s="12"/>
      <c r="RQD61" s="12"/>
      <c r="RQE61" s="12"/>
      <c r="RQF61" s="12"/>
      <c r="RQG61" s="12"/>
      <c r="RQH61" s="12"/>
      <c r="RQI61" s="12"/>
      <c r="RQJ61" s="12"/>
      <c r="RQK61" s="12"/>
      <c r="RQL61" s="12"/>
      <c r="RQM61" s="12"/>
      <c r="RQN61" s="12"/>
      <c r="RQO61" s="12"/>
      <c r="RQP61" s="12"/>
      <c r="RQQ61" s="12"/>
      <c r="RQR61" s="12"/>
      <c r="RQS61" s="12"/>
      <c r="RQT61" s="12"/>
      <c r="RQU61" s="12"/>
      <c r="RQV61" s="12"/>
      <c r="RQW61" s="12"/>
      <c r="RQX61" s="12"/>
      <c r="RQY61" s="12"/>
      <c r="RQZ61" s="12"/>
      <c r="RRA61" s="12"/>
      <c r="RRB61" s="12"/>
      <c r="RRC61" s="12"/>
      <c r="RRD61" s="12"/>
      <c r="RRE61" s="12"/>
      <c r="RRF61" s="12"/>
      <c r="RRG61" s="12"/>
      <c r="RRH61" s="12"/>
      <c r="RRI61" s="12"/>
      <c r="RRJ61" s="12"/>
      <c r="RRK61" s="12"/>
      <c r="RRL61" s="12"/>
      <c r="RRM61" s="12"/>
      <c r="RRN61" s="12"/>
      <c r="RRO61" s="12"/>
      <c r="RRP61" s="12"/>
      <c r="RRQ61" s="12"/>
      <c r="RRR61" s="12"/>
      <c r="RRS61" s="12"/>
      <c r="RRT61" s="12"/>
      <c r="RRU61" s="12"/>
      <c r="RRV61" s="12"/>
      <c r="RRW61" s="12"/>
      <c r="RRX61" s="12"/>
      <c r="RRY61" s="12"/>
      <c r="RRZ61" s="12"/>
      <c r="RSA61" s="12"/>
      <c r="RSB61" s="12"/>
      <c r="RSC61" s="12"/>
      <c r="RSD61" s="12"/>
      <c r="RSE61" s="12"/>
      <c r="RSF61" s="12"/>
      <c r="RSG61" s="12"/>
      <c r="RSH61" s="12"/>
      <c r="RSI61" s="12"/>
      <c r="RSJ61" s="12"/>
      <c r="RSK61" s="12"/>
      <c r="RSL61" s="12"/>
      <c r="RSM61" s="12"/>
      <c r="RSN61" s="12"/>
      <c r="RSO61" s="12"/>
      <c r="RSP61" s="12"/>
      <c r="RSQ61" s="12"/>
      <c r="RSR61" s="12"/>
      <c r="RSS61" s="12"/>
      <c r="RST61" s="12"/>
      <c r="RSU61" s="12"/>
      <c r="RSV61" s="12"/>
      <c r="RSW61" s="12"/>
      <c r="RSX61" s="12"/>
      <c r="RSY61" s="12"/>
      <c r="RSZ61" s="12"/>
      <c r="RTA61" s="12"/>
      <c r="RTB61" s="12"/>
      <c r="RTC61" s="12"/>
      <c r="RTD61" s="12"/>
      <c r="RTE61" s="12"/>
      <c r="RTF61" s="12"/>
      <c r="RTG61" s="12"/>
      <c r="RTH61" s="12"/>
      <c r="RTI61" s="12"/>
      <c r="RTJ61" s="12"/>
      <c r="RTK61" s="12"/>
      <c r="RTL61" s="12"/>
      <c r="RTM61" s="12"/>
      <c r="RTN61" s="12"/>
      <c r="RTO61" s="12"/>
      <c r="RTP61" s="12"/>
      <c r="RTQ61" s="12"/>
      <c r="RTR61" s="12"/>
      <c r="RTS61" s="12"/>
      <c r="RTT61" s="12"/>
      <c r="RTU61" s="12"/>
      <c r="RTV61" s="12"/>
      <c r="RTW61" s="12"/>
      <c r="RTX61" s="12"/>
      <c r="RTY61" s="12"/>
      <c r="RTZ61" s="12"/>
      <c r="RUA61" s="12"/>
      <c r="RUB61" s="12"/>
      <c r="RUC61" s="12"/>
      <c r="RUD61" s="12"/>
      <c r="RUE61" s="12"/>
      <c r="RUF61" s="12"/>
      <c r="RUG61" s="12"/>
      <c r="RUH61" s="12"/>
      <c r="RUI61" s="12"/>
      <c r="RUJ61" s="12"/>
      <c r="RUK61" s="12"/>
      <c r="RUL61" s="12"/>
      <c r="RUM61" s="12"/>
      <c r="RUN61" s="12"/>
      <c r="RUO61" s="12"/>
      <c r="RUP61" s="12"/>
      <c r="RUQ61" s="12"/>
      <c r="RUR61" s="12"/>
      <c r="RUS61" s="12"/>
      <c r="RUT61" s="12"/>
      <c r="RUU61" s="12"/>
      <c r="RUV61" s="12"/>
      <c r="RUW61" s="12"/>
      <c r="RUX61" s="12"/>
      <c r="RUY61" s="12"/>
      <c r="RUZ61" s="12"/>
      <c r="RVA61" s="12"/>
      <c r="RVB61" s="12"/>
      <c r="RVC61" s="12"/>
      <c r="RVD61" s="12"/>
      <c r="RVE61" s="12"/>
      <c r="RVF61" s="12"/>
      <c r="RVG61" s="12"/>
      <c r="RVH61" s="12"/>
      <c r="RVI61" s="12"/>
      <c r="RVJ61" s="12"/>
      <c r="RVK61" s="12"/>
      <c r="RVL61" s="12"/>
      <c r="RVM61" s="12"/>
      <c r="RVN61" s="12"/>
      <c r="RVO61" s="12"/>
      <c r="RVP61" s="12"/>
      <c r="RVQ61" s="12"/>
      <c r="RVR61" s="12"/>
      <c r="RVS61" s="12"/>
      <c r="RVT61" s="12"/>
      <c r="RVU61" s="12"/>
      <c r="RVV61" s="12"/>
      <c r="RVW61" s="12"/>
      <c r="RVX61" s="12"/>
      <c r="RVY61" s="12"/>
      <c r="RVZ61" s="12"/>
      <c r="RWA61" s="12"/>
      <c r="RWB61" s="12"/>
      <c r="RWC61" s="12"/>
      <c r="RWD61" s="12"/>
      <c r="RWE61" s="12"/>
      <c r="RWF61" s="12"/>
      <c r="RWG61" s="12"/>
      <c r="RWH61" s="12"/>
      <c r="RWI61" s="12"/>
      <c r="RWJ61" s="12"/>
      <c r="RWK61" s="12"/>
      <c r="RWL61" s="12"/>
      <c r="RWM61" s="12"/>
      <c r="RWN61" s="12"/>
      <c r="RWO61" s="12"/>
      <c r="RWP61" s="12"/>
      <c r="RWQ61" s="12"/>
      <c r="RWR61" s="12"/>
      <c r="RWS61" s="12"/>
      <c r="RWT61" s="12"/>
      <c r="RWU61" s="12"/>
      <c r="RWV61" s="12"/>
      <c r="RWW61" s="12"/>
      <c r="RWX61" s="12"/>
      <c r="RWY61" s="12"/>
      <c r="RWZ61" s="12"/>
      <c r="RXA61" s="12"/>
      <c r="RXB61" s="12"/>
      <c r="RXC61" s="12"/>
      <c r="RXD61" s="12"/>
      <c r="RXE61" s="12"/>
      <c r="RXF61" s="12"/>
      <c r="RXG61" s="12"/>
      <c r="RXH61" s="12"/>
      <c r="RXI61" s="12"/>
      <c r="RXJ61" s="12"/>
      <c r="RXK61" s="12"/>
      <c r="RXL61" s="12"/>
      <c r="RXM61" s="12"/>
      <c r="RXN61" s="12"/>
      <c r="RXO61" s="12"/>
      <c r="RXP61" s="12"/>
      <c r="RXQ61" s="12"/>
      <c r="RXR61" s="12"/>
      <c r="RXS61" s="12"/>
      <c r="RXT61" s="12"/>
      <c r="RXU61" s="12"/>
      <c r="RXV61" s="12"/>
      <c r="RXW61" s="12"/>
      <c r="RXX61" s="12"/>
      <c r="RXY61" s="12"/>
      <c r="RXZ61" s="12"/>
      <c r="RYA61" s="12"/>
      <c r="RYB61" s="12"/>
      <c r="RYC61" s="12"/>
      <c r="RYD61" s="12"/>
      <c r="RYE61" s="12"/>
      <c r="RYF61" s="12"/>
      <c r="RYG61" s="12"/>
      <c r="RYH61" s="12"/>
      <c r="RYI61" s="12"/>
      <c r="RYJ61" s="12"/>
      <c r="RYK61" s="12"/>
      <c r="RYL61" s="12"/>
      <c r="RYM61" s="12"/>
      <c r="RYN61" s="12"/>
      <c r="RYO61" s="12"/>
      <c r="RYP61" s="12"/>
      <c r="RYQ61" s="12"/>
      <c r="RYR61" s="12"/>
      <c r="RYS61" s="12"/>
      <c r="RYT61" s="12"/>
      <c r="RYU61" s="12"/>
      <c r="RYV61" s="12"/>
      <c r="RYW61" s="12"/>
      <c r="RYX61" s="12"/>
      <c r="RYY61" s="12"/>
      <c r="RYZ61" s="12"/>
      <c r="RZA61" s="12"/>
      <c r="RZB61" s="12"/>
      <c r="RZC61" s="12"/>
      <c r="RZD61" s="12"/>
      <c r="RZE61" s="12"/>
      <c r="RZF61" s="12"/>
      <c r="RZG61" s="12"/>
      <c r="RZH61" s="12"/>
      <c r="RZI61" s="12"/>
      <c r="RZJ61" s="12"/>
      <c r="RZK61" s="12"/>
      <c r="RZL61" s="12"/>
      <c r="RZM61" s="12"/>
      <c r="RZN61" s="12"/>
      <c r="RZO61" s="12"/>
      <c r="RZP61" s="12"/>
      <c r="RZQ61" s="12"/>
      <c r="RZR61" s="12"/>
      <c r="RZS61" s="12"/>
      <c r="RZT61" s="12"/>
      <c r="RZU61" s="12"/>
      <c r="RZV61" s="12"/>
      <c r="RZW61" s="12"/>
      <c r="RZX61" s="12"/>
      <c r="RZY61" s="12"/>
      <c r="RZZ61" s="12"/>
      <c r="SAA61" s="12"/>
      <c r="SAB61" s="12"/>
      <c r="SAC61" s="12"/>
      <c r="SAD61" s="12"/>
      <c r="SAE61" s="12"/>
      <c r="SAF61" s="12"/>
      <c r="SAG61" s="12"/>
      <c r="SAH61" s="12"/>
      <c r="SAI61" s="12"/>
      <c r="SAJ61" s="12"/>
      <c r="SAK61" s="12"/>
      <c r="SAL61" s="12"/>
      <c r="SAM61" s="12"/>
      <c r="SAN61" s="12"/>
      <c r="SAO61" s="12"/>
      <c r="SAP61" s="12"/>
      <c r="SAQ61" s="12"/>
      <c r="SAR61" s="12"/>
      <c r="SAS61" s="12"/>
      <c r="SAT61" s="12"/>
      <c r="SAU61" s="12"/>
      <c r="SAV61" s="12"/>
      <c r="SAW61" s="12"/>
      <c r="SAX61" s="12"/>
      <c r="SAY61" s="12"/>
      <c r="SAZ61" s="12"/>
      <c r="SBA61" s="12"/>
      <c r="SBB61" s="12"/>
      <c r="SBC61" s="12"/>
      <c r="SBD61" s="12"/>
      <c r="SBE61" s="12"/>
      <c r="SBF61" s="12"/>
      <c r="SBG61" s="12"/>
      <c r="SBH61" s="12"/>
      <c r="SBI61" s="12"/>
      <c r="SBJ61" s="12"/>
      <c r="SBK61" s="12"/>
      <c r="SBL61" s="12"/>
      <c r="SBM61" s="12"/>
      <c r="SBN61" s="12"/>
      <c r="SBO61" s="12"/>
      <c r="SBP61" s="12"/>
      <c r="SBQ61" s="12"/>
      <c r="SBR61" s="12"/>
      <c r="SBS61" s="12"/>
      <c r="SBT61" s="12"/>
      <c r="SBU61" s="12"/>
      <c r="SBV61" s="12"/>
      <c r="SBW61" s="12"/>
      <c r="SBX61" s="12"/>
      <c r="SBY61" s="12"/>
      <c r="SBZ61" s="12"/>
      <c r="SCA61" s="12"/>
      <c r="SCB61" s="12"/>
      <c r="SCC61" s="12"/>
      <c r="SCD61" s="12"/>
      <c r="SCE61" s="12"/>
      <c r="SCF61" s="12"/>
      <c r="SCG61" s="12"/>
      <c r="SCH61" s="12"/>
      <c r="SCI61" s="12"/>
      <c r="SCJ61" s="12"/>
      <c r="SCK61" s="12"/>
      <c r="SCL61" s="12"/>
      <c r="SCM61" s="12"/>
      <c r="SCN61" s="12"/>
      <c r="SCO61" s="12"/>
      <c r="SCP61" s="12"/>
      <c r="SCQ61" s="12"/>
      <c r="SCR61" s="12"/>
      <c r="SCS61" s="12"/>
      <c r="SCT61" s="12"/>
      <c r="SCU61" s="12"/>
      <c r="SCV61" s="12"/>
      <c r="SCW61" s="12"/>
      <c r="SCX61" s="12"/>
      <c r="SCY61" s="12"/>
      <c r="SCZ61" s="12"/>
      <c r="SDA61" s="12"/>
      <c r="SDB61" s="12"/>
      <c r="SDC61" s="12"/>
      <c r="SDD61" s="12"/>
      <c r="SDE61" s="12"/>
      <c r="SDF61" s="12"/>
      <c r="SDG61" s="12"/>
      <c r="SDH61" s="12"/>
      <c r="SDI61" s="12"/>
      <c r="SDJ61" s="12"/>
      <c r="SDK61" s="12"/>
      <c r="SDL61" s="12"/>
      <c r="SDM61" s="12"/>
      <c r="SDN61" s="12"/>
      <c r="SDO61" s="12"/>
      <c r="SDP61" s="12"/>
      <c r="SDQ61" s="12"/>
      <c r="SDR61" s="12"/>
      <c r="SDS61" s="12"/>
      <c r="SDT61" s="12"/>
      <c r="SDU61" s="12"/>
      <c r="SDV61" s="12"/>
      <c r="SDW61" s="12"/>
      <c r="SDX61" s="12"/>
      <c r="SDY61" s="12"/>
      <c r="SDZ61" s="12"/>
      <c r="SEA61" s="12"/>
      <c r="SEB61" s="12"/>
      <c r="SEC61" s="12"/>
      <c r="SED61" s="12"/>
      <c r="SEE61" s="12"/>
      <c r="SEF61" s="12"/>
      <c r="SEG61" s="12"/>
      <c r="SEH61" s="12"/>
      <c r="SEI61" s="12"/>
      <c r="SEJ61" s="12"/>
      <c r="SEK61" s="12"/>
      <c r="SEL61" s="12"/>
      <c r="SEM61" s="12"/>
      <c r="SEN61" s="12"/>
      <c r="SEO61" s="12"/>
      <c r="SEP61" s="12"/>
      <c r="SEQ61" s="12"/>
      <c r="SER61" s="12"/>
      <c r="SES61" s="12"/>
      <c r="SET61" s="12"/>
      <c r="SEU61" s="12"/>
      <c r="SEV61" s="12"/>
      <c r="SEW61" s="12"/>
      <c r="SEX61" s="12"/>
      <c r="SEY61" s="12"/>
      <c r="SEZ61" s="12"/>
      <c r="SFA61" s="12"/>
      <c r="SFB61" s="12"/>
      <c r="SFC61" s="12"/>
      <c r="SFD61" s="12"/>
      <c r="SFE61" s="12"/>
      <c r="SFF61" s="12"/>
      <c r="SFG61" s="12"/>
      <c r="SFH61" s="12"/>
      <c r="SFI61" s="12"/>
      <c r="SFJ61" s="12"/>
      <c r="SFK61" s="12"/>
      <c r="SFL61" s="12"/>
      <c r="SFM61" s="12"/>
      <c r="SFN61" s="12"/>
      <c r="SFO61" s="12"/>
      <c r="SFP61" s="12"/>
      <c r="SFQ61" s="12"/>
      <c r="SFR61" s="12"/>
      <c r="SFS61" s="12"/>
      <c r="SFT61" s="12"/>
      <c r="SFU61" s="12"/>
      <c r="SFV61" s="12"/>
      <c r="SFW61" s="12"/>
      <c r="SFX61" s="12"/>
      <c r="SFY61" s="12"/>
      <c r="SFZ61" s="12"/>
      <c r="SGA61" s="12"/>
      <c r="SGB61" s="12"/>
      <c r="SGC61" s="12"/>
      <c r="SGD61" s="12"/>
      <c r="SGE61" s="12"/>
      <c r="SGF61" s="12"/>
      <c r="SGG61" s="12"/>
      <c r="SGH61" s="12"/>
      <c r="SGI61" s="12"/>
      <c r="SGJ61" s="12"/>
      <c r="SGK61" s="12"/>
      <c r="SGL61" s="12"/>
      <c r="SGM61" s="12"/>
      <c r="SGN61" s="12"/>
      <c r="SGO61" s="12"/>
      <c r="SGP61" s="12"/>
      <c r="SGQ61" s="12"/>
      <c r="SGR61" s="12"/>
      <c r="SGS61" s="12"/>
      <c r="SGT61" s="12"/>
      <c r="SGU61" s="12"/>
      <c r="SGV61" s="12"/>
      <c r="SGW61" s="12"/>
      <c r="SGX61" s="12"/>
      <c r="SGY61" s="12"/>
      <c r="SGZ61" s="12"/>
      <c r="SHA61" s="12"/>
      <c r="SHB61" s="12"/>
      <c r="SHC61" s="12"/>
      <c r="SHD61" s="12"/>
      <c r="SHE61" s="12"/>
      <c r="SHF61" s="12"/>
      <c r="SHG61" s="12"/>
      <c r="SHH61" s="12"/>
      <c r="SHI61" s="12"/>
      <c r="SHJ61" s="12"/>
      <c r="SHK61" s="12"/>
      <c r="SHL61" s="12"/>
      <c r="SHM61" s="12"/>
      <c r="SHN61" s="12"/>
      <c r="SHO61" s="12"/>
      <c r="SHP61" s="12"/>
      <c r="SHQ61" s="12"/>
      <c r="SHR61" s="12"/>
      <c r="SHS61" s="12"/>
      <c r="SHT61" s="12"/>
      <c r="SHU61" s="12"/>
      <c r="SHV61" s="12"/>
      <c r="SHW61" s="12"/>
      <c r="SHX61" s="12"/>
      <c r="SHY61" s="12"/>
      <c r="SHZ61" s="12"/>
      <c r="SIA61" s="12"/>
      <c r="SIB61" s="12"/>
      <c r="SIC61" s="12"/>
      <c r="SID61" s="12"/>
      <c r="SIE61" s="12"/>
      <c r="SIF61" s="12"/>
      <c r="SIG61" s="12"/>
      <c r="SIH61" s="12"/>
      <c r="SII61" s="12"/>
      <c r="SIJ61" s="12"/>
      <c r="SIK61" s="12"/>
      <c r="SIL61" s="12"/>
      <c r="SIM61" s="12"/>
      <c r="SIN61" s="12"/>
      <c r="SIO61" s="12"/>
      <c r="SIP61" s="12"/>
      <c r="SIQ61" s="12"/>
      <c r="SIR61" s="12"/>
      <c r="SIS61" s="12"/>
      <c r="SIT61" s="12"/>
      <c r="SIU61" s="12"/>
      <c r="SIV61" s="12"/>
      <c r="SIW61" s="12"/>
      <c r="SIX61" s="12"/>
      <c r="SIY61" s="12"/>
      <c r="SIZ61" s="12"/>
      <c r="SJA61" s="12"/>
      <c r="SJB61" s="12"/>
      <c r="SJC61" s="12"/>
      <c r="SJD61" s="12"/>
      <c r="SJE61" s="12"/>
      <c r="SJF61" s="12"/>
      <c r="SJG61" s="12"/>
      <c r="SJH61" s="12"/>
      <c r="SJI61" s="12"/>
      <c r="SJJ61" s="12"/>
      <c r="SJK61" s="12"/>
      <c r="SJL61" s="12"/>
      <c r="SJM61" s="12"/>
      <c r="SJN61" s="12"/>
      <c r="SJO61" s="12"/>
      <c r="SJP61" s="12"/>
      <c r="SJQ61" s="12"/>
      <c r="SJR61" s="12"/>
      <c r="SJS61" s="12"/>
      <c r="SJT61" s="12"/>
      <c r="SJU61" s="12"/>
      <c r="SJV61" s="12"/>
      <c r="SJW61" s="12"/>
      <c r="SJX61" s="12"/>
      <c r="SJY61" s="12"/>
      <c r="SJZ61" s="12"/>
      <c r="SKA61" s="12"/>
      <c r="SKB61" s="12"/>
      <c r="SKC61" s="12"/>
      <c r="SKD61" s="12"/>
      <c r="SKE61" s="12"/>
      <c r="SKF61" s="12"/>
      <c r="SKG61" s="12"/>
      <c r="SKH61" s="12"/>
      <c r="SKI61" s="12"/>
      <c r="SKJ61" s="12"/>
      <c r="SKK61" s="12"/>
      <c r="SKL61" s="12"/>
      <c r="SKM61" s="12"/>
      <c r="SKN61" s="12"/>
      <c r="SKO61" s="12"/>
      <c r="SKP61" s="12"/>
      <c r="SKQ61" s="12"/>
      <c r="SKR61" s="12"/>
      <c r="SKS61" s="12"/>
      <c r="SKT61" s="12"/>
      <c r="SKU61" s="12"/>
      <c r="SKV61" s="12"/>
      <c r="SKW61" s="12"/>
      <c r="SKX61" s="12"/>
      <c r="SKY61" s="12"/>
      <c r="SKZ61" s="12"/>
      <c r="SLA61" s="12"/>
      <c r="SLB61" s="12"/>
      <c r="SLC61" s="12"/>
      <c r="SLD61" s="12"/>
      <c r="SLE61" s="12"/>
      <c r="SLF61" s="12"/>
      <c r="SLG61" s="12"/>
      <c r="SLH61" s="12"/>
      <c r="SLI61" s="12"/>
      <c r="SLJ61" s="12"/>
      <c r="SLK61" s="12"/>
      <c r="SLL61" s="12"/>
      <c r="SLM61" s="12"/>
      <c r="SLN61" s="12"/>
      <c r="SLO61" s="12"/>
      <c r="SLP61" s="12"/>
      <c r="SLQ61" s="12"/>
      <c r="SLR61" s="12"/>
      <c r="SLS61" s="12"/>
      <c r="SLT61" s="12"/>
      <c r="SLU61" s="12"/>
      <c r="SLV61" s="12"/>
      <c r="SLW61" s="12"/>
      <c r="SLX61" s="12"/>
      <c r="SLY61" s="12"/>
      <c r="SLZ61" s="12"/>
      <c r="SMA61" s="12"/>
      <c r="SMB61" s="12"/>
      <c r="SMC61" s="12"/>
      <c r="SMD61" s="12"/>
      <c r="SME61" s="12"/>
      <c r="SMF61" s="12"/>
      <c r="SMG61" s="12"/>
      <c r="SMH61" s="12"/>
      <c r="SMI61" s="12"/>
      <c r="SMJ61" s="12"/>
      <c r="SMK61" s="12"/>
      <c r="SML61" s="12"/>
      <c r="SMM61" s="12"/>
      <c r="SMN61" s="12"/>
      <c r="SMO61" s="12"/>
      <c r="SMP61" s="12"/>
      <c r="SMQ61" s="12"/>
      <c r="SMR61" s="12"/>
      <c r="SMS61" s="12"/>
      <c r="SMT61" s="12"/>
      <c r="SMU61" s="12"/>
      <c r="SMV61" s="12"/>
      <c r="SMW61" s="12"/>
      <c r="SMX61" s="12"/>
      <c r="SMY61" s="12"/>
      <c r="SMZ61" s="12"/>
      <c r="SNA61" s="12"/>
      <c r="SNB61" s="12"/>
      <c r="SNC61" s="12"/>
      <c r="SND61" s="12"/>
      <c r="SNE61" s="12"/>
      <c r="SNF61" s="12"/>
      <c r="SNG61" s="12"/>
      <c r="SNH61" s="12"/>
      <c r="SNI61" s="12"/>
      <c r="SNJ61" s="12"/>
      <c r="SNK61" s="12"/>
      <c r="SNL61" s="12"/>
      <c r="SNM61" s="12"/>
      <c r="SNN61" s="12"/>
      <c r="SNO61" s="12"/>
      <c r="SNP61" s="12"/>
      <c r="SNQ61" s="12"/>
      <c r="SNR61" s="12"/>
      <c r="SNS61" s="12"/>
      <c r="SNT61" s="12"/>
      <c r="SNU61" s="12"/>
      <c r="SNV61" s="12"/>
      <c r="SNW61" s="12"/>
      <c r="SNX61" s="12"/>
      <c r="SNY61" s="12"/>
      <c r="SNZ61" s="12"/>
      <c r="SOA61" s="12"/>
      <c r="SOB61" s="12"/>
      <c r="SOC61" s="12"/>
      <c r="SOD61" s="12"/>
      <c r="SOE61" s="12"/>
      <c r="SOF61" s="12"/>
      <c r="SOG61" s="12"/>
      <c r="SOH61" s="12"/>
      <c r="SOI61" s="12"/>
      <c r="SOJ61" s="12"/>
      <c r="SOK61" s="12"/>
      <c r="SOL61" s="12"/>
      <c r="SOM61" s="12"/>
      <c r="SON61" s="12"/>
      <c r="SOO61" s="12"/>
      <c r="SOP61" s="12"/>
      <c r="SOQ61" s="12"/>
      <c r="SOR61" s="12"/>
      <c r="SOS61" s="12"/>
      <c r="SOT61" s="12"/>
      <c r="SOU61" s="12"/>
      <c r="SOV61" s="12"/>
      <c r="SOW61" s="12"/>
      <c r="SOX61" s="12"/>
      <c r="SOY61" s="12"/>
      <c r="SOZ61" s="12"/>
      <c r="SPA61" s="12"/>
      <c r="SPB61" s="12"/>
      <c r="SPC61" s="12"/>
      <c r="SPD61" s="12"/>
      <c r="SPE61" s="12"/>
      <c r="SPF61" s="12"/>
      <c r="SPG61" s="12"/>
      <c r="SPH61" s="12"/>
      <c r="SPI61" s="12"/>
      <c r="SPJ61" s="12"/>
      <c r="SPK61" s="12"/>
      <c r="SPL61" s="12"/>
      <c r="SPM61" s="12"/>
      <c r="SPN61" s="12"/>
      <c r="SPO61" s="12"/>
      <c r="SPP61" s="12"/>
      <c r="SPQ61" s="12"/>
      <c r="SPR61" s="12"/>
      <c r="SPS61" s="12"/>
      <c r="SPT61" s="12"/>
      <c r="SPU61" s="12"/>
      <c r="SPV61" s="12"/>
      <c r="SPW61" s="12"/>
      <c r="SPX61" s="12"/>
      <c r="SPY61" s="12"/>
      <c r="SPZ61" s="12"/>
      <c r="SQA61" s="12"/>
      <c r="SQB61" s="12"/>
      <c r="SQC61" s="12"/>
      <c r="SQD61" s="12"/>
      <c r="SQE61" s="12"/>
      <c r="SQF61" s="12"/>
      <c r="SQG61" s="12"/>
      <c r="SQH61" s="12"/>
      <c r="SQI61" s="12"/>
      <c r="SQJ61" s="12"/>
      <c r="SQK61" s="12"/>
      <c r="SQL61" s="12"/>
      <c r="SQM61" s="12"/>
      <c r="SQN61" s="12"/>
      <c r="SQO61" s="12"/>
      <c r="SQP61" s="12"/>
      <c r="SQQ61" s="12"/>
      <c r="SQR61" s="12"/>
      <c r="SQS61" s="12"/>
      <c r="SQT61" s="12"/>
      <c r="SQU61" s="12"/>
      <c r="SQV61" s="12"/>
      <c r="SQW61" s="12"/>
      <c r="SQX61" s="12"/>
      <c r="SQY61" s="12"/>
      <c r="SQZ61" s="12"/>
      <c r="SRA61" s="12"/>
      <c r="SRB61" s="12"/>
      <c r="SRC61" s="12"/>
      <c r="SRD61" s="12"/>
      <c r="SRE61" s="12"/>
      <c r="SRF61" s="12"/>
      <c r="SRG61" s="12"/>
      <c r="SRH61" s="12"/>
      <c r="SRI61" s="12"/>
      <c r="SRJ61" s="12"/>
      <c r="SRK61" s="12"/>
      <c r="SRL61" s="12"/>
      <c r="SRM61" s="12"/>
      <c r="SRN61" s="12"/>
      <c r="SRO61" s="12"/>
      <c r="SRP61" s="12"/>
      <c r="SRQ61" s="12"/>
      <c r="SRR61" s="12"/>
      <c r="SRS61" s="12"/>
      <c r="SRT61" s="12"/>
      <c r="SRU61" s="12"/>
      <c r="SRV61" s="12"/>
      <c r="SRW61" s="12"/>
      <c r="SRX61" s="12"/>
      <c r="SRY61" s="12"/>
      <c r="SRZ61" s="12"/>
      <c r="SSA61" s="12"/>
      <c r="SSB61" s="12"/>
      <c r="SSC61" s="12"/>
      <c r="SSD61" s="12"/>
      <c r="SSE61" s="12"/>
      <c r="SSF61" s="12"/>
      <c r="SSG61" s="12"/>
      <c r="SSH61" s="12"/>
      <c r="SSI61" s="12"/>
      <c r="SSJ61" s="12"/>
      <c r="SSK61" s="12"/>
      <c r="SSL61" s="12"/>
      <c r="SSM61" s="12"/>
      <c r="SSN61" s="12"/>
      <c r="SSO61" s="12"/>
      <c r="SSP61" s="12"/>
      <c r="SSQ61" s="12"/>
      <c r="SSR61" s="12"/>
      <c r="SSS61" s="12"/>
      <c r="SST61" s="12"/>
      <c r="SSU61" s="12"/>
      <c r="SSV61" s="12"/>
      <c r="SSW61" s="12"/>
      <c r="SSX61" s="12"/>
      <c r="SSY61" s="12"/>
      <c r="SSZ61" s="12"/>
      <c r="STA61" s="12"/>
      <c r="STB61" s="12"/>
      <c r="STC61" s="12"/>
      <c r="STD61" s="12"/>
      <c r="STE61" s="12"/>
      <c r="STF61" s="12"/>
      <c r="STG61" s="12"/>
      <c r="STH61" s="12"/>
      <c r="STI61" s="12"/>
      <c r="STJ61" s="12"/>
      <c r="STK61" s="12"/>
      <c r="STL61" s="12"/>
      <c r="STM61" s="12"/>
      <c r="STN61" s="12"/>
      <c r="STO61" s="12"/>
      <c r="STP61" s="12"/>
      <c r="STQ61" s="12"/>
      <c r="STR61" s="12"/>
      <c r="STS61" s="12"/>
      <c r="STT61" s="12"/>
      <c r="STU61" s="12"/>
      <c r="STV61" s="12"/>
      <c r="STW61" s="12"/>
      <c r="STX61" s="12"/>
      <c r="STY61" s="12"/>
      <c r="STZ61" s="12"/>
      <c r="SUA61" s="12"/>
      <c r="SUB61" s="12"/>
      <c r="SUC61" s="12"/>
      <c r="SUD61" s="12"/>
      <c r="SUE61" s="12"/>
      <c r="SUF61" s="12"/>
      <c r="SUG61" s="12"/>
      <c r="SUH61" s="12"/>
      <c r="SUI61" s="12"/>
      <c r="SUJ61" s="12"/>
      <c r="SUK61" s="12"/>
      <c r="SUL61" s="12"/>
      <c r="SUM61" s="12"/>
      <c r="SUN61" s="12"/>
      <c r="SUO61" s="12"/>
      <c r="SUP61" s="12"/>
      <c r="SUQ61" s="12"/>
      <c r="SUR61" s="12"/>
      <c r="SUS61" s="12"/>
      <c r="SUT61" s="12"/>
      <c r="SUU61" s="12"/>
      <c r="SUV61" s="12"/>
      <c r="SUW61" s="12"/>
      <c r="SUX61" s="12"/>
      <c r="SUY61" s="12"/>
      <c r="SUZ61" s="12"/>
      <c r="SVA61" s="12"/>
      <c r="SVB61" s="12"/>
      <c r="SVC61" s="12"/>
      <c r="SVD61" s="12"/>
      <c r="SVE61" s="12"/>
      <c r="SVF61" s="12"/>
      <c r="SVG61" s="12"/>
      <c r="SVH61" s="12"/>
      <c r="SVI61" s="12"/>
      <c r="SVJ61" s="12"/>
      <c r="SVK61" s="12"/>
      <c r="SVL61" s="12"/>
      <c r="SVM61" s="12"/>
      <c r="SVN61" s="12"/>
      <c r="SVO61" s="12"/>
      <c r="SVP61" s="12"/>
      <c r="SVQ61" s="12"/>
      <c r="SVR61" s="12"/>
      <c r="SVS61" s="12"/>
      <c r="SVT61" s="12"/>
      <c r="SVU61" s="12"/>
      <c r="SVV61" s="12"/>
      <c r="SVW61" s="12"/>
      <c r="SVX61" s="12"/>
      <c r="SVY61" s="12"/>
      <c r="SVZ61" s="12"/>
      <c r="SWA61" s="12"/>
      <c r="SWB61" s="12"/>
      <c r="SWC61" s="12"/>
      <c r="SWD61" s="12"/>
      <c r="SWE61" s="12"/>
      <c r="SWF61" s="12"/>
      <c r="SWG61" s="12"/>
      <c r="SWH61" s="12"/>
      <c r="SWI61" s="12"/>
      <c r="SWJ61" s="12"/>
      <c r="SWK61" s="12"/>
      <c r="SWL61" s="12"/>
      <c r="SWM61" s="12"/>
      <c r="SWN61" s="12"/>
      <c r="SWO61" s="12"/>
      <c r="SWP61" s="12"/>
      <c r="SWQ61" s="12"/>
      <c r="SWR61" s="12"/>
      <c r="SWS61" s="12"/>
      <c r="SWT61" s="12"/>
      <c r="SWU61" s="12"/>
      <c r="SWV61" s="12"/>
      <c r="SWW61" s="12"/>
      <c r="SWX61" s="12"/>
      <c r="SWY61" s="12"/>
      <c r="SWZ61" s="12"/>
      <c r="SXA61" s="12"/>
      <c r="SXB61" s="12"/>
      <c r="SXC61" s="12"/>
      <c r="SXD61" s="12"/>
      <c r="SXE61" s="12"/>
      <c r="SXF61" s="12"/>
      <c r="SXG61" s="12"/>
      <c r="SXH61" s="12"/>
      <c r="SXI61" s="12"/>
      <c r="SXJ61" s="12"/>
      <c r="SXK61" s="12"/>
      <c r="SXL61" s="12"/>
      <c r="SXM61" s="12"/>
      <c r="SXN61" s="12"/>
      <c r="SXO61" s="12"/>
      <c r="SXP61" s="12"/>
      <c r="SXQ61" s="12"/>
      <c r="SXR61" s="12"/>
      <c r="SXS61" s="12"/>
      <c r="SXT61" s="12"/>
      <c r="SXU61" s="12"/>
      <c r="SXV61" s="12"/>
      <c r="SXW61" s="12"/>
      <c r="SXX61" s="12"/>
      <c r="SXY61" s="12"/>
      <c r="SXZ61" s="12"/>
      <c r="SYA61" s="12"/>
      <c r="SYB61" s="12"/>
      <c r="SYC61" s="12"/>
      <c r="SYD61" s="12"/>
      <c r="SYE61" s="12"/>
      <c r="SYF61" s="12"/>
      <c r="SYG61" s="12"/>
      <c r="SYH61" s="12"/>
      <c r="SYI61" s="12"/>
      <c r="SYJ61" s="12"/>
      <c r="SYK61" s="12"/>
      <c r="SYL61" s="12"/>
      <c r="SYM61" s="12"/>
      <c r="SYN61" s="12"/>
      <c r="SYO61" s="12"/>
      <c r="SYP61" s="12"/>
      <c r="SYQ61" s="12"/>
      <c r="SYR61" s="12"/>
      <c r="SYS61" s="12"/>
      <c r="SYT61" s="12"/>
      <c r="SYU61" s="12"/>
      <c r="SYV61" s="12"/>
      <c r="SYW61" s="12"/>
      <c r="SYX61" s="12"/>
      <c r="SYY61" s="12"/>
      <c r="SYZ61" s="12"/>
      <c r="SZA61" s="12"/>
      <c r="SZB61" s="12"/>
      <c r="SZC61" s="12"/>
      <c r="SZD61" s="12"/>
      <c r="SZE61" s="12"/>
      <c r="SZF61" s="12"/>
      <c r="SZG61" s="12"/>
      <c r="SZH61" s="12"/>
      <c r="SZI61" s="12"/>
      <c r="SZJ61" s="12"/>
      <c r="SZK61" s="12"/>
      <c r="SZL61" s="12"/>
      <c r="SZM61" s="12"/>
      <c r="SZN61" s="12"/>
      <c r="SZO61" s="12"/>
      <c r="SZP61" s="12"/>
      <c r="SZQ61" s="12"/>
      <c r="SZR61" s="12"/>
      <c r="SZS61" s="12"/>
      <c r="SZT61" s="12"/>
      <c r="SZU61" s="12"/>
      <c r="SZV61" s="12"/>
      <c r="SZW61" s="12"/>
      <c r="SZX61" s="12"/>
      <c r="SZY61" s="12"/>
      <c r="SZZ61" s="12"/>
      <c r="TAA61" s="12"/>
      <c r="TAB61" s="12"/>
      <c r="TAC61" s="12"/>
      <c r="TAD61" s="12"/>
      <c r="TAE61" s="12"/>
      <c r="TAF61" s="12"/>
      <c r="TAG61" s="12"/>
      <c r="TAH61" s="12"/>
      <c r="TAI61" s="12"/>
      <c r="TAJ61" s="12"/>
      <c r="TAK61" s="12"/>
      <c r="TAL61" s="12"/>
      <c r="TAM61" s="12"/>
      <c r="TAN61" s="12"/>
      <c r="TAO61" s="12"/>
      <c r="TAP61" s="12"/>
      <c r="TAQ61" s="12"/>
      <c r="TAR61" s="12"/>
      <c r="TAS61" s="12"/>
      <c r="TAT61" s="12"/>
      <c r="TAU61" s="12"/>
      <c r="TAV61" s="12"/>
      <c r="TAW61" s="12"/>
      <c r="TAX61" s="12"/>
      <c r="TAY61" s="12"/>
      <c r="TAZ61" s="12"/>
      <c r="TBA61" s="12"/>
      <c r="TBB61" s="12"/>
      <c r="TBC61" s="12"/>
      <c r="TBD61" s="12"/>
      <c r="TBE61" s="12"/>
      <c r="TBF61" s="12"/>
      <c r="TBG61" s="12"/>
      <c r="TBH61" s="12"/>
      <c r="TBI61" s="12"/>
      <c r="TBJ61" s="12"/>
      <c r="TBK61" s="12"/>
      <c r="TBL61" s="12"/>
      <c r="TBM61" s="12"/>
      <c r="TBN61" s="12"/>
      <c r="TBO61" s="12"/>
      <c r="TBP61" s="12"/>
      <c r="TBQ61" s="12"/>
      <c r="TBR61" s="12"/>
      <c r="TBS61" s="12"/>
      <c r="TBT61" s="12"/>
      <c r="TBU61" s="12"/>
      <c r="TBV61" s="12"/>
      <c r="TBW61" s="12"/>
      <c r="TBX61" s="12"/>
      <c r="TBY61" s="12"/>
      <c r="TBZ61" s="12"/>
      <c r="TCA61" s="12"/>
      <c r="TCB61" s="12"/>
      <c r="TCC61" s="12"/>
      <c r="TCD61" s="12"/>
      <c r="TCE61" s="12"/>
      <c r="TCF61" s="12"/>
      <c r="TCG61" s="12"/>
      <c r="TCH61" s="12"/>
      <c r="TCI61" s="12"/>
      <c r="TCJ61" s="12"/>
      <c r="TCK61" s="12"/>
      <c r="TCL61" s="12"/>
      <c r="TCM61" s="12"/>
      <c r="TCN61" s="12"/>
      <c r="TCO61" s="12"/>
      <c r="TCP61" s="12"/>
      <c r="TCQ61" s="12"/>
      <c r="TCR61" s="12"/>
      <c r="TCS61" s="12"/>
      <c r="TCT61" s="12"/>
      <c r="TCU61" s="12"/>
      <c r="TCV61" s="12"/>
      <c r="TCW61" s="12"/>
      <c r="TCX61" s="12"/>
      <c r="TCY61" s="12"/>
      <c r="TCZ61" s="12"/>
      <c r="TDA61" s="12"/>
      <c r="TDB61" s="12"/>
      <c r="TDC61" s="12"/>
      <c r="TDD61" s="12"/>
      <c r="TDE61" s="12"/>
      <c r="TDF61" s="12"/>
      <c r="TDG61" s="12"/>
      <c r="TDH61" s="12"/>
      <c r="TDI61" s="12"/>
      <c r="TDJ61" s="12"/>
      <c r="TDK61" s="12"/>
      <c r="TDL61" s="12"/>
      <c r="TDM61" s="12"/>
      <c r="TDN61" s="12"/>
      <c r="TDO61" s="12"/>
      <c r="TDP61" s="12"/>
      <c r="TDQ61" s="12"/>
      <c r="TDR61" s="12"/>
      <c r="TDS61" s="12"/>
      <c r="TDT61" s="12"/>
      <c r="TDU61" s="12"/>
      <c r="TDV61" s="12"/>
      <c r="TDW61" s="12"/>
      <c r="TDX61" s="12"/>
      <c r="TDY61" s="12"/>
      <c r="TDZ61" s="12"/>
      <c r="TEA61" s="12"/>
      <c r="TEB61" s="12"/>
      <c r="TEC61" s="12"/>
      <c r="TED61" s="12"/>
      <c r="TEE61" s="12"/>
      <c r="TEF61" s="12"/>
      <c r="TEG61" s="12"/>
      <c r="TEH61" s="12"/>
      <c r="TEI61" s="12"/>
      <c r="TEJ61" s="12"/>
      <c r="TEK61" s="12"/>
      <c r="TEL61" s="12"/>
      <c r="TEM61" s="12"/>
      <c r="TEN61" s="12"/>
      <c r="TEO61" s="12"/>
      <c r="TEP61" s="12"/>
      <c r="TEQ61" s="12"/>
      <c r="TER61" s="12"/>
      <c r="TES61" s="12"/>
      <c r="TET61" s="12"/>
      <c r="TEU61" s="12"/>
      <c r="TEV61" s="12"/>
      <c r="TEW61" s="12"/>
      <c r="TEX61" s="12"/>
      <c r="TEY61" s="12"/>
      <c r="TEZ61" s="12"/>
      <c r="TFA61" s="12"/>
      <c r="TFB61" s="12"/>
      <c r="TFC61" s="12"/>
      <c r="TFD61" s="12"/>
      <c r="TFE61" s="12"/>
      <c r="TFF61" s="12"/>
      <c r="TFG61" s="12"/>
      <c r="TFH61" s="12"/>
      <c r="TFI61" s="12"/>
      <c r="TFJ61" s="12"/>
      <c r="TFK61" s="12"/>
      <c r="TFL61" s="12"/>
      <c r="TFM61" s="12"/>
      <c r="TFN61" s="12"/>
      <c r="TFO61" s="12"/>
      <c r="TFP61" s="12"/>
      <c r="TFQ61" s="12"/>
      <c r="TFR61" s="12"/>
      <c r="TFS61" s="12"/>
      <c r="TFT61" s="12"/>
      <c r="TFU61" s="12"/>
      <c r="TFV61" s="12"/>
      <c r="TFW61" s="12"/>
      <c r="TFX61" s="12"/>
      <c r="TFY61" s="12"/>
      <c r="TFZ61" s="12"/>
      <c r="TGA61" s="12"/>
      <c r="TGB61" s="12"/>
      <c r="TGC61" s="12"/>
      <c r="TGD61" s="12"/>
      <c r="TGE61" s="12"/>
      <c r="TGF61" s="12"/>
      <c r="TGG61" s="12"/>
      <c r="TGH61" s="12"/>
      <c r="TGI61" s="12"/>
      <c r="TGJ61" s="12"/>
      <c r="TGK61" s="12"/>
      <c r="TGL61" s="12"/>
      <c r="TGM61" s="12"/>
      <c r="TGN61" s="12"/>
      <c r="TGO61" s="12"/>
      <c r="TGP61" s="12"/>
      <c r="TGQ61" s="12"/>
      <c r="TGR61" s="12"/>
      <c r="TGS61" s="12"/>
      <c r="TGT61" s="12"/>
      <c r="TGU61" s="12"/>
      <c r="TGV61" s="12"/>
      <c r="TGW61" s="12"/>
      <c r="TGX61" s="12"/>
      <c r="TGY61" s="12"/>
      <c r="TGZ61" s="12"/>
      <c r="THA61" s="12"/>
      <c r="THB61" s="12"/>
      <c r="THC61" s="12"/>
      <c r="THD61" s="12"/>
      <c r="THE61" s="12"/>
      <c r="THF61" s="12"/>
      <c r="THG61" s="12"/>
      <c r="THH61" s="12"/>
      <c r="THI61" s="12"/>
      <c r="THJ61" s="12"/>
      <c r="THK61" s="12"/>
      <c r="THL61" s="12"/>
      <c r="THM61" s="12"/>
      <c r="THN61" s="12"/>
      <c r="THO61" s="12"/>
      <c r="THP61" s="12"/>
      <c r="THQ61" s="12"/>
      <c r="THR61" s="12"/>
      <c r="THS61" s="12"/>
      <c r="THT61" s="12"/>
      <c r="THU61" s="12"/>
      <c r="THV61" s="12"/>
      <c r="THW61" s="12"/>
      <c r="THX61" s="12"/>
      <c r="THY61" s="12"/>
      <c r="THZ61" s="12"/>
      <c r="TIA61" s="12"/>
      <c r="TIB61" s="12"/>
      <c r="TIC61" s="12"/>
      <c r="TID61" s="12"/>
      <c r="TIE61" s="12"/>
      <c r="TIF61" s="12"/>
      <c r="TIG61" s="12"/>
      <c r="TIH61" s="12"/>
      <c r="TII61" s="12"/>
      <c r="TIJ61" s="12"/>
      <c r="TIK61" s="12"/>
      <c r="TIL61" s="12"/>
      <c r="TIM61" s="12"/>
      <c r="TIN61" s="12"/>
      <c r="TIO61" s="12"/>
      <c r="TIP61" s="12"/>
      <c r="TIQ61" s="12"/>
      <c r="TIR61" s="12"/>
      <c r="TIS61" s="12"/>
      <c r="TIT61" s="12"/>
      <c r="TIU61" s="12"/>
      <c r="TIV61" s="12"/>
      <c r="TIW61" s="12"/>
      <c r="TIX61" s="12"/>
      <c r="TIY61" s="12"/>
      <c r="TIZ61" s="12"/>
      <c r="TJA61" s="12"/>
      <c r="TJB61" s="12"/>
      <c r="TJC61" s="12"/>
      <c r="TJD61" s="12"/>
      <c r="TJE61" s="12"/>
      <c r="TJF61" s="12"/>
      <c r="TJG61" s="12"/>
      <c r="TJH61" s="12"/>
      <c r="TJI61" s="12"/>
      <c r="TJJ61" s="12"/>
      <c r="TJK61" s="12"/>
      <c r="TJL61" s="12"/>
      <c r="TJM61" s="12"/>
      <c r="TJN61" s="12"/>
      <c r="TJO61" s="12"/>
      <c r="TJP61" s="12"/>
      <c r="TJQ61" s="12"/>
      <c r="TJR61" s="12"/>
      <c r="TJS61" s="12"/>
      <c r="TJT61" s="12"/>
      <c r="TJU61" s="12"/>
      <c r="TJV61" s="12"/>
      <c r="TJW61" s="12"/>
      <c r="TJX61" s="12"/>
      <c r="TJY61" s="12"/>
      <c r="TJZ61" s="12"/>
      <c r="TKA61" s="12"/>
      <c r="TKB61" s="12"/>
      <c r="TKC61" s="12"/>
      <c r="TKD61" s="12"/>
      <c r="TKE61" s="12"/>
      <c r="TKF61" s="12"/>
      <c r="TKG61" s="12"/>
      <c r="TKH61" s="12"/>
      <c r="TKI61" s="12"/>
      <c r="TKJ61" s="12"/>
      <c r="TKK61" s="12"/>
      <c r="TKL61" s="12"/>
      <c r="TKM61" s="12"/>
      <c r="TKN61" s="12"/>
      <c r="TKO61" s="12"/>
      <c r="TKP61" s="12"/>
      <c r="TKQ61" s="12"/>
      <c r="TKR61" s="12"/>
      <c r="TKS61" s="12"/>
      <c r="TKT61" s="12"/>
      <c r="TKU61" s="12"/>
      <c r="TKV61" s="12"/>
      <c r="TKW61" s="12"/>
      <c r="TKX61" s="12"/>
      <c r="TKY61" s="12"/>
      <c r="TKZ61" s="12"/>
      <c r="TLA61" s="12"/>
      <c r="TLB61" s="12"/>
      <c r="TLC61" s="12"/>
      <c r="TLD61" s="12"/>
      <c r="TLE61" s="12"/>
      <c r="TLF61" s="12"/>
      <c r="TLG61" s="12"/>
      <c r="TLH61" s="12"/>
      <c r="TLI61" s="12"/>
      <c r="TLJ61" s="12"/>
      <c r="TLK61" s="12"/>
      <c r="TLL61" s="12"/>
      <c r="TLM61" s="12"/>
      <c r="TLN61" s="12"/>
      <c r="TLO61" s="12"/>
      <c r="TLP61" s="12"/>
      <c r="TLQ61" s="12"/>
      <c r="TLR61" s="12"/>
      <c r="TLS61" s="12"/>
      <c r="TLT61" s="12"/>
      <c r="TLU61" s="12"/>
      <c r="TLV61" s="12"/>
      <c r="TLW61" s="12"/>
      <c r="TLX61" s="12"/>
      <c r="TLY61" s="12"/>
      <c r="TLZ61" s="12"/>
      <c r="TMA61" s="12"/>
      <c r="TMB61" s="12"/>
      <c r="TMC61" s="12"/>
      <c r="TMD61" s="12"/>
      <c r="TME61" s="12"/>
      <c r="TMF61" s="12"/>
      <c r="TMG61" s="12"/>
      <c r="TMH61" s="12"/>
      <c r="TMI61" s="12"/>
      <c r="TMJ61" s="12"/>
      <c r="TMK61" s="12"/>
      <c r="TML61" s="12"/>
      <c r="TMM61" s="12"/>
      <c r="TMN61" s="12"/>
      <c r="TMO61" s="12"/>
      <c r="TMP61" s="12"/>
      <c r="TMQ61" s="12"/>
      <c r="TMR61" s="12"/>
      <c r="TMS61" s="12"/>
      <c r="TMT61" s="12"/>
      <c r="TMU61" s="12"/>
      <c r="TMV61" s="12"/>
      <c r="TMW61" s="12"/>
      <c r="TMX61" s="12"/>
      <c r="TMY61" s="12"/>
      <c r="TMZ61" s="12"/>
      <c r="TNA61" s="12"/>
      <c r="TNB61" s="12"/>
      <c r="TNC61" s="12"/>
      <c r="TND61" s="12"/>
      <c r="TNE61" s="12"/>
      <c r="TNF61" s="12"/>
      <c r="TNG61" s="12"/>
      <c r="TNH61" s="12"/>
      <c r="TNI61" s="12"/>
      <c r="TNJ61" s="12"/>
      <c r="TNK61" s="12"/>
      <c r="TNL61" s="12"/>
      <c r="TNM61" s="12"/>
      <c r="TNN61" s="12"/>
      <c r="TNO61" s="12"/>
      <c r="TNP61" s="12"/>
      <c r="TNQ61" s="12"/>
      <c r="TNR61" s="12"/>
      <c r="TNS61" s="12"/>
      <c r="TNT61" s="12"/>
      <c r="TNU61" s="12"/>
      <c r="TNV61" s="12"/>
      <c r="TNW61" s="12"/>
      <c r="TNX61" s="12"/>
      <c r="TNY61" s="12"/>
      <c r="TNZ61" s="12"/>
      <c r="TOA61" s="12"/>
      <c r="TOB61" s="12"/>
      <c r="TOC61" s="12"/>
      <c r="TOD61" s="12"/>
      <c r="TOE61" s="12"/>
      <c r="TOF61" s="12"/>
      <c r="TOG61" s="12"/>
      <c r="TOH61" s="12"/>
      <c r="TOI61" s="12"/>
      <c r="TOJ61" s="12"/>
      <c r="TOK61" s="12"/>
      <c r="TOL61" s="12"/>
      <c r="TOM61" s="12"/>
      <c r="TON61" s="12"/>
      <c r="TOO61" s="12"/>
      <c r="TOP61" s="12"/>
      <c r="TOQ61" s="12"/>
      <c r="TOR61" s="12"/>
      <c r="TOS61" s="12"/>
      <c r="TOT61" s="12"/>
      <c r="TOU61" s="12"/>
      <c r="TOV61" s="12"/>
      <c r="TOW61" s="12"/>
      <c r="TOX61" s="12"/>
      <c r="TOY61" s="12"/>
      <c r="TOZ61" s="12"/>
      <c r="TPA61" s="12"/>
      <c r="TPB61" s="12"/>
      <c r="TPC61" s="12"/>
      <c r="TPD61" s="12"/>
      <c r="TPE61" s="12"/>
      <c r="TPF61" s="12"/>
      <c r="TPG61" s="12"/>
      <c r="TPH61" s="12"/>
      <c r="TPI61" s="12"/>
      <c r="TPJ61" s="12"/>
      <c r="TPK61" s="12"/>
      <c r="TPL61" s="12"/>
      <c r="TPM61" s="12"/>
      <c r="TPN61" s="12"/>
      <c r="TPO61" s="12"/>
      <c r="TPP61" s="12"/>
      <c r="TPQ61" s="12"/>
      <c r="TPR61" s="12"/>
      <c r="TPS61" s="12"/>
      <c r="TPT61" s="12"/>
      <c r="TPU61" s="12"/>
      <c r="TPV61" s="12"/>
      <c r="TPW61" s="12"/>
      <c r="TPX61" s="12"/>
      <c r="TPY61" s="12"/>
      <c r="TPZ61" s="12"/>
      <c r="TQA61" s="12"/>
      <c r="TQB61" s="12"/>
      <c r="TQC61" s="12"/>
      <c r="TQD61" s="12"/>
      <c r="TQE61" s="12"/>
      <c r="TQF61" s="12"/>
      <c r="TQG61" s="12"/>
      <c r="TQH61" s="12"/>
      <c r="TQI61" s="12"/>
      <c r="TQJ61" s="12"/>
      <c r="TQK61" s="12"/>
      <c r="TQL61" s="12"/>
      <c r="TQM61" s="12"/>
      <c r="TQN61" s="12"/>
      <c r="TQO61" s="12"/>
      <c r="TQP61" s="12"/>
      <c r="TQQ61" s="12"/>
      <c r="TQR61" s="12"/>
      <c r="TQS61" s="12"/>
      <c r="TQT61" s="12"/>
      <c r="TQU61" s="12"/>
      <c r="TQV61" s="12"/>
      <c r="TQW61" s="12"/>
      <c r="TQX61" s="12"/>
      <c r="TQY61" s="12"/>
      <c r="TQZ61" s="12"/>
      <c r="TRA61" s="12"/>
      <c r="TRB61" s="12"/>
      <c r="TRC61" s="12"/>
      <c r="TRD61" s="12"/>
      <c r="TRE61" s="12"/>
      <c r="TRF61" s="12"/>
      <c r="TRG61" s="12"/>
      <c r="TRH61" s="12"/>
      <c r="TRI61" s="12"/>
      <c r="TRJ61" s="12"/>
      <c r="TRK61" s="12"/>
      <c r="TRL61" s="12"/>
      <c r="TRM61" s="12"/>
      <c r="TRN61" s="12"/>
      <c r="TRO61" s="12"/>
      <c r="TRP61" s="12"/>
      <c r="TRQ61" s="12"/>
      <c r="TRR61" s="12"/>
      <c r="TRS61" s="12"/>
      <c r="TRT61" s="12"/>
      <c r="TRU61" s="12"/>
      <c r="TRV61" s="12"/>
      <c r="TRW61" s="12"/>
      <c r="TRX61" s="12"/>
      <c r="TRY61" s="12"/>
      <c r="TRZ61" s="12"/>
      <c r="TSA61" s="12"/>
      <c r="TSB61" s="12"/>
      <c r="TSC61" s="12"/>
      <c r="TSD61" s="12"/>
      <c r="TSE61" s="12"/>
      <c r="TSF61" s="12"/>
      <c r="TSG61" s="12"/>
      <c r="TSH61" s="12"/>
      <c r="TSI61" s="12"/>
      <c r="TSJ61" s="12"/>
      <c r="TSK61" s="12"/>
      <c r="TSL61" s="12"/>
      <c r="TSM61" s="12"/>
      <c r="TSN61" s="12"/>
      <c r="TSO61" s="12"/>
      <c r="TSP61" s="12"/>
      <c r="TSQ61" s="12"/>
      <c r="TSR61" s="12"/>
      <c r="TSS61" s="12"/>
      <c r="TST61" s="12"/>
      <c r="TSU61" s="12"/>
      <c r="TSV61" s="12"/>
      <c r="TSW61" s="12"/>
      <c r="TSX61" s="12"/>
      <c r="TSY61" s="12"/>
      <c r="TSZ61" s="12"/>
      <c r="TTA61" s="12"/>
      <c r="TTB61" s="12"/>
      <c r="TTC61" s="12"/>
      <c r="TTD61" s="12"/>
      <c r="TTE61" s="12"/>
      <c r="TTF61" s="12"/>
      <c r="TTG61" s="12"/>
      <c r="TTH61" s="12"/>
      <c r="TTI61" s="12"/>
      <c r="TTJ61" s="12"/>
      <c r="TTK61" s="12"/>
      <c r="TTL61" s="12"/>
      <c r="TTM61" s="12"/>
      <c r="TTN61" s="12"/>
      <c r="TTO61" s="12"/>
      <c r="TTP61" s="12"/>
      <c r="TTQ61" s="12"/>
      <c r="TTR61" s="12"/>
      <c r="TTS61" s="12"/>
      <c r="TTT61" s="12"/>
      <c r="TTU61" s="12"/>
      <c r="TTV61" s="12"/>
      <c r="TTW61" s="12"/>
      <c r="TTX61" s="12"/>
      <c r="TTY61" s="12"/>
      <c r="TTZ61" s="12"/>
      <c r="TUA61" s="12"/>
      <c r="TUB61" s="12"/>
      <c r="TUC61" s="12"/>
      <c r="TUD61" s="12"/>
      <c r="TUE61" s="12"/>
      <c r="TUF61" s="12"/>
      <c r="TUG61" s="12"/>
      <c r="TUH61" s="12"/>
      <c r="TUI61" s="12"/>
      <c r="TUJ61" s="12"/>
      <c r="TUK61" s="12"/>
      <c r="TUL61" s="12"/>
      <c r="TUM61" s="12"/>
      <c r="TUN61" s="12"/>
      <c r="TUO61" s="12"/>
      <c r="TUP61" s="12"/>
      <c r="TUQ61" s="12"/>
      <c r="TUR61" s="12"/>
      <c r="TUS61" s="12"/>
      <c r="TUT61" s="12"/>
      <c r="TUU61" s="12"/>
      <c r="TUV61" s="12"/>
      <c r="TUW61" s="12"/>
      <c r="TUX61" s="12"/>
      <c r="TUY61" s="12"/>
      <c r="TUZ61" s="12"/>
      <c r="TVA61" s="12"/>
      <c r="TVB61" s="12"/>
      <c r="TVC61" s="12"/>
      <c r="TVD61" s="12"/>
      <c r="TVE61" s="12"/>
      <c r="TVF61" s="12"/>
      <c r="TVG61" s="12"/>
      <c r="TVH61" s="12"/>
      <c r="TVI61" s="12"/>
      <c r="TVJ61" s="12"/>
      <c r="TVK61" s="12"/>
      <c r="TVL61" s="12"/>
      <c r="TVM61" s="12"/>
      <c r="TVN61" s="12"/>
      <c r="TVO61" s="12"/>
      <c r="TVP61" s="12"/>
      <c r="TVQ61" s="12"/>
      <c r="TVR61" s="12"/>
      <c r="TVS61" s="12"/>
      <c r="TVT61" s="12"/>
      <c r="TVU61" s="12"/>
      <c r="TVV61" s="12"/>
      <c r="TVW61" s="12"/>
      <c r="TVX61" s="12"/>
      <c r="TVY61" s="12"/>
      <c r="TVZ61" s="12"/>
      <c r="TWA61" s="12"/>
      <c r="TWB61" s="12"/>
      <c r="TWC61" s="12"/>
      <c r="TWD61" s="12"/>
      <c r="TWE61" s="12"/>
      <c r="TWF61" s="12"/>
      <c r="TWG61" s="12"/>
      <c r="TWH61" s="12"/>
      <c r="TWI61" s="12"/>
      <c r="TWJ61" s="12"/>
      <c r="TWK61" s="12"/>
      <c r="TWL61" s="12"/>
      <c r="TWM61" s="12"/>
      <c r="TWN61" s="12"/>
      <c r="TWO61" s="12"/>
      <c r="TWP61" s="12"/>
      <c r="TWQ61" s="12"/>
      <c r="TWR61" s="12"/>
      <c r="TWS61" s="12"/>
      <c r="TWT61" s="12"/>
      <c r="TWU61" s="12"/>
      <c r="TWV61" s="12"/>
      <c r="TWW61" s="12"/>
      <c r="TWX61" s="12"/>
      <c r="TWY61" s="12"/>
      <c r="TWZ61" s="12"/>
      <c r="TXA61" s="12"/>
      <c r="TXB61" s="12"/>
      <c r="TXC61" s="12"/>
      <c r="TXD61" s="12"/>
      <c r="TXE61" s="12"/>
      <c r="TXF61" s="12"/>
      <c r="TXG61" s="12"/>
      <c r="TXH61" s="12"/>
      <c r="TXI61" s="12"/>
      <c r="TXJ61" s="12"/>
      <c r="TXK61" s="12"/>
      <c r="TXL61" s="12"/>
      <c r="TXM61" s="12"/>
      <c r="TXN61" s="12"/>
      <c r="TXO61" s="12"/>
      <c r="TXP61" s="12"/>
      <c r="TXQ61" s="12"/>
      <c r="TXR61" s="12"/>
      <c r="TXS61" s="12"/>
      <c r="TXT61" s="12"/>
      <c r="TXU61" s="12"/>
      <c r="TXV61" s="12"/>
      <c r="TXW61" s="12"/>
      <c r="TXX61" s="12"/>
      <c r="TXY61" s="12"/>
      <c r="TXZ61" s="12"/>
      <c r="TYA61" s="12"/>
      <c r="TYB61" s="12"/>
      <c r="TYC61" s="12"/>
      <c r="TYD61" s="12"/>
      <c r="TYE61" s="12"/>
      <c r="TYF61" s="12"/>
      <c r="TYG61" s="12"/>
      <c r="TYH61" s="12"/>
      <c r="TYI61" s="12"/>
      <c r="TYJ61" s="12"/>
      <c r="TYK61" s="12"/>
      <c r="TYL61" s="12"/>
      <c r="TYM61" s="12"/>
      <c r="TYN61" s="12"/>
      <c r="TYO61" s="12"/>
      <c r="TYP61" s="12"/>
      <c r="TYQ61" s="12"/>
      <c r="TYR61" s="12"/>
      <c r="TYS61" s="12"/>
      <c r="TYT61" s="12"/>
      <c r="TYU61" s="12"/>
      <c r="TYV61" s="12"/>
      <c r="TYW61" s="12"/>
      <c r="TYX61" s="12"/>
      <c r="TYY61" s="12"/>
      <c r="TYZ61" s="12"/>
      <c r="TZA61" s="12"/>
      <c r="TZB61" s="12"/>
      <c r="TZC61" s="12"/>
      <c r="TZD61" s="12"/>
      <c r="TZE61" s="12"/>
      <c r="TZF61" s="12"/>
      <c r="TZG61" s="12"/>
      <c r="TZH61" s="12"/>
      <c r="TZI61" s="12"/>
      <c r="TZJ61" s="12"/>
      <c r="TZK61" s="12"/>
      <c r="TZL61" s="12"/>
      <c r="TZM61" s="12"/>
      <c r="TZN61" s="12"/>
      <c r="TZO61" s="12"/>
      <c r="TZP61" s="12"/>
      <c r="TZQ61" s="12"/>
      <c r="TZR61" s="12"/>
      <c r="TZS61" s="12"/>
      <c r="TZT61" s="12"/>
      <c r="TZU61" s="12"/>
      <c r="TZV61" s="12"/>
      <c r="TZW61" s="12"/>
      <c r="TZX61" s="12"/>
      <c r="TZY61" s="12"/>
      <c r="TZZ61" s="12"/>
      <c r="UAA61" s="12"/>
      <c r="UAB61" s="12"/>
      <c r="UAC61" s="12"/>
      <c r="UAD61" s="12"/>
      <c r="UAE61" s="12"/>
      <c r="UAF61" s="12"/>
      <c r="UAG61" s="12"/>
      <c r="UAH61" s="12"/>
      <c r="UAI61" s="12"/>
      <c r="UAJ61" s="12"/>
      <c r="UAK61" s="12"/>
      <c r="UAL61" s="12"/>
      <c r="UAM61" s="12"/>
      <c r="UAN61" s="12"/>
      <c r="UAO61" s="12"/>
      <c r="UAP61" s="12"/>
      <c r="UAQ61" s="12"/>
      <c r="UAR61" s="12"/>
      <c r="UAS61" s="12"/>
      <c r="UAT61" s="12"/>
      <c r="UAU61" s="12"/>
      <c r="UAV61" s="12"/>
      <c r="UAW61" s="12"/>
      <c r="UAX61" s="12"/>
      <c r="UAY61" s="12"/>
      <c r="UAZ61" s="12"/>
      <c r="UBA61" s="12"/>
      <c r="UBB61" s="12"/>
      <c r="UBC61" s="12"/>
      <c r="UBD61" s="12"/>
      <c r="UBE61" s="12"/>
      <c r="UBF61" s="12"/>
      <c r="UBG61" s="12"/>
      <c r="UBH61" s="12"/>
      <c r="UBI61" s="12"/>
      <c r="UBJ61" s="12"/>
      <c r="UBK61" s="12"/>
      <c r="UBL61" s="12"/>
      <c r="UBM61" s="12"/>
      <c r="UBN61" s="12"/>
      <c r="UBO61" s="12"/>
      <c r="UBP61" s="12"/>
      <c r="UBQ61" s="12"/>
      <c r="UBR61" s="12"/>
      <c r="UBS61" s="12"/>
      <c r="UBT61" s="12"/>
      <c r="UBU61" s="12"/>
      <c r="UBV61" s="12"/>
      <c r="UBW61" s="12"/>
      <c r="UBX61" s="12"/>
      <c r="UBY61" s="12"/>
      <c r="UBZ61" s="12"/>
      <c r="UCA61" s="12"/>
      <c r="UCB61" s="12"/>
      <c r="UCC61" s="12"/>
      <c r="UCD61" s="12"/>
      <c r="UCE61" s="12"/>
      <c r="UCF61" s="12"/>
      <c r="UCG61" s="12"/>
      <c r="UCH61" s="12"/>
      <c r="UCI61" s="12"/>
      <c r="UCJ61" s="12"/>
      <c r="UCK61" s="12"/>
      <c r="UCL61" s="12"/>
      <c r="UCM61" s="12"/>
      <c r="UCN61" s="12"/>
      <c r="UCO61" s="12"/>
      <c r="UCP61" s="12"/>
      <c r="UCQ61" s="12"/>
      <c r="UCR61" s="12"/>
      <c r="UCS61" s="12"/>
      <c r="UCT61" s="12"/>
      <c r="UCU61" s="12"/>
      <c r="UCV61" s="12"/>
      <c r="UCW61" s="12"/>
      <c r="UCX61" s="12"/>
      <c r="UCY61" s="12"/>
      <c r="UCZ61" s="12"/>
      <c r="UDA61" s="12"/>
      <c r="UDB61" s="12"/>
      <c r="UDC61" s="12"/>
      <c r="UDD61" s="12"/>
      <c r="UDE61" s="12"/>
      <c r="UDF61" s="12"/>
      <c r="UDG61" s="12"/>
      <c r="UDH61" s="12"/>
      <c r="UDI61" s="12"/>
      <c r="UDJ61" s="12"/>
      <c r="UDK61" s="12"/>
      <c r="UDL61" s="12"/>
      <c r="UDM61" s="12"/>
      <c r="UDN61" s="12"/>
      <c r="UDO61" s="12"/>
      <c r="UDP61" s="12"/>
      <c r="UDQ61" s="12"/>
      <c r="UDR61" s="12"/>
      <c r="UDS61" s="12"/>
      <c r="UDT61" s="12"/>
      <c r="UDU61" s="12"/>
      <c r="UDV61" s="12"/>
      <c r="UDW61" s="12"/>
      <c r="UDX61" s="12"/>
      <c r="UDY61" s="12"/>
      <c r="UDZ61" s="12"/>
      <c r="UEA61" s="12"/>
      <c r="UEB61" s="12"/>
      <c r="UEC61" s="12"/>
      <c r="UED61" s="12"/>
      <c r="UEE61" s="12"/>
      <c r="UEF61" s="12"/>
      <c r="UEG61" s="12"/>
      <c r="UEH61" s="12"/>
      <c r="UEI61" s="12"/>
      <c r="UEJ61" s="12"/>
      <c r="UEK61" s="12"/>
      <c r="UEL61" s="12"/>
      <c r="UEM61" s="12"/>
      <c r="UEN61" s="12"/>
      <c r="UEO61" s="12"/>
      <c r="UEP61" s="12"/>
      <c r="UEQ61" s="12"/>
      <c r="UER61" s="12"/>
      <c r="UES61" s="12"/>
      <c r="UET61" s="12"/>
      <c r="UEU61" s="12"/>
      <c r="UEV61" s="12"/>
      <c r="UEW61" s="12"/>
      <c r="UEX61" s="12"/>
      <c r="UEY61" s="12"/>
      <c r="UEZ61" s="12"/>
      <c r="UFA61" s="12"/>
      <c r="UFB61" s="12"/>
      <c r="UFC61" s="12"/>
      <c r="UFD61" s="12"/>
      <c r="UFE61" s="12"/>
      <c r="UFF61" s="12"/>
      <c r="UFG61" s="12"/>
      <c r="UFH61" s="12"/>
      <c r="UFI61" s="12"/>
      <c r="UFJ61" s="12"/>
      <c r="UFK61" s="12"/>
      <c r="UFL61" s="12"/>
      <c r="UFM61" s="12"/>
      <c r="UFN61" s="12"/>
      <c r="UFO61" s="12"/>
      <c r="UFP61" s="12"/>
      <c r="UFQ61" s="12"/>
      <c r="UFR61" s="12"/>
      <c r="UFS61" s="12"/>
      <c r="UFT61" s="12"/>
      <c r="UFU61" s="12"/>
      <c r="UFV61" s="12"/>
      <c r="UFW61" s="12"/>
      <c r="UFX61" s="12"/>
      <c r="UFY61" s="12"/>
      <c r="UFZ61" s="12"/>
      <c r="UGA61" s="12"/>
      <c r="UGB61" s="12"/>
      <c r="UGC61" s="12"/>
      <c r="UGD61" s="12"/>
      <c r="UGE61" s="12"/>
      <c r="UGF61" s="12"/>
      <c r="UGG61" s="12"/>
      <c r="UGH61" s="12"/>
      <c r="UGI61" s="12"/>
      <c r="UGJ61" s="12"/>
      <c r="UGK61" s="12"/>
      <c r="UGL61" s="12"/>
      <c r="UGM61" s="12"/>
      <c r="UGN61" s="12"/>
      <c r="UGO61" s="12"/>
      <c r="UGP61" s="12"/>
      <c r="UGQ61" s="12"/>
      <c r="UGR61" s="12"/>
      <c r="UGS61" s="12"/>
      <c r="UGT61" s="12"/>
      <c r="UGU61" s="12"/>
      <c r="UGV61" s="12"/>
      <c r="UGW61" s="12"/>
      <c r="UGX61" s="12"/>
      <c r="UGY61" s="12"/>
      <c r="UGZ61" s="12"/>
      <c r="UHA61" s="12"/>
      <c r="UHB61" s="12"/>
      <c r="UHC61" s="12"/>
      <c r="UHD61" s="12"/>
      <c r="UHE61" s="12"/>
      <c r="UHF61" s="12"/>
      <c r="UHG61" s="12"/>
      <c r="UHH61" s="12"/>
      <c r="UHI61" s="12"/>
      <c r="UHJ61" s="12"/>
      <c r="UHK61" s="12"/>
      <c r="UHL61" s="12"/>
      <c r="UHM61" s="12"/>
      <c r="UHN61" s="12"/>
      <c r="UHO61" s="12"/>
      <c r="UHP61" s="12"/>
      <c r="UHQ61" s="12"/>
      <c r="UHR61" s="12"/>
      <c r="UHS61" s="12"/>
      <c r="UHT61" s="12"/>
      <c r="UHU61" s="12"/>
      <c r="UHV61" s="12"/>
      <c r="UHW61" s="12"/>
      <c r="UHX61" s="12"/>
      <c r="UHY61" s="12"/>
      <c r="UHZ61" s="12"/>
      <c r="UIA61" s="12"/>
      <c r="UIB61" s="12"/>
      <c r="UIC61" s="12"/>
      <c r="UID61" s="12"/>
      <c r="UIE61" s="12"/>
      <c r="UIF61" s="12"/>
      <c r="UIG61" s="12"/>
      <c r="UIH61" s="12"/>
      <c r="UII61" s="12"/>
      <c r="UIJ61" s="12"/>
      <c r="UIK61" s="12"/>
      <c r="UIL61" s="12"/>
      <c r="UIM61" s="12"/>
      <c r="UIN61" s="12"/>
      <c r="UIO61" s="12"/>
      <c r="UIP61" s="12"/>
      <c r="UIQ61" s="12"/>
      <c r="UIR61" s="12"/>
      <c r="UIS61" s="12"/>
      <c r="UIT61" s="12"/>
      <c r="UIU61" s="12"/>
      <c r="UIV61" s="12"/>
      <c r="UIW61" s="12"/>
      <c r="UIX61" s="12"/>
      <c r="UIY61" s="12"/>
      <c r="UIZ61" s="12"/>
      <c r="UJA61" s="12"/>
      <c r="UJB61" s="12"/>
      <c r="UJC61" s="12"/>
      <c r="UJD61" s="12"/>
      <c r="UJE61" s="12"/>
      <c r="UJF61" s="12"/>
      <c r="UJG61" s="12"/>
      <c r="UJH61" s="12"/>
      <c r="UJI61" s="12"/>
      <c r="UJJ61" s="12"/>
      <c r="UJK61" s="12"/>
      <c r="UJL61" s="12"/>
      <c r="UJM61" s="12"/>
      <c r="UJN61" s="12"/>
      <c r="UJO61" s="12"/>
      <c r="UJP61" s="12"/>
      <c r="UJQ61" s="12"/>
      <c r="UJR61" s="12"/>
      <c r="UJS61" s="12"/>
      <c r="UJT61" s="12"/>
      <c r="UJU61" s="12"/>
      <c r="UJV61" s="12"/>
      <c r="UJW61" s="12"/>
      <c r="UJX61" s="12"/>
      <c r="UJY61" s="12"/>
      <c r="UJZ61" s="12"/>
      <c r="UKA61" s="12"/>
      <c r="UKB61" s="12"/>
      <c r="UKC61" s="12"/>
      <c r="UKD61" s="12"/>
      <c r="UKE61" s="12"/>
      <c r="UKF61" s="12"/>
      <c r="UKG61" s="12"/>
      <c r="UKH61" s="12"/>
      <c r="UKI61" s="12"/>
      <c r="UKJ61" s="12"/>
      <c r="UKK61" s="12"/>
      <c r="UKL61" s="12"/>
      <c r="UKM61" s="12"/>
      <c r="UKN61" s="12"/>
      <c r="UKO61" s="12"/>
      <c r="UKP61" s="12"/>
      <c r="UKQ61" s="12"/>
      <c r="UKR61" s="12"/>
      <c r="UKS61" s="12"/>
      <c r="UKT61" s="12"/>
      <c r="UKU61" s="12"/>
      <c r="UKV61" s="12"/>
      <c r="UKW61" s="12"/>
      <c r="UKX61" s="12"/>
      <c r="UKY61" s="12"/>
      <c r="UKZ61" s="12"/>
      <c r="ULA61" s="12"/>
      <c r="ULB61" s="12"/>
      <c r="ULC61" s="12"/>
      <c r="ULD61" s="12"/>
      <c r="ULE61" s="12"/>
      <c r="ULF61" s="12"/>
      <c r="ULG61" s="12"/>
      <c r="ULH61" s="12"/>
      <c r="ULI61" s="12"/>
      <c r="ULJ61" s="12"/>
      <c r="ULK61" s="12"/>
      <c r="ULL61" s="12"/>
      <c r="ULM61" s="12"/>
      <c r="ULN61" s="12"/>
      <c r="ULO61" s="12"/>
      <c r="ULP61" s="12"/>
      <c r="ULQ61" s="12"/>
      <c r="ULR61" s="12"/>
      <c r="ULS61" s="12"/>
      <c r="ULT61" s="12"/>
      <c r="ULU61" s="12"/>
      <c r="ULV61" s="12"/>
      <c r="ULW61" s="12"/>
      <c r="ULX61" s="12"/>
      <c r="ULY61" s="12"/>
      <c r="ULZ61" s="12"/>
      <c r="UMA61" s="12"/>
      <c r="UMB61" s="12"/>
      <c r="UMC61" s="12"/>
      <c r="UMD61" s="12"/>
      <c r="UME61" s="12"/>
      <c r="UMF61" s="12"/>
      <c r="UMG61" s="12"/>
      <c r="UMH61" s="12"/>
      <c r="UMI61" s="12"/>
      <c r="UMJ61" s="12"/>
      <c r="UMK61" s="12"/>
      <c r="UML61" s="12"/>
      <c r="UMM61" s="12"/>
      <c r="UMN61" s="12"/>
      <c r="UMO61" s="12"/>
      <c r="UMP61" s="12"/>
      <c r="UMQ61" s="12"/>
      <c r="UMR61" s="12"/>
      <c r="UMS61" s="12"/>
      <c r="UMT61" s="12"/>
      <c r="UMU61" s="12"/>
      <c r="UMV61" s="12"/>
      <c r="UMW61" s="12"/>
      <c r="UMX61" s="12"/>
      <c r="UMY61" s="12"/>
      <c r="UMZ61" s="12"/>
      <c r="UNA61" s="12"/>
      <c r="UNB61" s="12"/>
      <c r="UNC61" s="12"/>
      <c r="UND61" s="12"/>
      <c r="UNE61" s="12"/>
      <c r="UNF61" s="12"/>
      <c r="UNG61" s="12"/>
      <c r="UNH61" s="12"/>
      <c r="UNI61" s="12"/>
      <c r="UNJ61" s="12"/>
      <c r="UNK61" s="12"/>
      <c r="UNL61" s="12"/>
      <c r="UNM61" s="12"/>
      <c r="UNN61" s="12"/>
      <c r="UNO61" s="12"/>
      <c r="UNP61" s="12"/>
      <c r="UNQ61" s="12"/>
      <c r="UNR61" s="12"/>
      <c r="UNS61" s="12"/>
      <c r="UNT61" s="12"/>
      <c r="UNU61" s="12"/>
      <c r="UNV61" s="12"/>
      <c r="UNW61" s="12"/>
      <c r="UNX61" s="12"/>
      <c r="UNY61" s="12"/>
      <c r="UNZ61" s="12"/>
      <c r="UOA61" s="12"/>
      <c r="UOB61" s="12"/>
      <c r="UOC61" s="12"/>
      <c r="UOD61" s="12"/>
      <c r="UOE61" s="12"/>
      <c r="UOF61" s="12"/>
      <c r="UOG61" s="12"/>
      <c r="UOH61" s="12"/>
      <c r="UOI61" s="12"/>
      <c r="UOJ61" s="12"/>
      <c r="UOK61" s="12"/>
      <c r="UOL61" s="12"/>
      <c r="UOM61" s="12"/>
      <c r="UON61" s="12"/>
      <c r="UOO61" s="12"/>
      <c r="UOP61" s="12"/>
      <c r="UOQ61" s="12"/>
      <c r="UOR61" s="12"/>
      <c r="UOS61" s="12"/>
      <c r="UOT61" s="12"/>
      <c r="UOU61" s="12"/>
      <c r="UOV61" s="12"/>
      <c r="UOW61" s="12"/>
      <c r="UOX61" s="12"/>
      <c r="UOY61" s="12"/>
      <c r="UOZ61" s="12"/>
      <c r="UPA61" s="12"/>
      <c r="UPB61" s="12"/>
      <c r="UPC61" s="12"/>
      <c r="UPD61" s="12"/>
      <c r="UPE61" s="12"/>
      <c r="UPF61" s="12"/>
      <c r="UPG61" s="12"/>
      <c r="UPH61" s="12"/>
      <c r="UPI61" s="12"/>
      <c r="UPJ61" s="12"/>
      <c r="UPK61" s="12"/>
      <c r="UPL61" s="12"/>
      <c r="UPM61" s="12"/>
      <c r="UPN61" s="12"/>
      <c r="UPO61" s="12"/>
      <c r="UPP61" s="12"/>
      <c r="UPQ61" s="12"/>
      <c r="UPR61" s="12"/>
      <c r="UPS61" s="12"/>
      <c r="UPT61" s="12"/>
      <c r="UPU61" s="12"/>
      <c r="UPV61" s="12"/>
      <c r="UPW61" s="12"/>
      <c r="UPX61" s="12"/>
      <c r="UPY61" s="12"/>
      <c r="UPZ61" s="12"/>
      <c r="UQA61" s="12"/>
      <c r="UQB61" s="12"/>
      <c r="UQC61" s="12"/>
      <c r="UQD61" s="12"/>
      <c r="UQE61" s="12"/>
      <c r="UQF61" s="12"/>
      <c r="UQG61" s="12"/>
      <c r="UQH61" s="12"/>
      <c r="UQI61" s="12"/>
      <c r="UQJ61" s="12"/>
      <c r="UQK61" s="12"/>
      <c r="UQL61" s="12"/>
      <c r="UQM61" s="12"/>
      <c r="UQN61" s="12"/>
      <c r="UQO61" s="12"/>
      <c r="UQP61" s="12"/>
      <c r="UQQ61" s="12"/>
      <c r="UQR61" s="12"/>
      <c r="UQS61" s="12"/>
      <c r="UQT61" s="12"/>
      <c r="UQU61" s="12"/>
      <c r="UQV61" s="12"/>
      <c r="UQW61" s="12"/>
      <c r="UQX61" s="12"/>
      <c r="UQY61" s="12"/>
      <c r="UQZ61" s="12"/>
      <c r="URA61" s="12"/>
      <c r="URB61" s="12"/>
      <c r="URC61" s="12"/>
      <c r="URD61" s="12"/>
      <c r="URE61" s="12"/>
      <c r="URF61" s="12"/>
      <c r="URG61" s="12"/>
      <c r="URH61" s="12"/>
      <c r="URI61" s="12"/>
      <c r="URJ61" s="12"/>
      <c r="URK61" s="12"/>
      <c r="URL61" s="12"/>
      <c r="URM61" s="12"/>
      <c r="URN61" s="12"/>
      <c r="URO61" s="12"/>
      <c r="URP61" s="12"/>
      <c r="URQ61" s="12"/>
      <c r="URR61" s="12"/>
      <c r="URS61" s="12"/>
      <c r="URT61" s="12"/>
      <c r="URU61" s="12"/>
      <c r="URV61" s="12"/>
      <c r="URW61" s="12"/>
      <c r="URX61" s="12"/>
      <c r="URY61" s="12"/>
      <c r="URZ61" s="12"/>
      <c r="USA61" s="12"/>
      <c r="USB61" s="12"/>
      <c r="USC61" s="12"/>
      <c r="USD61" s="12"/>
      <c r="USE61" s="12"/>
      <c r="USF61" s="12"/>
      <c r="USG61" s="12"/>
      <c r="USH61" s="12"/>
      <c r="USI61" s="12"/>
      <c r="USJ61" s="12"/>
      <c r="USK61" s="12"/>
      <c r="USL61" s="12"/>
      <c r="USM61" s="12"/>
      <c r="USN61" s="12"/>
      <c r="USO61" s="12"/>
      <c r="USP61" s="12"/>
      <c r="USQ61" s="12"/>
      <c r="USR61" s="12"/>
      <c r="USS61" s="12"/>
      <c r="UST61" s="12"/>
      <c r="USU61" s="12"/>
      <c r="USV61" s="12"/>
      <c r="USW61" s="12"/>
      <c r="USX61" s="12"/>
      <c r="USY61" s="12"/>
      <c r="USZ61" s="12"/>
      <c r="UTA61" s="12"/>
      <c r="UTB61" s="12"/>
      <c r="UTC61" s="12"/>
      <c r="UTD61" s="12"/>
      <c r="UTE61" s="12"/>
      <c r="UTF61" s="12"/>
      <c r="UTG61" s="12"/>
      <c r="UTH61" s="12"/>
      <c r="UTI61" s="12"/>
      <c r="UTJ61" s="12"/>
      <c r="UTK61" s="12"/>
      <c r="UTL61" s="12"/>
      <c r="UTM61" s="12"/>
      <c r="UTN61" s="12"/>
      <c r="UTO61" s="12"/>
      <c r="UTP61" s="12"/>
      <c r="UTQ61" s="12"/>
      <c r="UTR61" s="12"/>
      <c r="UTS61" s="12"/>
      <c r="UTT61" s="12"/>
      <c r="UTU61" s="12"/>
      <c r="UTV61" s="12"/>
      <c r="UTW61" s="12"/>
      <c r="UTX61" s="12"/>
      <c r="UTY61" s="12"/>
      <c r="UTZ61" s="12"/>
      <c r="UUA61" s="12"/>
      <c r="UUB61" s="12"/>
      <c r="UUC61" s="12"/>
      <c r="UUD61" s="12"/>
      <c r="UUE61" s="12"/>
      <c r="UUF61" s="12"/>
      <c r="UUG61" s="12"/>
      <c r="UUH61" s="12"/>
      <c r="UUI61" s="12"/>
      <c r="UUJ61" s="12"/>
      <c r="UUK61" s="12"/>
      <c r="UUL61" s="12"/>
      <c r="UUM61" s="12"/>
      <c r="UUN61" s="12"/>
      <c r="UUO61" s="12"/>
      <c r="UUP61" s="12"/>
      <c r="UUQ61" s="12"/>
      <c r="UUR61" s="12"/>
      <c r="UUS61" s="12"/>
      <c r="UUT61" s="12"/>
      <c r="UUU61" s="12"/>
      <c r="UUV61" s="12"/>
      <c r="UUW61" s="12"/>
      <c r="UUX61" s="12"/>
      <c r="UUY61" s="12"/>
      <c r="UUZ61" s="12"/>
      <c r="UVA61" s="12"/>
      <c r="UVB61" s="12"/>
      <c r="UVC61" s="12"/>
      <c r="UVD61" s="12"/>
      <c r="UVE61" s="12"/>
      <c r="UVF61" s="12"/>
      <c r="UVG61" s="12"/>
      <c r="UVH61" s="12"/>
      <c r="UVI61" s="12"/>
      <c r="UVJ61" s="12"/>
      <c r="UVK61" s="12"/>
      <c r="UVL61" s="12"/>
      <c r="UVM61" s="12"/>
      <c r="UVN61" s="12"/>
      <c r="UVO61" s="12"/>
      <c r="UVP61" s="12"/>
      <c r="UVQ61" s="12"/>
      <c r="UVR61" s="12"/>
      <c r="UVS61" s="12"/>
      <c r="UVT61" s="12"/>
      <c r="UVU61" s="12"/>
      <c r="UVV61" s="12"/>
      <c r="UVW61" s="12"/>
      <c r="UVX61" s="12"/>
      <c r="UVY61" s="12"/>
      <c r="UVZ61" s="12"/>
      <c r="UWA61" s="12"/>
      <c r="UWB61" s="12"/>
      <c r="UWC61" s="12"/>
      <c r="UWD61" s="12"/>
      <c r="UWE61" s="12"/>
      <c r="UWF61" s="12"/>
      <c r="UWG61" s="12"/>
      <c r="UWH61" s="12"/>
      <c r="UWI61" s="12"/>
      <c r="UWJ61" s="12"/>
      <c r="UWK61" s="12"/>
      <c r="UWL61" s="12"/>
      <c r="UWM61" s="12"/>
      <c r="UWN61" s="12"/>
      <c r="UWO61" s="12"/>
      <c r="UWP61" s="12"/>
      <c r="UWQ61" s="12"/>
      <c r="UWR61" s="12"/>
      <c r="UWS61" s="12"/>
      <c r="UWT61" s="12"/>
      <c r="UWU61" s="12"/>
      <c r="UWV61" s="12"/>
      <c r="UWW61" s="12"/>
      <c r="UWX61" s="12"/>
      <c r="UWY61" s="12"/>
      <c r="UWZ61" s="12"/>
      <c r="UXA61" s="12"/>
      <c r="UXB61" s="12"/>
      <c r="UXC61" s="12"/>
      <c r="UXD61" s="12"/>
      <c r="UXE61" s="12"/>
      <c r="UXF61" s="12"/>
      <c r="UXG61" s="12"/>
      <c r="UXH61" s="12"/>
      <c r="UXI61" s="12"/>
      <c r="UXJ61" s="12"/>
      <c r="UXK61" s="12"/>
      <c r="UXL61" s="12"/>
      <c r="UXM61" s="12"/>
      <c r="UXN61" s="12"/>
      <c r="UXO61" s="12"/>
      <c r="UXP61" s="12"/>
      <c r="UXQ61" s="12"/>
      <c r="UXR61" s="12"/>
      <c r="UXS61" s="12"/>
      <c r="UXT61" s="12"/>
      <c r="UXU61" s="12"/>
      <c r="UXV61" s="12"/>
      <c r="UXW61" s="12"/>
      <c r="UXX61" s="12"/>
      <c r="UXY61" s="12"/>
      <c r="UXZ61" s="12"/>
      <c r="UYA61" s="12"/>
      <c r="UYB61" s="12"/>
      <c r="UYC61" s="12"/>
      <c r="UYD61" s="12"/>
      <c r="UYE61" s="12"/>
      <c r="UYF61" s="12"/>
      <c r="UYG61" s="12"/>
      <c r="UYH61" s="12"/>
      <c r="UYI61" s="12"/>
      <c r="UYJ61" s="12"/>
      <c r="UYK61" s="12"/>
      <c r="UYL61" s="12"/>
      <c r="UYM61" s="12"/>
      <c r="UYN61" s="12"/>
      <c r="UYO61" s="12"/>
      <c r="UYP61" s="12"/>
      <c r="UYQ61" s="12"/>
      <c r="UYR61" s="12"/>
      <c r="UYS61" s="12"/>
      <c r="UYT61" s="12"/>
      <c r="UYU61" s="12"/>
      <c r="UYV61" s="12"/>
      <c r="UYW61" s="12"/>
      <c r="UYX61" s="12"/>
      <c r="UYY61" s="12"/>
      <c r="UYZ61" s="12"/>
      <c r="UZA61" s="12"/>
      <c r="UZB61" s="12"/>
      <c r="UZC61" s="12"/>
      <c r="UZD61" s="12"/>
      <c r="UZE61" s="12"/>
      <c r="UZF61" s="12"/>
      <c r="UZG61" s="12"/>
      <c r="UZH61" s="12"/>
      <c r="UZI61" s="12"/>
      <c r="UZJ61" s="12"/>
      <c r="UZK61" s="12"/>
      <c r="UZL61" s="12"/>
      <c r="UZM61" s="12"/>
      <c r="UZN61" s="12"/>
      <c r="UZO61" s="12"/>
      <c r="UZP61" s="12"/>
      <c r="UZQ61" s="12"/>
      <c r="UZR61" s="12"/>
      <c r="UZS61" s="12"/>
      <c r="UZT61" s="12"/>
      <c r="UZU61" s="12"/>
      <c r="UZV61" s="12"/>
      <c r="UZW61" s="12"/>
      <c r="UZX61" s="12"/>
      <c r="UZY61" s="12"/>
      <c r="UZZ61" s="12"/>
      <c r="VAA61" s="12"/>
      <c r="VAB61" s="12"/>
      <c r="VAC61" s="12"/>
      <c r="VAD61" s="12"/>
      <c r="VAE61" s="12"/>
      <c r="VAF61" s="12"/>
      <c r="VAG61" s="12"/>
      <c r="VAH61" s="12"/>
      <c r="VAI61" s="12"/>
      <c r="VAJ61" s="12"/>
      <c r="VAK61" s="12"/>
      <c r="VAL61" s="12"/>
      <c r="VAM61" s="12"/>
      <c r="VAN61" s="12"/>
      <c r="VAO61" s="12"/>
      <c r="VAP61" s="12"/>
      <c r="VAQ61" s="12"/>
      <c r="VAR61" s="12"/>
      <c r="VAS61" s="12"/>
      <c r="VAT61" s="12"/>
      <c r="VAU61" s="12"/>
      <c r="VAV61" s="12"/>
      <c r="VAW61" s="12"/>
      <c r="VAX61" s="12"/>
      <c r="VAY61" s="12"/>
      <c r="VAZ61" s="12"/>
      <c r="VBA61" s="12"/>
      <c r="VBB61" s="12"/>
      <c r="VBC61" s="12"/>
      <c r="VBD61" s="12"/>
      <c r="VBE61" s="12"/>
      <c r="VBF61" s="12"/>
      <c r="VBG61" s="12"/>
      <c r="VBH61" s="12"/>
      <c r="VBI61" s="12"/>
      <c r="VBJ61" s="12"/>
      <c r="VBK61" s="12"/>
      <c r="VBL61" s="12"/>
      <c r="VBM61" s="12"/>
      <c r="VBN61" s="12"/>
      <c r="VBO61" s="12"/>
      <c r="VBP61" s="12"/>
      <c r="VBQ61" s="12"/>
      <c r="VBR61" s="12"/>
      <c r="VBS61" s="12"/>
      <c r="VBT61" s="12"/>
      <c r="VBU61" s="12"/>
      <c r="VBV61" s="12"/>
      <c r="VBW61" s="12"/>
      <c r="VBX61" s="12"/>
      <c r="VBY61" s="12"/>
      <c r="VBZ61" s="12"/>
      <c r="VCA61" s="12"/>
      <c r="VCB61" s="12"/>
      <c r="VCC61" s="12"/>
      <c r="VCD61" s="12"/>
      <c r="VCE61" s="12"/>
      <c r="VCF61" s="12"/>
      <c r="VCG61" s="12"/>
      <c r="VCH61" s="12"/>
      <c r="VCI61" s="12"/>
      <c r="VCJ61" s="12"/>
      <c r="VCK61" s="12"/>
      <c r="VCL61" s="12"/>
      <c r="VCM61" s="12"/>
      <c r="VCN61" s="12"/>
      <c r="VCO61" s="12"/>
      <c r="VCP61" s="12"/>
      <c r="VCQ61" s="12"/>
      <c r="VCR61" s="12"/>
      <c r="VCS61" s="12"/>
      <c r="VCT61" s="12"/>
      <c r="VCU61" s="12"/>
      <c r="VCV61" s="12"/>
      <c r="VCW61" s="12"/>
      <c r="VCX61" s="12"/>
      <c r="VCY61" s="12"/>
      <c r="VCZ61" s="12"/>
      <c r="VDA61" s="12"/>
      <c r="VDB61" s="12"/>
      <c r="VDC61" s="12"/>
      <c r="VDD61" s="12"/>
      <c r="VDE61" s="12"/>
      <c r="VDF61" s="12"/>
      <c r="VDG61" s="12"/>
      <c r="VDH61" s="12"/>
      <c r="VDI61" s="12"/>
      <c r="VDJ61" s="12"/>
      <c r="VDK61" s="12"/>
      <c r="VDL61" s="12"/>
      <c r="VDM61" s="12"/>
      <c r="VDN61" s="12"/>
      <c r="VDO61" s="12"/>
      <c r="VDP61" s="12"/>
      <c r="VDQ61" s="12"/>
      <c r="VDR61" s="12"/>
      <c r="VDS61" s="12"/>
      <c r="VDT61" s="12"/>
      <c r="VDU61" s="12"/>
      <c r="VDV61" s="12"/>
      <c r="VDW61" s="12"/>
      <c r="VDX61" s="12"/>
      <c r="VDY61" s="12"/>
      <c r="VDZ61" s="12"/>
      <c r="VEA61" s="12"/>
      <c r="VEB61" s="12"/>
      <c r="VEC61" s="12"/>
      <c r="VED61" s="12"/>
      <c r="VEE61" s="12"/>
      <c r="VEF61" s="12"/>
      <c r="VEG61" s="12"/>
      <c r="VEH61" s="12"/>
      <c r="VEI61" s="12"/>
      <c r="VEJ61" s="12"/>
      <c r="VEK61" s="12"/>
      <c r="VEL61" s="12"/>
      <c r="VEM61" s="12"/>
      <c r="VEN61" s="12"/>
      <c r="VEO61" s="12"/>
      <c r="VEP61" s="12"/>
      <c r="VEQ61" s="12"/>
      <c r="VER61" s="12"/>
      <c r="VES61" s="12"/>
      <c r="VET61" s="12"/>
      <c r="VEU61" s="12"/>
      <c r="VEV61" s="12"/>
      <c r="VEW61" s="12"/>
      <c r="VEX61" s="12"/>
      <c r="VEY61" s="12"/>
      <c r="VEZ61" s="12"/>
      <c r="VFA61" s="12"/>
      <c r="VFB61" s="12"/>
      <c r="VFC61" s="12"/>
      <c r="VFD61" s="12"/>
      <c r="VFE61" s="12"/>
      <c r="VFF61" s="12"/>
      <c r="VFG61" s="12"/>
      <c r="VFH61" s="12"/>
      <c r="VFI61" s="12"/>
      <c r="VFJ61" s="12"/>
      <c r="VFK61" s="12"/>
      <c r="VFL61" s="12"/>
      <c r="VFM61" s="12"/>
      <c r="VFN61" s="12"/>
      <c r="VFO61" s="12"/>
      <c r="VFP61" s="12"/>
      <c r="VFQ61" s="12"/>
      <c r="VFR61" s="12"/>
      <c r="VFS61" s="12"/>
      <c r="VFT61" s="12"/>
      <c r="VFU61" s="12"/>
      <c r="VFV61" s="12"/>
      <c r="VFW61" s="12"/>
      <c r="VFX61" s="12"/>
      <c r="VFY61" s="12"/>
      <c r="VFZ61" s="12"/>
      <c r="VGA61" s="12"/>
      <c r="VGB61" s="12"/>
      <c r="VGC61" s="12"/>
      <c r="VGD61" s="12"/>
      <c r="VGE61" s="12"/>
      <c r="VGF61" s="12"/>
      <c r="VGG61" s="12"/>
      <c r="VGH61" s="12"/>
      <c r="VGI61" s="12"/>
      <c r="VGJ61" s="12"/>
      <c r="VGK61" s="12"/>
      <c r="VGL61" s="12"/>
      <c r="VGM61" s="12"/>
      <c r="VGN61" s="12"/>
      <c r="VGO61" s="12"/>
      <c r="VGP61" s="12"/>
      <c r="VGQ61" s="12"/>
      <c r="VGR61" s="12"/>
      <c r="VGS61" s="12"/>
      <c r="VGT61" s="12"/>
      <c r="VGU61" s="12"/>
      <c r="VGV61" s="12"/>
      <c r="VGW61" s="12"/>
      <c r="VGX61" s="12"/>
      <c r="VGY61" s="12"/>
      <c r="VGZ61" s="12"/>
      <c r="VHA61" s="12"/>
      <c r="VHB61" s="12"/>
      <c r="VHC61" s="12"/>
      <c r="VHD61" s="12"/>
      <c r="VHE61" s="12"/>
      <c r="VHF61" s="12"/>
      <c r="VHG61" s="12"/>
      <c r="VHH61" s="12"/>
      <c r="VHI61" s="12"/>
      <c r="VHJ61" s="12"/>
      <c r="VHK61" s="12"/>
      <c r="VHL61" s="12"/>
      <c r="VHM61" s="12"/>
      <c r="VHN61" s="12"/>
      <c r="VHO61" s="12"/>
      <c r="VHP61" s="12"/>
      <c r="VHQ61" s="12"/>
      <c r="VHR61" s="12"/>
      <c r="VHS61" s="12"/>
      <c r="VHT61" s="12"/>
      <c r="VHU61" s="12"/>
      <c r="VHV61" s="12"/>
      <c r="VHW61" s="12"/>
      <c r="VHX61" s="12"/>
      <c r="VHY61" s="12"/>
      <c r="VHZ61" s="12"/>
      <c r="VIA61" s="12"/>
      <c r="VIB61" s="12"/>
      <c r="VIC61" s="12"/>
      <c r="VID61" s="12"/>
      <c r="VIE61" s="12"/>
      <c r="VIF61" s="12"/>
      <c r="VIG61" s="12"/>
      <c r="VIH61" s="12"/>
      <c r="VII61" s="12"/>
      <c r="VIJ61" s="12"/>
      <c r="VIK61" s="12"/>
      <c r="VIL61" s="12"/>
      <c r="VIM61" s="12"/>
      <c r="VIN61" s="12"/>
      <c r="VIO61" s="12"/>
      <c r="VIP61" s="12"/>
      <c r="VIQ61" s="12"/>
      <c r="VIR61" s="12"/>
      <c r="VIS61" s="12"/>
      <c r="VIT61" s="12"/>
      <c r="VIU61" s="12"/>
      <c r="VIV61" s="12"/>
      <c r="VIW61" s="12"/>
      <c r="VIX61" s="12"/>
      <c r="VIY61" s="12"/>
      <c r="VIZ61" s="12"/>
      <c r="VJA61" s="12"/>
      <c r="VJB61" s="12"/>
      <c r="VJC61" s="12"/>
      <c r="VJD61" s="12"/>
      <c r="VJE61" s="12"/>
      <c r="VJF61" s="12"/>
      <c r="VJG61" s="12"/>
      <c r="VJH61" s="12"/>
      <c r="VJI61" s="12"/>
      <c r="VJJ61" s="12"/>
      <c r="VJK61" s="12"/>
      <c r="VJL61" s="12"/>
      <c r="VJM61" s="12"/>
      <c r="VJN61" s="12"/>
      <c r="VJO61" s="12"/>
      <c r="VJP61" s="12"/>
      <c r="VJQ61" s="12"/>
      <c r="VJR61" s="12"/>
      <c r="VJS61" s="12"/>
      <c r="VJT61" s="12"/>
      <c r="VJU61" s="12"/>
      <c r="VJV61" s="12"/>
      <c r="VJW61" s="12"/>
      <c r="VJX61" s="12"/>
      <c r="VJY61" s="12"/>
      <c r="VJZ61" s="12"/>
      <c r="VKA61" s="12"/>
      <c r="VKB61" s="12"/>
      <c r="VKC61" s="12"/>
      <c r="VKD61" s="12"/>
      <c r="VKE61" s="12"/>
      <c r="VKF61" s="12"/>
      <c r="VKG61" s="12"/>
      <c r="VKH61" s="12"/>
      <c r="VKI61" s="12"/>
      <c r="VKJ61" s="12"/>
      <c r="VKK61" s="12"/>
      <c r="VKL61" s="12"/>
      <c r="VKM61" s="12"/>
      <c r="VKN61" s="12"/>
      <c r="VKO61" s="12"/>
      <c r="VKP61" s="12"/>
      <c r="VKQ61" s="12"/>
      <c r="VKR61" s="12"/>
      <c r="VKS61" s="12"/>
      <c r="VKT61" s="12"/>
      <c r="VKU61" s="12"/>
      <c r="VKV61" s="12"/>
      <c r="VKW61" s="12"/>
      <c r="VKX61" s="12"/>
      <c r="VKY61" s="12"/>
      <c r="VKZ61" s="12"/>
      <c r="VLA61" s="12"/>
      <c r="VLB61" s="12"/>
      <c r="VLC61" s="12"/>
      <c r="VLD61" s="12"/>
      <c r="VLE61" s="12"/>
      <c r="VLF61" s="12"/>
      <c r="VLG61" s="12"/>
      <c r="VLH61" s="12"/>
      <c r="VLI61" s="12"/>
      <c r="VLJ61" s="12"/>
      <c r="VLK61" s="12"/>
      <c r="VLL61" s="12"/>
      <c r="VLM61" s="12"/>
      <c r="VLN61" s="12"/>
      <c r="VLO61" s="12"/>
      <c r="VLP61" s="12"/>
      <c r="VLQ61" s="12"/>
      <c r="VLR61" s="12"/>
      <c r="VLS61" s="12"/>
      <c r="VLT61" s="12"/>
      <c r="VLU61" s="12"/>
      <c r="VLV61" s="12"/>
      <c r="VLW61" s="12"/>
      <c r="VLX61" s="12"/>
      <c r="VLY61" s="12"/>
      <c r="VLZ61" s="12"/>
      <c r="VMA61" s="12"/>
      <c r="VMB61" s="12"/>
      <c r="VMC61" s="12"/>
      <c r="VMD61" s="12"/>
      <c r="VME61" s="12"/>
      <c r="VMF61" s="12"/>
      <c r="VMG61" s="12"/>
      <c r="VMH61" s="12"/>
      <c r="VMI61" s="12"/>
      <c r="VMJ61" s="12"/>
      <c r="VMK61" s="12"/>
      <c r="VML61" s="12"/>
      <c r="VMM61" s="12"/>
      <c r="VMN61" s="12"/>
      <c r="VMO61" s="12"/>
      <c r="VMP61" s="12"/>
      <c r="VMQ61" s="12"/>
      <c r="VMR61" s="12"/>
      <c r="VMS61" s="12"/>
      <c r="VMT61" s="12"/>
      <c r="VMU61" s="12"/>
      <c r="VMV61" s="12"/>
      <c r="VMW61" s="12"/>
      <c r="VMX61" s="12"/>
      <c r="VMY61" s="12"/>
      <c r="VMZ61" s="12"/>
      <c r="VNA61" s="12"/>
      <c r="VNB61" s="12"/>
      <c r="VNC61" s="12"/>
      <c r="VND61" s="12"/>
      <c r="VNE61" s="12"/>
      <c r="VNF61" s="12"/>
      <c r="VNG61" s="12"/>
      <c r="VNH61" s="12"/>
      <c r="VNI61" s="12"/>
      <c r="VNJ61" s="12"/>
      <c r="VNK61" s="12"/>
      <c r="VNL61" s="12"/>
      <c r="VNM61" s="12"/>
      <c r="VNN61" s="12"/>
      <c r="VNO61" s="12"/>
      <c r="VNP61" s="12"/>
      <c r="VNQ61" s="12"/>
      <c r="VNR61" s="12"/>
      <c r="VNS61" s="12"/>
      <c r="VNT61" s="12"/>
      <c r="VNU61" s="12"/>
      <c r="VNV61" s="12"/>
      <c r="VNW61" s="12"/>
      <c r="VNX61" s="12"/>
      <c r="VNY61" s="12"/>
      <c r="VNZ61" s="12"/>
      <c r="VOA61" s="12"/>
      <c r="VOB61" s="12"/>
      <c r="VOC61" s="12"/>
      <c r="VOD61" s="12"/>
      <c r="VOE61" s="12"/>
      <c r="VOF61" s="12"/>
      <c r="VOG61" s="12"/>
      <c r="VOH61" s="12"/>
      <c r="VOI61" s="12"/>
      <c r="VOJ61" s="12"/>
      <c r="VOK61" s="12"/>
      <c r="VOL61" s="12"/>
      <c r="VOM61" s="12"/>
      <c r="VON61" s="12"/>
      <c r="VOO61" s="12"/>
      <c r="VOP61" s="12"/>
      <c r="VOQ61" s="12"/>
      <c r="VOR61" s="12"/>
      <c r="VOS61" s="12"/>
      <c r="VOT61" s="12"/>
      <c r="VOU61" s="12"/>
      <c r="VOV61" s="12"/>
      <c r="VOW61" s="12"/>
      <c r="VOX61" s="12"/>
      <c r="VOY61" s="12"/>
      <c r="VOZ61" s="12"/>
      <c r="VPA61" s="12"/>
      <c r="VPB61" s="12"/>
      <c r="VPC61" s="12"/>
      <c r="VPD61" s="12"/>
      <c r="VPE61" s="12"/>
      <c r="VPF61" s="12"/>
      <c r="VPG61" s="12"/>
      <c r="VPH61" s="12"/>
      <c r="VPI61" s="12"/>
      <c r="VPJ61" s="12"/>
      <c r="VPK61" s="12"/>
      <c r="VPL61" s="12"/>
      <c r="VPM61" s="12"/>
      <c r="VPN61" s="12"/>
      <c r="VPO61" s="12"/>
      <c r="VPP61" s="12"/>
      <c r="VPQ61" s="12"/>
      <c r="VPR61" s="12"/>
      <c r="VPS61" s="12"/>
      <c r="VPT61" s="12"/>
      <c r="VPU61" s="12"/>
      <c r="VPV61" s="12"/>
      <c r="VPW61" s="12"/>
      <c r="VPX61" s="12"/>
      <c r="VPY61" s="12"/>
      <c r="VPZ61" s="12"/>
      <c r="VQA61" s="12"/>
      <c r="VQB61" s="12"/>
      <c r="VQC61" s="12"/>
      <c r="VQD61" s="12"/>
      <c r="VQE61" s="12"/>
      <c r="VQF61" s="12"/>
      <c r="VQG61" s="12"/>
      <c r="VQH61" s="12"/>
      <c r="VQI61" s="12"/>
      <c r="VQJ61" s="12"/>
      <c r="VQK61" s="12"/>
      <c r="VQL61" s="12"/>
      <c r="VQM61" s="12"/>
      <c r="VQN61" s="12"/>
      <c r="VQO61" s="12"/>
      <c r="VQP61" s="12"/>
      <c r="VQQ61" s="12"/>
      <c r="VQR61" s="12"/>
      <c r="VQS61" s="12"/>
      <c r="VQT61" s="12"/>
      <c r="VQU61" s="12"/>
      <c r="VQV61" s="12"/>
      <c r="VQW61" s="12"/>
      <c r="VQX61" s="12"/>
      <c r="VQY61" s="12"/>
      <c r="VQZ61" s="12"/>
      <c r="VRA61" s="12"/>
      <c r="VRB61" s="12"/>
      <c r="VRC61" s="12"/>
      <c r="VRD61" s="12"/>
      <c r="VRE61" s="12"/>
      <c r="VRF61" s="12"/>
      <c r="VRG61" s="12"/>
      <c r="VRH61" s="12"/>
      <c r="VRI61" s="12"/>
      <c r="VRJ61" s="12"/>
      <c r="VRK61" s="12"/>
      <c r="VRL61" s="12"/>
      <c r="VRM61" s="12"/>
      <c r="VRN61" s="12"/>
      <c r="VRO61" s="12"/>
      <c r="VRP61" s="12"/>
      <c r="VRQ61" s="12"/>
      <c r="VRR61" s="12"/>
      <c r="VRS61" s="12"/>
      <c r="VRT61" s="12"/>
      <c r="VRU61" s="12"/>
      <c r="VRV61" s="12"/>
      <c r="VRW61" s="12"/>
      <c r="VRX61" s="12"/>
      <c r="VRY61" s="12"/>
      <c r="VRZ61" s="12"/>
      <c r="VSA61" s="12"/>
      <c r="VSB61" s="12"/>
      <c r="VSC61" s="12"/>
      <c r="VSD61" s="12"/>
      <c r="VSE61" s="12"/>
      <c r="VSF61" s="12"/>
      <c r="VSG61" s="12"/>
      <c r="VSH61" s="12"/>
      <c r="VSI61" s="12"/>
      <c r="VSJ61" s="12"/>
      <c r="VSK61" s="12"/>
      <c r="VSL61" s="12"/>
      <c r="VSM61" s="12"/>
      <c r="VSN61" s="12"/>
      <c r="VSO61" s="12"/>
      <c r="VSP61" s="12"/>
      <c r="VSQ61" s="12"/>
      <c r="VSR61" s="12"/>
      <c r="VSS61" s="12"/>
      <c r="VST61" s="12"/>
      <c r="VSU61" s="12"/>
      <c r="VSV61" s="12"/>
      <c r="VSW61" s="12"/>
      <c r="VSX61" s="12"/>
      <c r="VSY61" s="12"/>
      <c r="VSZ61" s="12"/>
      <c r="VTA61" s="12"/>
      <c r="VTB61" s="12"/>
      <c r="VTC61" s="12"/>
      <c r="VTD61" s="12"/>
      <c r="VTE61" s="12"/>
      <c r="VTF61" s="12"/>
      <c r="VTG61" s="12"/>
      <c r="VTH61" s="12"/>
      <c r="VTI61" s="12"/>
      <c r="VTJ61" s="12"/>
      <c r="VTK61" s="12"/>
      <c r="VTL61" s="12"/>
      <c r="VTM61" s="12"/>
      <c r="VTN61" s="12"/>
      <c r="VTO61" s="12"/>
      <c r="VTP61" s="12"/>
      <c r="VTQ61" s="12"/>
      <c r="VTR61" s="12"/>
      <c r="VTS61" s="12"/>
      <c r="VTT61" s="12"/>
      <c r="VTU61" s="12"/>
      <c r="VTV61" s="12"/>
      <c r="VTW61" s="12"/>
      <c r="VTX61" s="12"/>
      <c r="VTY61" s="12"/>
      <c r="VTZ61" s="12"/>
      <c r="VUA61" s="12"/>
      <c r="VUB61" s="12"/>
      <c r="VUC61" s="12"/>
      <c r="VUD61" s="12"/>
      <c r="VUE61" s="12"/>
      <c r="VUF61" s="12"/>
      <c r="VUG61" s="12"/>
      <c r="VUH61" s="12"/>
      <c r="VUI61" s="12"/>
      <c r="VUJ61" s="12"/>
      <c r="VUK61" s="12"/>
      <c r="VUL61" s="12"/>
      <c r="VUM61" s="12"/>
      <c r="VUN61" s="12"/>
      <c r="VUO61" s="12"/>
      <c r="VUP61" s="12"/>
      <c r="VUQ61" s="12"/>
      <c r="VUR61" s="12"/>
      <c r="VUS61" s="12"/>
      <c r="VUT61" s="12"/>
      <c r="VUU61" s="12"/>
      <c r="VUV61" s="12"/>
      <c r="VUW61" s="12"/>
      <c r="VUX61" s="12"/>
      <c r="VUY61" s="12"/>
      <c r="VUZ61" s="12"/>
      <c r="VVA61" s="12"/>
      <c r="VVB61" s="12"/>
      <c r="VVC61" s="12"/>
      <c r="VVD61" s="12"/>
      <c r="VVE61" s="12"/>
      <c r="VVF61" s="12"/>
      <c r="VVG61" s="12"/>
      <c r="VVH61" s="12"/>
      <c r="VVI61" s="12"/>
      <c r="VVJ61" s="12"/>
      <c r="VVK61" s="12"/>
      <c r="VVL61" s="12"/>
      <c r="VVM61" s="12"/>
      <c r="VVN61" s="12"/>
      <c r="VVO61" s="12"/>
      <c r="VVP61" s="12"/>
      <c r="VVQ61" s="12"/>
      <c r="VVR61" s="12"/>
      <c r="VVS61" s="12"/>
      <c r="VVT61" s="12"/>
      <c r="VVU61" s="12"/>
      <c r="VVV61" s="12"/>
      <c r="VVW61" s="12"/>
      <c r="VVX61" s="12"/>
      <c r="VVY61" s="12"/>
      <c r="VVZ61" s="12"/>
      <c r="VWA61" s="12"/>
      <c r="VWB61" s="12"/>
      <c r="VWC61" s="12"/>
      <c r="VWD61" s="12"/>
      <c r="VWE61" s="12"/>
      <c r="VWF61" s="12"/>
      <c r="VWG61" s="12"/>
      <c r="VWH61" s="12"/>
      <c r="VWI61" s="12"/>
      <c r="VWJ61" s="12"/>
      <c r="VWK61" s="12"/>
      <c r="VWL61" s="12"/>
      <c r="VWM61" s="12"/>
      <c r="VWN61" s="12"/>
      <c r="VWO61" s="12"/>
      <c r="VWP61" s="12"/>
      <c r="VWQ61" s="12"/>
      <c r="VWR61" s="12"/>
      <c r="VWS61" s="12"/>
      <c r="VWT61" s="12"/>
      <c r="VWU61" s="12"/>
      <c r="VWV61" s="12"/>
      <c r="VWW61" s="12"/>
      <c r="VWX61" s="12"/>
      <c r="VWY61" s="12"/>
      <c r="VWZ61" s="12"/>
      <c r="VXA61" s="12"/>
      <c r="VXB61" s="12"/>
      <c r="VXC61" s="12"/>
      <c r="VXD61" s="12"/>
      <c r="VXE61" s="12"/>
      <c r="VXF61" s="12"/>
      <c r="VXG61" s="12"/>
      <c r="VXH61" s="12"/>
      <c r="VXI61" s="12"/>
      <c r="VXJ61" s="12"/>
      <c r="VXK61" s="12"/>
      <c r="VXL61" s="12"/>
      <c r="VXM61" s="12"/>
      <c r="VXN61" s="12"/>
      <c r="VXO61" s="12"/>
      <c r="VXP61" s="12"/>
      <c r="VXQ61" s="12"/>
      <c r="VXR61" s="12"/>
      <c r="VXS61" s="12"/>
      <c r="VXT61" s="12"/>
      <c r="VXU61" s="12"/>
      <c r="VXV61" s="12"/>
      <c r="VXW61" s="12"/>
      <c r="VXX61" s="12"/>
      <c r="VXY61" s="12"/>
      <c r="VXZ61" s="12"/>
      <c r="VYA61" s="12"/>
      <c r="VYB61" s="12"/>
      <c r="VYC61" s="12"/>
      <c r="VYD61" s="12"/>
      <c r="VYE61" s="12"/>
      <c r="VYF61" s="12"/>
      <c r="VYG61" s="12"/>
      <c r="VYH61" s="12"/>
      <c r="VYI61" s="12"/>
      <c r="VYJ61" s="12"/>
      <c r="VYK61" s="12"/>
      <c r="VYL61" s="12"/>
      <c r="VYM61" s="12"/>
      <c r="VYN61" s="12"/>
      <c r="VYO61" s="12"/>
      <c r="VYP61" s="12"/>
      <c r="VYQ61" s="12"/>
      <c r="VYR61" s="12"/>
      <c r="VYS61" s="12"/>
      <c r="VYT61" s="12"/>
      <c r="VYU61" s="12"/>
      <c r="VYV61" s="12"/>
      <c r="VYW61" s="12"/>
      <c r="VYX61" s="12"/>
      <c r="VYY61" s="12"/>
      <c r="VYZ61" s="12"/>
      <c r="VZA61" s="12"/>
      <c r="VZB61" s="12"/>
      <c r="VZC61" s="12"/>
      <c r="VZD61" s="12"/>
      <c r="VZE61" s="12"/>
      <c r="VZF61" s="12"/>
      <c r="VZG61" s="12"/>
      <c r="VZH61" s="12"/>
      <c r="VZI61" s="12"/>
      <c r="VZJ61" s="12"/>
      <c r="VZK61" s="12"/>
      <c r="VZL61" s="12"/>
      <c r="VZM61" s="12"/>
      <c r="VZN61" s="12"/>
      <c r="VZO61" s="12"/>
      <c r="VZP61" s="12"/>
      <c r="VZQ61" s="12"/>
      <c r="VZR61" s="12"/>
      <c r="VZS61" s="12"/>
      <c r="VZT61" s="12"/>
      <c r="VZU61" s="12"/>
      <c r="VZV61" s="12"/>
      <c r="VZW61" s="12"/>
      <c r="VZX61" s="12"/>
      <c r="VZY61" s="12"/>
      <c r="VZZ61" s="12"/>
      <c r="WAA61" s="12"/>
      <c r="WAB61" s="12"/>
      <c r="WAC61" s="12"/>
      <c r="WAD61" s="12"/>
      <c r="WAE61" s="12"/>
      <c r="WAF61" s="12"/>
      <c r="WAG61" s="12"/>
      <c r="WAH61" s="12"/>
      <c r="WAI61" s="12"/>
      <c r="WAJ61" s="12"/>
      <c r="WAK61" s="12"/>
      <c r="WAL61" s="12"/>
      <c r="WAM61" s="12"/>
      <c r="WAN61" s="12"/>
      <c r="WAO61" s="12"/>
      <c r="WAP61" s="12"/>
      <c r="WAQ61" s="12"/>
      <c r="WAR61" s="12"/>
      <c r="WAS61" s="12"/>
      <c r="WAT61" s="12"/>
      <c r="WAU61" s="12"/>
      <c r="WAV61" s="12"/>
      <c r="WAW61" s="12"/>
      <c r="WAX61" s="12"/>
      <c r="WAY61" s="12"/>
      <c r="WAZ61" s="12"/>
      <c r="WBA61" s="12"/>
      <c r="WBB61" s="12"/>
      <c r="WBC61" s="12"/>
      <c r="WBD61" s="12"/>
      <c r="WBE61" s="12"/>
      <c r="WBF61" s="12"/>
      <c r="WBG61" s="12"/>
      <c r="WBH61" s="12"/>
      <c r="WBI61" s="12"/>
      <c r="WBJ61" s="12"/>
      <c r="WBK61" s="12"/>
      <c r="WBL61" s="12"/>
      <c r="WBM61" s="12"/>
      <c r="WBN61" s="12"/>
      <c r="WBO61" s="12"/>
      <c r="WBP61" s="12"/>
      <c r="WBQ61" s="12"/>
      <c r="WBR61" s="12"/>
      <c r="WBS61" s="12"/>
      <c r="WBT61" s="12"/>
      <c r="WBU61" s="12"/>
      <c r="WBV61" s="12"/>
      <c r="WBW61" s="12"/>
      <c r="WBX61" s="12"/>
      <c r="WBY61" s="12"/>
      <c r="WBZ61" s="12"/>
      <c r="WCA61" s="12"/>
      <c r="WCB61" s="12"/>
      <c r="WCC61" s="12"/>
      <c r="WCD61" s="12"/>
      <c r="WCE61" s="12"/>
      <c r="WCF61" s="12"/>
      <c r="WCG61" s="12"/>
      <c r="WCH61" s="12"/>
      <c r="WCI61" s="12"/>
      <c r="WCJ61" s="12"/>
      <c r="WCK61" s="12"/>
      <c r="WCL61" s="12"/>
      <c r="WCM61" s="12"/>
      <c r="WCN61" s="12"/>
      <c r="WCO61" s="12"/>
      <c r="WCP61" s="12"/>
      <c r="WCQ61" s="12"/>
      <c r="WCR61" s="12"/>
      <c r="WCS61" s="12"/>
      <c r="WCT61" s="12"/>
      <c r="WCU61" s="12"/>
      <c r="WCV61" s="12"/>
      <c r="WCW61" s="12"/>
      <c r="WCX61" s="12"/>
      <c r="WCY61" s="12"/>
      <c r="WCZ61" s="12"/>
      <c r="WDA61" s="12"/>
      <c r="WDB61" s="12"/>
      <c r="WDC61" s="12"/>
      <c r="WDD61" s="12"/>
      <c r="WDE61" s="12"/>
      <c r="WDF61" s="12"/>
      <c r="WDG61" s="12"/>
      <c r="WDH61" s="12"/>
      <c r="WDI61" s="12"/>
      <c r="WDJ61" s="12"/>
      <c r="WDK61" s="12"/>
      <c r="WDL61" s="12"/>
      <c r="WDM61" s="12"/>
      <c r="WDN61" s="12"/>
      <c r="WDO61" s="12"/>
      <c r="WDP61" s="12"/>
      <c r="WDQ61" s="12"/>
      <c r="WDR61" s="12"/>
      <c r="WDS61" s="12"/>
      <c r="WDT61" s="12"/>
      <c r="WDU61" s="12"/>
      <c r="WDV61" s="12"/>
      <c r="WDW61" s="12"/>
      <c r="WDX61" s="12"/>
      <c r="WDY61" s="12"/>
      <c r="WDZ61" s="12"/>
      <c r="WEA61" s="12"/>
      <c r="WEB61" s="12"/>
      <c r="WEC61" s="12"/>
      <c r="WED61" s="12"/>
      <c r="WEE61" s="12"/>
      <c r="WEF61" s="12"/>
      <c r="WEG61" s="12"/>
      <c r="WEH61" s="12"/>
      <c r="WEI61" s="12"/>
      <c r="WEJ61" s="12"/>
      <c r="WEK61" s="12"/>
      <c r="WEL61" s="12"/>
      <c r="WEM61" s="12"/>
      <c r="WEN61" s="12"/>
      <c r="WEO61" s="12"/>
      <c r="WEP61" s="12"/>
      <c r="WEQ61" s="12"/>
      <c r="WER61" s="12"/>
      <c r="WES61" s="12"/>
      <c r="WET61" s="12"/>
      <c r="WEU61" s="12"/>
      <c r="WEV61" s="12"/>
      <c r="WEW61" s="12"/>
      <c r="WEX61" s="12"/>
      <c r="WEY61" s="12"/>
      <c r="WEZ61" s="12"/>
      <c r="WFA61" s="12"/>
      <c r="WFB61" s="12"/>
      <c r="WFC61" s="12"/>
      <c r="WFD61" s="12"/>
      <c r="WFE61" s="12"/>
      <c r="WFF61" s="12"/>
      <c r="WFG61" s="12"/>
      <c r="WFH61" s="12"/>
      <c r="WFI61" s="12"/>
      <c r="WFJ61" s="12"/>
      <c r="WFK61" s="12"/>
      <c r="WFL61" s="12"/>
      <c r="WFM61" s="12"/>
      <c r="WFN61" s="12"/>
      <c r="WFO61" s="12"/>
      <c r="WFP61" s="12"/>
      <c r="WFQ61" s="12"/>
      <c r="WFR61" s="12"/>
      <c r="WFS61" s="12"/>
      <c r="WFT61" s="12"/>
      <c r="WFU61" s="12"/>
      <c r="WFV61" s="12"/>
      <c r="WFW61" s="12"/>
      <c r="WFX61" s="12"/>
      <c r="WFY61" s="12"/>
      <c r="WFZ61" s="12"/>
      <c r="WGA61" s="12"/>
      <c r="WGB61" s="12"/>
      <c r="WGC61" s="12"/>
      <c r="WGD61" s="12"/>
      <c r="WGE61" s="12"/>
      <c r="WGF61" s="12"/>
      <c r="WGG61" s="12"/>
      <c r="WGH61" s="12"/>
      <c r="WGI61" s="12"/>
      <c r="WGJ61" s="12"/>
      <c r="WGK61" s="12"/>
      <c r="WGL61" s="12"/>
      <c r="WGM61" s="12"/>
      <c r="WGN61" s="12"/>
      <c r="WGO61" s="12"/>
      <c r="WGP61" s="12"/>
      <c r="WGQ61" s="12"/>
      <c r="WGR61" s="12"/>
      <c r="WGS61" s="12"/>
      <c r="WGT61" s="12"/>
      <c r="WGU61" s="12"/>
      <c r="WGV61" s="12"/>
      <c r="WGW61" s="12"/>
      <c r="WGX61" s="12"/>
      <c r="WGY61" s="12"/>
      <c r="WGZ61" s="12"/>
      <c r="WHA61" s="12"/>
      <c r="WHB61" s="12"/>
      <c r="WHC61" s="12"/>
      <c r="WHD61" s="12"/>
      <c r="WHE61" s="12"/>
      <c r="WHF61" s="12"/>
      <c r="WHG61" s="12"/>
      <c r="WHH61" s="12"/>
      <c r="WHI61" s="12"/>
      <c r="WHJ61" s="12"/>
      <c r="WHK61" s="12"/>
      <c r="WHL61" s="12"/>
      <c r="WHM61" s="12"/>
      <c r="WHN61" s="12"/>
      <c r="WHO61" s="12"/>
      <c r="WHP61" s="12"/>
      <c r="WHQ61" s="12"/>
      <c r="WHR61" s="12"/>
      <c r="WHS61" s="12"/>
      <c r="WHT61" s="12"/>
      <c r="WHU61" s="12"/>
      <c r="WHV61" s="12"/>
      <c r="WHW61" s="12"/>
      <c r="WHX61" s="12"/>
      <c r="WHY61" s="12"/>
      <c r="WHZ61" s="12"/>
      <c r="WIA61" s="12"/>
      <c r="WIB61" s="12"/>
      <c r="WIC61" s="12"/>
      <c r="WID61" s="12"/>
      <c r="WIE61" s="12"/>
      <c r="WIF61" s="12"/>
      <c r="WIG61" s="12"/>
      <c r="WIH61" s="12"/>
      <c r="WII61" s="12"/>
      <c r="WIJ61" s="12"/>
      <c r="WIK61" s="12"/>
      <c r="WIL61" s="12"/>
      <c r="WIM61" s="12"/>
      <c r="WIN61" s="12"/>
      <c r="WIO61" s="12"/>
      <c r="WIP61" s="12"/>
      <c r="WIQ61" s="12"/>
      <c r="WIR61" s="12"/>
      <c r="WIS61" s="12"/>
      <c r="WIT61" s="12"/>
      <c r="WIU61" s="12"/>
      <c r="WIV61" s="12"/>
      <c r="WIW61" s="12"/>
      <c r="WIX61" s="12"/>
      <c r="WIY61" s="12"/>
      <c r="WIZ61" s="12"/>
      <c r="WJA61" s="12"/>
      <c r="WJB61" s="12"/>
      <c r="WJC61" s="12"/>
      <c r="WJD61" s="12"/>
      <c r="WJE61" s="12"/>
      <c r="WJF61" s="12"/>
      <c r="WJG61" s="12"/>
      <c r="WJH61" s="12"/>
      <c r="WJI61" s="12"/>
      <c r="WJJ61" s="12"/>
      <c r="WJK61" s="12"/>
      <c r="WJL61" s="12"/>
      <c r="WJM61" s="12"/>
      <c r="WJN61" s="12"/>
      <c r="WJO61" s="12"/>
      <c r="WJP61" s="12"/>
      <c r="WJQ61" s="12"/>
      <c r="WJR61" s="12"/>
      <c r="WJS61" s="12"/>
      <c r="WJT61" s="12"/>
      <c r="WJU61" s="12"/>
      <c r="WJV61" s="12"/>
      <c r="WJW61" s="12"/>
      <c r="WJX61" s="12"/>
      <c r="WJY61" s="12"/>
      <c r="WJZ61" s="12"/>
      <c r="WKA61" s="12"/>
      <c r="WKB61" s="12"/>
      <c r="WKC61" s="12"/>
      <c r="WKD61" s="12"/>
      <c r="WKE61" s="12"/>
      <c r="WKF61" s="12"/>
      <c r="WKG61" s="12"/>
      <c r="WKH61" s="12"/>
      <c r="WKI61" s="12"/>
      <c r="WKJ61" s="12"/>
      <c r="WKK61" s="12"/>
      <c r="WKL61" s="12"/>
      <c r="WKM61" s="12"/>
      <c r="WKN61" s="12"/>
      <c r="WKO61" s="12"/>
      <c r="WKP61" s="12"/>
      <c r="WKQ61" s="12"/>
      <c r="WKR61" s="12"/>
      <c r="WKS61" s="12"/>
      <c r="WKT61" s="12"/>
      <c r="WKU61" s="12"/>
      <c r="WKV61" s="12"/>
      <c r="WKW61" s="12"/>
      <c r="WKX61" s="12"/>
      <c r="WKY61" s="12"/>
      <c r="WKZ61" s="12"/>
      <c r="WLA61" s="12"/>
      <c r="WLB61" s="12"/>
      <c r="WLC61" s="12"/>
      <c r="WLD61" s="12"/>
      <c r="WLE61" s="12"/>
      <c r="WLF61" s="12"/>
      <c r="WLG61" s="12"/>
      <c r="WLH61" s="12"/>
      <c r="WLI61" s="12"/>
      <c r="WLJ61" s="12"/>
      <c r="WLK61" s="12"/>
      <c r="WLL61" s="12"/>
      <c r="WLM61" s="12"/>
      <c r="WLN61" s="12"/>
      <c r="WLO61" s="12"/>
      <c r="WLP61" s="12"/>
      <c r="WLQ61" s="12"/>
      <c r="WLR61" s="12"/>
      <c r="WLS61" s="12"/>
      <c r="WLT61" s="12"/>
      <c r="WLU61" s="12"/>
      <c r="WLV61" s="12"/>
      <c r="WLW61" s="12"/>
      <c r="WLX61" s="12"/>
      <c r="WLY61" s="12"/>
      <c r="WLZ61" s="12"/>
      <c r="WMA61" s="12"/>
      <c r="WMB61" s="12"/>
      <c r="WMC61" s="12"/>
      <c r="WMD61" s="12"/>
      <c r="WME61" s="12"/>
      <c r="WMF61" s="12"/>
      <c r="WMG61" s="12"/>
      <c r="WMH61" s="12"/>
      <c r="WMI61" s="12"/>
      <c r="WMJ61" s="12"/>
      <c r="WMK61" s="12"/>
      <c r="WML61" s="12"/>
      <c r="WMM61" s="12"/>
      <c r="WMN61" s="12"/>
      <c r="WMO61" s="12"/>
      <c r="WMP61" s="12"/>
      <c r="WMQ61" s="12"/>
      <c r="WMR61" s="12"/>
      <c r="WMS61" s="12"/>
      <c r="WMT61" s="12"/>
      <c r="WMU61" s="12"/>
      <c r="WMV61" s="12"/>
      <c r="WMW61" s="12"/>
      <c r="WMX61" s="12"/>
      <c r="WMY61" s="12"/>
      <c r="WMZ61" s="12"/>
      <c r="WNA61" s="12"/>
      <c r="WNB61" s="12"/>
      <c r="WNC61" s="12"/>
      <c r="WND61" s="12"/>
      <c r="WNE61" s="12"/>
      <c r="WNF61" s="12"/>
      <c r="WNG61" s="12"/>
      <c r="WNH61" s="12"/>
      <c r="WNI61" s="12"/>
      <c r="WNJ61" s="12"/>
      <c r="WNK61" s="12"/>
      <c r="WNL61" s="12"/>
      <c r="WNM61" s="12"/>
      <c r="WNN61" s="12"/>
      <c r="WNO61" s="12"/>
      <c r="WNP61" s="12"/>
      <c r="WNQ61" s="12"/>
      <c r="WNR61" s="12"/>
      <c r="WNS61" s="12"/>
      <c r="WNT61" s="12"/>
      <c r="WNU61" s="12"/>
      <c r="WNV61" s="12"/>
      <c r="WNW61" s="12"/>
      <c r="WNX61" s="12"/>
      <c r="WNY61" s="12"/>
      <c r="WNZ61" s="12"/>
      <c r="WOA61" s="12"/>
      <c r="WOB61" s="12"/>
      <c r="WOC61" s="12"/>
      <c r="WOD61" s="12"/>
      <c r="WOE61" s="12"/>
      <c r="WOF61" s="12"/>
      <c r="WOG61" s="12"/>
      <c r="WOH61" s="12"/>
      <c r="WOI61" s="12"/>
      <c r="WOJ61" s="12"/>
      <c r="WOK61" s="12"/>
      <c r="WOL61" s="12"/>
      <c r="WOM61" s="12"/>
      <c r="WON61" s="12"/>
      <c r="WOO61" s="12"/>
      <c r="WOP61" s="12"/>
      <c r="WOQ61" s="12"/>
      <c r="WOR61" s="12"/>
      <c r="WOS61" s="12"/>
      <c r="WOT61" s="12"/>
      <c r="WOU61" s="12"/>
      <c r="WOV61" s="12"/>
      <c r="WOW61" s="12"/>
      <c r="WOX61" s="12"/>
      <c r="WOY61" s="12"/>
      <c r="WOZ61" s="12"/>
      <c r="WPA61" s="12"/>
      <c r="WPB61" s="12"/>
      <c r="WPC61" s="12"/>
      <c r="WPD61" s="12"/>
      <c r="WPE61" s="12"/>
      <c r="WPF61" s="12"/>
      <c r="WPG61" s="12"/>
      <c r="WPH61" s="12"/>
      <c r="WPI61" s="12"/>
      <c r="WPJ61" s="12"/>
      <c r="WPK61" s="12"/>
      <c r="WPL61" s="12"/>
      <c r="WPM61" s="12"/>
      <c r="WPN61" s="12"/>
      <c r="WPO61" s="12"/>
      <c r="WPP61" s="12"/>
      <c r="WPQ61" s="12"/>
      <c r="WPR61" s="12"/>
      <c r="WPS61" s="12"/>
      <c r="WPT61" s="12"/>
      <c r="WPU61" s="12"/>
      <c r="WPV61" s="12"/>
      <c r="WPW61" s="12"/>
      <c r="WPX61" s="12"/>
      <c r="WPY61" s="12"/>
      <c r="WPZ61" s="12"/>
      <c r="WQA61" s="12"/>
      <c r="WQB61" s="12"/>
      <c r="WQC61" s="12"/>
      <c r="WQD61" s="12"/>
      <c r="WQE61" s="12"/>
      <c r="WQF61" s="12"/>
      <c r="WQG61" s="12"/>
      <c r="WQH61" s="12"/>
      <c r="WQI61" s="12"/>
      <c r="WQJ61" s="12"/>
      <c r="WQK61" s="12"/>
      <c r="WQL61" s="12"/>
      <c r="WQM61" s="12"/>
      <c r="WQN61" s="12"/>
      <c r="WQO61" s="12"/>
      <c r="WQP61" s="12"/>
      <c r="WQQ61" s="12"/>
      <c r="WQR61" s="12"/>
      <c r="WQS61" s="12"/>
      <c r="WQT61" s="12"/>
      <c r="WQU61" s="12"/>
      <c r="WQV61" s="12"/>
      <c r="WQW61" s="12"/>
      <c r="WQX61" s="12"/>
      <c r="WQY61" s="12"/>
      <c r="WQZ61" s="12"/>
      <c r="WRA61" s="12"/>
      <c r="WRB61" s="12"/>
      <c r="WRC61" s="12"/>
      <c r="WRD61" s="12"/>
      <c r="WRE61" s="12"/>
      <c r="WRF61" s="12"/>
      <c r="WRG61" s="12"/>
      <c r="WRH61" s="12"/>
      <c r="WRI61" s="12"/>
      <c r="WRJ61" s="12"/>
      <c r="WRK61" s="12"/>
      <c r="WRL61" s="12"/>
      <c r="WRM61" s="12"/>
      <c r="WRN61" s="12"/>
      <c r="WRO61" s="12"/>
      <c r="WRP61" s="12"/>
      <c r="WRQ61" s="12"/>
      <c r="WRR61" s="12"/>
      <c r="WRS61" s="12"/>
      <c r="WRT61" s="12"/>
      <c r="WRU61" s="12"/>
      <c r="WRV61" s="12"/>
      <c r="WRW61" s="12"/>
      <c r="WRX61" s="12"/>
      <c r="WRY61" s="12"/>
      <c r="WRZ61" s="12"/>
      <c r="WSA61" s="12"/>
      <c r="WSB61" s="12"/>
      <c r="WSC61" s="12"/>
      <c r="WSD61" s="12"/>
      <c r="WSE61" s="12"/>
      <c r="WSF61" s="12"/>
      <c r="WSG61" s="12"/>
      <c r="WSH61" s="12"/>
      <c r="WSI61" s="12"/>
      <c r="WSJ61" s="12"/>
      <c r="WSK61" s="12"/>
      <c r="WSL61" s="12"/>
      <c r="WSM61" s="12"/>
      <c r="WSN61" s="12"/>
      <c r="WSO61" s="12"/>
      <c r="WSP61" s="12"/>
      <c r="WSQ61" s="12"/>
      <c r="WSR61" s="12"/>
      <c r="WSS61" s="12"/>
      <c r="WST61" s="12"/>
      <c r="WSU61" s="12"/>
      <c r="WSV61" s="12"/>
      <c r="WSW61" s="12"/>
      <c r="WSX61" s="12"/>
      <c r="WSY61" s="12"/>
      <c r="WSZ61" s="12"/>
      <c r="WTA61" s="12"/>
      <c r="WTB61" s="12"/>
      <c r="WTC61" s="12"/>
      <c r="WTD61" s="12"/>
      <c r="WTE61" s="12"/>
      <c r="WTF61" s="12"/>
      <c r="WTG61" s="12"/>
      <c r="WTH61" s="12"/>
      <c r="WTI61" s="12"/>
      <c r="WTJ61" s="12"/>
      <c r="WTK61" s="12"/>
      <c r="WTL61" s="12"/>
      <c r="WTM61" s="12"/>
      <c r="WTN61" s="12"/>
      <c r="WTO61" s="12"/>
      <c r="WTP61" s="12"/>
      <c r="WTQ61" s="12"/>
      <c r="WTR61" s="12"/>
      <c r="WTS61" s="12"/>
      <c r="WTT61" s="12"/>
      <c r="WTU61" s="12"/>
      <c r="WTV61" s="12"/>
      <c r="WTW61" s="12"/>
      <c r="WTX61" s="12"/>
      <c r="WTY61" s="12"/>
      <c r="WTZ61" s="12"/>
      <c r="WUA61" s="12"/>
      <c r="WUB61" s="12"/>
      <c r="WUC61" s="12"/>
      <c r="WUD61" s="12"/>
      <c r="WUE61" s="12"/>
      <c r="WUF61" s="12"/>
      <c r="WUG61" s="12"/>
      <c r="WUH61" s="12"/>
      <c r="WUI61" s="12"/>
      <c r="WUJ61" s="12"/>
      <c r="WUK61" s="12"/>
      <c r="WUL61" s="12"/>
      <c r="WUM61" s="12"/>
      <c r="WUN61" s="12"/>
      <c r="WUO61" s="12"/>
      <c r="WUP61" s="12"/>
      <c r="WUQ61" s="12"/>
      <c r="WUR61" s="12"/>
      <c r="WUS61" s="12"/>
      <c r="WUT61" s="12"/>
      <c r="WUU61" s="12"/>
      <c r="WUV61" s="12"/>
      <c r="WUW61" s="12"/>
      <c r="WUX61" s="12"/>
      <c r="WUY61" s="12"/>
      <c r="WUZ61" s="12"/>
      <c r="WVA61" s="12"/>
      <c r="WVB61" s="12"/>
      <c r="WVC61" s="12"/>
      <c r="WVD61" s="12"/>
      <c r="WVE61" s="12"/>
      <c r="WVF61" s="12"/>
      <c r="WVG61" s="12"/>
      <c r="WVH61" s="12"/>
      <c r="WVI61" s="12"/>
      <c r="WVJ61" s="12"/>
      <c r="WVK61" s="12"/>
      <c r="WVL61" s="12"/>
      <c r="WVM61" s="12"/>
      <c r="WVN61" s="12"/>
      <c r="WVO61" s="12"/>
      <c r="WVP61" s="12"/>
      <c r="WVQ61" s="12"/>
      <c r="WVR61" s="12"/>
      <c r="WVS61" s="12"/>
      <c r="WVT61" s="12"/>
      <c r="WVU61" s="12"/>
      <c r="WVV61" s="12"/>
      <c r="WVW61" s="12"/>
      <c r="WVX61" s="12"/>
      <c r="WVY61" s="12"/>
      <c r="WVZ61" s="12"/>
      <c r="WWA61" s="12"/>
      <c r="WWB61" s="12"/>
      <c r="WWC61" s="12"/>
      <c r="WWD61" s="12"/>
      <c r="WWE61" s="12"/>
      <c r="WWF61" s="12"/>
      <c r="WWG61" s="12"/>
      <c r="WWH61" s="12"/>
      <c r="WWI61" s="12"/>
      <c r="WWJ61" s="12"/>
      <c r="WWK61" s="12"/>
      <c r="WWL61" s="12"/>
      <c r="WWM61" s="12"/>
      <c r="WWN61" s="12"/>
      <c r="WWO61" s="12"/>
      <c r="WWP61" s="12"/>
      <c r="WWQ61" s="12"/>
      <c r="WWR61" s="12"/>
      <c r="WWS61" s="12"/>
      <c r="WWT61" s="12"/>
      <c r="WWU61" s="12"/>
      <c r="WWV61" s="12"/>
      <c r="WWW61" s="12"/>
      <c r="WWX61" s="12"/>
      <c r="WWY61" s="12"/>
      <c r="WWZ61" s="12"/>
      <c r="WXA61" s="12"/>
      <c r="WXB61" s="12"/>
      <c r="WXC61" s="12"/>
      <c r="WXD61" s="12"/>
      <c r="WXE61" s="12"/>
      <c r="WXF61" s="12"/>
      <c r="WXG61" s="12"/>
      <c r="WXH61" s="12"/>
      <c r="WXI61" s="12"/>
      <c r="WXJ61" s="12"/>
      <c r="WXK61" s="12"/>
      <c r="WXL61" s="12"/>
      <c r="WXM61" s="12"/>
      <c r="WXN61" s="12"/>
      <c r="WXO61" s="12"/>
      <c r="WXP61" s="12"/>
      <c r="WXQ61" s="12"/>
      <c r="WXR61" s="12"/>
      <c r="WXS61" s="12"/>
      <c r="WXT61" s="12"/>
      <c r="WXU61" s="12"/>
      <c r="WXV61" s="12"/>
      <c r="WXW61" s="12"/>
      <c r="WXX61" s="12"/>
      <c r="WXY61" s="12"/>
      <c r="WXZ61" s="12"/>
      <c r="WYA61" s="12"/>
      <c r="WYB61" s="12"/>
      <c r="WYC61" s="12"/>
      <c r="WYD61" s="12"/>
      <c r="WYE61" s="12"/>
      <c r="WYF61" s="12"/>
      <c r="WYG61" s="12"/>
      <c r="WYH61" s="12"/>
      <c r="WYI61" s="12"/>
      <c r="WYJ61" s="12"/>
      <c r="WYK61" s="12"/>
      <c r="WYL61" s="12"/>
      <c r="WYM61" s="12"/>
      <c r="WYN61" s="12"/>
      <c r="WYO61" s="12"/>
      <c r="WYP61" s="12"/>
      <c r="WYQ61" s="12"/>
      <c r="WYR61" s="12"/>
      <c r="WYS61" s="12"/>
      <c r="WYT61" s="12"/>
      <c r="WYU61" s="12"/>
      <c r="WYV61" s="12"/>
      <c r="WYW61" s="12"/>
      <c r="WYX61" s="12"/>
      <c r="WYY61" s="12"/>
      <c r="WYZ61" s="12"/>
      <c r="WZA61" s="12"/>
      <c r="WZB61" s="12"/>
      <c r="WZC61" s="12"/>
      <c r="WZD61" s="12"/>
      <c r="WZE61" s="12"/>
      <c r="WZF61" s="12"/>
      <c r="WZG61" s="12"/>
      <c r="WZH61" s="12"/>
      <c r="WZI61" s="12"/>
      <c r="WZJ61" s="12"/>
      <c r="WZK61" s="12"/>
      <c r="WZL61" s="12"/>
      <c r="WZM61" s="12"/>
      <c r="WZN61" s="12"/>
      <c r="WZO61" s="12"/>
      <c r="WZP61" s="12"/>
      <c r="WZQ61" s="12"/>
      <c r="WZR61" s="12"/>
      <c r="WZS61" s="12"/>
      <c r="WZT61" s="12"/>
      <c r="WZU61" s="12"/>
      <c r="WZV61" s="12"/>
      <c r="WZW61" s="12"/>
      <c r="WZX61" s="12"/>
      <c r="WZY61" s="12"/>
      <c r="WZZ61" s="12"/>
      <c r="XAA61" s="12"/>
      <c r="XAB61" s="12"/>
      <c r="XAC61" s="12"/>
      <c r="XAD61" s="12"/>
      <c r="XAE61" s="12"/>
      <c r="XAF61" s="12"/>
      <c r="XAG61" s="12"/>
      <c r="XAH61" s="12"/>
      <c r="XAI61" s="12"/>
      <c r="XAJ61" s="12"/>
      <c r="XAK61" s="12"/>
      <c r="XAL61" s="12"/>
      <c r="XAM61" s="12"/>
      <c r="XAN61" s="12"/>
      <c r="XAO61" s="12"/>
      <c r="XAP61" s="12"/>
      <c r="XAQ61" s="12"/>
      <c r="XAR61" s="12"/>
      <c r="XAS61" s="12"/>
      <c r="XAT61" s="12"/>
      <c r="XAU61" s="12"/>
      <c r="XAV61" s="12"/>
      <c r="XAW61" s="12"/>
      <c r="XAX61" s="12"/>
      <c r="XAY61" s="12"/>
      <c r="XAZ61" s="12"/>
      <c r="XBA61" s="12"/>
      <c r="XBB61" s="12"/>
      <c r="XBC61" s="12"/>
      <c r="XBD61" s="12"/>
      <c r="XBE61" s="12"/>
      <c r="XBF61" s="12"/>
      <c r="XBG61" s="12"/>
      <c r="XBH61" s="12"/>
      <c r="XBI61" s="12"/>
      <c r="XBJ61" s="12"/>
      <c r="XBK61" s="12"/>
      <c r="XBL61" s="12"/>
      <c r="XBM61" s="12"/>
      <c r="XBN61" s="12"/>
      <c r="XBO61" s="12"/>
      <c r="XBP61" s="12"/>
      <c r="XBQ61" s="12"/>
      <c r="XBR61" s="12"/>
      <c r="XBS61" s="12"/>
      <c r="XBT61" s="12"/>
      <c r="XBU61" s="12"/>
      <c r="XBV61" s="12"/>
      <c r="XBW61" s="12"/>
      <c r="XBX61" s="12"/>
      <c r="XBY61" s="12"/>
      <c r="XBZ61" s="12"/>
      <c r="XCA61" s="12"/>
      <c r="XCB61" s="12"/>
      <c r="XCC61" s="12"/>
      <c r="XCD61" s="12"/>
      <c r="XCE61" s="12"/>
      <c r="XCF61" s="12"/>
      <c r="XCG61" s="12"/>
      <c r="XCH61" s="12"/>
      <c r="XCI61" s="12"/>
      <c r="XCJ61" s="12"/>
      <c r="XCK61" s="12"/>
      <c r="XCL61" s="12"/>
      <c r="XCM61" s="12"/>
      <c r="XCN61" s="12"/>
      <c r="XCO61" s="12"/>
      <c r="XCP61" s="12"/>
      <c r="XCQ61" s="12"/>
      <c r="XCR61" s="12"/>
      <c r="XCS61" s="12"/>
      <c r="XCT61" s="12"/>
      <c r="XCU61" s="12"/>
      <c r="XCV61" s="12"/>
      <c r="XCW61" s="12"/>
      <c r="XCX61" s="12"/>
      <c r="XCY61" s="12"/>
      <c r="XCZ61" s="12"/>
      <c r="XDA61" s="12"/>
      <c r="XDB61" s="12"/>
      <c r="XDC61" s="12"/>
      <c r="XDD61" s="12"/>
      <c r="XDE61" s="12"/>
      <c r="XDF61" s="12"/>
      <c r="XDG61" s="12"/>
      <c r="XDH61" s="12"/>
      <c r="XDI61" s="12"/>
      <c r="XDJ61" s="12"/>
      <c r="XDK61" s="12"/>
      <c r="XDL61" s="12"/>
      <c r="XDM61" s="12"/>
      <c r="XDN61" s="12"/>
      <c r="XDO61" s="12"/>
      <c r="XDP61" s="12"/>
      <c r="XDQ61" s="12"/>
      <c r="XDR61" s="12"/>
      <c r="XDS61" s="12"/>
      <c r="XDT61" s="12"/>
      <c r="XDU61" s="12"/>
      <c r="XDV61" s="12"/>
      <c r="XDW61" s="12"/>
      <c r="XDX61" s="12"/>
      <c r="XDY61" s="12"/>
      <c r="XDZ61" s="12"/>
      <c r="XEA61" s="12"/>
      <c r="XEB61" s="12"/>
      <c r="XEC61" s="12"/>
      <c r="XED61" s="12"/>
      <c r="XEE61" s="12"/>
      <c r="XEF61" s="12"/>
      <c r="XEG61" s="12"/>
      <c r="XEH61" s="12"/>
      <c r="XEI61" s="12"/>
      <c r="XEJ61" s="12"/>
      <c r="XEK61" s="12"/>
      <c r="XEL61" s="12"/>
      <c r="XEM61" s="12"/>
      <c r="XEN61" s="12"/>
      <c r="XEO61" s="12"/>
      <c r="XEP61" s="12"/>
      <c r="XEQ61" s="12"/>
      <c r="XER61" s="12"/>
      <c r="XES61" s="12"/>
      <c r="XET61" s="12"/>
      <c r="XEU61" s="12"/>
      <c r="XEV61" s="12"/>
      <c r="XEW61" s="12"/>
      <c r="XEX61" s="12"/>
      <c r="XEY61" s="12"/>
      <c r="XEZ61" s="12"/>
      <c r="XFA61" s="12"/>
    </row>
    <row r="62" spans="1:16381" s="725" customFormat="1">
      <c r="B62" s="726" t="s">
        <v>208</v>
      </c>
      <c r="C62" s="726" t="s">
        <v>696</v>
      </c>
      <c r="D62" s="726" t="s">
        <v>707</v>
      </c>
      <c r="E62" s="728" t="s">
        <v>689</v>
      </c>
      <c r="F62" s="727" t="s">
        <v>698</v>
      </c>
      <c r="G62" s="771" t="s">
        <v>695</v>
      </c>
      <c r="H62" s="719">
        <v>2013</v>
      </c>
      <c r="I62" s="634" t="s">
        <v>579</v>
      </c>
      <c r="J62" s="634" t="s">
        <v>595</v>
      </c>
      <c r="K62" s="729"/>
      <c r="L62" s="680">
        <v>0</v>
      </c>
      <c r="M62" s="680">
        <v>0</v>
      </c>
      <c r="N62" s="680">
        <v>9.6</v>
      </c>
      <c r="O62" s="680">
        <v>0</v>
      </c>
      <c r="P62" s="680">
        <v>0</v>
      </c>
      <c r="Q62" s="680">
        <v>0</v>
      </c>
      <c r="R62" s="680">
        <v>0</v>
      </c>
      <c r="S62" s="680">
        <v>0</v>
      </c>
      <c r="T62" s="680">
        <v>0</v>
      </c>
      <c r="U62" s="680">
        <v>0</v>
      </c>
      <c r="V62" s="680">
        <v>0</v>
      </c>
      <c r="W62" s="680">
        <v>0</v>
      </c>
      <c r="X62" s="680">
        <v>0</v>
      </c>
      <c r="Y62" s="680">
        <v>0</v>
      </c>
      <c r="Z62" s="680">
        <v>0</v>
      </c>
      <c r="AA62" s="680">
        <v>0</v>
      </c>
      <c r="AB62" s="680">
        <v>0</v>
      </c>
      <c r="AC62" s="680">
        <v>0</v>
      </c>
      <c r="AD62" s="680">
        <v>0</v>
      </c>
      <c r="AE62" s="680">
        <v>0</v>
      </c>
      <c r="AF62" s="680">
        <v>0</v>
      </c>
      <c r="AG62" s="680">
        <v>0</v>
      </c>
      <c r="AH62" s="680">
        <v>0</v>
      </c>
      <c r="AI62" s="680">
        <v>0</v>
      </c>
      <c r="AJ62" s="680">
        <v>0</v>
      </c>
      <c r="AK62" s="680">
        <v>0</v>
      </c>
      <c r="AL62" s="680">
        <v>0</v>
      </c>
      <c r="AM62" s="680">
        <v>0</v>
      </c>
      <c r="AN62" s="680">
        <v>0</v>
      </c>
      <c r="AO62" s="680">
        <v>0</v>
      </c>
      <c r="AP62" s="729"/>
      <c r="AQ62" s="680">
        <v>0</v>
      </c>
      <c r="AR62" s="680">
        <v>0</v>
      </c>
      <c r="AS62" s="680">
        <v>72801.005060034004</v>
      </c>
      <c r="AT62" s="680">
        <v>72801.005060034004</v>
      </c>
      <c r="AU62" s="680">
        <v>72801.005060034004</v>
      </c>
      <c r="AV62" s="680">
        <v>61383.134510823998</v>
      </c>
      <c r="AW62" s="680">
        <v>45183.892421639997</v>
      </c>
      <c r="AX62" s="680">
        <v>45183.892421639997</v>
      </c>
      <c r="AY62" s="680">
        <v>45183.892421639997</v>
      </c>
      <c r="AZ62" s="680">
        <v>45183.892421639997</v>
      </c>
      <c r="BA62" s="680">
        <v>45183.892421639997</v>
      </c>
      <c r="BB62" s="680">
        <v>45183.892421639997</v>
      </c>
      <c r="BC62" s="680">
        <v>43112.443208140998</v>
      </c>
      <c r="BD62" s="680">
        <v>35172.668150568999</v>
      </c>
      <c r="BE62" s="680">
        <v>0</v>
      </c>
      <c r="BF62" s="680">
        <v>0</v>
      </c>
      <c r="BG62" s="680">
        <v>0</v>
      </c>
      <c r="BH62" s="680">
        <v>0</v>
      </c>
      <c r="BI62" s="680">
        <v>0</v>
      </c>
      <c r="BJ62" s="680">
        <v>0</v>
      </c>
      <c r="BK62" s="680">
        <v>0</v>
      </c>
      <c r="BL62" s="680">
        <v>0</v>
      </c>
      <c r="BM62" s="680">
        <v>0</v>
      </c>
      <c r="BN62" s="680">
        <v>0</v>
      </c>
      <c r="BO62" s="680">
        <v>0</v>
      </c>
      <c r="BP62" s="680">
        <v>0</v>
      </c>
      <c r="BQ62" s="680">
        <v>0</v>
      </c>
      <c r="BR62" s="680">
        <v>0</v>
      </c>
      <c r="BS62" s="680">
        <v>0</v>
      </c>
      <c r="BT62" s="680">
        <v>0</v>
      </c>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12"/>
      <c r="OJ62" s="12"/>
      <c r="OK62" s="12"/>
      <c r="OL62" s="12"/>
      <c r="OM62" s="12"/>
      <c r="ON62" s="12"/>
      <c r="OO62" s="12"/>
      <c r="OP62" s="12"/>
      <c r="OQ62" s="12"/>
      <c r="OR62" s="12"/>
      <c r="OS62" s="12"/>
      <c r="OT62" s="12"/>
      <c r="OU62" s="12"/>
      <c r="OV62" s="12"/>
      <c r="OW62" s="12"/>
      <c r="OX62" s="12"/>
      <c r="OY62" s="12"/>
      <c r="OZ62" s="12"/>
      <c r="PA62" s="12"/>
      <c r="PB62" s="12"/>
      <c r="PC62" s="12"/>
      <c r="PD62" s="12"/>
      <c r="PE62" s="12"/>
      <c r="PF62" s="12"/>
      <c r="PG62" s="12"/>
      <c r="PH62" s="12"/>
      <c r="PI62" s="12"/>
      <c r="PJ62" s="12"/>
      <c r="PK62" s="12"/>
      <c r="PL62" s="12"/>
      <c r="PM62" s="12"/>
      <c r="PN62" s="12"/>
      <c r="PO62" s="12"/>
      <c r="PP62" s="12"/>
      <c r="PQ62" s="12"/>
      <c r="PR62" s="12"/>
      <c r="PS62" s="12"/>
      <c r="PT62" s="12"/>
      <c r="PU62" s="12"/>
      <c r="PV62" s="12"/>
      <c r="PW62" s="12"/>
      <c r="PX62" s="12"/>
      <c r="PY62" s="12"/>
      <c r="PZ62" s="12"/>
      <c r="QA62" s="12"/>
      <c r="QB62" s="12"/>
      <c r="QC62" s="12"/>
      <c r="QD62" s="12"/>
      <c r="QE62" s="12"/>
      <c r="QF62" s="12"/>
      <c r="QG62" s="12"/>
      <c r="QH62" s="12"/>
      <c r="QI62" s="12"/>
      <c r="QJ62" s="12"/>
      <c r="QK62" s="12"/>
      <c r="QL62" s="12"/>
      <c r="QM62" s="12"/>
      <c r="QN62" s="12"/>
      <c r="QO62" s="12"/>
      <c r="QP62" s="12"/>
      <c r="QQ62" s="12"/>
      <c r="QR62" s="12"/>
      <c r="QS62" s="12"/>
      <c r="QT62" s="12"/>
      <c r="QU62" s="12"/>
      <c r="QV62" s="12"/>
      <c r="QW62" s="12"/>
      <c r="QX62" s="12"/>
      <c r="QY62" s="12"/>
      <c r="QZ62" s="12"/>
      <c r="RA62" s="12"/>
      <c r="RB62" s="12"/>
      <c r="RC62" s="12"/>
      <c r="RD62" s="12"/>
      <c r="RE62" s="12"/>
      <c r="RF62" s="12"/>
      <c r="RG62" s="12"/>
      <c r="RH62" s="12"/>
      <c r="RI62" s="12"/>
      <c r="RJ62" s="12"/>
      <c r="RK62" s="12"/>
      <c r="RL62" s="12"/>
      <c r="RM62" s="12"/>
      <c r="RN62" s="12"/>
      <c r="RO62" s="12"/>
      <c r="RP62" s="12"/>
      <c r="RQ62" s="12"/>
      <c r="RR62" s="12"/>
      <c r="RS62" s="12"/>
      <c r="RT62" s="12"/>
      <c r="RU62" s="12"/>
      <c r="RV62" s="12"/>
      <c r="RW62" s="12"/>
      <c r="RX62" s="12"/>
      <c r="RY62" s="12"/>
      <c r="RZ62" s="12"/>
      <c r="SA62" s="12"/>
      <c r="SB62" s="12"/>
      <c r="SC62" s="12"/>
      <c r="SD62" s="12"/>
      <c r="SE62" s="12"/>
      <c r="SF62" s="12"/>
      <c r="SG62" s="12"/>
      <c r="SH62" s="12"/>
      <c r="SI62" s="12"/>
      <c r="SJ62" s="12"/>
      <c r="SK62" s="12"/>
      <c r="SL62" s="12"/>
      <c r="SM62" s="12"/>
      <c r="SN62" s="12"/>
      <c r="SO62" s="12"/>
      <c r="SP62" s="12"/>
      <c r="SQ62" s="12"/>
      <c r="SR62" s="12"/>
      <c r="SS62" s="12"/>
      <c r="ST62" s="12"/>
      <c r="SU62" s="12"/>
      <c r="SV62" s="12"/>
      <c r="SW62" s="12"/>
      <c r="SX62" s="12"/>
      <c r="SY62" s="12"/>
      <c r="SZ62" s="12"/>
      <c r="TA62" s="12"/>
      <c r="TB62" s="12"/>
      <c r="TC62" s="12"/>
      <c r="TD62" s="12"/>
      <c r="TE62" s="12"/>
      <c r="TF62" s="12"/>
      <c r="TG62" s="12"/>
      <c r="TH62" s="12"/>
      <c r="TI62" s="12"/>
      <c r="TJ62" s="12"/>
      <c r="TK62" s="12"/>
      <c r="TL62" s="12"/>
      <c r="TM62" s="12"/>
      <c r="TN62" s="12"/>
      <c r="TO62" s="12"/>
      <c r="TP62" s="12"/>
      <c r="TQ62" s="12"/>
      <c r="TR62" s="12"/>
      <c r="TS62" s="12"/>
      <c r="TT62" s="12"/>
      <c r="TU62" s="12"/>
      <c r="TV62" s="12"/>
      <c r="TW62" s="12"/>
      <c r="TX62" s="12"/>
      <c r="TY62" s="12"/>
      <c r="TZ62" s="12"/>
      <c r="UA62" s="12"/>
      <c r="UB62" s="12"/>
      <c r="UC62" s="12"/>
      <c r="UD62" s="12"/>
      <c r="UE62" s="12"/>
      <c r="UF62" s="12"/>
      <c r="UG62" s="12"/>
      <c r="UH62" s="12"/>
      <c r="UI62" s="12"/>
      <c r="UJ62" s="12"/>
      <c r="UK62" s="12"/>
      <c r="UL62" s="12"/>
      <c r="UM62" s="12"/>
      <c r="UN62" s="12"/>
      <c r="UO62" s="12"/>
      <c r="UP62" s="12"/>
      <c r="UQ62" s="12"/>
      <c r="UR62" s="12"/>
      <c r="US62" s="12"/>
      <c r="UT62" s="12"/>
      <c r="UU62" s="12"/>
      <c r="UV62" s="12"/>
      <c r="UW62" s="12"/>
      <c r="UX62" s="12"/>
      <c r="UY62" s="12"/>
      <c r="UZ62" s="12"/>
      <c r="VA62" s="12"/>
      <c r="VB62" s="12"/>
      <c r="VC62" s="12"/>
      <c r="VD62" s="12"/>
      <c r="VE62" s="12"/>
      <c r="VF62" s="12"/>
      <c r="VG62" s="12"/>
      <c r="VH62" s="12"/>
      <c r="VI62" s="12"/>
      <c r="VJ62" s="12"/>
      <c r="VK62" s="12"/>
      <c r="VL62" s="12"/>
      <c r="VM62" s="12"/>
      <c r="VN62" s="12"/>
      <c r="VO62" s="12"/>
      <c r="VP62" s="12"/>
      <c r="VQ62" s="12"/>
      <c r="VR62" s="12"/>
      <c r="VS62" s="12"/>
      <c r="VT62" s="12"/>
      <c r="VU62" s="12"/>
      <c r="VV62" s="12"/>
      <c r="VW62" s="12"/>
      <c r="VX62" s="12"/>
      <c r="VY62" s="12"/>
      <c r="VZ62" s="12"/>
      <c r="WA62" s="12"/>
      <c r="WB62" s="12"/>
      <c r="WC62" s="12"/>
      <c r="WD62" s="12"/>
      <c r="WE62" s="12"/>
      <c r="WF62" s="12"/>
      <c r="WG62" s="12"/>
      <c r="WH62" s="12"/>
      <c r="WI62" s="12"/>
      <c r="WJ62" s="12"/>
      <c r="WK62" s="12"/>
      <c r="WL62" s="12"/>
      <c r="WM62" s="12"/>
      <c r="WN62" s="12"/>
      <c r="WO62" s="12"/>
      <c r="WP62" s="12"/>
      <c r="WQ62" s="12"/>
      <c r="WR62" s="12"/>
      <c r="WS62" s="12"/>
      <c r="WT62" s="12"/>
      <c r="WU62" s="12"/>
      <c r="WV62" s="12"/>
      <c r="WW62" s="12"/>
      <c r="WX62" s="12"/>
      <c r="WY62" s="12"/>
      <c r="WZ62" s="12"/>
      <c r="XA62" s="12"/>
      <c r="XB62" s="12"/>
      <c r="XC62" s="12"/>
      <c r="XD62" s="12"/>
      <c r="XE62" s="12"/>
      <c r="XF62" s="12"/>
      <c r="XG62" s="12"/>
      <c r="XH62" s="12"/>
      <c r="XI62" s="12"/>
      <c r="XJ62" s="12"/>
      <c r="XK62" s="12"/>
      <c r="XL62" s="12"/>
      <c r="XM62" s="12"/>
      <c r="XN62" s="12"/>
      <c r="XO62" s="12"/>
      <c r="XP62" s="12"/>
      <c r="XQ62" s="12"/>
      <c r="XR62" s="12"/>
      <c r="XS62" s="12"/>
      <c r="XT62" s="12"/>
      <c r="XU62" s="12"/>
      <c r="XV62" s="12"/>
      <c r="XW62" s="12"/>
      <c r="XX62" s="12"/>
      <c r="XY62" s="12"/>
      <c r="XZ62" s="12"/>
      <c r="YA62" s="12"/>
      <c r="YB62" s="12"/>
      <c r="YC62" s="12"/>
      <c r="YD62" s="12"/>
      <c r="YE62" s="12"/>
      <c r="YF62" s="12"/>
      <c r="YG62" s="12"/>
      <c r="YH62" s="12"/>
      <c r="YI62" s="12"/>
      <c r="YJ62" s="12"/>
      <c r="YK62" s="12"/>
      <c r="YL62" s="12"/>
      <c r="YM62" s="12"/>
      <c r="YN62" s="12"/>
      <c r="YO62" s="12"/>
      <c r="YP62" s="12"/>
      <c r="YQ62" s="12"/>
      <c r="YR62" s="12"/>
      <c r="YS62" s="12"/>
      <c r="YT62" s="12"/>
      <c r="YU62" s="12"/>
      <c r="YV62" s="12"/>
      <c r="YW62" s="12"/>
      <c r="YX62" s="12"/>
      <c r="YY62" s="12"/>
      <c r="YZ62" s="12"/>
      <c r="ZA62" s="12"/>
      <c r="ZB62" s="12"/>
      <c r="ZC62" s="12"/>
      <c r="ZD62" s="12"/>
      <c r="ZE62" s="12"/>
      <c r="ZF62" s="12"/>
      <c r="ZG62" s="12"/>
      <c r="ZH62" s="12"/>
      <c r="ZI62" s="12"/>
      <c r="ZJ62" s="12"/>
      <c r="ZK62" s="12"/>
      <c r="ZL62" s="12"/>
      <c r="ZM62" s="12"/>
      <c r="ZN62" s="12"/>
      <c r="ZO62" s="12"/>
      <c r="ZP62" s="12"/>
      <c r="ZQ62" s="12"/>
      <c r="ZR62" s="12"/>
      <c r="ZS62" s="12"/>
      <c r="ZT62" s="12"/>
      <c r="ZU62" s="12"/>
      <c r="ZV62" s="12"/>
      <c r="ZW62" s="12"/>
      <c r="ZX62" s="12"/>
      <c r="ZY62" s="12"/>
      <c r="ZZ62" s="12"/>
      <c r="AAA62" s="12"/>
      <c r="AAB62" s="12"/>
      <c r="AAC62" s="12"/>
      <c r="AAD62" s="12"/>
      <c r="AAE62" s="12"/>
      <c r="AAF62" s="12"/>
      <c r="AAG62" s="12"/>
      <c r="AAH62" s="12"/>
      <c r="AAI62" s="12"/>
      <c r="AAJ62" s="12"/>
      <c r="AAK62" s="12"/>
      <c r="AAL62" s="12"/>
      <c r="AAM62" s="12"/>
      <c r="AAN62" s="12"/>
      <c r="AAO62" s="12"/>
      <c r="AAP62" s="12"/>
      <c r="AAQ62" s="12"/>
      <c r="AAR62" s="12"/>
      <c r="AAS62" s="12"/>
      <c r="AAT62" s="12"/>
      <c r="AAU62" s="12"/>
      <c r="AAV62" s="12"/>
      <c r="AAW62" s="12"/>
      <c r="AAX62" s="12"/>
      <c r="AAY62" s="12"/>
      <c r="AAZ62" s="12"/>
      <c r="ABA62" s="12"/>
      <c r="ABB62" s="12"/>
      <c r="ABC62" s="12"/>
      <c r="ABD62" s="12"/>
      <c r="ABE62" s="12"/>
      <c r="ABF62" s="12"/>
      <c r="ABG62" s="12"/>
      <c r="ABH62" s="12"/>
      <c r="ABI62" s="12"/>
      <c r="ABJ62" s="12"/>
      <c r="ABK62" s="12"/>
      <c r="ABL62" s="12"/>
      <c r="ABM62" s="12"/>
      <c r="ABN62" s="12"/>
      <c r="ABO62" s="12"/>
      <c r="ABP62" s="12"/>
      <c r="ABQ62" s="12"/>
      <c r="ABR62" s="12"/>
      <c r="ABS62" s="12"/>
      <c r="ABT62" s="12"/>
      <c r="ABU62" s="12"/>
      <c r="ABV62" s="12"/>
      <c r="ABW62" s="12"/>
      <c r="ABX62" s="12"/>
      <c r="ABY62" s="12"/>
      <c r="ABZ62" s="12"/>
      <c r="ACA62" s="12"/>
      <c r="ACB62" s="12"/>
      <c r="ACC62" s="12"/>
      <c r="ACD62" s="12"/>
      <c r="ACE62" s="12"/>
      <c r="ACF62" s="12"/>
      <c r="ACG62" s="12"/>
      <c r="ACH62" s="12"/>
      <c r="ACI62" s="12"/>
      <c r="ACJ62" s="12"/>
      <c r="ACK62" s="12"/>
      <c r="ACL62" s="12"/>
      <c r="ACM62" s="12"/>
      <c r="ACN62" s="12"/>
      <c r="ACO62" s="12"/>
      <c r="ACP62" s="12"/>
      <c r="ACQ62" s="12"/>
      <c r="ACR62" s="12"/>
      <c r="ACS62" s="12"/>
      <c r="ACT62" s="12"/>
      <c r="ACU62" s="12"/>
      <c r="ACV62" s="12"/>
      <c r="ACW62" s="12"/>
      <c r="ACX62" s="12"/>
      <c r="ACY62" s="12"/>
      <c r="ACZ62" s="12"/>
      <c r="ADA62" s="12"/>
      <c r="ADB62" s="12"/>
      <c r="ADC62" s="12"/>
      <c r="ADD62" s="12"/>
      <c r="ADE62" s="12"/>
      <c r="ADF62" s="12"/>
      <c r="ADG62" s="12"/>
      <c r="ADH62" s="12"/>
      <c r="ADI62" s="12"/>
      <c r="ADJ62" s="12"/>
      <c r="ADK62" s="12"/>
      <c r="ADL62" s="12"/>
      <c r="ADM62" s="12"/>
      <c r="ADN62" s="12"/>
      <c r="ADO62" s="12"/>
      <c r="ADP62" s="12"/>
      <c r="ADQ62" s="12"/>
      <c r="ADR62" s="12"/>
      <c r="ADS62" s="12"/>
      <c r="ADT62" s="12"/>
      <c r="ADU62" s="12"/>
      <c r="ADV62" s="12"/>
      <c r="ADW62" s="12"/>
      <c r="ADX62" s="12"/>
      <c r="ADY62" s="12"/>
      <c r="ADZ62" s="12"/>
      <c r="AEA62" s="12"/>
      <c r="AEB62" s="12"/>
      <c r="AEC62" s="12"/>
      <c r="AED62" s="12"/>
      <c r="AEE62" s="12"/>
      <c r="AEF62" s="12"/>
      <c r="AEG62" s="12"/>
      <c r="AEH62" s="12"/>
      <c r="AEI62" s="12"/>
      <c r="AEJ62" s="12"/>
      <c r="AEK62" s="12"/>
      <c r="AEL62" s="12"/>
      <c r="AEM62" s="12"/>
      <c r="AEN62" s="12"/>
      <c r="AEO62" s="12"/>
      <c r="AEP62" s="12"/>
      <c r="AEQ62" s="12"/>
      <c r="AER62" s="12"/>
      <c r="AES62" s="12"/>
      <c r="AET62" s="12"/>
      <c r="AEU62" s="12"/>
      <c r="AEV62" s="12"/>
      <c r="AEW62" s="12"/>
      <c r="AEX62" s="12"/>
      <c r="AEY62" s="12"/>
      <c r="AEZ62" s="12"/>
      <c r="AFA62" s="12"/>
      <c r="AFB62" s="12"/>
      <c r="AFC62" s="12"/>
      <c r="AFD62" s="12"/>
      <c r="AFE62" s="12"/>
      <c r="AFF62" s="12"/>
      <c r="AFG62" s="12"/>
      <c r="AFH62" s="12"/>
      <c r="AFI62" s="12"/>
      <c r="AFJ62" s="12"/>
      <c r="AFK62" s="12"/>
      <c r="AFL62" s="12"/>
      <c r="AFM62" s="12"/>
      <c r="AFN62" s="12"/>
      <c r="AFO62" s="12"/>
      <c r="AFP62" s="12"/>
      <c r="AFQ62" s="12"/>
      <c r="AFR62" s="12"/>
      <c r="AFS62" s="12"/>
      <c r="AFT62" s="12"/>
      <c r="AFU62" s="12"/>
      <c r="AFV62" s="12"/>
      <c r="AFW62" s="12"/>
      <c r="AFX62" s="12"/>
      <c r="AFY62" s="12"/>
      <c r="AFZ62" s="12"/>
      <c r="AGA62" s="12"/>
      <c r="AGB62" s="12"/>
      <c r="AGC62" s="12"/>
      <c r="AGD62" s="12"/>
      <c r="AGE62" s="12"/>
      <c r="AGF62" s="12"/>
      <c r="AGG62" s="12"/>
      <c r="AGH62" s="12"/>
      <c r="AGI62" s="12"/>
      <c r="AGJ62" s="12"/>
      <c r="AGK62" s="12"/>
      <c r="AGL62" s="12"/>
      <c r="AGM62" s="12"/>
      <c r="AGN62" s="12"/>
      <c r="AGO62" s="12"/>
      <c r="AGP62" s="12"/>
      <c r="AGQ62" s="12"/>
      <c r="AGR62" s="12"/>
      <c r="AGS62" s="12"/>
      <c r="AGT62" s="12"/>
      <c r="AGU62" s="12"/>
      <c r="AGV62" s="12"/>
      <c r="AGW62" s="12"/>
      <c r="AGX62" s="12"/>
      <c r="AGY62" s="12"/>
      <c r="AGZ62" s="12"/>
      <c r="AHA62" s="12"/>
      <c r="AHB62" s="12"/>
      <c r="AHC62" s="12"/>
      <c r="AHD62" s="12"/>
      <c r="AHE62" s="12"/>
      <c r="AHF62" s="12"/>
      <c r="AHG62" s="12"/>
      <c r="AHH62" s="12"/>
      <c r="AHI62" s="12"/>
      <c r="AHJ62" s="12"/>
      <c r="AHK62" s="12"/>
      <c r="AHL62" s="12"/>
      <c r="AHM62" s="12"/>
      <c r="AHN62" s="12"/>
      <c r="AHO62" s="12"/>
      <c r="AHP62" s="12"/>
      <c r="AHQ62" s="12"/>
      <c r="AHR62" s="12"/>
      <c r="AHS62" s="12"/>
      <c r="AHT62" s="12"/>
      <c r="AHU62" s="12"/>
      <c r="AHV62" s="12"/>
      <c r="AHW62" s="12"/>
      <c r="AHX62" s="12"/>
      <c r="AHY62" s="12"/>
      <c r="AHZ62" s="12"/>
      <c r="AIA62" s="12"/>
      <c r="AIB62" s="12"/>
      <c r="AIC62" s="12"/>
      <c r="AID62" s="12"/>
      <c r="AIE62" s="12"/>
      <c r="AIF62" s="12"/>
      <c r="AIG62" s="12"/>
      <c r="AIH62" s="12"/>
      <c r="AII62" s="12"/>
      <c r="AIJ62" s="12"/>
      <c r="AIK62" s="12"/>
      <c r="AIL62" s="12"/>
      <c r="AIM62" s="12"/>
      <c r="AIN62" s="12"/>
      <c r="AIO62" s="12"/>
      <c r="AIP62" s="12"/>
      <c r="AIQ62" s="12"/>
      <c r="AIR62" s="12"/>
      <c r="AIS62" s="12"/>
      <c r="AIT62" s="12"/>
      <c r="AIU62" s="12"/>
      <c r="AIV62" s="12"/>
      <c r="AIW62" s="12"/>
      <c r="AIX62" s="12"/>
      <c r="AIY62" s="12"/>
      <c r="AIZ62" s="12"/>
      <c r="AJA62" s="12"/>
      <c r="AJB62" s="12"/>
      <c r="AJC62" s="12"/>
      <c r="AJD62" s="12"/>
      <c r="AJE62" s="12"/>
      <c r="AJF62" s="12"/>
      <c r="AJG62" s="12"/>
      <c r="AJH62" s="12"/>
      <c r="AJI62" s="12"/>
      <c r="AJJ62" s="12"/>
      <c r="AJK62" s="12"/>
      <c r="AJL62" s="12"/>
      <c r="AJM62" s="12"/>
      <c r="AJN62" s="12"/>
      <c r="AJO62" s="12"/>
      <c r="AJP62" s="12"/>
      <c r="AJQ62" s="12"/>
      <c r="AJR62" s="12"/>
      <c r="AJS62" s="12"/>
      <c r="AJT62" s="12"/>
      <c r="AJU62" s="12"/>
      <c r="AJV62" s="12"/>
      <c r="AJW62" s="12"/>
      <c r="AJX62" s="12"/>
      <c r="AJY62" s="12"/>
      <c r="AJZ62" s="12"/>
      <c r="AKA62" s="12"/>
      <c r="AKB62" s="12"/>
      <c r="AKC62" s="12"/>
      <c r="AKD62" s="12"/>
      <c r="AKE62" s="12"/>
      <c r="AKF62" s="12"/>
      <c r="AKG62" s="12"/>
      <c r="AKH62" s="12"/>
      <c r="AKI62" s="12"/>
      <c r="AKJ62" s="12"/>
      <c r="AKK62" s="12"/>
      <c r="AKL62" s="12"/>
      <c r="AKM62" s="12"/>
      <c r="AKN62" s="12"/>
      <c r="AKO62" s="12"/>
      <c r="AKP62" s="12"/>
      <c r="AKQ62" s="12"/>
      <c r="AKR62" s="12"/>
      <c r="AKS62" s="12"/>
      <c r="AKT62" s="12"/>
      <c r="AKU62" s="12"/>
      <c r="AKV62" s="12"/>
      <c r="AKW62" s="12"/>
      <c r="AKX62" s="12"/>
      <c r="AKY62" s="12"/>
      <c r="AKZ62" s="12"/>
      <c r="ALA62" s="12"/>
      <c r="ALB62" s="12"/>
      <c r="ALC62" s="12"/>
      <c r="ALD62" s="12"/>
      <c r="ALE62" s="12"/>
      <c r="ALF62" s="12"/>
      <c r="ALG62" s="12"/>
      <c r="ALH62" s="12"/>
      <c r="ALI62" s="12"/>
      <c r="ALJ62" s="12"/>
      <c r="ALK62" s="12"/>
      <c r="ALL62" s="12"/>
      <c r="ALM62" s="12"/>
      <c r="ALN62" s="12"/>
      <c r="ALO62" s="12"/>
      <c r="ALP62" s="12"/>
      <c r="ALQ62" s="12"/>
      <c r="ALR62" s="12"/>
      <c r="ALS62" s="12"/>
      <c r="ALT62" s="12"/>
      <c r="ALU62" s="12"/>
      <c r="ALV62" s="12"/>
      <c r="ALW62" s="12"/>
      <c r="ALX62" s="12"/>
      <c r="ALY62" s="12"/>
      <c r="ALZ62" s="12"/>
      <c r="AMA62" s="12"/>
      <c r="AMB62" s="12"/>
      <c r="AMC62" s="12"/>
      <c r="AMD62" s="12"/>
      <c r="AME62" s="12"/>
      <c r="AMF62" s="12"/>
      <c r="AMG62" s="12"/>
      <c r="AMH62" s="12"/>
      <c r="AMI62" s="12"/>
      <c r="AMJ62" s="12"/>
      <c r="AMK62" s="12"/>
      <c r="AML62" s="12"/>
      <c r="AMM62" s="12"/>
      <c r="AMN62" s="12"/>
      <c r="AMO62" s="12"/>
      <c r="AMP62" s="12"/>
      <c r="AMQ62" s="12"/>
      <c r="AMR62" s="12"/>
      <c r="AMS62" s="12"/>
      <c r="AMT62" s="12"/>
      <c r="AMU62" s="12"/>
      <c r="AMV62" s="12"/>
      <c r="AMW62" s="12"/>
      <c r="AMX62" s="12"/>
      <c r="AMY62" s="12"/>
      <c r="AMZ62" s="12"/>
      <c r="ANA62" s="12"/>
      <c r="ANB62" s="12"/>
      <c r="ANC62" s="12"/>
      <c r="AND62" s="12"/>
      <c r="ANE62" s="12"/>
      <c r="ANF62" s="12"/>
      <c r="ANG62" s="12"/>
      <c r="ANH62" s="12"/>
      <c r="ANI62" s="12"/>
      <c r="ANJ62" s="12"/>
      <c r="ANK62" s="12"/>
      <c r="ANL62" s="12"/>
      <c r="ANM62" s="12"/>
      <c r="ANN62" s="12"/>
      <c r="ANO62" s="12"/>
      <c r="ANP62" s="12"/>
      <c r="ANQ62" s="12"/>
      <c r="ANR62" s="12"/>
      <c r="ANS62" s="12"/>
      <c r="ANT62" s="12"/>
      <c r="ANU62" s="12"/>
      <c r="ANV62" s="12"/>
      <c r="ANW62" s="12"/>
      <c r="ANX62" s="12"/>
      <c r="ANY62" s="12"/>
      <c r="ANZ62" s="12"/>
      <c r="AOA62" s="12"/>
      <c r="AOB62" s="12"/>
      <c r="AOC62" s="12"/>
      <c r="AOD62" s="12"/>
      <c r="AOE62" s="12"/>
      <c r="AOF62" s="12"/>
      <c r="AOG62" s="12"/>
      <c r="AOH62" s="12"/>
      <c r="AOI62" s="12"/>
      <c r="AOJ62" s="12"/>
      <c r="AOK62" s="12"/>
      <c r="AOL62" s="12"/>
      <c r="AOM62" s="12"/>
      <c r="AON62" s="12"/>
      <c r="AOO62" s="12"/>
      <c r="AOP62" s="12"/>
      <c r="AOQ62" s="12"/>
      <c r="AOR62" s="12"/>
      <c r="AOS62" s="12"/>
      <c r="AOT62" s="12"/>
      <c r="AOU62" s="12"/>
      <c r="AOV62" s="12"/>
      <c r="AOW62" s="12"/>
      <c r="AOX62" s="12"/>
      <c r="AOY62" s="12"/>
      <c r="AOZ62" s="12"/>
      <c r="APA62" s="12"/>
      <c r="APB62" s="12"/>
      <c r="APC62" s="12"/>
      <c r="APD62" s="12"/>
      <c r="APE62" s="12"/>
      <c r="APF62" s="12"/>
      <c r="APG62" s="12"/>
      <c r="APH62" s="12"/>
      <c r="API62" s="12"/>
      <c r="APJ62" s="12"/>
      <c r="APK62" s="12"/>
      <c r="APL62" s="12"/>
      <c r="APM62" s="12"/>
      <c r="APN62" s="12"/>
      <c r="APO62" s="12"/>
      <c r="APP62" s="12"/>
      <c r="APQ62" s="12"/>
      <c r="APR62" s="12"/>
      <c r="APS62" s="12"/>
      <c r="APT62" s="12"/>
      <c r="APU62" s="12"/>
      <c r="APV62" s="12"/>
      <c r="APW62" s="12"/>
      <c r="APX62" s="12"/>
      <c r="APY62" s="12"/>
      <c r="APZ62" s="12"/>
      <c r="AQA62" s="12"/>
      <c r="AQB62" s="12"/>
      <c r="AQC62" s="12"/>
      <c r="AQD62" s="12"/>
      <c r="AQE62" s="12"/>
      <c r="AQF62" s="12"/>
      <c r="AQG62" s="12"/>
      <c r="AQH62" s="12"/>
      <c r="AQI62" s="12"/>
      <c r="AQJ62" s="12"/>
      <c r="AQK62" s="12"/>
      <c r="AQL62" s="12"/>
      <c r="AQM62" s="12"/>
      <c r="AQN62" s="12"/>
      <c r="AQO62" s="12"/>
      <c r="AQP62" s="12"/>
      <c r="AQQ62" s="12"/>
      <c r="AQR62" s="12"/>
      <c r="AQS62" s="12"/>
      <c r="AQT62" s="12"/>
      <c r="AQU62" s="12"/>
      <c r="AQV62" s="12"/>
      <c r="AQW62" s="12"/>
      <c r="AQX62" s="12"/>
      <c r="AQY62" s="12"/>
      <c r="AQZ62" s="12"/>
      <c r="ARA62" s="12"/>
      <c r="ARB62" s="12"/>
      <c r="ARC62" s="12"/>
      <c r="ARD62" s="12"/>
      <c r="ARE62" s="12"/>
      <c r="ARF62" s="12"/>
      <c r="ARG62" s="12"/>
      <c r="ARH62" s="12"/>
      <c r="ARI62" s="12"/>
      <c r="ARJ62" s="12"/>
      <c r="ARK62" s="12"/>
      <c r="ARL62" s="12"/>
      <c r="ARM62" s="12"/>
      <c r="ARN62" s="12"/>
      <c r="ARO62" s="12"/>
      <c r="ARP62" s="12"/>
      <c r="ARQ62" s="12"/>
      <c r="ARR62" s="12"/>
      <c r="ARS62" s="12"/>
      <c r="ART62" s="12"/>
      <c r="ARU62" s="12"/>
      <c r="ARV62" s="12"/>
      <c r="ARW62" s="12"/>
      <c r="ARX62" s="12"/>
      <c r="ARY62" s="12"/>
      <c r="ARZ62" s="12"/>
      <c r="ASA62" s="12"/>
      <c r="ASB62" s="12"/>
      <c r="ASC62" s="12"/>
      <c r="ASD62" s="12"/>
      <c r="ASE62" s="12"/>
      <c r="ASF62" s="12"/>
      <c r="ASG62" s="12"/>
      <c r="ASH62" s="12"/>
      <c r="ASI62" s="12"/>
      <c r="ASJ62" s="12"/>
      <c r="ASK62" s="12"/>
      <c r="ASL62" s="12"/>
      <c r="ASM62" s="12"/>
      <c r="ASN62" s="12"/>
      <c r="ASO62" s="12"/>
      <c r="ASP62" s="12"/>
      <c r="ASQ62" s="12"/>
      <c r="ASR62" s="12"/>
      <c r="ASS62" s="12"/>
      <c r="AST62" s="12"/>
      <c r="ASU62" s="12"/>
      <c r="ASV62" s="12"/>
      <c r="ASW62" s="12"/>
      <c r="ASX62" s="12"/>
      <c r="ASY62" s="12"/>
      <c r="ASZ62" s="12"/>
      <c r="ATA62" s="12"/>
      <c r="ATB62" s="12"/>
      <c r="ATC62" s="12"/>
      <c r="ATD62" s="12"/>
      <c r="ATE62" s="12"/>
      <c r="ATF62" s="12"/>
      <c r="ATG62" s="12"/>
      <c r="ATH62" s="12"/>
      <c r="ATI62" s="12"/>
      <c r="ATJ62" s="12"/>
      <c r="ATK62" s="12"/>
      <c r="ATL62" s="12"/>
      <c r="ATM62" s="12"/>
      <c r="ATN62" s="12"/>
      <c r="ATO62" s="12"/>
      <c r="ATP62" s="12"/>
      <c r="ATQ62" s="12"/>
      <c r="ATR62" s="12"/>
      <c r="ATS62" s="12"/>
      <c r="ATT62" s="12"/>
      <c r="ATU62" s="12"/>
      <c r="ATV62" s="12"/>
      <c r="ATW62" s="12"/>
      <c r="ATX62" s="12"/>
      <c r="ATY62" s="12"/>
      <c r="ATZ62" s="12"/>
      <c r="AUA62" s="12"/>
      <c r="AUB62" s="12"/>
      <c r="AUC62" s="12"/>
      <c r="AUD62" s="12"/>
      <c r="AUE62" s="12"/>
      <c r="AUF62" s="12"/>
      <c r="AUG62" s="12"/>
      <c r="AUH62" s="12"/>
      <c r="AUI62" s="12"/>
      <c r="AUJ62" s="12"/>
      <c r="AUK62" s="12"/>
      <c r="AUL62" s="12"/>
      <c r="AUM62" s="12"/>
      <c r="AUN62" s="12"/>
      <c r="AUO62" s="12"/>
      <c r="AUP62" s="12"/>
      <c r="AUQ62" s="12"/>
      <c r="AUR62" s="12"/>
      <c r="AUS62" s="12"/>
      <c r="AUT62" s="12"/>
      <c r="AUU62" s="12"/>
      <c r="AUV62" s="12"/>
      <c r="AUW62" s="12"/>
      <c r="AUX62" s="12"/>
      <c r="AUY62" s="12"/>
      <c r="AUZ62" s="12"/>
      <c r="AVA62" s="12"/>
      <c r="AVB62" s="12"/>
      <c r="AVC62" s="12"/>
      <c r="AVD62" s="12"/>
      <c r="AVE62" s="12"/>
      <c r="AVF62" s="12"/>
      <c r="AVG62" s="12"/>
      <c r="AVH62" s="12"/>
      <c r="AVI62" s="12"/>
      <c r="AVJ62" s="12"/>
      <c r="AVK62" s="12"/>
      <c r="AVL62" s="12"/>
      <c r="AVM62" s="12"/>
      <c r="AVN62" s="12"/>
      <c r="AVO62" s="12"/>
      <c r="AVP62" s="12"/>
      <c r="AVQ62" s="12"/>
      <c r="AVR62" s="12"/>
      <c r="AVS62" s="12"/>
      <c r="AVT62" s="12"/>
      <c r="AVU62" s="12"/>
      <c r="AVV62" s="12"/>
      <c r="AVW62" s="12"/>
      <c r="AVX62" s="12"/>
      <c r="AVY62" s="12"/>
      <c r="AVZ62" s="12"/>
      <c r="AWA62" s="12"/>
      <c r="AWB62" s="12"/>
      <c r="AWC62" s="12"/>
      <c r="AWD62" s="12"/>
      <c r="AWE62" s="12"/>
      <c r="AWF62" s="12"/>
      <c r="AWG62" s="12"/>
      <c r="AWH62" s="12"/>
      <c r="AWI62" s="12"/>
      <c r="AWJ62" s="12"/>
      <c r="AWK62" s="12"/>
      <c r="AWL62" s="12"/>
      <c r="AWM62" s="12"/>
      <c r="AWN62" s="12"/>
      <c r="AWO62" s="12"/>
      <c r="AWP62" s="12"/>
      <c r="AWQ62" s="12"/>
      <c r="AWR62" s="12"/>
      <c r="AWS62" s="12"/>
      <c r="AWT62" s="12"/>
      <c r="AWU62" s="12"/>
      <c r="AWV62" s="12"/>
      <c r="AWW62" s="12"/>
      <c r="AWX62" s="12"/>
      <c r="AWY62" s="12"/>
      <c r="AWZ62" s="12"/>
      <c r="AXA62" s="12"/>
      <c r="AXB62" s="12"/>
      <c r="AXC62" s="12"/>
      <c r="AXD62" s="12"/>
      <c r="AXE62" s="12"/>
      <c r="AXF62" s="12"/>
      <c r="AXG62" s="12"/>
      <c r="AXH62" s="12"/>
      <c r="AXI62" s="12"/>
      <c r="AXJ62" s="12"/>
      <c r="AXK62" s="12"/>
      <c r="AXL62" s="12"/>
      <c r="AXM62" s="12"/>
      <c r="AXN62" s="12"/>
      <c r="AXO62" s="12"/>
      <c r="AXP62" s="12"/>
      <c r="AXQ62" s="12"/>
      <c r="AXR62" s="12"/>
      <c r="AXS62" s="12"/>
      <c r="AXT62" s="12"/>
      <c r="AXU62" s="12"/>
      <c r="AXV62" s="12"/>
      <c r="AXW62" s="12"/>
      <c r="AXX62" s="12"/>
      <c r="AXY62" s="12"/>
      <c r="AXZ62" s="12"/>
      <c r="AYA62" s="12"/>
      <c r="AYB62" s="12"/>
      <c r="AYC62" s="12"/>
      <c r="AYD62" s="12"/>
      <c r="AYE62" s="12"/>
      <c r="AYF62" s="12"/>
      <c r="AYG62" s="12"/>
      <c r="AYH62" s="12"/>
      <c r="AYI62" s="12"/>
      <c r="AYJ62" s="12"/>
      <c r="AYK62" s="12"/>
      <c r="AYL62" s="12"/>
      <c r="AYM62" s="12"/>
      <c r="AYN62" s="12"/>
      <c r="AYO62" s="12"/>
      <c r="AYP62" s="12"/>
      <c r="AYQ62" s="12"/>
      <c r="AYR62" s="12"/>
      <c r="AYS62" s="12"/>
      <c r="AYT62" s="12"/>
      <c r="AYU62" s="12"/>
      <c r="AYV62" s="12"/>
      <c r="AYW62" s="12"/>
      <c r="AYX62" s="12"/>
      <c r="AYY62" s="12"/>
      <c r="AYZ62" s="12"/>
      <c r="AZA62" s="12"/>
      <c r="AZB62" s="12"/>
      <c r="AZC62" s="12"/>
      <c r="AZD62" s="12"/>
      <c r="AZE62" s="12"/>
      <c r="AZF62" s="12"/>
      <c r="AZG62" s="12"/>
      <c r="AZH62" s="12"/>
      <c r="AZI62" s="12"/>
      <c r="AZJ62" s="12"/>
      <c r="AZK62" s="12"/>
      <c r="AZL62" s="12"/>
      <c r="AZM62" s="12"/>
      <c r="AZN62" s="12"/>
      <c r="AZO62" s="12"/>
      <c r="AZP62" s="12"/>
      <c r="AZQ62" s="12"/>
      <c r="AZR62" s="12"/>
      <c r="AZS62" s="12"/>
      <c r="AZT62" s="12"/>
      <c r="AZU62" s="12"/>
      <c r="AZV62" s="12"/>
      <c r="AZW62" s="12"/>
      <c r="AZX62" s="12"/>
      <c r="AZY62" s="12"/>
      <c r="AZZ62" s="12"/>
      <c r="BAA62" s="12"/>
      <c r="BAB62" s="12"/>
      <c r="BAC62" s="12"/>
      <c r="BAD62" s="12"/>
      <c r="BAE62" s="12"/>
      <c r="BAF62" s="12"/>
      <c r="BAG62" s="12"/>
      <c r="BAH62" s="12"/>
      <c r="BAI62" s="12"/>
      <c r="BAJ62" s="12"/>
      <c r="BAK62" s="12"/>
      <c r="BAL62" s="12"/>
      <c r="BAM62" s="12"/>
      <c r="BAN62" s="12"/>
      <c r="BAO62" s="12"/>
      <c r="BAP62" s="12"/>
      <c r="BAQ62" s="12"/>
      <c r="BAR62" s="12"/>
      <c r="BAS62" s="12"/>
      <c r="BAT62" s="12"/>
      <c r="BAU62" s="12"/>
      <c r="BAV62" s="12"/>
      <c r="BAW62" s="12"/>
      <c r="BAX62" s="12"/>
      <c r="BAY62" s="12"/>
      <c r="BAZ62" s="12"/>
      <c r="BBA62" s="12"/>
      <c r="BBB62" s="12"/>
      <c r="BBC62" s="12"/>
      <c r="BBD62" s="12"/>
      <c r="BBE62" s="12"/>
      <c r="BBF62" s="12"/>
      <c r="BBG62" s="12"/>
      <c r="BBH62" s="12"/>
      <c r="BBI62" s="12"/>
      <c r="BBJ62" s="12"/>
      <c r="BBK62" s="12"/>
      <c r="BBL62" s="12"/>
      <c r="BBM62" s="12"/>
      <c r="BBN62" s="12"/>
      <c r="BBO62" s="12"/>
      <c r="BBP62" s="12"/>
      <c r="BBQ62" s="12"/>
      <c r="BBR62" s="12"/>
      <c r="BBS62" s="12"/>
      <c r="BBT62" s="12"/>
      <c r="BBU62" s="12"/>
      <c r="BBV62" s="12"/>
      <c r="BBW62" s="12"/>
      <c r="BBX62" s="12"/>
      <c r="BBY62" s="12"/>
      <c r="BBZ62" s="12"/>
      <c r="BCA62" s="12"/>
      <c r="BCB62" s="12"/>
      <c r="BCC62" s="12"/>
      <c r="BCD62" s="12"/>
      <c r="BCE62" s="12"/>
      <c r="BCF62" s="12"/>
      <c r="BCG62" s="12"/>
      <c r="BCH62" s="12"/>
      <c r="BCI62" s="12"/>
      <c r="BCJ62" s="12"/>
      <c r="BCK62" s="12"/>
      <c r="BCL62" s="12"/>
      <c r="BCM62" s="12"/>
      <c r="BCN62" s="12"/>
      <c r="BCO62" s="12"/>
      <c r="BCP62" s="12"/>
      <c r="BCQ62" s="12"/>
      <c r="BCR62" s="12"/>
      <c r="BCS62" s="12"/>
      <c r="BCT62" s="12"/>
      <c r="BCU62" s="12"/>
      <c r="BCV62" s="12"/>
      <c r="BCW62" s="12"/>
      <c r="BCX62" s="12"/>
      <c r="BCY62" s="12"/>
      <c r="BCZ62" s="12"/>
      <c r="BDA62" s="12"/>
      <c r="BDB62" s="12"/>
      <c r="BDC62" s="12"/>
      <c r="BDD62" s="12"/>
      <c r="BDE62" s="12"/>
      <c r="BDF62" s="12"/>
      <c r="BDG62" s="12"/>
      <c r="BDH62" s="12"/>
      <c r="BDI62" s="12"/>
      <c r="BDJ62" s="12"/>
      <c r="BDK62" s="12"/>
      <c r="BDL62" s="12"/>
      <c r="BDM62" s="12"/>
      <c r="BDN62" s="12"/>
      <c r="BDO62" s="12"/>
      <c r="BDP62" s="12"/>
      <c r="BDQ62" s="12"/>
      <c r="BDR62" s="12"/>
      <c r="BDS62" s="12"/>
      <c r="BDT62" s="12"/>
      <c r="BDU62" s="12"/>
      <c r="BDV62" s="12"/>
      <c r="BDW62" s="12"/>
      <c r="BDX62" s="12"/>
      <c r="BDY62" s="12"/>
      <c r="BDZ62" s="12"/>
      <c r="BEA62" s="12"/>
      <c r="BEB62" s="12"/>
      <c r="BEC62" s="12"/>
      <c r="BED62" s="12"/>
      <c r="BEE62" s="12"/>
      <c r="BEF62" s="12"/>
      <c r="BEG62" s="12"/>
      <c r="BEH62" s="12"/>
      <c r="BEI62" s="12"/>
      <c r="BEJ62" s="12"/>
      <c r="BEK62" s="12"/>
      <c r="BEL62" s="12"/>
      <c r="BEM62" s="12"/>
      <c r="BEN62" s="12"/>
      <c r="BEO62" s="12"/>
      <c r="BEP62" s="12"/>
      <c r="BEQ62" s="12"/>
      <c r="BER62" s="12"/>
      <c r="BES62" s="12"/>
      <c r="BET62" s="12"/>
      <c r="BEU62" s="12"/>
      <c r="BEV62" s="12"/>
      <c r="BEW62" s="12"/>
      <c r="BEX62" s="12"/>
      <c r="BEY62" s="12"/>
      <c r="BEZ62" s="12"/>
      <c r="BFA62" s="12"/>
      <c r="BFB62" s="12"/>
      <c r="BFC62" s="12"/>
      <c r="BFD62" s="12"/>
      <c r="BFE62" s="12"/>
      <c r="BFF62" s="12"/>
      <c r="BFG62" s="12"/>
      <c r="BFH62" s="12"/>
      <c r="BFI62" s="12"/>
      <c r="BFJ62" s="12"/>
      <c r="BFK62" s="12"/>
      <c r="BFL62" s="12"/>
      <c r="BFM62" s="12"/>
      <c r="BFN62" s="12"/>
      <c r="BFO62" s="12"/>
      <c r="BFP62" s="12"/>
      <c r="BFQ62" s="12"/>
      <c r="BFR62" s="12"/>
      <c r="BFS62" s="12"/>
      <c r="BFT62" s="12"/>
      <c r="BFU62" s="12"/>
      <c r="BFV62" s="12"/>
      <c r="BFW62" s="12"/>
      <c r="BFX62" s="12"/>
      <c r="BFY62" s="12"/>
      <c r="BFZ62" s="12"/>
      <c r="BGA62" s="12"/>
      <c r="BGB62" s="12"/>
      <c r="BGC62" s="12"/>
      <c r="BGD62" s="12"/>
      <c r="BGE62" s="12"/>
      <c r="BGF62" s="12"/>
      <c r="BGG62" s="12"/>
      <c r="BGH62" s="12"/>
      <c r="BGI62" s="12"/>
      <c r="BGJ62" s="12"/>
      <c r="BGK62" s="12"/>
      <c r="BGL62" s="12"/>
      <c r="BGM62" s="12"/>
      <c r="BGN62" s="12"/>
      <c r="BGO62" s="12"/>
      <c r="BGP62" s="12"/>
      <c r="BGQ62" s="12"/>
      <c r="BGR62" s="12"/>
      <c r="BGS62" s="12"/>
      <c r="BGT62" s="12"/>
      <c r="BGU62" s="12"/>
      <c r="BGV62" s="12"/>
      <c r="BGW62" s="12"/>
      <c r="BGX62" s="12"/>
      <c r="BGY62" s="12"/>
      <c r="BGZ62" s="12"/>
      <c r="BHA62" s="12"/>
      <c r="BHB62" s="12"/>
      <c r="BHC62" s="12"/>
      <c r="BHD62" s="12"/>
      <c r="BHE62" s="12"/>
      <c r="BHF62" s="12"/>
      <c r="BHG62" s="12"/>
      <c r="BHH62" s="12"/>
      <c r="BHI62" s="12"/>
      <c r="BHJ62" s="12"/>
      <c r="BHK62" s="12"/>
      <c r="BHL62" s="12"/>
      <c r="BHM62" s="12"/>
      <c r="BHN62" s="12"/>
      <c r="BHO62" s="12"/>
      <c r="BHP62" s="12"/>
      <c r="BHQ62" s="12"/>
      <c r="BHR62" s="12"/>
      <c r="BHS62" s="12"/>
      <c r="BHT62" s="12"/>
      <c r="BHU62" s="12"/>
      <c r="BHV62" s="12"/>
      <c r="BHW62" s="12"/>
      <c r="BHX62" s="12"/>
      <c r="BHY62" s="12"/>
      <c r="BHZ62" s="12"/>
      <c r="BIA62" s="12"/>
      <c r="BIB62" s="12"/>
      <c r="BIC62" s="12"/>
      <c r="BID62" s="12"/>
      <c r="BIE62" s="12"/>
      <c r="BIF62" s="12"/>
      <c r="BIG62" s="12"/>
      <c r="BIH62" s="12"/>
      <c r="BII62" s="12"/>
      <c r="BIJ62" s="12"/>
      <c r="BIK62" s="12"/>
      <c r="BIL62" s="12"/>
      <c r="BIM62" s="12"/>
      <c r="BIN62" s="12"/>
      <c r="BIO62" s="12"/>
      <c r="BIP62" s="12"/>
      <c r="BIQ62" s="12"/>
      <c r="BIR62" s="12"/>
      <c r="BIS62" s="12"/>
      <c r="BIT62" s="12"/>
      <c r="BIU62" s="12"/>
      <c r="BIV62" s="12"/>
      <c r="BIW62" s="12"/>
      <c r="BIX62" s="12"/>
      <c r="BIY62" s="12"/>
      <c r="BIZ62" s="12"/>
      <c r="BJA62" s="12"/>
      <c r="BJB62" s="12"/>
      <c r="BJC62" s="12"/>
      <c r="BJD62" s="12"/>
      <c r="BJE62" s="12"/>
      <c r="BJF62" s="12"/>
      <c r="BJG62" s="12"/>
      <c r="BJH62" s="12"/>
      <c r="BJI62" s="12"/>
      <c r="BJJ62" s="12"/>
      <c r="BJK62" s="12"/>
      <c r="BJL62" s="12"/>
      <c r="BJM62" s="12"/>
      <c r="BJN62" s="12"/>
      <c r="BJO62" s="12"/>
      <c r="BJP62" s="12"/>
      <c r="BJQ62" s="12"/>
      <c r="BJR62" s="12"/>
      <c r="BJS62" s="12"/>
      <c r="BJT62" s="12"/>
      <c r="BJU62" s="12"/>
      <c r="BJV62" s="12"/>
      <c r="BJW62" s="12"/>
      <c r="BJX62" s="12"/>
      <c r="BJY62" s="12"/>
      <c r="BJZ62" s="12"/>
      <c r="BKA62" s="12"/>
      <c r="BKB62" s="12"/>
      <c r="BKC62" s="12"/>
      <c r="BKD62" s="12"/>
      <c r="BKE62" s="12"/>
      <c r="BKF62" s="12"/>
      <c r="BKG62" s="12"/>
      <c r="BKH62" s="12"/>
      <c r="BKI62" s="12"/>
      <c r="BKJ62" s="12"/>
      <c r="BKK62" s="12"/>
      <c r="BKL62" s="12"/>
      <c r="BKM62" s="12"/>
      <c r="BKN62" s="12"/>
      <c r="BKO62" s="12"/>
      <c r="BKP62" s="12"/>
      <c r="BKQ62" s="12"/>
      <c r="BKR62" s="12"/>
      <c r="BKS62" s="12"/>
      <c r="BKT62" s="12"/>
      <c r="BKU62" s="12"/>
      <c r="BKV62" s="12"/>
      <c r="BKW62" s="12"/>
      <c r="BKX62" s="12"/>
      <c r="BKY62" s="12"/>
      <c r="BKZ62" s="12"/>
      <c r="BLA62" s="12"/>
      <c r="BLB62" s="12"/>
      <c r="BLC62" s="12"/>
      <c r="BLD62" s="12"/>
      <c r="BLE62" s="12"/>
      <c r="BLF62" s="12"/>
      <c r="BLG62" s="12"/>
      <c r="BLH62" s="12"/>
      <c r="BLI62" s="12"/>
      <c r="BLJ62" s="12"/>
      <c r="BLK62" s="12"/>
      <c r="BLL62" s="12"/>
      <c r="BLM62" s="12"/>
      <c r="BLN62" s="12"/>
      <c r="BLO62" s="12"/>
      <c r="BLP62" s="12"/>
      <c r="BLQ62" s="12"/>
      <c r="BLR62" s="12"/>
      <c r="BLS62" s="12"/>
      <c r="BLT62" s="12"/>
      <c r="BLU62" s="12"/>
      <c r="BLV62" s="12"/>
      <c r="BLW62" s="12"/>
      <c r="BLX62" s="12"/>
      <c r="BLY62" s="12"/>
      <c r="BLZ62" s="12"/>
      <c r="BMA62" s="12"/>
      <c r="BMB62" s="12"/>
      <c r="BMC62" s="12"/>
      <c r="BMD62" s="12"/>
      <c r="BME62" s="12"/>
      <c r="BMF62" s="12"/>
      <c r="BMG62" s="12"/>
      <c r="BMH62" s="12"/>
      <c r="BMI62" s="12"/>
      <c r="BMJ62" s="12"/>
      <c r="BMK62" s="12"/>
      <c r="BML62" s="12"/>
      <c r="BMM62" s="12"/>
      <c r="BMN62" s="12"/>
      <c r="BMO62" s="12"/>
      <c r="BMP62" s="12"/>
      <c r="BMQ62" s="12"/>
      <c r="BMR62" s="12"/>
      <c r="BMS62" s="12"/>
      <c r="BMT62" s="12"/>
      <c r="BMU62" s="12"/>
      <c r="BMV62" s="12"/>
      <c r="BMW62" s="12"/>
      <c r="BMX62" s="12"/>
      <c r="BMY62" s="12"/>
      <c r="BMZ62" s="12"/>
      <c r="BNA62" s="12"/>
      <c r="BNB62" s="12"/>
      <c r="BNC62" s="12"/>
      <c r="BND62" s="12"/>
      <c r="BNE62" s="12"/>
      <c r="BNF62" s="12"/>
      <c r="BNG62" s="12"/>
      <c r="BNH62" s="12"/>
      <c r="BNI62" s="12"/>
      <c r="BNJ62" s="12"/>
      <c r="BNK62" s="12"/>
      <c r="BNL62" s="12"/>
      <c r="BNM62" s="12"/>
      <c r="BNN62" s="12"/>
      <c r="BNO62" s="12"/>
      <c r="BNP62" s="12"/>
      <c r="BNQ62" s="12"/>
      <c r="BNR62" s="12"/>
      <c r="BNS62" s="12"/>
      <c r="BNT62" s="12"/>
      <c r="BNU62" s="12"/>
      <c r="BNV62" s="12"/>
      <c r="BNW62" s="12"/>
      <c r="BNX62" s="12"/>
      <c r="BNY62" s="12"/>
      <c r="BNZ62" s="12"/>
      <c r="BOA62" s="12"/>
      <c r="BOB62" s="12"/>
      <c r="BOC62" s="12"/>
      <c r="BOD62" s="12"/>
      <c r="BOE62" s="12"/>
      <c r="BOF62" s="12"/>
      <c r="BOG62" s="12"/>
      <c r="BOH62" s="12"/>
      <c r="BOI62" s="12"/>
      <c r="BOJ62" s="12"/>
      <c r="BOK62" s="12"/>
      <c r="BOL62" s="12"/>
      <c r="BOM62" s="12"/>
      <c r="BON62" s="12"/>
      <c r="BOO62" s="12"/>
      <c r="BOP62" s="12"/>
      <c r="BOQ62" s="12"/>
      <c r="BOR62" s="12"/>
      <c r="BOS62" s="12"/>
      <c r="BOT62" s="12"/>
      <c r="BOU62" s="12"/>
      <c r="BOV62" s="12"/>
      <c r="BOW62" s="12"/>
      <c r="BOX62" s="12"/>
      <c r="BOY62" s="12"/>
      <c r="BOZ62" s="12"/>
      <c r="BPA62" s="12"/>
      <c r="BPB62" s="12"/>
      <c r="BPC62" s="12"/>
      <c r="BPD62" s="12"/>
      <c r="BPE62" s="12"/>
      <c r="BPF62" s="12"/>
      <c r="BPG62" s="12"/>
      <c r="BPH62" s="12"/>
      <c r="BPI62" s="12"/>
      <c r="BPJ62" s="12"/>
      <c r="BPK62" s="12"/>
      <c r="BPL62" s="12"/>
      <c r="BPM62" s="12"/>
      <c r="BPN62" s="12"/>
      <c r="BPO62" s="12"/>
      <c r="BPP62" s="12"/>
      <c r="BPQ62" s="12"/>
      <c r="BPR62" s="12"/>
      <c r="BPS62" s="12"/>
      <c r="BPT62" s="12"/>
      <c r="BPU62" s="12"/>
      <c r="BPV62" s="12"/>
      <c r="BPW62" s="12"/>
      <c r="BPX62" s="12"/>
      <c r="BPY62" s="12"/>
      <c r="BPZ62" s="12"/>
      <c r="BQA62" s="12"/>
      <c r="BQB62" s="12"/>
      <c r="BQC62" s="12"/>
      <c r="BQD62" s="12"/>
      <c r="BQE62" s="12"/>
      <c r="BQF62" s="12"/>
      <c r="BQG62" s="12"/>
      <c r="BQH62" s="12"/>
      <c r="BQI62" s="12"/>
      <c r="BQJ62" s="12"/>
      <c r="BQK62" s="12"/>
      <c r="BQL62" s="12"/>
      <c r="BQM62" s="12"/>
      <c r="BQN62" s="12"/>
      <c r="BQO62" s="12"/>
      <c r="BQP62" s="12"/>
      <c r="BQQ62" s="12"/>
      <c r="BQR62" s="12"/>
      <c r="BQS62" s="12"/>
      <c r="BQT62" s="12"/>
      <c r="BQU62" s="12"/>
      <c r="BQV62" s="12"/>
      <c r="BQW62" s="12"/>
      <c r="BQX62" s="12"/>
      <c r="BQY62" s="12"/>
      <c r="BQZ62" s="12"/>
      <c r="BRA62" s="12"/>
      <c r="BRB62" s="12"/>
      <c r="BRC62" s="12"/>
      <c r="BRD62" s="12"/>
      <c r="BRE62" s="12"/>
      <c r="BRF62" s="12"/>
      <c r="BRG62" s="12"/>
      <c r="BRH62" s="12"/>
      <c r="BRI62" s="12"/>
      <c r="BRJ62" s="12"/>
      <c r="BRK62" s="12"/>
      <c r="BRL62" s="12"/>
      <c r="BRM62" s="12"/>
      <c r="BRN62" s="12"/>
      <c r="BRO62" s="12"/>
      <c r="BRP62" s="12"/>
      <c r="BRQ62" s="12"/>
      <c r="BRR62" s="12"/>
      <c r="BRS62" s="12"/>
      <c r="BRT62" s="12"/>
      <c r="BRU62" s="12"/>
      <c r="BRV62" s="12"/>
      <c r="BRW62" s="12"/>
      <c r="BRX62" s="12"/>
      <c r="BRY62" s="12"/>
      <c r="BRZ62" s="12"/>
      <c r="BSA62" s="12"/>
      <c r="BSB62" s="12"/>
      <c r="BSC62" s="12"/>
      <c r="BSD62" s="12"/>
      <c r="BSE62" s="12"/>
      <c r="BSF62" s="12"/>
      <c r="BSG62" s="12"/>
      <c r="BSH62" s="12"/>
      <c r="BSI62" s="12"/>
      <c r="BSJ62" s="12"/>
      <c r="BSK62" s="12"/>
      <c r="BSL62" s="12"/>
      <c r="BSM62" s="12"/>
      <c r="BSN62" s="12"/>
      <c r="BSO62" s="12"/>
      <c r="BSP62" s="12"/>
      <c r="BSQ62" s="12"/>
      <c r="BSR62" s="12"/>
      <c r="BSS62" s="12"/>
      <c r="BST62" s="12"/>
      <c r="BSU62" s="12"/>
      <c r="BSV62" s="12"/>
      <c r="BSW62" s="12"/>
      <c r="BSX62" s="12"/>
      <c r="BSY62" s="12"/>
      <c r="BSZ62" s="12"/>
      <c r="BTA62" s="12"/>
      <c r="BTB62" s="12"/>
      <c r="BTC62" s="12"/>
      <c r="BTD62" s="12"/>
      <c r="BTE62" s="12"/>
      <c r="BTF62" s="12"/>
      <c r="BTG62" s="12"/>
      <c r="BTH62" s="12"/>
      <c r="BTI62" s="12"/>
      <c r="BTJ62" s="12"/>
      <c r="BTK62" s="12"/>
      <c r="BTL62" s="12"/>
      <c r="BTM62" s="12"/>
      <c r="BTN62" s="12"/>
      <c r="BTO62" s="12"/>
      <c r="BTP62" s="12"/>
      <c r="BTQ62" s="12"/>
      <c r="BTR62" s="12"/>
      <c r="BTS62" s="12"/>
      <c r="BTT62" s="12"/>
      <c r="BTU62" s="12"/>
      <c r="BTV62" s="12"/>
      <c r="BTW62" s="12"/>
      <c r="BTX62" s="12"/>
      <c r="BTY62" s="12"/>
      <c r="BTZ62" s="12"/>
      <c r="BUA62" s="12"/>
      <c r="BUB62" s="12"/>
      <c r="BUC62" s="12"/>
      <c r="BUD62" s="12"/>
      <c r="BUE62" s="12"/>
      <c r="BUF62" s="12"/>
      <c r="BUG62" s="12"/>
      <c r="BUH62" s="12"/>
      <c r="BUI62" s="12"/>
      <c r="BUJ62" s="12"/>
      <c r="BUK62" s="12"/>
      <c r="BUL62" s="12"/>
      <c r="BUM62" s="12"/>
      <c r="BUN62" s="12"/>
      <c r="BUO62" s="12"/>
      <c r="BUP62" s="12"/>
      <c r="BUQ62" s="12"/>
      <c r="BUR62" s="12"/>
      <c r="BUS62" s="12"/>
      <c r="BUT62" s="12"/>
      <c r="BUU62" s="12"/>
      <c r="BUV62" s="12"/>
      <c r="BUW62" s="12"/>
      <c r="BUX62" s="12"/>
      <c r="BUY62" s="12"/>
      <c r="BUZ62" s="12"/>
      <c r="BVA62" s="12"/>
      <c r="BVB62" s="12"/>
      <c r="BVC62" s="12"/>
      <c r="BVD62" s="12"/>
      <c r="BVE62" s="12"/>
      <c r="BVF62" s="12"/>
      <c r="BVG62" s="12"/>
      <c r="BVH62" s="12"/>
      <c r="BVI62" s="12"/>
      <c r="BVJ62" s="12"/>
      <c r="BVK62" s="12"/>
      <c r="BVL62" s="12"/>
      <c r="BVM62" s="12"/>
      <c r="BVN62" s="12"/>
      <c r="BVO62" s="12"/>
      <c r="BVP62" s="12"/>
      <c r="BVQ62" s="12"/>
      <c r="BVR62" s="12"/>
      <c r="BVS62" s="12"/>
      <c r="BVT62" s="12"/>
      <c r="BVU62" s="12"/>
      <c r="BVV62" s="12"/>
      <c r="BVW62" s="12"/>
      <c r="BVX62" s="12"/>
      <c r="BVY62" s="12"/>
      <c r="BVZ62" s="12"/>
      <c r="BWA62" s="12"/>
      <c r="BWB62" s="12"/>
      <c r="BWC62" s="12"/>
      <c r="BWD62" s="12"/>
      <c r="BWE62" s="12"/>
      <c r="BWF62" s="12"/>
      <c r="BWG62" s="12"/>
      <c r="BWH62" s="12"/>
      <c r="BWI62" s="12"/>
      <c r="BWJ62" s="12"/>
      <c r="BWK62" s="12"/>
      <c r="BWL62" s="12"/>
      <c r="BWM62" s="12"/>
      <c r="BWN62" s="12"/>
      <c r="BWO62" s="12"/>
      <c r="BWP62" s="12"/>
      <c r="BWQ62" s="12"/>
      <c r="BWR62" s="12"/>
      <c r="BWS62" s="12"/>
      <c r="BWT62" s="12"/>
      <c r="BWU62" s="12"/>
      <c r="BWV62" s="12"/>
      <c r="BWW62" s="12"/>
      <c r="BWX62" s="12"/>
      <c r="BWY62" s="12"/>
      <c r="BWZ62" s="12"/>
      <c r="BXA62" s="12"/>
      <c r="BXB62" s="12"/>
      <c r="BXC62" s="12"/>
      <c r="BXD62" s="12"/>
      <c r="BXE62" s="12"/>
      <c r="BXF62" s="12"/>
      <c r="BXG62" s="12"/>
      <c r="BXH62" s="12"/>
      <c r="BXI62" s="12"/>
      <c r="BXJ62" s="12"/>
      <c r="BXK62" s="12"/>
      <c r="BXL62" s="12"/>
      <c r="BXM62" s="12"/>
      <c r="BXN62" s="12"/>
      <c r="BXO62" s="12"/>
      <c r="BXP62" s="12"/>
      <c r="BXQ62" s="12"/>
      <c r="BXR62" s="12"/>
      <c r="BXS62" s="12"/>
      <c r="BXT62" s="12"/>
      <c r="BXU62" s="12"/>
      <c r="BXV62" s="12"/>
      <c r="BXW62" s="12"/>
      <c r="BXX62" s="12"/>
      <c r="BXY62" s="12"/>
      <c r="BXZ62" s="12"/>
      <c r="BYA62" s="12"/>
      <c r="BYB62" s="12"/>
      <c r="BYC62" s="12"/>
      <c r="BYD62" s="12"/>
      <c r="BYE62" s="12"/>
      <c r="BYF62" s="12"/>
      <c r="BYG62" s="12"/>
      <c r="BYH62" s="12"/>
      <c r="BYI62" s="12"/>
      <c r="BYJ62" s="12"/>
      <c r="BYK62" s="12"/>
      <c r="BYL62" s="12"/>
      <c r="BYM62" s="12"/>
      <c r="BYN62" s="12"/>
      <c r="BYO62" s="12"/>
      <c r="BYP62" s="12"/>
      <c r="BYQ62" s="12"/>
      <c r="BYR62" s="12"/>
      <c r="BYS62" s="12"/>
      <c r="BYT62" s="12"/>
      <c r="BYU62" s="12"/>
      <c r="BYV62" s="12"/>
      <c r="BYW62" s="12"/>
      <c r="BYX62" s="12"/>
      <c r="BYY62" s="12"/>
      <c r="BYZ62" s="12"/>
      <c r="BZA62" s="12"/>
      <c r="BZB62" s="12"/>
      <c r="BZC62" s="12"/>
      <c r="BZD62" s="12"/>
      <c r="BZE62" s="12"/>
      <c r="BZF62" s="12"/>
      <c r="BZG62" s="12"/>
      <c r="BZH62" s="12"/>
      <c r="BZI62" s="12"/>
      <c r="BZJ62" s="12"/>
      <c r="BZK62" s="12"/>
      <c r="BZL62" s="12"/>
      <c r="BZM62" s="12"/>
      <c r="BZN62" s="12"/>
      <c r="BZO62" s="12"/>
      <c r="BZP62" s="12"/>
      <c r="BZQ62" s="12"/>
      <c r="BZR62" s="12"/>
      <c r="BZS62" s="12"/>
      <c r="BZT62" s="12"/>
      <c r="BZU62" s="12"/>
      <c r="BZV62" s="12"/>
      <c r="BZW62" s="12"/>
      <c r="BZX62" s="12"/>
      <c r="BZY62" s="12"/>
      <c r="BZZ62" s="12"/>
      <c r="CAA62" s="12"/>
      <c r="CAB62" s="12"/>
      <c r="CAC62" s="12"/>
      <c r="CAD62" s="12"/>
      <c r="CAE62" s="12"/>
      <c r="CAF62" s="12"/>
      <c r="CAG62" s="12"/>
      <c r="CAH62" s="12"/>
      <c r="CAI62" s="12"/>
      <c r="CAJ62" s="12"/>
      <c r="CAK62" s="12"/>
      <c r="CAL62" s="12"/>
      <c r="CAM62" s="12"/>
      <c r="CAN62" s="12"/>
      <c r="CAO62" s="12"/>
      <c r="CAP62" s="12"/>
      <c r="CAQ62" s="12"/>
      <c r="CAR62" s="12"/>
      <c r="CAS62" s="12"/>
      <c r="CAT62" s="12"/>
      <c r="CAU62" s="12"/>
      <c r="CAV62" s="12"/>
      <c r="CAW62" s="12"/>
      <c r="CAX62" s="12"/>
      <c r="CAY62" s="12"/>
      <c r="CAZ62" s="12"/>
      <c r="CBA62" s="12"/>
      <c r="CBB62" s="12"/>
      <c r="CBC62" s="12"/>
      <c r="CBD62" s="12"/>
      <c r="CBE62" s="12"/>
      <c r="CBF62" s="12"/>
      <c r="CBG62" s="12"/>
      <c r="CBH62" s="12"/>
      <c r="CBI62" s="12"/>
      <c r="CBJ62" s="12"/>
      <c r="CBK62" s="12"/>
      <c r="CBL62" s="12"/>
      <c r="CBM62" s="12"/>
      <c r="CBN62" s="12"/>
      <c r="CBO62" s="12"/>
      <c r="CBP62" s="12"/>
      <c r="CBQ62" s="12"/>
      <c r="CBR62" s="12"/>
      <c r="CBS62" s="12"/>
      <c r="CBT62" s="12"/>
      <c r="CBU62" s="12"/>
      <c r="CBV62" s="12"/>
      <c r="CBW62" s="12"/>
      <c r="CBX62" s="12"/>
      <c r="CBY62" s="12"/>
      <c r="CBZ62" s="12"/>
      <c r="CCA62" s="12"/>
      <c r="CCB62" s="12"/>
      <c r="CCC62" s="12"/>
      <c r="CCD62" s="12"/>
      <c r="CCE62" s="12"/>
      <c r="CCF62" s="12"/>
      <c r="CCG62" s="12"/>
      <c r="CCH62" s="12"/>
      <c r="CCI62" s="12"/>
      <c r="CCJ62" s="12"/>
      <c r="CCK62" s="12"/>
      <c r="CCL62" s="12"/>
      <c r="CCM62" s="12"/>
      <c r="CCN62" s="12"/>
      <c r="CCO62" s="12"/>
      <c r="CCP62" s="12"/>
      <c r="CCQ62" s="12"/>
      <c r="CCR62" s="12"/>
      <c r="CCS62" s="12"/>
      <c r="CCT62" s="12"/>
      <c r="CCU62" s="12"/>
      <c r="CCV62" s="12"/>
      <c r="CCW62" s="12"/>
      <c r="CCX62" s="12"/>
      <c r="CCY62" s="12"/>
      <c r="CCZ62" s="12"/>
      <c r="CDA62" s="12"/>
      <c r="CDB62" s="12"/>
      <c r="CDC62" s="12"/>
      <c r="CDD62" s="12"/>
      <c r="CDE62" s="12"/>
      <c r="CDF62" s="12"/>
      <c r="CDG62" s="12"/>
      <c r="CDH62" s="12"/>
      <c r="CDI62" s="12"/>
      <c r="CDJ62" s="12"/>
      <c r="CDK62" s="12"/>
      <c r="CDL62" s="12"/>
      <c r="CDM62" s="12"/>
      <c r="CDN62" s="12"/>
      <c r="CDO62" s="12"/>
      <c r="CDP62" s="12"/>
      <c r="CDQ62" s="12"/>
      <c r="CDR62" s="12"/>
      <c r="CDS62" s="12"/>
      <c r="CDT62" s="12"/>
      <c r="CDU62" s="12"/>
      <c r="CDV62" s="12"/>
      <c r="CDW62" s="12"/>
      <c r="CDX62" s="12"/>
      <c r="CDY62" s="12"/>
      <c r="CDZ62" s="12"/>
      <c r="CEA62" s="12"/>
      <c r="CEB62" s="12"/>
      <c r="CEC62" s="12"/>
      <c r="CED62" s="12"/>
      <c r="CEE62" s="12"/>
      <c r="CEF62" s="12"/>
      <c r="CEG62" s="12"/>
      <c r="CEH62" s="12"/>
      <c r="CEI62" s="12"/>
      <c r="CEJ62" s="12"/>
      <c r="CEK62" s="12"/>
      <c r="CEL62" s="12"/>
      <c r="CEM62" s="12"/>
      <c r="CEN62" s="12"/>
      <c r="CEO62" s="12"/>
      <c r="CEP62" s="12"/>
      <c r="CEQ62" s="12"/>
      <c r="CER62" s="12"/>
      <c r="CES62" s="12"/>
      <c r="CET62" s="12"/>
      <c r="CEU62" s="12"/>
      <c r="CEV62" s="12"/>
      <c r="CEW62" s="12"/>
      <c r="CEX62" s="12"/>
      <c r="CEY62" s="12"/>
      <c r="CEZ62" s="12"/>
      <c r="CFA62" s="12"/>
      <c r="CFB62" s="12"/>
      <c r="CFC62" s="12"/>
      <c r="CFD62" s="12"/>
      <c r="CFE62" s="12"/>
      <c r="CFF62" s="12"/>
      <c r="CFG62" s="12"/>
      <c r="CFH62" s="12"/>
      <c r="CFI62" s="12"/>
      <c r="CFJ62" s="12"/>
      <c r="CFK62" s="12"/>
      <c r="CFL62" s="12"/>
      <c r="CFM62" s="12"/>
      <c r="CFN62" s="12"/>
      <c r="CFO62" s="12"/>
      <c r="CFP62" s="12"/>
      <c r="CFQ62" s="12"/>
      <c r="CFR62" s="12"/>
      <c r="CFS62" s="12"/>
      <c r="CFT62" s="12"/>
      <c r="CFU62" s="12"/>
      <c r="CFV62" s="12"/>
      <c r="CFW62" s="12"/>
      <c r="CFX62" s="12"/>
      <c r="CFY62" s="12"/>
      <c r="CFZ62" s="12"/>
      <c r="CGA62" s="12"/>
      <c r="CGB62" s="12"/>
      <c r="CGC62" s="12"/>
      <c r="CGD62" s="12"/>
      <c r="CGE62" s="12"/>
      <c r="CGF62" s="12"/>
      <c r="CGG62" s="12"/>
      <c r="CGH62" s="12"/>
      <c r="CGI62" s="12"/>
      <c r="CGJ62" s="12"/>
      <c r="CGK62" s="12"/>
      <c r="CGL62" s="12"/>
      <c r="CGM62" s="12"/>
      <c r="CGN62" s="12"/>
      <c r="CGO62" s="12"/>
      <c r="CGP62" s="12"/>
      <c r="CGQ62" s="12"/>
      <c r="CGR62" s="12"/>
      <c r="CGS62" s="12"/>
      <c r="CGT62" s="12"/>
      <c r="CGU62" s="12"/>
      <c r="CGV62" s="12"/>
      <c r="CGW62" s="12"/>
      <c r="CGX62" s="12"/>
      <c r="CGY62" s="12"/>
      <c r="CGZ62" s="12"/>
      <c r="CHA62" s="12"/>
      <c r="CHB62" s="12"/>
      <c r="CHC62" s="12"/>
      <c r="CHD62" s="12"/>
      <c r="CHE62" s="12"/>
      <c r="CHF62" s="12"/>
      <c r="CHG62" s="12"/>
      <c r="CHH62" s="12"/>
      <c r="CHI62" s="12"/>
      <c r="CHJ62" s="12"/>
      <c r="CHK62" s="12"/>
      <c r="CHL62" s="12"/>
      <c r="CHM62" s="12"/>
      <c r="CHN62" s="12"/>
      <c r="CHO62" s="12"/>
      <c r="CHP62" s="12"/>
      <c r="CHQ62" s="12"/>
      <c r="CHR62" s="12"/>
      <c r="CHS62" s="12"/>
      <c r="CHT62" s="12"/>
      <c r="CHU62" s="12"/>
      <c r="CHV62" s="12"/>
      <c r="CHW62" s="12"/>
      <c r="CHX62" s="12"/>
      <c r="CHY62" s="12"/>
      <c r="CHZ62" s="12"/>
      <c r="CIA62" s="12"/>
      <c r="CIB62" s="12"/>
      <c r="CIC62" s="12"/>
      <c r="CID62" s="12"/>
      <c r="CIE62" s="12"/>
      <c r="CIF62" s="12"/>
      <c r="CIG62" s="12"/>
      <c r="CIH62" s="12"/>
      <c r="CII62" s="12"/>
      <c r="CIJ62" s="12"/>
      <c r="CIK62" s="12"/>
      <c r="CIL62" s="12"/>
      <c r="CIM62" s="12"/>
      <c r="CIN62" s="12"/>
      <c r="CIO62" s="12"/>
      <c r="CIP62" s="12"/>
      <c r="CIQ62" s="12"/>
      <c r="CIR62" s="12"/>
      <c r="CIS62" s="12"/>
      <c r="CIT62" s="12"/>
      <c r="CIU62" s="12"/>
      <c r="CIV62" s="12"/>
      <c r="CIW62" s="12"/>
      <c r="CIX62" s="12"/>
      <c r="CIY62" s="12"/>
      <c r="CIZ62" s="12"/>
      <c r="CJA62" s="12"/>
      <c r="CJB62" s="12"/>
      <c r="CJC62" s="12"/>
      <c r="CJD62" s="12"/>
      <c r="CJE62" s="12"/>
      <c r="CJF62" s="12"/>
      <c r="CJG62" s="12"/>
      <c r="CJH62" s="12"/>
      <c r="CJI62" s="12"/>
      <c r="CJJ62" s="12"/>
      <c r="CJK62" s="12"/>
      <c r="CJL62" s="12"/>
      <c r="CJM62" s="12"/>
      <c r="CJN62" s="12"/>
      <c r="CJO62" s="12"/>
      <c r="CJP62" s="12"/>
      <c r="CJQ62" s="12"/>
      <c r="CJR62" s="12"/>
      <c r="CJS62" s="12"/>
      <c r="CJT62" s="12"/>
      <c r="CJU62" s="12"/>
      <c r="CJV62" s="12"/>
      <c r="CJW62" s="12"/>
      <c r="CJX62" s="12"/>
      <c r="CJY62" s="12"/>
      <c r="CJZ62" s="12"/>
      <c r="CKA62" s="12"/>
      <c r="CKB62" s="12"/>
      <c r="CKC62" s="12"/>
      <c r="CKD62" s="12"/>
      <c r="CKE62" s="12"/>
      <c r="CKF62" s="12"/>
      <c r="CKG62" s="12"/>
      <c r="CKH62" s="12"/>
      <c r="CKI62" s="12"/>
      <c r="CKJ62" s="12"/>
      <c r="CKK62" s="12"/>
      <c r="CKL62" s="12"/>
      <c r="CKM62" s="12"/>
      <c r="CKN62" s="12"/>
      <c r="CKO62" s="12"/>
      <c r="CKP62" s="12"/>
      <c r="CKQ62" s="12"/>
      <c r="CKR62" s="12"/>
      <c r="CKS62" s="12"/>
      <c r="CKT62" s="12"/>
      <c r="CKU62" s="12"/>
      <c r="CKV62" s="12"/>
      <c r="CKW62" s="12"/>
      <c r="CKX62" s="12"/>
      <c r="CKY62" s="12"/>
      <c r="CKZ62" s="12"/>
      <c r="CLA62" s="12"/>
      <c r="CLB62" s="12"/>
      <c r="CLC62" s="12"/>
      <c r="CLD62" s="12"/>
      <c r="CLE62" s="12"/>
      <c r="CLF62" s="12"/>
      <c r="CLG62" s="12"/>
      <c r="CLH62" s="12"/>
      <c r="CLI62" s="12"/>
      <c r="CLJ62" s="12"/>
      <c r="CLK62" s="12"/>
      <c r="CLL62" s="12"/>
      <c r="CLM62" s="12"/>
      <c r="CLN62" s="12"/>
      <c r="CLO62" s="12"/>
      <c r="CLP62" s="12"/>
      <c r="CLQ62" s="12"/>
      <c r="CLR62" s="12"/>
      <c r="CLS62" s="12"/>
      <c r="CLT62" s="12"/>
      <c r="CLU62" s="12"/>
      <c r="CLV62" s="12"/>
      <c r="CLW62" s="12"/>
      <c r="CLX62" s="12"/>
      <c r="CLY62" s="12"/>
      <c r="CLZ62" s="12"/>
      <c r="CMA62" s="12"/>
      <c r="CMB62" s="12"/>
      <c r="CMC62" s="12"/>
      <c r="CMD62" s="12"/>
      <c r="CME62" s="12"/>
      <c r="CMF62" s="12"/>
      <c r="CMG62" s="12"/>
      <c r="CMH62" s="12"/>
      <c r="CMI62" s="12"/>
      <c r="CMJ62" s="12"/>
      <c r="CMK62" s="12"/>
      <c r="CML62" s="12"/>
      <c r="CMM62" s="12"/>
      <c r="CMN62" s="12"/>
      <c r="CMO62" s="12"/>
      <c r="CMP62" s="12"/>
      <c r="CMQ62" s="12"/>
      <c r="CMR62" s="12"/>
      <c r="CMS62" s="12"/>
      <c r="CMT62" s="12"/>
      <c r="CMU62" s="12"/>
      <c r="CMV62" s="12"/>
      <c r="CMW62" s="12"/>
      <c r="CMX62" s="12"/>
      <c r="CMY62" s="12"/>
      <c r="CMZ62" s="12"/>
      <c r="CNA62" s="12"/>
      <c r="CNB62" s="12"/>
      <c r="CNC62" s="12"/>
      <c r="CND62" s="12"/>
      <c r="CNE62" s="12"/>
      <c r="CNF62" s="12"/>
      <c r="CNG62" s="12"/>
      <c r="CNH62" s="12"/>
      <c r="CNI62" s="12"/>
      <c r="CNJ62" s="12"/>
      <c r="CNK62" s="12"/>
      <c r="CNL62" s="12"/>
      <c r="CNM62" s="12"/>
      <c r="CNN62" s="12"/>
      <c r="CNO62" s="12"/>
      <c r="CNP62" s="12"/>
      <c r="CNQ62" s="12"/>
      <c r="CNR62" s="12"/>
      <c r="CNS62" s="12"/>
      <c r="CNT62" s="12"/>
      <c r="CNU62" s="12"/>
      <c r="CNV62" s="12"/>
      <c r="CNW62" s="12"/>
      <c r="CNX62" s="12"/>
      <c r="CNY62" s="12"/>
      <c r="CNZ62" s="12"/>
      <c r="COA62" s="12"/>
      <c r="COB62" s="12"/>
      <c r="COC62" s="12"/>
      <c r="COD62" s="12"/>
      <c r="COE62" s="12"/>
      <c r="COF62" s="12"/>
      <c r="COG62" s="12"/>
      <c r="COH62" s="12"/>
      <c r="COI62" s="12"/>
      <c r="COJ62" s="12"/>
      <c r="COK62" s="12"/>
      <c r="COL62" s="12"/>
      <c r="COM62" s="12"/>
      <c r="CON62" s="12"/>
      <c r="COO62" s="12"/>
      <c r="COP62" s="12"/>
      <c r="COQ62" s="12"/>
      <c r="COR62" s="12"/>
      <c r="COS62" s="12"/>
      <c r="COT62" s="12"/>
      <c r="COU62" s="12"/>
      <c r="COV62" s="12"/>
      <c r="COW62" s="12"/>
      <c r="COX62" s="12"/>
      <c r="COY62" s="12"/>
      <c r="COZ62" s="12"/>
      <c r="CPA62" s="12"/>
      <c r="CPB62" s="12"/>
      <c r="CPC62" s="12"/>
      <c r="CPD62" s="12"/>
      <c r="CPE62" s="12"/>
      <c r="CPF62" s="12"/>
      <c r="CPG62" s="12"/>
      <c r="CPH62" s="12"/>
      <c r="CPI62" s="12"/>
      <c r="CPJ62" s="12"/>
      <c r="CPK62" s="12"/>
      <c r="CPL62" s="12"/>
      <c r="CPM62" s="12"/>
      <c r="CPN62" s="12"/>
      <c r="CPO62" s="12"/>
      <c r="CPP62" s="12"/>
      <c r="CPQ62" s="12"/>
      <c r="CPR62" s="12"/>
      <c r="CPS62" s="12"/>
      <c r="CPT62" s="12"/>
      <c r="CPU62" s="12"/>
      <c r="CPV62" s="12"/>
      <c r="CPW62" s="12"/>
      <c r="CPX62" s="12"/>
      <c r="CPY62" s="12"/>
      <c r="CPZ62" s="12"/>
      <c r="CQA62" s="12"/>
      <c r="CQB62" s="12"/>
      <c r="CQC62" s="12"/>
      <c r="CQD62" s="12"/>
      <c r="CQE62" s="12"/>
      <c r="CQF62" s="12"/>
      <c r="CQG62" s="12"/>
      <c r="CQH62" s="12"/>
      <c r="CQI62" s="12"/>
      <c r="CQJ62" s="12"/>
      <c r="CQK62" s="12"/>
      <c r="CQL62" s="12"/>
      <c r="CQM62" s="12"/>
      <c r="CQN62" s="12"/>
      <c r="CQO62" s="12"/>
      <c r="CQP62" s="12"/>
      <c r="CQQ62" s="12"/>
      <c r="CQR62" s="12"/>
      <c r="CQS62" s="12"/>
      <c r="CQT62" s="12"/>
      <c r="CQU62" s="12"/>
      <c r="CQV62" s="12"/>
      <c r="CQW62" s="12"/>
      <c r="CQX62" s="12"/>
      <c r="CQY62" s="12"/>
      <c r="CQZ62" s="12"/>
      <c r="CRA62" s="12"/>
      <c r="CRB62" s="12"/>
      <c r="CRC62" s="12"/>
      <c r="CRD62" s="12"/>
      <c r="CRE62" s="12"/>
      <c r="CRF62" s="12"/>
      <c r="CRG62" s="12"/>
      <c r="CRH62" s="12"/>
      <c r="CRI62" s="12"/>
      <c r="CRJ62" s="12"/>
      <c r="CRK62" s="12"/>
      <c r="CRL62" s="12"/>
      <c r="CRM62" s="12"/>
      <c r="CRN62" s="12"/>
      <c r="CRO62" s="12"/>
      <c r="CRP62" s="12"/>
      <c r="CRQ62" s="12"/>
      <c r="CRR62" s="12"/>
      <c r="CRS62" s="12"/>
      <c r="CRT62" s="12"/>
      <c r="CRU62" s="12"/>
      <c r="CRV62" s="12"/>
      <c r="CRW62" s="12"/>
      <c r="CRX62" s="12"/>
      <c r="CRY62" s="12"/>
      <c r="CRZ62" s="12"/>
      <c r="CSA62" s="12"/>
      <c r="CSB62" s="12"/>
      <c r="CSC62" s="12"/>
      <c r="CSD62" s="12"/>
      <c r="CSE62" s="12"/>
      <c r="CSF62" s="12"/>
      <c r="CSG62" s="12"/>
      <c r="CSH62" s="12"/>
      <c r="CSI62" s="12"/>
      <c r="CSJ62" s="12"/>
      <c r="CSK62" s="12"/>
      <c r="CSL62" s="12"/>
      <c r="CSM62" s="12"/>
      <c r="CSN62" s="12"/>
      <c r="CSO62" s="12"/>
      <c r="CSP62" s="12"/>
      <c r="CSQ62" s="12"/>
      <c r="CSR62" s="12"/>
      <c r="CSS62" s="12"/>
      <c r="CST62" s="12"/>
      <c r="CSU62" s="12"/>
      <c r="CSV62" s="12"/>
      <c r="CSW62" s="12"/>
      <c r="CSX62" s="12"/>
      <c r="CSY62" s="12"/>
      <c r="CSZ62" s="12"/>
      <c r="CTA62" s="12"/>
      <c r="CTB62" s="12"/>
      <c r="CTC62" s="12"/>
      <c r="CTD62" s="12"/>
      <c r="CTE62" s="12"/>
      <c r="CTF62" s="12"/>
      <c r="CTG62" s="12"/>
      <c r="CTH62" s="12"/>
      <c r="CTI62" s="12"/>
      <c r="CTJ62" s="12"/>
      <c r="CTK62" s="12"/>
      <c r="CTL62" s="12"/>
      <c r="CTM62" s="12"/>
      <c r="CTN62" s="12"/>
      <c r="CTO62" s="12"/>
      <c r="CTP62" s="12"/>
      <c r="CTQ62" s="12"/>
      <c r="CTR62" s="12"/>
      <c r="CTS62" s="12"/>
      <c r="CTT62" s="12"/>
      <c r="CTU62" s="12"/>
      <c r="CTV62" s="12"/>
      <c r="CTW62" s="12"/>
      <c r="CTX62" s="12"/>
      <c r="CTY62" s="12"/>
      <c r="CTZ62" s="12"/>
      <c r="CUA62" s="12"/>
      <c r="CUB62" s="12"/>
      <c r="CUC62" s="12"/>
      <c r="CUD62" s="12"/>
      <c r="CUE62" s="12"/>
      <c r="CUF62" s="12"/>
      <c r="CUG62" s="12"/>
      <c r="CUH62" s="12"/>
      <c r="CUI62" s="12"/>
      <c r="CUJ62" s="12"/>
      <c r="CUK62" s="12"/>
      <c r="CUL62" s="12"/>
      <c r="CUM62" s="12"/>
      <c r="CUN62" s="12"/>
      <c r="CUO62" s="12"/>
      <c r="CUP62" s="12"/>
      <c r="CUQ62" s="12"/>
      <c r="CUR62" s="12"/>
      <c r="CUS62" s="12"/>
      <c r="CUT62" s="12"/>
      <c r="CUU62" s="12"/>
      <c r="CUV62" s="12"/>
      <c r="CUW62" s="12"/>
      <c r="CUX62" s="12"/>
      <c r="CUY62" s="12"/>
      <c r="CUZ62" s="12"/>
      <c r="CVA62" s="12"/>
      <c r="CVB62" s="12"/>
      <c r="CVC62" s="12"/>
      <c r="CVD62" s="12"/>
      <c r="CVE62" s="12"/>
      <c r="CVF62" s="12"/>
      <c r="CVG62" s="12"/>
      <c r="CVH62" s="12"/>
      <c r="CVI62" s="12"/>
      <c r="CVJ62" s="12"/>
      <c r="CVK62" s="12"/>
      <c r="CVL62" s="12"/>
      <c r="CVM62" s="12"/>
      <c r="CVN62" s="12"/>
      <c r="CVO62" s="12"/>
      <c r="CVP62" s="12"/>
      <c r="CVQ62" s="12"/>
      <c r="CVR62" s="12"/>
      <c r="CVS62" s="12"/>
      <c r="CVT62" s="12"/>
      <c r="CVU62" s="12"/>
      <c r="CVV62" s="12"/>
      <c r="CVW62" s="12"/>
      <c r="CVX62" s="12"/>
      <c r="CVY62" s="12"/>
      <c r="CVZ62" s="12"/>
      <c r="CWA62" s="12"/>
      <c r="CWB62" s="12"/>
      <c r="CWC62" s="12"/>
      <c r="CWD62" s="12"/>
      <c r="CWE62" s="12"/>
      <c r="CWF62" s="12"/>
      <c r="CWG62" s="12"/>
      <c r="CWH62" s="12"/>
      <c r="CWI62" s="12"/>
      <c r="CWJ62" s="12"/>
      <c r="CWK62" s="12"/>
      <c r="CWL62" s="12"/>
      <c r="CWM62" s="12"/>
      <c r="CWN62" s="12"/>
      <c r="CWO62" s="12"/>
      <c r="CWP62" s="12"/>
      <c r="CWQ62" s="12"/>
      <c r="CWR62" s="12"/>
      <c r="CWS62" s="12"/>
      <c r="CWT62" s="12"/>
      <c r="CWU62" s="12"/>
      <c r="CWV62" s="12"/>
      <c r="CWW62" s="12"/>
      <c r="CWX62" s="12"/>
      <c r="CWY62" s="12"/>
      <c r="CWZ62" s="12"/>
      <c r="CXA62" s="12"/>
      <c r="CXB62" s="12"/>
      <c r="CXC62" s="12"/>
      <c r="CXD62" s="12"/>
      <c r="CXE62" s="12"/>
      <c r="CXF62" s="12"/>
      <c r="CXG62" s="12"/>
      <c r="CXH62" s="12"/>
      <c r="CXI62" s="12"/>
      <c r="CXJ62" s="12"/>
      <c r="CXK62" s="12"/>
      <c r="CXL62" s="12"/>
      <c r="CXM62" s="12"/>
      <c r="CXN62" s="12"/>
      <c r="CXO62" s="12"/>
      <c r="CXP62" s="12"/>
      <c r="CXQ62" s="12"/>
      <c r="CXR62" s="12"/>
      <c r="CXS62" s="12"/>
      <c r="CXT62" s="12"/>
      <c r="CXU62" s="12"/>
      <c r="CXV62" s="12"/>
      <c r="CXW62" s="12"/>
      <c r="CXX62" s="12"/>
      <c r="CXY62" s="12"/>
      <c r="CXZ62" s="12"/>
      <c r="CYA62" s="12"/>
      <c r="CYB62" s="12"/>
      <c r="CYC62" s="12"/>
      <c r="CYD62" s="12"/>
      <c r="CYE62" s="12"/>
      <c r="CYF62" s="12"/>
      <c r="CYG62" s="12"/>
      <c r="CYH62" s="12"/>
      <c r="CYI62" s="12"/>
      <c r="CYJ62" s="12"/>
      <c r="CYK62" s="12"/>
      <c r="CYL62" s="12"/>
      <c r="CYM62" s="12"/>
      <c r="CYN62" s="12"/>
      <c r="CYO62" s="12"/>
      <c r="CYP62" s="12"/>
      <c r="CYQ62" s="12"/>
      <c r="CYR62" s="12"/>
      <c r="CYS62" s="12"/>
      <c r="CYT62" s="12"/>
      <c r="CYU62" s="12"/>
      <c r="CYV62" s="12"/>
      <c r="CYW62" s="12"/>
      <c r="CYX62" s="12"/>
      <c r="CYY62" s="12"/>
      <c r="CYZ62" s="12"/>
      <c r="CZA62" s="12"/>
      <c r="CZB62" s="12"/>
      <c r="CZC62" s="12"/>
      <c r="CZD62" s="12"/>
      <c r="CZE62" s="12"/>
      <c r="CZF62" s="12"/>
      <c r="CZG62" s="12"/>
      <c r="CZH62" s="12"/>
      <c r="CZI62" s="12"/>
      <c r="CZJ62" s="12"/>
      <c r="CZK62" s="12"/>
      <c r="CZL62" s="12"/>
      <c r="CZM62" s="12"/>
      <c r="CZN62" s="12"/>
      <c r="CZO62" s="12"/>
      <c r="CZP62" s="12"/>
      <c r="CZQ62" s="12"/>
      <c r="CZR62" s="12"/>
      <c r="CZS62" s="12"/>
      <c r="CZT62" s="12"/>
      <c r="CZU62" s="12"/>
      <c r="CZV62" s="12"/>
      <c r="CZW62" s="12"/>
      <c r="CZX62" s="12"/>
      <c r="CZY62" s="12"/>
      <c r="CZZ62" s="12"/>
      <c r="DAA62" s="12"/>
      <c r="DAB62" s="12"/>
      <c r="DAC62" s="12"/>
      <c r="DAD62" s="12"/>
      <c r="DAE62" s="12"/>
      <c r="DAF62" s="12"/>
      <c r="DAG62" s="12"/>
      <c r="DAH62" s="12"/>
      <c r="DAI62" s="12"/>
      <c r="DAJ62" s="12"/>
      <c r="DAK62" s="12"/>
      <c r="DAL62" s="12"/>
      <c r="DAM62" s="12"/>
      <c r="DAN62" s="12"/>
      <c r="DAO62" s="12"/>
      <c r="DAP62" s="12"/>
      <c r="DAQ62" s="12"/>
      <c r="DAR62" s="12"/>
      <c r="DAS62" s="12"/>
      <c r="DAT62" s="12"/>
      <c r="DAU62" s="12"/>
      <c r="DAV62" s="12"/>
      <c r="DAW62" s="12"/>
      <c r="DAX62" s="12"/>
      <c r="DAY62" s="12"/>
      <c r="DAZ62" s="12"/>
      <c r="DBA62" s="12"/>
      <c r="DBB62" s="12"/>
      <c r="DBC62" s="12"/>
      <c r="DBD62" s="12"/>
      <c r="DBE62" s="12"/>
      <c r="DBF62" s="12"/>
      <c r="DBG62" s="12"/>
      <c r="DBH62" s="12"/>
      <c r="DBI62" s="12"/>
      <c r="DBJ62" s="12"/>
      <c r="DBK62" s="12"/>
      <c r="DBL62" s="12"/>
      <c r="DBM62" s="12"/>
      <c r="DBN62" s="12"/>
      <c r="DBO62" s="12"/>
      <c r="DBP62" s="12"/>
      <c r="DBQ62" s="12"/>
      <c r="DBR62" s="12"/>
      <c r="DBS62" s="12"/>
      <c r="DBT62" s="12"/>
      <c r="DBU62" s="12"/>
      <c r="DBV62" s="12"/>
      <c r="DBW62" s="12"/>
      <c r="DBX62" s="12"/>
      <c r="DBY62" s="12"/>
      <c r="DBZ62" s="12"/>
      <c r="DCA62" s="12"/>
      <c r="DCB62" s="12"/>
      <c r="DCC62" s="12"/>
      <c r="DCD62" s="12"/>
      <c r="DCE62" s="12"/>
      <c r="DCF62" s="12"/>
      <c r="DCG62" s="12"/>
      <c r="DCH62" s="12"/>
      <c r="DCI62" s="12"/>
      <c r="DCJ62" s="12"/>
      <c r="DCK62" s="12"/>
      <c r="DCL62" s="12"/>
      <c r="DCM62" s="12"/>
      <c r="DCN62" s="12"/>
      <c r="DCO62" s="12"/>
      <c r="DCP62" s="12"/>
      <c r="DCQ62" s="12"/>
      <c r="DCR62" s="12"/>
      <c r="DCS62" s="12"/>
      <c r="DCT62" s="12"/>
      <c r="DCU62" s="12"/>
      <c r="DCV62" s="12"/>
      <c r="DCW62" s="12"/>
      <c r="DCX62" s="12"/>
      <c r="DCY62" s="12"/>
      <c r="DCZ62" s="12"/>
      <c r="DDA62" s="12"/>
      <c r="DDB62" s="12"/>
      <c r="DDC62" s="12"/>
      <c r="DDD62" s="12"/>
      <c r="DDE62" s="12"/>
      <c r="DDF62" s="12"/>
      <c r="DDG62" s="12"/>
      <c r="DDH62" s="12"/>
      <c r="DDI62" s="12"/>
      <c r="DDJ62" s="12"/>
      <c r="DDK62" s="12"/>
      <c r="DDL62" s="12"/>
      <c r="DDM62" s="12"/>
      <c r="DDN62" s="12"/>
      <c r="DDO62" s="12"/>
      <c r="DDP62" s="12"/>
      <c r="DDQ62" s="12"/>
      <c r="DDR62" s="12"/>
      <c r="DDS62" s="12"/>
      <c r="DDT62" s="12"/>
      <c r="DDU62" s="12"/>
      <c r="DDV62" s="12"/>
      <c r="DDW62" s="12"/>
      <c r="DDX62" s="12"/>
      <c r="DDY62" s="12"/>
      <c r="DDZ62" s="12"/>
      <c r="DEA62" s="12"/>
      <c r="DEB62" s="12"/>
      <c r="DEC62" s="12"/>
      <c r="DED62" s="12"/>
      <c r="DEE62" s="12"/>
      <c r="DEF62" s="12"/>
      <c r="DEG62" s="12"/>
      <c r="DEH62" s="12"/>
      <c r="DEI62" s="12"/>
      <c r="DEJ62" s="12"/>
      <c r="DEK62" s="12"/>
      <c r="DEL62" s="12"/>
      <c r="DEM62" s="12"/>
      <c r="DEN62" s="12"/>
      <c r="DEO62" s="12"/>
      <c r="DEP62" s="12"/>
      <c r="DEQ62" s="12"/>
      <c r="DER62" s="12"/>
      <c r="DES62" s="12"/>
      <c r="DET62" s="12"/>
      <c r="DEU62" s="12"/>
      <c r="DEV62" s="12"/>
      <c r="DEW62" s="12"/>
      <c r="DEX62" s="12"/>
      <c r="DEY62" s="12"/>
      <c r="DEZ62" s="12"/>
      <c r="DFA62" s="12"/>
      <c r="DFB62" s="12"/>
      <c r="DFC62" s="12"/>
      <c r="DFD62" s="12"/>
      <c r="DFE62" s="12"/>
      <c r="DFF62" s="12"/>
      <c r="DFG62" s="12"/>
      <c r="DFH62" s="12"/>
      <c r="DFI62" s="12"/>
      <c r="DFJ62" s="12"/>
      <c r="DFK62" s="12"/>
      <c r="DFL62" s="12"/>
      <c r="DFM62" s="12"/>
      <c r="DFN62" s="12"/>
      <c r="DFO62" s="12"/>
      <c r="DFP62" s="12"/>
      <c r="DFQ62" s="12"/>
      <c r="DFR62" s="12"/>
      <c r="DFS62" s="12"/>
      <c r="DFT62" s="12"/>
      <c r="DFU62" s="12"/>
      <c r="DFV62" s="12"/>
      <c r="DFW62" s="12"/>
      <c r="DFX62" s="12"/>
      <c r="DFY62" s="12"/>
      <c r="DFZ62" s="12"/>
      <c r="DGA62" s="12"/>
      <c r="DGB62" s="12"/>
      <c r="DGC62" s="12"/>
      <c r="DGD62" s="12"/>
      <c r="DGE62" s="12"/>
      <c r="DGF62" s="12"/>
      <c r="DGG62" s="12"/>
      <c r="DGH62" s="12"/>
      <c r="DGI62" s="12"/>
      <c r="DGJ62" s="12"/>
      <c r="DGK62" s="12"/>
      <c r="DGL62" s="12"/>
      <c r="DGM62" s="12"/>
      <c r="DGN62" s="12"/>
      <c r="DGO62" s="12"/>
      <c r="DGP62" s="12"/>
      <c r="DGQ62" s="12"/>
      <c r="DGR62" s="12"/>
      <c r="DGS62" s="12"/>
      <c r="DGT62" s="12"/>
      <c r="DGU62" s="12"/>
      <c r="DGV62" s="12"/>
      <c r="DGW62" s="12"/>
      <c r="DGX62" s="12"/>
      <c r="DGY62" s="12"/>
      <c r="DGZ62" s="12"/>
      <c r="DHA62" s="12"/>
      <c r="DHB62" s="12"/>
      <c r="DHC62" s="12"/>
      <c r="DHD62" s="12"/>
      <c r="DHE62" s="12"/>
      <c r="DHF62" s="12"/>
      <c r="DHG62" s="12"/>
      <c r="DHH62" s="12"/>
      <c r="DHI62" s="12"/>
      <c r="DHJ62" s="12"/>
      <c r="DHK62" s="12"/>
      <c r="DHL62" s="12"/>
      <c r="DHM62" s="12"/>
      <c r="DHN62" s="12"/>
      <c r="DHO62" s="12"/>
      <c r="DHP62" s="12"/>
      <c r="DHQ62" s="12"/>
      <c r="DHR62" s="12"/>
      <c r="DHS62" s="12"/>
      <c r="DHT62" s="12"/>
      <c r="DHU62" s="12"/>
      <c r="DHV62" s="12"/>
      <c r="DHW62" s="12"/>
      <c r="DHX62" s="12"/>
      <c r="DHY62" s="12"/>
      <c r="DHZ62" s="12"/>
      <c r="DIA62" s="12"/>
      <c r="DIB62" s="12"/>
      <c r="DIC62" s="12"/>
      <c r="DID62" s="12"/>
      <c r="DIE62" s="12"/>
      <c r="DIF62" s="12"/>
      <c r="DIG62" s="12"/>
      <c r="DIH62" s="12"/>
      <c r="DII62" s="12"/>
      <c r="DIJ62" s="12"/>
      <c r="DIK62" s="12"/>
      <c r="DIL62" s="12"/>
      <c r="DIM62" s="12"/>
      <c r="DIN62" s="12"/>
      <c r="DIO62" s="12"/>
      <c r="DIP62" s="12"/>
      <c r="DIQ62" s="12"/>
      <c r="DIR62" s="12"/>
      <c r="DIS62" s="12"/>
      <c r="DIT62" s="12"/>
      <c r="DIU62" s="12"/>
      <c r="DIV62" s="12"/>
      <c r="DIW62" s="12"/>
      <c r="DIX62" s="12"/>
      <c r="DIY62" s="12"/>
      <c r="DIZ62" s="12"/>
      <c r="DJA62" s="12"/>
      <c r="DJB62" s="12"/>
      <c r="DJC62" s="12"/>
      <c r="DJD62" s="12"/>
      <c r="DJE62" s="12"/>
      <c r="DJF62" s="12"/>
      <c r="DJG62" s="12"/>
      <c r="DJH62" s="12"/>
      <c r="DJI62" s="12"/>
      <c r="DJJ62" s="12"/>
      <c r="DJK62" s="12"/>
      <c r="DJL62" s="12"/>
      <c r="DJM62" s="12"/>
      <c r="DJN62" s="12"/>
      <c r="DJO62" s="12"/>
      <c r="DJP62" s="12"/>
      <c r="DJQ62" s="12"/>
      <c r="DJR62" s="12"/>
      <c r="DJS62" s="12"/>
      <c r="DJT62" s="12"/>
      <c r="DJU62" s="12"/>
      <c r="DJV62" s="12"/>
      <c r="DJW62" s="12"/>
      <c r="DJX62" s="12"/>
      <c r="DJY62" s="12"/>
      <c r="DJZ62" s="12"/>
      <c r="DKA62" s="12"/>
      <c r="DKB62" s="12"/>
      <c r="DKC62" s="12"/>
      <c r="DKD62" s="12"/>
      <c r="DKE62" s="12"/>
      <c r="DKF62" s="12"/>
      <c r="DKG62" s="12"/>
      <c r="DKH62" s="12"/>
      <c r="DKI62" s="12"/>
      <c r="DKJ62" s="12"/>
      <c r="DKK62" s="12"/>
      <c r="DKL62" s="12"/>
      <c r="DKM62" s="12"/>
      <c r="DKN62" s="12"/>
      <c r="DKO62" s="12"/>
      <c r="DKP62" s="12"/>
      <c r="DKQ62" s="12"/>
      <c r="DKR62" s="12"/>
      <c r="DKS62" s="12"/>
      <c r="DKT62" s="12"/>
      <c r="DKU62" s="12"/>
      <c r="DKV62" s="12"/>
      <c r="DKW62" s="12"/>
      <c r="DKX62" s="12"/>
      <c r="DKY62" s="12"/>
      <c r="DKZ62" s="12"/>
      <c r="DLA62" s="12"/>
      <c r="DLB62" s="12"/>
      <c r="DLC62" s="12"/>
      <c r="DLD62" s="12"/>
      <c r="DLE62" s="12"/>
      <c r="DLF62" s="12"/>
      <c r="DLG62" s="12"/>
      <c r="DLH62" s="12"/>
      <c r="DLI62" s="12"/>
      <c r="DLJ62" s="12"/>
      <c r="DLK62" s="12"/>
      <c r="DLL62" s="12"/>
      <c r="DLM62" s="12"/>
      <c r="DLN62" s="12"/>
      <c r="DLO62" s="12"/>
      <c r="DLP62" s="12"/>
      <c r="DLQ62" s="12"/>
      <c r="DLR62" s="12"/>
      <c r="DLS62" s="12"/>
      <c r="DLT62" s="12"/>
      <c r="DLU62" s="12"/>
      <c r="DLV62" s="12"/>
      <c r="DLW62" s="12"/>
      <c r="DLX62" s="12"/>
      <c r="DLY62" s="12"/>
      <c r="DLZ62" s="12"/>
      <c r="DMA62" s="12"/>
      <c r="DMB62" s="12"/>
      <c r="DMC62" s="12"/>
      <c r="DMD62" s="12"/>
      <c r="DME62" s="12"/>
      <c r="DMF62" s="12"/>
      <c r="DMG62" s="12"/>
      <c r="DMH62" s="12"/>
      <c r="DMI62" s="12"/>
      <c r="DMJ62" s="12"/>
      <c r="DMK62" s="12"/>
      <c r="DML62" s="12"/>
      <c r="DMM62" s="12"/>
      <c r="DMN62" s="12"/>
      <c r="DMO62" s="12"/>
      <c r="DMP62" s="12"/>
      <c r="DMQ62" s="12"/>
      <c r="DMR62" s="12"/>
      <c r="DMS62" s="12"/>
      <c r="DMT62" s="12"/>
      <c r="DMU62" s="12"/>
      <c r="DMV62" s="12"/>
      <c r="DMW62" s="12"/>
      <c r="DMX62" s="12"/>
      <c r="DMY62" s="12"/>
      <c r="DMZ62" s="12"/>
      <c r="DNA62" s="12"/>
      <c r="DNB62" s="12"/>
      <c r="DNC62" s="12"/>
      <c r="DND62" s="12"/>
      <c r="DNE62" s="12"/>
      <c r="DNF62" s="12"/>
      <c r="DNG62" s="12"/>
      <c r="DNH62" s="12"/>
      <c r="DNI62" s="12"/>
      <c r="DNJ62" s="12"/>
      <c r="DNK62" s="12"/>
      <c r="DNL62" s="12"/>
      <c r="DNM62" s="12"/>
      <c r="DNN62" s="12"/>
      <c r="DNO62" s="12"/>
      <c r="DNP62" s="12"/>
      <c r="DNQ62" s="12"/>
      <c r="DNR62" s="12"/>
      <c r="DNS62" s="12"/>
      <c r="DNT62" s="12"/>
      <c r="DNU62" s="12"/>
      <c r="DNV62" s="12"/>
      <c r="DNW62" s="12"/>
      <c r="DNX62" s="12"/>
      <c r="DNY62" s="12"/>
      <c r="DNZ62" s="12"/>
      <c r="DOA62" s="12"/>
      <c r="DOB62" s="12"/>
      <c r="DOC62" s="12"/>
      <c r="DOD62" s="12"/>
      <c r="DOE62" s="12"/>
      <c r="DOF62" s="12"/>
      <c r="DOG62" s="12"/>
      <c r="DOH62" s="12"/>
      <c r="DOI62" s="12"/>
      <c r="DOJ62" s="12"/>
      <c r="DOK62" s="12"/>
      <c r="DOL62" s="12"/>
      <c r="DOM62" s="12"/>
      <c r="DON62" s="12"/>
      <c r="DOO62" s="12"/>
      <c r="DOP62" s="12"/>
      <c r="DOQ62" s="12"/>
      <c r="DOR62" s="12"/>
      <c r="DOS62" s="12"/>
      <c r="DOT62" s="12"/>
      <c r="DOU62" s="12"/>
      <c r="DOV62" s="12"/>
      <c r="DOW62" s="12"/>
      <c r="DOX62" s="12"/>
      <c r="DOY62" s="12"/>
      <c r="DOZ62" s="12"/>
      <c r="DPA62" s="12"/>
      <c r="DPB62" s="12"/>
      <c r="DPC62" s="12"/>
      <c r="DPD62" s="12"/>
      <c r="DPE62" s="12"/>
      <c r="DPF62" s="12"/>
      <c r="DPG62" s="12"/>
      <c r="DPH62" s="12"/>
      <c r="DPI62" s="12"/>
      <c r="DPJ62" s="12"/>
      <c r="DPK62" s="12"/>
      <c r="DPL62" s="12"/>
      <c r="DPM62" s="12"/>
      <c r="DPN62" s="12"/>
      <c r="DPO62" s="12"/>
      <c r="DPP62" s="12"/>
      <c r="DPQ62" s="12"/>
      <c r="DPR62" s="12"/>
      <c r="DPS62" s="12"/>
      <c r="DPT62" s="12"/>
      <c r="DPU62" s="12"/>
      <c r="DPV62" s="12"/>
      <c r="DPW62" s="12"/>
      <c r="DPX62" s="12"/>
      <c r="DPY62" s="12"/>
      <c r="DPZ62" s="12"/>
      <c r="DQA62" s="12"/>
      <c r="DQB62" s="12"/>
      <c r="DQC62" s="12"/>
      <c r="DQD62" s="12"/>
      <c r="DQE62" s="12"/>
      <c r="DQF62" s="12"/>
      <c r="DQG62" s="12"/>
      <c r="DQH62" s="12"/>
      <c r="DQI62" s="12"/>
      <c r="DQJ62" s="12"/>
      <c r="DQK62" s="12"/>
      <c r="DQL62" s="12"/>
      <c r="DQM62" s="12"/>
      <c r="DQN62" s="12"/>
      <c r="DQO62" s="12"/>
      <c r="DQP62" s="12"/>
      <c r="DQQ62" s="12"/>
      <c r="DQR62" s="12"/>
      <c r="DQS62" s="12"/>
      <c r="DQT62" s="12"/>
      <c r="DQU62" s="12"/>
      <c r="DQV62" s="12"/>
      <c r="DQW62" s="12"/>
      <c r="DQX62" s="12"/>
      <c r="DQY62" s="12"/>
      <c r="DQZ62" s="12"/>
      <c r="DRA62" s="12"/>
      <c r="DRB62" s="12"/>
      <c r="DRC62" s="12"/>
      <c r="DRD62" s="12"/>
      <c r="DRE62" s="12"/>
      <c r="DRF62" s="12"/>
      <c r="DRG62" s="12"/>
      <c r="DRH62" s="12"/>
      <c r="DRI62" s="12"/>
      <c r="DRJ62" s="12"/>
      <c r="DRK62" s="12"/>
      <c r="DRL62" s="12"/>
      <c r="DRM62" s="12"/>
      <c r="DRN62" s="12"/>
      <c r="DRO62" s="12"/>
      <c r="DRP62" s="12"/>
      <c r="DRQ62" s="12"/>
      <c r="DRR62" s="12"/>
      <c r="DRS62" s="12"/>
      <c r="DRT62" s="12"/>
      <c r="DRU62" s="12"/>
      <c r="DRV62" s="12"/>
      <c r="DRW62" s="12"/>
      <c r="DRX62" s="12"/>
      <c r="DRY62" s="12"/>
      <c r="DRZ62" s="12"/>
      <c r="DSA62" s="12"/>
      <c r="DSB62" s="12"/>
      <c r="DSC62" s="12"/>
      <c r="DSD62" s="12"/>
      <c r="DSE62" s="12"/>
      <c r="DSF62" s="12"/>
      <c r="DSG62" s="12"/>
      <c r="DSH62" s="12"/>
      <c r="DSI62" s="12"/>
      <c r="DSJ62" s="12"/>
      <c r="DSK62" s="12"/>
      <c r="DSL62" s="12"/>
      <c r="DSM62" s="12"/>
      <c r="DSN62" s="12"/>
      <c r="DSO62" s="12"/>
      <c r="DSP62" s="12"/>
      <c r="DSQ62" s="12"/>
      <c r="DSR62" s="12"/>
      <c r="DSS62" s="12"/>
      <c r="DST62" s="12"/>
      <c r="DSU62" s="12"/>
      <c r="DSV62" s="12"/>
      <c r="DSW62" s="12"/>
      <c r="DSX62" s="12"/>
      <c r="DSY62" s="12"/>
      <c r="DSZ62" s="12"/>
      <c r="DTA62" s="12"/>
      <c r="DTB62" s="12"/>
      <c r="DTC62" s="12"/>
      <c r="DTD62" s="12"/>
      <c r="DTE62" s="12"/>
      <c r="DTF62" s="12"/>
      <c r="DTG62" s="12"/>
      <c r="DTH62" s="12"/>
      <c r="DTI62" s="12"/>
      <c r="DTJ62" s="12"/>
      <c r="DTK62" s="12"/>
      <c r="DTL62" s="12"/>
      <c r="DTM62" s="12"/>
      <c r="DTN62" s="12"/>
      <c r="DTO62" s="12"/>
      <c r="DTP62" s="12"/>
      <c r="DTQ62" s="12"/>
      <c r="DTR62" s="12"/>
      <c r="DTS62" s="12"/>
      <c r="DTT62" s="12"/>
      <c r="DTU62" s="12"/>
      <c r="DTV62" s="12"/>
      <c r="DTW62" s="12"/>
      <c r="DTX62" s="12"/>
      <c r="DTY62" s="12"/>
      <c r="DTZ62" s="12"/>
      <c r="DUA62" s="12"/>
      <c r="DUB62" s="12"/>
      <c r="DUC62" s="12"/>
      <c r="DUD62" s="12"/>
      <c r="DUE62" s="12"/>
      <c r="DUF62" s="12"/>
      <c r="DUG62" s="12"/>
      <c r="DUH62" s="12"/>
      <c r="DUI62" s="12"/>
      <c r="DUJ62" s="12"/>
      <c r="DUK62" s="12"/>
      <c r="DUL62" s="12"/>
      <c r="DUM62" s="12"/>
      <c r="DUN62" s="12"/>
      <c r="DUO62" s="12"/>
      <c r="DUP62" s="12"/>
      <c r="DUQ62" s="12"/>
      <c r="DUR62" s="12"/>
      <c r="DUS62" s="12"/>
      <c r="DUT62" s="12"/>
      <c r="DUU62" s="12"/>
      <c r="DUV62" s="12"/>
      <c r="DUW62" s="12"/>
      <c r="DUX62" s="12"/>
      <c r="DUY62" s="12"/>
      <c r="DUZ62" s="12"/>
      <c r="DVA62" s="12"/>
      <c r="DVB62" s="12"/>
      <c r="DVC62" s="12"/>
      <c r="DVD62" s="12"/>
      <c r="DVE62" s="12"/>
      <c r="DVF62" s="12"/>
      <c r="DVG62" s="12"/>
      <c r="DVH62" s="12"/>
      <c r="DVI62" s="12"/>
      <c r="DVJ62" s="12"/>
      <c r="DVK62" s="12"/>
      <c r="DVL62" s="12"/>
      <c r="DVM62" s="12"/>
      <c r="DVN62" s="12"/>
      <c r="DVO62" s="12"/>
      <c r="DVP62" s="12"/>
      <c r="DVQ62" s="12"/>
      <c r="DVR62" s="12"/>
      <c r="DVS62" s="12"/>
      <c r="DVT62" s="12"/>
      <c r="DVU62" s="12"/>
      <c r="DVV62" s="12"/>
      <c r="DVW62" s="12"/>
      <c r="DVX62" s="12"/>
      <c r="DVY62" s="12"/>
      <c r="DVZ62" s="12"/>
      <c r="DWA62" s="12"/>
      <c r="DWB62" s="12"/>
      <c r="DWC62" s="12"/>
      <c r="DWD62" s="12"/>
      <c r="DWE62" s="12"/>
      <c r="DWF62" s="12"/>
      <c r="DWG62" s="12"/>
      <c r="DWH62" s="12"/>
      <c r="DWI62" s="12"/>
      <c r="DWJ62" s="12"/>
      <c r="DWK62" s="12"/>
      <c r="DWL62" s="12"/>
      <c r="DWM62" s="12"/>
      <c r="DWN62" s="12"/>
      <c r="DWO62" s="12"/>
      <c r="DWP62" s="12"/>
      <c r="DWQ62" s="12"/>
      <c r="DWR62" s="12"/>
      <c r="DWS62" s="12"/>
      <c r="DWT62" s="12"/>
      <c r="DWU62" s="12"/>
      <c r="DWV62" s="12"/>
      <c r="DWW62" s="12"/>
      <c r="DWX62" s="12"/>
      <c r="DWY62" s="12"/>
      <c r="DWZ62" s="12"/>
      <c r="DXA62" s="12"/>
      <c r="DXB62" s="12"/>
      <c r="DXC62" s="12"/>
      <c r="DXD62" s="12"/>
      <c r="DXE62" s="12"/>
      <c r="DXF62" s="12"/>
      <c r="DXG62" s="12"/>
      <c r="DXH62" s="12"/>
      <c r="DXI62" s="12"/>
      <c r="DXJ62" s="12"/>
      <c r="DXK62" s="12"/>
      <c r="DXL62" s="12"/>
      <c r="DXM62" s="12"/>
      <c r="DXN62" s="12"/>
      <c r="DXO62" s="12"/>
      <c r="DXP62" s="12"/>
      <c r="DXQ62" s="12"/>
      <c r="DXR62" s="12"/>
      <c r="DXS62" s="12"/>
      <c r="DXT62" s="12"/>
      <c r="DXU62" s="12"/>
      <c r="DXV62" s="12"/>
      <c r="DXW62" s="12"/>
      <c r="DXX62" s="12"/>
      <c r="DXY62" s="12"/>
      <c r="DXZ62" s="12"/>
      <c r="DYA62" s="12"/>
      <c r="DYB62" s="12"/>
      <c r="DYC62" s="12"/>
      <c r="DYD62" s="12"/>
      <c r="DYE62" s="12"/>
      <c r="DYF62" s="12"/>
      <c r="DYG62" s="12"/>
      <c r="DYH62" s="12"/>
      <c r="DYI62" s="12"/>
      <c r="DYJ62" s="12"/>
      <c r="DYK62" s="12"/>
      <c r="DYL62" s="12"/>
      <c r="DYM62" s="12"/>
      <c r="DYN62" s="12"/>
      <c r="DYO62" s="12"/>
      <c r="DYP62" s="12"/>
      <c r="DYQ62" s="12"/>
      <c r="DYR62" s="12"/>
      <c r="DYS62" s="12"/>
      <c r="DYT62" s="12"/>
      <c r="DYU62" s="12"/>
      <c r="DYV62" s="12"/>
      <c r="DYW62" s="12"/>
      <c r="DYX62" s="12"/>
      <c r="DYY62" s="12"/>
      <c r="DYZ62" s="12"/>
      <c r="DZA62" s="12"/>
      <c r="DZB62" s="12"/>
      <c r="DZC62" s="12"/>
      <c r="DZD62" s="12"/>
      <c r="DZE62" s="12"/>
      <c r="DZF62" s="12"/>
      <c r="DZG62" s="12"/>
      <c r="DZH62" s="12"/>
      <c r="DZI62" s="12"/>
      <c r="DZJ62" s="12"/>
      <c r="DZK62" s="12"/>
      <c r="DZL62" s="12"/>
      <c r="DZM62" s="12"/>
      <c r="DZN62" s="12"/>
      <c r="DZO62" s="12"/>
      <c r="DZP62" s="12"/>
      <c r="DZQ62" s="12"/>
      <c r="DZR62" s="12"/>
      <c r="DZS62" s="12"/>
      <c r="DZT62" s="12"/>
      <c r="DZU62" s="12"/>
      <c r="DZV62" s="12"/>
      <c r="DZW62" s="12"/>
      <c r="DZX62" s="12"/>
      <c r="DZY62" s="12"/>
      <c r="DZZ62" s="12"/>
      <c r="EAA62" s="12"/>
      <c r="EAB62" s="12"/>
      <c r="EAC62" s="12"/>
      <c r="EAD62" s="12"/>
      <c r="EAE62" s="12"/>
      <c r="EAF62" s="12"/>
      <c r="EAG62" s="12"/>
      <c r="EAH62" s="12"/>
      <c r="EAI62" s="12"/>
      <c r="EAJ62" s="12"/>
      <c r="EAK62" s="12"/>
      <c r="EAL62" s="12"/>
      <c r="EAM62" s="12"/>
      <c r="EAN62" s="12"/>
      <c r="EAO62" s="12"/>
      <c r="EAP62" s="12"/>
      <c r="EAQ62" s="12"/>
      <c r="EAR62" s="12"/>
      <c r="EAS62" s="12"/>
      <c r="EAT62" s="12"/>
      <c r="EAU62" s="12"/>
      <c r="EAV62" s="12"/>
      <c r="EAW62" s="12"/>
      <c r="EAX62" s="12"/>
      <c r="EAY62" s="12"/>
      <c r="EAZ62" s="12"/>
      <c r="EBA62" s="12"/>
      <c r="EBB62" s="12"/>
      <c r="EBC62" s="12"/>
      <c r="EBD62" s="12"/>
      <c r="EBE62" s="12"/>
      <c r="EBF62" s="12"/>
      <c r="EBG62" s="12"/>
      <c r="EBH62" s="12"/>
      <c r="EBI62" s="12"/>
      <c r="EBJ62" s="12"/>
      <c r="EBK62" s="12"/>
      <c r="EBL62" s="12"/>
      <c r="EBM62" s="12"/>
      <c r="EBN62" s="12"/>
      <c r="EBO62" s="12"/>
      <c r="EBP62" s="12"/>
      <c r="EBQ62" s="12"/>
      <c r="EBR62" s="12"/>
      <c r="EBS62" s="12"/>
      <c r="EBT62" s="12"/>
      <c r="EBU62" s="12"/>
      <c r="EBV62" s="12"/>
      <c r="EBW62" s="12"/>
      <c r="EBX62" s="12"/>
      <c r="EBY62" s="12"/>
      <c r="EBZ62" s="12"/>
      <c r="ECA62" s="12"/>
      <c r="ECB62" s="12"/>
      <c r="ECC62" s="12"/>
      <c r="ECD62" s="12"/>
      <c r="ECE62" s="12"/>
      <c r="ECF62" s="12"/>
      <c r="ECG62" s="12"/>
      <c r="ECH62" s="12"/>
      <c r="ECI62" s="12"/>
      <c r="ECJ62" s="12"/>
      <c r="ECK62" s="12"/>
      <c r="ECL62" s="12"/>
      <c r="ECM62" s="12"/>
      <c r="ECN62" s="12"/>
      <c r="ECO62" s="12"/>
      <c r="ECP62" s="12"/>
      <c r="ECQ62" s="12"/>
      <c r="ECR62" s="12"/>
      <c r="ECS62" s="12"/>
      <c r="ECT62" s="12"/>
      <c r="ECU62" s="12"/>
      <c r="ECV62" s="12"/>
      <c r="ECW62" s="12"/>
      <c r="ECX62" s="12"/>
      <c r="ECY62" s="12"/>
      <c r="ECZ62" s="12"/>
      <c r="EDA62" s="12"/>
      <c r="EDB62" s="12"/>
      <c r="EDC62" s="12"/>
      <c r="EDD62" s="12"/>
      <c r="EDE62" s="12"/>
      <c r="EDF62" s="12"/>
      <c r="EDG62" s="12"/>
      <c r="EDH62" s="12"/>
      <c r="EDI62" s="12"/>
      <c r="EDJ62" s="12"/>
      <c r="EDK62" s="12"/>
      <c r="EDL62" s="12"/>
      <c r="EDM62" s="12"/>
      <c r="EDN62" s="12"/>
      <c r="EDO62" s="12"/>
      <c r="EDP62" s="12"/>
      <c r="EDQ62" s="12"/>
      <c r="EDR62" s="12"/>
      <c r="EDS62" s="12"/>
      <c r="EDT62" s="12"/>
      <c r="EDU62" s="12"/>
      <c r="EDV62" s="12"/>
      <c r="EDW62" s="12"/>
      <c r="EDX62" s="12"/>
      <c r="EDY62" s="12"/>
      <c r="EDZ62" s="12"/>
      <c r="EEA62" s="12"/>
      <c r="EEB62" s="12"/>
      <c r="EEC62" s="12"/>
      <c r="EED62" s="12"/>
      <c r="EEE62" s="12"/>
      <c r="EEF62" s="12"/>
      <c r="EEG62" s="12"/>
      <c r="EEH62" s="12"/>
      <c r="EEI62" s="12"/>
      <c r="EEJ62" s="12"/>
      <c r="EEK62" s="12"/>
      <c r="EEL62" s="12"/>
      <c r="EEM62" s="12"/>
      <c r="EEN62" s="12"/>
      <c r="EEO62" s="12"/>
      <c r="EEP62" s="12"/>
      <c r="EEQ62" s="12"/>
      <c r="EER62" s="12"/>
      <c r="EES62" s="12"/>
      <c r="EET62" s="12"/>
      <c r="EEU62" s="12"/>
      <c r="EEV62" s="12"/>
      <c r="EEW62" s="12"/>
      <c r="EEX62" s="12"/>
      <c r="EEY62" s="12"/>
      <c r="EEZ62" s="12"/>
      <c r="EFA62" s="12"/>
      <c r="EFB62" s="12"/>
      <c r="EFC62" s="12"/>
      <c r="EFD62" s="12"/>
      <c r="EFE62" s="12"/>
      <c r="EFF62" s="12"/>
      <c r="EFG62" s="12"/>
      <c r="EFH62" s="12"/>
      <c r="EFI62" s="12"/>
      <c r="EFJ62" s="12"/>
      <c r="EFK62" s="12"/>
      <c r="EFL62" s="12"/>
      <c r="EFM62" s="12"/>
      <c r="EFN62" s="12"/>
      <c r="EFO62" s="12"/>
      <c r="EFP62" s="12"/>
      <c r="EFQ62" s="12"/>
      <c r="EFR62" s="12"/>
      <c r="EFS62" s="12"/>
      <c r="EFT62" s="12"/>
      <c r="EFU62" s="12"/>
      <c r="EFV62" s="12"/>
      <c r="EFW62" s="12"/>
      <c r="EFX62" s="12"/>
      <c r="EFY62" s="12"/>
      <c r="EFZ62" s="12"/>
      <c r="EGA62" s="12"/>
      <c r="EGB62" s="12"/>
      <c r="EGC62" s="12"/>
      <c r="EGD62" s="12"/>
      <c r="EGE62" s="12"/>
      <c r="EGF62" s="12"/>
      <c r="EGG62" s="12"/>
      <c r="EGH62" s="12"/>
      <c r="EGI62" s="12"/>
      <c r="EGJ62" s="12"/>
      <c r="EGK62" s="12"/>
      <c r="EGL62" s="12"/>
      <c r="EGM62" s="12"/>
      <c r="EGN62" s="12"/>
      <c r="EGO62" s="12"/>
      <c r="EGP62" s="12"/>
      <c r="EGQ62" s="12"/>
      <c r="EGR62" s="12"/>
      <c r="EGS62" s="12"/>
      <c r="EGT62" s="12"/>
      <c r="EGU62" s="12"/>
      <c r="EGV62" s="12"/>
      <c r="EGW62" s="12"/>
      <c r="EGX62" s="12"/>
      <c r="EGY62" s="12"/>
      <c r="EGZ62" s="12"/>
      <c r="EHA62" s="12"/>
      <c r="EHB62" s="12"/>
      <c r="EHC62" s="12"/>
      <c r="EHD62" s="12"/>
      <c r="EHE62" s="12"/>
      <c r="EHF62" s="12"/>
      <c r="EHG62" s="12"/>
      <c r="EHH62" s="12"/>
      <c r="EHI62" s="12"/>
      <c r="EHJ62" s="12"/>
      <c r="EHK62" s="12"/>
      <c r="EHL62" s="12"/>
      <c r="EHM62" s="12"/>
      <c r="EHN62" s="12"/>
      <c r="EHO62" s="12"/>
      <c r="EHP62" s="12"/>
      <c r="EHQ62" s="12"/>
      <c r="EHR62" s="12"/>
      <c r="EHS62" s="12"/>
      <c r="EHT62" s="12"/>
      <c r="EHU62" s="12"/>
      <c r="EHV62" s="12"/>
      <c r="EHW62" s="12"/>
      <c r="EHX62" s="12"/>
      <c r="EHY62" s="12"/>
      <c r="EHZ62" s="12"/>
      <c r="EIA62" s="12"/>
      <c r="EIB62" s="12"/>
      <c r="EIC62" s="12"/>
      <c r="EID62" s="12"/>
      <c r="EIE62" s="12"/>
      <c r="EIF62" s="12"/>
      <c r="EIG62" s="12"/>
      <c r="EIH62" s="12"/>
      <c r="EII62" s="12"/>
      <c r="EIJ62" s="12"/>
      <c r="EIK62" s="12"/>
      <c r="EIL62" s="12"/>
      <c r="EIM62" s="12"/>
      <c r="EIN62" s="12"/>
      <c r="EIO62" s="12"/>
      <c r="EIP62" s="12"/>
      <c r="EIQ62" s="12"/>
      <c r="EIR62" s="12"/>
      <c r="EIS62" s="12"/>
      <c r="EIT62" s="12"/>
      <c r="EIU62" s="12"/>
      <c r="EIV62" s="12"/>
      <c r="EIW62" s="12"/>
      <c r="EIX62" s="12"/>
      <c r="EIY62" s="12"/>
      <c r="EIZ62" s="12"/>
      <c r="EJA62" s="12"/>
      <c r="EJB62" s="12"/>
      <c r="EJC62" s="12"/>
      <c r="EJD62" s="12"/>
      <c r="EJE62" s="12"/>
      <c r="EJF62" s="12"/>
      <c r="EJG62" s="12"/>
      <c r="EJH62" s="12"/>
      <c r="EJI62" s="12"/>
      <c r="EJJ62" s="12"/>
      <c r="EJK62" s="12"/>
      <c r="EJL62" s="12"/>
      <c r="EJM62" s="12"/>
      <c r="EJN62" s="12"/>
      <c r="EJO62" s="12"/>
      <c r="EJP62" s="12"/>
      <c r="EJQ62" s="12"/>
      <c r="EJR62" s="12"/>
      <c r="EJS62" s="12"/>
      <c r="EJT62" s="12"/>
      <c r="EJU62" s="12"/>
      <c r="EJV62" s="12"/>
      <c r="EJW62" s="12"/>
      <c r="EJX62" s="12"/>
      <c r="EJY62" s="12"/>
      <c r="EJZ62" s="12"/>
      <c r="EKA62" s="12"/>
      <c r="EKB62" s="12"/>
      <c r="EKC62" s="12"/>
      <c r="EKD62" s="12"/>
      <c r="EKE62" s="12"/>
      <c r="EKF62" s="12"/>
      <c r="EKG62" s="12"/>
      <c r="EKH62" s="12"/>
      <c r="EKI62" s="12"/>
      <c r="EKJ62" s="12"/>
      <c r="EKK62" s="12"/>
      <c r="EKL62" s="12"/>
      <c r="EKM62" s="12"/>
      <c r="EKN62" s="12"/>
      <c r="EKO62" s="12"/>
      <c r="EKP62" s="12"/>
      <c r="EKQ62" s="12"/>
      <c r="EKR62" s="12"/>
      <c r="EKS62" s="12"/>
      <c r="EKT62" s="12"/>
      <c r="EKU62" s="12"/>
      <c r="EKV62" s="12"/>
      <c r="EKW62" s="12"/>
      <c r="EKX62" s="12"/>
      <c r="EKY62" s="12"/>
      <c r="EKZ62" s="12"/>
      <c r="ELA62" s="12"/>
      <c r="ELB62" s="12"/>
      <c r="ELC62" s="12"/>
      <c r="ELD62" s="12"/>
      <c r="ELE62" s="12"/>
      <c r="ELF62" s="12"/>
      <c r="ELG62" s="12"/>
      <c r="ELH62" s="12"/>
      <c r="ELI62" s="12"/>
      <c r="ELJ62" s="12"/>
      <c r="ELK62" s="12"/>
      <c r="ELL62" s="12"/>
      <c r="ELM62" s="12"/>
      <c r="ELN62" s="12"/>
      <c r="ELO62" s="12"/>
      <c r="ELP62" s="12"/>
      <c r="ELQ62" s="12"/>
      <c r="ELR62" s="12"/>
      <c r="ELS62" s="12"/>
      <c r="ELT62" s="12"/>
      <c r="ELU62" s="12"/>
      <c r="ELV62" s="12"/>
      <c r="ELW62" s="12"/>
      <c r="ELX62" s="12"/>
      <c r="ELY62" s="12"/>
      <c r="ELZ62" s="12"/>
      <c r="EMA62" s="12"/>
      <c r="EMB62" s="12"/>
      <c r="EMC62" s="12"/>
      <c r="EMD62" s="12"/>
      <c r="EME62" s="12"/>
      <c r="EMF62" s="12"/>
      <c r="EMG62" s="12"/>
      <c r="EMH62" s="12"/>
      <c r="EMI62" s="12"/>
      <c r="EMJ62" s="12"/>
      <c r="EMK62" s="12"/>
      <c r="EML62" s="12"/>
      <c r="EMM62" s="12"/>
      <c r="EMN62" s="12"/>
      <c r="EMO62" s="12"/>
      <c r="EMP62" s="12"/>
      <c r="EMQ62" s="12"/>
      <c r="EMR62" s="12"/>
      <c r="EMS62" s="12"/>
      <c r="EMT62" s="12"/>
      <c r="EMU62" s="12"/>
      <c r="EMV62" s="12"/>
      <c r="EMW62" s="12"/>
      <c r="EMX62" s="12"/>
      <c r="EMY62" s="12"/>
      <c r="EMZ62" s="12"/>
      <c r="ENA62" s="12"/>
      <c r="ENB62" s="12"/>
      <c r="ENC62" s="12"/>
      <c r="END62" s="12"/>
      <c r="ENE62" s="12"/>
      <c r="ENF62" s="12"/>
      <c r="ENG62" s="12"/>
      <c r="ENH62" s="12"/>
      <c r="ENI62" s="12"/>
      <c r="ENJ62" s="12"/>
      <c r="ENK62" s="12"/>
      <c r="ENL62" s="12"/>
      <c r="ENM62" s="12"/>
      <c r="ENN62" s="12"/>
      <c r="ENO62" s="12"/>
      <c r="ENP62" s="12"/>
      <c r="ENQ62" s="12"/>
      <c r="ENR62" s="12"/>
      <c r="ENS62" s="12"/>
      <c r="ENT62" s="12"/>
      <c r="ENU62" s="12"/>
      <c r="ENV62" s="12"/>
      <c r="ENW62" s="12"/>
      <c r="ENX62" s="12"/>
      <c r="ENY62" s="12"/>
      <c r="ENZ62" s="12"/>
      <c r="EOA62" s="12"/>
      <c r="EOB62" s="12"/>
      <c r="EOC62" s="12"/>
      <c r="EOD62" s="12"/>
      <c r="EOE62" s="12"/>
      <c r="EOF62" s="12"/>
      <c r="EOG62" s="12"/>
      <c r="EOH62" s="12"/>
      <c r="EOI62" s="12"/>
      <c r="EOJ62" s="12"/>
      <c r="EOK62" s="12"/>
      <c r="EOL62" s="12"/>
      <c r="EOM62" s="12"/>
      <c r="EON62" s="12"/>
      <c r="EOO62" s="12"/>
      <c r="EOP62" s="12"/>
      <c r="EOQ62" s="12"/>
      <c r="EOR62" s="12"/>
      <c r="EOS62" s="12"/>
      <c r="EOT62" s="12"/>
      <c r="EOU62" s="12"/>
      <c r="EOV62" s="12"/>
      <c r="EOW62" s="12"/>
      <c r="EOX62" s="12"/>
      <c r="EOY62" s="12"/>
      <c r="EOZ62" s="12"/>
      <c r="EPA62" s="12"/>
      <c r="EPB62" s="12"/>
      <c r="EPC62" s="12"/>
      <c r="EPD62" s="12"/>
      <c r="EPE62" s="12"/>
      <c r="EPF62" s="12"/>
      <c r="EPG62" s="12"/>
      <c r="EPH62" s="12"/>
      <c r="EPI62" s="12"/>
      <c r="EPJ62" s="12"/>
      <c r="EPK62" s="12"/>
      <c r="EPL62" s="12"/>
      <c r="EPM62" s="12"/>
      <c r="EPN62" s="12"/>
      <c r="EPO62" s="12"/>
      <c r="EPP62" s="12"/>
      <c r="EPQ62" s="12"/>
      <c r="EPR62" s="12"/>
      <c r="EPS62" s="12"/>
      <c r="EPT62" s="12"/>
      <c r="EPU62" s="12"/>
      <c r="EPV62" s="12"/>
      <c r="EPW62" s="12"/>
      <c r="EPX62" s="12"/>
      <c r="EPY62" s="12"/>
      <c r="EPZ62" s="12"/>
      <c r="EQA62" s="12"/>
      <c r="EQB62" s="12"/>
      <c r="EQC62" s="12"/>
      <c r="EQD62" s="12"/>
      <c r="EQE62" s="12"/>
      <c r="EQF62" s="12"/>
      <c r="EQG62" s="12"/>
      <c r="EQH62" s="12"/>
      <c r="EQI62" s="12"/>
      <c r="EQJ62" s="12"/>
      <c r="EQK62" s="12"/>
      <c r="EQL62" s="12"/>
      <c r="EQM62" s="12"/>
      <c r="EQN62" s="12"/>
      <c r="EQO62" s="12"/>
      <c r="EQP62" s="12"/>
      <c r="EQQ62" s="12"/>
      <c r="EQR62" s="12"/>
      <c r="EQS62" s="12"/>
      <c r="EQT62" s="12"/>
      <c r="EQU62" s="12"/>
      <c r="EQV62" s="12"/>
      <c r="EQW62" s="12"/>
      <c r="EQX62" s="12"/>
      <c r="EQY62" s="12"/>
      <c r="EQZ62" s="12"/>
      <c r="ERA62" s="12"/>
      <c r="ERB62" s="12"/>
      <c r="ERC62" s="12"/>
      <c r="ERD62" s="12"/>
      <c r="ERE62" s="12"/>
      <c r="ERF62" s="12"/>
      <c r="ERG62" s="12"/>
      <c r="ERH62" s="12"/>
      <c r="ERI62" s="12"/>
      <c r="ERJ62" s="12"/>
      <c r="ERK62" s="12"/>
      <c r="ERL62" s="12"/>
      <c r="ERM62" s="12"/>
      <c r="ERN62" s="12"/>
      <c r="ERO62" s="12"/>
      <c r="ERP62" s="12"/>
      <c r="ERQ62" s="12"/>
      <c r="ERR62" s="12"/>
      <c r="ERS62" s="12"/>
      <c r="ERT62" s="12"/>
      <c r="ERU62" s="12"/>
      <c r="ERV62" s="12"/>
      <c r="ERW62" s="12"/>
      <c r="ERX62" s="12"/>
      <c r="ERY62" s="12"/>
      <c r="ERZ62" s="12"/>
      <c r="ESA62" s="12"/>
      <c r="ESB62" s="12"/>
      <c r="ESC62" s="12"/>
      <c r="ESD62" s="12"/>
      <c r="ESE62" s="12"/>
      <c r="ESF62" s="12"/>
      <c r="ESG62" s="12"/>
      <c r="ESH62" s="12"/>
      <c r="ESI62" s="12"/>
      <c r="ESJ62" s="12"/>
      <c r="ESK62" s="12"/>
      <c r="ESL62" s="12"/>
      <c r="ESM62" s="12"/>
      <c r="ESN62" s="12"/>
      <c r="ESO62" s="12"/>
      <c r="ESP62" s="12"/>
      <c r="ESQ62" s="12"/>
      <c r="ESR62" s="12"/>
      <c r="ESS62" s="12"/>
      <c r="EST62" s="12"/>
      <c r="ESU62" s="12"/>
      <c r="ESV62" s="12"/>
      <c r="ESW62" s="12"/>
      <c r="ESX62" s="12"/>
      <c r="ESY62" s="12"/>
      <c r="ESZ62" s="12"/>
      <c r="ETA62" s="12"/>
      <c r="ETB62" s="12"/>
      <c r="ETC62" s="12"/>
      <c r="ETD62" s="12"/>
      <c r="ETE62" s="12"/>
      <c r="ETF62" s="12"/>
      <c r="ETG62" s="12"/>
      <c r="ETH62" s="12"/>
      <c r="ETI62" s="12"/>
      <c r="ETJ62" s="12"/>
      <c r="ETK62" s="12"/>
      <c r="ETL62" s="12"/>
      <c r="ETM62" s="12"/>
      <c r="ETN62" s="12"/>
      <c r="ETO62" s="12"/>
      <c r="ETP62" s="12"/>
      <c r="ETQ62" s="12"/>
      <c r="ETR62" s="12"/>
      <c r="ETS62" s="12"/>
      <c r="ETT62" s="12"/>
      <c r="ETU62" s="12"/>
      <c r="ETV62" s="12"/>
      <c r="ETW62" s="12"/>
      <c r="ETX62" s="12"/>
      <c r="ETY62" s="12"/>
      <c r="ETZ62" s="12"/>
      <c r="EUA62" s="12"/>
      <c r="EUB62" s="12"/>
      <c r="EUC62" s="12"/>
      <c r="EUD62" s="12"/>
      <c r="EUE62" s="12"/>
      <c r="EUF62" s="12"/>
      <c r="EUG62" s="12"/>
      <c r="EUH62" s="12"/>
      <c r="EUI62" s="12"/>
      <c r="EUJ62" s="12"/>
      <c r="EUK62" s="12"/>
      <c r="EUL62" s="12"/>
      <c r="EUM62" s="12"/>
      <c r="EUN62" s="12"/>
      <c r="EUO62" s="12"/>
      <c r="EUP62" s="12"/>
      <c r="EUQ62" s="12"/>
      <c r="EUR62" s="12"/>
      <c r="EUS62" s="12"/>
      <c r="EUT62" s="12"/>
      <c r="EUU62" s="12"/>
      <c r="EUV62" s="12"/>
      <c r="EUW62" s="12"/>
      <c r="EUX62" s="12"/>
      <c r="EUY62" s="12"/>
      <c r="EUZ62" s="12"/>
      <c r="EVA62" s="12"/>
      <c r="EVB62" s="12"/>
      <c r="EVC62" s="12"/>
      <c r="EVD62" s="12"/>
      <c r="EVE62" s="12"/>
      <c r="EVF62" s="12"/>
      <c r="EVG62" s="12"/>
      <c r="EVH62" s="12"/>
      <c r="EVI62" s="12"/>
      <c r="EVJ62" s="12"/>
      <c r="EVK62" s="12"/>
      <c r="EVL62" s="12"/>
      <c r="EVM62" s="12"/>
      <c r="EVN62" s="12"/>
      <c r="EVO62" s="12"/>
      <c r="EVP62" s="12"/>
      <c r="EVQ62" s="12"/>
      <c r="EVR62" s="12"/>
      <c r="EVS62" s="12"/>
      <c r="EVT62" s="12"/>
      <c r="EVU62" s="12"/>
      <c r="EVV62" s="12"/>
      <c r="EVW62" s="12"/>
      <c r="EVX62" s="12"/>
      <c r="EVY62" s="12"/>
      <c r="EVZ62" s="12"/>
      <c r="EWA62" s="12"/>
      <c r="EWB62" s="12"/>
      <c r="EWC62" s="12"/>
      <c r="EWD62" s="12"/>
      <c r="EWE62" s="12"/>
      <c r="EWF62" s="12"/>
      <c r="EWG62" s="12"/>
      <c r="EWH62" s="12"/>
      <c r="EWI62" s="12"/>
      <c r="EWJ62" s="12"/>
      <c r="EWK62" s="12"/>
      <c r="EWL62" s="12"/>
      <c r="EWM62" s="12"/>
      <c r="EWN62" s="12"/>
      <c r="EWO62" s="12"/>
      <c r="EWP62" s="12"/>
      <c r="EWQ62" s="12"/>
      <c r="EWR62" s="12"/>
      <c r="EWS62" s="12"/>
      <c r="EWT62" s="12"/>
      <c r="EWU62" s="12"/>
      <c r="EWV62" s="12"/>
      <c r="EWW62" s="12"/>
      <c r="EWX62" s="12"/>
      <c r="EWY62" s="12"/>
      <c r="EWZ62" s="12"/>
      <c r="EXA62" s="12"/>
      <c r="EXB62" s="12"/>
      <c r="EXC62" s="12"/>
      <c r="EXD62" s="12"/>
      <c r="EXE62" s="12"/>
      <c r="EXF62" s="12"/>
      <c r="EXG62" s="12"/>
      <c r="EXH62" s="12"/>
      <c r="EXI62" s="12"/>
      <c r="EXJ62" s="12"/>
      <c r="EXK62" s="12"/>
      <c r="EXL62" s="12"/>
      <c r="EXM62" s="12"/>
      <c r="EXN62" s="12"/>
      <c r="EXO62" s="12"/>
      <c r="EXP62" s="12"/>
      <c r="EXQ62" s="12"/>
      <c r="EXR62" s="12"/>
      <c r="EXS62" s="12"/>
      <c r="EXT62" s="12"/>
      <c r="EXU62" s="12"/>
      <c r="EXV62" s="12"/>
      <c r="EXW62" s="12"/>
      <c r="EXX62" s="12"/>
      <c r="EXY62" s="12"/>
      <c r="EXZ62" s="12"/>
      <c r="EYA62" s="12"/>
      <c r="EYB62" s="12"/>
      <c r="EYC62" s="12"/>
      <c r="EYD62" s="12"/>
      <c r="EYE62" s="12"/>
      <c r="EYF62" s="12"/>
      <c r="EYG62" s="12"/>
      <c r="EYH62" s="12"/>
      <c r="EYI62" s="12"/>
      <c r="EYJ62" s="12"/>
      <c r="EYK62" s="12"/>
      <c r="EYL62" s="12"/>
      <c r="EYM62" s="12"/>
      <c r="EYN62" s="12"/>
      <c r="EYO62" s="12"/>
      <c r="EYP62" s="12"/>
      <c r="EYQ62" s="12"/>
      <c r="EYR62" s="12"/>
      <c r="EYS62" s="12"/>
      <c r="EYT62" s="12"/>
      <c r="EYU62" s="12"/>
      <c r="EYV62" s="12"/>
      <c r="EYW62" s="12"/>
      <c r="EYX62" s="12"/>
      <c r="EYY62" s="12"/>
      <c r="EYZ62" s="12"/>
      <c r="EZA62" s="12"/>
      <c r="EZB62" s="12"/>
      <c r="EZC62" s="12"/>
      <c r="EZD62" s="12"/>
      <c r="EZE62" s="12"/>
      <c r="EZF62" s="12"/>
      <c r="EZG62" s="12"/>
      <c r="EZH62" s="12"/>
      <c r="EZI62" s="12"/>
      <c r="EZJ62" s="12"/>
      <c r="EZK62" s="12"/>
      <c r="EZL62" s="12"/>
      <c r="EZM62" s="12"/>
      <c r="EZN62" s="12"/>
      <c r="EZO62" s="12"/>
      <c r="EZP62" s="12"/>
      <c r="EZQ62" s="12"/>
      <c r="EZR62" s="12"/>
      <c r="EZS62" s="12"/>
      <c r="EZT62" s="12"/>
      <c r="EZU62" s="12"/>
      <c r="EZV62" s="12"/>
      <c r="EZW62" s="12"/>
      <c r="EZX62" s="12"/>
      <c r="EZY62" s="12"/>
      <c r="EZZ62" s="12"/>
      <c r="FAA62" s="12"/>
      <c r="FAB62" s="12"/>
      <c r="FAC62" s="12"/>
      <c r="FAD62" s="12"/>
      <c r="FAE62" s="12"/>
      <c r="FAF62" s="12"/>
      <c r="FAG62" s="12"/>
      <c r="FAH62" s="12"/>
      <c r="FAI62" s="12"/>
      <c r="FAJ62" s="12"/>
      <c r="FAK62" s="12"/>
      <c r="FAL62" s="12"/>
      <c r="FAM62" s="12"/>
      <c r="FAN62" s="12"/>
      <c r="FAO62" s="12"/>
      <c r="FAP62" s="12"/>
      <c r="FAQ62" s="12"/>
      <c r="FAR62" s="12"/>
      <c r="FAS62" s="12"/>
      <c r="FAT62" s="12"/>
      <c r="FAU62" s="12"/>
      <c r="FAV62" s="12"/>
      <c r="FAW62" s="12"/>
      <c r="FAX62" s="12"/>
      <c r="FAY62" s="12"/>
      <c r="FAZ62" s="12"/>
      <c r="FBA62" s="12"/>
      <c r="FBB62" s="12"/>
      <c r="FBC62" s="12"/>
      <c r="FBD62" s="12"/>
      <c r="FBE62" s="12"/>
      <c r="FBF62" s="12"/>
      <c r="FBG62" s="12"/>
      <c r="FBH62" s="12"/>
      <c r="FBI62" s="12"/>
      <c r="FBJ62" s="12"/>
      <c r="FBK62" s="12"/>
      <c r="FBL62" s="12"/>
      <c r="FBM62" s="12"/>
      <c r="FBN62" s="12"/>
      <c r="FBO62" s="12"/>
      <c r="FBP62" s="12"/>
      <c r="FBQ62" s="12"/>
      <c r="FBR62" s="12"/>
      <c r="FBS62" s="12"/>
      <c r="FBT62" s="12"/>
      <c r="FBU62" s="12"/>
      <c r="FBV62" s="12"/>
      <c r="FBW62" s="12"/>
      <c r="FBX62" s="12"/>
      <c r="FBY62" s="12"/>
      <c r="FBZ62" s="12"/>
      <c r="FCA62" s="12"/>
      <c r="FCB62" s="12"/>
      <c r="FCC62" s="12"/>
      <c r="FCD62" s="12"/>
      <c r="FCE62" s="12"/>
      <c r="FCF62" s="12"/>
      <c r="FCG62" s="12"/>
      <c r="FCH62" s="12"/>
      <c r="FCI62" s="12"/>
      <c r="FCJ62" s="12"/>
      <c r="FCK62" s="12"/>
      <c r="FCL62" s="12"/>
      <c r="FCM62" s="12"/>
      <c r="FCN62" s="12"/>
      <c r="FCO62" s="12"/>
      <c r="FCP62" s="12"/>
      <c r="FCQ62" s="12"/>
      <c r="FCR62" s="12"/>
      <c r="FCS62" s="12"/>
      <c r="FCT62" s="12"/>
      <c r="FCU62" s="12"/>
      <c r="FCV62" s="12"/>
      <c r="FCW62" s="12"/>
      <c r="FCX62" s="12"/>
      <c r="FCY62" s="12"/>
      <c r="FCZ62" s="12"/>
      <c r="FDA62" s="12"/>
      <c r="FDB62" s="12"/>
      <c r="FDC62" s="12"/>
      <c r="FDD62" s="12"/>
      <c r="FDE62" s="12"/>
      <c r="FDF62" s="12"/>
      <c r="FDG62" s="12"/>
      <c r="FDH62" s="12"/>
      <c r="FDI62" s="12"/>
      <c r="FDJ62" s="12"/>
      <c r="FDK62" s="12"/>
      <c r="FDL62" s="12"/>
      <c r="FDM62" s="12"/>
      <c r="FDN62" s="12"/>
      <c r="FDO62" s="12"/>
      <c r="FDP62" s="12"/>
      <c r="FDQ62" s="12"/>
      <c r="FDR62" s="12"/>
      <c r="FDS62" s="12"/>
      <c r="FDT62" s="12"/>
      <c r="FDU62" s="12"/>
      <c r="FDV62" s="12"/>
      <c r="FDW62" s="12"/>
      <c r="FDX62" s="12"/>
      <c r="FDY62" s="12"/>
      <c r="FDZ62" s="12"/>
      <c r="FEA62" s="12"/>
      <c r="FEB62" s="12"/>
      <c r="FEC62" s="12"/>
      <c r="FED62" s="12"/>
      <c r="FEE62" s="12"/>
      <c r="FEF62" s="12"/>
      <c r="FEG62" s="12"/>
      <c r="FEH62" s="12"/>
      <c r="FEI62" s="12"/>
      <c r="FEJ62" s="12"/>
      <c r="FEK62" s="12"/>
      <c r="FEL62" s="12"/>
      <c r="FEM62" s="12"/>
      <c r="FEN62" s="12"/>
      <c r="FEO62" s="12"/>
      <c r="FEP62" s="12"/>
      <c r="FEQ62" s="12"/>
      <c r="FER62" s="12"/>
      <c r="FES62" s="12"/>
      <c r="FET62" s="12"/>
      <c r="FEU62" s="12"/>
      <c r="FEV62" s="12"/>
      <c r="FEW62" s="12"/>
      <c r="FEX62" s="12"/>
      <c r="FEY62" s="12"/>
      <c r="FEZ62" s="12"/>
      <c r="FFA62" s="12"/>
      <c r="FFB62" s="12"/>
      <c r="FFC62" s="12"/>
      <c r="FFD62" s="12"/>
      <c r="FFE62" s="12"/>
      <c r="FFF62" s="12"/>
      <c r="FFG62" s="12"/>
      <c r="FFH62" s="12"/>
      <c r="FFI62" s="12"/>
      <c r="FFJ62" s="12"/>
      <c r="FFK62" s="12"/>
      <c r="FFL62" s="12"/>
      <c r="FFM62" s="12"/>
      <c r="FFN62" s="12"/>
      <c r="FFO62" s="12"/>
      <c r="FFP62" s="12"/>
      <c r="FFQ62" s="12"/>
      <c r="FFR62" s="12"/>
      <c r="FFS62" s="12"/>
      <c r="FFT62" s="12"/>
      <c r="FFU62" s="12"/>
      <c r="FFV62" s="12"/>
      <c r="FFW62" s="12"/>
      <c r="FFX62" s="12"/>
      <c r="FFY62" s="12"/>
      <c r="FFZ62" s="12"/>
      <c r="FGA62" s="12"/>
      <c r="FGB62" s="12"/>
      <c r="FGC62" s="12"/>
      <c r="FGD62" s="12"/>
      <c r="FGE62" s="12"/>
      <c r="FGF62" s="12"/>
      <c r="FGG62" s="12"/>
      <c r="FGH62" s="12"/>
      <c r="FGI62" s="12"/>
      <c r="FGJ62" s="12"/>
      <c r="FGK62" s="12"/>
      <c r="FGL62" s="12"/>
      <c r="FGM62" s="12"/>
      <c r="FGN62" s="12"/>
      <c r="FGO62" s="12"/>
      <c r="FGP62" s="12"/>
      <c r="FGQ62" s="12"/>
      <c r="FGR62" s="12"/>
      <c r="FGS62" s="12"/>
      <c r="FGT62" s="12"/>
      <c r="FGU62" s="12"/>
      <c r="FGV62" s="12"/>
      <c r="FGW62" s="12"/>
      <c r="FGX62" s="12"/>
      <c r="FGY62" s="12"/>
      <c r="FGZ62" s="12"/>
      <c r="FHA62" s="12"/>
      <c r="FHB62" s="12"/>
      <c r="FHC62" s="12"/>
      <c r="FHD62" s="12"/>
      <c r="FHE62" s="12"/>
      <c r="FHF62" s="12"/>
      <c r="FHG62" s="12"/>
      <c r="FHH62" s="12"/>
      <c r="FHI62" s="12"/>
      <c r="FHJ62" s="12"/>
      <c r="FHK62" s="12"/>
      <c r="FHL62" s="12"/>
      <c r="FHM62" s="12"/>
      <c r="FHN62" s="12"/>
      <c r="FHO62" s="12"/>
      <c r="FHP62" s="12"/>
      <c r="FHQ62" s="12"/>
      <c r="FHR62" s="12"/>
      <c r="FHS62" s="12"/>
      <c r="FHT62" s="12"/>
      <c r="FHU62" s="12"/>
      <c r="FHV62" s="12"/>
      <c r="FHW62" s="12"/>
      <c r="FHX62" s="12"/>
      <c r="FHY62" s="12"/>
      <c r="FHZ62" s="12"/>
      <c r="FIA62" s="12"/>
      <c r="FIB62" s="12"/>
      <c r="FIC62" s="12"/>
      <c r="FID62" s="12"/>
      <c r="FIE62" s="12"/>
      <c r="FIF62" s="12"/>
      <c r="FIG62" s="12"/>
      <c r="FIH62" s="12"/>
      <c r="FII62" s="12"/>
      <c r="FIJ62" s="12"/>
      <c r="FIK62" s="12"/>
      <c r="FIL62" s="12"/>
      <c r="FIM62" s="12"/>
      <c r="FIN62" s="12"/>
      <c r="FIO62" s="12"/>
      <c r="FIP62" s="12"/>
      <c r="FIQ62" s="12"/>
      <c r="FIR62" s="12"/>
      <c r="FIS62" s="12"/>
      <c r="FIT62" s="12"/>
      <c r="FIU62" s="12"/>
      <c r="FIV62" s="12"/>
      <c r="FIW62" s="12"/>
      <c r="FIX62" s="12"/>
      <c r="FIY62" s="12"/>
      <c r="FIZ62" s="12"/>
      <c r="FJA62" s="12"/>
      <c r="FJB62" s="12"/>
      <c r="FJC62" s="12"/>
      <c r="FJD62" s="12"/>
      <c r="FJE62" s="12"/>
      <c r="FJF62" s="12"/>
      <c r="FJG62" s="12"/>
      <c r="FJH62" s="12"/>
      <c r="FJI62" s="12"/>
      <c r="FJJ62" s="12"/>
      <c r="FJK62" s="12"/>
      <c r="FJL62" s="12"/>
      <c r="FJM62" s="12"/>
      <c r="FJN62" s="12"/>
      <c r="FJO62" s="12"/>
      <c r="FJP62" s="12"/>
      <c r="FJQ62" s="12"/>
      <c r="FJR62" s="12"/>
      <c r="FJS62" s="12"/>
      <c r="FJT62" s="12"/>
      <c r="FJU62" s="12"/>
      <c r="FJV62" s="12"/>
      <c r="FJW62" s="12"/>
      <c r="FJX62" s="12"/>
      <c r="FJY62" s="12"/>
      <c r="FJZ62" s="12"/>
      <c r="FKA62" s="12"/>
      <c r="FKB62" s="12"/>
      <c r="FKC62" s="12"/>
      <c r="FKD62" s="12"/>
      <c r="FKE62" s="12"/>
      <c r="FKF62" s="12"/>
      <c r="FKG62" s="12"/>
      <c r="FKH62" s="12"/>
      <c r="FKI62" s="12"/>
      <c r="FKJ62" s="12"/>
      <c r="FKK62" s="12"/>
      <c r="FKL62" s="12"/>
      <c r="FKM62" s="12"/>
      <c r="FKN62" s="12"/>
      <c r="FKO62" s="12"/>
      <c r="FKP62" s="12"/>
      <c r="FKQ62" s="12"/>
      <c r="FKR62" s="12"/>
      <c r="FKS62" s="12"/>
      <c r="FKT62" s="12"/>
      <c r="FKU62" s="12"/>
      <c r="FKV62" s="12"/>
      <c r="FKW62" s="12"/>
      <c r="FKX62" s="12"/>
      <c r="FKY62" s="12"/>
      <c r="FKZ62" s="12"/>
      <c r="FLA62" s="12"/>
      <c r="FLB62" s="12"/>
      <c r="FLC62" s="12"/>
      <c r="FLD62" s="12"/>
      <c r="FLE62" s="12"/>
      <c r="FLF62" s="12"/>
      <c r="FLG62" s="12"/>
      <c r="FLH62" s="12"/>
      <c r="FLI62" s="12"/>
      <c r="FLJ62" s="12"/>
      <c r="FLK62" s="12"/>
      <c r="FLL62" s="12"/>
      <c r="FLM62" s="12"/>
      <c r="FLN62" s="12"/>
      <c r="FLO62" s="12"/>
      <c r="FLP62" s="12"/>
      <c r="FLQ62" s="12"/>
      <c r="FLR62" s="12"/>
      <c r="FLS62" s="12"/>
      <c r="FLT62" s="12"/>
      <c r="FLU62" s="12"/>
      <c r="FLV62" s="12"/>
      <c r="FLW62" s="12"/>
      <c r="FLX62" s="12"/>
      <c r="FLY62" s="12"/>
      <c r="FLZ62" s="12"/>
      <c r="FMA62" s="12"/>
      <c r="FMB62" s="12"/>
      <c r="FMC62" s="12"/>
      <c r="FMD62" s="12"/>
      <c r="FME62" s="12"/>
      <c r="FMF62" s="12"/>
      <c r="FMG62" s="12"/>
      <c r="FMH62" s="12"/>
      <c r="FMI62" s="12"/>
      <c r="FMJ62" s="12"/>
      <c r="FMK62" s="12"/>
      <c r="FML62" s="12"/>
      <c r="FMM62" s="12"/>
      <c r="FMN62" s="12"/>
      <c r="FMO62" s="12"/>
      <c r="FMP62" s="12"/>
      <c r="FMQ62" s="12"/>
      <c r="FMR62" s="12"/>
      <c r="FMS62" s="12"/>
      <c r="FMT62" s="12"/>
      <c r="FMU62" s="12"/>
      <c r="FMV62" s="12"/>
      <c r="FMW62" s="12"/>
      <c r="FMX62" s="12"/>
      <c r="FMY62" s="12"/>
      <c r="FMZ62" s="12"/>
      <c r="FNA62" s="12"/>
      <c r="FNB62" s="12"/>
      <c r="FNC62" s="12"/>
      <c r="FND62" s="12"/>
      <c r="FNE62" s="12"/>
      <c r="FNF62" s="12"/>
      <c r="FNG62" s="12"/>
      <c r="FNH62" s="12"/>
      <c r="FNI62" s="12"/>
      <c r="FNJ62" s="12"/>
      <c r="FNK62" s="12"/>
      <c r="FNL62" s="12"/>
      <c r="FNM62" s="12"/>
      <c r="FNN62" s="12"/>
      <c r="FNO62" s="12"/>
      <c r="FNP62" s="12"/>
      <c r="FNQ62" s="12"/>
      <c r="FNR62" s="12"/>
      <c r="FNS62" s="12"/>
      <c r="FNT62" s="12"/>
      <c r="FNU62" s="12"/>
      <c r="FNV62" s="12"/>
      <c r="FNW62" s="12"/>
      <c r="FNX62" s="12"/>
      <c r="FNY62" s="12"/>
      <c r="FNZ62" s="12"/>
      <c r="FOA62" s="12"/>
      <c r="FOB62" s="12"/>
      <c r="FOC62" s="12"/>
      <c r="FOD62" s="12"/>
      <c r="FOE62" s="12"/>
      <c r="FOF62" s="12"/>
      <c r="FOG62" s="12"/>
      <c r="FOH62" s="12"/>
      <c r="FOI62" s="12"/>
      <c r="FOJ62" s="12"/>
      <c r="FOK62" s="12"/>
      <c r="FOL62" s="12"/>
      <c r="FOM62" s="12"/>
      <c r="FON62" s="12"/>
      <c r="FOO62" s="12"/>
      <c r="FOP62" s="12"/>
      <c r="FOQ62" s="12"/>
      <c r="FOR62" s="12"/>
      <c r="FOS62" s="12"/>
      <c r="FOT62" s="12"/>
      <c r="FOU62" s="12"/>
      <c r="FOV62" s="12"/>
      <c r="FOW62" s="12"/>
      <c r="FOX62" s="12"/>
      <c r="FOY62" s="12"/>
      <c r="FOZ62" s="12"/>
      <c r="FPA62" s="12"/>
      <c r="FPB62" s="12"/>
      <c r="FPC62" s="12"/>
      <c r="FPD62" s="12"/>
      <c r="FPE62" s="12"/>
      <c r="FPF62" s="12"/>
      <c r="FPG62" s="12"/>
      <c r="FPH62" s="12"/>
      <c r="FPI62" s="12"/>
      <c r="FPJ62" s="12"/>
      <c r="FPK62" s="12"/>
      <c r="FPL62" s="12"/>
      <c r="FPM62" s="12"/>
      <c r="FPN62" s="12"/>
      <c r="FPO62" s="12"/>
      <c r="FPP62" s="12"/>
      <c r="FPQ62" s="12"/>
      <c r="FPR62" s="12"/>
      <c r="FPS62" s="12"/>
      <c r="FPT62" s="12"/>
      <c r="FPU62" s="12"/>
      <c r="FPV62" s="12"/>
      <c r="FPW62" s="12"/>
      <c r="FPX62" s="12"/>
      <c r="FPY62" s="12"/>
      <c r="FPZ62" s="12"/>
      <c r="FQA62" s="12"/>
      <c r="FQB62" s="12"/>
      <c r="FQC62" s="12"/>
      <c r="FQD62" s="12"/>
      <c r="FQE62" s="12"/>
      <c r="FQF62" s="12"/>
      <c r="FQG62" s="12"/>
      <c r="FQH62" s="12"/>
      <c r="FQI62" s="12"/>
      <c r="FQJ62" s="12"/>
      <c r="FQK62" s="12"/>
      <c r="FQL62" s="12"/>
      <c r="FQM62" s="12"/>
      <c r="FQN62" s="12"/>
      <c r="FQO62" s="12"/>
      <c r="FQP62" s="12"/>
      <c r="FQQ62" s="12"/>
      <c r="FQR62" s="12"/>
      <c r="FQS62" s="12"/>
      <c r="FQT62" s="12"/>
      <c r="FQU62" s="12"/>
      <c r="FQV62" s="12"/>
      <c r="FQW62" s="12"/>
      <c r="FQX62" s="12"/>
      <c r="FQY62" s="12"/>
      <c r="FQZ62" s="12"/>
      <c r="FRA62" s="12"/>
      <c r="FRB62" s="12"/>
      <c r="FRC62" s="12"/>
      <c r="FRD62" s="12"/>
      <c r="FRE62" s="12"/>
      <c r="FRF62" s="12"/>
      <c r="FRG62" s="12"/>
      <c r="FRH62" s="12"/>
      <c r="FRI62" s="12"/>
      <c r="FRJ62" s="12"/>
      <c r="FRK62" s="12"/>
      <c r="FRL62" s="12"/>
      <c r="FRM62" s="12"/>
      <c r="FRN62" s="12"/>
      <c r="FRO62" s="12"/>
      <c r="FRP62" s="12"/>
      <c r="FRQ62" s="12"/>
      <c r="FRR62" s="12"/>
      <c r="FRS62" s="12"/>
      <c r="FRT62" s="12"/>
      <c r="FRU62" s="12"/>
      <c r="FRV62" s="12"/>
      <c r="FRW62" s="12"/>
      <c r="FRX62" s="12"/>
      <c r="FRY62" s="12"/>
      <c r="FRZ62" s="12"/>
      <c r="FSA62" s="12"/>
      <c r="FSB62" s="12"/>
      <c r="FSC62" s="12"/>
      <c r="FSD62" s="12"/>
      <c r="FSE62" s="12"/>
      <c r="FSF62" s="12"/>
      <c r="FSG62" s="12"/>
      <c r="FSH62" s="12"/>
      <c r="FSI62" s="12"/>
      <c r="FSJ62" s="12"/>
      <c r="FSK62" s="12"/>
      <c r="FSL62" s="12"/>
      <c r="FSM62" s="12"/>
      <c r="FSN62" s="12"/>
      <c r="FSO62" s="12"/>
      <c r="FSP62" s="12"/>
      <c r="FSQ62" s="12"/>
      <c r="FSR62" s="12"/>
      <c r="FSS62" s="12"/>
      <c r="FST62" s="12"/>
      <c r="FSU62" s="12"/>
      <c r="FSV62" s="12"/>
      <c r="FSW62" s="12"/>
      <c r="FSX62" s="12"/>
      <c r="FSY62" s="12"/>
      <c r="FSZ62" s="12"/>
      <c r="FTA62" s="12"/>
      <c r="FTB62" s="12"/>
      <c r="FTC62" s="12"/>
      <c r="FTD62" s="12"/>
      <c r="FTE62" s="12"/>
      <c r="FTF62" s="12"/>
      <c r="FTG62" s="12"/>
      <c r="FTH62" s="12"/>
      <c r="FTI62" s="12"/>
      <c r="FTJ62" s="12"/>
      <c r="FTK62" s="12"/>
      <c r="FTL62" s="12"/>
      <c r="FTM62" s="12"/>
      <c r="FTN62" s="12"/>
      <c r="FTO62" s="12"/>
      <c r="FTP62" s="12"/>
      <c r="FTQ62" s="12"/>
      <c r="FTR62" s="12"/>
      <c r="FTS62" s="12"/>
      <c r="FTT62" s="12"/>
      <c r="FTU62" s="12"/>
      <c r="FTV62" s="12"/>
      <c r="FTW62" s="12"/>
      <c r="FTX62" s="12"/>
      <c r="FTY62" s="12"/>
      <c r="FTZ62" s="12"/>
      <c r="FUA62" s="12"/>
      <c r="FUB62" s="12"/>
      <c r="FUC62" s="12"/>
      <c r="FUD62" s="12"/>
      <c r="FUE62" s="12"/>
      <c r="FUF62" s="12"/>
      <c r="FUG62" s="12"/>
      <c r="FUH62" s="12"/>
      <c r="FUI62" s="12"/>
      <c r="FUJ62" s="12"/>
      <c r="FUK62" s="12"/>
      <c r="FUL62" s="12"/>
      <c r="FUM62" s="12"/>
      <c r="FUN62" s="12"/>
      <c r="FUO62" s="12"/>
      <c r="FUP62" s="12"/>
      <c r="FUQ62" s="12"/>
      <c r="FUR62" s="12"/>
      <c r="FUS62" s="12"/>
      <c r="FUT62" s="12"/>
      <c r="FUU62" s="12"/>
      <c r="FUV62" s="12"/>
      <c r="FUW62" s="12"/>
      <c r="FUX62" s="12"/>
      <c r="FUY62" s="12"/>
      <c r="FUZ62" s="12"/>
      <c r="FVA62" s="12"/>
      <c r="FVB62" s="12"/>
      <c r="FVC62" s="12"/>
      <c r="FVD62" s="12"/>
      <c r="FVE62" s="12"/>
      <c r="FVF62" s="12"/>
      <c r="FVG62" s="12"/>
      <c r="FVH62" s="12"/>
      <c r="FVI62" s="12"/>
      <c r="FVJ62" s="12"/>
      <c r="FVK62" s="12"/>
      <c r="FVL62" s="12"/>
      <c r="FVM62" s="12"/>
      <c r="FVN62" s="12"/>
      <c r="FVO62" s="12"/>
      <c r="FVP62" s="12"/>
      <c r="FVQ62" s="12"/>
      <c r="FVR62" s="12"/>
      <c r="FVS62" s="12"/>
      <c r="FVT62" s="12"/>
      <c r="FVU62" s="12"/>
      <c r="FVV62" s="12"/>
      <c r="FVW62" s="12"/>
      <c r="FVX62" s="12"/>
      <c r="FVY62" s="12"/>
      <c r="FVZ62" s="12"/>
      <c r="FWA62" s="12"/>
      <c r="FWB62" s="12"/>
      <c r="FWC62" s="12"/>
      <c r="FWD62" s="12"/>
      <c r="FWE62" s="12"/>
      <c r="FWF62" s="12"/>
      <c r="FWG62" s="12"/>
      <c r="FWH62" s="12"/>
      <c r="FWI62" s="12"/>
      <c r="FWJ62" s="12"/>
      <c r="FWK62" s="12"/>
      <c r="FWL62" s="12"/>
      <c r="FWM62" s="12"/>
      <c r="FWN62" s="12"/>
      <c r="FWO62" s="12"/>
      <c r="FWP62" s="12"/>
      <c r="FWQ62" s="12"/>
      <c r="FWR62" s="12"/>
      <c r="FWS62" s="12"/>
      <c r="FWT62" s="12"/>
      <c r="FWU62" s="12"/>
      <c r="FWV62" s="12"/>
      <c r="FWW62" s="12"/>
      <c r="FWX62" s="12"/>
      <c r="FWY62" s="12"/>
      <c r="FWZ62" s="12"/>
      <c r="FXA62" s="12"/>
      <c r="FXB62" s="12"/>
      <c r="FXC62" s="12"/>
      <c r="FXD62" s="12"/>
      <c r="FXE62" s="12"/>
      <c r="FXF62" s="12"/>
      <c r="FXG62" s="12"/>
      <c r="FXH62" s="12"/>
      <c r="FXI62" s="12"/>
      <c r="FXJ62" s="12"/>
      <c r="FXK62" s="12"/>
      <c r="FXL62" s="12"/>
      <c r="FXM62" s="12"/>
      <c r="FXN62" s="12"/>
      <c r="FXO62" s="12"/>
      <c r="FXP62" s="12"/>
      <c r="FXQ62" s="12"/>
      <c r="FXR62" s="12"/>
      <c r="FXS62" s="12"/>
      <c r="FXT62" s="12"/>
      <c r="FXU62" s="12"/>
      <c r="FXV62" s="12"/>
      <c r="FXW62" s="12"/>
      <c r="FXX62" s="12"/>
      <c r="FXY62" s="12"/>
      <c r="FXZ62" s="12"/>
      <c r="FYA62" s="12"/>
      <c r="FYB62" s="12"/>
      <c r="FYC62" s="12"/>
      <c r="FYD62" s="12"/>
      <c r="FYE62" s="12"/>
      <c r="FYF62" s="12"/>
      <c r="FYG62" s="12"/>
      <c r="FYH62" s="12"/>
      <c r="FYI62" s="12"/>
      <c r="FYJ62" s="12"/>
      <c r="FYK62" s="12"/>
      <c r="FYL62" s="12"/>
      <c r="FYM62" s="12"/>
      <c r="FYN62" s="12"/>
      <c r="FYO62" s="12"/>
      <c r="FYP62" s="12"/>
      <c r="FYQ62" s="12"/>
      <c r="FYR62" s="12"/>
      <c r="FYS62" s="12"/>
      <c r="FYT62" s="12"/>
      <c r="FYU62" s="12"/>
      <c r="FYV62" s="12"/>
      <c r="FYW62" s="12"/>
      <c r="FYX62" s="12"/>
      <c r="FYY62" s="12"/>
      <c r="FYZ62" s="12"/>
      <c r="FZA62" s="12"/>
      <c r="FZB62" s="12"/>
      <c r="FZC62" s="12"/>
      <c r="FZD62" s="12"/>
      <c r="FZE62" s="12"/>
      <c r="FZF62" s="12"/>
      <c r="FZG62" s="12"/>
      <c r="FZH62" s="12"/>
      <c r="FZI62" s="12"/>
      <c r="FZJ62" s="12"/>
      <c r="FZK62" s="12"/>
      <c r="FZL62" s="12"/>
      <c r="FZM62" s="12"/>
      <c r="FZN62" s="12"/>
      <c r="FZO62" s="12"/>
      <c r="FZP62" s="12"/>
      <c r="FZQ62" s="12"/>
      <c r="FZR62" s="12"/>
      <c r="FZS62" s="12"/>
      <c r="FZT62" s="12"/>
      <c r="FZU62" s="12"/>
      <c r="FZV62" s="12"/>
      <c r="FZW62" s="12"/>
      <c r="FZX62" s="12"/>
      <c r="FZY62" s="12"/>
      <c r="FZZ62" s="12"/>
      <c r="GAA62" s="12"/>
      <c r="GAB62" s="12"/>
      <c r="GAC62" s="12"/>
      <c r="GAD62" s="12"/>
      <c r="GAE62" s="12"/>
      <c r="GAF62" s="12"/>
      <c r="GAG62" s="12"/>
      <c r="GAH62" s="12"/>
      <c r="GAI62" s="12"/>
      <c r="GAJ62" s="12"/>
      <c r="GAK62" s="12"/>
      <c r="GAL62" s="12"/>
      <c r="GAM62" s="12"/>
      <c r="GAN62" s="12"/>
      <c r="GAO62" s="12"/>
      <c r="GAP62" s="12"/>
      <c r="GAQ62" s="12"/>
      <c r="GAR62" s="12"/>
      <c r="GAS62" s="12"/>
      <c r="GAT62" s="12"/>
      <c r="GAU62" s="12"/>
      <c r="GAV62" s="12"/>
      <c r="GAW62" s="12"/>
      <c r="GAX62" s="12"/>
      <c r="GAY62" s="12"/>
      <c r="GAZ62" s="12"/>
      <c r="GBA62" s="12"/>
      <c r="GBB62" s="12"/>
      <c r="GBC62" s="12"/>
      <c r="GBD62" s="12"/>
      <c r="GBE62" s="12"/>
      <c r="GBF62" s="12"/>
      <c r="GBG62" s="12"/>
      <c r="GBH62" s="12"/>
      <c r="GBI62" s="12"/>
      <c r="GBJ62" s="12"/>
      <c r="GBK62" s="12"/>
      <c r="GBL62" s="12"/>
      <c r="GBM62" s="12"/>
      <c r="GBN62" s="12"/>
      <c r="GBO62" s="12"/>
      <c r="GBP62" s="12"/>
      <c r="GBQ62" s="12"/>
      <c r="GBR62" s="12"/>
      <c r="GBS62" s="12"/>
      <c r="GBT62" s="12"/>
      <c r="GBU62" s="12"/>
      <c r="GBV62" s="12"/>
      <c r="GBW62" s="12"/>
      <c r="GBX62" s="12"/>
      <c r="GBY62" s="12"/>
      <c r="GBZ62" s="12"/>
      <c r="GCA62" s="12"/>
      <c r="GCB62" s="12"/>
      <c r="GCC62" s="12"/>
      <c r="GCD62" s="12"/>
      <c r="GCE62" s="12"/>
      <c r="GCF62" s="12"/>
      <c r="GCG62" s="12"/>
      <c r="GCH62" s="12"/>
      <c r="GCI62" s="12"/>
      <c r="GCJ62" s="12"/>
      <c r="GCK62" s="12"/>
      <c r="GCL62" s="12"/>
      <c r="GCM62" s="12"/>
      <c r="GCN62" s="12"/>
      <c r="GCO62" s="12"/>
      <c r="GCP62" s="12"/>
      <c r="GCQ62" s="12"/>
      <c r="GCR62" s="12"/>
      <c r="GCS62" s="12"/>
      <c r="GCT62" s="12"/>
      <c r="GCU62" s="12"/>
      <c r="GCV62" s="12"/>
      <c r="GCW62" s="12"/>
      <c r="GCX62" s="12"/>
      <c r="GCY62" s="12"/>
      <c r="GCZ62" s="12"/>
      <c r="GDA62" s="12"/>
      <c r="GDB62" s="12"/>
      <c r="GDC62" s="12"/>
      <c r="GDD62" s="12"/>
      <c r="GDE62" s="12"/>
      <c r="GDF62" s="12"/>
      <c r="GDG62" s="12"/>
      <c r="GDH62" s="12"/>
      <c r="GDI62" s="12"/>
      <c r="GDJ62" s="12"/>
      <c r="GDK62" s="12"/>
      <c r="GDL62" s="12"/>
      <c r="GDM62" s="12"/>
      <c r="GDN62" s="12"/>
      <c r="GDO62" s="12"/>
      <c r="GDP62" s="12"/>
      <c r="GDQ62" s="12"/>
      <c r="GDR62" s="12"/>
      <c r="GDS62" s="12"/>
      <c r="GDT62" s="12"/>
      <c r="GDU62" s="12"/>
      <c r="GDV62" s="12"/>
      <c r="GDW62" s="12"/>
      <c r="GDX62" s="12"/>
      <c r="GDY62" s="12"/>
      <c r="GDZ62" s="12"/>
      <c r="GEA62" s="12"/>
      <c r="GEB62" s="12"/>
      <c r="GEC62" s="12"/>
      <c r="GED62" s="12"/>
      <c r="GEE62" s="12"/>
      <c r="GEF62" s="12"/>
      <c r="GEG62" s="12"/>
      <c r="GEH62" s="12"/>
      <c r="GEI62" s="12"/>
      <c r="GEJ62" s="12"/>
      <c r="GEK62" s="12"/>
      <c r="GEL62" s="12"/>
      <c r="GEM62" s="12"/>
      <c r="GEN62" s="12"/>
      <c r="GEO62" s="12"/>
      <c r="GEP62" s="12"/>
      <c r="GEQ62" s="12"/>
      <c r="GER62" s="12"/>
      <c r="GES62" s="12"/>
      <c r="GET62" s="12"/>
      <c r="GEU62" s="12"/>
      <c r="GEV62" s="12"/>
      <c r="GEW62" s="12"/>
      <c r="GEX62" s="12"/>
      <c r="GEY62" s="12"/>
      <c r="GEZ62" s="12"/>
      <c r="GFA62" s="12"/>
      <c r="GFB62" s="12"/>
      <c r="GFC62" s="12"/>
      <c r="GFD62" s="12"/>
      <c r="GFE62" s="12"/>
      <c r="GFF62" s="12"/>
      <c r="GFG62" s="12"/>
      <c r="GFH62" s="12"/>
      <c r="GFI62" s="12"/>
      <c r="GFJ62" s="12"/>
      <c r="GFK62" s="12"/>
      <c r="GFL62" s="12"/>
      <c r="GFM62" s="12"/>
      <c r="GFN62" s="12"/>
      <c r="GFO62" s="12"/>
      <c r="GFP62" s="12"/>
      <c r="GFQ62" s="12"/>
      <c r="GFR62" s="12"/>
      <c r="GFS62" s="12"/>
      <c r="GFT62" s="12"/>
      <c r="GFU62" s="12"/>
      <c r="GFV62" s="12"/>
      <c r="GFW62" s="12"/>
      <c r="GFX62" s="12"/>
      <c r="GFY62" s="12"/>
      <c r="GFZ62" s="12"/>
      <c r="GGA62" s="12"/>
      <c r="GGB62" s="12"/>
      <c r="GGC62" s="12"/>
      <c r="GGD62" s="12"/>
      <c r="GGE62" s="12"/>
      <c r="GGF62" s="12"/>
      <c r="GGG62" s="12"/>
      <c r="GGH62" s="12"/>
      <c r="GGI62" s="12"/>
      <c r="GGJ62" s="12"/>
      <c r="GGK62" s="12"/>
      <c r="GGL62" s="12"/>
      <c r="GGM62" s="12"/>
      <c r="GGN62" s="12"/>
      <c r="GGO62" s="12"/>
      <c r="GGP62" s="12"/>
      <c r="GGQ62" s="12"/>
      <c r="GGR62" s="12"/>
      <c r="GGS62" s="12"/>
      <c r="GGT62" s="12"/>
      <c r="GGU62" s="12"/>
      <c r="GGV62" s="12"/>
      <c r="GGW62" s="12"/>
      <c r="GGX62" s="12"/>
      <c r="GGY62" s="12"/>
      <c r="GGZ62" s="12"/>
      <c r="GHA62" s="12"/>
      <c r="GHB62" s="12"/>
      <c r="GHC62" s="12"/>
      <c r="GHD62" s="12"/>
      <c r="GHE62" s="12"/>
      <c r="GHF62" s="12"/>
      <c r="GHG62" s="12"/>
      <c r="GHH62" s="12"/>
      <c r="GHI62" s="12"/>
      <c r="GHJ62" s="12"/>
      <c r="GHK62" s="12"/>
      <c r="GHL62" s="12"/>
      <c r="GHM62" s="12"/>
      <c r="GHN62" s="12"/>
      <c r="GHO62" s="12"/>
      <c r="GHP62" s="12"/>
      <c r="GHQ62" s="12"/>
      <c r="GHR62" s="12"/>
      <c r="GHS62" s="12"/>
      <c r="GHT62" s="12"/>
      <c r="GHU62" s="12"/>
      <c r="GHV62" s="12"/>
      <c r="GHW62" s="12"/>
      <c r="GHX62" s="12"/>
      <c r="GHY62" s="12"/>
      <c r="GHZ62" s="12"/>
      <c r="GIA62" s="12"/>
      <c r="GIB62" s="12"/>
      <c r="GIC62" s="12"/>
      <c r="GID62" s="12"/>
      <c r="GIE62" s="12"/>
      <c r="GIF62" s="12"/>
      <c r="GIG62" s="12"/>
      <c r="GIH62" s="12"/>
      <c r="GII62" s="12"/>
      <c r="GIJ62" s="12"/>
      <c r="GIK62" s="12"/>
      <c r="GIL62" s="12"/>
      <c r="GIM62" s="12"/>
      <c r="GIN62" s="12"/>
      <c r="GIO62" s="12"/>
      <c r="GIP62" s="12"/>
      <c r="GIQ62" s="12"/>
      <c r="GIR62" s="12"/>
      <c r="GIS62" s="12"/>
      <c r="GIT62" s="12"/>
      <c r="GIU62" s="12"/>
      <c r="GIV62" s="12"/>
      <c r="GIW62" s="12"/>
      <c r="GIX62" s="12"/>
      <c r="GIY62" s="12"/>
      <c r="GIZ62" s="12"/>
      <c r="GJA62" s="12"/>
      <c r="GJB62" s="12"/>
      <c r="GJC62" s="12"/>
      <c r="GJD62" s="12"/>
      <c r="GJE62" s="12"/>
      <c r="GJF62" s="12"/>
      <c r="GJG62" s="12"/>
      <c r="GJH62" s="12"/>
      <c r="GJI62" s="12"/>
      <c r="GJJ62" s="12"/>
      <c r="GJK62" s="12"/>
      <c r="GJL62" s="12"/>
      <c r="GJM62" s="12"/>
      <c r="GJN62" s="12"/>
      <c r="GJO62" s="12"/>
      <c r="GJP62" s="12"/>
      <c r="GJQ62" s="12"/>
      <c r="GJR62" s="12"/>
      <c r="GJS62" s="12"/>
      <c r="GJT62" s="12"/>
      <c r="GJU62" s="12"/>
      <c r="GJV62" s="12"/>
      <c r="GJW62" s="12"/>
      <c r="GJX62" s="12"/>
      <c r="GJY62" s="12"/>
      <c r="GJZ62" s="12"/>
      <c r="GKA62" s="12"/>
      <c r="GKB62" s="12"/>
      <c r="GKC62" s="12"/>
      <c r="GKD62" s="12"/>
      <c r="GKE62" s="12"/>
      <c r="GKF62" s="12"/>
      <c r="GKG62" s="12"/>
      <c r="GKH62" s="12"/>
      <c r="GKI62" s="12"/>
      <c r="GKJ62" s="12"/>
      <c r="GKK62" s="12"/>
      <c r="GKL62" s="12"/>
      <c r="GKM62" s="12"/>
      <c r="GKN62" s="12"/>
      <c r="GKO62" s="12"/>
      <c r="GKP62" s="12"/>
      <c r="GKQ62" s="12"/>
      <c r="GKR62" s="12"/>
      <c r="GKS62" s="12"/>
      <c r="GKT62" s="12"/>
      <c r="GKU62" s="12"/>
      <c r="GKV62" s="12"/>
      <c r="GKW62" s="12"/>
      <c r="GKX62" s="12"/>
      <c r="GKY62" s="12"/>
      <c r="GKZ62" s="12"/>
      <c r="GLA62" s="12"/>
      <c r="GLB62" s="12"/>
      <c r="GLC62" s="12"/>
      <c r="GLD62" s="12"/>
      <c r="GLE62" s="12"/>
      <c r="GLF62" s="12"/>
      <c r="GLG62" s="12"/>
      <c r="GLH62" s="12"/>
      <c r="GLI62" s="12"/>
      <c r="GLJ62" s="12"/>
      <c r="GLK62" s="12"/>
      <c r="GLL62" s="12"/>
      <c r="GLM62" s="12"/>
      <c r="GLN62" s="12"/>
      <c r="GLO62" s="12"/>
      <c r="GLP62" s="12"/>
      <c r="GLQ62" s="12"/>
      <c r="GLR62" s="12"/>
      <c r="GLS62" s="12"/>
      <c r="GLT62" s="12"/>
      <c r="GLU62" s="12"/>
      <c r="GLV62" s="12"/>
      <c r="GLW62" s="12"/>
      <c r="GLX62" s="12"/>
      <c r="GLY62" s="12"/>
      <c r="GLZ62" s="12"/>
      <c r="GMA62" s="12"/>
      <c r="GMB62" s="12"/>
      <c r="GMC62" s="12"/>
      <c r="GMD62" s="12"/>
      <c r="GME62" s="12"/>
      <c r="GMF62" s="12"/>
      <c r="GMG62" s="12"/>
      <c r="GMH62" s="12"/>
      <c r="GMI62" s="12"/>
      <c r="GMJ62" s="12"/>
      <c r="GMK62" s="12"/>
      <c r="GML62" s="12"/>
      <c r="GMM62" s="12"/>
      <c r="GMN62" s="12"/>
      <c r="GMO62" s="12"/>
      <c r="GMP62" s="12"/>
      <c r="GMQ62" s="12"/>
      <c r="GMR62" s="12"/>
      <c r="GMS62" s="12"/>
      <c r="GMT62" s="12"/>
      <c r="GMU62" s="12"/>
      <c r="GMV62" s="12"/>
      <c r="GMW62" s="12"/>
      <c r="GMX62" s="12"/>
      <c r="GMY62" s="12"/>
      <c r="GMZ62" s="12"/>
      <c r="GNA62" s="12"/>
      <c r="GNB62" s="12"/>
      <c r="GNC62" s="12"/>
      <c r="GND62" s="12"/>
      <c r="GNE62" s="12"/>
      <c r="GNF62" s="12"/>
      <c r="GNG62" s="12"/>
      <c r="GNH62" s="12"/>
      <c r="GNI62" s="12"/>
      <c r="GNJ62" s="12"/>
      <c r="GNK62" s="12"/>
      <c r="GNL62" s="12"/>
      <c r="GNM62" s="12"/>
      <c r="GNN62" s="12"/>
      <c r="GNO62" s="12"/>
      <c r="GNP62" s="12"/>
      <c r="GNQ62" s="12"/>
      <c r="GNR62" s="12"/>
      <c r="GNS62" s="12"/>
      <c r="GNT62" s="12"/>
      <c r="GNU62" s="12"/>
      <c r="GNV62" s="12"/>
      <c r="GNW62" s="12"/>
      <c r="GNX62" s="12"/>
      <c r="GNY62" s="12"/>
      <c r="GNZ62" s="12"/>
      <c r="GOA62" s="12"/>
      <c r="GOB62" s="12"/>
      <c r="GOC62" s="12"/>
      <c r="GOD62" s="12"/>
      <c r="GOE62" s="12"/>
      <c r="GOF62" s="12"/>
      <c r="GOG62" s="12"/>
      <c r="GOH62" s="12"/>
      <c r="GOI62" s="12"/>
      <c r="GOJ62" s="12"/>
      <c r="GOK62" s="12"/>
      <c r="GOL62" s="12"/>
      <c r="GOM62" s="12"/>
      <c r="GON62" s="12"/>
      <c r="GOO62" s="12"/>
      <c r="GOP62" s="12"/>
      <c r="GOQ62" s="12"/>
      <c r="GOR62" s="12"/>
      <c r="GOS62" s="12"/>
      <c r="GOT62" s="12"/>
      <c r="GOU62" s="12"/>
      <c r="GOV62" s="12"/>
      <c r="GOW62" s="12"/>
      <c r="GOX62" s="12"/>
      <c r="GOY62" s="12"/>
      <c r="GOZ62" s="12"/>
      <c r="GPA62" s="12"/>
      <c r="GPB62" s="12"/>
      <c r="GPC62" s="12"/>
      <c r="GPD62" s="12"/>
      <c r="GPE62" s="12"/>
      <c r="GPF62" s="12"/>
      <c r="GPG62" s="12"/>
      <c r="GPH62" s="12"/>
      <c r="GPI62" s="12"/>
      <c r="GPJ62" s="12"/>
      <c r="GPK62" s="12"/>
      <c r="GPL62" s="12"/>
      <c r="GPM62" s="12"/>
      <c r="GPN62" s="12"/>
      <c r="GPO62" s="12"/>
      <c r="GPP62" s="12"/>
      <c r="GPQ62" s="12"/>
      <c r="GPR62" s="12"/>
      <c r="GPS62" s="12"/>
      <c r="GPT62" s="12"/>
      <c r="GPU62" s="12"/>
      <c r="GPV62" s="12"/>
      <c r="GPW62" s="12"/>
      <c r="GPX62" s="12"/>
      <c r="GPY62" s="12"/>
      <c r="GPZ62" s="12"/>
      <c r="GQA62" s="12"/>
      <c r="GQB62" s="12"/>
      <c r="GQC62" s="12"/>
      <c r="GQD62" s="12"/>
      <c r="GQE62" s="12"/>
      <c r="GQF62" s="12"/>
      <c r="GQG62" s="12"/>
      <c r="GQH62" s="12"/>
      <c r="GQI62" s="12"/>
      <c r="GQJ62" s="12"/>
      <c r="GQK62" s="12"/>
      <c r="GQL62" s="12"/>
      <c r="GQM62" s="12"/>
      <c r="GQN62" s="12"/>
      <c r="GQO62" s="12"/>
      <c r="GQP62" s="12"/>
      <c r="GQQ62" s="12"/>
      <c r="GQR62" s="12"/>
      <c r="GQS62" s="12"/>
      <c r="GQT62" s="12"/>
      <c r="GQU62" s="12"/>
      <c r="GQV62" s="12"/>
      <c r="GQW62" s="12"/>
      <c r="GQX62" s="12"/>
      <c r="GQY62" s="12"/>
      <c r="GQZ62" s="12"/>
      <c r="GRA62" s="12"/>
      <c r="GRB62" s="12"/>
      <c r="GRC62" s="12"/>
      <c r="GRD62" s="12"/>
      <c r="GRE62" s="12"/>
      <c r="GRF62" s="12"/>
      <c r="GRG62" s="12"/>
      <c r="GRH62" s="12"/>
      <c r="GRI62" s="12"/>
      <c r="GRJ62" s="12"/>
      <c r="GRK62" s="12"/>
      <c r="GRL62" s="12"/>
      <c r="GRM62" s="12"/>
      <c r="GRN62" s="12"/>
      <c r="GRO62" s="12"/>
      <c r="GRP62" s="12"/>
      <c r="GRQ62" s="12"/>
      <c r="GRR62" s="12"/>
      <c r="GRS62" s="12"/>
      <c r="GRT62" s="12"/>
      <c r="GRU62" s="12"/>
      <c r="GRV62" s="12"/>
      <c r="GRW62" s="12"/>
      <c r="GRX62" s="12"/>
      <c r="GRY62" s="12"/>
      <c r="GRZ62" s="12"/>
      <c r="GSA62" s="12"/>
      <c r="GSB62" s="12"/>
      <c r="GSC62" s="12"/>
      <c r="GSD62" s="12"/>
      <c r="GSE62" s="12"/>
      <c r="GSF62" s="12"/>
      <c r="GSG62" s="12"/>
      <c r="GSH62" s="12"/>
      <c r="GSI62" s="12"/>
      <c r="GSJ62" s="12"/>
      <c r="GSK62" s="12"/>
      <c r="GSL62" s="12"/>
      <c r="GSM62" s="12"/>
      <c r="GSN62" s="12"/>
      <c r="GSO62" s="12"/>
      <c r="GSP62" s="12"/>
      <c r="GSQ62" s="12"/>
      <c r="GSR62" s="12"/>
      <c r="GSS62" s="12"/>
      <c r="GST62" s="12"/>
      <c r="GSU62" s="12"/>
      <c r="GSV62" s="12"/>
      <c r="GSW62" s="12"/>
      <c r="GSX62" s="12"/>
      <c r="GSY62" s="12"/>
      <c r="GSZ62" s="12"/>
      <c r="GTA62" s="12"/>
      <c r="GTB62" s="12"/>
      <c r="GTC62" s="12"/>
      <c r="GTD62" s="12"/>
      <c r="GTE62" s="12"/>
      <c r="GTF62" s="12"/>
      <c r="GTG62" s="12"/>
      <c r="GTH62" s="12"/>
      <c r="GTI62" s="12"/>
      <c r="GTJ62" s="12"/>
      <c r="GTK62" s="12"/>
      <c r="GTL62" s="12"/>
      <c r="GTM62" s="12"/>
      <c r="GTN62" s="12"/>
      <c r="GTO62" s="12"/>
      <c r="GTP62" s="12"/>
      <c r="GTQ62" s="12"/>
      <c r="GTR62" s="12"/>
      <c r="GTS62" s="12"/>
      <c r="GTT62" s="12"/>
      <c r="GTU62" s="12"/>
      <c r="GTV62" s="12"/>
      <c r="GTW62" s="12"/>
      <c r="GTX62" s="12"/>
      <c r="GTY62" s="12"/>
      <c r="GTZ62" s="12"/>
      <c r="GUA62" s="12"/>
      <c r="GUB62" s="12"/>
      <c r="GUC62" s="12"/>
      <c r="GUD62" s="12"/>
      <c r="GUE62" s="12"/>
      <c r="GUF62" s="12"/>
      <c r="GUG62" s="12"/>
      <c r="GUH62" s="12"/>
      <c r="GUI62" s="12"/>
      <c r="GUJ62" s="12"/>
      <c r="GUK62" s="12"/>
      <c r="GUL62" s="12"/>
      <c r="GUM62" s="12"/>
      <c r="GUN62" s="12"/>
      <c r="GUO62" s="12"/>
      <c r="GUP62" s="12"/>
      <c r="GUQ62" s="12"/>
      <c r="GUR62" s="12"/>
      <c r="GUS62" s="12"/>
      <c r="GUT62" s="12"/>
      <c r="GUU62" s="12"/>
      <c r="GUV62" s="12"/>
      <c r="GUW62" s="12"/>
      <c r="GUX62" s="12"/>
      <c r="GUY62" s="12"/>
      <c r="GUZ62" s="12"/>
      <c r="GVA62" s="12"/>
      <c r="GVB62" s="12"/>
      <c r="GVC62" s="12"/>
      <c r="GVD62" s="12"/>
      <c r="GVE62" s="12"/>
      <c r="GVF62" s="12"/>
      <c r="GVG62" s="12"/>
      <c r="GVH62" s="12"/>
      <c r="GVI62" s="12"/>
      <c r="GVJ62" s="12"/>
      <c r="GVK62" s="12"/>
      <c r="GVL62" s="12"/>
      <c r="GVM62" s="12"/>
      <c r="GVN62" s="12"/>
      <c r="GVO62" s="12"/>
      <c r="GVP62" s="12"/>
      <c r="GVQ62" s="12"/>
      <c r="GVR62" s="12"/>
      <c r="GVS62" s="12"/>
      <c r="GVT62" s="12"/>
      <c r="GVU62" s="12"/>
      <c r="GVV62" s="12"/>
      <c r="GVW62" s="12"/>
      <c r="GVX62" s="12"/>
      <c r="GVY62" s="12"/>
      <c r="GVZ62" s="12"/>
      <c r="GWA62" s="12"/>
      <c r="GWB62" s="12"/>
      <c r="GWC62" s="12"/>
      <c r="GWD62" s="12"/>
      <c r="GWE62" s="12"/>
      <c r="GWF62" s="12"/>
      <c r="GWG62" s="12"/>
      <c r="GWH62" s="12"/>
      <c r="GWI62" s="12"/>
      <c r="GWJ62" s="12"/>
      <c r="GWK62" s="12"/>
      <c r="GWL62" s="12"/>
      <c r="GWM62" s="12"/>
      <c r="GWN62" s="12"/>
      <c r="GWO62" s="12"/>
      <c r="GWP62" s="12"/>
      <c r="GWQ62" s="12"/>
      <c r="GWR62" s="12"/>
      <c r="GWS62" s="12"/>
      <c r="GWT62" s="12"/>
      <c r="GWU62" s="12"/>
      <c r="GWV62" s="12"/>
      <c r="GWW62" s="12"/>
      <c r="GWX62" s="12"/>
      <c r="GWY62" s="12"/>
      <c r="GWZ62" s="12"/>
      <c r="GXA62" s="12"/>
      <c r="GXB62" s="12"/>
      <c r="GXC62" s="12"/>
      <c r="GXD62" s="12"/>
      <c r="GXE62" s="12"/>
      <c r="GXF62" s="12"/>
      <c r="GXG62" s="12"/>
      <c r="GXH62" s="12"/>
      <c r="GXI62" s="12"/>
      <c r="GXJ62" s="12"/>
      <c r="GXK62" s="12"/>
      <c r="GXL62" s="12"/>
      <c r="GXM62" s="12"/>
      <c r="GXN62" s="12"/>
      <c r="GXO62" s="12"/>
      <c r="GXP62" s="12"/>
      <c r="GXQ62" s="12"/>
      <c r="GXR62" s="12"/>
      <c r="GXS62" s="12"/>
      <c r="GXT62" s="12"/>
      <c r="GXU62" s="12"/>
      <c r="GXV62" s="12"/>
      <c r="GXW62" s="12"/>
      <c r="GXX62" s="12"/>
      <c r="GXY62" s="12"/>
      <c r="GXZ62" s="12"/>
      <c r="GYA62" s="12"/>
      <c r="GYB62" s="12"/>
      <c r="GYC62" s="12"/>
      <c r="GYD62" s="12"/>
      <c r="GYE62" s="12"/>
      <c r="GYF62" s="12"/>
      <c r="GYG62" s="12"/>
      <c r="GYH62" s="12"/>
      <c r="GYI62" s="12"/>
      <c r="GYJ62" s="12"/>
      <c r="GYK62" s="12"/>
      <c r="GYL62" s="12"/>
      <c r="GYM62" s="12"/>
      <c r="GYN62" s="12"/>
      <c r="GYO62" s="12"/>
      <c r="GYP62" s="12"/>
      <c r="GYQ62" s="12"/>
      <c r="GYR62" s="12"/>
      <c r="GYS62" s="12"/>
      <c r="GYT62" s="12"/>
      <c r="GYU62" s="12"/>
      <c r="GYV62" s="12"/>
      <c r="GYW62" s="12"/>
      <c r="GYX62" s="12"/>
      <c r="GYY62" s="12"/>
      <c r="GYZ62" s="12"/>
      <c r="GZA62" s="12"/>
      <c r="GZB62" s="12"/>
      <c r="GZC62" s="12"/>
      <c r="GZD62" s="12"/>
      <c r="GZE62" s="12"/>
      <c r="GZF62" s="12"/>
      <c r="GZG62" s="12"/>
      <c r="GZH62" s="12"/>
      <c r="GZI62" s="12"/>
      <c r="GZJ62" s="12"/>
      <c r="GZK62" s="12"/>
      <c r="GZL62" s="12"/>
      <c r="GZM62" s="12"/>
      <c r="GZN62" s="12"/>
      <c r="GZO62" s="12"/>
      <c r="GZP62" s="12"/>
      <c r="GZQ62" s="12"/>
      <c r="GZR62" s="12"/>
      <c r="GZS62" s="12"/>
      <c r="GZT62" s="12"/>
      <c r="GZU62" s="12"/>
      <c r="GZV62" s="12"/>
      <c r="GZW62" s="12"/>
      <c r="GZX62" s="12"/>
      <c r="GZY62" s="12"/>
      <c r="GZZ62" s="12"/>
      <c r="HAA62" s="12"/>
      <c r="HAB62" s="12"/>
      <c r="HAC62" s="12"/>
      <c r="HAD62" s="12"/>
      <c r="HAE62" s="12"/>
      <c r="HAF62" s="12"/>
      <c r="HAG62" s="12"/>
      <c r="HAH62" s="12"/>
      <c r="HAI62" s="12"/>
      <c r="HAJ62" s="12"/>
      <c r="HAK62" s="12"/>
      <c r="HAL62" s="12"/>
      <c r="HAM62" s="12"/>
      <c r="HAN62" s="12"/>
      <c r="HAO62" s="12"/>
      <c r="HAP62" s="12"/>
      <c r="HAQ62" s="12"/>
      <c r="HAR62" s="12"/>
      <c r="HAS62" s="12"/>
      <c r="HAT62" s="12"/>
      <c r="HAU62" s="12"/>
      <c r="HAV62" s="12"/>
      <c r="HAW62" s="12"/>
      <c r="HAX62" s="12"/>
      <c r="HAY62" s="12"/>
      <c r="HAZ62" s="12"/>
      <c r="HBA62" s="12"/>
      <c r="HBB62" s="12"/>
      <c r="HBC62" s="12"/>
      <c r="HBD62" s="12"/>
      <c r="HBE62" s="12"/>
      <c r="HBF62" s="12"/>
      <c r="HBG62" s="12"/>
      <c r="HBH62" s="12"/>
      <c r="HBI62" s="12"/>
      <c r="HBJ62" s="12"/>
      <c r="HBK62" s="12"/>
      <c r="HBL62" s="12"/>
      <c r="HBM62" s="12"/>
      <c r="HBN62" s="12"/>
      <c r="HBO62" s="12"/>
      <c r="HBP62" s="12"/>
      <c r="HBQ62" s="12"/>
      <c r="HBR62" s="12"/>
      <c r="HBS62" s="12"/>
      <c r="HBT62" s="12"/>
      <c r="HBU62" s="12"/>
      <c r="HBV62" s="12"/>
      <c r="HBW62" s="12"/>
      <c r="HBX62" s="12"/>
      <c r="HBY62" s="12"/>
      <c r="HBZ62" s="12"/>
      <c r="HCA62" s="12"/>
      <c r="HCB62" s="12"/>
      <c r="HCC62" s="12"/>
      <c r="HCD62" s="12"/>
      <c r="HCE62" s="12"/>
      <c r="HCF62" s="12"/>
      <c r="HCG62" s="12"/>
      <c r="HCH62" s="12"/>
      <c r="HCI62" s="12"/>
      <c r="HCJ62" s="12"/>
      <c r="HCK62" s="12"/>
      <c r="HCL62" s="12"/>
      <c r="HCM62" s="12"/>
      <c r="HCN62" s="12"/>
      <c r="HCO62" s="12"/>
      <c r="HCP62" s="12"/>
      <c r="HCQ62" s="12"/>
      <c r="HCR62" s="12"/>
      <c r="HCS62" s="12"/>
      <c r="HCT62" s="12"/>
      <c r="HCU62" s="12"/>
      <c r="HCV62" s="12"/>
      <c r="HCW62" s="12"/>
      <c r="HCX62" s="12"/>
      <c r="HCY62" s="12"/>
      <c r="HCZ62" s="12"/>
      <c r="HDA62" s="12"/>
      <c r="HDB62" s="12"/>
      <c r="HDC62" s="12"/>
      <c r="HDD62" s="12"/>
      <c r="HDE62" s="12"/>
      <c r="HDF62" s="12"/>
      <c r="HDG62" s="12"/>
      <c r="HDH62" s="12"/>
      <c r="HDI62" s="12"/>
      <c r="HDJ62" s="12"/>
      <c r="HDK62" s="12"/>
      <c r="HDL62" s="12"/>
      <c r="HDM62" s="12"/>
      <c r="HDN62" s="12"/>
      <c r="HDO62" s="12"/>
      <c r="HDP62" s="12"/>
      <c r="HDQ62" s="12"/>
      <c r="HDR62" s="12"/>
      <c r="HDS62" s="12"/>
      <c r="HDT62" s="12"/>
      <c r="HDU62" s="12"/>
      <c r="HDV62" s="12"/>
      <c r="HDW62" s="12"/>
      <c r="HDX62" s="12"/>
      <c r="HDY62" s="12"/>
      <c r="HDZ62" s="12"/>
      <c r="HEA62" s="12"/>
      <c r="HEB62" s="12"/>
      <c r="HEC62" s="12"/>
      <c r="HED62" s="12"/>
      <c r="HEE62" s="12"/>
      <c r="HEF62" s="12"/>
      <c r="HEG62" s="12"/>
      <c r="HEH62" s="12"/>
      <c r="HEI62" s="12"/>
      <c r="HEJ62" s="12"/>
      <c r="HEK62" s="12"/>
      <c r="HEL62" s="12"/>
      <c r="HEM62" s="12"/>
      <c r="HEN62" s="12"/>
      <c r="HEO62" s="12"/>
      <c r="HEP62" s="12"/>
      <c r="HEQ62" s="12"/>
      <c r="HER62" s="12"/>
      <c r="HES62" s="12"/>
      <c r="HET62" s="12"/>
      <c r="HEU62" s="12"/>
      <c r="HEV62" s="12"/>
      <c r="HEW62" s="12"/>
      <c r="HEX62" s="12"/>
      <c r="HEY62" s="12"/>
      <c r="HEZ62" s="12"/>
      <c r="HFA62" s="12"/>
      <c r="HFB62" s="12"/>
      <c r="HFC62" s="12"/>
      <c r="HFD62" s="12"/>
      <c r="HFE62" s="12"/>
      <c r="HFF62" s="12"/>
      <c r="HFG62" s="12"/>
      <c r="HFH62" s="12"/>
      <c r="HFI62" s="12"/>
      <c r="HFJ62" s="12"/>
      <c r="HFK62" s="12"/>
      <c r="HFL62" s="12"/>
      <c r="HFM62" s="12"/>
      <c r="HFN62" s="12"/>
      <c r="HFO62" s="12"/>
      <c r="HFP62" s="12"/>
      <c r="HFQ62" s="12"/>
      <c r="HFR62" s="12"/>
      <c r="HFS62" s="12"/>
      <c r="HFT62" s="12"/>
      <c r="HFU62" s="12"/>
      <c r="HFV62" s="12"/>
      <c r="HFW62" s="12"/>
      <c r="HFX62" s="12"/>
      <c r="HFY62" s="12"/>
      <c r="HFZ62" s="12"/>
      <c r="HGA62" s="12"/>
      <c r="HGB62" s="12"/>
      <c r="HGC62" s="12"/>
      <c r="HGD62" s="12"/>
      <c r="HGE62" s="12"/>
      <c r="HGF62" s="12"/>
      <c r="HGG62" s="12"/>
      <c r="HGH62" s="12"/>
      <c r="HGI62" s="12"/>
      <c r="HGJ62" s="12"/>
      <c r="HGK62" s="12"/>
      <c r="HGL62" s="12"/>
      <c r="HGM62" s="12"/>
      <c r="HGN62" s="12"/>
      <c r="HGO62" s="12"/>
      <c r="HGP62" s="12"/>
      <c r="HGQ62" s="12"/>
      <c r="HGR62" s="12"/>
      <c r="HGS62" s="12"/>
      <c r="HGT62" s="12"/>
      <c r="HGU62" s="12"/>
      <c r="HGV62" s="12"/>
      <c r="HGW62" s="12"/>
      <c r="HGX62" s="12"/>
      <c r="HGY62" s="12"/>
      <c r="HGZ62" s="12"/>
      <c r="HHA62" s="12"/>
      <c r="HHB62" s="12"/>
      <c r="HHC62" s="12"/>
      <c r="HHD62" s="12"/>
      <c r="HHE62" s="12"/>
      <c r="HHF62" s="12"/>
      <c r="HHG62" s="12"/>
      <c r="HHH62" s="12"/>
      <c r="HHI62" s="12"/>
      <c r="HHJ62" s="12"/>
      <c r="HHK62" s="12"/>
      <c r="HHL62" s="12"/>
      <c r="HHM62" s="12"/>
      <c r="HHN62" s="12"/>
      <c r="HHO62" s="12"/>
      <c r="HHP62" s="12"/>
      <c r="HHQ62" s="12"/>
      <c r="HHR62" s="12"/>
      <c r="HHS62" s="12"/>
      <c r="HHT62" s="12"/>
      <c r="HHU62" s="12"/>
      <c r="HHV62" s="12"/>
      <c r="HHW62" s="12"/>
      <c r="HHX62" s="12"/>
      <c r="HHY62" s="12"/>
      <c r="HHZ62" s="12"/>
      <c r="HIA62" s="12"/>
      <c r="HIB62" s="12"/>
      <c r="HIC62" s="12"/>
      <c r="HID62" s="12"/>
      <c r="HIE62" s="12"/>
      <c r="HIF62" s="12"/>
      <c r="HIG62" s="12"/>
      <c r="HIH62" s="12"/>
      <c r="HII62" s="12"/>
      <c r="HIJ62" s="12"/>
      <c r="HIK62" s="12"/>
      <c r="HIL62" s="12"/>
      <c r="HIM62" s="12"/>
      <c r="HIN62" s="12"/>
      <c r="HIO62" s="12"/>
      <c r="HIP62" s="12"/>
      <c r="HIQ62" s="12"/>
      <c r="HIR62" s="12"/>
      <c r="HIS62" s="12"/>
      <c r="HIT62" s="12"/>
      <c r="HIU62" s="12"/>
      <c r="HIV62" s="12"/>
      <c r="HIW62" s="12"/>
      <c r="HIX62" s="12"/>
      <c r="HIY62" s="12"/>
      <c r="HIZ62" s="12"/>
      <c r="HJA62" s="12"/>
      <c r="HJB62" s="12"/>
      <c r="HJC62" s="12"/>
      <c r="HJD62" s="12"/>
      <c r="HJE62" s="12"/>
      <c r="HJF62" s="12"/>
      <c r="HJG62" s="12"/>
      <c r="HJH62" s="12"/>
      <c r="HJI62" s="12"/>
      <c r="HJJ62" s="12"/>
      <c r="HJK62" s="12"/>
      <c r="HJL62" s="12"/>
      <c r="HJM62" s="12"/>
      <c r="HJN62" s="12"/>
      <c r="HJO62" s="12"/>
      <c r="HJP62" s="12"/>
      <c r="HJQ62" s="12"/>
      <c r="HJR62" s="12"/>
      <c r="HJS62" s="12"/>
      <c r="HJT62" s="12"/>
      <c r="HJU62" s="12"/>
      <c r="HJV62" s="12"/>
      <c r="HJW62" s="12"/>
      <c r="HJX62" s="12"/>
      <c r="HJY62" s="12"/>
      <c r="HJZ62" s="12"/>
      <c r="HKA62" s="12"/>
      <c r="HKB62" s="12"/>
      <c r="HKC62" s="12"/>
      <c r="HKD62" s="12"/>
      <c r="HKE62" s="12"/>
      <c r="HKF62" s="12"/>
      <c r="HKG62" s="12"/>
      <c r="HKH62" s="12"/>
      <c r="HKI62" s="12"/>
      <c r="HKJ62" s="12"/>
      <c r="HKK62" s="12"/>
      <c r="HKL62" s="12"/>
      <c r="HKM62" s="12"/>
      <c r="HKN62" s="12"/>
      <c r="HKO62" s="12"/>
      <c r="HKP62" s="12"/>
      <c r="HKQ62" s="12"/>
      <c r="HKR62" s="12"/>
      <c r="HKS62" s="12"/>
      <c r="HKT62" s="12"/>
      <c r="HKU62" s="12"/>
      <c r="HKV62" s="12"/>
      <c r="HKW62" s="12"/>
      <c r="HKX62" s="12"/>
      <c r="HKY62" s="12"/>
      <c r="HKZ62" s="12"/>
      <c r="HLA62" s="12"/>
      <c r="HLB62" s="12"/>
      <c r="HLC62" s="12"/>
      <c r="HLD62" s="12"/>
      <c r="HLE62" s="12"/>
      <c r="HLF62" s="12"/>
      <c r="HLG62" s="12"/>
      <c r="HLH62" s="12"/>
      <c r="HLI62" s="12"/>
      <c r="HLJ62" s="12"/>
      <c r="HLK62" s="12"/>
      <c r="HLL62" s="12"/>
      <c r="HLM62" s="12"/>
      <c r="HLN62" s="12"/>
      <c r="HLO62" s="12"/>
      <c r="HLP62" s="12"/>
      <c r="HLQ62" s="12"/>
      <c r="HLR62" s="12"/>
      <c r="HLS62" s="12"/>
      <c r="HLT62" s="12"/>
      <c r="HLU62" s="12"/>
      <c r="HLV62" s="12"/>
      <c r="HLW62" s="12"/>
      <c r="HLX62" s="12"/>
      <c r="HLY62" s="12"/>
      <c r="HLZ62" s="12"/>
      <c r="HMA62" s="12"/>
      <c r="HMB62" s="12"/>
      <c r="HMC62" s="12"/>
      <c r="HMD62" s="12"/>
      <c r="HME62" s="12"/>
      <c r="HMF62" s="12"/>
      <c r="HMG62" s="12"/>
      <c r="HMH62" s="12"/>
      <c r="HMI62" s="12"/>
      <c r="HMJ62" s="12"/>
      <c r="HMK62" s="12"/>
      <c r="HML62" s="12"/>
      <c r="HMM62" s="12"/>
      <c r="HMN62" s="12"/>
      <c r="HMO62" s="12"/>
      <c r="HMP62" s="12"/>
      <c r="HMQ62" s="12"/>
      <c r="HMR62" s="12"/>
      <c r="HMS62" s="12"/>
      <c r="HMT62" s="12"/>
      <c r="HMU62" s="12"/>
      <c r="HMV62" s="12"/>
      <c r="HMW62" s="12"/>
      <c r="HMX62" s="12"/>
      <c r="HMY62" s="12"/>
      <c r="HMZ62" s="12"/>
      <c r="HNA62" s="12"/>
      <c r="HNB62" s="12"/>
      <c r="HNC62" s="12"/>
      <c r="HND62" s="12"/>
      <c r="HNE62" s="12"/>
      <c r="HNF62" s="12"/>
      <c r="HNG62" s="12"/>
      <c r="HNH62" s="12"/>
      <c r="HNI62" s="12"/>
      <c r="HNJ62" s="12"/>
      <c r="HNK62" s="12"/>
      <c r="HNL62" s="12"/>
      <c r="HNM62" s="12"/>
      <c r="HNN62" s="12"/>
      <c r="HNO62" s="12"/>
      <c r="HNP62" s="12"/>
      <c r="HNQ62" s="12"/>
      <c r="HNR62" s="12"/>
      <c r="HNS62" s="12"/>
      <c r="HNT62" s="12"/>
      <c r="HNU62" s="12"/>
      <c r="HNV62" s="12"/>
      <c r="HNW62" s="12"/>
      <c r="HNX62" s="12"/>
      <c r="HNY62" s="12"/>
      <c r="HNZ62" s="12"/>
      <c r="HOA62" s="12"/>
      <c r="HOB62" s="12"/>
      <c r="HOC62" s="12"/>
      <c r="HOD62" s="12"/>
      <c r="HOE62" s="12"/>
      <c r="HOF62" s="12"/>
      <c r="HOG62" s="12"/>
      <c r="HOH62" s="12"/>
      <c r="HOI62" s="12"/>
      <c r="HOJ62" s="12"/>
      <c r="HOK62" s="12"/>
      <c r="HOL62" s="12"/>
      <c r="HOM62" s="12"/>
      <c r="HON62" s="12"/>
      <c r="HOO62" s="12"/>
      <c r="HOP62" s="12"/>
      <c r="HOQ62" s="12"/>
      <c r="HOR62" s="12"/>
      <c r="HOS62" s="12"/>
      <c r="HOT62" s="12"/>
      <c r="HOU62" s="12"/>
      <c r="HOV62" s="12"/>
      <c r="HOW62" s="12"/>
      <c r="HOX62" s="12"/>
      <c r="HOY62" s="12"/>
      <c r="HOZ62" s="12"/>
      <c r="HPA62" s="12"/>
      <c r="HPB62" s="12"/>
      <c r="HPC62" s="12"/>
      <c r="HPD62" s="12"/>
      <c r="HPE62" s="12"/>
      <c r="HPF62" s="12"/>
      <c r="HPG62" s="12"/>
      <c r="HPH62" s="12"/>
      <c r="HPI62" s="12"/>
      <c r="HPJ62" s="12"/>
      <c r="HPK62" s="12"/>
      <c r="HPL62" s="12"/>
      <c r="HPM62" s="12"/>
      <c r="HPN62" s="12"/>
      <c r="HPO62" s="12"/>
      <c r="HPP62" s="12"/>
      <c r="HPQ62" s="12"/>
      <c r="HPR62" s="12"/>
      <c r="HPS62" s="12"/>
      <c r="HPT62" s="12"/>
      <c r="HPU62" s="12"/>
      <c r="HPV62" s="12"/>
      <c r="HPW62" s="12"/>
      <c r="HPX62" s="12"/>
      <c r="HPY62" s="12"/>
      <c r="HPZ62" s="12"/>
      <c r="HQA62" s="12"/>
      <c r="HQB62" s="12"/>
      <c r="HQC62" s="12"/>
      <c r="HQD62" s="12"/>
      <c r="HQE62" s="12"/>
      <c r="HQF62" s="12"/>
      <c r="HQG62" s="12"/>
      <c r="HQH62" s="12"/>
      <c r="HQI62" s="12"/>
      <c r="HQJ62" s="12"/>
      <c r="HQK62" s="12"/>
      <c r="HQL62" s="12"/>
      <c r="HQM62" s="12"/>
      <c r="HQN62" s="12"/>
      <c r="HQO62" s="12"/>
      <c r="HQP62" s="12"/>
      <c r="HQQ62" s="12"/>
      <c r="HQR62" s="12"/>
      <c r="HQS62" s="12"/>
      <c r="HQT62" s="12"/>
      <c r="HQU62" s="12"/>
      <c r="HQV62" s="12"/>
      <c r="HQW62" s="12"/>
      <c r="HQX62" s="12"/>
      <c r="HQY62" s="12"/>
      <c r="HQZ62" s="12"/>
      <c r="HRA62" s="12"/>
      <c r="HRB62" s="12"/>
      <c r="HRC62" s="12"/>
      <c r="HRD62" s="12"/>
      <c r="HRE62" s="12"/>
      <c r="HRF62" s="12"/>
      <c r="HRG62" s="12"/>
      <c r="HRH62" s="12"/>
      <c r="HRI62" s="12"/>
      <c r="HRJ62" s="12"/>
      <c r="HRK62" s="12"/>
      <c r="HRL62" s="12"/>
      <c r="HRM62" s="12"/>
      <c r="HRN62" s="12"/>
      <c r="HRO62" s="12"/>
      <c r="HRP62" s="12"/>
      <c r="HRQ62" s="12"/>
      <c r="HRR62" s="12"/>
      <c r="HRS62" s="12"/>
      <c r="HRT62" s="12"/>
      <c r="HRU62" s="12"/>
      <c r="HRV62" s="12"/>
      <c r="HRW62" s="12"/>
      <c r="HRX62" s="12"/>
      <c r="HRY62" s="12"/>
      <c r="HRZ62" s="12"/>
      <c r="HSA62" s="12"/>
      <c r="HSB62" s="12"/>
      <c r="HSC62" s="12"/>
      <c r="HSD62" s="12"/>
      <c r="HSE62" s="12"/>
      <c r="HSF62" s="12"/>
      <c r="HSG62" s="12"/>
      <c r="HSH62" s="12"/>
      <c r="HSI62" s="12"/>
      <c r="HSJ62" s="12"/>
      <c r="HSK62" s="12"/>
      <c r="HSL62" s="12"/>
      <c r="HSM62" s="12"/>
      <c r="HSN62" s="12"/>
      <c r="HSO62" s="12"/>
      <c r="HSP62" s="12"/>
      <c r="HSQ62" s="12"/>
      <c r="HSR62" s="12"/>
      <c r="HSS62" s="12"/>
      <c r="HST62" s="12"/>
      <c r="HSU62" s="12"/>
      <c r="HSV62" s="12"/>
      <c r="HSW62" s="12"/>
      <c r="HSX62" s="12"/>
      <c r="HSY62" s="12"/>
      <c r="HSZ62" s="12"/>
      <c r="HTA62" s="12"/>
      <c r="HTB62" s="12"/>
      <c r="HTC62" s="12"/>
      <c r="HTD62" s="12"/>
      <c r="HTE62" s="12"/>
      <c r="HTF62" s="12"/>
      <c r="HTG62" s="12"/>
      <c r="HTH62" s="12"/>
      <c r="HTI62" s="12"/>
      <c r="HTJ62" s="12"/>
      <c r="HTK62" s="12"/>
      <c r="HTL62" s="12"/>
      <c r="HTM62" s="12"/>
      <c r="HTN62" s="12"/>
      <c r="HTO62" s="12"/>
      <c r="HTP62" s="12"/>
      <c r="HTQ62" s="12"/>
      <c r="HTR62" s="12"/>
      <c r="HTS62" s="12"/>
      <c r="HTT62" s="12"/>
      <c r="HTU62" s="12"/>
      <c r="HTV62" s="12"/>
      <c r="HTW62" s="12"/>
      <c r="HTX62" s="12"/>
      <c r="HTY62" s="12"/>
      <c r="HTZ62" s="12"/>
      <c r="HUA62" s="12"/>
      <c r="HUB62" s="12"/>
      <c r="HUC62" s="12"/>
      <c r="HUD62" s="12"/>
      <c r="HUE62" s="12"/>
      <c r="HUF62" s="12"/>
      <c r="HUG62" s="12"/>
      <c r="HUH62" s="12"/>
      <c r="HUI62" s="12"/>
      <c r="HUJ62" s="12"/>
      <c r="HUK62" s="12"/>
      <c r="HUL62" s="12"/>
      <c r="HUM62" s="12"/>
      <c r="HUN62" s="12"/>
      <c r="HUO62" s="12"/>
      <c r="HUP62" s="12"/>
      <c r="HUQ62" s="12"/>
      <c r="HUR62" s="12"/>
      <c r="HUS62" s="12"/>
      <c r="HUT62" s="12"/>
      <c r="HUU62" s="12"/>
      <c r="HUV62" s="12"/>
      <c r="HUW62" s="12"/>
      <c r="HUX62" s="12"/>
      <c r="HUY62" s="12"/>
      <c r="HUZ62" s="12"/>
      <c r="HVA62" s="12"/>
      <c r="HVB62" s="12"/>
      <c r="HVC62" s="12"/>
      <c r="HVD62" s="12"/>
      <c r="HVE62" s="12"/>
      <c r="HVF62" s="12"/>
      <c r="HVG62" s="12"/>
      <c r="HVH62" s="12"/>
      <c r="HVI62" s="12"/>
      <c r="HVJ62" s="12"/>
      <c r="HVK62" s="12"/>
      <c r="HVL62" s="12"/>
      <c r="HVM62" s="12"/>
      <c r="HVN62" s="12"/>
      <c r="HVO62" s="12"/>
      <c r="HVP62" s="12"/>
      <c r="HVQ62" s="12"/>
      <c r="HVR62" s="12"/>
      <c r="HVS62" s="12"/>
      <c r="HVT62" s="12"/>
      <c r="HVU62" s="12"/>
      <c r="HVV62" s="12"/>
      <c r="HVW62" s="12"/>
      <c r="HVX62" s="12"/>
      <c r="HVY62" s="12"/>
      <c r="HVZ62" s="12"/>
      <c r="HWA62" s="12"/>
      <c r="HWB62" s="12"/>
      <c r="HWC62" s="12"/>
      <c r="HWD62" s="12"/>
      <c r="HWE62" s="12"/>
      <c r="HWF62" s="12"/>
      <c r="HWG62" s="12"/>
      <c r="HWH62" s="12"/>
      <c r="HWI62" s="12"/>
      <c r="HWJ62" s="12"/>
      <c r="HWK62" s="12"/>
      <c r="HWL62" s="12"/>
      <c r="HWM62" s="12"/>
      <c r="HWN62" s="12"/>
      <c r="HWO62" s="12"/>
      <c r="HWP62" s="12"/>
      <c r="HWQ62" s="12"/>
      <c r="HWR62" s="12"/>
      <c r="HWS62" s="12"/>
      <c r="HWT62" s="12"/>
      <c r="HWU62" s="12"/>
      <c r="HWV62" s="12"/>
      <c r="HWW62" s="12"/>
      <c r="HWX62" s="12"/>
      <c r="HWY62" s="12"/>
      <c r="HWZ62" s="12"/>
      <c r="HXA62" s="12"/>
      <c r="HXB62" s="12"/>
      <c r="HXC62" s="12"/>
      <c r="HXD62" s="12"/>
      <c r="HXE62" s="12"/>
      <c r="HXF62" s="12"/>
      <c r="HXG62" s="12"/>
      <c r="HXH62" s="12"/>
      <c r="HXI62" s="12"/>
      <c r="HXJ62" s="12"/>
      <c r="HXK62" s="12"/>
      <c r="HXL62" s="12"/>
      <c r="HXM62" s="12"/>
      <c r="HXN62" s="12"/>
      <c r="HXO62" s="12"/>
      <c r="HXP62" s="12"/>
      <c r="HXQ62" s="12"/>
      <c r="HXR62" s="12"/>
      <c r="HXS62" s="12"/>
      <c r="HXT62" s="12"/>
      <c r="HXU62" s="12"/>
      <c r="HXV62" s="12"/>
      <c r="HXW62" s="12"/>
      <c r="HXX62" s="12"/>
      <c r="HXY62" s="12"/>
      <c r="HXZ62" s="12"/>
      <c r="HYA62" s="12"/>
      <c r="HYB62" s="12"/>
      <c r="HYC62" s="12"/>
      <c r="HYD62" s="12"/>
      <c r="HYE62" s="12"/>
      <c r="HYF62" s="12"/>
      <c r="HYG62" s="12"/>
      <c r="HYH62" s="12"/>
      <c r="HYI62" s="12"/>
      <c r="HYJ62" s="12"/>
      <c r="HYK62" s="12"/>
      <c r="HYL62" s="12"/>
      <c r="HYM62" s="12"/>
      <c r="HYN62" s="12"/>
      <c r="HYO62" s="12"/>
      <c r="HYP62" s="12"/>
      <c r="HYQ62" s="12"/>
      <c r="HYR62" s="12"/>
      <c r="HYS62" s="12"/>
      <c r="HYT62" s="12"/>
      <c r="HYU62" s="12"/>
      <c r="HYV62" s="12"/>
      <c r="HYW62" s="12"/>
      <c r="HYX62" s="12"/>
      <c r="HYY62" s="12"/>
      <c r="HYZ62" s="12"/>
      <c r="HZA62" s="12"/>
      <c r="HZB62" s="12"/>
      <c r="HZC62" s="12"/>
      <c r="HZD62" s="12"/>
      <c r="HZE62" s="12"/>
      <c r="HZF62" s="12"/>
      <c r="HZG62" s="12"/>
      <c r="HZH62" s="12"/>
      <c r="HZI62" s="12"/>
      <c r="HZJ62" s="12"/>
      <c r="HZK62" s="12"/>
      <c r="HZL62" s="12"/>
      <c r="HZM62" s="12"/>
      <c r="HZN62" s="12"/>
      <c r="HZO62" s="12"/>
      <c r="HZP62" s="12"/>
      <c r="HZQ62" s="12"/>
      <c r="HZR62" s="12"/>
      <c r="HZS62" s="12"/>
      <c r="HZT62" s="12"/>
      <c r="HZU62" s="12"/>
      <c r="HZV62" s="12"/>
      <c r="HZW62" s="12"/>
      <c r="HZX62" s="12"/>
      <c r="HZY62" s="12"/>
      <c r="HZZ62" s="12"/>
      <c r="IAA62" s="12"/>
      <c r="IAB62" s="12"/>
      <c r="IAC62" s="12"/>
      <c r="IAD62" s="12"/>
      <c r="IAE62" s="12"/>
      <c r="IAF62" s="12"/>
      <c r="IAG62" s="12"/>
      <c r="IAH62" s="12"/>
      <c r="IAI62" s="12"/>
      <c r="IAJ62" s="12"/>
      <c r="IAK62" s="12"/>
      <c r="IAL62" s="12"/>
      <c r="IAM62" s="12"/>
      <c r="IAN62" s="12"/>
      <c r="IAO62" s="12"/>
      <c r="IAP62" s="12"/>
      <c r="IAQ62" s="12"/>
      <c r="IAR62" s="12"/>
      <c r="IAS62" s="12"/>
      <c r="IAT62" s="12"/>
      <c r="IAU62" s="12"/>
      <c r="IAV62" s="12"/>
      <c r="IAW62" s="12"/>
      <c r="IAX62" s="12"/>
      <c r="IAY62" s="12"/>
      <c r="IAZ62" s="12"/>
      <c r="IBA62" s="12"/>
      <c r="IBB62" s="12"/>
      <c r="IBC62" s="12"/>
      <c r="IBD62" s="12"/>
      <c r="IBE62" s="12"/>
      <c r="IBF62" s="12"/>
      <c r="IBG62" s="12"/>
      <c r="IBH62" s="12"/>
      <c r="IBI62" s="12"/>
      <c r="IBJ62" s="12"/>
      <c r="IBK62" s="12"/>
      <c r="IBL62" s="12"/>
      <c r="IBM62" s="12"/>
      <c r="IBN62" s="12"/>
      <c r="IBO62" s="12"/>
      <c r="IBP62" s="12"/>
      <c r="IBQ62" s="12"/>
      <c r="IBR62" s="12"/>
      <c r="IBS62" s="12"/>
      <c r="IBT62" s="12"/>
      <c r="IBU62" s="12"/>
      <c r="IBV62" s="12"/>
      <c r="IBW62" s="12"/>
      <c r="IBX62" s="12"/>
      <c r="IBY62" s="12"/>
      <c r="IBZ62" s="12"/>
      <c r="ICA62" s="12"/>
      <c r="ICB62" s="12"/>
      <c r="ICC62" s="12"/>
      <c r="ICD62" s="12"/>
      <c r="ICE62" s="12"/>
      <c r="ICF62" s="12"/>
      <c r="ICG62" s="12"/>
      <c r="ICH62" s="12"/>
      <c r="ICI62" s="12"/>
      <c r="ICJ62" s="12"/>
      <c r="ICK62" s="12"/>
      <c r="ICL62" s="12"/>
      <c r="ICM62" s="12"/>
      <c r="ICN62" s="12"/>
      <c r="ICO62" s="12"/>
      <c r="ICP62" s="12"/>
      <c r="ICQ62" s="12"/>
      <c r="ICR62" s="12"/>
      <c r="ICS62" s="12"/>
      <c r="ICT62" s="12"/>
      <c r="ICU62" s="12"/>
      <c r="ICV62" s="12"/>
      <c r="ICW62" s="12"/>
      <c r="ICX62" s="12"/>
      <c r="ICY62" s="12"/>
      <c r="ICZ62" s="12"/>
      <c r="IDA62" s="12"/>
      <c r="IDB62" s="12"/>
      <c r="IDC62" s="12"/>
      <c r="IDD62" s="12"/>
      <c r="IDE62" s="12"/>
      <c r="IDF62" s="12"/>
      <c r="IDG62" s="12"/>
      <c r="IDH62" s="12"/>
      <c r="IDI62" s="12"/>
      <c r="IDJ62" s="12"/>
      <c r="IDK62" s="12"/>
      <c r="IDL62" s="12"/>
      <c r="IDM62" s="12"/>
      <c r="IDN62" s="12"/>
      <c r="IDO62" s="12"/>
      <c r="IDP62" s="12"/>
      <c r="IDQ62" s="12"/>
      <c r="IDR62" s="12"/>
      <c r="IDS62" s="12"/>
      <c r="IDT62" s="12"/>
      <c r="IDU62" s="12"/>
      <c r="IDV62" s="12"/>
      <c r="IDW62" s="12"/>
      <c r="IDX62" s="12"/>
      <c r="IDY62" s="12"/>
      <c r="IDZ62" s="12"/>
      <c r="IEA62" s="12"/>
      <c r="IEB62" s="12"/>
      <c r="IEC62" s="12"/>
      <c r="IED62" s="12"/>
      <c r="IEE62" s="12"/>
      <c r="IEF62" s="12"/>
      <c r="IEG62" s="12"/>
      <c r="IEH62" s="12"/>
      <c r="IEI62" s="12"/>
      <c r="IEJ62" s="12"/>
      <c r="IEK62" s="12"/>
      <c r="IEL62" s="12"/>
      <c r="IEM62" s="12"/>
      <c r="IEN62" s="12"/>
      <c r="IEO62" s="12"/>
      <c r="IEP62" s="12"/>
      <c r="IEQ62" s="12"/>
      <c r="IER62" s="12"/>
      <c r="IES62" s="12"/>
      <c r="IET62" s="12"/>
      <c r="IEU62" s="12"/>
      <c r="IEV62" s="12"/>
      <c r="IEW62" s="12"/>
      <c r="IEX62" s="12"/>
      <c r="IEY62" s="12"/>
      <c r="IEZ62" s="12"/>
      <c r="IFA62" s="12"/>
      <c r="IFB62" s="12"/>
      <c r="IFC62" s="12"/>
      <c r="IFD62" s="12"/>
      <c r="IFE62" s="12"/>
      <c r="IFF62" s="12"/>
      <c r="IFG62" s="12"/>
      <c r="IFH62" s="12"/>
      <c r="IFI62" s="12"/>
      <c r="IFJ62" s="12"/>
      <c r="IFK62" s="12"/>
      <c r="IFL62" s="12"/>
      <c r="IFM62" s="12"/>
      <c r="IFN62" s="12"/>
      <c r="IFO62" s="12"/>
      <c r="IFP62" s="12"/>
      <c r="IFQ62" s="12"/>
      <c r="IFR62" s="12"/>
      <c r="IFS62" s="12"/>
      <c r="IFT62" s="12"/>
      <c r="IFU62" s="12"/>
      <c r="IFV62" s="12"/>
      <c r="IFW62" s="12"/>
      <c r="IFX62" s="12"/>
      <c r="IFY62" s="12"/>
      <c r="IFZ62" s="12"/>
      <c r="IGA62" s="12"/>
      <c r="IGB62" s="12"/>
      <c r="IGC62" s="12"/>
      <c r="IGD62" s="12"/>
      <c r="IGE62" s="12"/>
      <c r="IGF62" s="12"/>
      <c r="IGG62" s="12"/>
      <c r="IGH62" s="12"/>
      <c r="IGI62" s="12"/>
      <c r="IGJ62" s="12"/>
      <c r="IGK62" s="12"/>
      <c r="IGL62" s="12"/>
      <c r="IGM62" s="12"/>
      <c r="IGN62" s="12"/>
      <c r="IGO62" s="12"/>
      <c r="IGP62" s="12"/>
      <c r="IGQ62" s="12"/>
      <c r="IGR62" s="12"/>
      <c r="IGS62" s="12"/>
      <c r="IGT62" s="12"/>
      <c r="IGU62" s="12"/>
      <c r="IGV62" s="12"/>
      <c r="IGW62" s="12"/>
      <c r="IGX62" s="12"/>
      <c r="IGY62" s="12"/>
      <c r="IGZ62" s="12"/>
      <c r="IHA62" s="12"/>
      <c r="IHB62" s="12"/>
      <c r="IHC62" s="12"/>
      <c r="IHD62" s="12"/>
      <c r="IHE62" s="12"/>
      <c r="IHF62" s="12"/>
      <c r="IHG62" s="12"/>
      <c r="IHH62" s="12"/>
      <c r="IHI62" s="12"/>
      <c r="IHJ62" s="12"/>
      <c r="IHK62" s="12"/>
      <c r="IHL62" s="12"/>
      <c r="IHM62" s="12"/>
      <c r="IHN62" s="12"/>
      <c r="IHO62" s="12"/>
      <c r="IHP62" s="12"/>
      <c r="IHQ62" s="12"/>
      <c r="IHR62" s="12"/>
      <c r="IHS62" s="12"/>
      <c r="IHT62" s="12"/>
      <c r="IHU62" s="12"/>
      <c r="IHV62" s="12"/>
      <c r="IHW62" s="12"/>
      <c r="IHX62" s="12"/>
      <c r="IHY62" s="12"/>
      <c r="IHZ62" s="12"/>
      <c r="IIA62" s="12"/>
      <c r="IIB62" s="12"/>
      <c r="IIC62" s="12"/>
      <c r="IID62" s="12"/>
      <c r="IIE62" s="12"/>
      <c r="IIF62" s="12"/>
      <c r="IIG62" s="12"/>
      <c r="IIH62" s="12"/>
      <c r="III62" s="12"/>
      <c r="IIJ62" s="12"/>
      <c r="IIK62" s="12"/>
      <c r="IIL62" s="12"/>
      <c r="IIM62" s="12"/>
      <c r="IIN62" s="12"/>
      <c r="IIO62" s="12"/>
      <c r="IIP62" s="12"/>
      <c r="IIQ62" s="12"/>
      <c r="IIR62" s="12"/>
      <c r="IIS62" s="12"/>
      <c r="IIT62" s="12"/>
      <c r="IIU62" s="12"/>
      <c r="IIV62" s="12"/>
      <c r="IIW62" s="12"/>
      <c r="IIX62" s="12"/>
      <c r="IIY62" s="12"/>
      <c r="IIZ62" s="12"/>
      <c r="IJA62" s="12"/>
      <c r="IJB62" s="12"/>
      <c r="IJC62" s="12"/>
      <c r="IJD62" s="12"/>
      <c r="IJE62" s="12"/>
      <c r="IJF62" s="12"/>
      <c r="IJG62" s="12"/>
      <c r="IJH62" s="12"/>
      <c r="IJI62" s="12"/>
      <c r="IJJ62" s="12"/>
      <c r="IJK62" s="12"/>
      <c r="IJL62" s="12"/>
      <c r="IJM62" s="12"/>
      <c r="IJN62" s="12"/>
      <c r="IJO62" s="12"/>
      <c r="IJP62" s="12"/>
      <c r="IJQ62" s="12"/>
      <c r="IJR62" s="12"/>
      <c r="IJS62" s="12"/>
      <c r="IJT62" s="12"/>
      <c r="IJU62" s="12"/>
      <c r="IJV62" s="12"/>
      <c r="IJW62" s="12"/>
      <c r="IJX62" s="12"/>
      <c r="IJY62" s="12"/>
      <c r="IJZ62" s="12"/>
      <c r="IKA62" s="12"/>
      <c r="IKB62" s="12"/>
      <c r="IKC62" s="12"/>
      <c r="IKD62" s="12"/>
      <c r="IKE62" s="12"/>
      <c r="IKF62" s="12"/>
      <c r="IKG62" s="12"/>
      <c r="IKH62" s="12"/>
      <c r="IKI62" s="12"/>
      <c r="IKJ62" s="12"/>
      <c r="IKK62" s="12"/>
      <c r="IKL62" s="12"/>
      <c r="IKM62" s="12"/>
      <c r="IKN62" s="12"/>
      <c r="IKO62" s="12"/>
      <c r="IKP62" s="12"/>
      <c r="IKQ62" s="12"/>
      <c r="IKR62" s="12"/>
      <c r="IKS62" s="12"/>
      <c r="IKT62" s="12"/>
      <c r="IKU62" s="12"/>
      <c r="IKV62" s="12"/>
      <c r="IKW62" s="12"/>
      <c r="IKX62" s="12"/>
      <c r="IKY62" s="12"/>
      <c r="IKZ62" s="12"/>
      <c r="ILA62" s="12"/>
      <c r="ILB62" s="12"/>
      <c r="ILC62" s="12"/>
      <c r="ILD62" s="12"/>
      <c r="ILE62" s="12"/>
      <c r="ILF62" s="12"/>
      <c r="ILG62" s="12"/>
      <c r="ILH62" s="12"/>
      <c r="ILI62" s="12"/>
      <c r="ILJ62" s="12"/>
      <c r="ILK62" s="12"/>
      <c r="ILL62" s="12"/>
      <c r="ILM62" s="12"/>
      <c r="ILN62" s="12"/>
      <c r="ILO62" s="12"/>
      <c r="ILP62" s="12"/>
      <c r="ILQ62" s="12"/>
      <c r="ILR62" s="12"/>
      <c r="ILS62" s="12"/>
      <c r="ILT62" s="12"/>
      <c r="ILU62" s="12"/>
      <c r="ILV62" s="12"/>
      <c r="ILW62" s="12"/>
      <c r="ILX62" s="12"/>
      <c r="ILY62" s="12"/>
      <c r="ILZ62" s="12"/>
      <c r="IMA62" s="12"/>
      <c r="IMB62" s="12"/>
      <c r="IMC62" s="12"/>
      <c r="IMD62" s="12"/>
      <c r="IME62" s="12"/>
      <c r="IMF62" s="12"/>
      <c r="IMG62" s="12"/>
      <c r="IMH62" s="12"/>
      <c r="IMI62" s="12"/>
      <c r="IMJ62" s="12"/>
      <c r="IMK62" s="12"/>
      <c r="IML62" s="12"/>
      <c r="IMM62" s="12"/>
      <c r="IMN62" s="12"/>
      <c r="IMO62" s="12"/>
      <c r="IMP62" s="12"/>
      <c r="IMQ62" s="12"/>
      <c r="IMR62" s="12"/>
      <c r="IMS62" s="12"/>
      <c r="IMT62" s="12"/>
      <c r="IMU62" s="12"/>
      <c r="IMV62" s="12"/>
      <c r="IMW62" s="12"/>
      <c r="IMX62" s="12"/>
      <c r="IMY62" s="12"/>
      <c r="IMZ62" s="12"/>
      <c r="INA62" s="12"/>
      <c r="INB62" s="12"/>
      <c r="INC62" s="12"/>
      <c r="IND62" s="12"/>
      <c r="INE62" s="12"/>
      <c r="INF62" s="12"/>
      <c r="ING62" s="12"/>
      <c r="INH62" s="12"/>
      <c r="INI62" s="12"/>
      <c r="INJ62" s="12"/>
      <c r="INK62" s="12"/>
      <c r="INL62" s="12"/>
      <c r="INM62" s="12"/>
      <c r="INN62" s="12"/>
      <c r="INO62" s="12"/>
      <c r="INP62" s="12"/>
      <c r="INQ62" s="12"/>
      <c r="INR62" s="12"/>
      <c r="INS62" s="12"/>
      <c r="INT62" s="12"/>
      <c r="INU62" s="12"/>
      <c r="INV62" s="12"/>
      <c r="INW62" s="12"/>
      <c r="INX62" s="12"/>
      <c r="INY62" s="12"/>
      <c r="INZ62" s="12"/>
      <c r="IOA62" s="12"/>
      <c r="IOB62" s="12"/>
      <c r="IOC62" s="12"/>
      <c r="IOD62" s="12"/>
      <c r="IOE62" s="12"/>
      <c r="IOF62" s="12"/>
      <c r="IOG62" s="12"/>
      <c r="IOH62" s="12"/>
      <c r="IOI62" s="12"/>
      <c r="IOJ62" s="12"/>
      <c r="IOK62" s="12"/>
      <c r="IOL62" s="12"/>
      <c r="IOM62" s="12"/>
      <c r="ION62" s="12"/>
      <c r="IOO62" s="12"/>
      <c r="IOP62" s="12"/>
      <c r="IOQ62" s="12"/>
      <c r="IOR62" s="12"/>
      <c r="IOS62" s="12"/>
      <c r="IOT62" s="12"/>
      <c r="IOU62" s="12"/>
      <c r="IOV62" s="12"/>
      <c r="IOW62" s="12"/>
      <c r="IOX62" s="12"/>
      <c r="IOY62" s="12"/>
      <c r="IOZ62" s="12"/>
      <c r="IPA62" s="12"/>
      <c r="IPB62" s="12"/>
      <c r="IPC62" s="12"/>
      <c r="IPD62" s="12"/>
      <c r="IPE62" s="12"/>
      <c r="IPF62" s="12"/>
      <c r="IPG62" s="12"/>
      <c r="IPH62" s="12"/>
      <c r="IPI62" s="12"/>
      <c r="IPJ62" s="12"/>
      <c r="IPK62" s="12"/>
      <c r="IPL62" s="12"/>
      <c r="IPM62" s="12"/>
      <c r="IPN62" s="12"/>
      <c r="IPO62" s="12"/>
      <c r="IPP62" s="12"/>
      <c r="IPQ62" s="12"/>
      <c r="IPR62" s="12"/>
      <c r="IPS62" s="12"/>
      <c r="IPT62" s="12"/>
      <c r="IPU62" s="12"/>
      <c r="IPV62" s="12"/>
      <c r="IPW62" s="12"/>
      <c r="IPX62" s="12"/>
      <c r="IPY62" s="12"/>
      <c r="IPZ62" s="12"/>
      <c r="IQA62" s="12"/>
      <c r="IQB62" s="12"/>
      <c r="IQC62" s="12"/>
      <c r="IQD62" s="12"/>
      <c r="IQE62" s="12"/>
      <c r="IQF62" s="12"/>
      <c r="IQG62" s="12"/>
      <c r="IQH62" s="12"/>
      <c r="IQI62" s="12"/>
      <c r="IQJ62" s="12"/>
      <c r="IQK62" s="12"/>
      <c r="IQL62" s="12"/>
      <c r="IQM62" s="12"/>
      <c r="IQN62" s="12"/>
      <c r="IQO62" s="12"/>
      <c r="IQP62" s="12"/>
      <c r="IQQ62" s="12"/>
      <c r="IQR62" s="12"/>
      <c r="IQS62" s="12"/>
      <c r="IQT62" s="12"/>
      <c r="IQU62" s="12"/>
      <c r="IQV62" s="12"/>
      <c r="IQW62" s="12"/>
      <c r="IQX62" s="12"/>
      <c r="IQY62" s="12"/>
      <c r="IQZ62" s="12"/>
      <c r="IRA62" s="12"/>
      <c r="IRB62" s="12"/>
      <c r="IRC62" s="12"/>
      <c r="IRD62" s="12"/>
      <c r="IRE62" s="12"/>
      <c r="IRF62" s="12"/>
      <c r="IRG62" s="12"/>
      <c r="IRH62" s="12"/>
      <c r="IRI62" s="12"/>
      <c r="IRJ62" s="12"/>
      <c r="IRK62" s="12"/>
      <c r="IRL62" s="12"/>
      <c r="IRM62" s="12"/>
      <c r="IRN62" s="12"/>
      <c r="IRO62" s="12"/>
      <c r="IRP62" s="12"/>
      <c r="IRQ62" s="12"/>
      <c r="IRR62" s="12"/>
      <c r="IRS62" s="12"/>
      <c r="IRT62" s="12"/>
      <c r="IRU62" s="12"/>
      <c r="IRV62" s="12"/>
      <c r="IRW62" s="12"/>
      <c r="IRX62" s="12"/>
      <c r="IRY62" s="12"/>
      <c r="IRZ62" s="12"/>
      <c r="ISA62" s="12"/>
      <c r="ISB62" s="12"/>
      <c r="ISC62" s="12"/>
      <c r="ISD62" s="12"/>
      <c r="ISE62" s="12"/>
      <c r="ISF62" s="12"/>
      <c r="ISG62" s="12"/>
      <c r="ISH62" s="12"/>
      <c r="ISI62" s="12"/>
      <c r="ISJ62" s="12"/>
      <c r="ISK62" s="12"/>
      <c r="ISL62" s="12"/>
      <c r="ISM62" s="12"/>
      <c r="ISN62" s="12"/>
      <c r="ISO62" s="12"/>
      <c r="ISP62" s="12"/>
      <c r="ISQ62" s="12"/>
      <c r="ISR62" s="12"/>
      <c r="ISS62" s="12"/>
      <c r="IST62" s="12"/>
      <c r="ISU62" s="12"/>
      <c r="ISV62" s="12"/>
      <c r="ISW62" s="12"/>
      <c r="ISX62" s="12"/>
      <c r="ISY62" s="12"/>
      <c r="ISZ62" s="12"/>
      <c r="ITA62" s="12"/>
      <c r="ITB62" s="12"/>
      <c r="ITC62" s="12"/>
      <c r="ITD62" s="12"/>
      <c r="ITE62" s="12"/>
      <c r="ITF62" s="12"/>
      <c r="ITG62" s="12"/>
      <c r="ITH62" s="12"/>
      <c r="ITI62" s="12"/>
      <c r="ITJ62" s="12"/>
      <c r="ITK62" s="12"/>
      <c r="ITL62" s="12"/>
      <c r="ITM62" s="12"/>
      <c r="ITN62" s="12"/>
      <c r="ITO62" s="12"/>
      <c r="ITP62" s="12"/>
      <c r="ITQ62" s="12"/>
      <c r="ITR62" s="12"/>
      <c r="ITS62" s="12"/>
      <c r="ITT62" s="12"/>
      <c r="ITU62" s="12"/>
      <c r="ITV62" s="12"/>
      <c r="ITW62" s="12"/>
      <c r="ITX62" s="12"/>
      <c r="ITY62" s="12"/>
      <c r="ITZ62" s="12"/>
      <c r="IUA62" s="12"/>
      <c r="IUB62" s="12"/>
      <c r="IUC62" s="12"/>
      <c r="IUD62" s="12"/>
      <c r="IUE62" s="12"/>
      <c r="IUF62" s="12"/>
      <c r="IUG62" s="12"/>
      <c r="IUH62" s="12"/>
      <c r="IUI62" s="12"/>
      <c r="IUJ62" s="12"/>
      <c r="IUK62" s="12"/>
      <c r="IUL62" s="12"/>
      <c r="IUM62" s="12"/>
      <c r="IUN62" s="12"/>
      <c r="IUO62" s="12"/>
      <c r="IUP62" s="12"/>
      <c r="IUQ62" s="12"/>
      <c r="IUR62" s="12"/>
      <c r="IUS62" s="12"/>
      <c r="IUT62" s="12"/>
      <c r="IUU62" s="12"/>
      <c r="IUV62" s="12"/>
      <c r="IUW62" s="12"/>
      <c r="IUX62" s="12"/>
      <c r="IUY62" s="12"/>
      <c r="IUZ62" s="12"/>
      <c r="IVA62" s="12"/>
      <c r="IVB62" s="12"/>
      <c r="IVC62" s="12"/>
      <c r="IVD62" s="12"/>
      <c r="IVE62" s="12"/>
      <c r="IVF62" s="12"/>
      <c r="IVG62" s="12"/>
      <c r="IVH62" s="12"/>
      <c r="IVI62" s="12"/>
      <c r="IVJ62" s="12"/>
      <c r="IVK62" s="12"/>
      <c r="IVL62" s="12"/>
      <c r="IVM62" s="12"/>
      <c r="IVN62" s="12"/>
      <c r="IVO62" s="12"/>
      <c r="IVP62" s="12"/>
      <c r="IVQ62" s="12"/>
      <c r="IVR62" s="12"/>
      <c r="IVS62" s="12"/>
      <c r="IVT62" s="12"/>
      <c r="IVU62" s="12"/>
      <c r="IVV62" s="12"/>
      <c r="IVW62" s="12"/>
      <c r="IVX62" s="12"/>
      <c r="IVY62" s="12"/>
      <c r="IVZ62" s="12"/>
      <c r="IWA62" s="12"/>
      <c r="IWB62" s="12"/>
      <c r="IWC62" s="12"/>
      <c r="IWD62" s="12"/>
      <c r="IWE62" s="12"/>
      <c r="IWF62" s="12"/>
      <c r="IWG62" s="12"/>
      <c r="IWH62" s="12"/>
      <c r="IWI62" s="12"/>
      <c r="IWJ62" s="12"/>
      <c r="IWK62" s="12"/>
      <c r="IWL62" s="12"/>
      <c r="IWM62" s="12"/>
      <c r="IWN62" s="12"/>
      <c r="IWO62" s="12"/>
      <c r="IWP62" s="12"/>
      <c r="IWQ62" s="12"/>
      <c r="IWR62" s="12"/>
      <c r="IWS62" s="12"/>
      <c r="IWT62" s="12"/>
      <c r="IWU62" s="12"/>
      <c r="IWV62" s="12"/>
      <c r="IWW62" s="12"/>
      <c r="IWX62" s="12"/>
      <c r="IWY62" s="12"/>
      <c r="IWZ62" s="12"/>
      <c r="IXA62" s="12"/>
      <c r="IXB62" s="12"/>
      <c r="IXC62" s="12"/>
      <c r="IXD62" s="12"/>
      <c r="IXE62" s="12"/>
      <c r="IXF62" s="12"/>
      <c r="IXG62" s="12"/>
      <c r="IXH62" s="12"/>
      <c r="IXI62" s="12"/>
      <c r="IXJ62" s="12"/>
      <c r="IXK62" s="12"/>
      <c r="IXL62" s="12"/>
      <c r="IXM62" s="12"/>
      <c r="IXN62" s="12"/>
      <c r="IXO62" s="12"/>
      <c r="IXP62" s="12"/>
      <c r="IXQ62" s="12"/>
      <c r="IXR62" s="12"/>
      <c r="IXS62" s="12"/>
      <c r="IXT62" s="12"/>
      <c r="IXU62" s="12"/>
      <c r="IXV62" s="12"/>
      <c r="IXW62" s="12"/>
      <c r="IXX62" s="12"/>
      <c r="IXY62" s="12"/>
      <c r="IXZ62" s="12"/>
      <c r="IYA62" s="12"/>
      <c r="IYB62" s="12"/>
      <c r="IYC62" s="12"/>
      <c r="IYD62" s="12"/>
      <c r="IYE62" s="12"/>
      <c r="IYF62" s="12"/>
      <c r="IYG62" s="12"/>
      <c r="IYH62" s="12"/>
      <c r="IYI62" s="12"/>
      <c r="IYJ62" s="12"/>
      <c r="IYK62" s="12"/>
      <c r="IYL62" s="12"/>
      <c r="IYM62" s="12"/>
      <c r="IYN62" s="12"/>
      <c r="IYO62" s="12"/>
      <c r="IYP62" s="12"/>
      <c r="IYQ62" s="12"/>
      <c r="IYR62" s="12"/>
      <c r="IYS62" s="12"/>
      <c r="IYT62" s="12"/>
      <c r="IYU62" s="12"/>
      <c r="IYV62" s="12"/>
      <c r="IYW62" s="12"/>
      <c r="IYX62" s="12"/>
      <c r="IYY62" s="12"/>
      <c r="IYZ62" s="12"/>
      <c r="IZA62" s="12"/>
      <c r="IZB62" s="12"/>
      <c r="IZC62" s="12"/>
      <c r="IZD62" s="12"/>
      <c r="IZE62" s="12"/>
      <c r="IZF62" s="12"/>
      <c r="IZG62" s="12"/>
      <c r="IZH62" s="12"/>
      <c r="IZI62" s="12"/>
      <c r="IZJ62" s="12"/>
      <c r="IZK62" s="12"/>
      <c r="IZL62" s="12"/>
      <c r="IZM62" s="12"/>
      <c r="IZN62" s="12"/>
      <c r="IZO62" s="12"/>
      <c r="IZP62" s="12"/>
      <c r="IZQ62" s="12"/>
      <c r="IZR62" s="12"/>
      <c r="IZS62" s="12"/>
      <c r="IZT62" s="12"/>
      <c r="IZU62" s="12"/>
      <c r="IZV62" s="12"/>
      <c r="IZW62" s="12"/>
      <c r="IZX62" s="12"/>
      <c r="IZY62" s="12"/>
      <c r="IZZ62" s="12"/>
      <c r="JAA62" s="12"/>
      <c r="JAB62" s="12"/>
      <c r="JAC62" s="12"/>
      <c r="JAD62" s="12"/>
      <c r="JAE62" s="12"/>
      <c r="JAF62" s="12"/>
      <c r="JAG62" s="12"/>
      <c r="JAH62" s="12"/>
      <c r="JAI62" s="12"/>
      <c r="JAJ62" s="12"/>
      <c r="JAK62" s="12"/>
      <c r="JAL62" s="12"/>
      <c r="JAM62" s="12"/>
      <c r="JAN62" s="12"/>
      <c r="JAO62" s="12"/>
      <c r="JAP62" s="12"/>
      <c r="JAQ62" s="12"/>
      <c r="JAR62" s="12"/>
      <c r="JAS62" s="12"/>
      <c r="JAT62" s="12"/>
      <c r="JAU62" s="12"/>
      <c r="JAV62" s="12"/>
      <c r="JAW62" s="12"/>
      <c r="JAX62" s="12"/>
      <c r="JAY62" s="12"/>
      <c r="JAZ62" s="12"/>
      <c r="JBA62" s="12"/>
      <c r="JBB62" s="12"/>
      <c r="JBC62" s="12"/>
      <c r="JBD62" s="12"/>
      <c r="JBE62" s="12"/>
      <c r="JBF62" s="12"/>
      <c r="JBG62" s="12"/>
      <c r="JBH62" s="12"/>
      <c r="JBI62" s="12"/>
      <c r="JBJ62" s="12"/>
      <c r="JBK62" s="12"/>
      <c r="JBL62" s="12"/>
      <c r="JBM62" s="12"/>
      <c r="JBN62" s="12"/>
      <c r="JBO62" s="12"/>
      <c r="JBP62" s="12"/>
      <c r="JBQ62" s="12"/>
      <c r="JBR62" s="12"/>
      <c r="JBS62" s="12"/>
      <c r="JBT62" s="12"/>
      <c r="JBU62" s="12"/>
      <c r="JBV62" s="12"/>
      <c r="JBW62" s="12"/>
      <c r="JBX62" s="12"/>
      <c r="JBY62" s="12"/>
      <c r="JBZ62" s="12"/>
      <c r="JCA62" s="12"/>
      <c r="JCB62" s="12"/>
      <c r="JCC62" s="12"/>
      <c r="JCD62" s="12"/>
      <c r="JCE62" s="12"/>
      <c r="JCF62" s="12"/>
      <c r="JCG62" s="12"/>
      <c r="JCH62" s="12"/>
      <c r="JCI62" s="12"/>
      <c r="JCJ62" s="12"/>
      <c r="JCK62" s="12"/>
      <c r="JCL62" s="12"/>
      <c r="JCM62" s="12"/>
      <c r="JCN62" s="12"/>
      <c r="JCO62" s="12"/>
      <c r="JCP62" s="12"/>
      <c r="JCQ62" s="12"/>
      <c r="JCR62" s="12"/>
      <c r="JCS62" s="12"/>
      <c r="JCT62" s="12"/>
      <c r="JCU62" s="12"/>
      <c r="JCV62" s="12"/>
      <c r="JCW62" s="12"/>
      <c r="JCX62" s="12"/>
      <c r="JCY62" s="12"/>
      <c r="JCZ62" s="12"/>
      <c r="JDA62" s="12"/>
      <c r="JDB62" s="12"/>
      <c r="JDC62" s="12"/>
      <c r="JDD62" s="12"/>
      <c r="JDE62" s="12"/>
      <c r="JDF62" s="12"/>
      <c r="JDG62" s="12"/>
      <c r="JDH62" s="12"/>
      <c r="JDI62" s="12"/>
      <c r="JDJ62" s="12"/>
      <c r="JDK62" s="12"/>
      <c r="JDL62" s="12"/>
      <c r="JDM62" s="12"/>
      <c r="JDN62" s="12"/>
      <c r="JDO62" s="12"/>
      <c r="JDP62" s="12"/>
      <c r="JDQ62" s="12"/>
      <c r="JDR62" s="12"/>
      <c r="JDS62" s="12"/>
      <c r="JDT62" s="12"/>
      <c r="JDU62" s="12"/>
      <c r="JDV62" s="12"/>
      <c r="JDW62" s="12"/>
      <c r="JDX62" s="12"/>
      <c r="JDY62" s="12"/>
      <c r="JDZ62" s="12"/>
      <c r="JEA62" s="12"/>
      <c r="JEB62" s="12"/>
      <c r="JEC62" s="12"/>
      <c r="JED62" s="12"/>
      <c r="JEE62" s="12"/>
      <c r="JEF62" s="12"/>
      <c r="JEG62" s="12"/>
      <c r="JEH62" s="12"/>
      <c r="JEI62" s="12"/>
      <c r="JEJ62" s="12"/>
      <c r="JEK62" s="12"/>
      <c r="JEL62" s="12"/>
      <c r="JEM62" s="12"/>
      <c r="JEN62" s="12"/>
      <c r="JEO62" s="12"/>
      <c r="JEP62" s="12"/>
      <c r="JEQ62" s="12"/>
      <c r="JER62" s="12"/>
      <c r="JES62" s="12"/>
      <c r="JET62" s="12"/>
      <c r="JEU62" s="12"/>
      <c r="JEV62" s="12"/>
      <c r="JEW62" s="12"/>
      <c r="JEX62" s="12"/>
      <c r="JEY62" s="12"/>
      <c r="JEZ62" s="12"/>
      <c r="JFA62" s="12"/>
      <c r="JFB62" s="12"/>
      <c r="JFC62" s="12"/>
      <c r="JFD62" s="12"/>
      <c r="JFE62" s="12"/>
      <c r="JFF62" s="12"/>
      <c r="JFG62" s="12"/>
      <c r="JFH62" s="12"/>
      <c r="JFI62" s="12"/>
      <c r="JFJ62" s="12"/>
      <c r="JFK62" s="12"/>
      <c r="JFL62" s="12"/>
      <c r="JFM62" s="12"/>
      <c r="JFN62" s="12"/>
      <c r="JFO62" s="12"/>
      <c r="JFP62" s="12"/>
      <c r="JFQ62" s="12"/>
      <c r="JFR62" s="12"/>
      <c r="JFS62" s="12"/>
      <c r="JFT62" s="12"/>
      <c r="JFU62" s="12"/>
      <c r="JFV62" s="12"/>
      <c r="JFW62" s="12"/>
      <c r="JFX62" s="12"/>
      <c r="JFY62" s="12"/>
      <c r="JFZ62" s="12"/>
      <c r="JGA62" s="12"/>
      <c r="JGB62" s="12"/>
      <c r="JGC62" s="12"/>
      <c r="JGD62" s="12"/>
      <c r="JGE62" s="12"/>
      <c r="JGF62" s="12"/>
      <c r="JGG62" s="12"/>
      <c r="JGH62" s="12"/>
      <c r="JGI62" s="12"/>
      <c r="JGJ62" s="12"/>
      <c r="JGK62" s="12"/>
      <c r="JGL62" s="12"/>
      <c r="JGM62" s="12"/>
      <c r="JGN62" s="12"/>
      <c r="JGO62" s="12"/>
      <c r="JGP62" s="12"/>
      <c r="JGQ62" s="12"/>
      <c r="JGR62" s="12"/>
      <c r="JGS62" s="12"/>
      <c r="JGT62" s="12"/>
      <c r="JGU62" s="12"/>
      <c r="JGV62" s="12"/>
      <c r="JGW62" s="12"/>
      <c r="JGX62" s="12"/>
      <c r="JGY62" s="12"/>
      <c r="JGZ62" s="12"/>
      <c r="JHA62" s="12"/>
      <c r="JHB62" s="12"/>
      <c r="JHC62" s="12"/>
      <c r="JHD62" s="12"/>
      <c r="JHE62" s="12"/>
      <c r="JHF62" s="12"/>
      <c r="JHG62" s="12"/>
      <c r="JHH62" s="12"/>
      <c r="JHI62" s="12"/>
      <c r="JHJ62" s="12"/>
      <c r="JHK62" s="12"/>
      <c r="JHL62" s="12"/>
      <c r="JHM62" s="12"/>
      <c r="JHN62" s="12"/>
      <c r="JHO62" s="12"/>
      <c r="JHP62" s="12"/>
      <c r="JHQ62" s="12"/>
      <c r="JHR62" s="12"/>
      <c r="JHS62" s="12"/>
      <c r="JHT62" s="12"/>
      <c r="JHU62" s="12"/>
      <c r="JHV62" s="12"/>
      <c r="JHW62" s="12"/>
      <c r="JHX62" s="12"/>
      <c r="JHY62" s="12"/>
      <c r="JHZ62" s="12"/>
      <c r="JIA62" s="12"/>
      <c r="JIB62" s="12"/>
      <c r="JIC62" s="12"/>
      <c r="JID62" s="12"/>
      <c r="JIE62" s="12"/>
      <c r="JIF62" s="12"/>
      <c r="JIG62" s="12"/>
      <c r="JIH62" s="12"/>
      <c r="JII62" s="12"/>
      <c r="JIJ62" s="12"/>
      <c r="JIK62" s="12"/>
      <c r="JIL62" s="12"/>
      <c r="JIM62" s="12"/>
      <c r="JIN62" s="12"/>
      <c r="JIO62" s="12"/>
      <c r="JIP62" s="12"/>
      <c r="JIQ62" s="12"/>
      <c r="JIR62" s="12"/>
      <c r="JIS62" s="12"/>
      <c r="JIT62" s="12"/>
      <c r="JIU62" s="12"/>
      <c r="JIV62" s="12"/>
      <c r="JIW62" s="12"/>
      <c r="JIX62" s="12"/>
      <c r="JIY62" s="12"/>
      <c r="JIZ62" s="12"/>
      <c r="JJA62" s="12"/>
      <c r="JJB62" s="12"/>
      <c r="JJC62" s="12"/>
      <c r="JJD62" s="12"/>
      <c r="JJE62" s="12"/>
      <c r="JJF62" s="12"/>
      <c r="JJG62" s="12"/>
      <c r="JJH62" s="12"/>
      <c r="JJI62" s="12"/>
      <c r="JJJ62" s="12"/>
      <c r="JJK62" s="12"/>
      <c r="JJL62" s="12"/>
      <c r="JJM62" s="12"/>
      <c r="JJN62" s="12"/>
      <c r="JJO62" s="12"/>
      <c r="JJP62" s="12"/>
      <c r="JJQ62" s="12"/>
      <c r="JJR62" s="12"/>
      <c r="JJS62" s="12"/>
      <c r="JJT62" s="12"/>
      <c r="JJU62" s="12"/>
      <c r="JJV62" s="12"/>
      <c r="JJW62" s="12"/>
      <c r="JJX62" s="12"/>
      <c r="JJY62" s="12"/>
      <c r="JJZ62" s="12"/>
      <c r="JKA62" s="12"/>
      <c r="JKB62" s="12"/>
      <c r="JKC62" s="12"/>
      <c r="JKD62" s="12"/>
      <c r="JKE62" s="12"/>
      <c r="JKF62" s="12"/>
      <c r="JKG62" s="12"/>
      <c r="JKH62" s="12"/>
      <c r="JKI62" s="12"/>
      <c r="JKJ62" s="12"/>
      <c r="JKK62" s="12"/>
      <c r="JKL62" s="12"/>
      <c r="JKM62" s="12"/>
      <c r="JKN62" s="12"/>
      <c r="JKO62" s="12"/>
      <c r="JKP62" s="12"/>
      <c r="JKQ62" s="12"/>
      <c r="JKR62" s="12"/>
      <c r="JKS62" s="12"/>
      <c r="JKT62" s="12"/>
      <c r="JKU62" s="12"/>
      <c r="JKV62" s="12"/>
      <c r="JKW62" s="12"/>
      <c r="JKX62" s="12"/>
      <c r="JKY62" s="12"/>
      <c r="JKZ62" s="12"/>
      <c r="JLA62" s="12"/>
      <c r="JLB62" s="12"/>
      <c r="JLC62" s="12"/>
      <c r="JLD62" s="12"/>
      <c r="JLE62" s="12"/>
      <c r="JLF62" s="12"/>
      <c r="JLG62" s="12"/>
      <c r="JLH62" s="12"/>
      <c r="JLI62" s="12"/>
      <c r="JLJ62" s="12"/>
      <c r="JLK62" s="12"/>
      <c r="JLL62" s="12"/>
      <c r="JLM62" s="12"/>
      <c r="JLN62" s="12"/>
      <c r="JLO62" s="12"/>
      <c r="JLP62" s="12"/>
      <c r="JLQ62" s="12"/>
      <c r="JLR62" s="12"/>
      <c r="JLS62" s="12"/>
      <c r="JLT62" s="12"/>
      <c r="JLU62" s="12"/>
      <c r="JLV62" s="12"/>
      <c r="JLW62" s="12"/>
      <c r="JLX62" s="12"/>
      <c r="JLY62" s="12"/>
      <c r="JLZ62" s="12"/>
      <c r="JMA62" s="12"/>
      <c r="JMB62" s="12"/>
      <c r="JMC62" s="12"/>
      <c r="JMD62" s="12"/>
      <c r="JME62" s="12"/>
      <c r="JMF62" s="12"/>
      <c r="JMG62" s="12"/>
      <c r="JMH62" s="12"/>
      <c r="JMI62" s="12"/>
      <c r="JMJ62" s="12"/>
      <c r="JMK62" s="12"/>
      <c r="JML62" s="12"/>
      <c r="JMM62" s="12"/>
      <c r="JMN62" s="12"/>
      <c r="JMO62" s="12"/>
      <c r="JMP62" s="12"/>
      <c r="JMQ62" s="12"/>
      <c r="JMR62" s="12"/>
      <c r="JMS62" s="12"/>
      <c r="JMT62" s="12"/>
      <c r="JMU62" s="12"/>
      <c r="JMV62" s="12"/>
      <c r="JMW62" s="12"/>
      <c r="JMX62" s="12"/>
      <c r="JMY62" s="12"/>
      <c r="JMZ62" s="12"/>
      <c r="JNA62" s="12"/>
      <c r="JNB62" s="12"/>
      <c r="JNC62" s="12"/>
      <c r="JND62" s="12"/>
      <c r="JNE62" s="12"/>
      <c r="JNF62" s="12"/>
      <c r="JNG62" s="12"/>
      <c r="JNH62" s="12"/>
      <c r="JNI62" s="12"/>
      <c r="JNJ62" s="12"/>
      <c r="JNK62" s="12"/>
      <c r="JNL62" s="12"/>
      <c r="JNM62" s="12"/>
      <c r="JNN62" s="12"/>
      <c r="JNO62" s="12"/>
      <c r="JNP62" s="12"/>
      <c r="JNQ62" s="12"/>
      <c r="JNR62" s="12"/>
      <c r="JNS62" s="12"/>
      <c r="JNT62" s="12"/>
      <c r="JNU62" s="12"/>
      <c r="JNV62" s="12"/>
      <c r="JNW62" s="12"/>
      <c r="JNX62" s="12"/>
      <c r="JNY62" s="12"/>
      <c r="JNZ62" s="12"/>
      <c r="JOA62" s="12"/>
      <c r="JOB62" s="12"/>
      <c r="JOC62" s="12"/>
      <c r="JOD62" s="12"/>
      <c r="JOE62" s="12"/>
      <c r="JOF62" s="12"/>
      <c r="JOG62" s="12"/>
      <c r="JOH62" s="12"/>
      <c r="JOI62" s="12"/>
      <c r="JOJ62" s="12"/>
      <c r="JOK62" s="12"/>
      <c r="JOL62" s="12"/>
      <c r="JOM62" s="12"/>
      <c r="JON62" s="12"/>
      <c r="JOO62" s="12"/>
      <c r="JOP62" s="12"/>
      <c r="JOQ62" s="12"/>
      <c r="JOR62" s="12"/>
      <c r="JOS62" s="12"/>
      <c r="JOT62" s="12"/>
      <c r="JOU62" s="12"/>
      <c r="JOV62" s="12"/>
      <c r="JOW62" s="12"/>
      <c r="JOX62" s="12"/>
      <c r="JOY62" s="12"/>
      <c r="JOZ62" s="12"/>
      <c r="JPA62" s="12"/>
      <c r="JPB62" s="12"/>
      <c r="JPC62" s="12"/>
      <c r="JPD62" s="12"/>
      <c r="JPE62" s="12"/>
      <c r="JPF62" s="12"/>
      <c r="JPG62" s="12"/>
      <c r="JPH62" s="12"/>
      <c r="JPI62" s="12"/>
      <c r="JPJ62" s="12"/>
      <c r="JPK62" s="12"/>
      <c r="JPL62" s="12"/>
      <c r="JPM62" s="12"/>
      <c r="JPN62" s="12"/>
      <c r="JPO62" s="12"/>
      <c r="JPP62" s="12"/>
      <c r="JPQ62" s="12"/>
      <c r="JPR62" s="12"/>
      <c r="JPS62" s="12"/>
      <c r="JPT62" s="12"/>
      <c r="JPU62" s="12"/>
      <c r="JPV62" s="12"/>
      <c r="JPW62" s="12"/>
      <c r="JPX62" s="12"/>
      <c r="JPY62" s="12"/>
      <c r="JPZ62" s="12"/>
      <c r="JQA62" s="12"/>
      <c r="JQB62" s="12"/>
      <c r="JQC62" s="12"/>
      <c r="JQD62" s="12"/>
      <c r="JQE62" s="12"/>
      <c r="JQF62" s="12"/>
      <c r="JQG62" s="12"/>
      <c r="JQH62" s="12"/>
      <c r="JQI62" s="12"/>
      <c r="JQJ62" s="12"/>
      <c r="JQK62" s="12"/>
      <c r="JQL62" s="12"/>
      <c r="JQM62" s="12"/>
      <c r="JQN62" s="12"/>
      <c r="JQO62" s="12"/>
      <c r="JQP62" s="12"/>
      <c r="JQQ62" s="12"/>
      <c r="JQR62" s="12"/>
      <c r="JQS62" s="12"/>
      <c r="JQT62" s="12"/>
      <c r="JQU62" s="12"/>
      <c r="JQV62" s="12"/>
      <c r="JQW62" s="12"/>
      <c r="JQX62" s="12"/>
      <c r="JQY62" s="12"/>
      <c r="JQZ62" s="12"/>
      <c r="JRA62" s="12"/>
      <c r="JRB62" s="12"/>
      <c r="JRC62" s="12"/>
      <c r="JRD62" s="12"/>
      <c r="JRE62" s="12"/>
      <c r="JRF62" s="12"/>
      <c r="JRG62" s="12"/>
      <c r="JRH62" s="12"/>
      <c r="JRI62" s="12"/>
      <c r="JRJ62" s="12"/>
      <c r="JRK62" s="12"/>
      <c r="JRL62" s="12"/>
      <c r="JRM62" s="12"/>
      <c r="JRN62" s="12"/>
      <c r="JRO62" s="12"/>
      <c r="JRP62" s="12"/>
      <c r="JRQ62" s="12"/>
      <c r="JRR62" s="12"/>
      <c r="JRS62" s="12"/>
      <c r="JRT62" s="12"/>
      <c r="JRU62" s="12"/>
      <c r="JRV62" s="12"/>
      <c r="JRW62" s="12"/>
      <c r="JRX62" s="12"/>
      <c r="JRY62" s="12"/>
      <c r="JRZ62" s="12"/>
      <c r="JSA62" s="12"/>
      <c r="JSB62" s="12"/>
      <c r="JSC62" s="12"/>
      <c r="JSD62" s="12"/>
      <c r="JSE62" s="12"/>
      <c r="JSF62" s="12"/>
      <c r="JSG62" s="12"/>
      <c r="JSH62" s="12"/>
      <c r="JSI62" s="12"/>
      <c r="JSJ62" s="12"/>
      <c r="JSK62" s="12"/>
      <c r="JSL62" s="12"/>
      <c r="JSM62" s="12"/>
      <c r="JSN62" s="12"/>
      <c r="JSO62" s="12"/>
      <c r="JSP62" s="12"/>
      <c r="JSQ62" s="12"/>
      <c r="JSR62" s="12"/>
      <c r="JSS62" s="12"/>
      <c r="JST62" s="12"/>
      <c r="JSU62" s="12"/>
      <c r="JSV62" s="12"/>
      <c r="JSW62" s="12"/>
      <c r="JSX62" s="12"/>
      <c r="JSY62" s="12"/>
      <c r="JSZ62" s="12"/>
      <c r="JTA62" s="12"/>
      <c r="JTB62" s="12"/>
      <c r="JTC62" s="12"/>
      <c r="JTD62" s="12"/>
      <c r="JTE62" s="12"/>
      <c r="JTF62" s="12"/>
      <c r="JTG62" s="12"/>
      <c r="JTH62" s="12"/>
      <c r="JTI62" s="12"/>
      <c r="JTJ62" s="12"/>
      <c r="JTK62" s="12"/>
      <c r="JTL62" s="12"/>
      <c r="JTM62" s="12"/>
      <c r="JTN62" s="12"/>
      <c r="JTO62" s="12"/>
      <c r="JTP62" s="12"/>
      <c r="JTQ62" s="12"/>
      <c r="JTR62" s="12"/>
      <c r="JTS62" s="12"/>
      <c r="JTT62" s="12"/>
      <c r="JTU62" s="12"/>
      <c r="JTV62" s="12"/>
      <c r="JTW62" s="12"/>
      <c r="JTX62" s="12"/>
      <c r="JTY62" s="12"/>
      <c r="JTZ62" s="12"/>
      <c r="JUA62" s="12"/>
      <c r="JUB62" s="12"/>
      <c r="JUC62" s="12"/>
      <c r="JUD62" s="12"/>
      <c r="JUE62" s="12"/>
      <c r="JUF62" s="12"/>
      <c r="JUG62" s="12"/>
      <c r="JUH62" s="12"/>
      <c r="JUI62" s="12"/>
      <c r="JUJ62" s="12"/>
      <c r="JUK62" s="12"/>
      <c r="JUL62" s="12"/>
      <c r="JUM62" s="12"/>
      <c r="JUN62" s="12"/>
      <c r="JUO62" s="12"/>
      <c r="JUP62" s="12"/>
      <c r="JUQ62" s="12"/>
      <c r="JUR62" s="12"/>
      <c r="JUS62" s="12"/>
      <c r="JUT62" s="12"/>
      <c r="JUU62" s="12"/>
      <c r="JUV62" s="12"/>
      <c r="JUW62" s="12"/>
      <c r="JUX62" s="12"/>
      <c r="JUY62" s="12"/>
      <c r="JUZ62" s="12"/>
      <c r="JVA62" s="12"/>
      <c r="JVB62" s="12"/>
      <c r="JVC62" s="12"/>
      <c r="JVD62" s="12"/>
      <c r="JVE62" s="12"/>
      <c r="JVF62" s="12"/>
      <c r="JVG62" s="12"/>
      <c r="JVH62" s="12"/>
      <c r="JVI62" s="12"/>
      <c r="JVJ62" s="12"/>
      <c r="JVK62" s="12"/>
      <c r="JVL62" s="12"/>
      <c r="JVM62" s="12"/>
      <c r="JVN62" s="12"/>
      <c r="JVO62" s="12"/>
      <c r="JVP62" s="12"/>
      <c r="JVQ62" s="12"/>
      <c r="JVR62" s="12"/>
      <c r="JVS62" s="12"/>
      <c r="JVT62" s="12"/>
      <c r="JVU62" s="12"/>
      <c r="JVV62" s="12"/>
      <c r="JVW62" s="12"/>
      <c r="JVX62" s="12"/>
      <c r="JVY62" s="12"/>
      <c r="JVZ62" s="12"/>
      <c r="JWA62" s="12"/>
      <c r="JWB62" s="12"/>
      <c r="JWC62" s="12"/>
      <c r="JWD62" s="12"/>
      <c r="JWE62" s="12"/>
      <c r="JWF62" s="12"/>
      <c r="JWG62" s="12"/>
      <c r="JWH62" s="12"/>
      <c r="JWI62" s="12"/>
      <c r="JWJ62" s="12"/>
      <c r="JWK62" s="12"/>
      <c r="JWL62" s="12"/>
      <c r="JWM62" s="12"/>
      <c r="JWN62" s="12"/>
      <c r="JWO62" s="12"/>
      <c r="JWP62" s="12"/>
      <c r="JWQ62" s="12"/>
      <c r="JWR62" s="12"/>
      <c r="JWS62" s="12"/>
      <c r="JWT62" s="12"/>
      <c r="JWU62" s="12"/>
      <c r="JWV62" s="12"/>
      <c r="JWW62" s="12"/>
      <c r="JWX62" s="12"/>
      <c r="JWY62" s="12"/>
      <c r="JWZ62" s="12"/>
      <c r="JXA62" s="12"/>
      <c r="JXB62" s="12"/>
      <c r="JXC62" s="12"/>
      <c r="JXD62" s="12"/>
      <c r="JXE62" s="12"/>
      <c r="JXF62" s="12"/>
      <c r="JXG62" s="12"/>
      <c r="JXH62" s="12"/>
      <c r="JXI62" s="12"/>
      <c r="JXJ62" s="12"/>
      <c r="JXK62" s="12"/>
      <c r="JXL62" s="12"/>
      <c r="JXM62" s="12"/>
      <c r="JXN62" s="12"/>
      <c r="JXO62" s="12"/>
      <c r="JXP62" s="12"/>
      <c r="JXQ62" s="12"/>
      <c r="JXR62" s="12"/>
      <c r="JXS62" s="12"/>
      <c r="JXT62" s="12"/>
      <c r="JXU62" s="12"/>
      <c r="JXV62" s="12"/>
      <c r="JXW62" s="12"/>
      <c r="JXX62" s="12"/>
      <c r="JXY62" s="12"/>
      <c r="JXZ62" s="12"/>
      <c r="JYA62" s="12"/>
      <c r="JYB62" s="12"/>
      <c r="JYC62" s="12"/>
      <c r="JYD62" s="12"/>
      <c r="JYE62" s="12"/>
      <c r="JYF62" s="12"/>
      <c r="JYG62" s="12"/>
      <c r="JYH62" s="12"/>
      <c r="JYI62" s="12"/>
      <c r="JYJ62" s="12"/>
      <c r="JYK62" s="12"/>
      <c r="JYL62" s="12"/>
      <c r="JYM62" s="12"/>
      <c r="JYN62" s="12"/>
      <c r="JYO62" s="12"/>
      <c r="JYP62" s="12"/>
      <c r="JYQ62" s="12"/>
      <c r="JYR62" s="12"/>
      <c r="JYS62" s="12"/>
      <c r="JYT62" s="12"/>
      <c r="JYU62" s="12"/>
      <c r="JYV62" s="12"/>
      <c r="JYW62" s="12"/>
      <c r="JYX62" s="12"/>
      <c r="JYY62" s="12"/>
      <c r="JYZ62" s="12"/>
      <c r="JZA62" s="12"/>
      <c r="JZB62" s="12"/>
      <c r="JZC62" s="12"/>
      <c r="JZD62" s="12"/>
      <c r="JZE62" s="12"/>
      <c r="JZF62" s="12"/>
      <c r="JZG62" s="12"/>
      <c r="JZH62" s="12"/>
      <c r="JZI62" s="12"/>
      <c r="JZJ62" s="12"/>
      <c r="JZK62" s="12"/>
      <c r="JZL62" s="12"/>
      <c r="JZM62" s="12"/>
      <c r="JZN62" s="12"/>
      <c r="JZO62" s="12"/>
      <c r="JZP62" s="12"/>
      <c r="JZQ62" s="12"/>
      <c r="JZR62" s="12"/>
      <c r="JZS62" s="12"/>
      <c r="JZT62" s="12"/>
      <c r="JZU62" s="12"/>
      <c r="JZV62" s="12"/>
      <c r="JZW62" s="12"/>
      <c r="JZX62" s="12"/>
      <c r="JZY62" s="12"/>
      <c r="JZZ62" s="12"/>
      <c r="KAA62" s="12"/>
      <c r="KAB62" s="12"/>
      <c r="KAC62" s="12"/>
      <c r="KAD62" s="12"/>
      <c r="KAE62" s="12"/>
      <c r="KAF62" s="12"/>
      <c r="KAG62" s="12"/>
      <c r="KAH62" s="12"/>
      <c r="KAI62" s="12"/>
      <c r="KAJ62" s="12"/>
      <c r="KAK62" s="12"/>
      <c r="KAL62" s="12"/>
      <c r="KAM62" s="12"/>
      <c r="KAN62" s="12"/>
      <c r="KAO62" s="12"/>
      <c r="KAP62" s="12"/>
      <c r="KAQ62" s="12"/>
      <c r="KAR62" s="12"/>
      <c r="KAS62" s="12"/>
      <c r="KAT62" s="12"/>
      <c r="KAU62" s="12"/>
      <c r="KAV62" s="12"/>
      <c r="KAW62" s="12"/>
      <c r="KAX62" s="12"/>
      <c r="KAY62" s="12"/>
      <c r="KAZ62" s="12"/>
      <c r="KBA62" s="12"/>
      <c r="KBB62" s="12"/>
      <c r="KBC62" s="12"/>
      <c r="KBD62" s="12"/>
      <c r="KBE62" s="12"/>
      <c r="KBF62" s="12"/>
      <c r="KBG62" s="12"/>
      <c r="KBH62" s="12"/>
      <c r="KBI62" s="12"/>
      <c r="KBJ62" s="12"/>
      <c r="KBK62" s="12"/>
      <c r="KBL62" s="12"/>
      <c r="KBM62" s="12"/>
      <c r="KBN62" s="12"/>
      <c r="KBO62" s="12"/>
      <c r="KBP62" s="12"/>
      <c r="KBQ62" s="12"/>
      <c r="KBR62" s="12"/>
      <c r="KBS62" s="12"/>
      <c r="KBT62" s="12"/>
      <c r="KBU62" s="12"/>
      <c r="KBV62" s="12"/>
      <c r="KBW62" s="12"/>
      <c r="KBX62" s="12"/>
      <c r="KBY62" s="12"/>
      <c r="KBZ62" s="12"/>
      <c r="KCA62" s="12"/>
      <c r="KCB62" s="12"/>
      <c r="KCC62" s="12"/>
      <c r="KCD62" s="12"/>
      <c r="KCE62" s="12"/>
      <c r="KCF62" s="12"/>
      <c r="KCG62" s="12"/>
      <c r="KCH62" s="12"/>
      <c r="KCI62" s="12"/>
      <c r="KCJ62" s="12"/>
      <c r="KCK62" s="12"/>
      <c r="KCL62" s="12"/>
      <c r="KCM62" s="12"/>
      <c r="KCN62" s="12"/>
      <c r="KCO62" s="12"/>
      <c r="KCP62" s="12"/>
      <c r="KCQ62" s="12"/>
      <c r="KCR62" s="12"/>
      <c r="KCS62" s="12"/>
      <c r="KCT62" s="12"/>
      <c r="KCU62" s="12"/>
      <c r="KCV62" s="12"/>
      <c r="KCW62" s="12"/>
      <c r="KCX62" s="12"/>
      <c r="KCY62" s="12"/>
      <c r="KCZ62" s="12"/>
      <c r="KDA62" s="12"/>
      <c r="KDB62" s="12"/>
      <c r="KDC62" s="12"/>
      <c r="KDD62" s="12"/>
      <c r="KDE62" s="12"/>
      <c r="KDF62" s="12"/>
      <c r="KDG62" s="12"/>
      <c r="KDH62" s="12"/>
      <c r="KDI62" s="12"/>
      <c r="KDJ62" s="12"/>
      <c r="KDK62" s="12"/>
      <c r="KDL62" s="12"/>
      <c r="KDM62" s="12"/>
      <c r="KDN62" s="12"/>
      <c r="KDO62" s="12"/>
      <c r="KDP62" s="12"/>
      <c r="KDQ62" s="12"/>
      <c r="KDR62" s="12"/>
      <c r="KDS62" s="12"/>
      <c r="KDT62" s="12"/>
      <c r="KDU62" s="12"/>
      <c r="KDV62" s="12"/>
      <c r="KDW62" s="12"/>
      <c r="KDX62" s="12"/>
      <c r="KDY62" s="12"/>
      <c r="KDZ62" s="12"/>
      <c r="KEA62" s="12"/>
      <c r="KEB62" s="12"/>
      <c r="KEC62" s="12"/>
      <c r="KED62" s="12"/>
      <c r="KEE62" s="12"/>
      <c r="KEF62" s="12"/>
      <c r="KEG62" s="12"/>
      <c r="KEH62" s="12"/>
      <c r="KEI62" s="12"/>
      <c r="KEJ62" s="12"/>
      <c r="KEK62" s="12"/>
      <c r="KEL62" s="12"/>
      <c r="KEM62" s="12"/>
      <c r="KEN62" s="12"/>
      <c r="KEO62" s="12"/>
      <c r="KEP62" s="12"/>
      <c r="KEQ62" s="12"/>
      <c r="KER62" s="12"/>
      <c r="KES62" s="12"/>
      <c r="KET62" s="12"/>
      <c r="KEU62" s="12"/>
      <c r="KEV62" s="12"/>
      <c r="KEW62" s="12"/>
      <c r="KEX62" s="12"/>
      <c r="KEY62" s="12"/>
      <c r="KEZ62" s="12"/>
      <c r="KFA62" s="12"/>
      <c r="KFB62" s="12"/>
      <c r="KFC62" s="12"/>
      <c r="KFD62" s="12"/>
      <c r="KFE62" s="12"/>
      <c r="KFF62" s="12"/>
      <c r="KFG62" s="12"/>
      <c r="KFH62" s="12"/>
      <c r="KFI62" s="12"/>
      <c r="KFJ62" s="12"/>
      <c r="KFK62" s="12"/>
      <c r="KFL62" s="12"/>
      <c r="KFM62" s="12"/>
      <c r="KFN62" s="12"/>
      <c r="KFO62" s="12"/>
      <c r="KFP62" s="12"/>
      <c r="KFQ62" s="12"/>
      <c r="KFR62" s="12"/>
      <c r="KFS62" s="12"/>
      <c r="KFT62" s="12"/>
      <c r="KFU62" s="12"/>
      <c r="KFV62" s="12"/>
      <c r="KFW62" s="12"/>
      <c r="KFX62" s="12"/>
      <c r="KFY62" s="12"/>
      <c r="KFZ62" s="12"/>
      <c r="KGA62" s="12"/>
      <c r="KGB62" s="12"/>
      <c r="KGC62" s="12"/>
      <c r="KGD62" s="12"/>
      <c r="KGE62" s="12"/>
      <c r="KGF62" s="12"/>
      <c r="KGG62" s="12"/>
      <c r="KGH62" s="12"/>
      <c r="KGI62" s="12"/>
      <c r="KGJ62" s="12"/>
      <c r="KGK62" s="12"/>
      <c r="KGL62" s="12"/>
      <c r="KGM62" s="12"/>
      <c r="KGN62" s="12"/>
      <c r="KGO62" s="12"/>
      <c r="KGP62" s="12"/>
      <c r="KGQ62" s="12"/>
      <c r="KGR62" s="12"/>
      <c r="KGS62" s="12"/>
      <c r="KGT62" s="12"/>
      <c r="KGU62" s="12"/>
      <c r="KGV62" s="12"/>
      <c r="KGW62" s="12"/>
      <c r="KGX62" s="12"/>
      <c r="KGY62" s="12"/>
      <c r="KGZ62" s="12"/>
      <c r="KHA62" s="12"/>
      <c r="KHB62" s="12"/>
      <c r="KHC62" s="12"/>
      <c r="KHD62" s="12"/>
      <c r="KHE62" s="12"/>
      <c r="KHF62" s="12"/>
      <c r="KHG62" s="12"/>
      <c r="KHH62" s="12"/>
      <c r="KHI62" s="12"/>
      <c r="KHJ62" s="12"/>
      <c r="KHK62" s="12"/>
      <c r="KHL62" s="12"/>
      <c r="KHM62" s="12"/>
      <c r="KHN62" s="12"/>
      <c r="KHO62" s="12"/>
      <c r="KHP62" s="12"/>
      <c r="KHQ62" s="12"/>
      <c r="KHR62" s="12"/>
      <c r="KHS62" s="12"/>
      <c r="KHT62" s="12"/>
      <c r="KHU62" s="12"/>
      <c r="KHV62" s="12"/>
      <c r="KHW62" s="12"/>
      <c r="KHX62" s="12"/>
      <c r="KHY62" s="12"/>
      <c r="KHZ62" s="12"/>
      <c r="KIA62" s="12"/>
      <c r="KIB62" s="12"/>
      <c r="KIC62" s="12"/>
      <c r="KID62" s="12"/>
      <c r="KIE62" s="12"/>
      <c r="KIF62" s="12"/>
      <c r="KIG62" s="12"/>
      <c r="KIH62" s="12"/>
      <c r="KII62" s="12"/>
      <c r="KIJ62" s="12"/>
      <c r="KIK62" s="12"/>
      <c r="KIL62" s="12"/>
      <c r="KIM62" s="12"/>
      <c r="KIN62" s="12"/>
      <c r="KIO62" s="12"/>
      <c r="KIP62" s="12"/>
      <c r="KIQ62" s="12"/>
      <c r="KIR62" s="12"/>
      <c r="KIS62" s="12"/>
      <c r="KIT62" s="12"/>
      <c r="KIU62" s="12"/>
      <c r="KIV62" s="12"/>
      <c r="KIW62" s="12"/>
      <c r="KIX62" s="12"/>
      <c r="KIY62" s="12"/>
      <c r="KIZ62" s="12"/>
      <c r="KJA62" s="12"/>
      <c r="KJB62" s="12"/>
      <c r="KJC62" s="12"/>
      <c r="KJD62" s="12"/>
      <c r="KJE62" s="12"/>
      <c r="KJF62" s="12"/>
      <c r="KJG62" s="12"/>
      <c r="KJH62" s="12"/>
      <c r="KJI62" s="12"/>
      <c r="KJJ62" s="12"/>
      <c r="KJK62" s="12"/>
      <c r="KJL62" s="12"/>
      <c r="KJM62" s="12"/>
      <c r="KJN62" s="12"/>
      <c r="KJO62" s="12"/>
      <c r="KJP62" s="12"/>
      <c r="KJQ62" s="12"/>
      <c r="KJR62" s="12"/>
      <c r="KJS62" s="12"/>
      <c r="KJT62" s="12"/>
      <c r="KJU62" s="12"/>
      <c r="KJV62" s="12"/>
      <c r="KJW62" s="12"/>
      <c r="KJX62" s="12"/>
      <c r="KJY62" s="12"/>
      <c r="KJZ62" s="12"/>
      <c r="KKA62" s="12"/>
      <c r="KKB62" s="12"/>
      <c r="KKC62" s="12"/>
      <c r="KKD62" s="12"/>
      <c r="KKE62" s="12"/>
      <c r="KKF62" s="12"/>
      <c r="KKG62" s="12"/>
      <c r="KKH62" s="12"/>
      <c r="KKI62" s="12"/>
      <c r="KKJ62" s="12"/>
      <c r="KKK62" s="12"/>
      <c r="KKL62" s="12"/>
      <c r="KKM62" s="12"/>
      <c r="KKN62" s="12"/>
      <c r="KKO62" s="12"/>
      <c r="KKP62" s="12"/>
      <c r="KKQ62" s="12"/>
      <c r="KKR62" s="12"/>
      <c r="KKS62" s="12"/>
      <c r="KKT62" s="12"/>
      <c r="KKU62" s="12"/>
      <c r="KKV62" s="12"/>
      <c r="KKW62" s="12"/>
      <c r="KKX62" s="12"/>
      <c r="KKY62" s="12"/>
      <c r="KKZ62" s="12"/>
      <c r="KLA62" s="12"/>
      <c r="KLB62" s="12"/>
      <c r="KLC62" s="12"/>
      <c r="KLD62" s="12"/>
      <c r="KLE62" s="12"/>
      <c r="KLF62" s="12"/>
      <c r="KLG62" s="12"/>
      <c r="KLH62" s="12"/>
      <c r="KLI62" s="12"/>
      <c r="KLJ62" s="12"/>
      <c r="KLK62" s="12"/>
      <c r="KLL62" s="12"/>
      <c r="KLM62" s="12"/>
      <c r="KLN62" s="12"/>
      <c r="KLO62" s="12"/>
      <c r="KLP62" s="12"/>
      <c r="KLQ62" s="12"/>
      <c r="KLR62" s="12"/>
      <c r="KLS62" s="12"/>
      <c r="KLT62" s="12"/>
      <c r="KLU62" s="12"/>
      <c r="KLV62" s="12"/>
      <c r="KLW62" s="12"/>
      <c r="KLX62" s="12"/>
      <c r="KLY62" s="12"/>
      <c r="KLZ62" s="12"/>
      <c r="KMA62" s="12"/>
      <c r="KMB62" s="12"/>
      <c r="KMC62" s="12"/>
      <c r="KMD62" s="12"/>
      <c r="KME62" s="12"/>
      <c r="KMF62" s="12"/>
      <c r="KMG62" s="12"/>
      <c r="KMH62" s="12"/>
      <c r="KMI62" s="12"/>
      <c r="KMJ62" s="12"/>
      <c r="KMK62" s="12"/>
      <c r="KML62" s="12"/>
      <c r="KMM62" s="12"/>
      <c r="KMN62" s="12"/>
      <c r="KMO62" s="12"/>
      <c r="KMP62" s="12"/>
      <c r="KMQ62" s="12"/>
      <c r="KMR62" s="12"/>
      <c r="KMS62" s="12"/>
      <c r="KMT62" s="12"/>
      <c r="KMU62" s="12"/>
      <c r="KMV62" s="12"/>
      <c r="KMW62" s="12"/>
      <c r="KMX62" s="12"/>
      <c r="KMY62" s="12"/>
      <c r="KMZ62" s="12"/>
      <c r="KNA62" s="12"/>
      <c r="KNB62" s="12"/>
      <c r="KNC62" s="12"/>
      <c r="KND62" s="12"/>
      <c r="KNE62" s="12"/>
      <c r="KNF62" s="12"/>
      <c r="KNG62" s="12"/>
      <c r="KNH62" s="12"/>
      <c r="KNI62" s="12"/>
      <c r="KNJ62" s="12"/>
      <c r="KNK62" s="12"/>
      <c r="KNL62" s="12"/>
      <c r="KNM62" s="12"/>
      <c r="KNN62" s="12"/>
      <c r="KNO62" s="12"/>
      <c r="KNP62" s="12"/>
      <c r="KNQ62" s="12"/>
      <c r="KNR62" s="12"/>
      <c r="KNS62" s="12"/>
      <c r="KNT62" s="12"/>
      <c r="KNU62" s="12"/>
      <c r="KNV62" s="12"/>
      <c r="KNW62" s="12"/>
      <c r="KNX62" s="12"/>
      <c r="KNY62" s="12"/>
      <c r="KNZ62" s="12"/>
      <c r="KOA62" s="12"/>
      <c r="KOB62" s="12"/>
      <c r="KOC62" s="12"/>
      <c r="KOD62" s="12"/>
      <c r="KOE62" s="12"/>
      <c r="KOF62" s="12"/>
      <c r="KOG62" s="12"/>
      <c r="KOH62" s="12"/>
      <c r="KOI62" s="12"/>
      <c r="KOJ62" s="12"/>
      <c r="KOK62" s="12"/>
      <c r="KOL62" s="12"/>
      <c r="KOM62" s="12"/>
      <c r="KON62" s="12"/>
      <c r="KOO62" s="12"/>
      <c r="KOP62" s="12"/>
      <c r="KOQ62" s="12"/>
      <c r="KOR62" s="12"/>
      <c r="KOS62" s="12"/>
      <c r="KOT62" s="12"/>
      <c r="KOU62" s="12"/>
      <c r="KOV62" s="12"/>
      <c r="KOW62" s="12"/>
      <c r="KOX62" s="12"/>
      <c r="KOY62" s="12"/>
      <c r="KOZ62" s="12"/>
      <c r="KPA62" s="12"/>
      <c r="KPB62" s="12"/>
      <c r="KPC62" s="12"/>
      <c r="KPD62" s="12"/>
      <c r="KPE62" s="12"/>
      <c r="KPF62" s="12"/>
      <c r="KPG62" s="12"/>
      <c r="KPH62" s="12"/>
      <c r="KPI62" s="12"/>
      <c r="KPJ62" s="12"/>
      <c r="KPK62" s="12"/>
      <c r="KPL62" s="12"/>
      <c r="KPM62" s="12"/>
      <c r="KPN62" s="12"/>
      <c r="KPO62" s="12"/>
      <c r="KPP62" s="12"/>
      <c r="KPQ62" s="12"/>
      <c r="KPR62" s="12"/>
      <c r="KPS62" s="12"/>
      <c r="KPT62" s="12"/>
      <c r="KPU62" s="12"/>
      <c r="KPV62" s="12"/>
      <c r="KPW62" s="12"/>
      <c r="KPX62" s="12"/>
      <c r="KPY62" s="12"/>
      <c r="KPZ62" s="12"/>
      <c r="KQA62" s="12"/>
      <c r="KQB62" s="12"/>
      <c r="KQC62" s="12"/>
      <c r="KQD62" s="12"/>
      <c r="KQE62" s="12"/>
      <c r="KQF62" s="12"/>
      <c r="KQG62" s="12"/>
      <c r="KQH62" s="12"/>
      <c r="KQI62" s="12"/>
      <c r="KQJ62" s="12"/>
      <c r="KQK62" s="12"/>
      <c r="KQL62" s="12"/>
      <c r="KQM62" s="12"/>
      <c r="KQN62" s="12"/>
      <c r="KQO62" s="12"/>
      <c r="KQP62" s="12"/>
      <c r="KQQ62" s="12"/>
      <c r="KQR62" s="12"/>
      <c r="KQS62" s="12"/>
      <c r="KQT62" s="12"/>
      <c r="KQU62" s="12"/>
      <c r="KQV62" s="12"/>
      <c r="KQW62" s="12"/>
      <c r="KQX62" s="12"/>
      <c r="KQY62" s="12"/>
      <c r="KQZ62" s="12"/>
      <c r="KRA62" s="12"/>
      <c r="KRB62" s="12"/>
      <c r="KRC62" s="12"/>
      <c r="KRD62" s="12"/>
      <c r="KRE62" s="12"/>
      <c r="KRF62" s="12"/>
      <c r="KRG62" s="12"/>
      <c r="KRH62" s="12"/>
      <c r="KRI62" s="12"/>
      <c r="KRJ62" s="12"/>
      <c r="KRK62" s="12"/>
      <c r="KRL62" s="12"/>
      <c r="KRM62" s="12"/>
      <c r="KRN62" s="12"/>
      <c r="KRO62" s="12"/>
      <c r="KRP62" s="12"/>
      <c r="KRQ62" s="12"/>
      <c r="KRR62" s="12"/>
      <c r="KRS62" s="12"/>
      <c r="KRT62" s="12"/>
      <c r="KRU62" s="12"/>
      <c r="KRV62" s="12"/>
      <c r="KRW62" s="12"/>
      <c r="KRX62" s="12"/>
      <c r="KRY62" s="12"/>
      <c r="KRZ62" s="12"/>
      <c r="KSA62" s="12"/>
      <c r="KSB62" s="12"/>
      <c r="KSC62" s="12"/>
      <c r="KSD62" s="12"/>
      <c r="KSE62" s="12"/>
      <c r="KSF62" s="12"/>
      <c r="KSG62" s="12"/>
      <c r="KSH62" s="12"/>
      <c r="KSI62" s="12"/>
      <c r="KSJ62" s="12"/>
      <c r="KSK62" s="12"/>
      <c r="KSL62" s="12"/>
      <c r="KSM62" s="12"/>
      <c r="KSN62" s="12"/>
      <c r="KSO62" s="12"/>
      <c r="KSP62" s="12"/>
      <c r="KSQ62" s="12"/>
      <c r="KSR62" s="12"/>
      <c r="KSS62" s="12"/>
      <c r="KST62" s="12"/>
      <c r="KSU62" s="12"/>
      <c r="KSV62" s="12"/>
      <c r="KSW62" s="12"/>
      <c r="KSX62" s="12"/>
      <c r="KSY62" s="12"/>
      <c r="KSZ62" s="12"/>
      <c r="KTA62" s="12"/>
      <c r="KTB62" s="12"/>
      <c r="KTC62" s="12"/>
      <c r="KTD62" s="12"/>
      <c r="KTE62" s="12"/>
      <c r="KTF62" s="12"/>
      <c r="KTG62" s="12"/>
      <c r="KTH62" s="12"/>
      <c r="KTI62" s="12"/>
      <c r="KTJ62" s="12"/>
      <c r="KTK62" s="12"/>
      <c r="KTL62" s="12"/>
      <c r="KTM62" s="12"/>
      <c r="KTN62" s="12"/>
      <c r="KTO62" s="12"/>
      <c r="KTP62" s="12"/>
      <c r="KTQ62" s="12"/>
      <c r="KTR62" s="12"/>
      <c r="KTS62" s="12"/>
      <c r="KTT62" s="12"/>
      <c r="KTU62" s="12"/>
      <c r="KTV62" s="12"/>
      <c r="KTW62" s="12"/>
      <c r="KTX62" s="12"/>
      <c r="KTY62" s="12"/>
      <c r="KTZ62" s="12"/>
      <c r="KUA62" s="12"/>
      <c r="KUB62" s="12"/>
      <c r="KUC62" s="12"/>
      <c r="KUD62" s="12"/>
      <c r="KUE62" s="12"/>
      <c r="KUF62" s="12"/>
      <c r="KUG62" s="12"/>
      <c r="KUH62" s="12"/>
      <c r="KUI62" s="12"/>
      <c r="KUJ62" s="12"/>
      <c r="KUK62" s="12"/>
      <c r="KUL62" s="12"/>
      <c r="KUM62" s="12"/>
      <c r="KUN62" s="12"/>
      <c r="KUO62" s="12"/>
      <c r="KUP62" s="12"/>
      <c r="KUQ62" s="12"/>
      <c r="KUR62" s="12"/>
      <c r="KUS62" s="12"/>
      <c r="KUT62" s="12"/>
      <c r="KUU62" s="12"/>
      <c r="KUV62" s="12"/>
      <c r="KUW62" s="12"/>
      <c r="KUX62" s="12"/>
      <c r="KUY62" s="12"/>
      <c r="KUZ62" s="12"/>
      <c r="KVA62" s="12"/>
      <c r="KVB62" s="12"/>
      <c r="KVC62" s="12"/>
      <c r="KVD62" s="12"/>
      <c r="KVE62" s="12"/>
      <c r="KVF62" s="12"/>
      <c r="KVG62" s="12"/>
      <c r="KVH62" s="12"/>
      <c r="KVI62" s="12"/>
      <c r="KVJ62" s="12"/>
      <c r="KVK62" s="12"/>
      <c r="KVL62" s="12"/>
      <c r="KVM62" s="12"/>
      <c r="KVN62" s="12"/>
      <c r="KVO62" s="12"/>
      <c r="KVP62" s="12"/>
      <c r="KVQ62" s="12"/>
      <c r="KVR62" s="12"/>
      <c r="KVS62" s="12"/>
      <c r="KVT62" s="12"/>
      <c r="KVU62" s="12"/>
      <c r="KVV62" s="12"/>
      <c r="KVW62" s="12"/>
      <c r="KVX62" s="12"/>
      <c r="KVY62" s="12"/>
      <c r="KVZ62" s="12"/>
      <c r="KWA62" s="12"/>
      <c r="KWB62" s="12"/>
      <c r="KWC62" s="12"/>
      <c r="KWD62" s="12"/>
      <c r="KWE62" s="12"/>
      <c r="KWF62" s="12"/>
      <c r="KWG62" s="12"/>
      <c r="KWH62" s="12"/>
      <c r="KWI62" s="12"/>
      <c r="KWJ62" s="12"/>
      <c r="KWK62" s="12"/>
      <c r="KWL62" s="12"/>
      <c r="KWM62" s="12"/>
      <c r="KWN62" s="12"/>
      <c r="KWO62" s="12"/>
      <c r="KWP62" s="12"/>
      <c r="KWQ62" s="12"/>
      <c r="KWR62" s="12"/>
      <c r="KWS62" s="12"/>
      <c r="KWT62" s="12"/>
      <c r="KWU62" s="12"/>
      <c r="KWV62" s="12"/>
      <c r="KWW62" s="12"/>
      <c r="KWX62" s="12"/>
      <c r="KWY62" s="12"/>
      <c r="KWZ62" s="12"/>
      <c r="KXA62" s="12"/>
      <c r="KXB62" s="12"/>
      <c r="KXC62" s="12"/>
      <c r="KXD62" s="12"/>
      <c r="KXE62" s="12"/>
      <c r="KXF62" s="12"/>
      <c r="KXG62" s="12"/>
      <c r="KXH62" s="12"/>
      <c r="KXI62" s="12"/>
      <c r="KXJ62" s="12"/>
      <c r="KXK62" s="12"/>
      <c r="KXL62" s="12"/>
      <c r="KXM62" s="12"/>
      <c r="KXN62" s="12"/>
      <c r="KXO62" s="12"/>
      <c r="KXP62" s="12"/>
      <c r="KXQ62" s="12"/>
      <c r="KXR62" s="12"/>
      <c r="KXS62" s="12"/>
      <c r="KXT62" s="12"/>
      <c r="KXU62" s="12"/>
      <c r="KXV62" s="12"/>
      <c r="KXW62" s="12"/>
      <c r="KXX62" s="12"/>
      <c r="KXY62" s="12"/>
      <c r="KXZ62" s="12"/>
      <c r="KYA62" s="12"/>
      <c r="KYB62" s="12"/>
      <c r="KYC62" s="12"/>
      <c r="KYD62" s="12"/>
      <c r="KYE62" s="12"/>
      <c r="KYF62" s="12"/>
      <c r="KYG62" s="12"/>
      <c r="KYH62" s="12"/>
      <c r="KYI62" s="12"/>
      <c r="KYJ62" s="12"/>
      <c r="KYK62" s="12"/>
      <c r="KYL62" s="12"/>
      <c r="KYM62" s="12"/>
      <c r="KYN62" s="12"/>
      <c r="KYO62" s="12"/>
      <c r="KYP62" s="12"/>
      <c r="KYQ62" s="12"/>
      <c r="KYR62" s="12"/>
      <c r="KYS62" s="12"/>
      <c r="KYT62" s="12"/>
      <c r="KYU62" s="12"/>
      <c r="KYV62" s="12"/>
      <c r="KYW62" s="12"/>
      <c r="KYX62" s="12"/>
      <c r="KYY62" s="12"/>
      <c r="KYZ62" s="12"/>
      <c r="KZA62" s="12"/>
      <c r="KZB62" s="12"/>
      <c r="KZC62" s="12"/>
      <c r="KZD62" s="12"/>
      <c r="KZE62" s="12"/>
      <c r="KZF62" s="12"/>
      <c r="KZG62" s="12"/>
      <c r="KZH62" s="12"/>
      <c r="KZI62" s="12"/>
      <c r="KZJ62" s="12"/>
      <c r="KZK62" s="12"/>
      <c r="KZL62" s="12"/>
      <c r="KZM62" s="12"/>
      <c r="KZN62" s="12"/>
      <c r="KZO62" s="12"/>
      <c r="KZP62" s="12"/>
      <c r="KZQ62" s="12"/>
      <c r="KZR62" s="12"/>
      <c r="KZS62" s="12"/>
      <c r="KZT62" s="12"/>
      <c r="KZU62" s="12"/>
      <c r="KZV62" s="12"/>
      <c r="KZW62" s="12"/>
      <c r="KZX62" s="12"/>
      <c r="KZY62" s="12"/>
      <c r="KZZ62" s="12"/>
      <c r="LAA62" s="12"/>
      <c r="LAB62" s="12"/>
      <c r="LAC62" s="12"/>
      <c r="LAD62" s="12"/>
      <c r="LAE62" s="12"/>
      <c r="LAF62" s="12"/>
      <c r="LAG62" s="12"/>
      <c r="LAH62" s="12"/>
      <c r="LAI62" s="12"/>
      <c r="LAJ62" s="12"/>
      <c r="LAK62" s="12"/>
      <c r="LAL62" s="12"/>
      <c r="LAM62" s="12"/>
      <c r="LAN62" s="12"/>
      <c r="LAO62" s="12"/>
      <c r="LAP62" s="12"/>
      <c r="LAQ62" s="12"/>
      <c r="LAR62" s="12"/>
      <c r="LAS62" s="12"/>
      <c r="LAT62" s="12"/>
      <c r="LAU62" s="12"/>
      <c r="LAV62" s="12"/>
      <c r="LAW62" s="12"/>
      <c r="LAX62" s="12"/>
      <c r="LAY62" s="12"/>
      <c r="LAZ62" s="12"/>
      <c r="LBA62" s="12"/>
      <c r="LBB62" s="12"/>
      <c r="LBC62" s="12"/>
      <c r="LBD62" s="12"/>
      <c r="LBE62" s="12"/>
      <c r="LBF62" s="12"/>
      <c r="LBG62" s="12"/>
      <c r="LBH62" s="12"/>
      <c r="LBI62" s="12"/>
      <c r="LBJ62" s="12"/>
      <c r="LBK62" s="12"/>
      <c r="LBL62" s="12"/>
      <c r="LBM62" s="12"/>
      <c r="LBN62" s="12"/>
      <c r="LBO62" s="12"/>
      <c r="LBP62" s="12"/>
      <c r="LBQ62" s="12"/>
      <c r="LBR62" s="12"/>
      <c r="LBS62" s="12"/>
      <c r="LBT62" s="12"/>
      <c r="LBU62" s="12"/>
      <c r="LBV62" s="12"/>
      <c r="LBW62" s="12"/>
      <c r="LBX62" s="12"/>
      <c r="LBY62" s="12"/>
      <c r="LBZ62" s="12"/>
      <c r="LCA62" s="12"/>
      <c r="LCB62" s="12"/>
      <c r="LCC62" s="12"/>
      <c r="LCD62" s="12"/>
      <c r="LCE62" s="12"/>
      <c r="LCF62" s="12"/>
      <c r="LCG62" s="12"/>
      <c r="LCH62" s="12"/>
      <c r="LCI62" s="12"/>
      <c r="LCJ62" s="12"/>
      <c r="LCK62" s="12"/>
      <c r="LCL62" s="12"/>
      <c r="LCM62" s="12"/>
      <c r="LCN62" s="12"/>
      <c r="LCO62" s="12"/>
      <c r="LCP62" s="12"/>
      <c r="LCQ62" s="12"/>
      <c r="LCR62" s="12"/>
      <c r="LCS62" s="12"/>
      <c r="LCT62" s="12"/>
      <c r="LCU62" s="12"/>
      <c r="LCV62" s="12"/>
      <c r="LCW62" s="12"/>
      <c r="LCX62" s="12"/>
      <c r="LCY62" s="12"/>
      <c r="LCZ62" s="12"/>
      <c r="LDA62" s="12"/>
      <c r="LDB62" s="12"/>
      <c r="LDC62" s="12"/>
      <c r="LDD62" s="12"/>
      <c r="LDE62" s="12"/>
      <c r="LDF62" s="12"/>
      <c r="LDG62" s="12"/>
      <c r="LDH62" s="12"/>
      <c r="LDI62" s="12"/>
      <c r="LDJ62" s="12"/>
      <c r="LDK62" s="12"/>
      <c r="LDL62" s="12"/>
      <c r="LDM62" s="12"/>
      <c r="LDN62" s="12"/>
      <c r="LDO62" s="12"/>
      <c r="LDP62" s="12"/>
      <c r="LDQ62" s="12"/>
      <c r="LDR62" s="12"/>
      <c r="LDS62" s="12"/>
      <c r="LDT62" s="12"/>
      <c r="LDU62" s="12"/>
      <c r="LDV62" s="12"/>
      <c r="LDW62" s="12"/>
      <c r="LDX62" s="12"/>
      <c r="LDY62" s="12"/>
      <c r="LDZ62" s="12"/>
      <c r="LEA62" s="12"/>
      <c r="LEB62" s="12"/>
      <c r="LEC62" s="12"/>
      <c r="LED62" s="12"/>
      <c r="LEE62" s="12"/>
      <c r="LEF62" s="12"/>
      <c r="LEG62" s="12"/>
      <c r="LEH62" s="12"/>
      <c r="LEI62" s="12"/>
      <c r="LEJ62" s="12"/>
      <c r="LEK62" s="12"/>
      <c r="LEL62" s="12"/>
      <c r="LEM62" s="12"/>
      <c r="LEN62" s="12"/>
      <c r="LEO62" s="12"/>
      <c r="LEP62" s="12"/>
      <c r="LEQ62" s="12"/>
      <c r="LER62" s="12"/>
      <c r="LES62" s="12"/>
      <c r="LET62" s="12"/>
      <c r="LEU62" s="12"/>
      <c r="LEV62" s="12"/>
      <c r="LEW62" s="12"/>
      <c r="LEX62" s="12"/>
      <c r="LEY62" s="12"/>
      <c r="LEZ62" s="12"/>
      <c r="LFA62" s="12"/>
      <c r="LFB62" s="12"/>
      <c r="LFC62" s="12"/>
      <c r="LFD62" s="12"/>
      <c r="LFE62" s="12"/>
      <c r="LFF62" s="12"/>
      <c r="LFG62" s="12"/>
      <c r="LFH62" s="12"/>
      <c r="LFI62" s="12"/>
      <c r="LFJ62" s="12"/>
      <c r="LFK62" s="12"/>
      <c r="LFL62" s="12"/>
      <c r="LFM62" s="12"/>
      <c r="LFN62" s="12"/>
      <c r="LFO62" s="12"/>
      <c r="LFP62" s="12"/>
      <c r="LFQ62" s="12"/>
      <c r="LFR62" s="12"/>
      <c r="LFS62" s="12"/>
      <c r="LFT62" s="12"/>
      <c r="LFU62" s="12"/>
      <c r="LFV62" s="12"/>
      <c r="LFW62" s="12"/>
      <c r="LFX62" s="12"/>
      <c r="LFY62" s="12"/>
      <c r="LFZ62" s="12"/>
      <c r="LGA62" s="12"/>
      <c r="LGB62" s="12"/>
      <c r="LGC62" s="12"/>
      <c r="LGD62" s="12"/>
      <c r="LGE62" s="12"/>
      <c r="LGF62" s="12"/>
      <c r="LGG62" s="12"/>
      <c r="LGH62" s="12"/>
      <c r="LGI62" s="12"/>
      <c r="LGJ62" s="12"/>
      <c r="LGK62" s="12"/>
      <c r="LGL62" s="12"/>
      <c r="LGM62" s="12"/>
      <c r="LGN62" s="12"/>
      <c r="LGO62" s="12"/>
      <c r="LGP62" s="12"/>
      <c r="LGQ62" s="12"/>
      <c r="LGR62" s="12"/>
      <c r="LGS62" s="12"/>
      <c r="LGT62" s="12"/>
      <c r="LGU62" s="12"/>
      <c r="LGV62" s="12"/>
      <c r="LGW62" s="12"/>
      <c r="LGX62" s="12"/>
      <c r="LGY62" s="12"/>
      <c r="LGZ62" s="12"/>
      <c r="LHA62" s="12"/>
      <c r="LHB62" s="12"/>
      <c r="LHC62" s="12"/>
      <c r="LHD62" s="12"/>
      <c r="LHE62" s="12"/>
      <c r="LHF62" s="12"/>
      <c r="LHG62" s="12"/>
      <c r="LHH62" s="12"/>
      <c r="LHI62" s="12"/>
      <c r="LHJ62" s="12"/>
      <c r="LHK62" s="12"/>
      <c r="LHL62" s="12"/>
      <c r="LHM62" s="12"/>
      <c r="LHN62" s="12"/>
      <c r="LHO62" s="12"/>
      <c r="LHP62" s="12"/>
      <c r="LHQ62" s="12"/>
      <c r="LHR62" s="12"/>
      <c r="LHS62" s="12"/>
      <c r="LHT62" s="12"/>
      <c r="LHU62" s="12"/>
      <c r="LHV62" s="12"/>
      <c r="LHW62" s="12"/>
      <c r="LHX62" s="12"/>
      <c r="LHY62" s="12"/>
      <c r="LHZ62" s="12"/>
      <c r="LIA62" s="12"/>
      <c r="LIB62" s="12"/>
      <c r="LIC62" s="12"/>
      <c r="LID62" s="12"/>
      <c r="LIE62" s="12"/>
      <c r="LIF62" s="12"/>
      <c r="LIG62" s="12"/>
      <c r="LIH62" s="12"/>
      <c r="LII62" s="12"/>
      <c r="LIJ62" s="12"/>
      <c r="LIK62" s="12"/>
      <c r="LIL62" s="12"/>
      <c r="LIM62" s="12"/>
      <c r="LIN62" s="12"/>
      <c r="LIO62" s="12"/>
      <c r="LIP62" s="12"/>
      <c r="LIQ62" s="12"/>
      <c r="LIR62" s="12"/>
      <c r="LIS62" s="12"/>
      <c r="LIT62" s="12"/>
      <c r="LIU62" s="12"/>
      <c r="LIV62" s="12"/>
      <c r="LIW62" s="12"/>
      <c r="LIX62" s="12"/>
      <c r="LIY62" s="12"/>
      <c r="LIZ62" s="12"/>
      <c r="LJA62" s="12"/>
      <c r="LJB62" s="12"/>
      <c r="LJC62" s="12"/>
      <c r="LJD62" s="12"/>
      <c r="LJE62" s="12"/>
      <c r="LJF62" s="12"/>
      <c r="LJG62" s="12"/>
      <c r="LJH62" s="12"/>
      <c r="LJI62" s="12"/>
      <c r="LJJ62" s="12"/>
      <c r="LJK62" s="12"/>
      <c r="LJL62" s="12"/>
      <c r="LJM62" s="12"/>
      <c r="LJN62" s="12"/>
      <c r="LJO62" s="12"/>
      <c r="LJP62" s="12"/>
      <c r="LJQ62" s="12"/>
      <c r="LJR62" s="12"/>
      <c r="LJS62" s="12"/>
      <c r="LJT62" s="12"/>
      <c r="LJU62" s="12"/>
      <c r="LJV62" s="12"/>
      <c r="LJW62" s="12"/>
      <c r="LJX62" s="12"/>
      <c r="LJY62" s="12"/>
      <c r="LJZ62" s="12"/>
      <c r="LKA62" s="12"/>
      <c r="LKB62" s="12"/>
      <c r="LKC62" s="12"/>
      <c r="LKD62" s="12"/>
      <c r="LKE62" s="12"/>
      <c r="LKF62" s="12"/>
      <c r="LKG62" s="12"/>
      <c r="LKH62" s="12"/>
      <c r="LKI62" s="12"/>
      <c r="LKJ62" s="12"/>
      <c r="LKK62" s="12"/>
      <c r="LKL62" s="12"/>
      <c r="LKM62" s="12"/>
      <c r="LKN62" s="12"/>
      <c r="LKO62" s="12"/>
      <c r="LKP62" s="12"/>
      <c r="LKQ62" s="12"/>
      <c r="LKR62" s="12"/>
      <c r="LKS62" s="12"/>
      <c r="LKT62" s="12"/>
      <c r="LKU62" s="12"/>
      <c r="LKV62" s="12"/>
      <c r="LKW62" s="12"/>
      <c r="LKX62" s="12"/>
      <c r="LKY62" s="12"/>
      <c r="LKZ62" s="12"/>
      <c r="LLA62" s="12"/>
      <c r="LLB62" s="12"/>
      <c r="LLC62" s="12"/>
      <c r="LLD62" s="12"/>
      <c r="LLE62" s="12"/>
      <c r="LLF62" s="12"/>
      <c r="LLG62" s="12"/>
      <c r="LLH62" s="12"/>
      <c r="LLI62" s="12"/>
      <c r="LLJ62" s="12"/>
      <c r="LLK62" s="12"/>
      <c r="LLL62" s="12"/>
      <c r="LLM62" s="12"/>
      <c r="LLN62" s="12"/>
      <c r="LLO62" s="12"/>
      <c r="LLP62" s="12"/>
      <c r="LLQ62" s="12"/>
      <c r="LLR62" s="12"/>
      <c r="LLS62" s="12"/>
      <c r="LLT62" s="12"/>
      <c r="LLU62" s="12"/>
      <c r="LLV62" s="12"/>
      <c r="LLW62" s="12"/>
      <c r="LLX62" s="12"/>
      <c r="LLY62" s="12"/>
      <c r="LLZ62" s="12"/>
      <c r="LMA62" s="12"/>
      <c r="LMB62" s="12"/>
      <c r="LMC62" s="12"/>
      <c r="LMD62" s="12"/>
      <c r="LME62" s="12"/>
      <c r="LMF62" s="12"/>
      <c r="LMG62" s="12"/>
      <c r="LMH62" s="12"/>
      <c r="LMI62" s="12"/>
      <c r="LMJ62" s="12"/>
      <c r="LMK62" s="12"/>
      <c r="LML62" s="12"/>
      <c r="LMM62" s="12"/>
      <c r="LMN62" s="12"/>
      <c r="LMO62" s="12"/>
      <c r="LMP62" s="12"/>
      <c r="LMQ62" s="12"/>
      <c r="LMR62" s="12"/>
      <c r="LMS62" s="12"/>
      <c r="LMT62" s="12"/>
      <c r="LMU62" s="12"/>
      <c r="LMV62" s="12"/>
      <c r="LMW62" s="12"/>
      <c r="LMX62" s="12"/>
      <c r="LMY62" s="12"/>
      <c r="LMZ62" s="12"/>
      <c r="LNA62" s="12"/>
      <c r="LNB62" s="12"/>
      <c r="LNC62" s="12"/>
      <c r="LND62" s="12"/>
      <c r="LNE62" s="12"/>
      <c r="LNF62" s="12"/>
      <c r="LNG62" s="12"/>
      <c r="LNH62" s="12"/>
      <c r="LNI62" s="12"/>
      <c r="LNJ62" s="12"/>
      <c r="LNK62" s="12"/>
      <c r="LNL62" s="12"/>
      <c r="LNM62" s="12"/>
      <c r="LNN62" s="12"/>
      <c r="LNO62" s="12"/>
      <c r="LNP62" s="12"/>
      <c r="LNQ62" s="12"/>
      <c r="LNR62" s="12"/>
      <c r="LNS62" s="12"/>
      <c r="LNT62" s="12"/>
      <c r="LNU62" s="12"/>
      <c r="LNV62" s="12"/>
      <c r="LNW62" s="12"/>
      <c r="LNX62" s="12"/>
      <c r="LNY62" s="12"/>
      <c r="LNZ62" s="12"/>
      <c r="LOA62" s="12"/>
      <c r="LOB62" s="12"/>
      <c r="LOC62" s="12"/>
      <c r="LOD62" s="12"/>
      <c r="LOE62" s="12"/>
      <c r="LOF62" s="12"/>
      <c r="LOG62" s="12"/>
      <c r="LOH62" s="12"/>
      <c r="LOI62" s="12"/>
      <c r="LOJ62" s="12"/>
      <c r="LOK62" s="12"/>
      <c r="LOL62" s="12"/>
      <c r="LOM62" s="12"/>
      <c r="LON62" s="12"/>
      <c r="LOO62" s="12"/>
      <c r="LOP62" s="12"/>
      <c r="LOQ62" s="12"/>
      <c r="LOR62" s="12"/>
      <c r="LOS62" s="12"/>
      <c r="LOT62" s="12"/>
      <c r="LOU62" s="12"/>
      <c r="LOV62" s="12"/>
      <c r="LOW62" s="12"/>
      <c r="LOX62" s="12"/>
      <c r="LOY62" s="12"/>
      <c r="LOZ62" s="12"/>
      <c r="LPA62" s="12"/>
      <c r="LPB62" s="12"/>
      <c r="LPC62" s="12"/>
      <c r="LPD62" s="12"/>
      <c r="LPE62" s="12"/>
      <c r="LPF62" s="12"/>
      <c r="LPG62" s="12"/>
      <c r="LPH62" s="12"/>
      <c r="LPI62" s="12"/>
      <c r="LPJ62" s="12"/>
      <c r="LPK62" s="12"/>
      <c r="LPL62" s="12"/>
      <c r="LPM62" s="12"/>
      <c r="LPN62" s="12"/>
      <c r="LPO62" s="12"/>
      <c r="LPP62" s="12"/>
      <c r="LPQ62" s="12"/>
      <c r="LPR62" s="12"/>
      <c r="LPS62" s="12"/>
      <c r="LPT62" s="12"/>
      <c r="LPU62" s="12"/>
      <c r="LPV62" s="12"/>
      <c r="LPW62" s="12"/>
      <c r="LPX62" s="12"/>
      <c r="LPY62" s="12"/>
      <c r="LPZ62" s="12"/>
      <c r="LQA62" s="12"/>
      <c r="LQB62" s="12"/>
      <c r="LQC62" s="12"/>
      <c r="LQD62" s="12"/>
      <c r="LQE62" s="12"/>
      <c r="LQF62" s="12"/>
      <c r="LQG62" s="12"/>
      <c r="LQH62" s="12"/>
      <c r="LQI62" s="12"/>
      <c r="LQJ62" s="12"/>
      <c r="LQK62" s="12"/>
      <c r="LQL62" s="12"/>
      <c r="LQM62" s="12"/>
      <c r="LQN62" s="12"/>
      <c r="LQO62" s="12"/>
      <c r="LQP62" s="12"/>
      <c r="LQQ62" s="12"/>
      <c r="LQR62" s="12"/>
      <c r="LQS62" s="12"/>
      <c r="LQT62" s="12"/>
      <c r="LQU62" s="12"/>
      <c r="LQV62" s="12"/>
      <c r="LQW62" s="12"/>
      <c r="LQX62" s="12"/>
      <c r="LQY62" s="12"/>
      <c r="LQZ62" s="12"/>
      <c r="LRA62" s="12"/>
      <c r="LRB62" s="12"/>
      <c r="LRC62" s="12"/>
      <c r="LRD62" s="12"/>
      <c r="LRE62" s="12"/>
      <c r="LRF62" s="12"/>
      <c r="LRG62" s="12"/>
      <c r="LRH62" s="12"/>
      <c r="LRI62" s="12"/>
      <c r="LRJ62" s="12"/>
      <c r="LRK62" s="12"/>
      <c r="LRL62" s="12"/>
      <c r="LRM62" s="12"/>
      <c r="LRN62" s="12"/>
      <c r="LRO62" s="12"/>
      <c r="LRP62" s="12"/>
      <c r="LRQ62" s="12"/>
      <c r="LRR62" s="12"/>
      <c r="LRS62" s="12"/>
      <c r="LRT62" s="12"/>
      <c r="LRU62" s="12"/>
      <c r="LRV62" s="12"/>
      <c r="LRW62" s="12"/>
      <c r="LRX62" s="12"/>
      <c r="LRY62" s="12"/>
      <c r="LRZ62" s="12"/>
      <c r="LSA62" s="12"/>
      <c r="LSB62" s="12"/>
      <c r="LSC62" s="12"/>
      <c r="LSD62" s="12"/>
      <c r="LSE62" s="12"/>
      <c r="LSF62" s="12"/>
      <c r="LSG62" s="12"/>
      <c r="LSH62" s="12"/>
      <c r="LSI62" s="12"/>
      <c r="LSJ62" s="12"/>
      <c r="LSK62" s="12"/>
      <c r="LSL62" s="12"/>
      <c r="LSM62" s="12"/>
      <c r="LSN62" s="12"/>
      <c r="LSO62" s="12"/>
      <c r="LSP62" s="12"/>
      <c r="LSQ62" s="12"/>
      <c r="LSR62" s="12"/>
      <c r="LSS62" s="12"/>
      <c r="LST62" s="12"/>
      <c r="LSU62" s="12"/>
      <c r="LSV62" s="12"/>
      <c r="LSW62" s="12"/>
      <c r="LSX62" s="12"/>
      <c r="LSY62" s="12"/>
      <c r="LSZ62" s="12"/>
      <c r="LTA62" s="12"/>
      <c r="LTB62" s="12"/>
      <c r="LTC62" s="12"/>
      <c r="LTD62" s="12"/>
      <c r="LTE62" s="12"/>
      <c r="LTF62" s="12"/>
      <c r="LTG62" s="12"/>
      <c r="LTH62" s="12"/>
      <c r="LTI62" s="12"/>
      <c r="LTJ62" s="12"/>
      <c r="LTK62" s="12"/>
      <c r="LTL62" s="12"/>
      <c r="LTM62" s="12"/>
      <c r="LTN62" s="12"/>
      <c r="LTO62" s="12"/>
      <c r="LTP62" s="12"/>
      <c r="LTQ62" s="12"/>
      <c r="LTR62" s="12"/>
      <c r="LTS62" s="12"/>
      <c r="LTT62" s="12"/>
      <c r="LTU62" s="12"/>
      <c r="LTV62" s="12"/>
      <c r="LTW62" s="12"/>
      <c r="LTX62" s="12"/>
      <c r="LTY62" s="12"/>
      <c r="LTZ62" s="12"/>
      <c r="LUA62" s="12"/>
      <c r="LUB62" s="12"/>
      <c r="LUC62" s="12"/>
      <c r="LUD62" s="12"/>
      <c r="LUE62" s="12"/>
      <c r="LUF62" s="12"/>
      <c r="LUG62" s="12"/>
      <c r="LUH62" s="12"/>
      <c r="LUI62" s="12"/>
      <c r="LUJ62" s="12"/>
      <c r="LUK62" s="12"/>
      <c r="LUL62" s="12"/>
      <c r="LUM62" s="12"/>
      <c r="LUN62" s="12"/>
      <c r="LUO62" s="12"/>
      <c r="LUP62" s="12"/>
      <c r="LUQ62" s="12"/>
      <c r="LUR62" s="12"/>
      <c r="LUS62" s="12"/>
      <c r="LUT62" s="12"/>
      <c r="LUU62" s="12"/>
      <c r="LUV62" s="12"/>
      <c r="LUW62" s="12"/>
      <c r="LUX62" s="12"/>
      <c r="LUY62" s="12"/>
      <c r="LUZ62" s="12"/>
      <c r="LVA62" s="12"/>
      <c r="LVB62" s="12"/>
      <c r="LVC62" s="12"/>
      <c r="LVD62" s="12"/>
      <c r="LVE62" s="12"/>
      <c r="LVF62" s="12"/>
      <c r="LVG62" s="12"/>
      <c r="LVH62" s="12"/>
      <c r="LVI62" s="12"/>
      <c r="LVJ62" s="12"/>
      <c r="LVK62" s="12"/>
      <c r="LVL62" s="12"/>
      <c r="LVM62" s="12"/>
      <c r="LVN62" s="12"/>
      <c r="LVO62" s="12"/>
      <c r="LVP62" s="12"/>
      <c r="LVQ62" s="12"/>
      <c r="LVR62" s="12"/>
      <c r="LVS62" s="12"/>
      <c r="LVT62" s="12"/>
      <c r="LVU62" s="12"/>
      <c r="LVV62" s="12"/>
      <c r="LVW62" s="12"/>
      <c r="LVX62" s="12"/>
      <c r="LVY62" s="12"/>
      <c r="LVZ62" s="12"/>
      <c r="LWA62" s="12"/>
      <c r="LWB62" s="12"/>
      <c r="LWC62" s="12"/>
      <c r="LWD62" s="12"/>
      <c r="LWE62" s="12"/>
      <c r="LWF62" s="12"/>
      <c r="LWG62" s="12"/>
      <c r="LWH62" s="12"/>
      <c r="LWI62" s="12"/>
      <c r="LWJ62" s="12"/>
      <c r="LWK62" s="12"/>
      <c r="LWL62" s="12"/>
      <c r="LWM62" s="12"/>
      <c r="LWN62" s="12"/>
      <c r="LWO62" s="12"/>
      <c r="LWP62" s="12"/>
      <c r="LWQ62" s="12"/>
      <c r="LWR62" s="12"/>
      <c r="LWS62" s="12"/>
      <c r="LWT62" s="12"/>
      <c r="LWU62" s="12"/>
      <c r="LWV62" s="12"/>
      <c r="LWW62" s="12"/>
      <c r="LWX62" s="12"/>
      <c r="LWY62" s="12"/>
      <c r="LWZ62" s="12"/>
      <c r="LXA62" s="12"/>
      <c r="LXB62" s="12"/>
      <c r="LXC62" s="12"/>
      <c r="LXD62" s="12"/>
      <c r="LXE62" s="12"/>
      <c r="LXF62" s="12"/>
      <c r="LXG62" s="12"/>
      <c r="LXH62" s="12"/>
      <c r="LXI62" s="12"/>
      <c r="LXJ62" s="12"/>
      <c r="LXK62" s="12"/>
      <c r="LXL62" s="12"/>
      <c r="LXM62" s="12"/>
      <c r="LXN62" s="12"/>
      <c r="LXO62" s="12"/>
      <c r="LXP62" s="12"/>
      <c r="LXQ62" s="12"/>
      <c r="LXR62" s="12"/>
      <c r="LXS62" s="12"/>
      <c r="LXT62" s="12"/>
      <c r="LXU62" s="12"/>
      <c r="LXV62" s="12"/>
      <c r="LXW62" s="12"/>
      <c r="LXX62" s="12"/>
      <c r="LXY62" s="12"/>
      <c r="LXZ62" s="12"/>
      <c r="LYA62" s="12"/>
      <c r="LYB62" s="12"/>
      <c r="LYC62" s="12"/>
      <c r="LYD62" s="12"/>
      <c r="LYE62" s="12"/>
      <c r="LYF62" s="12"/>
      <c r="LYG62" s="12"/>
      <c r="LYH62" s="12"/>
      <c r="LYI62" s="12"/>
      <c r="LYJ62" s="12"/>
      <c r="LYK62" s="12"/>
      <c r="LYL62" s="12"/>
      <c r="LYM62" s="12"/>
      <c r="LYN62" s="12"/>
      <c r="LYO62" s="12"/>
      <c r="LYP62" s="12"/>
      <c r="LYQ62" s="12"/>
      <c r="LYR62" s="12"/>
      <c r="LYS62" s="12"/>
      <c r="LYT62" s="12"/>
      <c r="LYU62" s="12"/>
      <c r="LYV62" s="12"/>
      <c r="LYW62" s="12"/>
      <c r="LYX62" s="12"/>
      <c r="LYY62" s="12"/>
      <c r="LYZ62" s="12"/>
      <c r="LZA62" s="12"/>
      <c r="LZB62" s="12"/>
      <c r="LZC62" s="12"/>
      <c r="LZD62" s="12"/>
      <c r="LZE62" s="12"/>
      <c r="LZF62" s="12"/>
      <c r="LZG62" s="12"/>
      <c r="LZH62" s="12"/>
      <c r="LZI62" s="12"/>
      <c r="LZJ62" s="12"/>
      <c r="LZK62" s="12"/>
      <c r="LZL62" s="12"/>
      <c r="LZM62" s="12"/>
      <c r="LZN62" s="12"/>
      <c r="LZO62" s="12"/>
      <c r="LZP62" s="12"/>
      <c r="LZQ62" s="12"/>
      <c r="LZR62" s="12"/>
      <c r="LZS62" s="12"/>
      <c r="LZT62" s="12"/>
      <c r="LZU62" s="12"/>
      <c r="LZV62" s="12"/>
      <c r="LZW62" s="12"/>
      <c r="LZX62" s="12"/>
      <c r="LZY62" s="12"/>
      <c r="LZZ62" s="12"/>
      <c r="MAA62" s="12"/>
      <c r="MAB62" s="12"/>
      <c r="MAC62" s="12"/>
      <c r="MAD62" s="12"/>
      <c r="MAE62" s="12"/>
      <c r="MAF62" s="12"/>
      <c r="MAG62" s="12"/>
      <c r="MAH62" s="12"/>
      <c r="MAI62" s="12"/>
      <c r="MAJ62" s="12"/>
      <c r="MAK62" s="12"/>
      <c r="MAL62" s="12"/>
      <c r="MAM62" s="12"/>
      <c r="MAN62" s="12"/>
      <c r="MAO62" s="12"/>
      <c r="MAP62" s="12"/>
      <c r="MAQ62" s="12"/>
      <c r="MAR62" s="12"/>
      <c r="MAS62" s="12"/>
      <c r="MAT62" s="12"/>
      <c r="MAU62" s="12"/>
      <c r="MAV62" s="12"/>
      <c r="MAW62" s="12"/>
      <c r="MAX62" s="12"/>
      <c r="MAY62" s="12"/>
      <c r="MAZ62" s="12"/>
      <c r="MBA62" s="12"/>
      <c r="MBB62" s="12"/>
      <c r="MBC62" s="12"/>
      <c r="MBD62" s="12"/>
      <c r="MBE62" s="12"/>
      <c r="MBF62" s="12"/>
      <c r="MBG62" s="12"/>
      <c r="MBH62" s="12"/>
      <c r="MBI62" s="12"/>
      <c r="MBJ62" s="12"/>
      <c r="MBK62" s="12"/>
      <c r="MBL62" s="12"/>
      <c r="MBM62" s="12"/>
      <c r="MBN62" s="12"/>
      <c r="MBO62" s="12"/>
      <c r="MBP62" s="12"/>
      <c r="MBQ62" s="12"/>
      <c r="MBR62" s="12"/>
      <c r="MBS62" s="12"/>
      <c r="MBT62" s="12"/>
      <c r="MBU62" s="12"/>
      <c r="MBV62" s="12"/>
      <c r="MBW62" s="12"/>
      <c r="MBX62" s="12"/>
      <c r="MBY62" s="12"/>
      <c r="MBZ62" s="12"/>
      <c r="MCA62" s="12"/>
      <c r="MCB62" s="12"/>
      <c r="MCC62" s="12"/>
      <c r="MCD62" s="12"/>
      <c r="MCE62" s="12"/>
      <c r="MCF62" s="12"/>
      <c r="MCG62" s="12"/>
      <c r="MCH62" s="12"/>
      <c r="MCI62" s="12"/>
      <c r="MCJ62" s="12"/>
      <c r="MCK62" s="12"/>
      <c r="MCL62" s="12"/>
      <c r="MCM62" s="12"/>
      <c r="MCN62" s="12"/>
      <c r="MCO62" s="12"/>
      <c r="MCP62" s="12"/>
      <c r="MCQ62" s="12"/>
      <c r="MCR62" s="12"/>
      <c r="MCS62" s="12"/>
      <c r="MCT62" s="12"/>
      <c r="MCU62" s="12"/>
      <c r="MCV62" s="12"/>
      <c r="MCW62" s="12"/>
      <c r="MCX62" s="12"/>
      <c r="MCY62" s="12"/>
      <c r="MCZ62" s="12"/>
      <c r="MDA62" s="12"/>
      <c r="MDB62" s="12"/>
      <c r="MDC62" s="12"/>
      <c r="MDD62" s="12"/>
      <c r="MDE62" s="12"/>
      <c r="MDF62" s="12"/>
      <c r="MDG62" s="12"/>
      <c r="MDH62" s="12"/>
      <c r="MDI62" s="12"/>
      <c r="MDJ62" s="12"/>
      <c r="MDK62" s="12"/>
      <c r="MDL62" s="12"/>
      <c r="MDM62" s="12"/>
      <c r="MDN62" s="12"/>
      <c r="MDO62" s="12"/>
      <c r="MDP62" s="12"/>
      <c r="MDQ62" s="12"/>
      <c r="MDR62" s="12"/>
      <c r="MDS62" s="12"/>
      <c r="MDT62" s="12"/>
      <c r="MDU62" s="12"/>
      <c r="MDV62" s="12"/>
      <c r="MDW62" s="12"/>
      <c r="MDX62" s="12"/>
      <c r="MDY62" s="12"/>
      <c r="MDZ62" s="12"/>
      <c r="MEA62" s="12"/>
      <c r="MEB62" s="12"/>
      <c r="MEC62" s="12"/>
      <c r="MED62" s="12"/>
      <c r="MEE62" s="12"/>
      <c r="MEF62" s="12"/>
      <c r="MEG62" s="12"/>
      <c r="MEH62" s="12"/>
      <c r="MEI62" s="12"/>
      <c r="MEJ62" s="12"/>
      <c r="MEK62" s="12"/>
      <c r="MEL62" s="12"/>
      <c r="MEM62" s="12"/>
      <c r="MEN62" s="12"/>
      <c r="MEO62" s="12"/>
      <c r="MEP62" s="12"/>
      <c r="MEQ62" s="12"/>
      <c r="MER62" s="12"/>
      <c r="MES62" s="12"/>
      <c r="MET62" s="12"/>
      <c r="MEU62" s="12"/>
      <c r="MEV62" s="12"/>
      <c r="MEW62" s="12"/>
      <c r="MEX62" s="12"/>
      <c r="MEY62" s="12"/>
      <c r="MEZ62" s="12"/>
      <c r="MFA62" s="12"/>
      <c r="MFB62" s="12"/>
      <c r="MFC62" s="12"/>
      <c r="MFD62" s="12"/>
      <c r="MFE62" s="12"/>
      <c r="MFF62" s="12"/>
      <c r="MFG62" s="12"/>
      <c r="MFH62" s="12"/>
      <c r="MFI62" s="12"/>
      <c r="MFJ62" s="12"/>
      <c r="MFK62" s="12"/>
      <c r="MFL62" s="12"/>
      <c r="MFM62" s="12"/>
      <c r="MFN62" s="12"/>
      <c r="MFO62" s="12"/>
      <c r="MFP62" s="12"/>
      <c r="MFQ62" s="12"/>
      <c r="MFR62" s="12"/>
      <c r="MFS62" s="12"/>
      <c r="MFT62" s="12"/>
      <c r="MFU62" s="12"/>
      <c r="MFV62" s="12"/>
      <c r="MFW62" s="12"/>
      <c r="MFX62" s="12"/>
      <c r="MFY62" s="12"/>
      <c r="MFZ62" s="12"/>
      <c r="MGA62" s="12"/>
      <c r="MGB62" s="12"/>
      <c r="MGC62" s="12"/>
      <c r="MGD62" s="12"/>
      <c r="MGE62" s="12"/>
      <c r="MGF62" s="12"/>
      <c r="MGG62" s="12"/>
      <c r="MGH62" s="12"/>
      <c r="MGI62" s="12"/>
      <c r="MGJ62" s="12"/>
      <c r="MGK62" s="12"/>
      <c r="MGL62" s="12"/>
      <c r="MGM62" s="12"/>
      <c r="MGN62" s="12"/>
      <c r="MGO62" s="12"/>
      <c r="MGP62" s="12"/>
      <c r="MGQ62" s="12"/>
      <c r="MGR62" s="12"/>
      <c r="MGS62" s="12"/>
      <c r="MGT62" s="12"/>
      <c r="MGU62" s="12"/>
      <c r="MGV62" s="12"/>
      <c r="MGW62" s="12"/>
      <c r="MGX62" s="12"/>
      <c r="MGY62" s="12"/>
      <c r="MGZ62" s="12"/>
      <c r="MHA62" s="12"/>
      <c r="MHB62" s="12"/>
      <c r="MHC62" s="12"/>
      <c r="MHD62" s="12"/>
      <c r="MHE62" s="12"/>
      <c r="MHF62" s="12"/>
      <c r="MHG62" s="12"/>
      <c r="MHH62" s="12"/>
      <c r="MHI62" s="12"/>
      <c r="MHJ62" s="12"/>
      <c r="MHK62" s="12"/>
      <c r="MHL62" s="12"/>
      <c r="MHM62" s="12"/>
      <c r="MHN62" s="12"/>
      <c r="MHO62" s="12"/>
      <c r="MHP62" s="12"/>
      <c r="MHQ62" s="12"/>
      <c r="MHR62" s="12"/>
      <c r="MHS62" s="12"/>
      <c r="MHT62" s="12"/>
      <c r="MHU62" s="12"/>
      <c r="MHV62" s="12"/>
      <c r="MHW62" s="12"/>
      <c r="MHX62" s="12"/>
      <c r="MHY62" s="12"/>
      <c r="MHZ62" s="12"/>
      <c r="MIA62" s="12"/>
      <c r="MIB62" s="12"/>
      <c r="MIC62" s="12"/>
      <c r="MID62" s="12"/>
      <c r="MIE62" s="12"/>
      <c r="MIF62" s="12"/>
      <c r="MIG62" s="12"/>
      <c r="MIH62" s="12"/>
      <c r="MII62" s="12"/>
      <c r="MIJ62" s="12"/>
      <c r="MIK62" s="12"/>
      <c r="MIL62" s="12"/>
      <c r="MIM62" s="12"/>
      <c r="MIN62" s="12"/>
      <c r="MIO62" s="12"/>
      <c r="MIP62" s="12"/>
      <c r="MIQ62" s="12"/>
      <c r="MIR62" s="12"/>
      <c r="MIS62" s="12"/>
      <c r="MIT62" s="12"/>
      <c r="MIU62" s="12"/>
      <c r="MIV62" s="12"/>
      <c r="MIW62" s="12"/>
      <c r="MIX62" s="12"/>
      <c r="MIY62" s="12"/>
      <c r="MIZ62" s="12"/>
      <c r="MJA62" s="12"/>
      <c r="MJB62" s="12"/>
      <c r="MJC62" s="12"/>
      <c r="MJD62" s="12"/>
      <c r="MJE62" s="12"/>
      <c r="MJF62" s="12"/>
      <c r="MJG62" s="12"/>
      <c r="MJH62" s="12"/>
      <c r="MJI62" s="12"/>
      <c r="MJJ62" s="12"/>
      <c r="MJK62" s="12"/>
      <c r="MJL62" s="12"/>
      <c r="MJM62" s="12"/>
      <c r="MJN62" s="12"/>
      <c r="MJO62" s="12"/>
      <c r="MJP62" s="12"/>
      <c r="MJQ62" s="12"/>
      <c r="MJR62" s="12"/>
      <c r="MJS62" s="12"/>
      <c r="MJT62" s="12"/>
      <c r="MJU62" s="12"/>
      <c r="MJV62" s="12"/>
      <c r="MJW62" s="12"/>
      <c r="MJX62" s="12"/>
      <c r="MJY62" s="12"/>
      <c r="MJZ62" s="12"/>
      <c r="MKA62" s="12"/>
      <c r="MKB62" s="12"/>
      <c r="MKC62" s="12"/>
      <c r="MKD62" s="12"/>
      <c r="MKE62" s="12"/>
      <c r="MKF62" s="12"/>
      <c r="MKG62" s="12"/>
      <c r="MKH62" s="12"/>
      <c r="MKI62" s="12"/>
      <c r="MKJ62" s="12"/>
      <c r="MKK62" s="12"/>
      <c r="MKL62" s="12"/>
      <c r="MKM62" s="12"/>
      <c r="MKN62" s="12"/>
      <c r="MKO62" s="12"/>
      <c r="MKP62" s="12"/>
      <c r="MKQ62" s="12"/>
      <c r="MKR62" s="12"/>
      <c r="MKS62" s="12"/>
      <c r="MKT62" s="12"/>
      <c r="MKU62" s="12"/>
      <c r="MKV62" s="12"/>
      <c r="MKW62" s="12"/>
      <c r="MKX62" s="12"/>
      <c r="MKY62" s="12"/>
      <c r="MKZ62" s="12"/>
      <c r="MLA62" s="12"/>
      <c r="MLB62" s="12"/>
      <c r="MLC62" s="12"/>
      <c r="MLD62" s="12"/>
      <c r="MLE62" s="12"/>
      <c r="MLF62" s="12"/>
      <c r="MLG62" s="12"/>
      <c r="MLH62" s="12"/>
      <c r="MLI62" s="12"/>
      <c r="MLJ62" s="12"/>
      <c r="MLK62" s="12"/>
      <c r="MLL62" s="12"/>
      <c r="MLM62" s="12"/>
      <c r="MLN62" s="12"/>
      <c r="MLO62" s="12"/>
      <c r="MLP62" s="12"/>
      <c r="MLQ62" s="12"/>
      <c r="MLR62" s="12"/>
      <c r="MLS62" s="12"/>
      <c r="MLT62" s="12"/>
      <c r="MLU62" s="12"/>
      <c r="MLV62" s="12"/>
      <c r="MLW62" s="12"/>
      <c r="MLX62" s="12"/>
      <c r="MLY62" s="12"/>
      <c r="MLZ62" s="12"/>
      <c r="MMA62" s="12"/>
      <c r="MMB62" s="12"/>
      <c r="MMC62" s="12"/>
      <c r="MMD62" s="12"/>
      <c r="MME62" s="12"/>
      <c r="MMF62" s="12"/>
      <c r="MMG62" s="12"/>
      <c r="MMH62" s="12"/>
      <c r="MMI62" s="12"/>
      <c r="MMJ62" s="12"/>
      <c r="MMK62" s="12"/>
      <c r="MML62" s="12"/>
      <c r="MMM62" s="12"/>
      <c r="MMN62" s="12"/>
      <c r="MMO62" s="12"/>
      <c r="MMP62" s="12"/>
      <c r="MMQ62" s="12"/>
      <c r="MMR62" s="12"/>
      <c r="MMS62" s="12"/>
      <c r="MMT62" s="12"/>
      <c r="MMU62" s="12"/>
      <c r="MMV62" s="12"/>
      <c r="MMW62" s="12"/>
      <c r="MMX62" s="12"/>
      <c r="MMY62" s="12"/>
      <c r="MMZ62" s="12"/>
      <c r="MNA62" s="12"/>
      <c r="MNB62" s="12"/>
      <c r="MNC62" s="12"/>
      <c r="MND62" s="12"/>
      <c r="MNE62" s="12"/>
      <c r="MNF62" s="12"/>
      <c r="MNG62" s="12"/>
      <c r="MNH62" s="12"/>
      <c r="MNI62" s="12"/>
      <c r="MNJ62" s="12"/>
      <c r="MNK62" s="12"/>
      <c r="MNL62" s="12"/>
      <c r="MNM62" s="12"/>
      <c r="MNN62" s="12"/>
      <c r="MNO62" s="12"/>
      <c r="MNP62" s="12"/>
      <c r="MNQ62" s="12"/>
      <c r="MNR62" s="12"/>
      <c r="MNS62" s="12"/>
      <c r="MNT62" s="12"/>
      <c r="MNU62" s="12"/>
      <c r="MNV62" s="12"/>
      <c r="MNW62" s="12"/>
      <c r="MNX62" s="12"/>
      <c r="MNY62" s="12"/>
      <c r="MNZ62" s="12"/>
      <c r="MOA62" s="12"/>
      <c r="MOB62" s="12"/>
      <c r="MOC62" s="12"/>
      <c r="MOD62" s="12"/>
      <c r="MOE62" s="12"/>
      <c r="MOF62" s="12"/>
      <c r="MOG62" s="12"/>
      <c r="MOH62" s="12"/>
      <c r="MOI62" s="12"/>
      <c r="MOJ62" s="12"/>
      <c r="MOK62" s="12"/>
      <c r="MOL62" s="12"/>
      <c r="MOM62" s="12"/>
      <c r="MON62" s="12"/>
      <c r="MOO62" s="12"/>
      <c r="MOP62" s="12"/>
      <c r="MOQ62" s="12"/>
      <c r="MOR62" s="12"/>
      <c r="MOS62" s="12"/>
      <c r="MOT62" s="12"/>
      <c r="MOU62" s="12"/>
      <c r="MOV62" s="12"/>
      <c r="MOW62" s="12"/>
      <c r="MOX62" s="12"/>
      <c r="MOY62" s="12"/>
      <c r="MOZ62" s="12"/>
      <c r="MPA62" s="12"/>
      <c r="MPB62" s="12"/>
      <c r="MPC62" s="12"/>
      <c r="MPD62" s="12"/>
      <c r="MPE62" s="12"/>
      <c r="MPF62" s="12"/>
      <c r="MPG62" s="12"/>
      <c r="MPH62" s="12"/>
      <c r="MPI62" s="12"/>
      <c r="MPJ62" s="12"/>
      <c r="MPK62" s="12"/>
      <c r="MPL62" s="12"/>
      <c r="MPM62" s="12"/>
      <c r="MPN62" s="12"/>
      <c r="MPO62" s="12"/>
      <c r="MPP62" s="12"/>
      <c r="MPQ62" s="12"/>
      <c r="MPR62" s="12"/>
      <c r="MPS62" s="12"/>
      <c r="MPT62" s="12"/>
      <c r="MPU62" s="12"/>
      <c r="MPV62" s="12"/>
      <c r="MPW62" s="12"/>
      <c r="MPX62" s="12"/>
      <c r="MPY62" s="12"/>
      <c r="MPZ62" s="12"/>
      <c r="MQA62" s="12"/>
      <c r="MQB62" s="12"/>
      <c r="MQC62" s="12"/>
      <c r="MQD62" s="12"/>
      <c r="MQE62" s="12"/>
      <c r="MQF62" s="12"/>
      <c r="MQG62" s="12"/>
      <c r="MQH62" s="12"/>
      <c r="MQI62" s="12"/>
      <c r="MQJ62" s="12"/>
      <c r="MQK62" s="12"/>
      <c r="MQL62" s="12"/>
      <c r="MQM62" s="12"/>
      <c r="MQN62" s="12"/>
      <c r="MQO62" s="12"/>
      <c r="MQP62" s="12"/>
      <c r="MQQ62" s="12"/>
      <c r="MQR62" s="12"/>
      <c r="MQS62" s="12"/>
      <c r="MQT62" s="12"/>
      <c r="MQU62" s="12"/>
      <c r="MQV62" s="12"/>
      <c r="MQW62" s="12"/>
      <c r="MQX62" s="12"/>
      <c r="MQY62" s="12"/>
      <c r="MQZ62" s="12"/>
      <c r="MRA62" s="12"/>
      <c r="MRB62" s="12"/>
      <c r="MRC62" s="12"/>
      <c r="MRD62" s="12"/>
      <c r="MRE62" s="12"/>
      <c r="MRF62" s="12"/>
      <c r="MRG62" s="12"/>
      <c r="MRH62" s="12"/>
      <c r="MRI62" s="12"/>
      <c r="MRJ62" s="12"/>
      <c r="MRK62" s="12"/>
      <c r="MRL62" s="12"/>
      <c r="MRM62" s="12"/>
      <c r="MRN62" s="12"/>
      <c r="MRO62" s="12"/>
      <c r="MRP62" s="12"/>
      <c r="MRQ62" s="12"/>
      <c r="MRR62" s="12"/>
      <c r="MRS62" s="12"/>
      <c r="MRT62" s="12"/>
      <c r="MRU62" s="12"/>
      <c r="MRV62" s="12"/>
      <c r="MRW62" s="12"/>
      <c r="MRX62" s="12"/>
      <c r="MRY62" s="12"/>
      <c r="MRZ62" s="12"/>
      <c r="MSA62" s="12"/>
      <c r="MSB62" s="12"/>
      <c r="MSC62" s="12"/>
      <c r="MSD62" s="12"/>
      <c r="MSE62" s="12"/>
      <c r="MSF62" s="12"/>
      <c r="MSG62" s="12"/>
      <c r="MSH62" s="12"/>
      <c r="MSI62" s="12"/>
      <c r="MSJ62" s="12"/>
      <c r="MSK62" s="12"/>
      <c r="MSL62" s="12"/>
      <c r="MSM62" s="12"/>
      <c r="MSN62" s="12"/>
      <c r="MSO62" s="12"/>
      <c r="MSP62" s="12"/>
      <c r="MSQ62" s="12"/>
      <c r="MSR62" s="12"/>
      <c r="MSS62" s="12"/>
      <c r="MST62" s="12"/>
      <c r="MSU62" s="12"/>
      <c r="MSV62" s="12"/>
      <c r="MSW62" s="12"/>
      <c r="MSX62" s="12"/>
      <c r="MSY62" s="12"/>
      <c r="MSZ62" s="12"/>
      <c r="MTA62" s="12"/>
      <c r="MTB62" s="12"/>
      <c r="MTC62" s="12"/>
      <c r="MTD62" s="12"/>
      <c r="MTE62" s="12"/>
      <c r="MTF62" s="12"/>
      <c r="MTG62" s="12"/>
      <c r="MTH62" s="12"/>
      <c r="MTI62" s="12"/>
      <c r="MTJ62" s="12"/>
      <c r="MTK62" s="12"/>
      <c r="MTL62" s="12"/>
      <c r="MTM62" s="12"/>
      <c r="MTN62" s="12"/>
      <c r="MTO62" s="12"/>
      <c r="MTP62" s="12"/>
      <c r="MTQ62" s="12"/>
      <c r="MTR62" s="12"/>
      <c r="MTS62" s="12"/>
      <c r="MTT62" s="12"/>
      <c r="MTU62" s="12"/>
      <c r="MTV62" s="12"/>
      <c r="MTW62" s="12"/>
      <c r="MTX62" s="12"/>
      <c r="MTY62" s="12"/>
      <c r="MTZ62" s="12"/>
      <c r="MUA62" s="12"/>
      <c r="MUB62" s="12"/>
      <c r="MUC62" s="12"/>
      <c r="MUD62" s="12"/>
      <c r="MUE62" s="12"/>
      <c r="MUF62" s="12"/>
      <c r="MUG62" s="12"/>
      <c r="MUH62" s="12"/>
      <c r="MUI62" s="12"/>
      <c r="MUJ62" s="12"/>
      <c r="MUK62" s="12"/>
      <c r="MUL62" s="12"/>
      <c r="MUM62" s="12"/>
      <c r="MUN62" s="12"/>
      <c r="MUO62" s="12"/>
      <c r="MUP62" s="12"/>
      <c r="MUQ62" s="12"/>
      <c r="MUR62" s="12"/>
      <c r="MUS62" s="12"/>
      <c r="MUT62" s="12"/>
      <c r="MUU62" s="12"/>
      <c r="MUV62" s="12"/>
      <c r="MUW62" s="12"/>
      <c r="MUX62" s="12"/>
      <c r="MUY62" s="12"/>
      <c r="MUZ62" s="12"/>
      <c r="MVA62" s="12"/>
      <c r="MVB62" s="12"/>
      <c r="MVC62" s="12"/>
      <c r="MVD62" s="12"/>
      <c r="MVE62" s="12"/>
      <c r="MVF62" s="12"/>
      <c r="MVG62" s="12"/>
      <c r="MVH62" s="12"/>
      <c r="MVI62" s="12"/>
      <c r="MVJ62" s="12"/>
      <c r="MVK62" s="12"/>
      <c r="MVL62" s="12"/>
      <c r="MVM62" s="12"/>
      <c r="MVN62" s="12"/>
      <c r="MVO62" s="12"/>
      <c r="MVP62" s="12"/>
      <c r="MVQ62" s="12"/>
      <c r="MVR62" s="12"/>
      <c r="MVS62" s="12"/>
      <c r="MVT62" s="12"/>
      <c r="MVU62" s="12"/>
      <c r="MVV62" s="12"/>
      <c r="MVW62" s="12"/>
      <c r="MVX62" s="12"/>
      <c r="MVY62" s="12"/>
      <c r="MVZ62" s="12"/>
      <c r="MWA62" s="12"/>
      <c r="MWB62" s="12"/>
      <c r="MWC62" s="12"/>
      <c r="MWD62" s="12"/>
      <c r="MWE62" s="12"/>
      <c r="MWF62" s="12"/>
      <c r="MWG62" s="12"/>
      <c r="MWH62" s="12"/>
      <c r="MWI62" s="12"/>
      <c r="MWJ62" s="12"/>
      <c r="MWK62" s="12"/>
      <c r="MWL62" s="12"/>
      <c r="MWM62" s="12"/>
      <c r="MWN62" s="12"/>
      <c r="MWO62" s="12"/>
      <c r="MWP62" s="12"/>
      <c r="MWQ62" s="12"/>
      <c r="MWR62" s="12"/>
      <c r="MWS62" s="12"/>
      <c r="MWT62" s="12"/>
      <c r="MWU62" s="12"/>
      <c r="MWV62" s="12"/>
      <c r="MWW62" s="12"/>
      <c r="MWX62" s="12"/>
      <c r="MWY62" s="12"/>
      <c r="MWZ62" s="12"/>
      <c r="MXA62" s="12"/>
      <c r="MXB62" s="12"/>
      <c r="MXC62" s="12"/>
      <c r="MXD62" s="12"/>
      <c r="MXE62" s="12"/>
      <c r="MXF62" s="12"/>
      <c r="MXG62" s="12"/>
      <c r="MXH62" s="12"/>
      <c r="MXI62" s="12"/>
      <c r="MXJ62" s="12"/>
      <c r="MXK62" s="12"/>
      <c r="MXL62" s="12"/>
      <c r="MXM62" s="12"/>
      <c r="MXN62" s="12"/>
      <c r="MXO62" s="12"/>
      <c r="MXP62" s="12"/>
      <c r="MXQ62" s="12"/>
      <c r="MXR62" s="12"/>
      <c r="MXS62" s="12"/>
      <c r="MXT62" s="12"/>
      <c r="MXU62" s="12"/>
      <c r="MXV62" s="12"/>
      <c r="MXW62" s="12"/>
      <c r="MXX62" s="12"/>
      <c r="MXY62" s="12"/>
      <c r="MXZ62" s="12"/>
      <c r="MYA62" s="12"/>
      <c r="MYB62" s="12"/>
      <c r="MYC62" s="12"/>
      <c r="MYD62" s="12"/>
      <c r="MYE62" s="12"/>
      <c r="MYF62" s="12"/>
      <c r="MYG62" s="12"/>
      <c r="MYH62" s="12"/>
      <c r="MYI62" s="12"/>
      <c r="MYJ62" s="12"/>
      <c r="MYK62" s="12"/>
      <c r="MYL62" s="12"/>
      <c r="MYM62" s="12"/>
      <c r="MYN62" s="12"/>
      <c r="MYO62" s="12"/>
      <c r="MYP62" s="12"/>
      <c r="MYQ62" s="12"/>
      <c r="MYR62" s="12"/>
      <c r="MYS62" s="12"/>
      <c r="MYT62" s="12"/>
      <c r="MYU62" s="12"/>
      <c r="MYV62" s="12"/>
      <c r="MYW62" s="12"/>
      <c r="MYX62" s="12"/>
      <c r="MYY62" s="12"/>
      <c r="MYZ62" s="12"/>
      <c r="MZA62" s="12"/>
      <c r="MZB62" s="12"/>
      <c r="MZC62" s="12"/>
      <c r="MZD62" s="12"/>
      <c r="MZE62" s="12"/>
      <c r="MZF62" s="12"/>
      <c r="MZG62" s="12"/>
      <c r="MZH62" s="12"/>
      <c r="MZI62" s="12"/>
      <c r="MZJ62" s="12"/>
      <c r="MZK62" s="12"/>
      <c r="MZL62" s="12"/>
      <c r="MZM62" s="12"/>
      <c r="MZN62" s="12"/>
      <c r="MZO62" s="12"/>
      <c r="MZP62" s="12"/>
      <c r="MZQ62" s="12"/>
      <c r="MZR62" s="12"/>
      <c r="MZS62" s="12"/>
      <c r="MZT62" s="12"/>
      <c r="MZU62" s="12"/>
      <c r="MZV62" s="12"/>
      <c r="MZW62" s="12"/>
      <c r="MZX62" s="12"/>
      <c r="MZY62" s="12"/>
      <c r="MZZ62" s="12"/>
      <c r="NAA62" s="12"/>
      <c r="NAB62" s="12"/>
      <c r="NAC62" s="12"/>
      <c r="NAD62" s="12"/>
      <c r="NAE62" s="12"/>
      <c r="NAF62" s="12"/>
      <c r="NAG62" s="12"/>
      <c r="NAH62" s="12"/>
      <c r="NAI62" s="12"/>
      <c r="NAJ62" s="12"/>
      <c r="NAK62" s="12"/>
      <c r="NAL62" s="12"/>
      <c r="NAM62" s="12"/>
      <c r="NAN62" s="12"/>
      <c r="NAO62" s="12"/>
      <c r="NAP62" s="12"/>
      <c r="NAQ62" s="12"/>
      <c r="NAR62" s="12"/>
      <c r="NAS62" s="12"/>
      <c r="NAT62" s="12"/>
      <c r="NAU62" s="12"/>
      <c r="NAV62" s="12"/>
      <c r="NAW62" s="12"/>
      <c r="NAX62" s="12"/>
      <c r="NAY62" s="12"/>
      <c r="NAZ62" s="12"/>
      <c r="NBA62" s="12"/>
      <c r="NBB62" s="12"/>
      <c r="NBC62" s="12"/>
      <c r="NBD62" s="12"/>
      <c r="NBE62" s="12"/>
      <c r="NBF62" s="12"/>
      <c r="NBG62" s="12"/>
      <c r="NBH62" s="12"/>
      <c r="NBI62" s="12"/>
      <c r="NBJ62" s="12"/>
      <c r="NBK62" s="12"/>
      <c r="NBL62" s="12"/>
      <c r="NBM62" s="12"/>
      <c r="NBN62" s="12"/>
      <c r="NBO62" s="12"/>
      <c r="NBP62" s="12"/>
      <c r="NBQ62" s="12"/>
      <c r="NBR62" s="12"/>
      <c r="NBS62" s="12"/>
      <c r="NBT62" s="12"/>
      <c r="NBU62" s="12"/>
      <c r="NBV62" s="12"/>
      <c r="NBW62" s="12"/>
      <c r="NBX62" s="12"/>
      <c r="NBY62" s="12"/>
      <c r="NBZ62" s="12"/>
      <c r="NCA62" s="12"/>
      <c r="NCB62" s="12"/>
      <c r="NCC62" s="12"/>
      <c r="NCD62" s="12"/>
      <c r="NCE62" s="12"/>
      <c r="NCF62" s="12"/>
      <c r="NCG62" s="12"/>
      <c r="NCH62" s="12"/>
      <c r="NCI62" s="12"/>
      <c r="NCJ62" s="12"/>
      <c r="NCK62" s="12"/>
      <c r="NCL62" s="12"/>
      <c r="NCM62" s="12"/>
      <c r="NCN62" s="12"/>
      <c r="NCO62" s="12"/>
      <c r="NCP62" s="12"/>
      <c r="NCQ62" s="12"/>
      <c r="NCR62" s="12"/>
      <c r="NCS62" s="12"/>
      <c r="NCT62" s="12"/>
      <c r="NCU62" s="12"/>
      <c r="NCV62" s="12"/>
      <c r="NCW62" s="12"/>
      <c r="NCX62" s="12"/>
      <c r="NCY62" s="12"/>
      <c r="NCZ62" s="12"/>
      <c r="NDA62" s="12"/>
      <c r="NDB62" s="12"/>
      <c r="NDC62" s="12"/>
      <c r="NDD62" s="12"/>
      <c r="NDE62" s="12"/>
      <c r="NDF62" s="12"/>
      <c r="NDG62" s="12"/>
      <c r="NDH62" s="12"/>
      <c r="NDI62" s="12"/>
      <c r="NDJ62" s="12"/>
      <c r="NDK62" s="12"/>
      <c r="NDL62" s="12"/>
      <c r="NDM62" s="12"/>
      <c r="NDN62" s="12"/>
      <c r="NDO62" s="12"/>
      <c r="NDP62" s="12"/>
      <c r="NDQ62" s="12"/>
      <c r="NDR62" s="12"/>
      <c r="NDS62" s="12"/>
      <c r="NDT62" s="12"/>
      <c r="NDU62" s="12"/>
      <c r="NDV62" s="12"/>
      <c r="NDW62" s="12"/>
      <c r="NDX62" s="12"/>
      <c r="NDY62" s="12"/>
      <c r="NDZ62" s="12"/>
      <c r="NEA62" s="12"/>
      <c r="NEB62" s="12"/>
      <c r="NEC62" s="12"/>
      <c r="NED62" s="12"/>
      <c r="NEE62" s="12"/>
      <c r="NEF62" s="12"/>
      <c r="NEG62" s="12"/>
      <c r="NEH62" s="12"/>
      <c r="NEI62" s="12"/>
      <c r="NEJ62" s="12"/>
      <c r="NEK62" s="12"/>
      <c r="NEL62" s="12"/>
      <c r="NEM62" s="12"/>
      <c r="NEN62" s="12"/>
      <c r="NEO62" s="12"/>
      <c r="NEP62" s="12"/>
      <c r="NEQ62" s="12"/>
      <c r="NER62" s="12"/>
      <c r="NES62" s="12"/>
      <c r="NET62" s="12"/>
      <c r="NEU62" s="12"/>
      <c r="NEV62" s="12"/>
      <c r="NEW62" s="12"/>
      <c r="NEX62" s="12"/>
      <c r="NEY62" s="12"/>
      <c r="NEZ62" s="12"/>
      <c r="NFA62" s="12"/>
      <c r="NFB62" s="12"/>
      <c r="NFC62" s="12"/>
      <c r="NFD62" s="12"/>
      <c r="NFE62" s="12"/>
      <c r="NFF62" s="12"/>
      <c r="NFG62" s="12"/>
      <c r="NFH62" s="12"/>
      <c r="NFI62" s="12"/>
      <c r="NFJ62" s="12"/>
      <c r="NFK62" s="12"/>
      <c r="NFL62" s="12"/>
      <c r="NFM62" s="12"/>
      <c r="NFN62" s="12"/>
      <c r="NFO62" s="12"/>
      <c r="NFP62" s="12"/>
      <c r="NFQ62" s="12"/>
      <c r="NFR62" s="12"/>
      <c r="NFS62" s="12"/>
      <c r="NFT62" s="12"/>
      <c r="NFU62" s="12"/>
      <c r="NFV62" s="12"/>
      <c r="NFW62" s="12"/>
      <c r="NFX62" s="12"/>
      <c r="NFY62" s="12"/>
      <c r="NFZ62" s="12"/>
      <c r="NGA62" s="12"/>
      <c r="NGB62" s="12"/>
      <c r="NGC62" s="12"/>
      <c r="NGD62" s="12"/>
      <c r="NGE62" s="12"/>
      <c r="NGF62" s="12"/>
      <c r="NGG62" s="12"/>
      <c r="NGH62" s="12"/>
      <c r="NGI62" s="12"/>
      <c r="NGJ62" s="12"/>
      <c r="NGK62" s="12"/>
      <c r="NGL62" s="12"/>
      <c r="NGM62" s="12"/>
      <c r="NGN62" s="12"/>
      <c r="NGO62" s="12"/>
      <c r="NGP62" s="12"/>
      <c r="NGQ62" s="12"/>
      <c r="NGR62" s="12"/>
      <c r="NGS62" s="12"/>
      <c r="NGT62" s="12"/>
      <c r="NGU62" s="12"/>
      <c r="NGV62" s="12"/>
      <c r="NGW62" s="12"/>
      <c r="NGX62" s="12"/>
      <c r="NGY62" s="12"/>
      <c r="NGZ62" s="12"/>
      <c r="NHA62" s="12"/>
      <c r="NHB62" s="12"/>
      <c r="NHC62" s="12"/>
      <c r="NHD62" s="12"/>
      <c r="NHE62" s="12"/>
      <c r="NHF62" s="12"/>
      <c r="NHG62" s="12"/>
      <c r="NHH62" s="12"/>
      <c r="NHI62" s="12"/>
      <c r="NHJ62" s="12"/>
      <c r="NHK62" s="12"/>
      <c r="NHL62" s="12"/>
      <c r="NHM62" s="12"/>
      <c r="NHN62" s="12"/>
      <c r="NHO62" s="12"/>
      <c r="NHP62" s="12"/>
      <c r="NHQ62" s="12"/>
      <c r="NHR62" s="12"/>
      <c r="NHS62" s="12"/>
      <c r="NHT62" s="12"/>
      <c r="NHU62" s="12"/>
      <c r="NHV62" s="12"/>
      <c r="NHW62" s="12"/>
      <c r="NHX62" s="12"/>
      <c r="NHY62" s="12"/>
      <c r="NHZ62" s="12"/>
      <c r="NIA62" s="12"/>
      <c r="NIB62" s="12"/>
      <c r="NIC62" s="12"/>
      <c r="NID62" s="12"/>
      <c r="NIE62" s="12"/>
      <c r="NIF62" s="12"/>
      <c r="NIG62" s="12"/>
      <c r="NIH62" s="12"/>
      <c r="NII62" s="12"/>
      <c r="NIJ62" s="12"/>
      <c r="NIK62" s="12"/>
      <c r="NIL62" s="12"/>
      <c r="NIM62" s="12"/>
      <c r="NIN62" s="12"/>
      <c r="NIO62" s="12"/>
      <c r="NIP62" s="12"/>
      <c r="NIQ62" s="12"/>
      <c r="NIR62" s="12"/>
      <c r="NIS62" s="12"/>
      <c r="NIT62" s="12"/>
      <c r="NIU62" s="12"/>
      <c r="NIV62" s="12"/>
      <c r="NIW62" s="12"/>
      <c r="NIX62" s="12"/>
      <c r="NIY62" s="12"/>
      <c r="NIZ62" s="12"/>
      <c r="NJA62" s="12"/>
      <c r="NJB62" s="12"/>
      <c r="NJC62" s="12"/>
      <c r="NJD62" s="12"/>
      <c r="NJE62" s="12"/>
      <c r="NJF62" s="12"/>
      <c r="NJG62" s="12"/>
      <c r="NJH62" s="12"/>
      <c r="NJI62" s="12"/>
      <c r="NJJ62" s="12"/>
      <c r="NJK62" s="12"/>
      <c r="NJL62" s="12"/>
      <c r="NJM62" s="12"/>
      <c r="NJN62" s="12"/>
      <c r="NJO62" s="12"/>
      <c r="NJP62" s="12"/>
      <c r="NJQ62" s="12"/>
      <c r="NJR62" s="12"/>
      <c r="NJS62" s="12"/>
      <c r="NJT62" s="12"/>
      <c r="NJU62" s="12"/>
      <c r="NJV62" s="12"/>
      <c r="NJW62" s="12"/>
      <c r="NJX62" s="12"/>
      <c r="NJY62" s="12"/>
      <c r="NJZ62" s="12"/>
      <c r="NKA62" s="12"/>
      <c r="NKB62" s="12"/>
      <c r="NKC62" s="12"/>
      <c r="NKD62" s="12"/>
      <c r="NKE62" s="12"/>
      <c r="NKF62" s="12"/>
      <c r="NKG62" s="12"/>
      <c r="NKH62" s="12"/>
      <c r="NKI62" s="12"/>
      <c r="NKJ62" s="12"/>
      <c r="NKK62" s="12"/>
      <c r="NKL62" s="12"/>
      <c r="NKM62" s="12"/>
      <c r="NKN62" s="12"/>
      <c r="NKO62" s="12"/>
      <c r="NKP62" s="12"/>
      <c r="NKQ62" s="12"/>
      <c r="NKR62" s="12"/>
      <c r="NKS62" s="12"/>
      <c r="NKT62" s="12"/>
      <c r="NKU62" s="12"/>
      <c r="NKV62" s="12"/>
      <c r="NKW62" s="12"/>
      <c r="NKX62" s="12"/>
      <c r="NKY62" s="12"/>
      <c r="NKZ62" s="12"/>
      <c r="NLA62" s="12"/>
      <c r="NLB62" s="12"/>
      <c r="NLC62" s="12"/>
      <c r="NLD62" s="12"/>
      <c r="NLE62" s="12"/>
      <c r="NLF62" s="12"/>
      <c r="NLG62" s="12"/>
      <c r="NLH62" s="12"/>
      <c r="NLI62" s="12"/>
      <c r="NLJ62" s="12"/>
      <c r="NLK62" s="12"/>
      <c r="NLL62" s="12"/>
      <c r="NLM62" s="12"/>
      <c r="NLN62" s="12"/>
      <c r="NLO62" s="12"/>
      <c r="NLP62" s="12"/>
      <c r="NLQ62" s="12"/>
      <c r="NLR62" s="12"/>
      <c r="NLS62" s="12"/>
      <c r="NLT62" s="12"/>
      <c r="NLU62" s="12"/>
      <c r="NLV62" s="12"/>
      <c r="NLW62" s="12"/>
      <c r="NLX62" s="12"/>
      <c r="NLY62" s="12"/>
      <c r="NLZ62" s="12"/>
      <c r="NMA62" s="12"/>
      <c r="NMB62" s="12"/>
      <c r="NMC62" s="12"/>
      <c r="NMD62" s="12"/>
      <c r="NME62" s="12"/>
      <c r="NMF62" s="12"/>
      <c r="NMG62" s="12"/>
      <c r="NMH62" s="12"/>
      <c r="NMI62" s="12"/>
      <c r="NMJ62" s="12"/>
      <c r="NMK62" s="12"/>
      <c r="NML62" s="12"/>
      <c r="NMM62" s="12"/>
      <c r="NMN62" s="12"/>
      <c r="NMO62" s="12"/>
      <c r="NMP62" s="12"/>
      <c r="NMQ62" s="12"/>
      <c r="NMR62" s="12"/>
      <c r="NMS62" s="12"/>
      <c r="NMT62" s="12"/>
      <c r="NMU62" s="12"/>
      <c r="NMV62" s="12"/>
      <c r="NMW62" s="12"/>
      <c r="NMX62" s="12"/>
      <c r="NMY62" s="12"/>
      <c r="NMZ62" s="12"/>
      <c r="NNA62" s="12"/>
      <c r="NNB62" s="12"/>
      <c r="NNC62" s="12"/>
      <c r="NND62" s="12"/>
      <c r="NNE62" s="12"/>
      <c r="NNF62" s="12"/>
      <c r="NNG62" s="12"/>
      <c r="NNH62" s="12"/>
      <c r="NNI62" s="12"/>
      <c r="NNJ62" s="12"/>
      <c r="NNK62" s="12"/>
      <c r="NNL62" s="12"/>
      <c r="NNM62" s="12"/>
      <c r="NNN62" s="12"/>
      <c r="NNO62" s="12"/>
      <c r="NNP62" s="12"/>
      <c r="NNQ62" s="12"/>
      <c r="NNR62" s="12"/>
      <c r="NNS62" s="12"/>
      <c r="NNT62" s="12"/>
      <c r="NNU62" s="12"/>
      <c r="NNV62" s="12"/>
      <c r="NNW62" s="12"/>
      <c r="NNX62" s="12"/>
      <c r="NNY62" s="12"/>
      <c r="NNZ62" s="12"/>
      <c r="NOA62" s="12"/>
      <c r="NOB62" s="12"/>
      <c r="NOC62" s="12"/>
      <c r="NOD62" s="12"/>
      <c r="NOE62" s="12"/>
      <c r="NOF62" s="12"/>
      <c r="NOG62" s="12"/>
      <c r="NOH62" s="12"/>
      <c r="NOI62" s="12"/>
      <c r="NOJ62" s="12"/>
      <c r="NOK62" s="12"/>
      <c r="NOL62" s="12"/>
      <c r="NOM62" s="12"/>
      <c r="NON62" s="12"/>
      <c r="NOO62" s="12"/>
      <c r="NOP62" s="12"/>
      <c r="NOQ62" s="12"/>
      <c r="NOR62" s="12"/>
      <c r="NOS62" s="12"/>
      <c r="NOT62" s="12"/>
      <c r="NOU62" s="12"/>
      <c r="NOV62" s="12"/>
      <c r="NOW62" s="12"/>
      <c r="NOX62" s="12"/>
      <c r="NOY62" s="12"/>
      <c r="NOZ62" s="12"/>
      <c r="NPA62" s="12"/>
      <c r="NPB62" s="12"/>
      <c r="NPC62" s="12"/>
      <c r="NPD62" s="12"/>
      <c r="NPE62" s="12"/>
      <c r="NPF62" s="12"/>
      <c r="NPG62" s="12"/>
      <c r="NPH62" s="12"/>
      <c r="NPI62" s="12"/>
      <c r="NPJ62" s="12"/>
      <c r="NPK62" s="12"/>
      <c r="NPL62" s="12"/>
      <c r="NPM62" s="12"/>
      <c r="NPN62" s="12"/>
      <c r="NPO62" s="12"/>
      <c r="NPP62" s="12"/>
      <c r="NPQ62" s="12"/>
      <c r="NPR62" s="12"/>
      <c r="NPS62" s="12"/>
      <c r="NPT62" s="12"/>
      <c r="NPU62" s="12"/>
      <c r="NPV62" s="12"/>
      <c r="NPW62" s="12"/>
      <c r="NPX62" s="12"/>
      <c r="NPY62" s="12"/>
      <c r="NPZ62" s="12"/>
      <c r="NQA62" s="12"/>
      <c r="NQB62" s="12"/>
      <c r="NQC62" s="12"/>
      <c r="NQD62" s="12"/>
      <c r="NQE62" s="12"/>
      <c r="NQF62" s="12"/>
      <c r="NQG62" s="12"/>
      <c r="NQH62" s="12"/>
      <c r="NQI62" s="12"/>
      <c r="NQJ62" s="12"/>
      <c r="NQK62" s="12"/>
      <c r="NQL62" s="12"/>
      <c r="NQM62" s="12"/>
      <c r="NQN62" s="12"/>
      <c r="NQO62" s="12"/>
      <c r="NQP62" s="12"/>
      <c r="NQQ62" s="12"/>
      <c r="NQR62" s="12"/>
      <c r="NQS62" s="12"/>
      <c r="NQT62" s="12"/>
      <c r="NQU62" s="12"/>
      <c r="NQV62" s="12"/>
      <c r="NQW62" s="12"/>
      <c r="NQX62" s="12"/>
      <c r="NQY62" s="12"/>
      <c r="NQZ62" s="12"/>
      <c r="NRA62" s="12"/>
      <c r="NRB62" s="12"/>
      <c r="NRC62" s="12"/>
      <c r="NRD62" s="12"/>
      <c r="NRE62" s="12"/>
      <c r="NRF62" s="12"/>
      <c r="NRG62" s="12"/>
      <c r="NRH62" s="12"/>
      <c r="NRI62" s="12"/>
      <c r="NRJ62" s="12"/>
      <c r="NRK62" s="12"/>
      <c r="NRL62" s="12"/>
      <c r="NRM62" s="12"/>
      <c r="NRN62" s="12"/>
      <c r="NRO62" s="12"/>
      <c r="NRP62" s="12"/>
      <c r="NRQ62" s="12"/>
      <c r="NRR62" s="12"/>
      <c r="NRS62" s="12"/>
      <c r="NRT62" s="12"/>
      <c r="NRU62" s="12"/>
      <c r="NRV62" s="12"/>
      <c r="NRW62" s="12"/>
      <c r="NRX62" s="12"/>
      <c r="NRY62" s="12"/>
      <c r="NRZ62" s="12"/>
      <c r="NSA62" s="12"/>
      <c r="NSB62" s="12"/>
      <c r="NSC62" s="12"/>
      <c r="NSD62" s="12"/>
      <c r="NSE62" s="12"/>
      <c r="NSF62" s="12"/>
      <c r="NSG62" s="12"/>
      <c r="NSH62" s="12"/>
      <c r="NSI62" s="12"/>
      <c r="NSJ62" s="12"/>
      <c r="NSK62" s="12"/>
      <c r="NSL62" s="12"/>
      <c r="NSM62" s="12"/>
      <c r="NSN62" s="12"/>
      <c r="NSO62" s="12"/>
      <c r="NSP62" s="12"/>
      <c r="NSQ62" s="12"/>
      <c r="NSR62" s="12"/>
      <c r="NSS62" s="12"/>
      <c r="NST62" s="12"/>
      <c r="NSU62" s="12"/>
      <c r="NSV62" s="12"/>
      <c r="NSW62" s="12"/>
      <c r="NSX62" s="12"/>
      <c r="NSY62" s="12"/>
      <c r="NSZ62" s="12"/>
      <c r="NTA62" s="12"/>
      <c r="NTB62" s="12"/>
      <c r="NTC62" s="12"/>
      <c r="NTD62" s="12"/>
      <c r="NTE62" s="12"/>
      <c r="NTF62" s="12"/>
      <c r="NTG62" s="12"/>
      <c r="NTH62" s="12"/>
      <c r="NTI62" s="12"/>
      <c r="NTJ62" s="12"/>
      <c r="NTK62" s="12"/>
      <c r="NTL62" s="12"/>
      <c r="NTM62" s="12"/>
      <c r="NTN62" s="12"/>
      <c r="NTO62" s="12"/>
      <c r="NTP62" s="12"/>
      <c r="NTQ62" s="12"/>
      <c r="NTR62" s="12"/>
      <c r="NTS62" s="12"/>
      <c r="NTT62" s="12"/>
      <c r="NTU62" s="12"/>
      <c r="NTV62" s="12"/>
      <c r="NTW62" s="12"/>
      <c r="NTX62" s="12"/>
      <c r="NTY62" s="12"/>
      <c r="NTZ62" s="12"/>
      <c r="NUA62" s="12"/>
      <c r="NUB62" s="12"/>
      <c r="NUC62" s="12"/>
      <c r="NUD62" s="12"/>
      <c r="NUE62" s="12"/>
      <c r="NUF62" s="12"/>
      <c r="NUG62" s="12"/>
      <c r="NUH62" s="12"/>
      <c r="NUI62" s="12"/>
      <c r="NUJ62" s="12"/>
      <c r="NUK62" s="12"/>
      <c r="NUL62" s="12"/>
      <c r="NUM62" s="12"/>
      <c r="NUN62" s="12"/>
      <c r="NUO62" s="12"/>
      <c r="NUP62" s="12"/>
      <c r="NUQ62" s="12"/>
      <c r="NUR62" s="12"/>
      <c r="NUS62" s="12"/>
      <c r="NUT62" s="12"/>
      <c r="NUU62" s="12"/>
      <c r="NUV62" s="12"/>
      <c r="NUW62" s="12"/>
      <c r="NUX62" s="12"/>
      <c r="NUY62" s="12"/>
      <c r="NUZ62" s="12"/>
      <c r="NVA62" s="12"/>
      <c r="NVB62" s="12"/>
      <c r="NVC62" s="12"/>
      <c r="NVD62" s="12"/>
      <c r="NVE62" s="12"/>
      <c r="NVF62" s="12"/>
      <c r="NVG62" s="12"/>
      <c r="NVH62" s="12"/>
      <c r="NVI62" s="12"/>
      <c r="NVJ62" s="12"/>
      <c r="NVK62" s="12"/>
      <c r="NVL62" s="12"/>
      <c r="NVM62" s="12"/>
      <c r="NVN62" s="12"/>
      <c r="NVO62" s="12"/>
      <c r="NVP62" s="12"/>
      <c r="NVQ62" s="12"/>
      <c r="NVR62" s="12"/>
      <c r="NVS62" s="12"/>
      <c r="NVT62" s="12"/>
      <c r="NVU62" s="12"/>
      <c r="NVV62" s="12"/>
      <c r="NVW62" s="12"/>
      <c r="NVX62" s="12"/>
      <c r="NVY62" s="12"/>
      <c r="NVZ62" s="12"/>
      <c r="NWA62" s="12"/>
      <c r="NWB62" s="12"/>
      <c r="NWC62" s="12"/>
      <c r="NWD62" s="12"/>
      <c r="NWE62" s="12"/>
      <c r="NWF62" s="12"/>
      <c r="NWG62" s="12"/>
      <c r="NWH62" s="12"/>
      <c r="NWI62" s="12"/>
      <c r="NWJ62" s="12"/>
      <c r="NWK62" s="12"/>
      <c r="NWL62" s="12"/>
      <c r="NWM62" s="12"/>
      <c r="NWN62" s="12"/>
      <c r="NWO62" s="12"/>
      <c r="NWP62" s="12"/>
      <c r="NWQ62" s="12"/>
      <c r="NWR62" s="12"/>
      <c r="NWS62" s="12"/>
      <c r="NWT62" s="12"/>
      <c r="NWU62" s="12"/>
      <c r="NWV62" s="12"/>
      <c r="NWW62" s="12"/>
      <c r="NWX62" s="12"/>
      <c r="NWY62" s="12"/>
      <c r="NWZ62" s="12"/>
      <c r="NXA62" s="12"/>
      <c r="NXB62" s="12"/>
      <c r="NXC62" s="12"/>
      <c r="NXD62" s="12"/>
      <c r="NXE62" s="12"/>
      <c r="NXF62" s="12"/>
      <c r="NXG62" s="12"/>
      <c r="NXH62" s="12"/>
      <c r="NXI62" s="12"/>
      <c r="NXJ62" s="12"/>
      <c r="NXK62" s="12"/>
      <c r="NXL62" s="12"/>
      <c r="NXM62" s="12"/>
      <c r="NXN62" s="12"/>
      <c r="NXO62" s="12"/>
      <c r="NXP62" s="12"/>
      <c r="NXQ62" s="12"/>
      <c r="NXR62" s="12"/>
      <c r="NXS62" s="12"/>
      <c r="NXT62" s="12"/>
      <c r="NXU62" s="12"/>
      <c r="NXV62" s="12"/>
      <c r="NXW62" s="12"/>
      <c r="NXX62" s="12"/>
      <c r="NXY62" s="12"/>
      <c r="NXZ62" s="12"/>
      <c r="NYA62" s="12"/>
      <c r="NYB62" s="12"/>
      <c r="NYC62" s="12"/>
      <c r="NYD62" s="12"/>
      <c r="NYE62" s="12"/>
      <c r="NYF62" s="12"/>
      <c r="NYG62" s="12"/>
      <c r="NYH62" s="12"/>
      <c r="NYI62" s="12"/>
      <c r="NYJ62" s="12"/>
      <c r="NYK62" s="12"/>
      <c r="NYL62" s="12"/>
      <c r="NYM62" s="12"/>
      <c r="NYN62" s="12"/>
      <c r="NYO62" s="12"/>
      <c r="NYP62" s="12"/>
      <c r="NYQ62" s="12"/>
      <c r="NYR62" s="12"/>
      <c r="NYS62" s="12"/>
      <c r="NYT62" s="12"/>
      <c r="NYU62" s="12"/>
      <c r="NYV62" s="12"/>
      <c r="NYW62" s="12"/>
      <c r="NYX62" s="12"/>
      <c r="NYY62" s="12"/>
      <c r="NYZ62" s="12"/>
      <c r="NZA62" s="12"/>
      <c r="NZB62" s="12"/>
      <c r="NZC62" s="12"/>
      <c r="NZD62" s="12"/>
      <c r="NZE62" s="12"/>
      <c r="NZF62" s="12"/>
      <c r="NZG62" s="12"/>
      <c r="NZH62" s="12"/>
      <c r="NZI62" s="12"/>
      <c r="NZJ62" s="12"/>
      <c r="NZK62" s="12"/>
      <c r="NZL62" s="12"/>
      <c r="NZM62" s="12"/>
      <c r="NZN62" s="12"/>
      <c r="NZO62" s="12"/>
      <c r="NZP62" s="12"/>
      <c r="NZQ62" s="12"/>
      <c r="NZR62" s="12"/>
      <c r="NZS62" s="12"/>
      <c r="NZT62" s="12"/>
      <c r="NZU62" s="12"/>
      <c r="NZV62" s="12"/>
      <c r="NZW62" s="12"/>
      <c r="NZX62" s="12"/>
      <c r="NZY62" s="12"/>
      <c r="NZZ62" s="12"/>
      <c r="OAA62" s="12"/>
      <c r="OAB62" s="12"/>
      <c r="OAC62" s="12"/>
      <c r="OAD62" s="12"/>
      <c r="OAE62" s="12"/>
      <c r="OAF62" s="12"/>
      <c r="OAG62" s="12"/>
      <c r="OAH62" s="12"/>
      <c r="OAI62" s="12"/>
      <c r="OAJ62" s="12"/>
      <c r="OAK62" s="12"/>
      <c r="OAL62" s="12"/>
      <c r="OAM62" s="12"/>
      <c r="OAN62" s="12"/>
      <c r="OAO62" s="12"/>
      <c r="OAP62" s="12"/>
      <c r="OAQ62" s="12"/>
      <c r="OAR62" s="12"/>
      <c r="OAS62" s="12"/>
      <c r="OAT62" s="12"/>
      <c r="OAU62" s="12"/>
      <c r="OAV62" s="12"/>
      <c r="OAW62" s="12"/>
      <c r="OAX62" s="12"/>
      <c r="OAY62" s="12"/>
      <c r="OAZ62" s="12"/>
      <c r="OBA62" s="12"/>
      <c r="OBB62" s="12"/>
      <c r="OBC62" s="12"/>
      <c r="OBD62" s="12"/>
      <c r="OBE62" s="12"/>
      <c r="OBF62" s="12"/>
      <c r="OBG62" s="12"/>
      <c r="OBH62" s="12"/>
      <c r="OBI62" s="12"/>
      <c r="OBJ62" s="12"/>
      <c r="OBK62" s="12"/>
      <c r="OBL62" s="12"/>
      <c r="OBM62" s="12"/>
      <c r="OBN62" s="12"/>
      <c r="OBO62" s="12"/>
      <c r="OBP62" s="12"/>
      <c r="OBQ62" s="12"/>
      <c r="OBR62" s="12"/>
      <c r="OBS62" s="12"/>
      <c r="OBT62" s="12"/>
      <c r="OBU62" s="12"/>
      <c r="OBV62" s="12"/>
      <c r="OBW62" s="12"/>
      <c r="OBX62" s="12"/>
      <c r="OBY62" s="12"/>
      <c r="OBZ62" s="12"/>
      <c r="OCA62" s="12"/>
      <c r="OCB62" s="12"/>
      <c r="OCC62" s="12"/>
      <c r="OCD62" s="12"/>
      <c r="OCE62" s="12"/>
      <c r="OCF62" s="12"/>
      <c r="OCG62" s="12"/>
      <c r="OCH62" s="12"/>
      <c r="OCI62" s="12"/>
      <c r="OCJ62" s="12"/>
      <c r="OCK62" s="12"/>
      <c r="OCL62" s="12"/>
      <c r="OCM62" s="12"/>
      <c r="OCN62" s="12"/>
      <c r="OCO62" s="12"/>
      <c r="OCP62" s="12"/>
      <c r="OCQ62" s="12"/>
      <c r="OCR62" s="12"/>
      <c r="OCS62" s="12"/>
      <c r="OCT62" s="12"/>
      <c r="OCU62" s="12"/>
      <c r="OCV62" s="12"/>
      <c r="OCW62" s="12"/>
      <c r="OCX62" s="12"/>
      <c r="OCY62" s="12"/>
      <c r="OCZ62" s="12"/>
      <c r="ODA62" s="12"/>
      <c r="ODB62" s="12"/>
      <c r="ODC62" s="12"/>
      <c r="ODD62" s="12"/>
      <c r="ODE62" s="12"/>
      <c r="ODF62" s="12"/>
      <c r="ODG62" s="12"/>
      <c r="ODH62" s="12"/>
      <c r="ODI62" s="12"/>
      <c r="ODJ62" s="12"/>
      <c r="ODK62" s="12"/>
      <c r="ODL62" s="12"/>
      <c r="ODM62" s="12"/>
      <c r="ODN62" s="12"/>
      <c r="ODO62" s="12"/>
      <c r="ODP62" s="12"/>
      <c r="ODQ62" s="12"/>
      <c r="ODR62" s="12"/>
      <c r="ODS62" s="12"/>
      <c r="ODT62" s="12"/>
      <c r="ODU62" s="12"/>
      <c r="ODV62" s="12"/>
      <c r="ODW62" s="12"/>
      <c r="ODX62" s="12"/>
      <c r="ODY62" s="12"/>
      <c r="ODZ62" s="12"/>
      <c r="OEA62" s="12"/>
      <c r="OEB62" s="12"/>
      <c r="OEC62" s="12"/>
      <c r="OED62" s="12"/>
      <c r="OEE62" s="12"/>
      <c r="OEF62" s="12"/>
      <c r="OEG62" s="12"/>
      <c r="OEH62" s="12"/>
      <c r="OEI62" s="12"/>
      <c r="OEJ62" s="12"/>
      <c r="OEK62" s="12"/>
      <c r="OEL62" s="12"/>
      <c r="OEM62" s="12"/>
      <c r="OEN62" s="12"/>
      <c r="OEO62" s="12"/>
      <c r="OEP62" s="12"/>
      <c r="OEQ62" s="12"/>
      <c r="OER62" s="12"/>
      <c r="OES62" s="12"/>
      <c r="OET62" s="12"/>
      <c r="OEU62" s="12"/>
      <c r="OEV62" s="12"/>
      <c r="OEW62" s="12"/>
      <c r="OEX62" s="12"/>
      <c r="OEY62" s="12"/>
      <c r="OEZ62" s="12"/>
      <c r="OFA62" s="12"/>
      <c r="OFB62" s="12"/>
      <c r="OFC62" s="12"/>
      <c r="OFD62" s="12"/>
      <c r="OFE62" s="12"/>
      <c r="OFF62" s="12"/>
      <c r="OFG62" s="12"/>
      <c r="OFH62" s="12"/>
      <c r="OFI62" s="12"/>
      <c r="OFJ62" s="12"/>
      <c r="OFK62" s="12"/>
      <c r="OFL62" s="12"/>
      <c r="OFM62" s="12"/>
      <c r="OFN62" s="12"/>
      <c r="OFO62" s="12"/>
      <c r="OFP62" s="12"/>
      <c r="OFQ62" s="12"/>
      <c r="OFR62" s="12"/>
      <c r="OFS62" s="12"/>
      <c r="OFT62" s="12"/>
      <c r="OFU62" s="12"/>
      <c r="OFV62" s="12"/>
      <c r="OFW62" s="12"/>
      <c r="OFX62" s="12"/>
      <c r="OFY62" s="12"/>
      <c r="OFZ62" s="12"/>
      <c r="OGA62" s="12"/>
      <c r="OGB62" s="12"/>
      <c r="OGC62" s="12"/>
      <c r="OGD62" s="12"/>
      <c r="OGE62" s="12"/>
      <c r="OGF62" s="12"/>
      <c r="OGG62" s="12"/>
      <c r="OGH62" s="12"/>
      <c r="OGI62" s="12"/>
      <c r="OGJ62" s="12"/>
      <c r="OGK62" s="12"/>
      <c r="OGL62" s="12"/>
      <c r="OGM62" s="12"/>
      <c r="OGN62" s="12"/>
      <c r="OGO62" s="12"/>
      <c r="OGP62" s="12"/>
      <c r="OGQ62" s="12"/>
      <c r="OGR62" s="12"/>
      <c r="OGS62" s="12"/>
      <c r="OGT62" s="12"/>
      <c r="OGU62" s="12"/>
      <c r="OGV62" s="12"/>
      <c r="OGW62" s="12"/>
      <c r="OGX62" s="12"/>
      <c r="OGY62" s="12"/>
      <c r="OGZ62" s="12"/>
      <c r="OHA62" s="12"/>
      <c r="OHB62" s="12"/>
      <c r="OHC62" s="12"/>
      <c r="OHD62" s="12"/>
      <c r="OHE62" s="12"/>
      <c r="OHF62" s="12"/>
      <c r="OHG62" s="12"/>
      <c r="OHH62" s="12"/>
      <c r="OHI62" s="12"/>
      <c r="OHJ62" s="12"/>
      <c r="OHK62" s="12"/>
      <c r="OHL62" s="12"/>
      <c r="OHM62" s="12"/>
      <c r="OHN62" s="12"/>
      <c r="OHO62" s="12"/>
      <c r="OHP62" s="12"/>
      <c r="OHQ62" s="12"/>
      <c r="OHR62" s="12"/>
      <c r="OHS62" s="12"/>
      <c r="OHT62" s="12"/>
      <c r="OHU62" s="12"/>
      <c r="OHV62" s="12"/>
      <c r="OHW62" s="12"/>
      <c r="OHX62" s="12"/>
      <c r="OHY62" s="12"/>
      <c r="OHZ62" s="12"/>
      <c r="OIA62" s="12"/>
      <c r="OIB62" s="12"/>
      <c r="OIC62" s="12"/>
      <c r="OID62" s="12"/>
      <c r="OIE62" s="12"/>
      <c r="OIF62" s="12"/>
      <c r="OIG62" s="12"/>
      <c r="OIH62" s="12"/>
      <c r="OII62" s="12"/>
      <c r="OIJ62" s="12"/>
      <c r="OIK62" s="12"/>
      <c r="OIL62" s="12"/>
      <c r="OIM62" s="12"/>
      <c r="OIN62" s="12"/>
      <c r="OIO62" s="12"/>
      <c r="OIP62" s="12"/>
      <c r="OIQ62" s="12"/>
      <c r="OIR62" s="12"/>
      <c r="OIS62" s="12"/>
      <c r="OIT62" s="12"/>
      <c r="OIU62" s="12"/>
      <c r="OIV62" s="12"/>
      <c r="OIW62" s="12"/>
      <c r="OIX62" s="12"/>
      <c r="OIY62" s="12"/>
      <c r="OIZ62" s="12"/>
      <c r="OJA62" s="12"/>
      <c r="OJB62" s="12"/>
      <c r="OJC62" s="12"/>
      <c r="OJD62" s="12"/>
      <c r="OJE62" s="12"/>
      <c r="OJF62" s="12"/>
      <c r="OJG62" s="12"/>
      <c r="OJH62" s="12"/>
      <c r="OJI62" s="12"/>
      <c r="OJJ62" s="12"/>
      <c r="OJK62" s="12"/>
      <c r="OJL62" s="12"/>
      <c r="OJM62" s="12"/>
      <c r="OJN62" s="12"/>
      <c r="OJO62" s="12"/>
      <c r="OJP62" s="12"/>
      <c r="OJQ62" s="12"/>
      <c r="OJR62" s="12"/>
      <c r="OJS62" s="12"/>
      <c r="OJT62" s="12"/>
      <c r="OJU62" s="12"/>
      <c r="OJV62" s="12"/>
      <c r="OJW62" s="12"/>
      <c r="OJX62" s="12"/>
      <c r="OJY62" s="12"/>
      <c r="OJZ62" s="12"/>
      <c r="OKA62" s="12"/>
      <c r="OKB62" s="12"/>
      <c r="OKC62" s="12"/>
      <c r="OKD62" s="12"/>
      <c r="OKE62" s="12"/>
      <c r="OKF62" s="12"/>
      <c r="OKG62" s="12"/>
      <c r="OKH62" s="12"/>
      <c r="OKI62" s="12"/>
      <c r="OKJ62" s="12"/>
      <c r="OKK62" s="12"/>
      <c r="OKL62" s="12"/>
      <c r="OKM62" s="12"/>
      <c r="OKN62" s="12"/>
      <c r="OKO62" s="12"/>
      <c r="OKP62" s="12"/>
      <c r="OKQ62" s="12"/>
      <c r="OKR62" s="12"/>
      <c r="OKS62" s="12"/>
      <c r="OKT62" s="12"/>
      <c r="OKU62" s="12"/>
      <c r="OKV62" s="12"/>
      <c r="OKW62" s="12"/>
      <c r="OKX62" s="12"/>
      <c r="OKY62" s="12"/>
      <c r="OKZ62" s="12"/>
      <c r="OLA62" s="12"/>
      <c r="OLB62" s="12"/>
      <c r="OLC62" s="12"/>
      <c r="OLD62" s="12"/>
      <c r="OLE62" s="12"/>
      <c r="OLF62" s="12"/>
      <c r="OLG62" s="12"/>
      <c r="OLH62" s="12"/>
      <c r="OLI62" s="12"/>
      <c r="OLJ62" s="12"/>
      <c r="OLK62" s="12"/>
      <c r="OLL62" s="12"/>
      <c r="OLM62" s="12"/>
      <c r="OLN62" s="12"/>
      <c r="OLO62" s="12"/>
      <c r="OLP62" s="12"/>
      <c r="OLQ62" s="12"/>
      <c r="OLR62" s="12"/>
      <c r="OLS62" s="12"/>
      <c r="OLT62" s="12"/>
      <c r="OLU62" s="12"/>
      <c r="OLV62" s="12"/>
      <c r="OLW62" s="12"/>
      <c r="OLX62" s="12"/>
      <c r="OLY62" s="12"/>
      <c r="OLZ62" s="12"/>
      <c r="OMA62" s="12"/>
      <c r="OMB62" s="12"/>
      <c r="OMC62" s="12"/>
      <c r="OMD62" s="12"/>
      <c r="OME62" s="12"/>
      <c r="OMF62" s="12"/>
      <c r="OMG62" s="12"/>
      <c r="OMH62" s="12"/>
      <c r="OMI62" s="12"/>
      <c r="OMJ62" s="12"/>
      <c r="OMK62" s="12"/>
      <c r="OML62" s="12"/>
      <c r="OMM62" s="12"/>
      <c r="OMN62" s="12"/>
      <c r="OMO62" s="12"/>
      <c r="OMP62" s="12"/>
      <c r="OMQ62" s="12"/>
      <c r="OMR62" s="12"/>
      <c r="OMS62" s="12"/>
      <c r="OMT62" s="12"/>
      <c r="OMU62" s="12"/>
      <c r="OMV62" s="12"/>
      <c r="OMW62" s="12"/>
      <c r="OMX62" s="12"/>
      <c r="OMY62" s="12"/>
      <c r="OMZ62" s="12"/>
      <c r="ONA62" s="12"/>
      <c r="ONB62" s="12"/>
      <c r="ONC62" s="12"/>
      <c r="OND62" s="12"/>
      <c r="ONE62" s="12"/>
      <c r="ONF62" s="12"/>
      <c r="ONG62" s="12"/>
      <c r="ONH62" s="12"/>
      <c r="ONI62" s="12"/>
      <c r="ONJ62" s="12"/>
      <c r="ONK62" s="12"/>
      <c r="ONL62" s="12"/>
      <c r="ONM62" s="12"/>
      <c r="ONN62" s="12"/>
      <c r="ONO62" s="12"/>
      <c r="ONP62" s="12"/>
      <c r="ONQ62" s="12"/>
      <c r="ONR62" s="12"/>
      <c r="ONS62" s="12"/>
      <c r="ONT62" s="12"/>
      <c r="ONU62" s="12"/>
      <c r="ONV62" s="12"/>
      <c r="ONW62" s="12"/>
      <c r="ONX62" s="12"/>
      <c r="ONY62" s="12"/>
      <c r="ONZ62" s="12"/>
      <c r="OOA62" s="12"/>
      <c r="OOB62" s="12"/>
      <c r="OOC62" s="12"/>
      <c r="OOD62" s="12"/>
      <c r="OOE62" s="12"/>
      <c r="OOF62" s="12"/>
      <c r="OOG62" s="12"/>
      <c r="OOH62" s="12"/>
      <c r="OOI62" s="12"/>
      <c r="OOJ62" s="12"/>
      <c r="OOK62" s="12"/>
      <c r="OOL62" s="12"/>
      <c r="OOM62" s="12"/>
      <c r="OON62" s="12"/>
      <c r="OOO62" s="12"/>
      <c r="OOP62" s="12"/>
      <c r="OOQ62" s="12"/>
      <c r="OOR62" s="12"/>
      <c r="OOS62" s="12"/>
      <c r="OOT62" s="12"/>
      <c r="OOU62" s="12"/>
      <c r="OOV62" s="12"/>
      <c r="OOW62" s="12"/>
      <c r="OOX62" s="12"/>
      <c r="OOY62" s="12"/>
      <c r="OOZ62" s="12"/>
      <c r="OPA62" s="12"/>
      <c r="OPB62" s="12"/>
      <c r="OPC62" s="12"/>
      <c r="OPD62" s="12"/>
      <c r="OPE62" s="12"/>
      <c r="OPF62" s="12"/>
      <c r="OPG62" s="12"/>
      <c r="OPH62" s="12"/>
      <c r="OPI62" s="12"/>
      <c r="OPJ62" s="12"/>
      <c r="OPK62" s="12"/>
      <c r="OPL62" s="12"/>
      <c r="OPM62" s="12"/>
      <c r="OPN62" s="12"/>
      <c r="OPO62" s="12"/>
      <c r="OPP62" s="12"/>
      <c r="OPQ62" s="12"/>
      <c r="OPR62" s="12"/>
      <c r="OPS62" s="12"/>
      <c r="OPT62" s="12"/>
      <c r="OPU62" s="12"/>
      <c r="OPV62" s="12"/>
      <c r="OPW62" s="12"/>
      <c r="OPX62" s="12"/>
      <c r="OPY62" s="12"/>
      <c r="OPZ62" s="12"/>
      <c r="OQA62" s="12"/>
      <c r="OQB62" s="12"/>
      <c r="OQC62" s="12"/>
      <c r="OQD62" s="12"/>
      <c r="OQE62" s="12"/>
      <c r="OQF62" s="12"/>
      <c r="OQG62" s="12"/>
      <c r="OQH62" s="12"/>
      <c r="OQI62" s="12"/>
      <c r="OQJ62" s="12"/>
      <c r="OQK62" s="12"/>
      <c r="OQL62" s="12"/>
      <c r="OQM62" s="12"/>
      <c r="OQN62" s="12"/>
      <c r="OQO62" s="12"/>
      <c r="OQP62" s="12"/>
      <c r="OQQ62" s="12"/>
      <c r="OQR62" s="12"/>
      <c r="OQS62" s="12"/>
      <c r="OQT62" s="12"/>
      <c r="OQU62" s="12"/>
      <c r="OQV62" s="12"/>
      <c r="OQW62" s="12"/>
      <c r="OQX62" s="12"/>
      <c r="OQY62" s="12"/>
      <c r="OQZ62" s="12"/>
      <c r="ORA62" s="12"/>
      <c r="ORB62" s="12"/>
      <c r="ORC62" s="12"/>
      <c r="ORD62" s="12"/>
      <c r="ORE62" s="12"/>
      <c r="ORF62" s="12"/>
      <c r="ORG62" s="12"/>
      <c r="ORH62" s="12"/>
      <c r="ORI62" s="12"/>
      <c r="ORJ62" s="12"/>
      <c r="ORK62" s="12"/>
      <c r="ORL62" s="12"/>
      <c r="ORM62" s="12"/>
      <c r="ORN62" s="12"/>
      <c r="ORO62" s="12"/>
      <c r="ORP62" s="12"/>
      <c r="ORQ62" s="12"/>
      <c r="ORR62" s="12"/>
      <c r="ORS62" s="12"/>
      <c r="ORT62" s="12"/>
      <c r="ORU62" s="12"/>
      <c r="ORV62" s="12"/>
      <c r="ORW62" s="12"/>
      <c r="ORX62" s="12"/>
      <c r="ORY62" s="12"/>
      <c r="ORZ62" s="12"/>
      <c r="OSA62" s="12"/>
      <c r="OSB62" s="12"/>
      <c r="OSC62" s="12"/>
      <c r="OSD62" s="12"/>
      <c r="OSE62" s="12"/>
      <c r="OSF62" s="12"/>
      <c r="OSG62" s="12"/>
      <c r="OSH62" s="12"/>
      <c r="OSI62" s="12"/>
      <c r="OSJ62" s="12"/>
      <c r="OSK62" s="12"/>
      <c r="OSL62" s="12"/>
      <c r="OSM62" s="12"/>
      <c r="OSN62" s="12"/>
      <c r="OSO62" s="12"/>
      <c r="OSP62" s="12"/>
      <c r="OSQ62" s="12"/>
      <c r="OSR62" s="12"/>
      <c r="OSS62" s="12"/>
      <c r="OST62" s="12"/>
      <c r="OSU62" s="12"/>
      <c r="OSV62" s="12"/>
      <c r="OSW62" s="12"/>
      <c r="OSX62" s="12"/>
      <c r="OSY62" s="12"/>
      <c r="OSZ62" s="12"/>
      <c r="OTA62" s="12"/>
      <c r="OTB62" s="12"/>
      <c r="OTC62" s="12"/>
      <c r="OTD62" s="12"/>
      <c r="OTE62" s="12"/>
      <c r="OTF62" s="12"/>
      <c r="OTG62" s="12"/>
      <c r="OTH62" s="12"/>
      <c r="OTI62" s="12"/>
      <c r="OTJ62" s="12"/>
      <c r="OTK62" s="12"/>
      <c r="OTL62" s="12"/>
      <c r="OTM62" s="12"/>
      <c r="OTN62" s="12"/>
      <c r="OTO62" s="12"/>
      <c r="OTP62" s="12"/>
      <c r="OTQ62" s="12"/>
      <c r="OTR62" s="12"/>
      <c r="OTS62" s="12"/>
      <c r="OTT62" s="12"/>
      <c r="OTU62" s="12"/>
      <c r="OTV62" s="12"/>
      <c r="OTW62" s="12"/>
      <c r="OTX62" s="12"/>
      <c r="OTY62" s="12"/>
      <c r="OTZ62" s="12"/>
      <c r="OUA62" s="12"/>
      <c r="OUB62" s="12"/>
      <c r="OUC62" s="12"/>
      <c r="OUD62" s="12"/>
      <c r="OUE62" s="12"/>
      <c r="OUF62" s="12"/>
      <c r="OUG62" s="12"/>
      <c r="OUH62" s="12"/>
      <c r="OUI62" s="12"/>
      <c r="OUJ62" s="12"/>
      <c r="OUK62" s="12"/>
      <c r="OUL62" s="12"/>
      <c r="OUM62" s="12"/>
      <c r="OUN62" s="12"/>
      <c r="OUO62" s="12"/>
      <c r="OUP62" s="12"/>
      <c r="OUQ62" s="12"/>
      <c r="OUR62" s="12"/>
      <c r="OUS62" s="12"/>
      <c r="OUT62" s="12"/>
      <c r="OUU62" s="12"/>
      <c r="OUV62" s="12"/>
      <c r="OUW62" s="12"/>
      <c r="OUX62" s="12"/>
      <c r="OUY62" s="12"/>
      <c r="OUZ62" s="12"/>
      <c r="OVA62" s="12"/>
      <c r="OVB62" s="12"/>
      <c r="OVC62" s="12"/>
      <c r="OVD62" s="12"/>
      <c r="OVE62" s="12"/>
      <c r="OVF62" s="12"/>
      <c r="OVG62" s="12"/>
      <c r="OVH62" s="12"/>
      <c r="OVI62" s="12"/>
      <c r="OVJ62" s="12"/>
      <c r="OVK62" s="12"/>
      <c r="OVL62" s="12"/>
      <c r="OVM62" s="12"/>
      <c r="OVN62" s="12"/>
      <c r="OVO62" s="12"/>
      <c r="OVP62" s="12"/>
      <c r="OVQ62" s="12"/>
      <c r="OVR62" s="12"/>
      <c r="OVS62" s="12"/>
      <c r="OVT62" s="12"/>
      <c r="OVU62" s="12"/>
      <c r="OVV62" s="12"/>
      <c r="OVW62" s="12"/>
      <c r="OVX62" s="12"/>
      <c r="OVY62" s="12"/>
      <c r="OVZ62" s="12"/>
      <c r="OWA62" s="12"/>
      <c r="OWB62" s="12"/>
      <c r="OWC62" s="12"/>
      <c r="OWD62" s="12"/>
      <c r="OWE62" s="12"/>
      <c r="OWF62" s="12"/>
      <c r="OWG62" s="12"/>
      <c r="OWH62" s="12"/>
      <c r="OWI62" s="12"/>
      <c r="OWJ62" s="12"/>
      <c r="OWK62" s="12"/>
      <c r="OWL62" s="12"/>
      <c r="OWM62" s="12"/>
      <c r="OWN62" s="12"/>
      <c r="OWO62" s="12"/>
      <c r="OWP62" s="12"/>
      <c r="OWQ62" s="12"/>
      <c r="OWR62" s="12"/>
      <c r="OWS62" s="12"/>
      <c r="OWT62" s="12"/>
      <c r="OWU62" s="12"/>
      <c r="OWV62" s="12"/>
      <c r="OWW62" s="12"/>
      <c r="OWX62" s="12"/>
      <c r="OWY62" s="12"/>
      <c r="OWZ62" s="12"/>
      <c r="OXA62" s="12"/>
      <c r="OXB62" s="12"/>
      <c r="OXC62" s="12"/>
      <c r="OXD62" s="12"/>
      <c r="OXE62" s="12"/>
      <c r="OXF62" s="12"/>
      <c r="OXG62" s="12"/>
      <c r="OXH62" s="12"/>
      <c r="OXI62" s="12"/>
      <c r="OXJ62" s="12"/>
      <c r="OXK62" s="12"/>
      <c r="OXL62" s="12"/>
      <c r="OXM62" s="12"/>
      <c r="OXN62" s="12"/>
      <c r="OXO62" s="12"/>
      <c r="OXP62" s="12"/>
      <c r="OXQ62" s="12"/>
      <c r="OXR62" s="12"/>
      <c r="OXS62" s="12"/>
      <c r="OXT62" s="12"/>
      <c r="OXU62" s="12"/>
      <c r="OXV62" s="12"/>
      <c r="OXW62" s="12"/>
      <c r="OXX62" s="12"/>
      <c r="OXY62" s="12"/>
      <c r="OXZ62" s="12"/>
      <c r="OYA62" s="12"/>
      <c r="OYB62" s="12"/>
      <c r="OYC62" s="12"/>
      <c r="OYD62" s="12"/>
      <c r="OYE62" s="12"/>
      <c r="OYF62" s="12"/>
      <c r="OYG62" s="12"/>
      <c r="OYH62" s="12"/>
      <c r="OYI62" s="12"/>
      <c r="OYJ62" s="12"/>
      <c r="OYK62" s="12"/>
      <c r="OYL62" s="12"/>
      <c r="OYM62" s="12"/>
      <c r="OYN62" s="12"/>
      <c r="OYO62" s="12"/>
      <c r="OYP62" s="12"/>
      <c r="OYQ62" s="12"/>
      <c r="OYR62" s="12"/>
      <c r="OYS62" s="12"/>
      <c r="OYT62" s="12"/>
      <c r="OYU62" s="12"/>
      <c r="OYV62" s="12"/>
      <c r="OYW62" s="12"/>
      <c r="OYX62" s="12"/>
      <c r="OYY62" s="12"/>
      <c r="OYZ62" s="12"/>
      <c r="OZA62" s="12"/>
      <c r="OZB62" s="12"/>
      <c r="OZC62" s="12"/>
      <c r="OZD62" s="12"/>
      <c r="OZE62" s="12"/>
      <c r="OZF62" s="12"/>
      <c r="OZG62" s="12"/>
      <c r="OZH62" s="12"/>
      <c r="OZI62" s="12"/>
      <c r="OZJ62" s="12"/>
      <c r="OZK62" s="12"/>
      <c r="OZL62" s="12"/>
      <c r="OZM62" s="12"/>
      <c r="OZN62" s="12"/>
      <c r="OZO62" s="12"/>
      <c r="OZP62" s="12"/>
      <c r="OZQ62" s="12"/>
      <c r="OZR62" s="12"/>
      <c r="OZS62" s="12"/>
      <c r="OZT62" s="12"/>
      <c r="OZU62" s="12"/>
      <c r="OZV62" s="12"/>
      <c r="OZW62" s="12"/>
      <c r="OZX62" s="12"/>
      <c r="OZY62" s="12"/>
      <c r="OZZ62" s="12"/>
      <c r="PAA62" s="12"/>
      <c r="PAB62" s="12"/>
      <c r="PAC62" s="12"/>
      <c r="PAD62" s="12"/>
      <c r="PAE62" s="12"/>
      <c r="PAF62" s="12"/>
      <c r="PAG62" s="12"/>
      <c r="PAH62" s="12"/>
      <c r="PAI62" s="12"/>
      <c r="PAJ62" s="12"/>
      <c r="PAK62" s="12"/>
      <c r="PAL62" s="12"/>
      <c r="PAM62" s="12"/>
      <c r="PAN62" s="12"/>
      <c r="PAO62" s="12"/>
      <c r="PAP62" s="12"/>
      <c r="PAQ62" s="12"/>
      <c r="PAR62" s="12"/>
      <c r="PAS62" s="12"/>
      <c r="PAT62" s="12"/>
      <c r="PAU62" s="12"/>
      <c r="PAV62" s="12"/>
      <c r="PAW62" s="12"/>
      <c r="PAX62" s="12"/>
      <c r="PAY62" s="12"/>
      <c r="PAZ62" s="12"/>
      <c r="PBA62" s="12"/>
      <c r="PBB62" s="12"/>
      <c r="PBC62" s="12"/>
      <c r="PBD62" s="12"/>
      <c r="PBE62" s="12"/>
      <c r="PBF62" s="12"/>
      <c r="PBG62" s="12"/>
      <c r="PBH62" s="12"/>
      <c r="PBI62" s="12"/>
      <c r="PBJ62" s="12"/>
      <c r="PBK62" s="12"/>
      <c r="PBL62" s="12"/>
      <c r="PBM62" s="12"/>
      <c r="PBN62" s="12"/>
      <c r="PBO62" s="12"/>
      <c r="PBP62" s="12"/>
      <c r="PBQ62" s="12"/>
      <c r="PBR62" s="12"/>
      <c r="PBS62" s="12"/>
      <c r="PBT62" s="12"/>
      <c r="PBU62" s="12"/>
      <c r="PBV62" s="12"/>
      <c r="PBW62" s="12"/>
      <c r="PBX62" s="12"/>
      <c r="PBY62" s="12"/>
      <c r="PBZ62" s="12"/>
      <c r="PCA62" s="12"/>
      <c r="PCB62" s="12"/>
      <c r="PCC62" s="12"/>
      <c r="PCD62" s="12"/>
      <c r="PCE62" s="12"/>
      <c r="PCF62" s="12"/>
      <c r="PCG62" s="12"/>
      <c r="PCH62" s="12"/>
      <c r="PCI62" s="12"/>
      <c r="PCJ62" s="12"/>
      <c r="PCK62" s="12"/>
      <c r="PCL62" s="12"/>
      <c r="PCM62" s="12"/>
      <c r="PCN62" s="12"/>
      <c r="PCO62" s="12"/>
      <c r="PCP62" s="12"/>
      <c r="PCQ62" s="12"/>
      <c r="PCR62" s="12"/>
      <c r="PCS62" s="12"/>
      <c r="PCT62" s="12"/>
      <c r="PCU62" s="12"/>
      <c r="PCV62" s="12"/>
      <c r="PCW62" s="12"/>
      <c r="PCX62" s="12"/>
      <c r="PCY62" s="12"/>
      <c r="PCZ62" s="12"/>
      <c r="PDA62" s="12"/>
      <c r="PDB62" s="12"/>
      <c r="PDC62" s="12"/>
      <c r="PDD62" s="12"/>
      <c r="PDE62" s="12"/>
      <c r="PDF62" s="12"/>
      <c r="PDG62" s="12"/>
      <c r="PDH62" s="12"/>
      <c r="PDI62" s="12"/>
      <c r="PDJ62" s="12"/>
      <c r="PDK62" s="12"/>
      <c r="PDL62" s="12"/>
      <c r="PDM62" s="12"/>
      <c r="PDN62" s="12"/>
      <c r="PDO62" s="12"/>
      <c r="PDP62" s="12"/>
      <c r="PDQ62" s="12"/>
      <c r="PDR62" s="12"/>
      <c r="PDS62" s="12"/>
      <c r="PDT62" s="12"/>
      <c r="PDU62" s="12"/>
      <c r="PDV62" s="12"/>
      <c r="PDW62" s="12"/>
      <c r="PDX62" s="12"/>
      <c r="PDY62" s="12"/>
      <c r="PDZ62" s="12"/>
      <c r="PEA62" s="12"/>
      <c r="PEB62" s="12"/>
      <c r="PEC62" s="12"/>
      <c r="PED62" s="12"/>
      <c r="PEE62" s="12"/>
      <c r="PEF62" s="12"/>
      <c r="PEG62" s="12"/>
      <c r="PEH62" s="12"/>
      <c r="PEI62" s="12"/>
      <c r="PEJ62" s="12"/>
      <c r="PEK62" s="12"/>
      <c r="PEL62" s="12"/>
      <c r="PEM62" s="12"/>
      <c r="PEN62" s="12"/>
      <c r="PEO62" s="12"/>
      <c r="PEP62" s="12"/>
      <c r="PEQ62" s="12"/>
      <c r="PER62" s="12"/>
      <c r="PES62" s="12"/>
      <c r="PET62" s="12"/>
      <c r="PEU62" s="12"/>
      <c r="PEV62" s="12"/>
      <c r="PEW62" s="12"/>
      <c r="PEX62" s="12"/>
      <c r="PEY62" s="12"/>
      <c r="PEZ62" s="12"/>
      <c r="PFA62" s="12"/>
      <c r="PFB62" s="12"/>
      <c r="PFC62" s="12"/>
      <c r="PFD62" s="12"/>
      <c r="PFE62" s="12"/>
      <c r="PFF62" s="12"/>
      <c r="PFG62" s="12"/>
      <c r="PFH62" s="12"/>
      <c r="PFI62" s="12"/>
      <c r="PFJ62" s="12"/>
      <c r="PFK62" s="12"/>
      <c r="PFL62" s="12"/>
      <c r="PFM62" s="12"/>
      <c r="PFN62" s="12"/>
      <c r="PFO62" s="12"/>
      <c r="PFP62" s="12"/>
      <c r="PFQ62" s="12"/>
      <c r="PFR62" s="12"/>
      <c r="PFS62" s="12"/>
      <c r="PFT62" s="12"/>
      <c r="PFU62" s="12"/>
      <c r="PFV62" s="12"/>
      <c r="PFW62" s="12"/>
      <c r="PFX62" s="12"/>
      <c r="PFY62" s="12"/>
      <c r="PFZ62" s="12"/>
      <c r="PGA62" s="12"/>
      <c r="PGB62" s="12"/>
      <c r="PGC62" s="12"/>
      <c r="PGD62" s="12"/>
      <c r="PGE62" s="12"/>
      <c r="PGF62" s="12"/>
      <c r="PGG62" s="12"/>
      <c r="PGH62" s="12"/>
      <c r="PGI62" s="12"/>
      <c r="PGJ62" s="12"/>
      <c r="PGK62" s="12"/>
      <c r="PGL62" s="12"/>
      <c r="PGM62" s="12"/>
      <c r="PGN62" s="12"/>
      <c r="PGO62" s="12"/>
      <c r="PGP62" s="12"/>
      <c r="PGQ62" s="12"/>
      <c r="PGR62" s="12"/>
      <c r="PGS62" s="12"/>
      <c r="PGT62" s="12"/>
      <c r="PGU62" s="12"/>
      <c r="PGV62" s="12"/>
      <c r="PGW62" s="12"/>
      <c r="PGX62" s="12"/>
      <c r="PGY62" s="12"/>
      <c r="PGZ62" s="12"/>
      <c r="PHA62" s="12"/>
      <c r="PHB62" s="12"/>
      <c r="PHC62" s="12"/>
      <c r="PHD62" s="12"/>
      <c r="PHE62" s="12"/>
      <c r="PHF62" s="12"/>
      <c r="PHG62" s="12"/>
      <c r="PHH62" s="12"/>
      <c r="PHI62" s="12"/>
      <c r="PHJ62" s="12"/>
      <c r="PHK62" s="12"/>
      <c r="PHL62" s="12"/>
      <c r="PHM62" s="12"/>
      <c r="PHN62" s="12"/>
      <c r="PHO62" s="12"/>
      <c r="PHP62" s="12"/>
      <c r="PHQ62" s="12"/>
      <c r="PHR62" s="12"/>
      <c r="PHS62" s="12"/>
      <c r="PHT62" s="12"/>
      <c r="PHU62" s="12"/>
      <c r="PHV62" s="12"/>
      <c r="PHW62" s="12"/>
      <c r="PHX62" s="12"/>
      <c r="PHY62" s="12"/>
      <c r="PHZ62" s="12"/>
      <c r="PIA62" s="12"/>
      <c r="PIB62" s="12"/>
      <c r="PIC62" s="12"/>
      <c r="PID62" s="12"/>
      <c r="PIE62" s="12"/>
      <c r="PIF62" s="12"/>
      <c r="PIG62" s="12"/>
      <c r="PIH62" s="12"/>
      <c r="PII62" s="12"/>
      <c r="PIJ62" s="12"/>
      <c r="PIK62" s="12"/>
      <c r="PIL62" s="12"/>
      <c r="PIM62" s="12"/>
      <c r="PIN62" s="12"/>
      <c r="PIO62" s="12"/>
      <c r="PIP62" s="12"/>
      <c r="PIQ62" s="12"/>
      <c r="PIR62" s="12"/>
      <c r="PIS62" s="12"/>
      <c r="PIT62" s="12"/>
      <c r="PIU62" s="12"/>
      <c r="PIV62" s="12"/>
      <c r="PIW62" s="12"/>
      <c r="PIX62" s="12"/>
      <c r="PIY62" s="12"/>
      <c r="PIZ62" s="12"/>
      <c r="PJA62" s="12"/>
      <c r="PJB62" s="12"/>
      <c r="PJC62" s="12"/>
      <c r="PJD62" s="12"/>
      <c r="PJE62" s="12"/>
      <c r="PJF62" s="12"/>
      <c r="PJG62" s="12"/>
      <c r="PJH62" s="12"/>
      <c r="PJI62" s="12"/>
      <c r="PJJ62" s="12"/>
      <c r="PJK62" s="12"/>
      <c r="PJL62" s="12"/>
      <c r="PJM62" s="12"/>
      <c r="PJN62" s="12"/>
      <c r="PJO62" s="12"/>
      <c r="PJP62" s="12"/>
      <c r="PJQ62" s="12"/>
      <c r="PJR62" s="12"/>
      <c r="PJS62" s="12"/>
      <c r="PJT62" s="12"/>
      <c r="PJU62" s="12"/>
      <c r="PJV62" s="12"/>
      <c r="PJW62" s="12"/>
      <c r="PJX62" s="12"/>
      <c r="PJY62" s="12"/>
      <c r="PJZ62" s="12"/>
      <c r="PKA62" s="12"/>
      <c r="PKB62" s="12"/>
      <c r="PKC62" s="12"/>
      <c r="PKD62" s="12"/>
      <c r="PKE62" s="12"/>
      <c r="PKF62" s="12"/>
      <c r="PKG62" s="12"/>
      <c r="PKH62" s="12"/>
      <c r="PKI62" s="12"/>
      <c r="PKJ62" s="12"/>
      <c r="PKK62" s="12"/>
      <c r="PKL62" s="12"/>
      <c r="PKM62" s="12"/>
      <c r="PKN62" s="12"/>
      <c r="PKO62" s="12"/>
      <c r="PKP62" s="12"/>
      <c r="PKQ62" s="12"/>
      <c r="PKR62" s="12"/>
      <c r="PKS62" s="12"/>
      <c r="PKT62" s="12"/>
      <c r="PKU62" s="12"/>
      <c r="PKV62" s="12"/>
      <c r="PKW62" s="12"/>
      <c r="PKX62" s="12"/>
      <c r="PKY62" s="12"/>
      <c r="PKZ62" s="12"/>
      <c r="PLA62" s="12"/>
      <c r="PLB62" s="12"/>
      <c r="PLC62" s="12"/>
      <c r="PLD62" s="12"/>
      <c r="PLE62" s="12"/>
      <c r="PLF62" s="12"/>
      <c r="PLG62" s="12"/>
      <c r="PLH62" s="12"/>
      <c r="PLI62" s="12"/>
      <c r="PLJ62" s="12"/>
      <c r="PLK62" s="12"/>
      <c r="PLL62" s="12"/>
      <c r="PLM62" s="12"/>
      <c r="PLN62" s="12"/>
      <c r="PLO62" s="12"/>
      <c r="PLP62" s="12"/>
      <c r="PLQ62" s="12"/>
      <c r="PLR62" s="12"/>
      <c r="PLS62" s="12"/>
      <c r="PLT62" s="12"/>
      <c r="PLU62" s="12"/>
      <c r="PLV62" s="12"/>
      <c r="PLW62" s="12"/>
      <c r="PLX62" s="12"/>
      <c r="PLY62" s="12"/>
      <c r="PLZ62" s="12"/>
      <c r="PMA62" s="12"/>
      <c r="PMB62" s="12"/>
      <c r="PMC62" s="12"/>
      <c r="PMD62" s="12"/>
      <c r="PME62" s="12"/>
      <c r="PMF62" s="12"/>
      <c r="PMG62" s="12"/>
      <c r="PMH62" s="12"/>
      <c r="PMI62" s="12"/>
      <c r="PMJ62" s="12"/>
      <c r="PMK62" s="12"/>
      <c r="PML62" s="12"/>
      <c r="PMM62" s="12"/>
      <c r="PMN62" s="12"/>
      <c r="PMO62" s="12"/>
      <c r="PMP62" s="12"/>
      <c r="PMQ62" s="12"/>
      <c r="PMR62" s="12"/>
      <c r="PMS62" s="12"/>
      <c r="PMT62" s="12"/>
      <c r="PMU62" s="12"/>
      <c r="PMV62" s="12"/>
      <c r="PMW62" s="12"/>
      <c r="PMX62" s="12"/>
      <c r="PMY62" s="12"/>
      <c r="PMZ62" s="12"/>
      <c r="PNA62" s="12"/>
      <c r="PNB62" s="12"/>
      <c r="PNC62" s="12"/>
      <c r="PND62" s="12"/>
      <c r="PNE62" s="12"/>
      <c r="PNF62" s="12"/>
      <c r="PNG62" s="12"/>
      <c r="PNH62" s="12"/>
      <c r="PNI62" s="12"/>
      <c r="PNJ62" s="12"/>
      <c r="PNK62" s="12"/>
      <c r="PNL62" s="12"/>
      <c r="PNM62" s="12"/>
      <c r="PNN62" s="12"/>
      <c r="PNO62" s="12"/>
      <c r="PNP62" s="12"/>
      <c r="PNQ62" s="12"/>
      <c r="PNR62" s="12"/>
      <c r="PNS62" s="12"/>
      <c r="PNT62" s="12"/>
      <c r="PNU62" s="12"/>
      <c r="PNV62" s="12"/>
      <c r="PNW62" s="12"/>
      <c r="PNX62" s="12"/>
      <c r="PNY62" s="12"/>
      <c r="PNZ62" s="12"/>
      <c r="POA62" s="12"/>
      <c r="POB62" s="12"/>
      <c r="POC62" s="12"/>
      <c r="POD62" s="12"/>
      <c r="POE62" s="12"/>
      <c r="POF62" s="12"/>
      <c r="POG62" s="12"/>
      <c r="POH62" s="12"/>
      <c r="POI62" s="12"/>
      <c r="POJ62" s="12"/>
      <c r="POK62" s="12"/>
      <c r="POL62" s="12"/>
      <c r="POM62" s="12"/>
      <c r="PON62" s="12"/>
      <c r="POO62" s="12"/>
      <c r="POP62" s="12"/>
      <c r="POQ62" s="12"/>
      <c r="POR62" s="12"/>
      <c r="POS62" s="12"/>
      <c r="POT62" s="12"/>
      <c r="POU62" s="12"/>
      <c r="POV62" s="12"/>
      <c r="POW62" s="12"/>
      <c r="POX62" s="12"/>
      <c r="POY62" s="12"/>
      <c r="POZ62" s="12"/>
      <c r="PPA62" s="12"/>
      <c r="PPB62" s="12"/>
      <c r="PPC62" s="12"/>
      <c r="PPD62" s="12"/>
      <c r="PPE62" s="12"/>
      <c r="PPF62" s="12"/>
      <c r="PPG62" s="12"/>
      <c r="PPH62" s="12"/>
      <c r="PPI62" s="12"/>
      <c r="PPJ62" s="12"/>
      <c r="PPK62" s="12"/>
      <c r="PPL62" s="12"/>
      <c r="PPM62" s="12"/>
      <c r="PPN62" s="12"/>
      <c r="PPO62" s="12"/>
      <c r="PPP62" s="12"/>
      <c r="PPQ62" s="12"/>
      <c r="PPR62" s="12"/>
      <c r="PPS62" s="12"/>
      <c r="PPT62" s="12"/>
      <c r="PPU62" s="12"/>
      <c r="PPV62" s="12"/>
      <c r="PPW62" s="12"/>
      <c r="PPX62" s="12"/>
      <c r="PPY62" s="12"/>
      <c r="PPZ62" s="12"/>
      <c r="PQA62" s="12"/>
      <c r="PQB62" s="12"/>
      <c r="PQC62" s="12"/>
      <c r="PQD62" s="12"/>
      <c r="PQE62" s="12"/>
      <c r="PQF62" s="12"/>
      <c r="PQG62" s="12"/>
      <c r="PQH62" s="12"/>
      <c r="PQI62" s="12"/>
      <c r="PQJ62" s="12"/>
      <c r="PQK62" s="12"/>
      <c r="PQL62" s="12"/>
      <c r="PQM62" s="12"/>
      <c r="PQN62" s="12"/>
      <c r="PQO62" s="12"/>
      <c r="PQP62" s="12"/>
      <c r="PQQ62" s="12"/>
      <c r="PQR62" s="12"/>
      <c r="PQS62" s="12"/>
      <c r="PQT62" s="12"/>
      <c r="PQU62" s="12"/>
      <c r="PQV62" s="12"/>
      <c r="PQW62" s="12"/>
      <c r="PQX62" s="12"/>
      <c r="PQY62" s="12"/>
      <c r="PQZ62" s="12"/>
      <c r="PRA62" s="12"/>
      <c r="PRB62" s="12"/>
      <c r="PRC62" s="12"/>
      <c r="PRD62" s="12"/>
      <c r="PRE62" s="12"/>
      <c r="PRF62" s="12"/>
      <c r="PRG62" s="12"/>
      <c r="PRH62" s="12"/>
      <c r="PRI62" s="12"/>
      <c r="PRJ62" s="12"/>
      <c r="PRK62" s="12"/>
      <c r="PRL62" s="12"/>
      <c r="PRM62" s="12"/>
      <c r="PRN62" s="12"/>
      <c r="PRO62" s="12"/>
      <c r="PRP62" s="12"/>
      <c r="PRQ62" s="12"/>
      <c r="PRR62" s="12"/>
      <c r="PRS62" s="12"/>
      <c r="PRT62" s="12"/>
      <c r="PRU62" s="12"/>
      <c r="PRV62" s="12"/>
      <c r="PRW62" s="12"/>
      <c r="PRX62" s="12"/>
      <c r="PRY62" s="12"/>
      <c r="PRZ62" s="12"/>
      <c r="PSA62" s="12"/>
      <c r="PSB62" s="12"/>
      <c r="PSC62" s="12"/>
      <c r="PSD62" s="12"/>
      <c r="PSE62" s="12"/>
      <c r="PSF62" s="12"/>
      <c r="PSG62" s="12"/>
      <c r="PSH62" s="12"/>
      <c r="PSI62" s="12"/>
      <c r="PSJ62" s="12"/>
      <c r="PSK62" s="12"/>
      <c r="PSL62" s="12"/>
      <c r="PSM62" s="12"/>
      <c r="PSN62" s="12"/>
      <c r="PSO62" s="12"/>
      <c r="PSP62" s="12"/>
      <c r="PSQ62" s="12"/>
      <c r="PSR62" s="12"/>
      <c r="PSS62" s="12"/>
      <c r="PST62" s="12"/>
      <c r="PSU62" s="12"/>
      <c r="PSV62" s="12"/>
      <c r="PSW62" s="12"/>
      <c r="PSX62" s="12"/>
      <c r="PSY62" s="12"/>
      <c r="PSZ62" s="12"/>
      <c r="PTA62" s="12"/>
      <c r="PTB62" s="12"/>
      <c r="PTC62" s="12"/>
      <c r="PTD62" s="12"/>
      <c r="PTE62" s="12"/>
      <c r="PTF62" s="12"/>
      <c r="PTG62" s="12"/>
      <c r="PTH62" s="12"/>
      <c r="PTI62" s="12"/>
      <c r="PTJ62" s="12"/>
      <c r="PTK62" s="12"/>
      <c r="PTL62" s="12"/>
      <c r="PTM62" s="12"/>
      <c r="PTN62" s="12"/>
      <c r="PTO62" s="12"/>
      <c r="PTP62" s="12"/>
      <c r="PTQ62" s="12"/>
      <c r="PTR62" s="12"/>
      <c r="PTS62" s="12"/>
      <c r="PTT62" s="12"/>
      <c r="PTU62" s="12"/>
      <c r="PTV62" s="12"/>
      <c r="PTW62" s="12"/>
      <c r="PTX62" s="12"/>
      <c r="PTY62" s="12"/>
      <c r="PTZ62" s="12"/>
      <c r="PUA62" s="12"/>
      <c r="PUB62" s="12"/>
      <c r="PUC62" s="12"/>
      <c r="PUD62" s="12"/>
      <c r="PUE62" s="12"/>
      <c r="PUF62" s="12"/>
      <c r="PUG62" s="12"/>
      <c r="PUH62" s="12"/>
      <c r="PUI62" s="12"/>
      <c r="PUJ62" s="12"/>
      <c r="PUK62" s="12"/>
      <c r="PUL62" s="12"/>
      <c r="PUM62" s="12"/>
      <c r="PUN62" s="12"/>
      <c r="PUO62" s="12"/>
      <c r="PUP62" s="12"/>
      <c r="PUQ62" s="12"/>
      <c r="PUR62" s="12"/>
      <c r="PUS62" s="12"/>
      <c r="PUT62" s="12"/>
      <c r="PUU62" s="12"/>
      <c r="PUV62" s="12"/>
      <c r="PUW62" s="12"/>
      <c r="PUX62" s="12"/>
      <c r="PUY62" s="12"/>
      <c r="PUZ62" s="12"/>
      <c r="PVA62" s="12"/>
      <c r="PVB62" s="12"/>
      <c r="PVC62" s="12"/>
      <c r="PVD62" s="12"/>
      <c r="PVE62" s="12"/>
      <c r="PVF62" s="12"/>
      <c r="PVG62" s="12"/>
      <c r="PVH62" s="12"/>
      <c r="PVI62" s="12"/>
      <c r="PVJ62" s="12"/>
      <c r="PVK62" s="12"/>
      <c r="PVL62" s="12"/>
      <c r="PVM62" s="12"/>
      <c r="PVN62" s="12"/>
      <c r="PVO62" s="12"/>
      <c r="PVP62" s="12"/>
      <c r="PVQ62" s="12"/>
      <c r="PVR62" s="12"/>
      <c r="PVS62" s="12"/>
      <c r="PVT62" s="12"/>
      <c r="PVU62" s="12"/>
      <c r="PVV62" s="12"/>
      <c r="PVW62" s="12"/>
      <c r="PVX62" s="12"/>
      <c r="PVY62" s="12"/>
      <c r="PVZ62" s="12"/>
      <c r="PWA62" s="12"/>
      <c r="PWB62" s="12"/>
      <c r="PWC62" s="12"/>
      <c r="PWD62" s="12"/>
      <c r="PWE62" s="12"/>
      <c r="PWF62" s="12"/>
      <c r="PWG62" s="12"/>
      <c r="PWH62" s="12"/>
      <c r="PWI62" s="12"/>
      <c r="PWJ62" s="12"/>
      <c r="PWK62" s="12"/>
      <c r="PWL62" s="12"/>
      <c r="PWM62" s="12"/>
      <c r="PWN62" s="12"/>
      <c r="PWO62" s="12"/>
      <c r="PWP62" s="12"/>
      <c r="PWQ62" s="12"/>
      <c r="PWR62" s="12"/>
      <c r="PWS62" s="12"/>
      <c r="PWT62" s="12"/>
      <c r="PWU62" s="12"/>
      <c r="PWV62" s="12"/>
      <c r="PWW62" s="12"/>
      <c r="PWX62" s="12"/>
      <c r="PWY62" s="12"/>
      <c r="PWZ62" s="12"/>
      <c r="PXA62" s="12"/>
      <c r="PXB62" s="12"/>
      <c r="PXC62" s="12"/>
      <c r="PXD62" s="12"/>
      <c r="PXE62" s="12"/>
      <c r="PXF62" s="12"/>
      <c r="PXG62" s="12"/>
      <c r="PXH62" s="12"/>
      <c r="PXI62" s="12"/>
      <c r="PXJ62" s="12"/>
      <c r="PXK62" s="12"/>
      <c r="PXL62" s="12"/>
      <c r="PXM62" s="12"/>
      <c r="PXN62" s="12"/>
      <c r="PXO62" s="12"/>
      <c r="PXP62" s="12"/>
      <c r="PXQ62" s="12"/>
      <c r="PXR62" s="12"/>
      <c r="PXS62" s="12"/>
      <c r="PXT62" s="12"/>
      <c r="PXU62" s="12"/>
      <c r="PXV62" s="12"/>
      <c r="PXW62" s="12"/>
      <c r="PXX62" s="12"/>
      <c r="PXY62" s="12"/>
      <c r="PXZ62" s="12"/>
      <c r="PYA62" s="12"/>
      <c r="PYB62" s="12"/>
      <c r="PYC62" s="12"/>
      <c r="PYD62" s="12"/>
      <c r="PYE62" s="12"/>
      <c r="PYF62" s="12"/>
      <c r="PYG62" s="12"/>
      <c r="PYH62" s="12"/>
      <c r="PYI62" s="12"/>
      <c r="PYJ62" s="12"/>
      <c r="PYK62" s="12"/>
      <c r="PYL62" s="12"/>
      <c r="PYM62" s="12"/>
      <c r="PYN62" s="12"/>
      <c r="PYO62" s="12"/>
      <c r="PYP62" s="12"/>
      <c r="PYQ62" s="12"/>
      <c r="PYR62" s="12"/>
      <c r="PYS62" s="12"/>
      <c r="PYT62" s="12"/>
      <c r="PYU62" s="12"/>
      <c r="PYV62" s="12"/>
      <c r="PYW62" s="12"/>
      <c r="PYX62" s="12"/>
      <c r="PYY62" s="12"/>
      <c r="PYZ62" s="12"/>
      <c r="PZA62" s="12"/>
      <c r="PZB62" s="12"/>
      <c r="PZC62" s="12"/>
      <c r="PZD62" s="12"/>
      <c r="PZE62" s="12"/>
      <c r="PZF62" s="12"/>
      <c r="PZG62" s="12"/>
      <c r="PZH62" s="12"/>
      <c r="PZI62" s="12"/>
      <c r="PZJ62" s="12"/>
      <c r="PZK62" s="12"/>
      <c r="PZL62" s="12"/>
      <c r="PZM62" s="12"/>
      <c r="PZN62" s="12"/>
      <c r="PZO62" s="12"/>
      <c r="PZP62" s="12"/>
      <c r="PZQ62" s="12"/>
      <c r="PZR62" s="12"/>
      <c r="PZS62" s="12"/>
      <c r="PZT62" s="12"/>
      <c r="PZU62" s="12"/>
      <c r="PZV62" s="12"/>
      <c r="PZW62" s="12"/>
      <c r="PZX62" s="12"/>
      <c r="PZY62" s="12"/>
      <c r="PZZ62" s="12"/>
      <c r="QAA62" s="12"/>
      <c r="QAB62" s="12"/>
      <c r="QAC62" s="12"/>
      <c r="QAD62" s="12"/>
      <c r="QAE62" s="12"/>
      <c r="QAF62" s="12"/>
      <c r="QAG62" s="12"/>
      <c r="QAH62" s="12"/>
      <c r="QAI62" s="12"/>
      <c r="QAJ62" s="12"/>
      <c r="QAK62" s="12"/>
      <c r="QAL62" s="12"/>
      <c r="QAM62" s="12"/>
      <c r="QAN62" s="12"/>
      <c r="QAO62" s="12"/>
      <c r="QAP62" s="12"/>
      <c r="QAQ62" s="12"/>
      <c r="QAR62" s="12"/>
      <c r="QAS62" s="12"/>
      <c r="QAT62" s="12"/>
      <c r="QAU62" s="12"/>
      <c r="QAV62" s="12"/>
      <c r="QAW62" s="12"/>
      <c r="QAX62" s="12"/>
      <c r="QAY62" s="12"/>
      <c r="QAZ62" s="12"/>
      <c r="QBA62" s="12"/>
      <c r="QBB62" s="12"/>
      <c r="QBC62" s="12"/>
      <c r="QBD62" s="12"/>
      <c r="QBE62" s="12"/>
      <c r="QBF62" s="12"/>
      <c r="QBG62" s="12"/>
      <c r="QBH62" s="12"/>
      <c r="QBI62" s="12"/>
      <c r="QBJ62" s="12"/>
      <c r="QBK62" s="12"/>
      <c r="QBL62" s="12"/>
      <c r="QBM62" s="12"/>
      <c r="QBN62" s="12"/>
      <c r="QBO62" s="12"/>
      <c r="QBP62" s="12"/>
      <c r="QBQ62" s="12"/>
      <c r="QBR62" s="12"/>
      <c r="QBS62" s="12"/>
      <c r="QBT62" s="12"/>
      <c r="QBU62" s="12"/>
      <c r="QBV62" s="12"/>
      <c r="QBW62" s="12"/>
      <c r="QBX62" s="12"/>
      <c r="QBY62" s="12"/>
      <c r="QBZ62" s="12"/>
      <c r="QCA62" s="12"/>
      <c r="QCB62" s="12"/>
      <c r="QCC62" s="12"/>
      <c r="QCD62" s="12"/>
      <c r="QCE62" s="12"/>
      <c r="QCF62" s="12"/>
      <c r="QCG62" s="12"/>
      <c r="QCH62" s="12"/>
      <c r="QCI62" s="12"/>
      <c r="QCJ62" s="12"/>
      <c r="QCK62" s="12"/>
      <c r="QCL62" s="12"/>
      <c r="QCM62" s="12"/>
      <c r="QCN62" s="12"/>
      <c r="QCO62" s="12"/>
      <c r="QCP62" s="12"/>
      <c r="QCQ62" s="12"/>
      <c r="QCR62" s="12"/>
      <c r="QCS62" s="12"/>
      <c r="QCT62" s="12"/>
      <c r="QCU62" s="12"/>
      <c r="QCV62" s="12"/>
      <c r="QCW62" s="12"/>
      <c r="QCX62" s="12"/>
      <c r="QCY62" s="12"/>
      <c r="QCZ62" s="12"/>
      <c r="QDA62" s="12"/>
      <c r="QDB62" s="12"/>
      <c r="QDC62" s="12"/>
      <c r="QDD62" s="12"/>
      <c r="QDE62" s="12"/>
      <c r="QDF62" s="12"/>
      <c r="QDG62" s="12"/>
      <c r="QDH62" s="12"/>
      <c r="QDI62" s="12"/>
      <c r="QDJ62" s="12"/>
      <c r="QDK62" s="12"/>
      <c r="QDL62" s="12"/>
      <c r="QDM62" s="12"/>
      <c r="QDN62" s="12"/>
      <c r="QDO62" s="12"/>
      <c r="QDP62" s="12"/>
      <c r="QDQ62" s="12"/>
      <c r="QDR62" s="12"/>
      <c r="QDS62" s="12"/>
      <c r="QDT62" s="12"/>
      <c r="QDU62" s="12"/>
      <c r="QDV62" s="12"/>
      <c r="QDW62" s="12"/>
      <c r="QDX62" s="12"/>
      <c r="QDY62" s="12"/>
      <c r="QDZ62" s="12"/>
      <c r="QEA62" s="12"/>
      <c r="QEB62" s="12"/>
      <c r="QEC62" s="12"/>
      <c r="QED62" s="12"/>
      <c r="QEE62" s="12"/>
      <c r="QEF62" s="12"/>
      <c r="QEG62" s="12"/>
      <c r="QEH62" s="12"/>
      <c r="QEI62" s="12"/>
      <c r="QEJ62" s="12"/>
      <c r="QEK62" s="12"/>
      <c r="QEL62" s="12"/>
      <c r="QEM62" s="12"/>
      <c r="QEN62" s="12"/>
      <c r="QEO62" s="12"/>
      <c r="QEP62" s="12"/>
      <c r="QEQ62" s="12"/>
      <c r="QER62" s="12"/>
      <c r="QES62" s="12"/>
      <c r="QET62" s="12"/>
      <c r="QEU62" s="12"/>
      <c r="QEV62" s="12"/>
      <c r="QEW62" s="12"/>
      <c r="QEX62" s="12"/>
      <c r="QEY62" s="12"/>
      <c r="QEZ62" s="12"/>
      <c r="QFA62" s="12"/>
      <c r="QFB62" s="12"/>
      <c r="QFC62" s="12"/>
      <c r="QFD62" s="12"/>
      <c r="QFE62" s="12"/>
      <c r="QFF62" s="12"/>
      <c r="QFG62" s="12"/>
      <c r="QFH62" s="12"/>
      <c r="QFI62" s="12"/>
      <c r="QFJ62" s="12"/>
      <c r="QFK62" s="12"/>
      <c r="QFL62" s="12"/>
      <c r="QFM62" s="12"/>
      <c r="QFN62" s="12"/>
      <c r="QFO62" s="12"/>
      <c r="QFP62" s="12"/>
      <c r="QFQ62" s="12"/>
      <c r="QFR62" s="12"/>
      <c r="QFS62" s="12"/>
      <c r="QFT62" s="12"/>
      <c r="QFU62" s="12"/>
      <c r="QFV62" s="12"/>
      <c r="QFW62" s="12"/>
      <c r="QFX62" s="12"/>
      <c r="QFY62" s="12"/>
      <c r="QFZ62" s="12"/>
      <c r="QGA62" s="12"/>
      <c r="QGB62" s="12"/>
      <c r="QGC62" s="12"/>
      <c r="QGD62" s="12"/>
      <c r="QGE62" s="12"/>
      <c r="QGF62" s="12"/>
      <c r="QGG62" s="12"/>
      <c r="QGH62" s="12"/>
      <c r="QGI62" s="12"/>
      <c r="QGJ62" s="12"/>
      <c r="QGK62" s="12"/>
      <c r="QGL62" s="12"/>
      <c r="QGM62" s="12"/>
      <c r="QGN62" s="12"/>
      <c r="QGO62" s="12"/>
      <c r="QGP62" s="12"/>
      <c r="QGQ62" s="12"/>
      <c r="QGR62" s="12"/>
      <c r="QGS62" s="12"/>
      <c r="QGT62" s="12"/>
      <c r="QGU62" s="12"/>
      <c r="QGV62" s="12"/>
      <c r="QGW62" s="12"/>
      <c r="QGX62" s="12"/>
      <c r="QGY62" s="12"/>
      <c r="QGZ62" s="12"/>
      <c r="QHA62" s="12"/>
      <c r="QHB62" s="12"/>
      <c r="QHC62" s="12"/>
      <c r="QHD62" s="12"/>
      <c r="QHE62" s="12"/>
      <c r="QHF62" s="12"/>
      <c r="QHG62" s="12"/>
      <c r="QHH62" s="12"/>
      <c r="QHI62" s="12"/>
      <c r="QHJ62" s="12"/>
      <c r="QHK62" s="12"/>
      <c r="QHL62" s="12"/>
      <c r="QHM62" s="12"/>
      <c r="QHN62" s="12"/>
      <c r="QHO62" s="12"/>
      <c r="QHP62" s="12"/>
      <c r="QHQ62" s="12"/>
      <c r="QHR62" s="12"/>
      <c r="QHS62" s="12"/>
      <c r="QHT62" s="12"/>
      <c r="QHU62" s="12"/>
      <c r="QHV62" s="12"/>
      <c r="QHW62" s="12"/>
      <c r="QHX62" s="12"/>
      <c r="QHY62" s="12"/>
      <c r="QHZ62" s="12"/>
      <c r="QIA62" s="12"/>
      <c r="QIB62" s="12"/>
      <c r="QIC62" s="12"/>
      <c r="QID62" s="12"/>
      <c r="QIE62" s="12"/>
      <c r="QIF62" s="12"/>
      <c r="QIG62" s="12"/>
      <c r="QIH62" s="12"/>
      <c r="QII62" s="12"/>
      <c r="QIJ62" s="12"/>
      <c r="QIK62" s="12"/>
      <c r="QIL62" s="12"/>
      <c r="QIM62" s="12"/>
      <c r="QIN62" s="12"/>
      <c r="QIO62" s="12"/>
      <c r="QIP62" s="12"/>
      <c r="QIQ62" s="12"/>
      <c r="QIR62" s="12"/>
      <c r="QIS62" s="12"/>
      <c r="QIT62" s="12"/>
      <c r="QIU62" s="12"/>
      <c r="QIV62" s="12"/>
      <c r="QIW62" s="12"/>
      <c r="QIX62" s="12"/>
      <c r="QIY62" s="12"/>
      <c r="QIZ62" s="12"/>
      <c r="QJA62" s="12"/>
      <c r="QJB62" s="12"/>
      <c r="QJC62" s="12"/>
      <c r="QJD62" s="12"/>
      <c r="QJE62" s="12"/>
      <c r="QJF62" s="12"/>
      <c r="QJG62" s="12"/>
      <c r="QJH62" s="12"/>
      <c r="QJI62" s="12"/>
      <c r="QJJ62" s="12"/>
      <c r="QJK62" s="12"/>
      <c r="QJL62" s="12"/>
      <c r="QJM62" s="12"/>
      <c r="QJN62" s="12"/>
      <c r="QJO62" s="12"/>
      <c r="QJP62" s="12"/>
      <c r="QJQ62" s="12"/>
      <c r="QJR62" s="12"/>
      <c r="QJS62" s="12"/>
      <c r="QJT62" s="12"/>
      <c r="QJU62" s="12"/>
      <c r="QJV62" s="12"/>
      <c r="QJW62" s="12"/>
      <c r="QJX62" s="12"/>
      <c r="QJY62" s="12"/>
      <c r="QJZ62" s="12"/>
      <c r="QKA62" s="12"/>
      <c r="QKB62" s="12"/>
      <c r="QKC62" s="12"/>
      <c r="QKD62" s="12"/>
      <c r="QKE62" s="12"/>
      <c r="QKF62" s="12"/>
      <c r="QKG62" s="12"/>
      <c r="QKH62" s="12"/>
      <c r="QKI62" s="12"/>
      <c r="QKJ62" s="12"/>
      <c r="QKK62" s="12"/>
      <c r="QKL62" s="12"/>
      <c r="QKM62" s="12"/>
      <c r="QKN62" s="12"/>
      <c r="QKO62" s="12"/>
      <c r="QKP62" s="12"/>
      <c r="QKQ62" s="12"/>
      <c r="QKR62" s="12"/>
      <c r="QKS62" s="12"/>
      <c r="QKT62" s="12"/>
      <c r="QKU62" s="12"/>
      <c r="QKV62" s="12"/>
      <c r="QKW62" s="12"/>
      <c r="QKX62" s="12"/>
      <c r="QKY62" s="12"/>
      <c r="QKZ62" s="12"/>
      <c r="QLA62" s="12"/>
      <c r="QLB62" s="12"/>
      <c r="QLC62" s="12"/>
      <c r="QLD62" s="12"/>
      <c r="QLE62" s="12"/>
      <c r="QLF62" s="12"/>
      <c r="QLG62" s="12"/>
      <c r="QLH62" s="12"/>
      <c r="QLI62" s="12"/>
      <c r="QLJ62" s="12"/>
      <c r="QLK62" s="12"/>
      <c r="QLL62" s="12"/>
      <c r="QLM62" s="12"/>
      <c r="QLN62" s="12"/>
      <c r="QLO62" s="12"/>
      <c r="QLP62" s="12"/>
      <c r="QLQ62" s="12"/>
      <c r="QLR62" s="12"/>
      <c r="QLS62" s="12"/>
      <c r="QLT62" s="12"/>
      <c r="QLU62" s="12"/>
      <c r="QLV62" s="12"/>
      <c r="QLW62" s="12"/>
      <c r="QLX62" s="12"/>
      <c r="QLY62" s="12"/>
      <c r="QLZ62" s="12"/>
      <c r="QMA62" s="12"/>
      <c r="QMB62" s="12"/>
      <c r="QMC62" s="12"/>
      <c r="QMD62" s="12"/>
      <c r="QME62" s="12"/>
      <c r="QMF62" s="12"/>
      <c r="QMG62" s="12"/>
      <c r="QMH62" s="12"/>
      <c r="QMI62" s="12"/>
      <c r="QMJ62" s="12"/>
      <c r="QMK62" s="12"/>
      <c r="QML62" s="12"/>
      <c r="QMM62" s="12"/>
      <c r="QMN62" s="12"/>
      <c r="QMO62" s="12"/>
      <c r="QMP62" s="12"/>
      <c r="QMQ62" s="12"/>
      <c r="QMR62" s="12"/>
      <c r="QMS62" s="12"/>
      <c r="QMT62" s="12"/>
      <c r="QMU62" s="12"/>
      <c r="QMV62" s="12"/>
      <c r="QMW62" s="12"/>
      <c r="QMX62" s="12"/>
      <c r="QMY62" s="12"/>
      <c r="QMZ62" s="12"/>
      <c r="QNA62" s="12"/>
      <c r="QNB62" s="12"/>
      <c r="QNC62" s="12"/>
      <c r="QND62" s="12"/>
      <c r="QNE62" s="12"/>
      <c r="QNF62" s="12"/>
      <c r="QNG62" s="12"/>
      <c r="QNH62" s="12"/>
      <c r="QNI62" s="12"/>
      <c r="QNJ62" s="12"/>
      <c r="QNK62" s="12"/>
      <c r="QNL62" s="12"/>
      <c r="QNM62" s="12"/>
      <c r="QNN62" s="12"/>
      <c r="QNO62" s="12"/>
      <c r="QNP62" s="12"/>
      <c r="QNQ62" s="12"/>
      <c r="QNR62" s="12"/>
      <c r="QNS62" s="12"/>
      <c r="QNT62" s="12"/>
      <c r="QNU62" s="12"/>
      <c r="QNV62" s="12"/>
      <c r="QNW62" s="12"/>
      <c r="QNX62" s="12"/>
      <c r="QNY62" s="12"/>
      <c r="QNZ62" s="12"/>
      <c r="QOA62" s="12"/>
      <c r="QOB62" s="12"/>
      <c r="QOC62" s="12"/>
      <c r="QOD62" s="12"/>
      <c r="QOE62" s="12"/>
      <c r="QOF62" s="12"/>
      <c r="QOG62" s="12"/>
      <c r="QOH62" s="12"/>
      <c r="QOI62" s="12"/>
      <c r="QOJ62" s="12"/>
      <c r="QOK62" s="12"/>
      <c r="QOL62" s="12"/>
      <c r="QOM62" s="12"/>
      <c r="QON62" s="12"/>
      <c r="QOO62" s="12"/>
      <c r="QOP62" s="12"/>
      <c r="QOQ62" s="12"/>
      <c r="QOR62" s="12"/>
      <c r="QOS62" s="12"/>
      <c r="QOT62" s="12"/>
      <c r="QOU62" s="12"/>
      <c r="QOV62" s="12"/>
      <c r="QOW62" s="12"/>
      <c r="QOX62" s="12"/>
      <c r="QOY62" s="12"/>
      <c r="QOZ62" s="12"/>
      <c r="QPA62" s="12"/>
      <c r="QPB62" s="12"/>
      <c r="QPC62" s="12"/>
      <c r="QPD62" s="12"/>
      <c r="QPE62" s="12"/>
      <c r="QPF62" s="12"/>
      <c r="QPG62" s="12"/>
      <c r="QPH62" s="12"/>
      <c r="QPI62" s="12"/>
      <c r="QPJ62" s="12"/>
      <c r="QPK62" s="12"/>
      <c r="QPL62" s="12"/>
      <c r="QPM62" s="12"/>
      <c r="QPN62" s="12"/>
      <c r="QPO62" s="12"/>
      <c r="QPP62" s="12"/>
      <c r="QPQ62" s="12"/>
      <c r="QPR62" s="12"/>
      <c r="QPS62" s="12"/>
      <c r="QPT62" s="12"/>
      <c r="QPU62" s="12"/>
      <c r="QPV62" s="12"/>
      <c r="QPW62" s="12"/>
      <c r="QPX62" s="12"/>
      <c r="QPY62" s="12"/>
      <c r="QPZ62" s="12"/>
      <c r="QQA62" s="12"/>
      <c r="QQB62" s="12"/>
      <c r="QQC62" s="12"/>
      <c r="QQD62" s="12"/>
      <c r="QQE62" s="12"/>
      <c r="QQF62" s="12"/>
      <c r="QQG62" s="12"/>
      <c r="QQH62" s="12"/>
      <c r="QQI62" s="12"/>
      <c r="QQJ62" s="12"/>
      <c r="QQK62" s="12"/>
      <c r="QQL62" s="12"/>
      <c r="QQM62" s="12"/>
      <c r="QQN62" s="12"/>
      <c r="QQO62" s="12"/>
      <c r="QQP62" s="12"/>
      <c r="QQQ62" s="12"/>
      <c r="QQR62" s="12"/>
      <c r="QQS62" s="12"/>
      <c r="QQT62" s="12"/>
      <c r="QQU62" s="12"/>
      <c r="QQV62" s="12"/>
      <c r="QQW62" s="12"/>
      <c r="QQX62" s="12"/>
      <c r="QQY62" s="12"/>
      <c r="QQZ62" s="12"/>
      <c r="QRA62" s="12"/>
      <c r="QRB62" s="12"/>
      <c r="QRC62" s="12"/>
      <c r="QRD62" s="12"/>
      <c r="QRE62" s="12"/>
      <c r="QRF62" s="12"/>
      <c r="QRG62" s="12"/>
      <c r="QRH62" s="12"/>
      <c r="QRI62" s="12"/>
      <c r="QRJ62" s="12"/>
      <c r="QRK62" s="12"/>
      <c r="QRL62" s="12"/>
      <c r="QRM62" s="12"/>
      <c r="QRN62" s="12"/>
      <c r="QRO62" s="12"/>
      <c r="QRP62" s="12"/>
      <c r="QRQ62" s="12"/>
      <c r="QRR62" s="12"/>
      <c r="QRS62" s="12"/>
      <c r="QRT62" s="12"/>
      <c r="QRU62" s="12"/>
      <c r="QRV62" s="12"/>
      <c r="QRW62" s="12"/>
      <c r="QRX62" s="12"/>
      <c r="QRY62" s="12"/>
      <c r="QRZ62" s="12"/>
      <c r="QSA62" s="12"/>
      <c r="QSB62" s="12"/>
      <c r="QSC62" s="12"/>
      <c r="QSD62" s="12"/>
      <c r="QSE62" s="12"/>
      <c r="QSF62" s="12"/>
      <c r="QSG62" s="12"/>
      <c r="QSH62" s="12"/>
      <c r="QSI62" s="12"/>
      <c r="QSJ62" s="12"/>
      <c r="QSK62" s="12"/>
      <c r="QSL62" s="12"/>
      <c r="QSM62" s="12"/>
      <c r="QSN62" s="12"/>
      <c r="QSO62" s="12"/>
      <c r="QSP62" s="12"/>
      <c r="QSQ62" s="12"/>
      <c r="QSR62" s="12"/>
      <c r="QSS62" s="12"/>
      <c r="QST62" s="12"/>
      <c r="QSU62" s="12"/>
      <c r="QSV62" s="12"/>
      <c r="QSW62" s="12"/>
      <c r="QSX62" s="12"/>
      <c r="QSY62" s="12"/>
      <c r="QSZ62" s="12"/>
      <c r="QTA62" s="12"/>
      <c r="QTB62" s="12"/>
      <c r="QTC62" s="12"/>
      <c r="QTD62" s="12"/>
      <c r="QTE62" s="12"/>
      <c r="QTF62" s="12"/>
      <c r="QTG62" s="12"/>
      <c r="QTH62" s="12"/>
      <c r="QTI62" s="12"/>
      <c r="QTJ62" s="12"/>
      <c r="QTK62" s="12"/>
      <c r="QTL62" s="12"/>
      <c r="QTM62" s="12"/>
      <c r="QTN62" s="12"/>
      <c r="QTO62" s="12"/>
      <c r="QTP62" s="12"/>
      <c r="QTQ62" s="12"/>
      <c r="QTR62" s="12"/>
      <c r="QTS62" s="12"/>
      <c r="QTT62" s="12"/>
      <c r="QTU62" s="12"/>
      <c r="QTV62" s="12"/>
      <c r="QTW62" s="12"/>
      <c r="QTX62" s="12"/>
      <c r="QTY62" s="12"/>
      <c r="QTZ62" s="12"/>
      <c r="QUA62" s="12"/>
      <c r="QUB62" s="12"/>
      <c r="QUC62" s="12"/>
      <c r="QUD62" s="12"/>
      <c r="QUE62" s="12"/>
      <c r="QUF62" s="12"/>
      <c r="QUG62" s="12"/>
      <c r="QUH62" s="12"/>
      <c r="QUI62" s="12"/>
      <c r="QUJ62" s="12"/>
      <c r="QUK62" s="12"/>
      <c r="QUL62" s="12"/>
      <c r="QUM62" s="12"/>
      <c r="QUN62" s="12"/>
      <c r="QUO62" s="12"/>
      <c r="QUP62" s="12"/>
      <c r="QUQ62" s="12"/>
      <c r="QUR62" s="12"/>
      <c r="QUS62" s="12"/>
      <c r="QUT62" s="12"/>
      <c r="QUU62" s="12"/>
      <c r="QUV62" s="12"/>
      <c r="QUW62" s="12"/>
      <c r="QUX62" s="12"/>
      <c r="QUY62" s="12"/>
      <c r="QUZ62" s="12"/>
      <c r="QVA62" s="12"/>
      <c r="QVB62" s="12"/>
      <c r="QVC62" s="12"/>
      <c r="QVD62" s="12"/>
      <c r="QVE62" s="12"/>
      <c r="QVF62" s="12"/>
      <c r="QVG62" s="12"/>
      <c r="QVH62" s="12"/>
      <c r="QVI62" s="12"/>
      <c r="QVJ62" s="12"/>
      <c r="QVK62" s="12"/>
      <c r="QVL62" s="12"/>
      <c r="QVM62" s="12"/>
      <c r="QVN62" s="12"/>
      <c r="QVO62" s="12"/>
      <c r="QVP62" s="12"/>
      <c r="QVQ62" s="12"/>
      <c r="QVR62" s="12"/>
      <c r="QVS62" s="12"/>
      <c r="QVT62" s="12"/>
      <c r="QVU62" s="12"/>
      <c r="QVV62" s="12"/>
      <c r="QVW62" s="12"/>
      <c r="QVX62" s="12"/>
      <c r="QVY62" s="12"/>
      <c r="QVZ62" s="12"/>
      <c r="QWA62" s="12"/>
      <c r="QWB62" s="12"/>
      <c r="QWC62" s="12"/>
      <c r="QWD62" s="12"/>
      <c r="QWE62" s="12"/>
      <c r="QWF62" s="12"/>
      <c r="QWG62" s="12"/>
      <c r="QWH62" s="12"/>
      <c r="QWI62" s="12"/>
      <c r="QWJ62" s="12"/>
      <c r="QWK62" s="12"/>
      <c r="QWL62" s="12"/>
      <c r="QWM62" s="12"/>
      <c r="QWN62" s="12"/>
      <c r="QWO62" s="12"/>
      <c r="QWP62" s="12"/>
      <c r="QWQ62" s="12"/>
      <c r="QWR62" s="12"/>
      <c r="QWS62" s="12"/>
      <c r="QWT62" s="12"/>
      <c r="QWU62" s="12"/>
      <c r="QWV62" s="12"/>
      <c r="QWW62" s="12"/>
      <c r="QWX62" s="12"/>
      <c r="QWY62" s="12"/>
      <c r="QWZ62" s="12"/>
      <c r="QXA62" s="12"/>
      <c r="QXB62" s="12"/>
      <c r="QXC62" s="12"/>
      <c r="QXD62" s="12"/>
      <c r="QXE62" s="12"/>
      <c r="QXF62" s="12"/>
      <c r="QXG62" s="12"/>
      <c r="QXH62" s="12"/>
      <c r="QXI62" s="12"/>
      <c r="QXJ62" s="12"/>
      <c r="QXK62" s="12"/>
      <c r="QXL62" s="12"/>
      <c r="QXM62" s="12"/>
      <c r="QXN62" s="12"/>
      <c r="QXO62" s="12"/>
      <c r="QXP62" s="12"/>
      <c r="QXQ62" s="12"/>
      <c r="QXR62" s="12"/>
      <c r="QXS62" s="12"/>
      <c r="QXT62" s="12"/>
      <c r="QXU62" s="12"/>
      <c r="QXV62" s="12"/>
      <c r="QXW62" s="12"/>
      <c r="QXX62" s="12"/>
      <c r="QXY62" s="12"/>
      <c r="QXZ62" s="12"/>
      <c r="QYA62" s="12"/>
      <c r="QYB62" s="12"/>
      <c r="QYC62" s="12"/>
      <c r="QYD62" s="12"/>
      <c r="QYE62" s="12"/>
      <c r="QYF62" s="12"/>
      <c r="QYG62" s="12"/>
      <c r="QYH62" s="12"/>
      <c r="QYI62" s="12"/>
      <c r="QYJ62" s="12"/>
      <c r="QYK62" s="12"/>
      <c r="QYL62" s="12"/>
      <c r="QYM62" s="12"/>
      <c r="QYN62" s="12"/>
      <c r="QYO62" s="12"/>
      <c r="QYP62" s="12"/>
      <c r="QYQ62" s="12"/>
      <c r="QYR62" s="12"/>
      <c r="QYS62" s="12"/>
      <c r="QYT62" s="12"/>
      <c r="QYU62" s="12"/>
      <c r="QYV62" s="12"/>
      <c r="QYW62" s="12"/>
      <c r="QYX62" s="12"/>
      <c r="QYY62" s="12"/>
      <c r="QYZ62" s="12"/>
      <c r="QZA62" s="12"/>
      <c r="QZB62" s="12"/>
      <c r="QZC62" s="12"/>
      <c r="QZD62" s="12"/>
      <c r="QZE62" s="12"/>
      <c r="QZF62" s="12"/>
      <c r="QZG62" s="12"/>
      <c r="QZH62" s="12"/>
      <c r="QZI62" s="12"/>
      <c r="QZJ62" s="12"/>
      <c r="QZK62" s="12"/>
      <c r="QZL62" s="12"/>
      <c r="QZM62" s="12"/>
      <c r="QZN62" s="12"/>
      <c r="QZO62" s="12"/>
      <c r="QZP62" s="12"/>
      <c r="QZQ62" s="12"/>
      <c r="QZR62" s="12"/>
      <c r="QZS62" s="12"/>
      <c r="QZT62" s="12"/>
      <c r="QZU62" s="12"/>
      <c r="QZV62" s="12"/>
      <c r="QZW62" s="12"/>
      <c r="QZX62" s="12"/>
      <c r="QZY62" s="12"/>
      <c r="QZZ62" s="12"/>
      <c r="RAA62" s="12"/>
      <c r="RAB62" s="12"/>
      <c r="RAC62" s="12"/>
      <c r="RAD62" s="12"/>
      <c r="RAE62" s="12"/>
      <c r="RAF62" s="12"/>
      <c r="RAG62" s="12"/>
      <c r="RAH62" s="12"/>
      <c r="RAI62" s="12"/>
      <c r="RAJ62" s="12"/>
      <c r="RAK62" s="12"/>
      <c r="RAL62" s="12"/>
      <c r="RAM62" s="12"/>
      <c r="RAN62" s="12"/>
      <c r="RAO62" s="12"/>
      <c r="RAP62" s="12"/>
      <c r="RAQ62" s="12"/>
      <c r="RAR62" s="12"/>
      <c r="RAS62" s="12"/>
      <c r="RAT62" s="12"/>
      <c r="RAU62" s="12"/>
      <c r="RAV62" s="12"/>
      <c r="RAW62" s="12"/>
      <c r="RAX62" s="12"/>
      <c r="RAY62" s="12"/>
      <c r="RAZ62" s="12"/>
      <c r="RBA62" s="12"/>
      <c r="RBB62" s="12"/>
      <c r="RBC62" s="12"/>
      <c r="RBD62" s="12"/>
      <c r="RBE62" s="12"/>
      <c r="RBF62" s="12"/>
      <c r="RBG62" s="12"/>
      <c r="RBH62" s="12"/>
      <c r="RBI62" s="12"/>
      <c r="RBJ62" s="12"/>
      <c r="RBK62" s="12"/>
      <c r="RBL62" s="12"/>
      <c r="RBM62" s="12"/>
      <c r="RBN62" s="12"/>
      <c r="RBO62" s="12"/>
      <c r="RBP62" s="12"/>
      <c r="RBQ62" s="12"/>
      <c r="RBR62" s="12"/>
      <c r="RBS62" s="12"/>
      <c r="RBT62" s="12"/>
      <c r="RBU62" s="12"/>
      <c r="RBV62" s="12"/>
      <c r="RBW62" s="12"/>
      <c r="RBX62" s="12"/>
      <c r="RBY62" s="12"/>
      <c r="RBZ62" s="12"/>
      <c r="RCA62" s="12"/>
      <c r="RCB62" s="12"/>
      <c r="RCC62" s="12"/>
      <c r="RCD62" s="12"/>
      <c r="RCE62" s="12"/>
      <c r="RCF62" s="12"/>
      <c r="RCG62" s="12"/>
      <c r="RCH62" s="12"/>
      <c r="RCI62" s="12"/>
      <c r="RCJ62" s="12"/>
      <c r="RCK62" s="12"/>
      <c r="RCL62" s="12"/>
      <c r="RCM62" s="12"/>
      <c r="RCN62" s="12"/>
      <c r="RCO62" s="12"/>
      <c r="RCP62" s="12"/>
      <c r="RCQ62" s="12"/>
      <c r="RCR62" s="12"/>
      <c r="RCS62" s="12"/>
      <c r="RCT62" s="12"/>
      <c r="RCU62" s="12"/>
      <c r="RCV62" s="12"/>
      <c r="RCW62" s="12"/>
      <c r="RCX62" s="12"/>
      <c r="RCY62" s="12"/>
      <c r="RCZ62" s="12"/>
      <c r="RDA62" s="12"/>
      <c r="RDB62" s="12"/>
      <c r="RDC62" s="12"/>
      <c r="RDD62" s="12"/>
      <c r="RDE62" s="12"/>
      <c r="RDF62" s="12"/>
      <c r="RDG62" s="12"/>
      <c r="RDH62" s="12"/>
      <c r="RDI62" s="12"/>
      <c r="RDJ62" s="12"/>
      <c r="RDK62" s="12"/>
      <c r="RDL62" s="12"/>
      <c r="RDM62" s="12"/>
      <c r="RDN62" s="12"/>
      <c r="RDO62" s="12"/>
      <c r="RDP62" s="12"/>
      <c r="RDQ62" s="12"/>
      <c r="RDR62" s="12"/>
      <c r="RDS62" s="12"/>
      <c r="RDT62" s="12"/>
      <c r="RDU62" s="12"/>
      <c r="RDV62" s="12"/>
      <c r="RDW62" s="12"/>
      <c r="RDX62" s="12"/>
      <c r="RDY62" s="12"/>
      <c r="RDZ62" s="12"/>
      <c r="REA62" s="12"/>
      <c r="REB62" s="12"/>
      <c r="REC62" s="12"/>
      <c r="RED62" s="12"/>
      <c r="REE62" s="12"/>
      <c r="REF62" s="12"/>
      <c r="REG62" s="12"/>
      <c r="REH62" s="12"/>
      <c r="REI62" s="12"/>
      <c r="REJ62" s="12"/>
      <c r="REK62" s="12"/>
      <c r="REL62" s="12"/>
      <c r="REM62" s="12"/>
      <c r="REN62" s="12"/>
      <c r="REO62" s="12"/>
      <c r="REP62" s="12"/>
      <c r="REQ62" s="12"/>
      <c r="RER62" s="12"/>
      <c r="RES62" s="12"/>
      <c r="RET62" s="12"/>
      <c r="REU62" s="12"/>
      <c r="REV62" s="12"/>
      <c r="REW62" s="12"/>
      <c r="REX62" s="12"/>
      <c r="REY62" s="12"/>
      <c r="REZ62" s="12"/>
      <c r="RFA62" s="12"/>
      <c r="RFB62" s="12"/>
      <c r="RFC62" s="12"/>
      <c r="RFD62" s="12"/>
      <c r="RFE62" s="12"/>
      <c r="RFF62" s="12"/>
      <c r="RFG62" s="12"/>
      <c r="RFH62" s="12"/>
      <c r="RFI62" s="12"/>
      <c r="RFJ62" s="12"/>
      <c r="RFK62" s="12"/>
      <c r="RFL62" s="12"/>
      <c r="RFM62" s="12"/>
      <c r="RFN62" s="12"/>
      <c r="RFO62" s="12"/>
      <c r="RFP62" s="12"/>
      <c r="RFQ62" s="12"/>
      <c r="RFR62" s="12"/>
      <c r="RFS62" s="12"/>
      <c r="RFT62" s="12"/>
      <c r="RFU62" s="12"/>
      <c r="RFV62" s="12"/>
      <c r="RFW62" s="12"/>
      <c r="RFX62" s="12"/>
      <c r="RFY62" s="12"/>
      <c r="RFZ62" s="12"/>
      <c r="RGA62" s="12"/>
      <c r="RGB62" s="12"/>
      <c r="RGC62" s="12"/>
      <c r="RGD62" s="12"/>
      <c r="RGE62" s="12"/>
      <c r="RGF62" s="12"/>
      <c r="RGG62" s="12"/>
      <c r="RGH62" s="12"/>
      <c r="RGI62" s="12"/>
      <c r="RGJ62" s="12"/>
      <c r="RGK62" s="12"/>
      <c r="RGL62" s="12"/>
      <c r="RGM62" s="12"/>
      <c r="RGN62" s="12"/>
      <c r="RGO62" s="12"/>
      <c r="RGP62" s="12"/>
      <c r="RGQ62" s="12"/>
      <c r="RGR62" s="12"/>
      <c r="RGS62" s="12"/>
      <c r="RGT62" s="12"/>
      <c r="RGU62" s="12"/>
      <c r="RGV62" s="12"/>
      <c r="RGW62" s="12"/>
      <c r="RGX62" s="12"/>
      <c r="RGY62" s="12"/>
      <c r="RGZ62" s="12"/>
      <c r="RHA62" s="12"/>
      <c r="RHB62" s="12"/>
      <c r="RHC62" s="12"/>
      <c r="RHD62" s="12"/>
      <c r="RHE62" s="12"/>
      <c r="RHF62" s="12"/>
      <c r="RHG62" s="12"/>
      <c r="RHH62" s="12"/>
      <c r="RHI62" s="12"/>
      <c r="RHJ62" s="12"/>
      <c r="RHK62" s="12"/>
      <c r="RHL62" s="12"/>
      <c r="RHM62" s="12"/>
      <c r="RHN62" s="12"/>
      <c r="RHO62" s="12"/>
      <c r="RHP62" s="12"/>
      <c r="RHQ62" s="12"/>
      <c r="RHR62" s="12"/>
      <c r="RHS62" s="12"/>
      <c r="RHT62" s="12"/>
      <c r="RHU62" s="12"/>
      <c r="RHV62" s="12"/>
      <c r="RHW62" s="12"/>
      <c r="RHX62" s="12"/>
      <c r="RHY62" s="12"/>
      <c r="RHZ62" s="12"/>
      <c r="RIA62" s="12"/>
      <c r="RIB62" s="12"/>
      <c r="RIC62" s="12"/>
      <c r="RID62" s="12"/>
      <c r="RIE62" s="12"/>
      <c r="RIF62" s="12"/>
      <c r="RIG62" s="12"/>
      <c r="RIH62" s="12"/>
      <c r="RII62" s="12"/>
      <c r="RIJ62" s="12"/>
      <c r="RIK62" s="12"/>
      <c r="RIL62" s="12"/>
      <c r="RIM62" s="12"/>
      <c r="RIN62" s="12"/>
      <c r="RIO62" s="12"/>
      <c r="RIP62" s="12"/>
      <c r="RIQ62" s="12"/>
      <c r="RIR62" s="12"/>
      <c r="RIS62" s="12"/>
      <c r="RIT62" s="12"/>
      <c r="RIU62" s="12"/>
      <c r="RIV62" s="12"/>
      <c r="RIW62" s="12"/>
      <c r="RIX62" s="12"/>
      <c r="RIY62" s="12"/>
      <c r="RIZ62" s="12"/>
      <c r="RJA62" s="12"/>
      <c r="RJB62" s="12"/>
      <c r="RJC62" s="12"/>
      <c r="RJD62" s="12"/>
      <c r="RJE62" s="12"/>
      <c r="RJF62" s="12"/>
      <c r="RJG62" s="12"/>
      <c r="RJH62" s="12"/>
      <c r="RJI62" s="12"/>
      <c r="RJJ62" s="12"/>
      <c r="RJK62" s="12"/>
      <c r="RJL62" s="12"/>
      <c r="RJM62" s="12"/>
      <c r="RJN62" s="12"/>
      <c r="RJO62" s="12"/>
      <c r="RJP62" s="12"/>
      <c r="RJQ62" s="12"/>
      <c r="RJR62" s="12"/>
      <c r="RJS62" s="12"/>
      <c r="RJT62" s="12"/>
      <c r="RJU62" s="12"/>
      <c r="RJV62" s="12"/>
      <c r="RJW62" s="12"/>
      <c r="RJX62" s="12"/>
      <c r="RJY62" s="12"/>
      <c r="RJZ62" s="12"/>
      <c r="RKA62" s="12"/>
      <c r="RKB62" s="12"/>
      <c r="RKC62" s="12"/>
      <c r="RKD62" s="12"/>
      <c r="RKE62" s="12"/>
      <c r="RKF62" s="12"/>
      <c r="RKG62" s="12"/>
      <c r="RKH62" s="12"/>
      <c r="RKI62" s="12"/>
      <c r="RKJ62" s="12"/>
      <c r="RKK62" s="12"/>
      <c r="RKL62" s="12"/>
      <c r="RKM62" s="12"/>
      <c r="RKN62" s="12"/>
      <c r="RKO62" s="12"/>
      <c r="RKP62" s="12"/>
      <c r="RKQ62" s="12"/>
      <c r="RKR62" s="12"/>
      <c r="RKS62" s="12"/>
      <c r="RKT62" s="12"/>
      <c r="RKU62" s="12"/>
      <c r="RKV62" s="12"/>
      <c r="RKW62" s="12"/>
      <c r="RKX62" s="12"/>
      <c r="RKY62" s="12"/>
      <c r="RKZ62" s="12"/>
      <c r="RLA62" s="12"/>
      <c r="RLB62" s="12"/>
      <c r="RLC62" s="12"/>
      <c r="RLD62" s="12"/>
      <c r="RLE62" s="12"/>
      <c r="RLF62" s="12"/>
      <c r="RLG62" s="12"/>
      <c r="RLH62" s="12"/>
      <c r="RLI62" s="12"/>
      <c r="RLJ62" s="12"/>
      <c r="RLK62" s="12"/>
      <c r="RLL62" s="12"/>
      <c r="RLM62" s="12"/>
      <c r="RLN62" s="12"/>
      <c r="RLO62" s="12"/>
      <c r="RLP62" s="12"/>
      <c r="RLQ62" s="12"/>
      <c r="RLR62" s="12"/>
      <c r="RLS62" s="12"/>
      <c r="RLT62" s="12"/>
      <c r="RLU62" s="12"/>
      <c r="RLV62" s="12"/>
      <c r="RLW62" s="12"/>
      <c r="RLX62" s="12"/>
      <c r="RLY62" s="12"/>
      <c r="RLZ62" s="12"/>
      <c r="RMA62" s="12"/>
      <c r="RMB62" s="12"/>
      <c r="RMC62" s="12"/>
      <c r="RMD62" s="12"/>
      <c r="RME62" s="12"/>
      <c r="RMF62" s="12"/>
      <c r="RMG62" s="12"/>
      <c r="RMH62" s="12"/>
      <c r="RMI62" s="12"/>
      <c r="RMJ62" s="12"/>
      <c r="RMK62" s="12"/>
      <c r="RML62" s="12"/>
      <c r="RMM62" s="12"/>
      <c r="RMN62" s="12"/>
      <c r="RMO62" s="12"/>
      <c r="RMP62" s="12"/>
      <c r="RMQ62" s="12"/>
      <c r="RMR62" s="12"/>
      <c r="RMS62" s="12"/>
      <c r="RMT62" s="12"/>
      <c r="RMU62" s="12"/>
      <c r="RMV62" s="12"/>
      <c r="RMW62" s="12"/>
      <c r="RMX62" s="12"/>
      <c r="RMY62" s="12"/>
      <c r="RMZ62" s="12"/>
      <c r="RNA62" s="12"/>
      <c r="RNB62" s="12"/>
      <c r="RNC62" s="12"/>
      <c r="RND62" s="12"/>
      <c r="RNE62" s="12"/>
      <c r="RNF62" s="12"/>
      <c r="RNG62" s="12"/>
      <c r="RNH62" s="12"/>
      <c r="RNI62" s="12"/>
      <c r="RNJ62" s="12"/>
      <c r="RNK62" s="12"/>
      <c r="RNL62" s="12"/>
      <c r="RNM62" s="12"/>
      <c r="RNN62" s="12"/>
      <c r="RNO62" s="12"/>
      <c r="RNP62" s="12"/>
      <c r="RNQ62" s="12"/>
      <c r="RNR62" s="12"/>
      <c r="RNS62" s="12"/>
      <c r="RNT62" s="12"/>
      <c r="RNU62" s="12"/>
      <c r="RNV62" s="12"/>
      <c r="RNW62" s="12"/>
      <c r="RNX62" s="12"/>
      <c r="RNY62" s="12"/>
      <c r="RNZ62" s="12"/>
      <c r="ROA62" s="12"/>
      <c r="ROB62" s="12"/>
      <c r="ROC62" s="12"/>
      <c r="ROD62" s="12"/>
      <c r="ROE62" s="12"/>
      <c r="ROF62" s="12"/>
      <c r="ROG62" s="12"/>
      <c r="ROH62" s="12"/>
      <c r="ROI62" s="12"/>
      <c r="ROJ62" s="12"/>
      <c r="ROK62" s="12"/>
      <c r="ROL62" s="12"/>
      <c r="ROM62" s="12"/>
      <c r="RON62" s="12"/>
      <c r="ROO62" s="12"/>
      <c r="ROP62" s="12"/>
      <c r="ROQ62" s="12"/>
      <c r="ROR62" s="12"/>
      <c r="ROS62" s="12"/>
      <c r="ROT62" s="12"/>
      <c r="ROU62" s="12"/>
      <c r="ROV62" s="12"/>
      <c r="ROW62" s="12"/>
      <c r="ROX62" s="12"/>
      <c r="ROY62" s="12"/>
      <c r="ROZ62" s="12"/>
      <c r="RPA62" s="12"/>
      <c r="RPB62" s="12"/>
      <c r="RPC62" s="12"/>
      <c r="RPD62" s="12"/>
      <c r="RPE62" s="12"/>
      <c r="RPF62" s="12"/>
      <c r="RPG62" s="12"/>
      <c r="RPH62" s="12"/>
      <c r="RPI62" s="12"/>
      <c r="RPJ62" s="12"/>
      <c r="RPK62" s="12"/>
      <c r="RPL62" s="12"/>
      <c r="RPM62" s="12"/>
      <c r="RPN62" s="12"/>
      <c r="RPO62" s="12"/>
      <c r="RPP62" s="12"/>
      <c r="RPQ62" s="12"/>
      <c r="RPR62" s="12"/>
      <c r="RPS62" s="12"/>
      <c r="RPT62" s="12"/>
      <c r="RPU62" s="12"/>
      <c r="RPV62" s="12"/>
      <c r="RPW62" s="12"/>
      <c r="RPX62" s="12"/>
      <c r="RPY62" s="12"/>
      <c r="RPZ62" s="12"/>
      <c r="RQA62" s="12"/>
      <c r="RQB62" s="12"/>
      <c r="RQC62" s="12"/>
      <c r="RQD62" s="12"/>
      <c r="RQE62" s="12"/>
      <c r="RQF62" s="12"/>
      <c r="RQG62" s="12"/>
      <c r="RQH62" s="12"/>
      <c r="RQI62" s="12"/>
      <c r="RQJ62" s="12"/>
      <c r="RQK62" s="12"/>
      <c r="RQL62" s="12"/>
      <c r="RQM62" s="12"/>
      <c r="RQN62" s="12"/>
      <c r="RQO62" s="12"/>
      <c r="RQP62" s="12"/>
      <c r="RQQ62" s="12"/>
      <c r="RQR62" s="12"/>
      <c r="RQS62" s="12"/>
      <c r="RQT62" s="12"/>
      <c r="RQU62" s="12"/>
      <c r="RQV62" s="12"/>
      <c r="RQW62" s="12"/>
      <c r="RQX62" s="12"/>
      <c r="RQY62" s="12"/>
      <c r="RQZ62" s="12"/>
      <c r="RRA62" s="12"/>
      <c r="RRB62" s="12"/>
      <c r="RRC62" s="12"/>
      <c r="RRD62" s="12"/>
      <c r="RRE62" s="12"/>
      <c r="RRF62" s="12"/>
      <c r="RRG62" s="12"/>
      <c r="RRH62" s="12"/>
      <c r="RRI62" s="12"/>
      <c r="RRJ62" s="12"/>
      <c r="RRK62" s="12"/>
      <c r="RRL62" s="12"/>
      <c r="RRM62" s="12"/>
      <c r="RRN62" s="12"/>
      <c r="RRO62" s="12"/>
      <c r="RRP62" s="12"/>
      <c r="RRQ62" s="12"/>
      <c r="RRR62" s="12"/>
      <c r="RRS62" s="12"/>
      <c r="RRT62" s="12"/>
      <c r="RRU62" s="12"/>
      <c r="RRV62" s="12"/>
      <c r="RRW62" s="12"/>
      <c r="RRX62" s="12"/>
      <c r="RRY62" s="12"/>
      <c r="RRZ62" s="12"/>
      <c r="RSA62" s="12"/>
      <c r="RSB62" s="12"/>
      <c r="RSC62" s="12"/>
      <c r="RSD62" s="12"/>
      <c r="RSE62" s="12"/>
      <c r="RSF62" s="12"/>
      <c r="RSG62" s="12"/>
      <c r="RSH62" s="12"/>
      <c r="RSI62" s="12"/>
      <c r="RSJ62" s="12"/>
      <c r="RSK62" s="12"/>
      <c r="RSL62" s="12"/>
      <c r="RSM62" s="12"/>
      <c r="RSN62" s="12"/>
      <c r="RSO62" s="12"/>
      <c r="RSP62" s="12"/>
      <c r="RSQ62" s="12"/>
      <c r="RSR62" s="12"/>
      <c r="RSS62" s="12"/>
      <c r="RST62" s="12"/>
      <c r="RSU62" s="12"/>
      <c r="RSV62" s="12"/>
      <c r="RSW62" s="12"/>
      <c r="RSX62" s="12"/>
      <c r="RSY62" s="12"/>
      <c r="RSZ62" s="12"/>
      <c r="RTA62" s="12"/>
      <c r="RTB62" s="12"/>
      <c r="RTC62" s="12"/>
      <c r="RTD62" s="12"/>
      <c r="RTE62" s="12"/>
      <c r="RTF62" s="12"/>
      <c r="RTG62" s="12"/>
      <c r="RTH62" s="12"/>
      <c r="RTI62" s="12"/>
      <c r="RTJ62" s="12"/>
      <c r="RTK62" s="12"/>
      <c r="RTL62" s="12"/>
      <c r="RTM62" s="12"/>
      <c r="RTN62" s="12"/>
      <c r="RTO62" s="12"/>
      <c r="RTP62" s="12"/>
      <c r="RTQ62" s="12"/>
      <c r="RTR62" s="12"/>
      <c r="RTS62" s="12"/>
      <c r="RTT62" s="12"/>
      <c r="RTU62" s="12"/>
      <c r="RTV62" s="12"/>
      <c r="RTW62" s="12"/>
      <c r="RTX62" s="12"/>
      <c r="RTY62" s="12"/>
      <c r="RTZ62" s="12"/>
      <c r="RUA62" s="12"/>
      <c r="RUB62" s="12"/>
      <c r="RUC62" s="12"/>
      <c r="RUD62" s="12"/>
      <c r="RUE62" s="12"/>
      <c r="RUF62" s="12"/>
      <c r="RUG62" s="12"/>
      <c r="RUH62" s="12"/>
      <c r="RUI62" s="12"/>
      <c r="RUJ62" s="12"/>
      <c r="RUK62" s="12"/>
      <c r="RUL62" s="12"/>
      <c r="RUM62" s="12"/>
      <c r="RUN62" s="12"/>
      <c r="RUO62" s="12"/>
      <c r="RUP62" s="12"/>
      <c r="RUQ62" s="12"/>
      <c r="RUR62" s="12"/>
      <c r="RUS62" s="12"/>
      <c r="RUT62" s="12"/>
      <c r="RUU62" s="12"/>
      <c r="RUV62" s="12"/>
      <c r="RUW62" s="12"/>
      <c r="RUX62" s="12"/>
      <c r="RUY62" s="12"/>
      <c r="RUZ62" s="12"/>
      <c r="RVA62" s="12"/>
      <c r="RVB62" s="12"/>
      <c r="RVC62" s="12"/>
      <c r="RVD62" s="12"/>
      <c r="RVE62" s="12"/>
      <c r="RVF62" s="12"/>
      <c r="RVG62" s="12"/>
      <c r="RVH62" s="12"/>
      <c r="RVI62" s="12"/>
      <c r="RVJ62" s="12"/>
      <c r="RVK62" s="12"/>
      <c r="RVL62" s="12"/>
      <c r="RVM62" s="12"/>
      <c r="RVN62" s="12"/>
      <c r="RVO62" s="12"/>
      <c r="RVP62" s="12"/>
      <c r="RVQ62" s="12"/>
      <c r="RVR62" s="12"/>
      <c r="RVS62" s="12"/>
      <c r="RVT62" s="12"/>
      <c r="RVU62" s="12"/>
      <c r="RVV62" s="12"/>
      <c r="RVW62" s="12"/>
      <c r="RVX62" s="12"/>
      <c r="RVY62" s="12"/>
      <c r="RVZ62" s="12"/>
      <c r="RWA62" s="12"/>
      <c r="RWB62" s="12"/>
      <c r="RWC62" s="12"/>
      <c r="RWD62" s="12"/>
      <c r="RWE62" s="12"/>
      <c r="RWF62" s="12"/>
      <c r="RWG62" s="12"/>
      <c r="RWH62" s="12"/>
      <c r="RWI62" s="12"/>
      <c r="RWJ62" s="12"/>
      <c r="RWK62" s="12"/>
      <c r="RWL62" s="12"/>
      <c r="RWM62" s="12"/>
      <c r="RWN62" s="12"/>
      <c r="RWO62" s="12"/>
      <c r="RWP62" s="12"/>
      <c r="RWQ62" s="12"/>
      <c r="RWR62" s="12"/>
      <c r="RWS62" s="12"/>
      <c r="RWT62" s="12"/>
      <c r="RWU62" s="12"/>
      <c r="RWV62" s="12"/>
      <c r="RWW62" s="12"/>
      <c r="RWX62" s="12"/>
      <c r="RWY62" s="12"/>
      <c r="RWZ62" s="12"/>
      <c r="RXA62" s="12"/>
      <c r="RXB62" s="12"/>
      <c r="RXC62" s="12"/>
      <c r="RXD62" s="12"/>
      <c r="RXE62" s="12"/>
      <c r="RXF62" s="12"/>
      <c r="RXG62" s="12"/>
      <c r="RXH62" s="12"/>
      <c r="RXI62" s="12"/>
      <c r="RXJ62" s="12"/>
      <c r="RXK62" s="12"/>
      <c r="RXL62" s="12"/>
      <c r="RXM62" s="12"/>
      <c r="RXN62" s="12"/>
      <c r="RXO62" s="12"/>
      <c r="RXP62" s="12"/>
      <c r="RXQ62" s="12"/>
      <c r="RXR62" s="12"/>
      <c r="RXS62" s="12"/>
      <c r="RXT62" s="12"/>
      <c r="RXU62" s="12"/>
      <c r="RXV62" s="12"/>
      <c r="RXW62" s="12"/>
      <c r="RXX62" s="12"/>
      <c r="RXY62" s="12"/>
      <c r="RXZ62" s="12"/>
      <c r="RYA62" s="12"/>
      <c r="RYB62" s="12"/>
      <c r="RYC62" s="12"/>
      <c r="RYD62" s="12"/>
      <c r="RYE62" s="12"/>
      <c r="RYF62" s="12"/>
      <c r="RYG62" s="12"/>
      <c r="RYH62" s="12"/>
      <c r="RYI62" s="12"/>
      <c r="RYJ62" s="12"/>
      <c r="RYK62" s="12"/>
      <c r="RYL62" s="12"/>
      <c r="RYM62" s="12"/>
      <c r="RYN62" s="12"/>
      <c r="RYO62" s="12"/>
      <c r="RYP62" s="12"/>
      <c r="RYQ62" s="12"/>
      <c r="RYR62" s="12"/>
      <c r="RYS62" s="12"/>
      <c r="RYT62" s="12"/>
      <c r="RYU62" s="12"/>
      <c r="RYV62" s="12"/>
      <c r="RYW62" s="12"/>
      <c r="RYX62" s="12"/>
      <c r="RYY62" s="12"/>
      <c r="RYZ62" s="12"/>
      <c r="RZA62" s="12"/>
      <c r="RZB62" s="12"/>
      <c r="RZC62" s="12"/>
      <c r="RZD62" s="12"/>
      <c r="RZE62" s="12"/>
      <c r="RZF62" s="12"/>
      <c r="RZG62" s="12"/>
      <c r="RZH62" s="12"/>
      <c r="RZI62" s="12"/>
      <c r="RZJ62" s="12"/>
      <c r="RZK62" s="12"/>
      <c r="RZL62" s="12"/>
      <c r="RZM62" s="12"/>
      <c r="RZN62" s="12"/>
      <c r="RZO62" s="12"/>
      <c r="RZP62" s="12"/>
      <c r="RZQ62" s="12"/>
      <c r="RZR62" s="12"/>
      <c r="RZS62" s="12"/>
      <c r="RZT62" s="12"/>
      <c r="RZU62" s="12"/>
      <c r="RZV62" s="12"/>
      <c r="RZW62" s="12"/>
      <c r="RZX62" s="12"/>
      <c r="RZY62" s="12"/>
      <c r="RZZ62" s="12"/>
      <c r="SAA62" s="12"/>
      <c r="SAB62" s="12"/>
      <c r="SAC62" s="12"/>
      <c r="SAD62" s="12"/>
      <c r="SAE62" s="12"/>
      <c r="SAF62" s="12"/>
      <c r="SAG62" s="12"/>
      <c r="SAH62" s="12"/>
      <c r="SAI62" s="12"/>
      <c r="SAJ62" s="12"/>
      <c r="SAK62" s="12"/>
      <c r="SAL62" s="12"/>
      <c r="SAM62" s="12"/>
      <c r="SAN62" s="12"/>
      <c r="SAO62" s="12"/>
      <c r="SAP62" s="12"/>
      <c r="SAQ62" s="12"/>
      <c r="SAR62" s="12"/>
      <c r="SAS62" s="12"/>
      <c r="SAT62" s="12"/>
      <c r="SAU62" s="12"/>
      <c r="SAV62" s="12"/>
      <c r="SAW62" s="12"/>
      <c r="SAX62" s="12"/>
      <c r="SAY62" s="12"/>
      <c r="SAZ62" s="12"/>
      <c r="SBA62" s="12"/>
      <c r="SBB62" s="12"/>
      <c r="SBC62" s="12"/>
      <c r="SBD62" s="12"/>
      <c r="SBE62" s="12"/>
      <c r="SBF62" s="12"/>
      <c r="SBG62" s="12"/>
      <c r="SBH62" s="12"/>
      <c r="SBI62" s="12"/>
      <c r="SBJ62" s="12"/>
      <c r="SBK62" s="12"/>
      <c r="SBL62" s="12"/>
      <c r="SBM62" s="12"/>
      <c r="SBN62" s="12"/>
      <c r="SBO62" s="12"/>
      <c r="SBP62" s="12"/>
      <c r="SBQ62" s="12"/>
      <c r="SBR62" s="12"/>
      <c r="SBS62" s="12"/>
      <c r="SBT62" s="12"/>
      <c r="SBU62" s="12"/>
      <c r="SBV62" s="12"/>
      <c r="SBW62" s="12"/>
      <c r="SBX62" s="12"/>
      <c r="SBY62" s="12"/>
      <c r="SBZ62" s="12"/>
      <c r="SCA62" s="12"/>
      <c r="SCB62" s="12"/>
      <c r="SCC62" s="12"/>
      <c r="SCD62" s="12"/>
      <c r="SCE62" s="12"/>
      <c r="SCF62" s="12"/>
      <c r="SCG62" s="12"/>
      <c r="SCH62" s="12"/>
      <c r="SCI62" s="12"/>
      <c r="SCJ62" s="12"/>
      <c r="SCK62" s="12"/>
      <c r="SCL62" s="12"/>
      <c r="SCM62" s="12"/>
      <c r="SCN62" s="12"/>
      <c r="SCO62" s="12"/>
      <c r="SCP62" s="12"/>
      <c r="SCQ62" s="12"/>
      <c r="SCR62" s="12"/>
      <c r="SCS62" s="12"/>
      <c r="SCT62" s="12"/>
      <c r="SCU62" s="12"/>
      <c r="SCV62" s="12"/>
      <c r="SCW62" s="12"/>
      <c r="SCX62" s="12"/>
      <c r="SCY62" s="12"/>
      <c r="SCZ62" s="12"/>
      <c r="SDA62" s="12"/>
      <c r="SDB62" s="12"/>
      <c r="SDC62" s="12"/>
      <c r="SDD62" s="12"/>
      <c r="SDE62" s="12"/>
      <c r="SDF62" s="12"/>
      <c r="SDG62" s="12"/>
      <c r="SDH62" s="12"/>
      <c r="SDI62" s="12"/>
      <c r="SDJ62" s="12"/>
      <c r="SDK62" s="12"/>
      <c r="SDL62" s="12"/>
      <c r="SDM62" s="12"/>
      <c r="SDN62" s="12"/>
      <c r="SDO62" s="12"/>
      <c r="SDP62" s="12"/>
      <c r="SDQ62" s="12"/>
      <c r="SDR62" s="12"/>
      <c r="SDS62" s="12"/>
      <c r="SDT62" s="12"/>
      <c r="SDU62" s="12"/>
      <c r="SDV62" s="12"/>
      <c r="SDW62" s="12"/>
      <c r="SDX62" s="12"/>
      <c r="SDY62" s="12"/>
      <c r="SDZ62" s="12"/>
      <c r="SEA62" s="12"/>
      <c r="SEB62" s="12"/>
      <c r="SEC62" s="12"/>
      <c r="SED62" s="12"/>
      <c r="SEE62" s="12"/>
      <c r="SEF62" s="12"/>
      <c r="SEG62" s="12"/>
      <c r="SEH62" s="12"/>
      <c r="SEI62" s="12"/>
      <c r="SEJ62" s="12"/>
      <c r="SEK62" s="12"/>
      <c r="SEL62" s="12"/>
      <c r="SEM62" s="12"/>
      <c r="SEN62" s="12"/>
      <c r="SEO62" s="12"/>
      <c r="SEP62" s="12"/>
      <c r="SEQ62" s="12"/>
      <c r="SER62" s="12"/>
      <c r="SES62" s="12"/>
      <c r="SET62" s="12"/>
      <c r="SEU62" s="12"/>
      <c r="SEV62" s="12"/>
      <c r="SEW62" s="12"/>
      <c r="SEX62" s="12"/>
      <c r="SEY62" s="12"/>
      <c r="SEZ62" s="12"/>
      <c r="SFA62" s="12"/>
      <c r="SFB62" s="12"/>
      <c r="SFC62" s="12"/>
      <c r="SFD62" s="12"/>
      <c r="SFE62" s="12"/>
      <c r="SFF62" s="12"/>
      <c r="SFG62" s="12"/>
      <c r="SFH62" s="12"/>
      <c r="SFI62" s="12"/>
      <c r="SFJ62" s="12"/>
      <c r="SFK62" s="12"/>
      <c r="SFL62" s="12"/>
      <c r="SFM62" s="12"/>
      <c r="SFN62" s="12"/>
      <c r="SFO62" s="12"/>
      <c r="SFP62" s="12"/>
      <c r="SFQ62" s="12"/>
      <c r="SFR62" s="12"/>
      <c r="SFS62" s="12"/>
      <c r="SFT62" s="12"/>
      <c r="SFU62" s="12"/>
      <c r="SFV62" s="12"/>
      <c r="SFW62" s="12"/>
      <c r="SFX62" s="12"/>
      <c r="SFY62" s="12"/>
      <c r="SFZ62" s="12"/>
      <c r="SGA62" s="12"/>
      <c r="SGB62" s="12"/>
      <c r="SGC62" s="12"/>
      <c r="SGD62" s="12"/>
      <c r="SGE62" s="12"/>
      <c r="SGF62" s="12"/>
      <c r="SGG62" s="12"/>
      <c r="SGH62" s="12"/>
      <c r="SGI62" s="12"/>
      <c r="SGJ62" s="12"/>
      <c r="SGK62" s="12"/>
      <c r="SGL62" s="12"/>
      <c r="SGM62" s="12"/>
      <c r="SGN62" s="12"/>
      <c r="SGO62" s="12"/>
      <c r="SGP62" s="12"/>
      <c r="SGQ62" s="12"/>
      <c r="SGR62" s="12"/>
      <c r="SGS62" s="12"/>
      <c r="SGT62" s="12"/>
      <c r="SGU62" s="12"/>
      <c r="SGV62" s="12"/>
      <c r="SGW62" s="12"/>
      <c r="SGX62" s="12"/>
      <c r="SGY62" s="12"/>
      <c r="SGZ62" s="12"/>
      <c r="SHA62" s="12"/>
      <c r="SHB62" s="12"/>
      <c r="SHC62" s="12"/>
      <c r="SHD62" s="12"/>
      <c r="SHE62" s="12"/>
      <c r="SHF62" s="12"/>
      <c r="SHG62" s="12"/>
      <c r="SHH62" s="12"/>
      <c r="SHI62" s="12"/>
      <c r="SHJ62" s="12"/>
      <c r="SHK62" s="12"/>
      <c r="SHL62" s="12"/>
      <c r="SHM62" s="12"/>
      <c r="SHN62" s="12"/>
      <c r="SHO62" s="12"/>
      <c r="SHP62" s="12"/>
      <c r="SHQ62" s="12"/>
      <c r="SHR62" s="12"/>
      <c r="SHS62" s="12"/>
      <c r="SHT62" s="12"/>
      <c r="SHU62" s="12"/>
      <c r="SHV62" s="12"/>
      <c r="SHW62" s="12"/>
      <c r="SHX62" s="12"/>
      <c r="SHY62" s="12"/>
      <c r="SHZ62" s="12"/>
      <c r="SIA62" s="12"/>
      <c r="SIB62" s="12"/>
      <c r="SIC62" s="12"/>
      <c r="SID62" s="12"/>
      <c r="SIE62" s="12"/>
      <c r="SIF62" s="12"/>
      <c r="SIG62" s="12"/>
      <c r="SIH62" s="12"/>
      <c r="SII62" s="12"/>
      <c r="SIJ62" s="12"/>
      <c r="SIK62" s="12"/>
      <c r="SIL62" s="12"/>
      <c r="SIM62" s="12"/>
      <c r="SIN62" s="12"/>
      <c r="SIO62" s="12"/>
      <c r="SIP62" s="12"/>
      <c r="SIQ62" s="12"/>
      <c r="SIR62" s="12"/>
      <c r="SIS62" s="12"/>
      <c r="SIT62" s="12"/>
      <c r="SIU62" s="12"/>
      <c r="SIV62" s="12"/>
      <c r="SIW62" s="12"/>
      <c r="SIX62" s="12"/>
      <c r="SIY62" s="12"/>
      <c r="SIZ62" s="12"/>
      <c r="SJA62" s="12"/>
      <c r="SJB62" s="12"/>
      <c r="SJC62" s="12"/>
      <c r="SJD62" s="12"/>
      <c r="SJE62" s="12"/>
      <c r="SJF62" s="12"/>
      <c r="SJG62" s="12"/>
      <c r="SJH62" s="12"/>
      <c r="SJI62" s="12"/>
      <c r="SJJ62" s="12"/>
      <c r="SJK62" s="12"/>
      <c r="SJL62" s="12"/>
      <c r="SJM62" s="12"/>
      <c r="SJN62" s="12"/>
      <c r="SJO62" s="12"/>
      <c r="SJP62" s="12"/>
      <c r="SJQ62" s="12"/>
      <c r="SJR62" s="12"/>
      <c r="SJS62" s="12"/>
      <c r="SJT62" s="12"/>
      <c r="SJU62" s="12"/>
      <c r="SJV62" s="12"/>
      <c r="SJW62" s="12"/>
      <c r="SJX62" s="12"/>
      <c r="SJY62" s="12"/>
      <c r="SJZ62" s="12"/>
      <c r="SKA62" s="12"/>
      <c r="SKB62" s="12"/>
      <c r="SKC62" s="12"/>
      <c r="SKD62" s="12"/>
      <c r="SKE62" s="12"/>
      <c r="SKF62" s="12"/>
      <c r="SKG62" s="12"/>
      <c r="SKH62" s="12"/>
      <c r="SKI62" s="12"/>
      <c r="SKJ62" s="12"/>
      <c r="SKK62" s="12"/>
      <c r="SKL62" s="12"/>
      <c r="SKM62" s="12"/>
      <c r="SKN62" s="12"/>
      <c r="SKO62" s="12"/>
      <c r="SKP62" s="12"/>
      <c r="SKQ62" s="12"/>
      <c r="SKR62" s="12"/>
      <c r="SKS62" s="12"/>
      <c r="SKT62" s="12"/>
      <c r="SKU62" s="12"/>
      <c r="SKV62" s="12"/>
      <c r="SKW62" s="12"/>
      <c r="SKX62" s="12"/>
      <c r="SKY62" s="12"/>
      <c r="SKZ62" s="12"/>
      <c r="SLA62" s="12"/>
      <c r="SLB62" s="12"/>
      <c r="SLC62" s="12"/>
      <c r="SLD62" s="12"/>
      <c r="SLE62" s="12"/>
      <c r="SLF62" s="12"/>
      <c r="SLG62" s="12"/>
      <c r="SLH62" s="12"/>
      <c r="SLI62" s="12"/>
      <c r="SLJ62" s="12"/>
      <c r="SLK62" s="12"/>
      <c r="SLL62" s="12"/>
      <c r="SLM62" s="12"/>
      <c r="SLN62" s="12"/>
      <c r="SLO62" s="12"/>
      <c r="SLP62" s="12"/>
      <c r="SLQ62" s="12"/>
      <c r="SLR62" s="12"/>
      <c r="SLS62" s="12"/>
      <c r="SLT62" s="12"/>
      <c r="SLU62" s="12"/>
      <c r="SLV62" s="12"/>
      <c r="SLW62" s="12"/>
      <c r="SLX62" s="12"/>
      <c r="SLY62" s="12"/>
      <c r="SLZ62" s="12"/>
      <c r="SMA62" s="12"/>
      <c r="SMB62" s="12"/>
      <c r="SMC62" s="12"/>
      <c r="SMD62" s="12"/>
      <c r="SME62" s="12"/>
      <c r="SMF62" s="12"/>
      <c r="SMG62" s="12"/>
      <c r="SMH62" s="12"/>
      <c r="SMI62" s="12"/>
      <c r="SMJ62" s="12"/>
      <c r="SMK62" s="12"/>
      <c r="SML62" s="12"/>
      <c r="SMM62" s="12"/>
      <c r="SMN62" s="12"/>
      <c r="SMO62" s="12"/>
      <c r="SMP62" s="12"/>
      <c r="SMQ62" s="12"/>
      <c r="SMR62" s="12"/>
      <c r="SMS62" s="12"/>
      <c r="SMT62" s="12"/>
      <c r="SMU62" s="12"/>
      <c r="SMV62" s="12"/>
      <c r="SMW62" s="12"/>
      <c r="SMX62" s="12"/>
      <c r="SMY62" s="12"/>
      <c r="SMZ62" s="12"/>
      <c r="SNA62" s="12"/>
      <c r="SNB62" s="12"/>
      <c r="SNC62" s="12"/>
      <c r="SND62" s="12"/>
      <c r="SNE62" s="12"/>
      <c r="SNF62" s="12"/>
      <c r="SNG62" s="12"/>
      <c r="SNH62" s="12"/>
      <c r="SNI62" s="12"/>
      <c r="SNJ62" s="12"/>
      <c r="SNK62" s="12"/>
      <c r="SNL62" s="12"/>
      <c r="SNM62" s="12"/>
      <c r="SNN62" s="12"/>
      <c r="SNO62" s="12"/>
      <c r="SNP62" s="12"/>
      <c r="SNQ62" s="12"/>
      <c r="SNR62" s="12"/>
      <c r="SNS62" s="12"/>
      <c r="SNT62" s="12"/>
      <c r="SNU62" s="12"/>
      <c r="SNV62" s="12"/>
      <c r="SNW62" s="12"/>
      <c r="SNX62" s="12"/>
      <c r="SNY62" s="12"/>
      <c r="SNZ62" s="12"/>
      <c r="SOA62" s="12"/>
      <c r="SOB62" s="12"/>
      <c r="SOC62" s="12"/>
      <c r="SOD62" s="12"/>
      <c r="SOE62" s="12"/>
      <c r="SOF62" s="12"/>
      <c r="SOG62" s="12"/>
      <c r="SOH62" s="12"/>
      <c r="SOI62" s="12"/>
      <c r="SOJ62" s="12"/>
      <c r="SOK62" s="12"/>
      <c r="SOL62" s="12"/>
      <c r="SOM62" s="12"/>
      <c r="SON62" s="12"/>
      <c r="SOO62" s="12"/>
      <c r="SOP62" s="12"/>
      <c r="SOQ62" s="12"/>
      <c r="SOR62" s="12"/>
      <c r="SOS62" s="12"/>
      <c r="SOT62" s="12"/>
      <c r="SOU62" s="12"/>
      <c r="SOV62" s="12"/>
      <c r="SOW62" s="12"/>
      <c r="SOX62" s="12"/>
      <c r="SOY62" s="12"/>
      <c r="SOZ62" s="12"/>
      <c r="SPA62" s="12"/>
      <c r="SPB62" s="12"/>
      <c r="SPC62" s="12"/>
      <c r="SPD62" s="12"/>
      <c r="SPE62" s="12"/>
      <c r="SPF62" s="12"/>
      <c r="SPG62" s="12"/>
      <c r="SPH62" s="12"/>
      <c r="SPI62" s="12"/>
      <c r="SPJ62" s="12"/>
      <c r="SPK62" s="12"/>
      <c r="SPL62" s="12"/>
      <c r="SPM62" s="12"/>
      <c r="SPN62" s="12"/>
      <c r="SPO62" s="12"/>
      <c r="SPP62" s="12"/>
      <c r="SPQ62" s="12"/>
      <c r="SPR62" s="12"/>
      <c r="SPS62" s="12"/>
      <c r="SPT62" s="12"/>
      <c r="SPU62" s="12"/>
      <c r="SPV62" s="12"/>
      <c r="SPW62" s="12"/>
      <c r="SPX62" s="12"/>
      <c r="SPY62" s="12"/>
      <c r="SPZ62" s="12"/>
      <c r="SQA62" s="12"/>
      <c r="SQB62" s="12"/>
      <c r="SQC62" s="12"/>
      <c r="SQD62" s="12"/>
      <c r="SQE62" s="12"/>
      <c r="SQF62" s="12"/>
      <c r="SQG62" s="12"/>
      <c r="SQH62" s="12"/>
      <c r="SQI62" s="12"/>
      <c r="SQJ62" s="12"/>
      <c r="SQK62" s="12"/>
      <c r="SQL62" s="12"/>
      <c r="SQM62" s="12"/>
      <c r="SQN62" s="12"/>
      <c r="SQO62" s="12"/>
      <c r="SQP62" s="12"/>
      <c r="SQQ62" s="12"/>
      <c r="SQR62" s="12"/>
      <c r="SQS62" s="12"/>
      <c r="SQT62" s="12"/>
      <c r="SQU62" s="12"/>
      <c r="SQV62" s="12"/>
      <c r="SQW62" s="12"/>
      <c r="SQX62" s="12"/>
      <c r="SQY62" s="12"/>
      <c r="SQZ62" s="12"/>
      <c r="SRA62" s="12"/>
      <c r="SRB62" s="12"/>
      <c r="SRC62" s="12"/>
      <c r="SRD62" s="12"/>
      <c r="SRE62" s="12"/>
      <c r="SRF62" s="12"/>
      <c r="SRG62" s="12"/>
      <c r="SRH62" s="12"/>
      <c r="SRI62" s="12"/>
      <c r="SRJ62" s="12"/>
      <c r="SRK62" s="12"/>
      <c r="SRL62" s="12"/>
      <c r="SRM62" s="12"/>
      <c r="SRN62" s="12"/>
      <c r="SRO62" s="12"/>
      <c r="SRP62" s="12"/>
      <c r="SRQ62" s="12"/>
      <c r="SRR62" s="12"/>
      <c r="SRS62" s="12"/>
      <c r="SRT62" s="12"/>
      <c r="SRU62" s="12"/>
      <c r="SRV62" s="12"/>
      <c r="SRW62" s="12"/>
      <c r="SRX62" s="12"/>
      <c r="SRY62" s="12"/>
      <c r="SRZ62" s="12"/>
      <c r="SSA62" s="12"/>
      <c r="SSB62" s="12"/>
      <c r="SSC62" s="12"/>
      <c r="SSD62" s="12"/>
      <c r="SSE62" s="12"/>
      <c r="SSF62" s="12"/>
      <c r="SSG62" s="12"/>
      <c r="SSH62" s="12"/>
      <c r="SSI62" s="12"/>
      <c r="SSJ62" s="12"/>
      <c r="SSK62" s="12"/>
      <c r="SSL62" s="12"/>
      <c r="SSM62" s="12"/>
      <c r="SSN62" s="12"/>
      <c r="SSO62" s="12"/>
      <c r="SSP62" s="12"/>
      <c r="SSQ62" s="12"/>
      <c r="SSR62" s="12"/>
      <c r="SSS62" s="12"/>
      <c r="SST62" s="12"/>
      <c r="SSU62" s="12"/>
      <c r="SSV62" s="12"/>
      <c r="SSW62" s="12"/>
      <c r="SSX62" s="12"/>
      <c r="SSY62" s="12"/>
      <c r="SSZ62" s="12"/>
      <c r="STA62" s="12"/>
      <c r="STB62" s="12"/>
      <c r="STC62" s="12"/>
      <c r="STD62" s="12"/>
      <c r="STE62" s="12"/>
      <c r="STF62" s="12"/>
      <c r="STG62" s="12"/>
      <c r="STH62" s="12"/>
      <c r="STI62" s="12"/>
      <c r="STJ62" s="12"/>
      <c r="STK62" s="12"/>
      <c r="STL62" s="12"/>
      <c r="STM62" s="12"/>
      <c r="STN62" s="12"/>
      <c r="STO62" s="12"/>
      <c r="STP62" s="12"/>
      <c r="STQ62" s="12"/>
      <c r="STR62" s="12"/>
      <c r="STS62" s="12"/>
      <c r="STT62" s="12"/>
      <c r="STU62" s="12"/>
      <c r="STV62" s="12"/>
      <c r="STW62" s="12"/>
      <c r="STX62" s="12"/>
      <c r="STY62" s="12"/>
      <c r="STZ62" s="12"/>
      <c r="SUA62" s="12"/>
      <c r="SUB62" s="12"/>
      <c r="SUC62" s="12"/>
      <c r="SUD62" s="12"/>
      <c r="SUE62" s="12"/>
      <c r="SUF62" s="12"/>
      <c r="SUG62" s="12"/>
      <c r="SUH62" s="12"/>
      <c r="SUI62" s="12"/>
      <c r="SUJ62" s="12"/>
      <c r="SUK62" s="12"/>
      <c r="SUL62" s="12"/>
      <c r="SUM62" s="12"/>
      <c r="SUN62" s="12"/>
      <c r="SUO62" s="12"/>
      <c r="SUP62" s="12"/>
      <c r="SUQ62" s="12"/>
      <c r="SUR62" s="12"/>
      <c r="SUS62" s="12"/>
      <c r="SUT62" s="12"/>
      <c r="SUU62" s="12"/>
      <c r="SUV62" s="12"/>
      <c r="SUW62" s="12"/>
      <c r="SUX62" s="12"/>
      <c r="SUY62" s="12"/>
      <c r="SUZ62" s="12"/>
      <c r="SVA62" s="12"/>
      <c r="SVB62" s="12"/>
      <c r="SVC62" s="12"/>
      <c r="SVD62" s="12"/>
      <c r="SVE62" s="12"/>
      <c r="SVF62" s="12"/>
      <c r="SVG62" s="12"/>
      <c r="SVH62" s="12"/>
      <c r="SVI62" s="12"/>
      <c r="SVJ62" s="12"/>
      <c r="SVK62" s="12"/>
      <c r="SVL62" s="12"/>
      <c r="SVM62" s="12"/>
      <c r="SVN62" s="12"/>
      <c r="SVO62" s="12"/>
      <c r="SVP62" s="12"/>
      <c r="SVQ62" s="12"/>
      <c r="SVR62" s="12"/>
      <c r="SVS62" s="12"/>
      <c r="SVT62" s="12"/>
      <c r="SVU62" s="12"/>
      <c r="SVV62" s="12"/>
      <c r="SVW62" s="12"/>
      <c r="SVX62" s="12"/>
      <c r="SVY62" s="12"/>
      <c r="SVZ62" s="12"/>
      <c r="SWA62" s="12"/>
      <c r="SWB62" s="12"/>
      <c r="SWC62" s="12"/>
      <c r="SWD62" s="12"/>
      <c r="SWE62" s="12"/>
      <c r="SWF62" s="12"/>
      <c r="SWG62" s="12"/>
      <c r="SWH62" s="12"/>
      <c r="SWI62" s="12"/>
      <c r="SWJ62" s="12"/>
      <c r="SWK62" s="12"/>
      <c r="SWL62" s="12"/>
      <c r="SWM62" s="12"/>
      <c r="SWN62" s="12"/>
      <c r="SWO62" s="12"/>
      <c r="SWP62" s="12"/>
      <c r="SWQ62" s="12"/>
      <c r="SWR62" s="12"/>
      <c r="SWS62" s="12"/>
      <c r="SWT62" s="12"/>
      <c r="SWU62" s="12"/>
      <c r="SWV62" s="12"/>
      <c r="SWW62" s="12"/>
      <c r="SWX62" s="12"/>
      <c r="SWY62" s="12"/>
      <c r="SWZ62" s="12"/>
      <c r="SXA62" s="12"/>
      <c r="SXB62" s="12"/>
      <c r="SXC62" s="12"/>
      <c r="SXD62" s="12"/>
      <c r="SXE62" s="12"/>
      <c r="SXF62" s="12"/>
      <c r="SXG62" s="12"/>
      <c r="SXH62" s="12"/>
      <c r="SXI62" s="12"/>
      <c r="SXJ62" s="12"/>
      <c r="SXK62" s="12"/>
      <c r="SXL62" s="12"/>
      <c r="SXM62" s="12"/>
      <c r="SXN62" s="12"/>
      <c r="SXO62" s="12"/>
      <c r="SXP62" s="12"/>
      <c r="SXQ62" s="12"/>
      <c r="SXR62" s="12"/>
      <c r="SXS62" s="12"/>
      <c r="SXT62" s="12"/>
      <c r="SXU62" s="12"/>
      <c r="SXV62" s="12"/>
      <c r="SXW62" s="12"/>
      <c r="SXX62" s="12"/>
      <c r="SXY62" s="12"/>
      <c r="SXZ62" s="12"/>
      <c r="SYA62" s="12"/>
      <c r="SYB62" s="12"/>
      <c r="SYC62" s="12"/>
      <c r="SYD62" s="12"/>
      <c r="SYE62" s="12"/>
      <c r="SYF62" s="12"/>
      <c r="SYG62" s="12"/>
      <c r="SYH62" s="12"/>
      <c r="SYI62" s="12"/>
      <c r="SYJ62" s="12"/>
      <c r="SYK62" s="12"/>
      <c r="SYL62" s="12"/>
      <c r="SYM62" s="12"/>
      <c r="SYN62" s="12"/>
      <c r="SYO62" s="12"/>
      <c r="SYP62" s="12"/>
      <c r="SYQ62" s="12"/>
      <c r="SYR62" s="12"/>
      <c r="SYS62" s="12"/>
      <c r="SYT62" s="12"/>
      <c r="SYU62" s="12"/>
      <c r="SYV62" s="12"/>
      <c r="SYW62" s="12"/>
      <c r="SYX62" s="12"/>
      <c r="SYY62" s="12"/>
      <c r="SYZ62" s="12"/>
      <c r="SZA62" s="12"/>
      <c r="SZB62" s="12"/>
      <c r="SZC62" s="12"/>
      <c r="SZD62" s="12"/>
      <c r="SZE62" s="12"/>
      <c r="SZF62" s="12"/>
      <c r="SZG62" s="12"/>
      <c r="SZH62" s="12"/>
      <c r="SZI62" s="12"/>
      <c r="SZJ62" s="12"/>
      <c r="SZK62" s="12"/>
      <c r="SZL62" s="12"/>
      <c r="SZM62" s="12"/>
      <c r="SZN62" s="12"/>
      <c r="SZO62" s="12"/>
      <c r="SZP62" s="12"/>
      <c r="SZQ62" s="12"/>
      <c r="SZR62" s="12"/>
      <c r="SZS62" s="12"/>
      <c r="SZT62" s="12"/>
      <c r="SZU62" s="12"/>
      <c r="SZV62" s="12"/>
      <c r="SZW62" s="12"/>
      <c r="SZX62" s="12"/>
      <c r="SZY62" s="12"/>
      <c r="SZZ62" s="12"/>
      <c r="TAA62" s="12"/>
      <c r="TAB62" s="12"/>
      <c r="TAC62" s="12"/>
      <c r="TAD62" s="12"/>
      <c r="TAE62" s="12"/>
      <c r="TAF62" s="12"/>
      <c r="TAG62" s="12"/>
      <c r="TAH62" s="12"/>
      <c r="TAI62" s="12"/>
      <c r="TAJ62" s="12"/>
      <c r="TAK62" s="12"/>
      <c r="TAL62" s="12"/>
      <c r="TAM62" s="12"/>
      <c r="TAN62" s="12"/>
      <c r="TAO62" s="12"/>
      <c r="TAP62" s="12"/>
      <c r="TAQ62" s="12"/>
      <c r="TAR62" s="12"/>
      <c r="TAS62" s="12"/>
      <c r="TAT62" s="12"/>
      <c r="TAU62" s="12"/>
      <c r="TAV62" s="12"/>
      <c r="TAW62" s="12"/>
      <c r="TAX62" s="12"/>
      <c r="TAY62" s="12"/>
      <c r="TAZ62" s="12"/>
      <c r="TBA62" s="12"/>
      <c r="TBB62" s="12"/>
      <c r="TBC62" s="12"/>
      <c r="TBD62" s="12"/>
      <c r="TBE62" s="12"/>
      <c r="TBF62" s="12"/>
      <c r="TBG62" s="12"/>
      <c r="TBH62" s="12"/>
      <c r="TBI62" s="12"/>
      <c r="TBJ62" s="12"/>
      <c r="TBK62" s="12"/>
      <c r="TBL62" s="12"/>
      <c r="TBM62" s="12"/>
      <c r="TBN62" s="12"/>
      <c r="TBO62" s="12"/>
      <c r="TBP62" s="12"/>
      <c r="TBQ62" s="12"/>
      <c r="TBR62" s="12"/>
      <c r="TBS62" s="12"/>
      <c r="TBT62" s="12"/>
      <c r="TBU62" s="12"/>
      <c r="TBV62" s="12"/>
      <c r="TBW62" s="12"/>
      <c r="TBX62" s="12"/>
      <c r="TBY62" s="12"/>
      <c r="TBZ62" s="12"/>
      <c r="TCA62" s="12"/>
      <c r="TCB62" s="12"/>
      <c r="TCC62" s="12"/>
      <c r="TCD62" s="12"/>
      <c r="TCE62" s="12"/>
      <c r="TCF62" s="12"/>
      <c r="TCG62" s="12"/>
      <c r="TCH62" s="12"/>
      <c r="TCI62" s="12"/>
      <c r="TCJ62" s="12"/>
      <c r="TCK62" s="12"/>
      <c r="TCL62" s="12"/>
      <c r="TCM62" s="12"/>
      <c r="TCN62" s="12"/>
      <c r="TCO62" s="12"/>
      <c r="TCP62" s="12"/>
      <c r="TCQ62" s="12"/>
      <c r="TCR62" s="12"/>
      <c r="TCS62" s="12"/>
      <c r="TCT62" s="12"/>
      <c r="TCU62" s="12"/>
      <c r="TCV62" s="12"/>
      <c r="TCW62" s="12"/>
      <c r="TCX62" s="12"/>
      <c r="TCY62" s="12"/>
      <c r="TCZ62" s="12"/>
      <c r="TDA62" s="12"/>
      <c r="TDB62" s="12"/>
      <c r="TDC62" s="12"/>
      <c r="TDD62" s="12"/>
      <c r="TDE62" s="12"/>
      <c r="TDF62" s="12"/>
      <c r="TDG62" s="12"/>
      <c r="TDH62" s="12"/>
      <c r="TDI62" s="12"/>
      <c r="TDJ62" s="12"/>
      <c r="TDK62" s="12"/>
      <c r="TDL62" s="12"/>
      <c r="TDM62" s="12"/>
      <c r="TDN62" s="12"/>
      <c r="TDO62" s="12"/>
      <c r="TDP62" s="12"/>
      <c r="TDQ62" s="12"/>
      <c r="TDR62" s="12"/>
      <c r="TDS62" s="12"/>
      <c r="TDT62" s="12"/>
      <c r="TDU62" s="12"/>
      <c r="TDV62" s="12"/>
      <c r="TDW62" s="12"/>
      <c r="TDX62" s="12"/>
      <c r="TDY62" s="12"/>
      <c r="TDZ62" s="12"/>
      <c r="TEA62" s="12"/>
      <c r="TEB62" s="12"/>
      <c r="TEC62" s="12"/>
      <c r="TED62" s="12"/>
      <c r="TEE62" s="12"/>
      <c r="TEF62" s="12"/>
      <c r="TEG62" s="12"/>
      <c r="TEH62" s="12"/>
      <c r="TEI62" s="12"/>
      <c r="TEJ62" s="12"/>
      <c r="TEK62" s="12"/>
      <c r="TEL62" s="12"/>
      <c r="TEM62" s="12"/>
      <c r="TEN62" s="12"/>
      <c r="TEO62" s="12"/>
      <c r="TEP62" s="12"/>
      <c r="TEQ62" s="12"/>
      <c r="TER62" s="12"/>
      <c r="TES62" s="12"/>
      <c r="TET62" s="12"/>
      <c r="TEU62" s="12"/>
      <c r="TEV62" s="12"/>
      <c r="TEW62" s="12"/>
      <c r="TEX62" s="12"/>
      <c r="TEY62" s="12"/>
      <c r="TEZ62" s="12"/>
      <c r="TFA62" s="12"/>
      <c r="TFB62" s="12"/>
      <c r="TFC62" s="12"/>
      <c r="TFD62" s="12"/>
      <c r="TFE62" s="12"/>
      <c r="TFF62" s="12"/>
      <c r="TFG62" s="12"/>
      <c r="TFH62" s="12"/>
      <c r="TFI62" s="12"/>
      <c r="TFJ62" s="12"/>
      <c r="TFK62" s="12"/>
      <c r="TFL62" s="12"/>
      <c r="TFM62" s="12"/>
      <c r="TFN62" s="12"/>
      <c r="TFO62" s="12"/>
      <c r="TFP62" s="12"/>
      <c r="TFQ62" s="12"/>
      <c r="TFR62" s="12"/>
      <c r="TFS62" s="12"/>
      <c r="TFT62" s="12"/>
      <c r="TFU62" s="12"/>
      <c r="TFV62" s="12"/>
      <c r="TFW62" s="12"/>
      <c r="TFX62" s="12"/>
      <c r="TFY62" s="12"/>
      <c r="TFZ62" s="12"/>
      <c r="TGA62" s="12"/>
      <c r="TGB62" s="12"/>
      <c r="TGC62" s="12"/>
      <c r="TGD62" s="12"/>
      <c r="TGE62" s="12"/>
      <c r="TGF62" s="12"/>
      <c r="TGG62" s="12"/>
      <c r="TGH62" s="12"/>
      <c r="TGI62" s="12"/>
      <c r="TGJ62" s="12"/>
      <c r="TGK62" s="12"/>
      <c r="TGL62" s="12"/>
      <c r="TGM62" s="12"/>
      <c r="TGN62" s="12"/>
      <c r="TGO62" s="12"/>
      <c r="TGP62" s="12"/>
      <c r="TGQ62" s="12"/>
      <c r="TGR62" s="12"/>
      <c r="TGS62" s="12"/>
      <c r="TGT62" s="12"/>
      <c r="TGU62" s="12"/>
      <c r="TGV62" s="12"/>
      <c r="TGW62" s="12"/>
      <c r="TGX62" s="12"/>
      <c r="TGY62" s="12"/>
      <c r="TGZ62" s="12"/>
      <c r="THA62" s="12"/>
      <c r="THB62" s="12"/>
      <c r="THC62" s="12"/>
      <c r="THD62" s="12"/>
      <c r="THE62" s="12"/>
      <c r="THF62" s="12"/>
      <c r="THG62" s="12"/>
      <c r="THH62" s="12"/>
      <c r="THI62" s="12"/>
      <c r="THJ62" s="12"/>
      <c r="THK62" s="12"/>
      <c r="THL62" s="12"/>
      <c r="THM62" s="12"/>
      <c r="THN62" s="12"/>
      <c r="THO62" s="12"/>
      <c r="THP62" s="12"/>
      <c r="THQ62" s="12"/>
      <c r="THR62" s="12"/>
      <c r="THS62" s="12"/>
      <c r="THT62" s="12"/>
      <c r="THU62" s="12"/>
      <c r="THV62" s="12"/>
      <c r="THW62" s="12"/>
      <c r="THX62" s="12"/>
      <c r="THY62" s="12"/>
      <c r="THZ62" s="12"/>
      <c r="TIA62" s="12"/>
      <c r="TIB62" s="12"/>
      <c r="TIC62" s="12"/>
      <c r="TID62" s="12"/>
      <c r="TIE62" s="12"/>
      <c r="TIF62" s="12"/>
      <c r="TIG62" s="12"/>
      <c r="TIH62" s="12"/>
      <c r="TII62" s="12"/>
      <c r="TIJ62" s="12"/>
      <c r="TIK62" s="12"/>
      <c r="TIL62" s="12"/>
      <c r="TIM62" s="12"/>
      <c r="TIN62" s="12"/>
      <c r="TIO62" s="12"/>
      <c r="TIP62" s="12"/>
      <c r="TIQ62" s="12"/>
      <c r="TIR62" s="12"/>
      <c r="TIS62" s="12"/>
      <c r="TIT62" s="12"/>
      <c r="TIU62" s="12"/>
      <c r="TIV62" s="12"/>
      <c r="TIW62" s="12"/>
      <c r="TIX62" s="12"/>
      <c r="TIY62" s="12"/>
      <c r="TIZ62" s="12"/>
      <c r="TJA62" s="12"/>
      <c r="TJB62" s="12"/>
      <c r="TJC62" s="12"/>
      <c r="TJD62" s="12"/>
      <c r="TJE62" s="12"/>
      <c r="TJF62" s="12"/>
      <c r="TJG62" s="12"/>
      <c r="TJH62" s="12"/>
      <c r="TJI62" s="12"/>
      <c r="TJJ62" s="12"/>
      <c r="TJK62" s="12"/>
      <c r="TJL62" s="12"/>
      <c r="TJM62" s="12"/>
      <c r="TJN62" s="12"/>
      <c r="TJO62" s="12"/>
      <c r="TJP62" s="12"/>
      <c r="TJQ62" s="12"/>
      <c r="TJR62" s="12"/>
      <c r="TJS62" s="12"/>
      <c r="TJT62" s="12"/>
      <c r="TJU62" s="12"/>
      <c r="TJV62" s="12"/>
      <c r="TJW62" s="12"/>
      <c r="TJX62" s="12"/>
      <c r="TJY62" s="12"/>
      <c r="TJZ62" s="12"/>
      <c r="TKA62" s="12"/>
      <c r="TKB62" s="12"/>
      <c r="TKC62" s="12"/>
      <c r="TKD62" s="12"/>
      <c r="TKE62" s="12"/>
      <c r="TKF62" s="12"/>
      <c r="TKG62" s="12"/>
      <c r="TKH62" s="12"/>
      <c r="TKI62" s="12"/>
      <c r="TKJ62" s="12"/>
      <c r="TKK62" s="12"/>
      <c r="TKL62" s="12"/>
      <c r="TKM62" s="12"/>
      <c r="TKN62" s="12"/>
      <c r="TKO62" s="12"/>
      <c r="TKP62" s="12"/>
      <c r="TKQ62" s="12"/>
      <c r="TKR62" s="12"/>
      <c r="TKS62" s="12"/>
      <c r="TKT62" s="12"/>
      <c r="TKU62" s="12"/>
      <c r="TKV62" s="12"/>
      <c r="TKW62" s="12"/>
      <c r="TKX62" s="12"/>
      <c r="TKY62" s="12"/>
      <c r="TKZ62" s="12"/>
      <c r="TLA62" s="12"/>
      <c r="TLB62" s="12"/>
      <c r="TLC62" s="12"/>
      <c r="TLD62" s="12"/>
      <c r="TLE62" s="12"/>
      <c r="TLF62" s="12"/>
      <c r="TLG62" s="12"/>
      <c r="TLH62" s="12"/>
      <c r="TLI62" s="12"/>
      <c r="TLJ62" s="12"/>
      <c r="TLK62" s="12"/>
      <c r="TLL62" s="12"/>
      <c r="TLM62" s="12"/>
      <c r="TLN62" s="12"/>
      <c r="TLO62" s="12"/>
      <c r="TLP62" s="12"/>
      <c r="TLQ62" s="12"/>
      <c r="TLR62" s="12"/>
      <c r="TLS62" s="12"/>
      <c r="TLT62" s="12"/>
      <c r="TLU62" s="12"/>
      <c r="TLV62" s="12"/>
      <c r="TLW62" s="12"/>
      <c r="TLX62" s="12"/>
      <c r="TLY62" s="12"/>
      <c r="TLZ62" s="12"/>
      <c r="TMA62" s="12"/>
      <c r="TMB62" s="12"/>
      <c r="TMC62" s="12"/>
      <c r="TMD62" s="12"/>
      <c r="TME62" s="12"/>
      <c r="TMF62" s="12"/>
      <c r="TMG62" s="12"/>
      <c r="TMH62" s="12"/>
      <c r="TMI62" s="12"/>
      <c r="TMJ62" s="12"/>
      <c r="TMK62" s="12"/>
      <c r="TML62" s="12"/>
      <c r="TMM62" s="12"/>
      <c r="TMN62" s="12"/>
      <c r="TMO62" s="12"/>
      <c r="TMP62" s="12"/>
      <c r="TMQ62" s="12"/>
      <c r="TMR62" s="12"/>
      <c r="TMS62" s="12"/>
      <c r="TMT62" s="12"/>
      <c r="TMU62" s="12"/>
      <c r="TMV62" s="12"/>
      <c r="TMW62" s="12"/>
      <c r="TMX62" s="12"/>
      <c r="TMY62" s="12"/>
      <c r="TMZ62" s="12"/>
      <c r="TNA62" s="12"/>
      <c r="TNB62" s="12"/>
      <c r="TNC62" s="12"/>
      <c r="TND62" s="12"/>
      <c r="TNE62" s="12"/>
      <c r="TNF62" s="12"/>
      <c r="TNG62" s="12"/>
      <c r="TNH62" s="12"/>
      <c r="TNI62" s="12"/>
      <c r="TNJ62" s="12"/>
      <c r="TNK62" s="12"/>
      <c r="TNL62" s="12"/>
      <c r="TNM62" s="12"/>
      <c r="TNN62" s="12"/>
      <c r="TNO62" s="12"/>
      <c r="TNP62" s="12"/>
      <c r="TNQ62" s="12"/>
      <c r="TNR62" s="12"/>
      <c r="TNS62" s="12"/>
      <c r="TNT62" s="12"/>
      <c r="TNU62" s="12"/>
      <c r="TNV62" s="12"/>
      <c r="TNW62" s="12"/>
      <c r="TNX62" s="12"/>
      <c r="TNY62" s="12"/>
      <c r="TNZ62" s="12"/>
      <c r="TOA62" s="12"/>
      <c r="TOB62" s="12"/>
      <c r="TOC62" s="12"/>
      <c r="TOD62" s="12"/>
      <c r="TOE62" s="12"/>
      <c r="TOF62" s="12"/>
      <c r="TOG62" s="12"/>
      <c r="TOH62" s="12"/>
      <c r="TOI62" s="12"/>
      <c r="TOJ62" s="12"/>
      <c r="TOK62" s="12"/>
      <c r="TOL62" s="12"/>
      <c r="TOM62" s="12"/>
      <c r="TON62" s="12"/>
      <c r="TOO62" s="12"/>
      <c r="TOP62" s="12"/>
      <c r="TOQ62" s="12"/>
      <c r="TOR62" s="12"/>
      <c r="TOS62" s="12"/>
      <c r="TOT62" s="12"/>
      <c r="TOU62" s="12"/>
      <c r="TOV62" s="12"/>
      <c r="TOW62" s="12"/>
      <c r="TOX62" s="12"/>
      <c r="TOY62" s="12"/>
      <c r="TOZ62" s="12"/>
      <c r="TPA62" s="12"/>
      <c r="TPB62" s="12"/>
      <c r="TPC62" s="12"/>
      <c r="TPD62" s="12"/>
      <c r="TPE62" s="12"/>
      <c r="TPF62" s="12"/>
      <c r="TPG62" s="12"/>
      <c r="TPH62" s="12"/>
      <c r="TPI62" s="12"/>
      <c r="TPJ62" s="12"/>
      <c r="TPK62" s="12"/>
      <c r="TPL62" s="12"/>
      <c r="TPM62" s="12"/>
      <c r="TPN62" s="12"/>
      <c r="TPO62" s="12"/>
      <c r="TPP62" s="12"/>
      <c r="TPQ62" s="12"/>
      <c r="TPR62" s="12"/>
      <c r="TPS62" s="12"/>
      <c r="TPT62" s="12"/>
      <c r="TPU62" s="12"/>
      <c r="TPV62" s="12"/>
      <c r="TPW62" s="12"/>
      <c r="TPX62" s="12"/>
      <c r="TPY62" s="12"/>
      <c r="TPZ62" s="12"/>
      <c r="TQA62" s="12"/>
      <c r="TQB62" s="12"/>
      <c r="TQC62" s="12"/>
      <c r="TQD62" s="12"/>
      <c r="TQE62" s="12"/>
      <c r="TQF62" s="12"/>
      <c r="TQG62" s="12"/>
      <c r="TQH62" s="12"/>
      <c r="TQI62" s="12"/>
      <c r="TQJ62" s="12"/>
      <c r="TQK62" s="12"/>
      <c r="TQL62" s="12"/>
      <c r="TQM62" s="12"/>
      <c r="TQN62" s="12"/>
      <c r="TQO62" s="12"/>
      <c r="TQP62" s="12"/>
      <c r="TQQ62" s="12"/>
      <c r="TQR62" s="12"/>
      <c r="TQS62" s="12"/>
      <c r="TQT62" s="12"/>
      <c r="TQU62" s="12"/>
      <c r="TQV62" s="12"/>
      <c r="TQW62" s="12"/>
      <c r="TQX62" s="12"/>
      <c r="TQY62" s="12"/>
      <c r="TQZ62" s="12"/>
      <c r="TRA62" s="12"/>
      <c r="TRB62" s="12"/>
      <c r="TRC62" s="12"/>
      <c r="TRD62" s="12"/>
      <c r="TRE62" s="12"/>
      <c r="TRF62" s="12"/>
      <c r="TRG62" s="12"/>
      <c r="TRH62" s="12"/>
      <c r="TRI62" s="12"/>
      <c r="TRJ62" s="12"/>
      <c r="TRK62" s="12"/>
      <c r="TRL62" s="12"/>
      <c r="TRM62" s="12"/>
      <c r="TRN62" s="12"/>
      <c r="TRO62" s="12"/>
      <c r="TRP62" s="12"/>
      <c r="TRQ62" s="12"/>
      <c r="TRR62" s="12"/>
      <c r="TRS62" s="12"/>
      <c r="TRT62" s="12"/>
      <c r="TRU62" s="12"/>
      <c r="TRV62" s="12"/>
      <c r="TRW62" s="12"/>
      <c r="TRX62" s="12"/>
      <c r="TRY62" s="12"/>
      <c r="TRZ62" s="12"/>
      <c r="TSA62" s="12"/>
      <c r="TSB62" s="12"/>
      <c r="TSC62" s="12"/>
      <c r="TSD62" s="12"/>
      <c r="TSE62" s="12"/>
      <c r="TSF62" s="12"/>
      <c r="TSG62" s="12"/>
      <c r="TSH62" s="12"/>
      <c r="TSI62" s="12"/>
      <c r="TSJ62" s="12"/>
      <c r="TSK62" s="12"/>
      <c r="TSL62" s="12"/>
      <c r="TSM62" s="12"/>
      <c r="TSN62" s="12"/>
      <c r="TSO62" s="12"/>
      <c r="TSP62" s="12"/>
      <c r="TSQ62" s="12"/>
      <c r="TSR62" s="12"/>
      <c r="TSS62" s="12"/>
      <c r="TST62" s="12"/>
      <c r="TSU62" s="12"/>
      <c r="TSV62" s="12"/>
      <c r="TSW62" s="12"/>
      <c r="TSX62" s="12"/>
      <c r="TSY62" s="12"/>
      <c r="TSZ62" s="12"/>
      <c r="TTA62" s="12"/>
      <c r="TTB62" s="12"/>
      <c r="TTC62" s="12"/>
      <c r="TTD62" s="12"/>
      <c r="TTE62" s="12"/>
      <c r="TTF62" s="12"/>
      <c r="TTG62" s="12"/>
      <c r="TTH62" s="12"/>
      <c r="TTI62" s="12"/>
      <c r="TTJ62" s="12"/>
      <c r="TTK62" s="12"/>
      <c r="TTL62" s="12"/>
      <c r="TTM62" s="12"/>
      <c r="TTN62" s="12"/>
      <c r="TTO62" s="12"/>
      <c r="TTP62" s="12"/>
      <c r="TTQ62" s="12"/>
      <c r="TTR62" s="12"/>
      <c r="TTS62" s="12"/>
      <c r="TTT62" s="12"/>
      <c r="TTU62" s="12"/>
      <c r="TTV62" s="12"/>
      <c r="TTW62" s="12"/>
      <c r="TTX62" s="12"/>
      <c r="TTY62" s="12"/>
      <c r="TTZ62" s="12"/>
      <c r="TUA62" s="12"/>
      <c r="TUB62" s="12"/>
      <c r="TUC62" s="12"/>
      <c r="TUD62" s="12"/>
      <c r="TUE62" s="12"/>
      <c r="TUF62" s="12"/>
      <c r="TUG62" s="12"/>
      <c r="TUH62" s="12"/>
      <c r="TUI62" s="12"/>
      <c r="TUJ62" s="12"/>
      <c r="TUK62" s="12"/>
      <c r="TUL62" s="12"/>
      <c r="TUM62" s="12"/>
      <c r="TUN62" s="12"/>
      <c r="TUO62" s="12"/>
      <c r="TUP62" s="12"/>
      <c r="TUQ62" s="12"/>
      <c r="TUR62" s="12"/>
      <c r="TUS62" s="12"/>
      <c r="TUT62" s="12"/>
      <c r="TUU62" s="12"/>
      <c r="TUV62" s="12"/>
      <c r="TUW62" s="12"/>
      <c r="TUX62" s="12"/>
      <c r="TUY62" s="12"/>
      <c r="TUZ62" s="12"/>
      <c r="TVA62" s="12"/>
      <c r="TVB62" s="12"/>
      <c r="TVC62" s="12"/>
      <c r="TVD62" s="12"/>
      <c r="TVE62" s="12"/>
      <c r="TVF62" s="12"/>
      <c r="TVG62" s="12"/>
      <c r="TVH62" s="12"/>
      <c r="TVI62" s="12"/>
      <c r="TVJ62" s="12"/>
      <c r="TVK62" s="12"/>
      <c r="TVL62" s="12"/>
      <c r="TVM62" s="12"/>
      <c r="TVN62" s="12"/>
      <c r="TVO62" s="12"/>
      <c r="TVP62" s="12"/>
      <c r="TVQ62" s="12"/>
      <c r="TVR62" s="12"/>
      <c r="TVS62" s="12"/>
      <c r="TVT62" s="12"/>
      <c r="TVU62" s="12"/>
      <c r="TVV62" s="12"/>
      <c r="TVW62" s="12"/>
      <c r="TVX62" s="12"/>
      <c r="TVY62" s="12"/>
      <c r="TVZ62" s="12"/>
      <c r="TWA62" s="12"/>
      <c r="TWB62" s="12"/>
      <c r="TWC62" s="12"/>
      <c r="TWD62" s="12"/>
      <c r="TWE62" s="12"/>
      <c r="TWF62" s="12"/>
      <c r="TWG62" s="12"/>
      <c r="TWH62" s="12"/>
      <c r="TWI62" s="12"/>
      <c r="TWJ62" s="12"/>
      <c r="TWK62" s="12"/>
      <c r="TWL62" s="12"/>
      <c r="TWM62" s="12"/>
      <c r="TWN62" s="12"/>
      <c r="TWO62" s="12"/>
      <c r="TWP62" s="12"/>
      <c r="TWQ62" s="12"/>
      <c r="TWR62" s="12"/>
      <c r="TWS62" s="12"/>
      <c r="TWT62" s="12"/>
      <c r="TWU62" s="12"/>
      <c r="TWV62" s="12"/>
      <c r="TWW62" s="12"/>
      <c r="TWX62" s="12"/>
      <c r="TWY62" s="12"/>
      <c r="TWZ62" s="12"/>
      <c r="TXA62" s="12"/>
      <c r="TXB62" s="12"/>
      <c r="TXC62" s="12"/>
      <c r="TXD62" s="12"/>
      <c r="TXE62" s="12"/>
      <c r="TXF62" s="12"/>
      <c r="TXG62" s="12"/>
      <c r="TXH62" s="12"/>
      <c r="TXI62" s="12"/>
      <c r="TXJ62" s="12"/>
      <c r="TXK62" s="12"/>
      <c r="TXL62" s="12"/>
      <c r="TXM62" s="12"/>
      <c r="TXN62" s="12"/>
      <c r="TXO62" s="12"/>
      <c r="TXP62" s="12"/>
      <c r="TXQ62" s="12"/>
      <c r="TXR62" s="12"/>
      <c r="TXS62" s="12"/>
      <c r="TXT62" s="12"/>
      <c r="TXU62" s="12"/>
      <c r="TXV62" s="12"/>
      <c r="TXW62" s="12"/>
      <c r="TXX62" s="12"/>
      <c r="TXY62" s="12"/>
      <c r="TXZ62" s="12"/>
      <c r="TYA62" s="12"/>
      <c r="TYB62" s="12"/>
      <c r="TYC62" s="12"/>
      <c r="TYD62" s="12"/>
      <c r="TYE62" s="12"/>
      <c r="TYF62" s="12"/>
      <c r="TYG62" s="12"/>
      <c r="TYH62" s="12"/>
      <c r="TYI62" s="12"/>
      <c r="TYJ62" s="12"/>
      <c r="TYK62" s="12"/>
      <c r="TYL62" s="12"/>
      <c r="TYM62" s="12"/>
      <c r="TYN62" s="12"/>
      <c r="TYO62" s="12"/>
      <c r="TYP62" s="12"/>
      <c r="TYQ62" s="12"/>
      <c r="TYR62" s="12"/>
      <c r="TYS62" s="12"/>
      <c r="TYT62" s="12"/>
      <c r="TYU62" s="12"/>
      <c r="TYV62" s="12"/>
      <c r="TYW62" s="12"/>
      <c r="TYX62" s="12"/>
      <c r="TYY62" s="12"/>
      <c r="TYZ62" s="12"/>
      <c r="TZA62" s="12"/>
      <c r="TZB62" s="12"/>
      <c r="TZC62" s="12"/>
      <c r="TZD62" s="12"/>
      <c r="TZE62" s="12"/>
      <c r="TZF62" s="12"/>
      <c r="TZG62" s="12"/>
      <c r="TZH62" s="12"/>
      <c r="TZI62" s="12"/>
      <c r="TZJ62" s="12"/>
      <c r="TZK62" s="12"/>
      <c r="TZL62" s="12"/>
      <c r="TZM62" s="12"/>
      <c r="TZN62" s="12"/>
      <c r="TZO62" s="12"/>
      <c r="TZP62" s="12"/>
      <c r="TZQ62" s="12"/>
      <c r="TZR62" s="12"/>
      <c r="TZS62" s="12"/>
      <c r="TZT62" s="12"/>
      <c r="TZU62" s="12"/>
      <c r="TZV62" s="12"/>
      <c r="TZW62" s="12"/>
      <c r="TZX62" s="12"/>
      <c r="TZY62" s="12"/>
      <c r="TZZ62" s="12"/>
      <c r="UAA62" s="12"/>
      <c r="UAB62" s="12"/>
      <c r="UAC62" s="12"/>
      <c r="UAD62" s="12"/>
      <c r="UAE62" s="12"/>
      <c r="UAF62" s="12"/>
      <c r="UAG62" s="12"/>
      <c r="UAH62" s="12"/>
      <c r="UAI62" s="12"/>
      <c r="UAJ62" s="12"/>
      <c r="UAK62" s="12"/>
      <c r="UAL62" s="12"/>
      <c r="UAM62" s="12"/>
      <c r="UAN62" s="12"/>
      <c r="UAO62" s="12"/>
      <c r="UAP62" s="12"/>
      <c r="UAQ62" s="12"/>
      <c r="UAR62" s="12"/>
      <c r="UAS62" s="12"/>
      <c r="UAT62" s="12"/>
      <c r="UAU62" s="12"/>
      <c r="UAV62" s="12"/>
      <c r="UAW62" s="12"/>
      <c r="UAX62" s="12"/>
      <c r="UAY62" s="12"/>
      <c r="UAZ62" s="12"/>
      <c r="UBA62" s="12"/>
      <c r="UBB62" s="12"/>
      <c r="UBC62" s="12"/>
      <c r="UBD62" s="12"/>
      <c r="UBE62" s="12"/>
      <c r="UBF62" s="12"/>
      <c r="UBG62" s="12"/>
      <c r="UBH62" s="12"/>
      <c r="UBI62" s="12"/>
      <c r="UBJ62" s="12"/>
      <c r="UBK62" s="12"/>
      <c r="UBL62" s="12"/>
      <c r="UBM62" s="12"/>
      <c r="UBN62" s="12"/>
      <c r="UBO62" s="12"/>
      <c r="UBP62" s="12"/>
      <c r="UBQ62" s="12"/>
      <c r="UBR62" s="12"/>
      <c r="UBS62" s="12"/>
      <c r="UBT62" s="12"/>
      <c r="UBU62" s="12"/>
      <c r="UBV62" s="12"/>
      <c r="UBW62" s="12"/>
      <c r="UBX62" s="12"/>
      <c r="UBY62" s="12"/>
      <c r="UBZ62" s="12"/>
      <c r="UCA62" s="12"/>
      <c r="UCB62" s="12"/>
      <c r="UCC62" s="12"/>
      <c r="UCD62" s="12"/>
      <c r="UCE62" s="12"/>
      <c r="UCF62" s="12"/>
      <c r="UCG62" s="12"/>
      <c r="UCH62" s="12"/>
      <c r="UCI62" s="12"/>
      <c r="UCJ62" s="12"/>
      <c r="UCK62" s="12"/>
      <c r="UCL62" s="12"/>
      <c r="UCM62" s="12"/>
      <c r="UCN62" s="12"/>
      <c r="UCO62" s="12"/>
      <c r="UCP62" s="12"/>
      <c r="UCQ62" s="12"/>
      <c r="UCR62" s="12"/>
      <c r="UCS62" s="12"/>
      <c r="UCT62" s="12"/>
      <c r="UCU62" s="12"/>
      <c r="UCV62" s="12"/>
      <c r="UCW62" s="12"/>
      <c r="UCX62" s="12"/>
      <c r="UCY62" s="12"/>
      <c r="UCZ62" s="12"/>
      <c r="UDA62" s="12"/>
      <c r="UDB62" s="12"/>
      <c r="UDC62" s="12"/>
      <c r="UDD62" s="12"/>
      <c r="UDE62" s="12"/>
      <c r="UDF62" s="12"/>
      <c r="UDG62" s="12"/>
      <c r="UDH62" s="12"/>
      <c r="UDI62" s="12"/>
      <c r="UDJ62" s="12"/>
      <c r="UDK62" s="12"/>
      <c r="UDL62" s="12"/>
      <c r="UDM62" s="12"/>
      <c r="UDN62" s="12"/>
      <c r="UDO62" s="12"/>
      <c r="UDP62" s="12"/>
      <c r="UDQ62" s="12"/>
      <c r="UDR62" s="12"/>
      <c r="UDS62" s="12"/>
      <c r="UDT62" s="12"/>
      <c r="UDU62" s="12"/>
      <c r="UDV62" s="12"/>
      <c r="UDW62" s="12"/>
      <c r="UDX62" s="12"/>
      <c r="UDY62" s="12"/>
      <c r="UDZ62" s="12"/>
      <c r="UEA62" s="12"/>
      <c r="UEB62" s="12"/>
      <c r="UEC62" s="12"/>
      <c r="UED62" s="12"/>
      <c r="UEE62" s="12"/>
      <c r="UEF62" s="12"/>
      <c r="UEG62" s="12"/>
      <c r="UEH62" s="12"/>
      <c r="UEI62" s="12"/>
      <c r="UEJ62" s="12"/>
      <c r="UEK62" s="12"/>
      <c r="UEL62" s="12"/>
      <c r="UEM62" s="12"/>
      <c r="UEN62" s="12"/>
      <c r="UEO62" s="12"/>
      <c r="UEP62" s="12"/>
      <c r="UEQ62" s="12"/>
      <c r="UER62" s="12"/>
      <c r="UES62" s="12"/>
      <c r="UET62" s="12"/>
      <c r="UEU62" s="12"/>
      <c r="UEV62" s="12"/>
      <c r="UEW62" s="12"/>
      <c r="UEX62" s="12"/>
      <c r="UEY62" s="12"/>
      <c r="UEZ62" s="12"/>
      <c r="UFA62" s="12"/>
      <c r="UFB62" s="12"/>
      <c r="UFC62" s="12"/>
      <c r="UFD62" s="12"/>
      <c r="UFE62" s="12"/>
      <c r="UFF62" s="12"/>
      <c r="UFG62" s="12"/>
      <c r="UFH62" s="12"/>
      <c r="UFI62" s="12"/>
      <c r="UFJ62" s="12"/>
      <c r="UFK62" s="12"/>
      <c r="UFL62" s="12"/>
      <c r="UFM62" s="12"/>
      <c r="UFN62" s="12"/>
      <c r="UFO62" s="12"/>
      <c r="UFP62" s="12"/>
      <c r="UFQ62" s="12"/>
      <c r="UFR62" s="12"/>
      <c r="UFS62" s="12"/>
      <c r="UFT62" s="12"/>
      <c r="UFU62" s="12"/>
      <c r="UFV62" s="12"/>
      <c r="UFW62" s="12"/>
      <c r="UFX62" s="12"/>
      <c r="UFY62" s="12"/>
      <c r="UFZ62" s="12"/>
      <c r="UGA62" s="12"/>
      <c r="UGB62" s="12"/>
      <c r="UGC62" s="12"/>
      <c r="UGD62" s="12"/>
      <c r="UGE62" s="12"/>
      <c r="UGF62" s="12"/>
      <c r="UGG62" s="12"/>
      <c r="UGH62" s="12"/>
      <c r="UGI62" s="12"/>
      <c r="UGJ62" s="12"/>
      <c r="UGK62" s="12"/>
      <c r="UGL62" s="12"/>
      <c r="UGM62" s="12"/>
      <c r="UGN62" s="12"/>
      <c r="UGO62" s="12"/>
      <c r="UGP62" s="12"/>
      <c r="UGQ62" s="12"/>
      <c r="UGR62" s="12"/>
      <c r="UGS62" s="12"/>
      <c r="UGT62" s="12"/>
      <c r="UGU62" s="12"/>
      <c r="UGV62" s="12"/>
      <c r="UGW62" s="12"/>
      <c r="UGX62" s="12"/>
      <c r="UGY62" s="12"/>
      <c r="UGZ62" s="12"/>
      <c r="UHA62" s="12"/>
      <c r="UHB62" s="12"/>
      <c r="UHC62" s="12"/>
      <c r="UHD62" s="12"/>
      <c r="UHE62" s="12"/>
      <c r="UHF62" s="12"/>
      <c r="UHG62" s="12"/>
      <c r="UHH62" s="12"/>
      <c r="UHI62" s="12"/>
      <c r="UHJ62" s="12"/>
      <c r="UHK62" s="12"/>
      <c r="UHL62" s="12"/>
      <c r="UHM62" s="12"/>
      <c r="UHN62" s="12"/>
      <c r="UHO62" s="12"/>
      <c r="UHP62" s="12"/>
      <c r="UHQ62" s="12"/>
      <c r="UHR62" s="12"/>
      <c r="UHS62" s="12"/>
      <c r="UHT62" s="12"/>
      <c r="UHU62" s="12"/>
      <c r="UHV62" s="12"/>
      <c r="UHW62" s="12"/>
      <c r="UHX62" s="12"/>
      <c r="UHY62" s="12"/>
      <c r="UHZ62" s="12"/>
      <c r="UIA62" s="12"/>
      <c r="UIB62" s="12"/>
      <c r="UIC62" s="12"/>
      <c r="UID62" s="12"/>
      <c r="UIE62" s="12"/>
      <c r="UIF62" s="12"/>
      <c r="UIG62" s="12"/>
      <c r="UIH62" s="12"/>
      <c r="UII62" s="12"/>
      <c r="UIJ62" s="12"/>
      <c r="UIK62" s="12"/>
      <c r="UIL62" s="12"/>
      <c r="UIM62" s="12"/>
      <c r="UIN62" s="12"/>
      <c r="UIO62" s="12"/>
      <c r="UIP62" s="12"/>
      <c r="UIQ62" s="12"/>
      <c r="UIR62" s="12"/>
      <c r="UIS62" s="12"/>
      <c r="UIT62" s="12"/>
      <c r="UIU62" s="12"/>
      <c r="UIV62" s="12"/>
      <c r="UIW62" s="12"/>
      <c r="UIX62" s="12"/>
      <c r="UIY62" s="12"/>
      <c r="UIZ62" s="12"/>
      <c r="UJA62" s="12"/>
      <c r="UJB62" s="12"/>
      <c r="UJC62" s="12"/>
      <c r="UJD62" s="12"/>
      <c r="UJE62" s="12"/>
      <c r="UJF62" s="12"/>
      <c r="UJG62" s="12"/>
      <c r="UJH62" s="12"/>
      <c r="UJI62" s="12"/>
      <c r="UJJ62" s="12"/>
      <c r="UJK62" s="12"/>
      <c r="UJL62" s="12"/>
      <c r="UJM62" s="12"/>
      <c r="UJN62" s="12"/>
      <c r="UJO62" s="12"/>
      <c r="UJP62" s="12"/>
      <c r="UJQ62" s="12"/>
      <c r="UJR62" s="12"/>
      <c r="UJS62" s="12"/>
      <c r="UJT62" s="12"/>
      <c r="UJU62" s="12"/>
      <c r="UJV62" s="12"/>
      <c r="UJW62" s="12"/>
      <c r="UJX62" s="12"/>
      <c r="UJY62" s="12"/>
      <c r="UJZ62" s="12"/>
      <c r="UKA62" s="12"/>
      <c r="UKB62" s="12"/>
      <c r="UKC62" s="12"/>
      <c r="UKD62" s="12"/>
      <c r="UKE62" s="12"/>
      <c r="UKF62" s="12"/>
      <c r="UKG62" s="12"/>
      <c r="UKH62" s="12"/>
      <c r="UKI62" s="12"/>
      <c r="UKJ62" s="12"/>
      <c r="UKK62" s="12"/>
      <c r="UKL62" s="12"/>
      <c r="UKM62" s="12"/>
      <c r="UKN62" s="12"/>
      <c r="UKO62" s="12"/>
      <c r="UKP62" s="12"/>
      <c r="UKQ62" s="12"/>
      <c r="UKR62" s="12"/>
      <c r="UKS62" s="12"/>
      <c r="UKT62" s="12"/>
      <c r="UKU62" s="12"/>
      <c r="UKV62" s="12"/>
      <c r="UKW62" s="12"/>
      <c r="UKX62" s="12"/>
      <c r="UKY62" s="12"/>
      <c r="UKZ62" s="12"/>
      <c r="ULA62" s="12"/>
      <c r="ULB62" s="12"/>
      <c r="ULC62" s="12"/>
      <c r="ULD62" s="12"/>
      <c r="ULE62" s="12"/>
      <c r="ULF62" s="12"/>
      <c r="ULG62" s="12"/>
      <c r="ULH62" s="12"/>
      <c r="ULI62" s="12"/>
      <c r="ULJ62" s="12"/>
      <c r="ULK62" s="12"/>
      <c r="ULL62" s="12"/>
      <c r="ULM62" s="12"/>
      <c r="ULN62" s="12"/>
      <c r="ULO62" s="12"/>
      <c r="ULP62" s="12"/>
      <c r="ULQ62" s="12"/>
      <c r="ULR62" s="12"/>
      <c r="ULS62" s="12"/>
      <c r="ULT62" s="12"/>
      <c r="ULU62" s="12"/>
      <c r="ULV62" s="12"/>
      <c r="ULW62" s="12"/>
      <c r="ULX62" s="12"/>
      <c r="ULY62" s="12"/>
      <c r="ULZ62" s="12"/>
      <c r="UMA62" s="12"/>
      <c r="UMB62" s="12"/>
      <c r="UMC62" s="12"/>
      <c r="UMD62" s="12"/>
      <c r="UME62" s="12"/>
      <c r="UMF62" s="12"/>
      <c r="UMG62" s="12"/>
      <c r="UMH62" s="12"/>
      <c r="UMI62" s="12"/>
      <c r="UMJ62" s="12"/>
      <c r="UMK62" s="12"/>
      <c r="UML62" s="12"/>
      <c r="UMM62" s="12"/>
      <c r="UMN62" s="12"/>
      <c r="UMO62" s="12"/>
      <c r="UMP62" s="12"/>
      <c r="UMQ62" s="12"/>
      <c r="UMR62" s="12"/>
      <c r="UMS62" s="12"/>
      <c r="UMT62" s="12"/>
      <c r="UMU62" s="12"/>
      <c r="UMV62" s="12"/>
      <c r="UMW62" s="12"/>
      <c r="UMX62" s="12"/>
      <c r="UMY62" s="12"/>
      <c r="UMZ62" s="12"/>
      <c r="UNA62" s="12"/>
      <c r="UNB62" s="12"/>
      <c r="UNC62" s="12"/>
      <c r="UND62" s="12"/>
      <c r="UNE62" s="12"/>
      <c r="UNF62" s="12"/>
      <c r="UNG62" s="12"/>
      <c r="UNH62" s="12"/>
      <c r="UNI62" s="12"/>
      <c r="UNJ62" s="12"/>
      <c r="UNK62" s="12"/>
      <c r="UNL62" s="12"/>
      <c r="UNM62" s="12"/>
      <c r="UNN62" s="12"/>
      <c r="UNO62" s="12"/>
      <c r="UNP62" s="12"/>
      <c r="UNQ62" s="12"/>
      <c r="UNR62" s="12"/>
      <c r="UNS62" s="12"/>
      <c r="UNT62" s="12"/>
      <c r="UNU62" s="12"/>
      <c r="UNV62" s="12"/>
      <c r="UNW62" s="12"/>
      <c r="UNX62" s="12"/>
      <c r="UNY62" s="12"/>
      <c r="UNZ62" s="12"/>
      <c r="UOA62" s="12"/>
      <c r="UOB62" s="12"/>
      <c r="UOC62" s="12"/>
      <c r="UOD62" s="12"/>
      <c r="UOE62" s="12"/>
      <c r="UOF62" s="12"/>
      <c r="UOG62" s="12"/>
      <c r="UOH62" s="12"/>
      <c r="UOI62" s="12"/>
      <c r="UOJ62" s="12"/>
      <c r="UOK62" s="12"/>
      <c r="UOL62" s="12"/>
      <c r="UOM62" s="12"/>
      <c r="UON62" s="12"/>
      <c r="UOO62" s="12"/>
      <c r="UOP62" s="12"/>
      <c r="UOQ62" s="12"/>
      <c r="UOR62" s="12"/>
      <c r="UOS62" s="12"/>
      <c r="UOT62" s="12"/>
      <c r="UOU62" s="12"/>
      <c r="UOV62" s="12"/>
      <c r="UOW62" s="12"/>
      <c r="UOX62" s="12"/>
      <c r="UOY62" s="12"/>
      <c r="UOZ62" s="12"/>
      <c r="UPA62" s="12"/>
      <c r="UPB62" s="12"/>
      <c r="UPC62" s="12"/>
      <c r="UPD62" s="12"/>
      <c r="UPE62" s="12"/>
      <c r="UPF62" s="12"/>
      <c r="UPG62" s="12"/>
      <c r="UPH62" s="12"/>
      <c r="UPI62" s="12"/>
      <c r="UPJ62" s="12"/>
      <c r="UPK62" s="12"/>
      <c r="UPL62" s="12"/>
      <c r="UPM62" s="12"/>
      <c r="UPN62" s="12"/>
      <c r="UPO62" s="12"/>
      <c r="UPP62" s="12"/>
      <c r="UPQ62" s="12"/>
      <c r="UPR62" s="12"/>
      <c r="UPS62" s="12"/>
      <c r="UPT62" s="12"/>
      <c r="UPU62" s="12"/>
      <c r="UPV62" s="12"/>
      <c r="UPW62" s="12"/>
      <c r="UPX62" s="12"/>
      <c r="UPY62" s="12"/>
      <c r="UPZ62" s="12"/>
      <c r="UQA62" s="12"/>
      <c r="UQB62" s="12"/>
      <c r="UQC62" s="12"/>
      <c r="UQD62" s="12"/>
      <c r="UQE62" s="12"/>
      <c r="UQF62" s="12"/>
      <c r="UQG62" s="12"/>
      <c r="UQH62" s="12"/>
      <c r="UQI62" s="12"/>
      <c r="UQJ62" s="12"/>
      <c r="UQK62" s="12"/>
      <c r="UQL62" s="12"/>
      <c r="UQM62" s="12"/>
      <c r="UQN62" s="12"/>
      <c r="UQO62" s="12"/>
      <c r="UQP62" s="12"/>
      <c r="UQQ62" s="12"/>
      <c r="UQR62" s="12"/>
      <c r="UQS62" s="12"/>
      <c r="UQT62" s="12"/>
      <c r="UQU62" s="12"/>
      <c r="UQV62" s="12"/>
      <c r="UQW62" s="12"/>
      <c r="UQX62" s="12"/>
      <c r="UQY62" s="12"/>
      <c r="UQZ62" s="12"/>
      <c r="URA62" s="12"/>
      <c r="URB62" s="12"/>
      <c r="URC62" s="12"/>
      <c r="URD62" s="12"/>
      <c r="URE62" s="12"/>
      <c r="URF62" s="12"/>
      <c r="URG62" s="12"/>
      <c r="URH62" s="12"/>
      <c r="URI62" s="12"/>
      <c r="URJ62" s="12"/>
      <c r="URK62" s="12"/>
      <c r="URL62" s="12"/>
      <c r="URM62" s="12"/>
      <c r="URN62" s="12"/>
      <c r="URO62" s="12"/>
      <c r="URP62" s="12"/>
      <c r="URQ62" s="12"/>
      <c r="URR62" s="12"/>
      <c r="URS62" s="12"/>
      <c r="URT62" s="12"/>
      <c r="URU62" s="12"/>
      <c r="URV62" s="12"/>
      <c r="URW62" s="12"/>
      <c r="URX62" s="12"/>
      <c r="URY62" s="12"/>
      <c r="URZ62" s="12"/>
      <c r="USA62" s="12"/>
      <c r="USB62" s="12"/>
      <c r="USC62" s="12"/>
      <c r="USD62" s="12"/>
      <c r="USE62" s="12"/>
      <c r="USF62" s="12"/>
      <c r="USG62" s="12"/>
      <c r="USH62" s="12"/>
      <c r="USI62" s="12"/>
      <c r="USJ62" s="12"/>
      <c r="USK62" s="12"/>
      <c r="USL62" s="12"/>
      <c r="USM62" s="12"/>
      <c r="USN62" s="12"/>
      <c r="USO62" s="12"/>
      <c r="USP62" s="12"/>
      <c r="USQ62" s="12"/>
      <c r="USR62" s="12"/>
      <c r="USS62" s="12"/>
      <c r="UST62" s="12"/>
      <c r="USU62" s="12"/>
      <c r="USV62" s="12"/>
      <c r="USW62" s="12"/>
      <c r="USX62" s="12"/>
      <c r="USY62" s="12"/>
      <c r="USZ62" s="12"/>
      <c r="UTA62" s="12"/>
      <c r="UTB62" s="12"/>
      <c r="UTC62" s="12"/>
      <c r="UTD62" s="12"/>
      <c r="UTE62" s="12"/>
      <c r="UTF62" s="12"/>
      <c r="UTG62" s="12"/>
      <c r="UTH62" s="12"/>
      <c r="UTI62" s="12"/>
      <c r="UTJ62" s="12"/>
      <c r="UTK62" s="12"/>
      <c r="UTL62" s="12"/>
      <c r="UTM62" s="12"/>
      <c r="UTN62" s="12"/>
      <c r="UTO62" s="12"/>
      <c r="UTP62" s="12"/>
      <c r="UTQ62" s="12"/>
      <c r="UTR62" s="12"/>
      <c r="UTS62" s="12"/>
      <c r="UTT62" s="12"/>
      <c r="UTU62" s="12"/>
      <c r="UTV62" s="12"/>
      <c r="UTW62" s="12"/>
      <c r="UTX62" s="12"/>
      <c r="UTY62" s="12"/>
      <c r="UTZ62" s="12"/>
      <c r="UUA62" s="12"/>
      <c r="UUB62" s="12"/>
      <c r="UUC62" s="12"/>
      <c r="UUD62" s="12"/>
      <c r="UUE62" s="12"/>
      <c r="UUF62" s="12"/>
      <c r="UUG62" s="12"/>
      <c r="UUH62" s="12"/>
      <c r="UUI62" s="12"/>
      <c r="UUJ62" s="12"/>
      <c r="UUK62" s="12"/>
      <c r="UUL62" s="12"/>
      <c r="UUM62" s="12"/>
      <c r="UUN62" s="12"/>
      <c r="UUO62" s="12"/>
      <c r="UUP62" s="12"/>
      <c r="UUQ62" s="12"/>
      <c r="UUR62" s="12"/>
      <c r="UUS62" s="12"/>
      <c r="UUT62" s="12"/>
      <c r="UUU62" s="12"/>
      <c r="UUV62" s="12"/>
      <c r="UUW62" s="12"/>
      <c r="UUX62" s="12"/>
      <c r="UUY62" s="12"/>
      <c r="UUZ62" s="12"/>
      <c r="UVA62" s="12"/>
      <c r="UVB62" s="12"/>
      <c r="UVC62" s="12"/>
      <c r="UVD62" s="12"/>
      <c r="UVE62" s="12"/>
      <c r="UVF62" s="12"/>
      <c r="UVG62" s="12"/>
      <c r="UVH62" s="12"/>
      <c r="UVI62" s="12"/>
      <c r="UVJ62" s="12"/>
      <c r="UVK62" s="12"/>
      <c r="UVL62" s="12"/>
      <c r="UVM62" s="12"/>
      <c r="UVN62" s="12"/>
      <c r="UVO62" s="12"/>
      <c r="UVP62" s="12"/>
      <c r="UVQ62" s="12"/>
      <c r="UVR62" s="12"/>
      <c r="UVS62" s="12"/>
      <c r="UVT62" s="12"/>
      <c r="UVU62" s="12"/>
      <c r="UVV62" s="12"/>
      <c r="UVW62" s="12"/>
      <c r="UVX62" s="12"/>
      <c r="UVY62" s="12"/>
      <c r="UVZ62" s="12"/>
      <c r="UWA62" s="12"/>
      <c r="UWB62" s="12"/>
      <c r="UWC62" s="12"/>
      <c r="UWD62" s="12"/>
      <c r="UWE62" s="12"/>
      <c r="UWF62" s="12"/>
      <c r="UWG62" s="12"/>
      <c r="UWH62" s="12"/>
      <c r="UWI62" s="12"/>
      <c r="UWJ62" s="12"/>
      <c r="UWK62" s="12"/>
      <c r="UWL62" s="12"/>
      <c r="UWM62" s="12"/>
      <c r="UWN62" s="12"/>
      <c r="UWO62" s="12"/>
      <c r="UWP62" s="12"/>
      <c r="UWQ62" s="12"/>
      <c r="UWR62" s="12"/>
      <c r="UWS62" s="12"/>
      <c r="UWT62" s="12"/>
      <c r="UWU62" s="12"/>
      <c r="UWV62" s="12"/>
      <c r="UWW62" s="12"/>
      <c r="UWX62" s="12"/>
      <c r="UWY62" s="12"/>
      <c r="UWZ62" s="12"/>
      <c r="UXA62" s="12"/>
      <c r="UXB62" s="12"/>
      <c r="UXC62" s="12"/>
      <c r="UXD62" s="12"/>
      <c r="UXE62" s="12"/>
      <c r="UXF62" s="12"/>
      <c r="UXG62" s="12"/>
      <c r="UXH62" s="12"/>
      <c r="UXI62" s="12"/>
      <c r="UXJ62" s="12"/>
      <c r="UXK62" s="12"/>
      <c r="UXL62" s="12"/>
      <c r="UXM62" s="12"/>
      <c r="UXN62" s="12"/>
      <c r="UXO62" s="12"/>
      <c r="UXP62" s="12"/>
      <c r="UXQ62" s="12"/>
      <c r="UXR62" s="12"/>
      <c r="UXS62" s="12"/>
      <c r="UXT62" s="12"/>
      <c r="UXU62" s="12"/>
      <c r="UXV62" s="12"/>
      <c r="UXW62" s="12"/>
      <c r="UXX62" s="12"/>
      <c r="UXY62" s="12"/>
      <c r="UXZ62" s="12"/>
      <c r="UYA62" s="12"/>
      <c r="UYB62" s="12"/>
      <c r="UYC62" s="12"/>
      <c r="UYD62" s="12"/>
      <c r="UYE62" s="12"/>
      <c r="UYF62" s="12"/>
      <c r="UYG62" s="12"/>
      <c r="UYH62" s="12"/>
      <c r="UYI62" s="12"/>
      <c r="UYJ62" s="12"/>
      <c r="UYK62" s="12"/>
      <c r="UYL62" s="12"/>
      <c r="UYM62" s="12"/>
      <c r="UYN62" s="12"/>
      <c r="UYO62" s="12"/>
      <c r="UYP62" s="12"/>
      <c r="UYQ62" s="12"/>
      <c r="UYR62" s="12"/>
      <c r="UYS62" s="12"/>
      <c r="UYT62" s="12"/>
      <c r="UYU62" s="12"/>
      <c r="UYV62" s="12"/>
      <c r="UYW62" s="12"/>
      <c r="UYX62" s="12"/>
      <c r="UYY62" s="12"/>
      <c r="UYZ62" s="12"/>
      <c r="UZA62" s="12"/>
      <c r="UZB62" s="12"/>
      <c r="UZC62" s="12"/>
      <c r="UZD62" s="12"/>
      <c r="UZE62" s="12"/>
      <c r="UZF62" s="12"/>
      <c r="UZG62" s="12"/>
      <c r="UZH62" s="12"/>
      <c r="UZI62" s="12"/>
      <c r="UZJ62" s="12"/>
      <c r="UZK62" s="12"/>
      <c r="UZL62" s="12"/>
      <c r="UZM62" s="12"/>
      <c r="UZN62" s="12"/>
      <c r="UZO62" s="12"/>
      <c r="UZP62" s="12"/>
      <c r="UZQ62" s="12"/>
      <c r="UZR62" s="12"/>
      <c r="UZS62" s="12"/>
      <c r="UZT62" s="12"/>
      <c r="UZU62" s="12"/>
      <c r="UZV62" s="12"/>
      <c r="UZW62" s="12"/>
      <c r="UZX62" s="12"/>
      <c r="UZY62" s="12"/>
      <c r="UZZ62" s="12"/>
      <c r="VAA62" s="12"/>
      <c r="VAB62" s="12"/>
      <c r="VAC62" s="12"/>
      <c r="VAD62" s="12"/>
      <c r="VAE62" s="12"/>
      <c r="VAF62" s="12"/>
      <c r="VAG62" s="12"/>
      <c r="VAH62" s="12"/>
      <c r="VAI62" s="12"/>
      <c r="VAJ62" s="12"/>
      <c r="VAK62" s="12"/>
      <c r="VAL62" s="12"/>
      <c r="VAM62" s="12"/>
      <c r="VAN62" s="12"/>
      <c r="VAO62" s="12"/>
      <c r="VAP62" s="12"/>
      <c r="VAQ62" s="12"/>
      <c r="VAR62" s="12"/>
      <c r="VAS62" s="12"/>
      <c r="VAT62" s="12"/>
      <c r="VAU62" s="12"/>
      <c r="VAV62" s="12"/>
      <c r="VAW62" s="12"/>
      <c r="VAX62" s="12"/>
      <c r="VAY62" s="12"/>
      <c r="VAZ62" s="12"/>
      <c r="VBA62" s="12"/>
      <c r="VBB62" s="12"/>
      <c r="VBC62" s="12"/>
      <c r="VBD62" s="12"/>
      <c r="VBE62" s="12"/>
      <c r="VBF62" s="12"/>
      <c r="VBG62" s="12"/>
      <c r="VBH62" s="12"/>
      <c r="VBI62" s="12"/>
      <c r="VBJ62" s="12"/>
      <c r="VBK62" s="12"/>
      <c r="VBL62" s="12"/>
      <c r="VBM62" s="12"/>
      <c r="VBN62" s="12"/>
      <c r="VBO62" s="12"/>
      <c r="VBP62" s="12"/>
      <c r="VBQ62" s="12"/>
      <c r="VBR62" s="12"/>
      <c r="VBS62" s="12"/>
      <c r="VBT62" s="12"/>
      <c r="VBU62" s="12"/>
      <c r="VBV62" s="12"/>
      <c r="VBW62" s="12"/>
      <c r="VBX62" s="12"/>
      <c r="VBY62" s="12"/>
      <c r="VBZ62" s="12"/>
      <c r="VCA62" s="12"/>
      <c r="VCB62" s="12"/>
      <c r="VCC62" s="12"/>
      <c r="VCD62" s="12"/>
      <c r="VCE62" s="12"/>
      <c r="VCF62" s="12"/>
      <c r="VCG62" s="12"/>
      <c r="VCH62" s="12"/>
      <c r="VCI62" s="12"/>
      <c r="VCJ62" s="12"/>
      <c r="VCK62" s="12"/>
      <c r="VCL62" s="12"/>
      <c r="VCM62" s="12"/>
      <c r="VCN62" s="12"/>
      <c r="VCO62" s="12"/>
      <c r="VCP62" s="12"/>
      <c r="VCQ62" s="12"/>
      <c r="VCR62" s="12"/>
      <c r="VCS62" s="12"/>
      <c r="VCT62" s="12"/>
      <c r="VCU62" s="12"/>
      <c r="VCV62" s="12"/>
      <c r="VCW62" s="12"/>
      <c r="VCX62" s="12"/>
      <c r="VCY62" s="12"/>
      <c r="VCZ62" s="12"/>
      <c r="VDA62" s="12"/>
      <c r="VDB62" s="12"/>
      <c r="VDC62" s="12"/>
      <c r="VDD62" s="12"/>
      <c r="VDE62" s="12"/>
      <c r="VDF62" s="12"/>
      <c r="VDG62" s="12"/>
      <c r="VDH62" s="12"/>
      <c r="VDI62" s="12"/>
      <c r="VDJ62" s="12"/>
      <c r="VDK62" s="12"/>
      <c r="VDL62" s="12"/>
      <c r="VDM62" s="12"/>
      <c r="VDN62" s="12"/>
      <c r="VDO62" s="12"/>
      <c r="VDP62" s="12"/>
      <c r="VDQ62" s="12"/>
      <c r="VDR62" s="12"/>
      <c r="VDS62" s="12"/>
      <c r="VDT62" s="12"/>
      <c r="VDU62" s="12"/>
      <c r="VDV62" s="12"/>
      <c r="VDW62" s="12"/>
      <c r="VDX62" s="12"/>
      <c r="VDY62" s="12"/>
      <c r="VDZ62" s="12"/>
      <c r="VEA62" s="12"/>
      <c r="VEB62" s="12"/>
      <c r="VEC62" s="12"/>
      <c r="VED62" s="12"/>
      <c r="VEE62" s="12"/>
      <c r="VEF62" s="12"/>
      <c r="VEG62" s="12"/>
      <c r="VEH62" s="12"/>
      <c r="VEI62" s="12"/>
      <c r="VEJ62" s="12"/>
      <c r="VEK62" s="12"/>
      <c r="VEL62" s="12"/>
      <c r="VEM62" s="12"/>
      <c r="VEN62" s="12"/>
      <c r="VEO62" s="12"/>
      <c r="VEP62" s="12"/>
      <c r="VEQ62" s="12"/>
      <c r="VER62" s="12"/>
      <c r="VES62" s="12"/>
      <c r="VET62" s="12"/>
      <c r="VEU62" s="12"/>
      <c r="VEV62" s="12"/>
      <c r="VEW62" s="12"/>
      <c r="VEX62" s="12"/>
      <c r="VEY62" s="12"/>
      <c r="VEZ62" s="12"/>
      <c r="VFA62" s="12"/>
      <c r="VFB62" s="12"/>
      <c r="VFC62" s="12"/>
      <c r="VFD62" s="12"/>
      <c r="VFE62" s="12"/>
      <c r="VFF62" s="12"/>
      <c r="VFG62" s="12"/>
      <c r="VFH62" s="12"/>
      <c r="VFI62" s="12"/>
      <c r="VFJ62" s="12"/>
      <c r="VFK62" s="12"/>
      <c r="VFL62" s="12"/>
      <c r="VFM62" s="12"/>
      <c r="VFN62" s="12"/>
      <c r="VFO62" s="12"/>
      <c r="VFP62" s="12"/>
      <c r="VFQ62" s="12"/>
      <c r="VFR62" s="12"/>
      <c r="VFS62" s="12"/>
      <c r="VFT62" s="12"/>
      <c r="VFU62" s="12"/>
      <c r="VFV62" s="12"/>
      <c r="VFW62" s="12"/>
      <c r="VFX62" s="12"/>
      <c r="VFY62" s="12"/>
      <c r="VFZ62" s="12"/>
      <c r="VGA62" s="12"/>
      <c r="VGB62" s="12"/>
      <c r="VGC62" s="12"/>
      <c r="VGD62" s="12"/>
      <c r="VGE62" s="12"/>
      <c r="VGF62" s="12"/>
      <c r="VGG62" s="12"/>
      <c r="VGH62" s="12"/>
      <c r="VGI62" s="12"/>
      <c r="VGJ62" s="12"/>
      <c r="VGK62" s="12"/>
      <c r="VGL62" s="12"/>
      <c r="VGM62" s="12"/>
      <c r="VGN62" s="12"/>
      <c r="VGO62" s="12"/>
      <c r="VGP62" s="12"/>
      <c r="VGQ62" s="12"/>
      <c r="VGR62" s="12"/>
      <c r="VGS62" s="12"/>
      <c r="VGT62" s="12"/>
      <c r="VGU62" s="12"/>
      <c r="VGV62" s="12"/>
      <c r="VGW62" s="12"/>
      <c r="VGX62" s="12"/>
      <c r="VGY62" s="12"/>
      <c r="VGZ62" s="12"/>
      <c r="VHA62" s="12"/>
      <c r="VHB62" s="12"/>
      <c r="VHC62" s="12"/>
      <c r="VHD62" s="12"/>
      <c r="VHE62" s="12"/>
      <c r="VHF62" s="12"/>
      <c r="VHG62" s="12"/>
      <c r="VHH62" s="12"/>
      <c r="VHI62" s="12"/>
      <c r="VHJ62" s="12"/>
      <c r="VHK62" s="12"/>
      <c r="VHL62" s="12"/>
      <c r="VHM62" s="12"/>
      <c r="VHN62" s="12"/>
      <c r="VHO62" s="12"/>
      <c r="VHP62" s="12"/>
      <c r="VHQ62" s="12"/>
      <c r="VHR62" s="12"/>
      <c r="VHS62" s="12"/>
      <c r="VHT62" s="12"/>
      <c r="VHU62" s="12"/>
      <c r="VHV62" s="12"/>
      <c r="VHW62" s="12"/>
      <c r="VHX62" s="12"/>
      <c r="VHY62" s="12"/>
      <c r="VHZ62" s="12"/>
      <c r="VIA62" s="12"/>
      <c r="VIB62" s="12"/>
      <c r="VIC62" s="12"/>
      <c r="VID62" s="12"/>
      <c r="VIE62" s="12"/>
      <c r="VIF62" s="12"/>
      <c r="VIG62" s="12"/>
      <c r="VIH62" s="12"/>
      <c r="VII62" s="12"/>
      <c r="VIJ62" s="12"/>
      <c r="VIK62" s="12"/>
      <c r="VIL62" s="12"/>
      <c r="VIM62" s="12"/>
      <c r="VIN62" s="12"/>
      <c r="VIO62" s="12"/>
      <c r="VIP62" s="12"/>
      <c r="VIQ62" s="12"/>
      <c r="VIR62" s="12"/>
      <c r="VIS62" s="12"/>
      <c r="VIT62" s="12"/>
      <c r="VIU62" s="12"/>
      <c r="VIV62" s="12"/>
      <c r="VIW62" s="12"/>
      <c r="VIX62" s="12"/>
      <c r="VIY62" s="12"/>
      <c r="VIZ62" s="12"/>
      <c r="VJA62" s="12"/>
      <c r="VJB62" s="12"/>
      <c r="VJC62" s="12"/>
      <c r="VJD62" s="12"/>
      <c r="VJE62" s="12"/>
      <c r="VJF62" s="12"/>
      <c r="VJG62" s="12"/>
      <c r="VJH62" s="12"/>
      <c r="VJI62" s="12"/>
      <c r="VJJ62" s="12"/>
      <c r="VJK62" s="12"/>
      <c r="VJL62" s="12"/>
      <c r="VJM62" s="12"/>
      <c r="VJN62" s="12"/>
      <c r="VJO62" s="12"/>
      <c r="VJP62" s="12"/>
      <c r="VJQ62" s="12"/>
      <c r="VJR62" s="12"/>
      <c r="VJS62" s="12"/>
      <c r="VJT62" s="12"/>
      <c r="VJU62" s="12"/>
      <c r="VJV62" s="12"/>
      <c r="VJW62" s="12"/>
      <c r="VJX62" s="12"/>
      <c r="VJY62" s="12"/>
      <c r="VJZ62" s="12"/>
      <c r="VKA62" s="12"/>
      <c r="VKB62" s="12"/>
      <c r="VKC62" s="12"/>
      <c r="VKD62" s="12"/>
      <c r="VKE62" s="12"/>
      <c r="VKF62" s="12"/>
      <c r="VKG62" s="12"/>
      <c r="VKH62" s="12"/>
      <c r="VKI62" s="12"/>
      <c r="VKJ62" s="12"/>
      <c r="VKK62" s="12"/>
      <c r="VKL62" s="12"/>
      <c r="VKM62" s="12"/>
      <c r="VKN62" s="12"/>
      <c r="VKO62" s="12"/>
      <c r="VKP62" s="12"/>
      <c r="VKQ62" s="12"/>
      <c r="VKR62" s="12"/>
      <c r="VKS62" s="12"/>
      <c r="VKT62" s="12"/>
      <c r="VKU62" s="12"/>
      <c r="VKV62" s="12"/>
      <c r="VKW62" s="12"/>
      <c r="VKX62" s="12"/>
      <c r="VKY62" s="12"/>
      <c r="VKZ62" s="12"/>
      <c r="VLA62" s="12"/>
      <c r="VLB62" s="12"/>
      <c r="VLC62" s="12"/>
      <c r="VLD62" s="12"/>
      <c r="VLE62" s="12"/>
      <c r="VLF62" s="12"/>
      <c r="VLG62" s="12"/>
      <c r="VLH62" s="12"/>
      <c r="VLI62" s="12"/>
      <c r="VLJ62" s="12"/>
      <c r="VLK62" s="12"/>
      <c r="VLL62" s="12"/>
      <c r="VLM62" s="12"/>
      <c r="VLN62" s="12"/>
      <c r="VLO62" s="12"/>
      <c r="VLP62" s="12"/>
      <c r="VLQ62" s="12"/>
      <c r="VLR62" s="12"/>
      <c r="VLS62" s="12"/>
      <c r="VLT62" s="12"/>
      <c r="VLU62" s="12"/>
      <c r="VLV62" s="12"/>
      <c r="VLW62" s="12"/>
      <c r="VLX62" s="12"/>
      <c r="VLY62" s="12"/>
      <c r="VLZ62" s="12"/>
      <c r="VMA62" s="12"/>
      <c r="VMB62" s="12"/>
      <c r="VMC62" s="12"/>
      <c r="VMD62" s="12"/>
      <c r="VME62" s="12"/>
      <c r="VMF62" s="12"/>
      <c r="VMG62" s="12"/>
      <c r="VMH62" s="12"/>
      <c r="VMI62" s="12"/>
      <c r="VMJ62" s="12"/>
      <c r="VMK62" s="12"/>
      <c r="VML62" s="12"/>
      <c r="VMM62" s="12"/>
      <c r="VMN62" s="12"/>
      <c r="VMO62" s="12"/>
      <c r="VMP62" s="12"/>
      <c r="VMQ62" s="12"/>
      <c r="VMR62" s="12"/>
      <c r="VMS62" s="12"/>
      <c r="VMT62" s="12"/>
      <c r="VMU62" s="12"/>
      <c r="VMV62" s="12"/>
      <c r="VMW62" s="12"/>
      <c r="VMX62" s="12"/>
      <c r="VMY62" s="12"/>
      <c r="VMZ62" s="12"/>
      <c r="VNA62" s="12"/>
      <c r="VNB62" s="12"/>
      <c r="VNC62" s="12"/>
      <c r="VND62" s="12"/>
      <c r="VNE62" s="12"/>
      <c r="VNF62" s="12"/>
      <c r="VNG62" s="12"/>
      <c r="VNH62" s="12"/>
      <c r="VNI62" s="12"/>
      <c r="VNJ62" s="12"/>
      <c r="VNK62" s="12"/>
      <c r="VNL62" s="12"/>
      <c r="VNM62" s="12"/>
      <c r="VNN62" s="12"/>
      <c r="VNO62" s="12"/>
      <c r="VNP62" s="12"/>
      <c r="VNQ62" s="12"/>
      <c r="VNR62" s="12"/>
      <c r="VNS62" s="12"/>
      <c r="VNT62" s="12"/>
      <c r="VNU62" s="12"/>
      <c r="VNV62" s="12"/>
      <c r="VNW62" s="12"/>
      <c r="VNX62" s="12"/>
      <c r="VNY62" s="12"/>
      <c r="VNZ62" s="12"/>
      <c r="VOA62" s="12"/>
      <c r="VOB62" s="12"/>
      <c r="VOC62" s="12"/>
      <c r="VOD62" s="12"/>
      <c r="VOE62" s="12"/>
      <c r="VOF62" s="12"/>
      <c r="VOG62" s="12"/>
      <c r="VOH62" s="12"/>
      <c r="VOI62" s="12"/>
      <c r="VOJ62" s="12"/>
      <c r="VOK62" s="12"/>
      <c r="VOL62" s="12"/>
      <c r="VOM62" s="12"/>
      <c r="VON62" s="12"/>
      <c r="VOO62" s="12"/>
      <c r="VOP62" s="12"/>
      <c r="VOQ62" s="12"/>
      <c r="VOR62" s="12"/>
      <c r="VOS62" s="12"/>
      <c r="VOT62" s="12"/>
      <c r="VOU62" s="12"/>
      <c r="VOV62" s="12"/>
      <c r="VOW62" s="12"/>
      <c r="VOX62" s="12"/>
      <c r="VOY62" s="12"/>
      <c r="VOZ62" s="12"/>
      <c r="VPA62" s="12"/>
      <c r="VPB62" s="12"/>
      <c r="VPC62" s="12"/>
      <c r="VPD62" s="12"/>
      <c r="VPE62" s="12"/>
      <c r="VPF62" s="12"/>
      <c r="VPG62" s="12"/>
      <c r="VPH62" s="12"/>
      <c r="VPI62" s="12"/>
      <c r="VPJ62" s="12"/>
      <c r="VPK62" s="12"/>
      <c r="VPL62" s="12"/>
      <c r="VPM62" s="12"/>
      <c r="VPN62" s="12"/>
      <c r="VPO62" s="12"/>
      <c r="VPP62" s="12"/>
      <c r="VPQ62" s="12"/>
      <c r="VPR62" s="12"/>
      <c r="VPS62" s="12"/>
      <c r="VPT62" s="12"/>
      <c r="VPU62" s="12"/>
      <c r="VPV62" s="12"/>
      <c r="VPW62" s="12"/>
      <c r="VPX62" s="12"/>
      <c r="VPY62" s="12"/>
      <c r="VPZ62" s="12"/>
      <c r="VQA62" s="12"/>
      <c r="VQB62" s="12"/>
      <c r="VQC62" s="12"/>
      <c r="VQD62" s="12"/>
      <c r="VQE62" s="12"/>
      <c r="VQF62" s="12"/>
      <c r="VQG62" s="12"/>
      <c r="VQH62" s="12"/>
      <c r="VQI62" s="12"/>
      <c r="VQJ62" s="12"/>
      <c r="VQK62" s="12"/>
      <c r="VQL62" s="12"/>
      <c r="VQM62" s="12"/>
      <c r="VQN62" s="12"/>
      <c r="VQO62" s="12"/>
      <c r="VQP62" s="12"/>
      <c r="VQQ62" s="12"/>
      <c r="VQR62" s="12"/>
      <c r="VQS62" s="12"/>
      <c r="VQT62" s="12"/>
      <c r="VQU62" s="12"/>
      <c r="VQV62" s="12"/>
      <c r="VQW62" s="12"/>
      <c r="VQX62" s="12"/>
      <c r="VQY62" s="12"/>
      <c r="VQZ62" s="12"/>
      <c r="VRA62" s="12"/>
      <c r="VRB62" s="12"/>
      <c r="VRC62" s="12"/>
      <c r="VRD62" s="12"/>
      <c r="VRE62" s="12"/>
      <c r="VRF62" s="12"/>
      <c r="VRG62" s="12"/>
      <c r="VRH62" s="12"/>
      <c r="VRI62" s="12"/>
      <c r="VRJ62" s="12"/>
      <c r="VRK62" s="12"/>
      <c r="VRL62" s="12"/>
      <c r="VRM62" s="12"/>
      <c r="VRN62" s="12"/>
      <c r="VRO62" s="12"/>
      <c r="VRP62" s="12"/>
      <c r="VRQ62" s="12"/>
      <c r="VRR62" s="12"/>
      <c r="VRS62" s="12"/>
      <c r="VRT62" s="12"/>
      <c r="VRU62" s="12"/>
      <c r="VRV62" s="12"/>
      <c r="VRW62" s="12"/>
      <c r="VRX62" s="12"/>
      <c r="VRY62" s="12"/>
      <c r="VRZ62" s="12"/>
      <c r="VSA62" s="12"/>
      <c r="VSB62" s="12"/>
      <c r="VSC62" s="12"/>
      <c r="VSD62" s="12"/>
      <c r="VSE62" s="12"/>
      <c r="VSF62" s="12"/>
      <c r="VSG62" s="12"/>
      <c r="VSH62" s="12"/>
      <c r="VSI62" s="12"/>
      <c r="VSJ62" s="12"/>
      <c r="VSK62" s="12"/>
      <c r="VSL62" s="12"/>
      <c r="VSM62" s="12"/>
      <c r="VSN62" s="12"/>
      <c r="VSO62" s="12"/>
      <c r="VSP62" s="12"/>
      <c r="VSQ62" s="12"/>
      <c r="VSR62" s="12"/>
      <c r="VSS62" s="12"/>
      <c r="VST62" s="12"/>
      <c r="VSU62" s="12"/>
      <c r="VSV62" s="12"/>
      <c r="VSW62" s="12"/>
      <c r="VSX62" s="12"/>
      <c r="VSY62" s="12"/>
      <c r="VSZ62" s="12"/>
      <c r="VTA62" s="12"/>
      <c r="VTB62" s="12"/>
      <c r="VTC62" s="12"/>
      <c r="VTD62" s="12"/>
      <c r="VTE62" s="12"/>
      <c r="VTF62" s="12"/>
      <c r="VTG62" s="12"/>
      <c r="VTH62" s="12"/>
      <c r="VTI62" s="12"/>
      <c r="VTJ62" s="12"/>
      <c r="VTK62" s="12"/>
      <c r="VTL62" s="12"/>
      <c r="VTM62" s="12"/>
      <c r="VTN62" s="12"/>
      <c r="VTO62" s="12"/>
      <c r="VTP62" s="12"/>
      <c r="VTQ62" s="12"/>
      <c r="VTR62" s="12"/>
      <c r="VTS62" s="12"/>
      <c r="VTT62" s="12"/>
      <c r="VTU62" s="12"/>
      <c r="VTV62" s="12"/>
      <c r="VTW62" s="12"/>
      <c r="VTX62" s="12"/>
      <c r="VTY62" s="12"/>
      <c r="VTZ62" s="12"/>
      <c r="VUA62" s="12"/>
      <c r="VUB62" s="12"/>
      <c r="VUC62" s="12"/>
      <c r="VUD62" s="12"/>
      <c r="VUE62" s="12"/>
      <c r="VUF62" s="12"/>
      <c r="VUG62" s="12"/>
      <c r="VUH62" s="12"/>
      <c r="VUI62" s="12"/>
      <c r="VUJ62" s="12"/>
      <c r="VUK62" s="12"/>
      <c r="VUL62" s="12"/>
      <c r="VUM62" s="12"/>
      <c r="VUN62" s="12"/>
      <c r="VUO62" s="12"/>
      <c r="VUP62" s="12"/>
      <c r="VUQ62" s="12"/>
      <c r="VUR62" s="12"/>
      <c r="VUS62" s="12"/>
      <c r="VUT62" s="12"/>
      <c r="VUU62" s="12"/>
      <c r="VUV62" s="12"/>
      <c r="VUW62" s="12"/>
      <c r="VUX62" s="12"/>
      <c r="VUY62" s="12"/>
      <c r="VUZ62" s="12"/>
      <c r="VVA62" s="12"/>
      <c r="VVB62" s="12"/>
      <c r="VVC62" s="12"/>
      <c r="VVD62" s="12"/>
      <c r="VVE62" s="12"/>
      <c r="VVF62" s="12"/>
      <c r="VVG62" s="12"/>
      <c r="VVH62" s="12"/>
      <c r="VVI62" s="12"/>
      <c r="VVJ62" s="12"/>
      <c r="VVK62" s="12"/>
      <c r="VVL62" s="12"/>
      <c r="VVM62" s="12"/>
      <c r="VVN62" s="12"/>
      <c r="VVO62" s="12"/>
      <c r="VVP62" s="12"/>
      <c r="VVQ62" s="12"/>
      <c r="VVR62" s="12"/>
      <c r="VVS62" s="12"/>
      <c r="VVT62" s="12"/>
      <c r="VVU62" s="12"/>
      <c r="VVV62" s="12"/>
      <c r="VVW62" s="12"/>
      <c r="VVX62" s="12"/>
      <c r="VVY62" s="12"/>
      <c r="VVZ62" s="12"/>
      <c r="VWA62" s="12"/>
      <c r="VWB62" s="12"/>
      <c r="VWC62" s="12"/>
      <c r="VWD62" s="12"/>
      <c r="VWE62" s="12"/>
      <c r="VWF62" s="12"/>
      <c r="VWG62" s="12"/>
      <c r="VWH62" s="12"/>
      <c r="VWI62" s="12"/>
      <c r="VWJ62" s="12"/>
      <c r="VWK62" s="12"/>
      <c r="VWL62" s="12"/>
      <c r="VWM62" s="12"/>
      <c r="VWN62" s="12"/>
      <c r="VWO62" s="12"/>
      <c r="VWP62" s="12"/>
      <c r="VWQ62" s="12"/>
      <c r="VWR62" s="12"/>
      <c r="VWS62" s="12"/>
      <c r="VWT62" s="12"/>
      <c r="VWU62" s="12"/>
      <c r="VWV62" s="12"/>
      <c r="VWW62" s="12"/>
      <c r="VWX62" s="12"/>
      <c r="VWY62" s="12"/>
      <c r="VWZ62" s="12"/>
      <c r="VXA62" s="12"/>
      <c r="VXB62" s="12"/>
      <c r="VXC62" s="12"/>
      <c r="VXD62" s="12"/>
      <c r="VXE62" s="12"/>
      <c r="VXF62" s="12"/>
      <c r="VXG62" s="12"/>
      <c r="VXH62" s="12"/>
      <c r="VXI62" s="12"/>
      <c r="VXJ62" s="12"/>
      <c r="VXK62" s="12"/>
      <c r="VXL62" s="12"/>
      <c r="VXM62" s="12"/>
      <c r="VXN62" s="12"/>
      <c r="VXO62" s="12"/>
      <c r="VXP62" s="12"/>
      <c r="VXQ62" s="12"/>
      <c r="VXR62" s="12"/>
      <c r="VXS62" s="12"/>
      <c r="VXT62" s="12"/>
      <c r="VXU62" s="12"/>
      <c r="VXV62" s="12"/>
      <c r="VXW62" s="12"/>
      <c r="VXX62" s="12"/>
      <c r="VXY62" s="12"/>
      <c r="VXZ62" s="12"/>
      <c r="VYA62" s="12"/>
      <c r="VYB62" s="12"/>
      <c r="VYC62" s="12"/>
      <c r="VYD62" s="12"/>
      <c r="VYE62" s="12"/>
      <c r="VYF62" s="12"/>
      <c r="VYG62" s="12"/>
      <c r="VYH62" s="12"/>
      <c r="VYI62" s="12"/>
      <c r="VYJ62" s="12"/>
      <c r="VYK62" s="12"/>
      <c r="VYL62" s="12"/>
      <c r="VYM62" s="12"/>
      <c r="VYN62" s="12"/>
      <c r="VYO62" s="12"/>
      <c r="VYP62" s="12"/>
      <c r="VYQ62" s="12"/>
      <c r="VYR62" s="12"/>
      <c r="VYS62" s="12"/>
      <c r="VYT62" s="12"/>
      <c r="VYU62" s="12"/>
      <c r="VYV62" s="12"/>
      <c r="VYW62" s="12"/>
      <c r="VYX62" s="12"/>
      <c r="VYY62" s="12"/>
      <c r="VYZ62" s="12"/>
      <c r="VZA62" s="12"/>
      <c r="VZB62" s="12"/>
      <c r="VZC62" s="12"/>
      <c r="VZD62" s="12"/>
      <c r="VZE62" s="12"/>
      <c r="VZF62" s="12"/>
      <c r="VZG62" s="12"/>
      <c r="VZH62" s="12"/>
      <c r="VZI62" s="12"/>
      <c r="VZJ62" s="12"/>
      <c r="VZK62" s="12"/>
      <c r="VZL62" s="12"/>
      <c r="VZM62" s="12"/>
      <c r="VZN62" s="12"/>
      <c r="VZO62" s="12"/>
      <c r="VZP62" s="12"/>
      <c r="VZQ62" s="12"/>
      <c r="VZR62" s="12"/>
      <c r="VZS62" s="12"/>
      <c r="VZT62" s="12"/>
      <c r="VZU62" s="12"/>
      <c r="VZV62" s="12"/>
      <c r="VZW62" s="12"/>
      <c r="VZX62" s="12"/>
      <c r="VZY62" s="12"/>
      <c r="VZZ62" s="12"/>
      <c r="WAA62" s="12"/>
      <c r="WAB62" s="12"/>
      <c r="WAC62" s="12"/>
      <c r="WAD62" s="12"/>
      <c r="WAE62" s="12"/>
      <c r="WAF62" s="12"/>
      <c r="WAG62" s="12"/>
      <c r="WAH62" s="12"/>
      <c r="WAI62" s="12"/>
      <c r="WAJ62" s="12"/>
      <c r="WAK62" s="12"/>
      <c r="WAL62" s="12"/>
      <c r="WAM62" s="12"/>
      <c r="WAN62" s="12"/>
      <c r="WAO62" s="12"/>
      <c r="WAP62" s="12"/>
      <c r="WAQ62" s="12"/>
      <c r="WAR62" s="12"/>
      <c r="WAS62" s="12"/>
      <c r="WAT62" s="12"/>
      <c r="WAU62" s="12"/>
      <c r="WAV62" s="12"/>
      <c r="WAW62" s="12"/>
      <c r="WAX62" s="12"/>
      <c r="WAY62" s="12"/>
      <c r="WAZ62" s="12"/>
      <c r="WBA62" s="12"/>
      <c r="WBB62" s="12"/>
      <c r="WBC62" s="12"/>
      <c r="WBD62" s="12"/>
      <c r="WBE62" s="12"/>
      <c r="WBF62" s="12"/>
      <c r="WBG62" s="12"/>
      <c r="WBH62" s="12"/>
      <c r="WBI62" s="12"/>
      <c r="WBJ62" s="12"/>
      <c r="WBK62" s="12"/>
      <c r="WBL62" s="12"/>
      <c r="WBM62" s="12"/>
      <c r="WBN62" s="12"/>
      <c r="WBO62" s="12"/>
      <c r="WBP62" s="12"/>
      <c r="WBQ62" s="12"/>
      <c r="WBR62" s="12"/>
      <c r="WBS62" s="12"/>
      <c r="WBT62" s="12"/>
      <c r="WBU62" s="12"/>
      <c r="WBV62" s="12"/>
      <c r="WBW62" s="12"/>
      <c r="WBX62" s="12"/>
      <c r="WBY62" s="12"/>
      <c r="WBZ62" s="12"/>
      <c r="WCA62" s="12"/>
      <c r="WCB62" s="12"/>
      <c r="WCC62" s="12"/>
      <c r="WCD62" s="12"/>
      <c r="WCE62" s="12"/>
      <c r="WCF62" s="12"/>
      <c r="WCG62" s="12"/>
      <c r="WCH62" s="12"/>
      <c r="WCI62" s="12"/>
      <c r="WCJ62" s="12"/>
      <c r="WCK62" s="12"/>
      <c r="WCL62" s="12"/>
      <c r="WCM62" s="12"/>
      <c r="WCN62" s="12"/>
      <c r="WCO62" s="12"/>
      <c r="WCP62" s="12"/>
      <c r="WCQ62" s="12"/>
      <c r="WCR62" s="12"/>
      <c r="WCS62" s="12"/>
      <c r="WCT62" s="12"/>
      <c r="WCU62" s="12"/>
      <c r="WCV62" s="12"/>
      <c r="WCW62" s="12"/>
      <c r="WCX62" s="12"/>
      <c r="WCY62" s="12"/>
      <c r="WCZ62" s="12"/>
      <c r="WDA62" s="12"/>
      <c r="WDB62" s="12"/>
      <c r="WDC62" s="12"/>
      <c r="WDD62" s="12"/>
      <c r="WDE62" s="12"/>
      <c r="WDF62" s="12"/>
      <c r="WDG62" s="12"/>
      <c r="WDH62" s="12"/>
      <c r="WDI62" s="12"/>
      <c r="WDJ62" s="12"/>
      <c r="WDK62" s="12"/>
      <c r="WDL62" s="12"/>
      <c r="WDM62" s="12"/>
      <c r="WDN62" s="12"/>
      <c r="WDO62" s="12"/>
      <c r="WDP62" s="12"/>
      <c r="WDQ62" s="12"/>
      <c r="WDR62" s="12"/>
      <c r="WDS62" s="12"/>
      <c r="WDT62" s="12"/>
      <c r="WDU62" s="12"/>
      <c r="WDV62" s="12"/>
      <c r="WDW62" s="12"/>
      <c r="WDX62" s="12"/>
      <c r="WDY62" s="12"/>
      <c r="WDZ62" s="12"/>
      <c r="WEA62" s="12"/>
      <c r="WEB62" s="12"/>
      <c r="WEC62" s="12"/>
      <c r="WED62" s="12"/>
      <c r="WEE62" s="12"/>
      <c r="WEF62" s="12"/>
      <c r="WEG62" s="12"/>
      <c r="WEH62" s="12"/>
      <c r="WEI62" s="12"/>
      <c r="WEJ62" s="12"/>
      <c r="WEK62" s="12"/>
      <c r="WEL62" s="12"/>
      <c r="WEM62" s="12"/>
      <c r="WEN62" s="12"/>
      <c r="WEO62" s="12"/>
      <c r="WEP62" s="12"/>
      <c r="WEQ62" s="12"/>
      <c r="WER62" s="12"/>
      <c r="WES62" s="12"/>
      <c r="WET62" s="12"/>
      <c r="WEU62" s="12"/>
      <c r="WEV62" s="12"/>
      <c r="WEW62" s="12"/>
      <c r="WEX62" s="12"/>
      <c r="WEY62" s="12"/>
      <c r="WEZ62" s="12"/>
      <c r="WFA62" s="12"/>
      <c r="WFB62" s="12"/>
      <c r="WFC62" s="12"/>
      <c r="WFD62" s="12"/>
      <c r="WFE62" s="12"/>
      <c r="WFF62" s="12"/>
      <c r="WFG62" s="12"/>
      <c r="WFH62" s="12"/>
      <c r="WFI62" s="12"/>
      <c r="WFJ62" s="12"/>
      <c r="WFK62" s="12"/>
      <c r="WFL62" s="12"/>
      <c r="WFM62" s="12"/>
      <c r="WFN62" s="12"/>
      <c r="WFO62" s="12"/>
      <c r="WFP62" s="12"/>
      <c r="WFQ62" s="12"/>
      <c r="WFR62" s="12"/>
      <c r="WFS62" s="12"/>
      <c r="WFT62" s="12"/>
      <c r="WFU62" s="12"/>
      <c r="WFV62" s="12"/>
      <c r="WFW62" s="12"/>
      <c r="WFX62" s="12"/>
      <c r="WFY62" s="12"/>
      <c r="WFZ62" s="12"/>
      <c r="WGA62" s="12"/>
      <c r="WGB62" s="12"/>
      <c r="WGC62" s="12"/>
      <c r="WGD62" s="12"/>
      <c r="WGE62" s="12"/>
      <c r="WGF62" s="12"/>
      <c r="WGG62" s="12"/>
      <c r="WGH62" s="12"/>
      <c r="WGI62" s="12"/>
      <c r="WGJ62" s="12"/>
      <c r="WGK62" s="12"/>
      <c r="WGL62" s="12"/>
      <c r="WGM62" s="12"/>
      <c r="WGN62" s="12"/>
      <c r="WGO62" s="12"/>
      <c r="WGP62" s="12"/>
      <c r="WGQ62" s="12"/>
      <c r="WGR62" s="12"/>
      <c r="WGS62" s="12"/>
      <c r="WGT62" s="12"/>
      <c r="WGU62" s="12"/>
      <c r="WGV62" s="12"/>
      <c r="WGW62" s="12"/>
      <c r="WGX62" s="12"/>
      <c r="WGY62" s="12"/>
      <c r="WGZ62" s="12"/>
      <c r="WHA62" s="12"/>
      <c r="WHB62" s="12"/>
      <c r="WHC62" s="12"/>
      <c r="WHD62" s="12"/>
      <c r="WHE62" s="12"/>
      <c r="WHF62" s="12"/>
      <c r="WHG62" s="12"/>
      <c r="WHH62" s="12"/>
      <c r="WHI62" s="12"/>
      <c r="WHJ62" s="12"/>
      <c r="WHK62" s="12"/>
      <c r="WHL62" s="12"/>
      <c r="WHM62" s="12"/>
      <c r="WHN62" s="12"/>
      <c r="WHO62" s="12"/>
      <c r="WHP62" s="12"/>
      <c r="WHQ62" s="12"/>
      <c r="WHR62" s="12"/>
      <c r="WHS62" s="12"/>
      <c r="WHT62" s="12"/>
      <c r="WHU62" s="12"/>
      <c r="WHV62" s="12"/>
      <c r="WHW62" s="12"/>
      <c r="WHX62" s="12"/>
      <c r="WHY62" s="12"/>
      <c r="WHZ62" s="12"/>
      <c r="WIA62" s="12"/>
      <c r="WIB62" s="12"/>
      <c r="WIC62" s="12"/>
      <c r="WID62" s="12"/>
      <c r="WIE62" s="12"/>
      <c r="WIF62" s="12"/>
      <c r="WIG62" s="12"/>
      <c r="WIH62" s="12"/>
      <c r="WII62" s="12"/>
      <c r="WIJ62" s="12"/>
      <c r="WIK62" s="12"/>
      <c r="WIL62" s="12"/>
      <c r="WIM62" s="12"/>
      <c r="WIN62" s="12"/>
      <c r="WIO62" s="12"/>
      <c r="WIP62" s="12"/>
      <c r="WIQ62" s="12"/>
      <c r="WIR62" s="12"/>
      <c r="WIS62" s="12"/>
      <c r="WIT62" s="12"/>
      <c r="WIU62" s="12"/>
      <c r="WIV62" s="12"/>
      <c r="WIW62" s="12"/>
      <c r="WIX62" s="12"/>
      <c r="WIY62" s="12"/>
      <c r="WIZ62" s="12"/>
      <c r="WJA62" s="12"/>
      <c r="WJB62" s="12"/>
      <c r="WJC62" s="12"/>
      <c r="WJD62" s="12"/>
      <c r="WJE62" s="12"/>
      <c r="WJF62" s="12"/>
      <c r="WJG62" s="12"/>
      <c r="WJH62" s="12"/>
      <c r="WJI62" s="12"/>
      <c r="WJJ62" s="12"/>
      <c r="WJK62" s="12"/>
      <c r="WJL62" s="12"/>
      <c r="WJM62" s="12"/>
      <c r="WJN62" s="12"/>
      <c r="WJO62" s="12"/>
      <c r="WJP62" s="12"/>
      <c r="WJQ62" s="12"/>
      <c r="WJR62" s="12"/>
      <c r="WJS62" s="12"/>
      <c r="WJT62" s="12"/>
      <c r="WJU62" s="12"/>
      <c r="WJV62" s="12"/>
      <c r="WJW62" s="12"/>
      <c r="WJX62" s="12"/>
      <c r="WJY62" s="12"/>
      <c r="WJZ62" s="12"/>
      <c r="WKA62" s="12"/>
      <c r="WKB62" s="12"/>
      <c r="WKC62" s="12"/>
      <c r="WKD62" s="12"/>
      <c r="WKE62" s="12"/>
      <c r="WKF62" s="12"/>
      <c r="WKG62" s="12"/>
      <c r="WKH62" s="12"/>
      <c r="WKI62" s="12"/>
      <c r="WKJ62" s="12"/>
      <c r="WKK62" s="12"/>
      <c r="WKL62" s="12"/>
      <c r="WKM62" s="12"/>
      <c r="WKN62" s="12"/>
      <c r="WKO62" s="12"/>
      <c r="WKP62" s="12"/>
      <c r="WKQ62" s="12"/>
      <c r="WKR62" s="12"/>
      <c r="WKS62" s="12"/>
      <c r="WKT62" s="12"/>
      <c r="WKU62" s="12"/>
      <c r="WKV62" s="12"/>
      <c r="WKW62" s="12"/>
      <c r="WKX62" s="12"/>
      <c r="WKY62" s="12"/>
      <c r="WKZ62" s="12"/>
      <c r="WLA62" s="12"/>
      <c r="WLB62" s="12"/>
      <c r="WLC62" s="12"/>
      <c r="WLD62" s="12"/>
      <c r="WLE62" s="12"/>
      <c r="WLF62" s="12"/>
      <c r="WLG62" s="12"/>
      <c r="WLH62" s="12"/>
      <c r="WLI62" s="12"/>
      <c r="WLJ62" s="12"/>
      <c r="WLK62" s="12"/>
      <c r="WLL62" s="12"/>
      <c r="WLM62" s="12"/>
      <c r="WLN62" s="12"/>
      <c r="WLO62" s="12"/>
      <c r="WLP62" s="12"/>
      <c r="WLQ62" s="12"/>
      <c r="WLR62" s="12"/>
      <c r="WLS62" s="12"/>
      <c r="WLT62" s="12"/>
      <c r="WLU62" s="12"/>
      <c r="WLV62" s="12"/>
      <c r="WLW62" s="12"/>
      <c r="WLX62" s="12"/>
      <c r="WLY62" s="12"/>
      <c r="WLZ62" s="12"/>
      <c r="WMA62" s="12"/>
      <c r="WMB62" s="12"/>
      <c r="WMC62" s="12"/>
      <c r="WMD62" s="12"/>
      <c r="WME62" s="12"/>
      <c r="WMF62" s="12"/>
      <c r="WMG62" s="12"/>
      <c r="WMH62" s="12"/>
      <c r="WMI62" s="12"/>
      <c r="WMJ62" s="12"/>
      <c r="WMK62" s="12"/>
      <c r="WML62" s="12"/>
      <c r="WMM62" s="12"/>
      <c r="WMN62" s="12"/>
      <c r="WMO62" s="12"/>
      <c r="WMP62" s="12"/>
      <c r="WMQ62" s="12"/>
      <c r="WMR62" s="12"/>
      <c r="WMS62" s="12"/>
      <c r="WMT62" s="12"/>
      <c r="WMU62" s="12"/>
      <c r="WMV62" s="12"/>
      <c r="WMW62" s="12"/>
      <c r="WMX62" s="12"/>
      <c r="WMY62" s="12"/>
      <c r="WMZ62" s="12"/>
      <c r="WNA62" s="12"/>
      <c r="WNB62" s="12"/>
      <c r="WNC62" s="12"/>
      <c r="WND62" s="12"/>
      <c r="WNE62" s="12"/>
      <c r="WNF62" s="12"/>
      <c r="WNG62" s="12"/>
      <c r="WNH62" s="12"/>
      <c r="WNI62" s="12"/>
      <c r="WNJ62" s="12"/>
      <c r="WNK62" s="12"/>
      <c r="WNL62" s="12"/>
      <c r="WNM62" s="12"/>
      <c r="WNN62" s="12"/>
      <c r="WNO62" s="12"/>
      <c r="WNP62" s="12"/>
      <c r="WNQ62" s="12"/>
      <c r="WNR62" s="12"/>
      <c r="WNS62" s="12"/>
      <c r="WNT62" s="12"/>
      <c r="WNU62" s="12"/>
      <c r="WNV62" s="12"/>
      <c r="WNW62" s="12"/>
      <c r="WNX62" s="12"/>
      <c r="WNY62" s="12"/>
      <c r="WNZ62" s="12"/>
      <c r="WOA62" s="12"/>
      <c r="WOB62" s="12"/>
      <c r="WOC62" s="12"/>
      <c r="WOD62" s="12"/>
      <c r="WOE62" s="12"/>
      <c r="WOF62" s="12"/>
      <c r="WOG62" s="12"/>
      <c r="WOH62" s="12"/>
      <c r="WOI62" s="12"/>
      <c r="WOJ62" s="12"/>
      <c r="WOK62" s="12"/>
      <c r="WOL62" s="12"/>
      <c r="WOM62" s="12"/>
      <c r="WON62" s="12"/>
      <c r="WOO62" s="12"/>
      <c r="WOP62" s="12"/>
      <c r="WOQ62" s="12"/>
      <c r="WOR62" s="12"/>
      <c r="WOS62" s="12"/>
      <c r="WOT62" s="12"/>
      <c r="WOU62" s="12"/>
      <c r="WOV62" s="12"/>
      <c r="WOW62" s="12"/>
      <c r="WOX62" s="12"/>
      <c r="WOY62" s="12"/>
      <c r="WOZ62" s="12"/>
      <c r="WPA62" s="12"/>
      <c r="WPB62" s="12"/>
      <c r="WPC62" s="12"/>
      <c r="WPD62" s="12"/>
      <c r="WPE62" s="12"/>
      <c r="WPF62" s="12"/>
      <c r="WPG62" s="12"/>
      <c r="WPH62" s="12"/>
      <c r="WPI62" s="12"/>
      <c r="WPJ62" s="12"/>
      <c r="WPK62" s="12"/>
      <c r="WPL62" s="12"/>
      <c r="WPM62" s="12"/>
      <c r="WPN62" s="12"/>
      <c r="WPO62" s="12"/>
      <c r="WPP62" s="12"/>
      <c r="WPQ62" s="12"/>
      <c r="WPR62" s="12"/>
      <c r="WPS62" s="12"/>
      <c r="WPT62" s="12"/>
      <c r="WPU62" s="12"/>
      <c r="WPV62" s="12"/>
      <c r="WPW62" s="12"/>
      <c r="WPX62" s="12"/>
      <c r="WPY62" s="12"/>
      <c r="WPZ62" s="12"/>
      <c r="WQA62" s="12"/>
      <c r="WQB62" s="12"/>
      <c r="WQC62" s="12"/>
      <c r="WQD62" s="12"/>
      <c r="WQE62" s="12"/>
      <c r="WQF62" s="12"/>
      <c r="WQG62" s="12"/>
      <c r="WQH62" s="12"/>
      <c r="WQI62" s="12"/>
      <c r="WQJ62" s="12"/>
      <c r="WQK62" s="12"/>
      <c r="WQL62" s="12"/>
      <c r="WQM62" s="12"/>
      <c r="WQN62" s="12"/>
      <c r="WQO62" s="12"/>
      <c r="WQP62" s="12"/>
      <c r="WQQ62" s="12"/>
      <c r="WQR62" s="12"/>
      <c r="WQS62" s="12"/>
      <c r="WQT62" s="12"/>
      <c r="WQU62" s="12"/>
      <c r="WQV62" s="12"/>
      <c r="WQW62" s="12"/>
      <c r="WQX62" s="12"/>
      <c r="WQY62" s="12"/>
      <c r="WQZ62" s="12"/>
      <c r="WRA62" s="12"/>
      <c r="WRB62" s="12"/>
      <c r="WRC62" s="12"/>
      <c r="WRD62" s="12"/>
      <c r="WRE62" s="12"/>
      <c r="WRF62" s="12"/>
      <c r="WRG62" s="12"/>
      <c r="WRH62" s="12"/>
      <c r="WRI62" s="12"/>
      <c r="WRJ62" s="12"/>
      <c r="WRK62" s="12"/>
      <c r="WRL62" s="12"/>
      <c r="WRM62" s="12"/>
      <c r="WRN62" s="12"/>
      <c r="WRO62" s="12"/>
      <c r="WRP62" s="12"/>
      <c r="WRQ62" s="12"/>
      <c r="WRR62" s="12"/>
      <c r="WRS62" s="12"/>
      <c r="WRT62" s="12"/>
      <c r="WRU62" s="12"/>
      <c r="WRV62" s="12"/>
      <c r="WRW62" s="12"/>
      <c r="WRX62" s="12"/>
      <c r="WRY62" s="12"/>
      <c r="WRZ62" s="12"/>
      <c r="WSA62" s="12"/>
      <c r="WSB62" s="12"/>
      <c r="WSC62" s="12"/>
      <c r="WSD62" s="12"/>
      <c r="WSE62" s="12"/>
      <c r="WSF62" s="12"/>
      <c r="WSG62" s="12"/>
      <c r="WSH62" s="12"/>
      <c r="WSI62" s="12"/>
      <c r="WSJ62" s="12"/>
      <c r="WSK62" s="12"/>
      <c r="WSL62" s="12"/>
      <c r="WSM62" s="12"/>
      <c r="WSN62" s="12"/>
      <c r="WSO62" s="12"/>
      <c r="WSP62" s="12"/>
      <c r="WSQ62" s="12"/>
      <c r="WSR62" s="12"/>
      <c r="WSS62" s="12"/>
      <c r="WST62" s="12"/>
      <c r="WSU62" s="12"/>
      <c r="WSV62" s="12"/>
      <c r="WSW62" s="12"/>
      <c r="WSX62" s="12"/>
      <c r="WSY62" s="12"/>
      <c r="WSZ62" s="12"/>
      <c r="WTA62" s="12"/>
      <c r="WTB62" s="12"/>
      <c r="WTC62" s="12"/>
      <c r="WTD62" s="12"/>
      <c r="WTE62" s="12"/>
      <c r="WTF62" s="12"/>
      <c r="WTG62" s="12"/>
      <c r="WTH62" s="12"/>
      <c r="WTI62" s="12"/>
      <c r="WTJ62" s="12"/>
      <c r="WTK62" s="12"/>
      <c r="WTL62" s="12"/>
      <c r="WTM62" s="12"/>
      <c r="WTN62" s="12"/>
      <c r="WTO62" s="12"/>
      <c r="WTP62" s="12"/>
      <c r="WTQ62" s="12"/>
      <c r="WTR62" s="12"/>
      <c r="WTS62" s="12"/>
      <c r="WTT62" s="12"/>
      <c r="WTU62" s="12"/>
      <c r="WTV62" s="12"/>
      <c r="WTW62" s="12"/>
      <c r="WTX62" s="12"/>
      <c r="WTY62" s="12"/>
      <c r="WTZ62" s="12"/>
      <c r="WUA62" s="12"/>
      <c r="WUB62" s="12"/>
      <c r="WUC62" s="12"/>
      <c r="WUD62" s="12"/>
      <c r="WUE62" s="12"/>
      <c r="WUF62" s="12"/>
      <c r="WUG62" s="12"/>
      <c r="WUH62" s="12"/>
      <c r="WUI62" s="12"/>
      <c r="WUJ62" s="12"/>
      <c r="WUK62" s="12"/>
      <c r="WUL62" s="12"/>
      <c r="WUM62" s="12"/>
      <c r="WUN62" s="12"/>
      <c r="WUO62" s="12"/>
      <c r="WUP62" s="12"/>
      <c r="WUQ62" s="12"/>
      <c r="WUR62" s="12"/>
      <c r="WUS62" s="12"/>
      <c r="WUT62" s="12"/>
      <c r="WUU62" s="12"/>
      <c r="WUV62" s="12"/>
      <c r="WUW62" s="12"/>
      <c r="WUX62" s="12"/>
      <c r="WUY62" s="12"/>
      <c r="WUZ62" s="12"/>
      <c r="WVA62" s="12"/>
      <c r="WVB62" s="12"/>
      <c r="WVC62" s="12"/>
      <c r="WVD62" s="12"/>
      <c r="WVE62" s="12"/>
      <c r="WVF62" s="12"/>
      <c r="WVG62" s="12"/>
      <c r="WVH62" s="12"/>
      <c r="WVI62" s="12"/>
      <c r="WVJ62" s="12"/>
      <c r="WVK62" s="12"/>
      <c r="WVL62" s="12"/>
      <c r="WVM62" s="12"/>
      <c r="WVN62" s="12"/>
      <c r="WVO62" s="12"/>
      <c r="WVP62" s="12"/>
      <c r="WVQ62" s="12"/>
      <c r="WVR62" s="12"/>
      <c r="WVS62" s="12"/>
      <c r="WVT62" s="12"/>
      <c r="WVU62" s="12"/>
      <c r="WVV62" s="12"/>
      <c r="WVW62" s="12"/>
      <c r="WVX62" s="12"/>
      <c r="WVY62" s="12"/>
      <c r="WVZ62" s="12"/>
      <c r="WWA62" s="12"/>
      <c r="WWB62" s="12"/>
      <c r="WWC62" s="12"/>
      <c r="WWD62" s="12"/>
      <c r="WWE62" s="12"/>
      <c r="WWF62" s="12"/>
      <c r="WWG62" s="12"/>
      <c r="WWH62" s="12"/>
      <c r="WWI62" s="12"/>
      <c r="WWJ62" s="12"/>
      <c r="WWK62" s="12"/>
      <c r="WWL62" s="12"/>
      <c r="WWM62" s="12"/>
      <c r="WWN62" s="12"/>
      <c r="WWO62" s="12"/>
      <c r="WWP62" s="12"/>
      <c r="WWQ62" s="12"/>
      <c r="WWR62" s="12"/>
      <c r="WWS62" s="12"/>
      <c r="WWT62" s="12"/>
      <c r="WWU62" s="12"/>
      <c r="WWV62" s="12"/>
      <c r="WWW62" s="12"/>
      <c r="WWX62" s="12"/>
      <c r="WWY62" s="12"/>
      <c r="WWZ62" s="12"/>
      <c r="WXA62" s="12"/>
      <c r="WXB62" s="12"/>
      <c r="WXC62" s="12"/>
      <c r="WXD62" s="12"/>
      <c r="WXE62" s="12"/>
      <c r="WXF62" s="12"/>
      <c r="WXG62" s="12"/>
      <c r="WXH62" s="12"/>
      <c r="WXI62" s="12"/>
      <c r="WXJ62" s="12"/>
      <c r="WXK62" s="12"/>
      <c r="WXL62" s="12"/>
      <c r="WXM62" s="12"/>
      <c r="WXN62" s="12"/>
      <c r="WXO62" s="12"/>
      <c r="WXP62" s="12"/>
      <c r="WXQ62" s="12"/>
      <c r="WXR62" s="12"/>
      <c r="WXS62" s="12"/>
      <c r="WXT62" s="12"/>
      <c r="WXU62" s="12"/>
      <c r="WXV62" s="12"/>
      <c r="WXW62" s="12"/>
      <c r="WXX62" s="12"/>
      <c r="WXY62" s="12"/>
      <c r="WXZ62" s="12"/>
      <c r="WYA62" s="12"/>
      <c r="WYB62" s="12"/>
      <c r="WYC62" s="12"/>
      <c r="WYD62" s="12"/>
      <c r="WYE62" s="12"/>
      <c r="WYF62" s="12"/>
      <c r="WYG62" s="12"/>
      <c r="WYH62" s="12"/>
      <c r="WYI62" s="12"/>
      <c r="WYJ62" s="12"/>
      <c r="WYK62" s="12"/>
      <c r="WYL62" s="12"/>
      <c r="WYM62" s="12"/>
      <c r="WYN62" s="12"/>
      <c r="WYO62" s="12"/>
      <c r="WYP62" s="12"/>
      <c r="WYQ62" s="12"/>
      <c r="WYR62" s="12"/>
      <c r="WYS62" s="12"/>
      <c r="WYT62" s="12"/>
      <c r="WYU62" s="12"/>
      <c r="WYV62" s="12"/>
      <c r="WYW62" s="12"/>
      <c r="WYX62" s="12"/>
      <c r="WYY62" s="12"/>
      <c r="WYZ62" s="12"/>
      <c r="WZA62" s="12"/>
      <c r="WZB62" s="12"/>
      <c r="WZC62" s="12"/>
      <c r="WZD62" s="12"/>
      <c r="WZE62" s="12"/>
      <c r="WZF62" s="12"/>
      <c r="WZG62" s="12"/>
      <c r="WZH62" s="12"/>
      <c r="WZI62" s="12"/>
      <c r="WZJ62" s="12"/>
      <c r="WZK62" s="12"/>
      <c r="WZL62" s="12"/>
      <c r="WZM62" s="12"/>
      <c r="WZN62" s="12"/>
      <c r="WZO62" s="12"/>
      <c r="WZP62" s="12"/>
      <c r="WZQ62" s="12"/>
      <c r="WZR62" s="12"/>
      <c r="WZS62" s="12"/>
      <c r="WZT62" s="12"/>
      <c r="WZU62" s="12"/>
      <c r="WZV62" s="12"/>
      <c r="WZW62" s="12"/>
      <c r="WZX62" s="12"/>
      <c r="WZY62" s="12"/>
      <c r="WZZ62" s="12"/>
      <c r="XAA62" s="12"/>
      <c r="XAB62" s="12"/>
      <c r="XAC62" s="12"/>
      <c r="XAD62" s="12"/>
      <c r="XAE62" s="12"/>
      <c r="XAF62" s="12"/>
      <c r="XAG62" s="12"/>
      <c r="XAH62" s="12"/>
      <c r="XAI62" s="12"/>
      <c r="XAJ62" s="12"/>
      <c r="XAK62" s="12"/>
      <c r="XAL62" s="12"/>
      <c r="XAM62" s="12"/>
      <c r="XAN62" s="12"/>
      <c r="XAO62" s="12"/>
      <c r="XAP62" s="12"/>
      <c r="XAQ62" s="12"/>
      <c r="XAR62" s="12"/>
      <c r="XAS62" s="12"/>
      <c r="XAT62" s="12"/>
      <c r="XAU62" s="12"/>
      <c r="XAV62" s="12"/>
      <c r="XAW62" s="12"/>
      <c r="XAX62" s="12"/>
      <c r="XAY62" s="12"/>
      <c r="XAZ62" s="12"/>
      <c r="XBA62" s="12"/>
      <c r="XBB62" s="12"/>
      <c r="XBC62" s="12"/>
      <c r="XBD62" s="12"/>
      <c r="XBE62" s="12"/>
      <c r="XBF62" s="12"/>
      <c r="XBG62" s="12"/>
      <c r="XBH62" s="12"/>
      <c r="XBI62" s="12"/>
      <c r="XBJ62" s="12"/>
      <c r="XBK62" s="12"/>
      <c r="XBL62" s="12"/>
      <c r="XBM62" s="12"/>
      <c r="XBN62" s="12"/>
      <c r="XBO62" s="12"/>
      <c r="XBP62" s="12"/>
      <c r="XBQ62" s="12"/>
      <c r="XBR62" s="12"/>
      <c r="XBS62" s="12"/>
      <c r="XBT62" s="12"/>
      <c r="XBU62" s="12"/>
      <c r="XBV62" s="12"/>
      <c r="XBW62" s="12"/>
      <c r="XBX62" s="12"/>
      <c r="XBY62" s="12"/>
      <c r="XBZ62" s="12"/>
      <c r="XCA62" s="12"/>
      <c r="XCB62" s="12"/>
      <c r="XCC62" s="12"/>
      <c r="XCD62" s="12"/>
      <c r="XCE62" s="12"/>
      <c r="XCF62" s="12"/>
      <c r="XCG62" s="12"/>
      <c r="XCH62" s="12"/>
      <c r="XCI62" s="12"/>
      <c r="XCJ62" s="12"/>
      <c r="XCK62" s="12"/>
      <c r="XCL62" s="12"/>
      <c r="XCM62" s="12"/>
      <c r="XCN62" s="12"/>
      <c r="XCO62" s="12"/>
      <c r="XCP62" s="12"/>
      <c r="XCQ62" s="12"/>
      <c r="XCR62" s="12"/>
      <c r="XCS62" s="12"/>
      <c r="XCT62" s="12"/>
      <c r="XCU62" s="12"/>
      <c r="XCV62" s="12"/>
      <c r="XCW62" s="12"/>
      <c r="XCX62" s="12"/>
      <c r="XCY62" s="12"/>
      <c r="XCZ62" s="12"/>
      <c r="XDA62" s="12"/>
      <c r="XDB62" s="12"/>
      <c r="XDC62" s="12"/>
      <c r="XDD62" s="12"/>
      <c r="XDE62" s="12"/>
      <c r="XDF62" s="12"/>
      <c r="XDG62" s="12"/>
      <c r="XDH62" s="12"/>
      <c r="XDI62" s="12"/>
      <c r="XDJ62" s="12"/>
      <c r="XDK62" s="12"/>
      <c r="XDL62" s="12"/>
      <c r="XDM62" s="12"/>
      <c r="XDN62" s="12"/>
      <c r="XDO62" s="12"/>
      <c r="XDP62" s="12"/>
      <c r="XDQ62" s="12"/>
      <c r="XDR62" s="12"/>
      <c r="XDS62" s="12"/>
      <c r="XDT62" s="12"/>
      <c r="XDU62" s="12"/>
      <c r="XDV62" s="12"/>
      <c r="XDW62" s="12"/>
      <c r="XDX62" s="12"/>
      <c r="XDY62" s="12"/>
      <c r="XDZ62" s="12"/>
      <c r="XEA62" s="12"/>
      <c r="XEB62" s="12"/>
      <c r="XEC62" s="12"/>
      <c r="XED62" s="12"/>
      <c r="XEE62" s="12"/>
      <c r="XEF62" s="12"/>
      <c r="XEG62" s="12"/>
      <c r="XEH62" s="12"/>
      <c r="XEI62" s="12"/>
      <c r="XEJ62" s="12"/>
      <c r="XEK62" s="12"/>
      <c r="XEL62" s="12"/>
      <c r="XEM62" s="12"/>
      <c r="XEN62" s="12"/>
      <c r="XEO62" s="12"/>
      <c r="XEP62" s="12"/>
      <c r="XEQ62" s="12"/>
      <c r="XER62" s="12"/>
      <c r="XES62" s="12"/>
      <c r="XET62" s="12"/>
      <c r="XEU62" s="12"/>
      <c r="XEV62" s="12"/>
      <c r="XEW62" s="12"/>
      <c r="XEX62" s="12"/>
    </row>
    <row r="63" spans="1:16381" s="725" customFormat="1">
      <c r="B63" s="726" t="s">
        <v>208</v>
      </c>
      <c r="C63" s="726" t="s">
        <v>696</v>
      </c>
      <c r="D63" s="726" t="s">
        <v>708</v>
      </c>
      <c r="E63" s="729" t="s">
        <v>689</v>
      </c>
      <c r="F63" s="729" t="s">
        <v>698</v>
      </c>
      <c r="G63" s="772" t="s">
        <v>695</v>
      </c>
      <c r="H63" s="719">
        <v>2013</v>
      </c>
      <c r="I63" s="634" t="s">
        <v>579</v>
      </c>
      <c r="J63" s="634" t="s">
        <v>595</v>
      </c>
      <c r="K63" s="729"/>
      <c r="L63" s="680">
        <v>0</v>
      </c>
      <c r="M63" s="680">
        <v>0</v>
      </c>
      <c r="N63" s="680">
        <v>0</v>
      </c>
      <c r="O63" s="680">
        <v>0</v>
      </c>
      <c r="P63" s="680">
        <v>0</v>
      </c>
      <c r="Q63" s="680">
        <v>0</v>
      </c>
      <c r="R63" s="680">
        <v>0</v>
      </c>
      <c r="S63" s="680">
        <v>0</v>
      </c>
      <c r="T63" s="680">
        <v>0</v>
      </c>
      <c r="U63" s="680">
        <v>0</v>
      </c>
      <c r="V63" s="680">
        <v>0</v>
      </c>
      <c r="W63" s="680">
        <v>0</v>
      </c>
      <c r="X63" s="680">
        <v>0</v>
      </c>
      <c r="Y63" s="680">
        <v>0</v>
      </c>
      <c r="Z63" s="680">
        <v>0</v>
      </c>
      <c r="AA63" s="680">
        <v>0</v>
      </c>
      <c r="AB63" s="680">
        <v>0</v>
      </c>
      <c r="AC63" s="680">
        <v>0</v>
      </c>
      <c r="AD63" s="680">
        <v>0</v>
      </c>
      <c r="AE63" s="680">
        <v>0</v>
      </c>
      <c r="AF63" s="680">
        <v>0</v>
      </c>
      <c r="AG63" s="680">
        <v>0</v>
      </c>
      <c r="AH63" s="680">
        <v>0</v>
      </c>
      <c r="AI63" s="680">
        <v>0</v>
      </c>
      <c r="AJ63" s="680">
        <v>0</v>
      </c>
      <c r="AK63" s="680">
        <v>0</v>
      </c>
      <c r="AL63" s="680">
        <v>0</v>
      </c>
      <c r="AM63" s="680">
        <v>0</v>
      </c>
      <c r="AN63" s="680">
        <v>0</v>
      </c>
      <c r="AO63" s="680">
        <v>0</v>
      </c>
      <c r="AP63" s="729"/>
      <c r="AQ63" s="680">
        <v>0</v>
      </c>
      <c r="AR63" s="680">
        <v>0</v>
      </c>
      <c r="AS63" s="680">
        <v>112773.599534686</v>
      </c>
      <c r="AT63" s="680">
        <v>112773.599534686</v>
      </c>
      <c r="AU63" s="680">
        <v>108427.769903818</v>
      </c>
      <c r="AV63" s="680">
        <v>91860.696372028993</v>
      </c>
      <c r="AW63" s="680">
        <v>91860.696372028993</v>
      </c>
      <c r="AX63" s="680">
        <v>91860.696372028993</v>
      </c>
      <c r="AY63" s="680">
        <v>91860.696372028993</v>
      </c>
      <c r="AZ63" s="680">
        <v>91784.140122905999</v>
      </c>
      <c r="BA63" s="680">
        <v>66742.497133287994</v>
      </c>
      <c r="BB63" s="680">
        <v>66742.497133287994</v>
      </c>
      <c r="BC63" s="680">
        <v>60685.356911510004</v>
      </c>
      <c r="BD63" s="680">
        <v>59821.170737312998</v>
      </c>
      <c r="BE63" s="680">
        <v>59821.170737312998</v>
      </c>
      <c r="BF63" s="680">
        <v>59575.254970237002</v>
      </c>
      <c r="BG63" s="680">
        <v>59575.254970237002</v>
      </c>
      <c r="BH63" s="680">
        <v>59524.833813844998</v>
      </c>
      <c r="BI63" s="680">
        <v>57685.439815479003</v>
      </c>
      <c r="BJ63" s="680">
        <v>33860.073267726002</v>
      </c>
      <c r="BK63" s="680">
        <v>33860.073267726002</v>
      </c>
      <c r="BL63" s="680">
        <v>33860.073267726002</v>
      </c>
      <c r="BM63" s="680">
        <v>0</v>
      </c>
      <c r="BN63" s="680">
        <v>0</v>
      </c>
      <c r="BO63" s="680">
        <v>0</v>
      </c>
      <c r="BP63" s="680">
        <v>0</v>
      </c>
      <c r="BQ63" s="680">
        <v>0</v>
      </c>
      <c r="BR63" s="680">
        <v>0</v>
      </c>
      <c r="BS63" s="680">
        <v>0</v>
      </c>
      <c r="BT63" s="680">
        <v>0</v>
      </c>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c r="OT63" s="12"/>
      <c r="OU63" s="12"/>
      <c r="OV63" s="12"/>
      <c r="OW63" s="12"/>
      <c r="OX63" s="12"/>
      <c r="OY63" s="12"/>
      <c r="OZ63" s="12"/>
      <c r="PA63" s="12"/>
      <c r="PB63" s="12"/>
      <c r="PC63" s="12"/>
      <c r="PD63" s="12"/>
      <c r="PE63" s="12"/>
      <c r="PF63" s="12"/>
      <c r="PG63" s="12"/>
      <c r="PH63" s="12"/>
      <c r="PI63" s="12"/>
      <c r="PJ63" s="12"/>
      <c r="PK63" s="12"/>
      <c r="PL63" s="12"/>
      <c r="PM63" s="12"/>
      <c r="PN63" s="12"/>
      <c r="PO63" s="12"/>
      <c r="PP63" s="12"/>
      <c r="PQ63" s="12"/>
      <c r="PR63" s="12"/>
      <c r="PS63" s="12"/>
      <c r="PT63" s="12"/>
      <c r="PU63" s="12"/>
      <c r="PV63" s="12"/>
      <c r="PW63" s="12"/>
      <c r="PX63" s="12"/>
      <c r="PY63" s="12"/>
      <c r="PZ63" s="12"/>
      <c r="QA63" s="12"/>
      <c r="QB63" s="12"/>
      <c r="QC63" s="12"/>
      <c r="QD63" s="12"/>
      <c r="QE63" s="12"/>
      <c r="QF63" s="12"/>
      <c r="QG63" s="12"/>
      <c r="QH63" s="12"/>
      <c r="QI63" s="12"/>
      <c r="QJ63" s="12"/>
      <c r="QK63" s="12"/>
      <c r="QL63" s="12"/>
      <c r="QM63" s="12"/>
      <c r="QN63" s="12"/>
      <c r="QO63" s="12"/>
      <c r="QP63" s="12"/>
      <c r="QQ63" s="12"/>
      <c r="QR63" s="12"/>
      <c r="QS63" s="12"/>
      <c r="QT63" s="12"/>
      <c r="QU63" s="12"/>
      <c r="QV63" s="12"/>
      <c r="QW63" s="12"/>
      <c r="QX63" s="12"/>
      <c r="QY63" s="12"/>
      <c r="QZ63" s="12"/>
      <c r="RA63" s="12"/>
      <c r="RB63" s="12"/>
      <c r="RC63" s="12"/>
      <c r="RD63" s="12"/>
      <c r="RE63" s="12"/>
      <c r="RF63" s="12"/>
      <c r="RG63" s="12"/>
      <c r="RH63" s="12"/>
      <c r="RI63" s="12"/>
      <c r="RJ63" s="12"/>
      <c r="RK63" s="12"/>
      <c r="RL63" s="12"/>
      <c r="RM63" s="12"/>
      <c r="RN63" s="12"/>
      <c r="RO63" s="12"/>
      <c r="RP63" s="12"/>
      <c r="RQ63" s="12"/>
      <c r="RR63" s="12"/>
      <c r="RS63" s="12"/>
      <c r="RT63" s="12"/>
      <c r="RU63" s="12"/>
      <c r="RV63" s="12"/>
      <c r="RW63" s="12"/>
      <c r="RX63" s="12"/>
      <c r="RY63" s="12"/>
      <c r="RZ63" s="12"/>
      <c r="SA63" s="12"/>
      <c r="SB63" s="12"/>
      <c r="SC63" s="12"/>
      <c r="SD63" s="12"/>
      <c r="SE63" s="12"/>
      <c r="SF63" s="12"/>
      <c r="SG63" s="12"/>
      <c r="SH63" s="12"/>
      <c r="SI63" s="12"/>
      <c r="SJ63" s="12"/>
      <c r="SK63" s="12"/>
      <c r="SL63" s="12"/>
      <c r="SM63" s="12"/>
      <c r="SN63" s="12"/>
      <c r="SO63" s="12"/>
      <c r="SP63" s="12"/>
      <c r="SQ63" s="12"/>
      <c r="SR63" s="12"/>
      <c r="SS63" s="12"/>
      <c r="ST63" s="12"/>
      <c r="SU63" s="12"/>
      <c r="SV63" s="12"/>
      <c r="SW63" s="12"/>
      <c r="SX63" s="12"/>
      <c r="SY63" s="12"/>
      <c r="SZ63" s="12"/>
      <c r="TA63" s="12"/>
      <c r="TB63" s="12"/>
      <c r="TC63" s="12"/>
      <c r="TD63" s="12"/>
      <c r="TE63" s="12"/>
      <c r="TF63" s="12"/>
      <c r="TG63" s="12"/>
      <c r="TH63" s="12"/>
      <c r="TI63" s="12"/>
      <c r="TJ63" s="12"/>
      <c r="TK63" s="12"/>
      <c r="TL63" s="12"/>
      <c r="TM63" s="12"/>
      <c r="TN63" s="12"/>
      <c r="TO63" s="12"/>
      <c r="TP63" s="12"/>
      <c r="TQ63" s="12"/>
      <c r="TR63" s="12"/>
      <c r="TS63" s="12"/>
      <c r="TT63" s="12"/>
      <c r="TU63" s="12"/>
      <c r="TV63" s="12"/>
      <c r="TW63" s="12"/>
      <c r="TX63" s="12"/>
      <c r="TY63" s="12"/>
      <c r="TZ63" s="12"/>
      <c r="UA63" s="12"/>
      <c r="UB63" s="12"/>
      <c r="UC63" s="12"/>
      <c r="UD63" s="12"/>
      <c r="UE63" s="12"/>
      <c r="UF63" s="12"/>
      <c r="UG63" s="12"/>
      <c r="UH63" s="12"/>
      <c r="UI63" s="12"/>
      <c r="UJ63" s="12"/>
      <c r="UK63" s="12"/>
      <c r="UL63" s="12"/>
      <c r="UM63" s="12"/>
      <c r="UN63" s="12"/>
      <c r="UO63" s="12"/>
      <c r="UP63" s="12"/>
      <c r="UQ63" s="12"/>
      <c r="UR63" s="12"/>
      <c r="US63" s="12"/>
      <c r="UT63" s="12"/>
      <c r="UU63" s="12"/>
      <c r="UV63" s="12"/>
      <c r="UW63" s="12"/>
      <c r="UX63" s="12"/>
      <c r="UY63" s="12"/>
      <c r="UZ63" s="12"/>
      <c r="VA63" s="12"/>
      <c r="VB63" s="12"/>
      <c r="VC63" s="12"/>
      <c r="VD63" s="12"/>
      <c r="VE63" s="12"/>
      <c r="VF63" s="12"/>
      <c r="VG63" s="12"/>
      <c r="VH63" s="12"/>
      <c r="VI63" s="12"/>
      <c r="VJ63" s="12"/>
      <c r="VK63" s="12"/>
      <c r="VL63" s="12"/>
      <c r="VM63" s="12"/>
      <c r="VN63" s="12"/>
      <c r="VO63" s="12"/>
      <c r="VP63" s="12"/>
      <c r="VQ63" s="12"/>
      <c r="VR63" s="12"/>
      <c r="VS63" s="12"/>
      <c r="VT63" s="12"/>
      <c r="VU63" s="12"/>
      <c r="VV63" s="12"/>
      <c r="VW63" s="12"/>
      <c r="VX63" s="12"/>
      <c r="VY63" s="12"/>
      <c r="VZ63" s="12"/>
      <c r="WA63" s="12"/>
      <c r="WB63" s="12"/>
      <c r="WC63" s="12"/>
      <c r="WD63" s="12"/>
      <c r="WE63" s="12"/>
      <c r="WF63" s="12"/>
      <c r="WG63" s="12"/>
      <c r="WH63" s="12"/>
      <c r="WI63" s="12"/>
      <c r="WJ63" s="12"/>
      <c r="WK63" s="12"/>
      <c r="WL63" s="12"/>
      <c r="WM63" s="12"/>
      <c r="WN63" s="12"/>
      <c r="WO63" s="12"/>
      <c r="WP63" s="12"/>
      <c r="WQ63" s="12"/>
      <c r="WR63" s="12"/>
      <c r="WS63" s="12"/>
      <c r="WT63" s="12"/>
      <c r="WU63" s="12"/>
      <c r="WV63" s="12"/>
      <c r="WW63" s="12"/>
      <c r="WX63" s="12"/>
      <c r="WY63" s="12"/>
      <c r="WZ63" s="12"/>
      <c r="XA63" s="12"/>
      <c r="XB63" s="12"/>
      <c r="XC63" s="12"/>
      <c r="XD63" s="12"/>
      <c r="XE63" s="12"/>
      <c r="XF63" s="12"/>
      <c r="XG63" s="12"/>
      <c r="XH63" s="12"/>
      <c r="XI63" s="12"/>
      <c r="XJ63" s="12"/>
      <c r="XK63" s="12"/>
      <c r="XL63" s="12"/>
      <c r="XM63" s="12"/>
      <c r="XN63" s="12"/>
      <c r="XO63" s="12"/>
      <c r="XP63" s="12"/>
      <c r="XQ63" s="12"/>
      <c r="XR63" s="12"/>
      <c r="XS63" s="12"/>
      <c r="XT63" s="12"/>
      <c r="XU63" s="12"/>
      <c r="XV63" s="12"/>
      <c r="XW63" s="12"/>
      <c r="XX63" s="12"/>
      <c r="XY63" s="12"/>
      <c r="XZ63" s="12"/>
      <c r="YA63" s="12"/>
      <c r="YB63" s="12"/>
      <c r="YC63" s="12"/>
      <c r="YD63" s="12"/>
      <c r="YE63" s="12"/>
      <c r="YF63" s="12"/>
      <c r="YG63" s="12"/>
      <c r="YH63" s="12"/>
      <c r="YI63" s="12"/>
      <c r="YJ63" s="12"/>
      <c r="YK63" s="12"/>
      <c r="YL63" s="12"/>
      <c r="YM63" s="12"/>
      <c r="YN63" s="12"/>
      <c r="YO63" s="12"/>
      <c r="YP63" s="12"/>
      <c r="YQ63" s="12"/>
      <c r="YR63" s="12"/>
      <c r="YS63" s="12"/>
      <c r="YT63" s="12"/>
      <c r="YU63" s="12"/>
      <c r="YV63" s="12"/>
      <c r="YW63" s="12"/>
      <c r="YX63" s="12"/>
      <c r="YY63" s="12"/>
      <c r="YZ63" s="12"/>
      <c r="ZA63" s="12"/>
      <c r="ZB63" s="12"/>
      <c r="ZC63" s="12"/>
      <c r="ZD63" s="12"/>
      <c r="ZE63" s="12"/>
      <c r="ZF63" s="12"/>
      <c r="ZG63" s="12"/>
      <c r="ZH63" s="12"/>
      <c r="ZI63" s="12"/>
      <c r="ZJ63" s="12"/>
      <c r="ZK63" s="12"/>
      <c r="ZL63" s="12"/>
      <c r="ZM63" s="12"/>
      <c r="ZN63" s="12"/>
      <c r="ZO63" s="12"/>
      <c r="ZP63" s="12"/>
      <c r="ZQ63" s="12"/>
      <c r="ZR63" s="12"/>
      <c r="ZS63" s="12"/>
      <c r="ZT63" s="12"/>
      <c r="ZU63" s="12"/>
      <c r="ZV63" s="12"/>
      <c r="ZW63" s="12"/>
      <c r="ZX63" s="12"/>
      <c r="ZY63" s="12"/>
      <c r="ZZ63" s="12"/>
      <c r="AAA63" s="12"/>
      <c r="AAB63" s="12"/>
      <c r="AAC63" s="12"/>
      <c r="AAD63" s="12"/>
      <c r="AAE63" s="12"/>
      <c r="AAF63" s="12"/>
      <c r="AAG63" s="12"/>
      <c r="AAH63" s="12"/>
      <c r="AAI63" s="12"/>
      <c r="AAJ63" s="12"/>
      <c r="AAK63" s="12"/>
      <c r="AAL63" s="12"/>
      <c r="AAM63" s="12"/>
      <c r="AAN63" s="12"/>
      <c r="AAO63" s="12"/>
      <c r="AAP63" s="12"/>
      <c r="AAQ63" s="12"/>
      <c r="AAR63" s="12"/>
      <c r="AAS63" s="12"/>
      <c r="AAT63" s="12"/>
      <c r="AAU63" s="12"/>
      <c r="AAV63" s="12"/>
      <c r="AAW63" s="12"/>
      <c r="AAX63" s="12"/>
      <c r="AAY63" s="12"/>
      <c r="AAZ63" s="12"/>
      <c r="ABA63" s="12"/>
      <c r="ABB63" s="12"/>
      <c r="ABC63" s="12"/>
      <c r="ABD63" s="12"/>
      <c r="ABE63" s="12"/>
      <c r="ABF63" s="12"/>
      <c r="ABG63" s="12"/>
      <c r="ABH63" s="12"/>
      <c r="ABI63" s="12"/>
      <c r="ABJ63" s="12"/>
      <c r="ABK63" s="12"/>
      <c r="ABL63" s="12"/>
      <c r="ABM63" s="12"/>
      <c r="ABN63" s="12"/>
      <c r="ABO63" s="12"/>
      <c r="ABP63" s="12"/>
      <c r="ABQ63" s="12"/>
      <c r="ABR63" s="12"/>
      <c r="ABS63" s="12"/>
      <c r="ABT63" s="12"/>
      <c r="ABU63" s="12"/>
      <c r="ABV63" s="12"/>
      <c r="ABW63" s="12"/>
      <c r="ABX63" s="12"/>
      <c r="ABY63" s="12"/>
      <c r="ABZ63" s="12"/>
      <c r="ACA63" s="12"/>
      <c r="ACB63" s="12"/>
      <c r="ACC63" s="12"/>
      <c r="ACD63" s="12"/>
      <c r="ACE63" s="12"/>
      <c r="ACF63" s="12"/>
      <c r="ACG63" s="12"/>
      <c r="ACH63" s="12"/>
      <c r="ACI63" s="12"/>
      <c r="ACJ63" s="12"/>
      <c r="ACK63" s="12"/>
      <c r="ACL63" s="12"/>
      <c r="ACM63" s="12"/>
      <c r="ACN63" s="12"/>
      <c r="ACO63" s="12"/>
      <c r="ACP63" s="12"/>
      <c r="ACQ63" s="12"/>
      <c r="ACR63" s="12"/>
      <c r="ACS63" s="12"/>
      <c r="ACT63" s="12"/>
      <c r="ACU63" s="12"/>
      <c r="ACV63" s="12"/>
      <c r="ACW63" s="12"/>
      <c r="ACX63" s="12"/>
      <c r="ACY63" s="12"/>
      <c r="ACZ63" s="12"/>
      <c r="ADA63" s="12"/>
      <c r="ADB63" s="12"/>
      <c r="ADC63" s="12"/>
      <c r="ADD63" s="12"/>
      <c r="ADE63" s="12"/>
      <c r="ADF63" s="12"/>
      <c r="ADG63" s="12"/>
      <c r="ADH63" s="12"/>
      <c r="ADI63" s="12"/>
      <c r="ADJ63" s="12"/>
      <c r="ADK63" s="12"/>
      <c r="ADL63" s="12"/>
      <c r="ADM63" s="12"/>
      <c r="ADN63" s="12"/>
      <c r="ADO63" s="12"/>
      <c r="ADP63" s="12"/>
      <c r="ADQ63" s="12"/>
      <c r="ADR63" s="12"/>
      <c r="ADS63" s="12"/>
      <c r="ADT63" s="12"/>
      <c r="ADU63" s="12"/>
      <c r="ADV63" s="12"/>
      <c r="ADW63" s="12"/>
      <c r="ADX63" s="12"/>
      <c r="ADY63" s="12"/>
      <c r="ADZ63" s="12"/>
      <c r="AEA63" s="12"/>
      <c r="AEB63" s="12"/>
      <c r="AEC63" s="12"/>
      <c r="AED63" s="12"/>
      <c r="AEE63" s="12"/>
      <c r="AEF63" s="12"/>
      <c r="AEG63" s="12"/>
      <c r="AEH63" s="12"/>
      <c r="AEI63" s="12"/>
      <c r="AEJ63" s="12"/>
      <c r="AEK63" s="12"/>
      <c r="AEL63" s="12"/>
      <c r="AEM63" s="12"/>
      <c r="AEN63" s="12"/>
      <c r="AEO63" s="12"/>
      <c r="AEP63" s="12"/>
      <c r="AEQ63" s="12"/>
      <c r="AER63" s="12"/>
      <c r="AES63" s="12"/>
      <c r="AET63" s="12"/>
      <c r="AEU63" s="12"/>
      <c r="AEV63" s="12"/>
      <c r="AEW63" s="12"/>
      <c r="AEX63" s="12"/>
      <c r="AEY63" s="12"/>
      <c r="AEZ63" s="12"/>
      <c r="AFA63" s="12"/>
      <c r="AFB63" s="12"/>
      <c r="AFC63" s="12"/>
      <c r="AFD63" s="12"/>
      <c r="AFE63" s="12"/>
      <c r="AFF63" s="12"/>
      <c r="AFG63" s="12"/>
      <c r="AFH63" s="12"/>
      <c r="AFI63" s="12"/>
      <c r="AFJ63" s="12"/>
      <c r="AFK63" s="12"/>
      <c r="AFL63" s="12"/>
      <c r="AFM63" s="12"/>
      <c r="AFN63" s="12"/>
      <c r="AFO63" s="12"/>
      <c r="AFP63" s="12"/>
      <c r="AFQ63" s="12"/>
      <c r="AFR63" s="12"/>
      <c r="AFS63" s="12"/>
      <c r="AFT63" s="12"/>
      <c r="AFU63" s="12"/>
      <c r="AFV63" s="12"/>
      <c r="AFW63" s="12"/>
      <c r="AFX63" s="12"/>
      <c r="AFY63" s="12"/>
      <c r="AFZ63" s="12"/>
      <c r="AGA63" s="12"/>
      <c r="AGB63" s="12"/>
      <c r="AGC63" s="12"/>
      <c r="AGD63" s="12"/>
      <c r="AGE63" s="12"/>
      <c r="AGF63" s="12"/>
      <c r="AGG63" s="12"/>
      <c r="AGH63" s="12"/>
      <c r="AGI63" s="12"/>
      <c r="AGJ63" s="12"/>
      <c r="AGK63" s="12"/>
      <c r="AGL63" s="12"/>
      <c r="AGM63" s="12"/>
      <c r="AGN63" s="12"/>
      <c r="AGO63" s="12"/>
      <c r="AGP63" s="12"/>
      <c r="AGQ63" s="12"/>
      <c r="AGR63" s="12"/>
      <c r="AGS63" s="12"/>
      <c r="AGT63" s="12"/>
      <c r="AGU63" s="12"/>
      <c r="AGV63" s="12"/>
      <c r="AGW63" s="12"/>
      <c r="AGX63" s="12"/>
      <c r="AGY63" s="12"/>
      <c r="AGZ63" s="12"/>
      <c r="AHA63" s="12"/>
      <c r="AHB63" s="12"/>
      <c r="AHC63" s="12"/>
      <c r="AHD63" s="12"/>
      <c r="AHE63" s="12"/>
      <c r="AHF63" s="12"/>
      <c r="AHG63" s="12"/>
      <c r="AHH63" s="12"/>
      <c r="AHI63" s="12"/>
      <c r="AHJ63" s="12"/>
      <c r="AHK63" s="12"/>
      <c r="AHL63" s="12"/>
      <c r="AHM63" s="12"/>
      <c r="AHN63" s="12"/>
      <c r="AHO63" s="12"/>
      <c r="AHP63" s="12"/>
      <c r="AHQ63" s="12"/>
      <c r="AHR63" s="12"/>
      <c r="AHS63" s="12"/>
      <c r="AHT63" s="12"/>
      <c r="AHU63" s="12"/>
      <c r="AHV63" s="12"/>
      <c r="AHW63" s="12"/>
      <c r="AHX63" s="12"/>
      <c r="AHY63" s="12"/>
      <c r="AHZ63" s="12"/>
      <c r="AIA63" s="12"/>
      <c r="AIB63" s="12"/>
      <c r="AIC63" s="12"/>
      <c r="AID63" s="12"/>
      <c r="AIE63" s="12"/>
      <c r="AIF63" s="12"/>
      <c r="AIG63" s="12"/>
      <c r="AIH63" s="12"/>
      <c r="AII63" s="12"/>
      <c r="AIJ63" s="12"/>
      <c r="AIK63" s="12"/>
      <c r="AIL63" s="12"/>
      <c r="AIM63" s="12"/>
      <c r="AIN63" s="12"/>
      <c r="AIO63" s="12"/>
      <c r="AIP63" s="12"/>
      <c r="AIQ63" s="12"/>
      <c r="AIR63" s="12"/>
      <c r="AIS63" s="12"/>
      <c r="AIT63" s="12"/>
      <c r="AIU63" s="12"/>
      <c r="AIV63" s="12"/>
      <c r="AIW63" s="12"/>
      <c r="AIX63" s="12"/>
      <c r="AIY63" s="12"/>
      <c r="AIZ63" s="12"/>
      <c r="AJA63" s="12"/>
      <c r="AJB63" s="12"/>
      <c r="AJC63" s="12"/>
      <c r="AJD63" s="12"/>
      <c r="AJE63" s="12"/>
      <c r="AJF63" s="12"/>
      <c r="AJG63" s="12"/>
      <c r="AJH63" s="12"/>
      <c r="AJI63" s="12"/>
      <c r="AJJ63" s="12"/>
      <c r="AJK63" s="12"/>
      <c r="AJL63" s="12"/>
      <c r="AJM63" s="12"/>
      <c r="AJN63" s="12"/>
      <c r="AJO63" s="12"/>
      <c r="AJP63" s="12"/>
      <c r="AJQ63" s="12"/>
      <c r="AJR63" s="12"/>
      <c r="AJS63" s="12"/>
      <c r="AJT63" s="12"/>
      <c r="AJU63" s="12"/>
      <c r="AJV63" s="12"/>
      <c r="AJW63" s="12"/>
      <c r="AJX63" s="12"/>
      <c r="AJY63" s="12"/>
      <c r="AJZ63" s="12"/>
      <c r="AKA63" s="12"/>
      <c r="AKB63" s="12"/>
      <c r="AKC63" s="12"/>
      <c r="AKD63" s="12"/>
      <c r="AKE63" s="12"/>
      <c r="AKF63" s="12"/>
      <c r="AKG63" s="12"/>
      <c r="AKH63" s="12"/>
      <c r="AKI63" s="12"/>
      <c r="AKJ63" s="12"/>
      <c r="AKK63" s="12"/>
      <c r="AKL63" s="12"/>
      <c r="AKM63" s="12"/>
      <c r="AKN63" s="12"/>
      <c r="AKO63" s="12"/>
      <c r="AKP63" s="12"/>
      <c r="AKQ63" s="12"/>
      <c r="AKR63" s="12"/>
      <c r="AKS63" s="12"/>
      <c r="AKT63" s="12"/>
      <c r="AKU63" s="12"/>
      <c r="AKV63" s="12"/>
      <c r="AKW63" s="12"/>
      <c r="AKX63" s="12"/>
      <c r="AKY63" s="12"/>
      <c r="AKZ63" s="12"/>
      <c r="ALA63" s="12"/>
      <c r="ALB63" s="12"/>
      <c r="ALC63" s="12"/>
      <c r="ALD63" s="12"/>
      <c r="ALE63" s="12"/>
      <c r="ALF63" s="12"/>
      <c r="ALG63" s="12"/>
      <c r="ALH63" s="12"/>
      <c r="ALI63" s="12"/>
      <c r="ALJ63" s="12"/>
      <c r="ALK63" s="12"/>
      <c r="ALL63" s="12"/>
      <c r="ALM63" s="12"/>
      <c r="ALN63" s="12"/>
      <c r="ALO63" s="12"/>
      <c r="ALP63" s="12"/>
      <c r="ALQ63" s="12"/>
      <c r="ALR63" s="12"/>
      <c r="ALS63" s="12"/>
      <c r="ALT63" s="12"/>
      <c r="ALU63" s="12"/>
      <c r="ALV63" s="12"/>
      <c r="ALW63" s="12"/>
      <c r="ALX63" s="12"/>
      <c r="ALY63" s="12"/>
      <c r="ALZ63" s="12"/>
      <c r="AMA63" s="12"/>
      <c r="AMB63" s="12"/>
      <c r="AMC63" s="12"/>
      <c r="AMD63" s="12"/>
      <c r="AME63" s="12"/>
      <c r="AMF63" s="12"/>
      <c r="AMG63" s="12"/>
      <c r="AMH63" s="12"/>
      <c r="AMI63" s="12"/>
      <c r="AMJ63" s="12"/>
      <c r="AMK63" s="12"/>
      <c r="AML63" s="12"/>
      <c r="AMM63" s="12"/>
      <c r="AMN63" s="12"/>
      <c r="AMO63" s="12"/>
      <c r="AMP63" s="12"/>
      <c r="AMQ63" s="12"/>
      <c r="AMR63" s="12"/>
      <c r="AMS63" s="12"/>
      <c r="AMT63" s="12"/>
      <c r="AMU63" s="12"/>
      <c r="AMV63" s="12"/>
      <c r="AMW63" s="12"/>
      <c r="AMX63" s="12"/>
      <c r="AMY63" s="12"/>
      <c r="AMZ63" s="12"/>
      <c r="ANA63" s="12"/>
      <c r="ANB63" s="12"/>
      <c r="ANC63" s="12"/>
      <c r="AND63" s="12"/>
      <c r="ANE63" s="12"/>
      <c r="ANF63" s="12"/>
      <c r="ANG63" s="12"/>
      <c r="ANH63" s="12"/>
      <c r="ANI63" s="12"/>
      <c r="ANJ63" s="12"/>
      <c r="ANK63" s="12"/>
      <c r="ANL63" s="12"/>
      <c r="ANM63" s="12"/>
      <c r="ANN63" s="12"/>
      <c r="ANO63" s="12"/>
      <c r="ANP63" s="12"/>
      <c r="ANQ63" s="12"/>
      <c r="ANR63" s="12"/>
      <c r="ANS63" s="12"/>
      <c r="ANT63" s="12"/>
      <c r="ANU63" s="12"/>
      <c r="ANV63" s="12"/>
      <c r="ANW63" s="12"/>
      <c r="ANX63" s="12"/>
      <c r="ANY63" s="12"/>
      <c r="ANZ63" s="12"/>
      <c r="AOA63" s="12"/>
      <c r="AOB63" s="12"/>
      <c r="AOC63" s="12"/>
      <c r="AOD63" s="12"/>
      <c r="AOE63" s="12"/>
      <c r="AOF63" s="12"/>
      <c r="AOG63" s="12"/>
      <c r="AOH63" s="12"/>
      <c r="AOI63" s="12"/>
      <c r="AOJ63" s="12"/>
      <c r="AOK63" s="12"/>
      <c r="AOL63" s="12"/>
      <c r="AOM63" s="12"/>
      <c r="AON63" s="12"/>
      <c r="AOO63" s="12"/>
      <c r="AOP63" s="12"/>
      <c r="AOQ63" s="12"/>
      <c r="AOR63" s="12"/>
      <c r="AOS63" s="12"/>
      <c r="AOT63" s="12"/>
      <c r="AOU63" s="12"/>
      <c r="AOV63" s="12"/>
      <c r="AOW63" s="12"/>
      <c r="AOX63" s="12"/>
      <c r="AOY63" s="12"/>
      <c r="AOZ63" s="12"/>
      <c r="APA63" s="12"/>
      <c r="APB63" s="12"/>
      <c r="APC63" s="12"/>
      <c r="APD63" s="12"/>
      <c r="APE63" s="12"/>
      <c r="APF63" s="12"/>
      <c r="APG63" s="12"/>
      <c r="APH63" s="12"/>
      <c r="API63" s="12"/>
      <c r="APJ63" s="12"/>
      <c r="APK63" s="12"/>
      <c r="APL63" s="12"/>
      <c r="APM63" s="12"/>
      <c r="APN63" s="12"/>
      <c r="APO63" s="12"/>
      <c r="APP63" s="12"/>
      <c r="APQ63" s="12"/>
      <c r="APR63" s="12"/>
      <c r="APS63" s="12"/>
      <c r="APT63" s="12"/>
      <c r="APU63" s="12"/>
      <c r="APV63" s="12"/>
      <c r="APW63" s="12"/>
      <c r="APX63" s="12"/>
      <c r="APY63" s="12"/>
      <c r="APZ63" s="12"/>
      <c r="AQA63" s="12"/>
      <c r="AQB63" s="12"/>
      <c r="AQC63" s="12"/>
      <c r="AQD63" s="12"/>
      <c r="AQE63" s="12"/>
      <c r="AQF63" s="12"/>
      <c r="AQG63" s="12"/>
      <c r="AQH63" s="12"/>
      <c r="AQI63" s="12"/>
      <c r="AQJ63" s="12"/>
      <c r="AQK63" s="12"/>
      <c r="AQL63" s="12"/>
      <c r="AQM63" s="12"/>
      <c r="AQN63" s="12"/>
      <c r="AQO63" s="12"/>
      <c r="AQP63" s="12"/>
      <c r="AQQ63" s="12"/>
      <c r="AQR63" s="12"/>
      <c r="AQS63" s="12"/>
      <c r="AQT63" s="12"/>
      <c r="AQU63" s="12"/>
      <c r="AQV63" s="12"/>
      <c r="AQW63" s="12"/>
      <c r="AQX63" s="12"/>
      <c r="AQY63" s="12"/>
      <c r="AQZ63" s="12"/>
      <c r="ARA63" s="12"/>
      <c r="ARB63" s="12"/>
      <c r="ARC63" s="12"/>
      <c r="ARD63" s="12"/>
      <c r="ARE63" s="12"/>
      <c r="ARF63" s="12"/>
      <c r="ARG63" s="12"/>
      <c r="ARH63" s="12"/>
      <c r="ARI63" s="12"/>
      <c r="ARJ63" s="12"/>
      <c r="ARK63" s="12"/>
      <c r="ARL63" s="12"/>
      <c r="ARM63" s="12"/>
      <c r="ARN63" s="12"/>
      <c r="ARO63" s="12"/>
      <c r="ARP63" s="12"/>
      <c r="ARQ63" s="12"/>
      <c r="ARR63" s="12"/>
      <c r="ARS63" s="12"/>
      <c r="ART63" s="12"/>
      <c r="ARU63" s="12"/>
      <c r="ARV63" s="12"/>
      <c r="ARW63" s="12"/>
      <c r="ARX63" s="12"/>
      <c r="ARY63" s="12"/>
      <c r="ARZ63" s="12"/>
      <c r="ASA63" s="12"/>
      <c r="ASB63" s="12"/>
      <c r="ASC63" s="12"/>
      <c r="ASD63" s="12"/>
      <c r="ASE63" s="12"/>
      <c r="ASF63" s="12"/>
      <c r="ASG63" s="12"/>
      <c r="ASH63" s="12"/>
      <c r="ASI63" s="12"/>
      <c r="ASJ63" s="12"/>
      <c r="ASK63" s="12"/>
      <c r="ASL63" s="12"/>
      <c r="ASM63" s="12"/>
      <c r="ASN63" s="12"/>
      <c r="ASO63" s="12"/>
      <c r="ASP63" s="12"/>
      <c r="ASQ63" s="12"/>
      <c r="ASR63" s="12"/>
      <c r="ASS63" s="12"/>
      <c r="AST63" s="12"/>
      <c r="ASU63" s="12"/>
      <c r="ASV63" s="12"/>
      <c r="ASW63" s="12"/>
      <c r="ASX63" s="12"/>
      <c r="ASY63" s="12"/>
      <c r="ASZ63" s="12"/>
      <c r="ATA63" s="12"/>
      <c r="ATB63" s="12"/>
      <c r="ATC63" s="12"/>
      <c r="ATD63" s="12"/>
      <c r="ATE63" s="12"/>
      <c r="ATF63" s="12"/>
      <c r="ATG63" s="12"/>
      <c r="ATH63" s="12"/>
      <c r="ATI63" s="12"/>
      <c r="ATJ63" s="12"/>
      <c r="ATK63" s="12"/>
      <c r="ATL63" s="12"/>
      <c r="ATM63" s="12"/>
      <c r="ATN63" s="12"/>
      <c r="ATO63" s="12"/>
      <c r="ATP63" s="12"/>
      <c r="ATQ63" s="12"/>
      <c r="ATR63" s="12"/>
      <c r="ATS63" s="12"/>
      <c r="ATT63" s="12"/>
      <c r="ATU63" s="12"/>
      <c r="ATV63" s="12"/>
      <c r="ATW63" s="12"/>
      <c r="ATX63" s="12"/>
      <c r="ATY63" s="12"/>
      <c r="ATZ63" s="12"/>
      <c r="AUA63" s="12"/>
      <c r="AUB63" s="12"/>
      <c r="AUC63" s="12"/>
      <c r="AUD63" s="12"/>
      <c r="AUE63" s="12"/>
      <c r="AUF63" s="12"/>
      <c r="AUG63" s="12"/>
      <c r="AUH63" s="12"/>
      <c r="AUI63" s="12"/>
      <c r="AUJ63" s="12"/>
      <c r="AUK63" s="12"/>
      <c r="AUL63" s="12"/>
      <c r="AUM63" s="12"/>
      <c r="AUN63" s="12"/>
      <c r="AUO63" s="12"/>
      <c r="AUP63" s="12"/>
      <c r="AUQ63" s="12"/>
      <c r="AUR63" s="12"/>
      <c r="AUS63" s="12"/>
      <c r="AUT63" s="12"/>
      <c r="AUU63" s="12"/>
      <c r="AUV63" s="12"/>
      <c r="AUW63" s="12"/>
      <c r="AUX63" s="12"/>
      <c r="AUY63" s="12"/>
      <c r="AUZ63" s="12"/>
      <c r="AVA63" s="12"/>
      <c r="AVB63" s="12"/>
      <c r="AVC63" s="12"/>
      <c r="AVD63" s="12"/>
      <c r="AVE63" s="12"/>
      <c r="AVF63" s="12"/>
      <c r="AVG63" s="12"/>
      <c r="AVH63" s="12"/>
      <c r="AVI63" s="12"/>
      <c r="AVJ63" s="12"/>
      <c r="AVK63" s="12"/>
      <c r="AVL63" s="12"/>
      <c r="AVM63" s="12"/>
      <c r="AVN63" s="12"/>
      <c r="AVO63" s="12"/>
      <c r="AVP63" s="12"/>
      <c r="AVQ63" s="12"/>
      <c r="AVR63" s="12"/>
      <c r="AVS63" s="12"/>
      <c r="AVT63" s="12"/>
      <c r="AVU63" s="12"/>
      <c r="AVV63" s="12"/>
      <c r="AVW63" s="12"/>
      <c r="AVX63" s="12"/>
      <c r="AVY63" s="12"/>
      <c r="AVZ63" s="12"/>
      <c r="AWA63" s="12"/>
      <c r="AWB63" s="12"/>
      <c r="AWC63" s="12"/>
      <c r="AWD63" s="12"/>
      <c r="AWE63" s="12"/>
      <c r="AWF63" s="12"/>
      <c r="AWG63" s="12"/>
      <c r="AWH63" s="12"/>
      <c r="AWI63" s="12"/>
      <c r="AWJ63" s="12"/>
      <c r="AWK63" s="12"/>
      <c r="AWL63" s="12"/>
      <c r="AWM63" s="12"/>
      <c r="AWN63" s="12"/>
      <c r="AWO63" s="12"/>
      <c r="AWP63" s="12"/>
      <c r="AWQ63" s="12"/>
      <c r="AWR63" s="12"/>
      <c r="AWS63" s="12"/>
      <c r="AWT63" s="12"/>
      <c r="AWU63" s="12"/>
      <c r="AWV63" s="12"/>
      <c r="AWW63" s="12"/>
      <c r="AWX63" s="12"/>
      <c r="AWY63" s="12"/>
      <c r="AWZ63" s="12"/>
      <c r="AXA63" s="12"/>
      <c r="AXB63" s="12"/>
      <c r="AXC63" s="12"/>
      <c r="AXD63" s="12"/>
      <c r="AXE63" s="12"/>
      <c r="AXF63" s="12"/>
      <c r="AXG63" s="12"/>
      <c r="AXH63" s="12"/>
      <c r="AXI63" s="12"/>
      <c r="AXJ63" s="12"/>
      <c r="AXK63" s="12"/>
      <c r="AXL63" s="12"/>
      <c r="AXM63" s="12"/>
      <c r="AXN63" s="12"/>
      <c r="AXO63" s="12"/>
      <c r="AXP63" s="12"/>
      <c r="AXQ63" s="12"/>
      <c r="AXR63" s="12"/>
      <c r="AXS63" s="12"/>
      <c r="AXT63" s="12"/>
      <c r="AXU63" s="12"/>
      <c r="AXV63" s="12"/>
      <c r="AXW63" s="12"/>
      <c r="AXX63" s="12"/>
      <c r="AXY63" s="12"/>
      <c r="AXZ63" s="12"/>
      <c r="AYA63" s="12"/>
      <c r="AYB63" s="12"/>
      <c r="AYC63" s="12"/>
      <c r="AYD63" s="12"/>
      <c r="AYE63" s="12"/>
      <c r="AYF63" s="12"/>
      <c r="AYG63" s="12"/>
      <c r="AYH63" s="12"/>
      <c r="AYI63" s="12"/>
      <c r="AYJ63" s="12"/>
      <c r="AYK63" s="12"/>
      <c r="AYL63" s="12"/>
      <c r="AYM63" s="12"/>
      <c r="AYN63" s="12"/>
      <c r="AYO63" s="12"/>
      <c r="AYP63" s="12"/>
      <c r="AYQ63" s="12"/>
      <c r="AYR63" s="12"/>
      <c r="AYS63" s="12"/>
      <c r="AYT63" s="12"/>
      <c r="AYU63" s="12"/>
      <c r="AYV63" s="12"/>
      <c r="AYW63" s="12"/>
      <c r="AYX63" s="12"/>
      <c r="AYY63" s="12"/>
      <c r="AYZ63" s="12"/>
      <c r="AZA63" s="12"/>
      <c r="AZB63" s="12"/>
      <c r="AZC63" s="12"/>
      <c r="AZD63" s="12"/>
      <c r="AZE63" s="12"/>
      <c r="AZF63" s="12"/>
      <c r="AZG63" s="12"/>
      <c r="AZH63" s="12"/>
      <c r="AZI63" s="12"/>
      <c r="AZJ63" s="12"/>
      <c r="AZK63" s="12"/>
      <c r="AZL63" s="12"/>
      <c r="AZM63" s="12"/>
      <c r="AZN63" s="12"/>
      <c r="AZO63" s="12"/>
      <c r="AZP63" s="12"/>
      <c r="AZQ63" s="12"/>
      <c r="AZR63" s="12"/>
      <c r="AZS63" s="12"/>
      <c r="AZT63" s="12"/>
      <c r="AZU63" s="12"/>
      <c r="AZV63" s="12"/>
      <c r="AZW63" s="12"/>
      <c r="AZX63" s="12"/>
      <c r="AZY63" s="12"/>
      <c r="AZZ63" s="12"/>
      <c r="BAA63" s="12"/>
      <c r="BAB63" s="12"/>
      <c r="BAC63" s="12"/>
      <c r="BAD63" s="12"/>
      <c r="BAE63" s="12"/>
      <c r="BAF63" s="12"/>
      <c r="BAG63" s="12"/>
      <c r="BAH63" s="12"/>
      <c r="BAI63" s="12"/>
      <c r="BAJ63" s="12"/>
      <c r="BAK63" s="12"/>
      <c r="BAL63" s="12"/>
      <c r="BAM63" s="12"/>
      <c r="BAN63" s="12"/>
      <c r="BAO63" s="12"/>
      <c r="BAP63" s="12"/>
      <c r="BAQ63" s="12"/>
      <c r="BAR63" s="12"/>
      <c r="BAS63" s="12"/>
      <c r="BAT63" s="12"/>
      <c r="BAU63" s="12"/>
      <c r="BAV63" s="12"/>
      <c r="BAW63" s="12"/>
      <c r="BAX63" s="12"/>
      <c r="BAY63" s="12"/>
      <c r="BAZ63" s="12"/>
      <c r="BBA63" s="12"/>
      <c r="BBB63" s="12"/>
      <c r="BBC63" s="12"/>
      <c r="BBD63" s="12"/>
      <c r="BBE63" s="12"/>
      <c r="BBF63" s="12"/>
      <c r="BBG63" s="12"/>
      <c r="BBH63" s="12"/>
      <c r="BBI63" s="12"/>
      <c r="BBJ63" s="12"/>
      <c r="BBK63" s="12"/>
      <c r="BBL63" s="12"/>
      <c r="BBM63" s="12"/>
      <c r="BBN63" s="12"/>
      <c r="BBO63" s="12"/>
      <c r="BBP63" s="12"/>
      <c r="BBQ63" s="12"/>
      <c r="BBR63" s="12"/>
      <c r="BBS63" s="12"/>
      <c r="BBT63" s="12"/>
      <c r="BBU63" s="12"/>
      <c r="BBV63" s="12"/>
      <c r="BBW63" s="12"/>
      <c r="BBX63" s="12"/>
      <c r="BBY63" s="12"/>
      <c r="BBZ63" s="12"/>
      <c r="BCA63" s="12"/>
      <c r="BCB63" s="12"/>
      <c r="BCC63" s="12"/>
      <c r="BCD63" s="12"/>
      <c r="BCE63" s="12"/>
      <c r="BCF63" s="12"/>
      <c r="BCG63" s="12"/>
      <c r="BCH63" s="12"/>
      <c r="BCI63" s="12"/>
      <c r="BCJ63" s="12"/>
      <c r="BCK63" s="12"/>
      <c r="BCL63" s="12"/>
      <c r="BCM63" s="12"/>
      <c r="BCN63" s="12"/>
      <c r="BCO63" s="12"/>
      <c r="BCP63" s="12"/>
      <c r="BCQ63" s="12"/>
      <c r="BCR63" s="12"/>
      <c r="BCS63" s="12"/>
      <c r="BCT63" s="12"/>
      <c r="BCU63" s="12"/>
      <c r="BCV63" s="12"/>
      <c r="BCW63" s="12"/>
      <c r="BCX63" s="12"/>
      <c r="BCY63" s="12"/>
      <c r="BCZ63" s="12"/>
      <c r="BDA63" s="12"/>
      <c r="BDB63" s="12"/>
      <c r="BDC63" s="12"/>
      <c r="BDD63" s="12"/>
      <c r="BDE63" s="12"/>
      <c r="BDF63" s="12"/>
      <c r="BDG63" s="12"/>
      <c r="BDH63" s="12"/>
      <c r="BDI63" s="12"/>
      <c r="BDJ63" s="12"/>
      <c r="BDK63" s="12"/>
      <c r="BDL63" s="12"/>
      <c r="BDM63" s="12"/>
      <c r="BDN63" s="12"/>
      <c r="BDO63" s="12"/>
      <c r="BDP63" s="12"/>
      <c r="BDQ63" s="12"/>
      <c r="BDR63" s="12"/>
      <c r="BDS63" s="12"/>
      <c r="BDT63" s="12"/>
      <c r="BDU63" s="12"/>
      <c r="BDV63" s="12"/>
      <c r="BDW63" s="12"/>
      <c r="BDX63" s="12"/>
      <c r="BDY63" s="12"/>
      <c r="BDZ63" s="12"/>
      <c r="BEA63" s="12"/>
      <c r="BEB63" s="12"/>
      <c r="BEC63" s="12"/>
      <c r="BED63" s="12"/>
      <c r="BEE63" s="12"/>
      <c r="BEF63" s="12"/>
      <c r="BEG63" s="12"/>
      <c r="BEH63" s="12"/>
      <c r="BEI63" s="12"/>
      <c r="BEJ63" s="12"/>
      <c r="BEK63" s="12"/>
      <c r="BEL63" s="12"/>
      <c r="BEM63" s="12"/>
      <c r="BEN63" s="12"/>
      <c r="BEO63" s="12"/>
      <c r="BEP63" s="12"/>
      <c r="BEQ63" s="12"/>
      <c r="BER63" s="12"/>
      <c r="BES63" s="12"/>
      <c r="BET63" s="12"/>
      <c r="BEU63" s="12"/>
      <c r="BEV63" s="12"/>
      <c r="BEW63" s="12"/>
      <c r="BEX63" s="12"/>
      <c r="BEY63" s="12"/>
      <c r="BEZ63" s="12"/>
      <c r="BFA63" s="12"/>
      <c r="BFB63" s="12"/>
      <c r="BFC63" s="12"/>
      <c r="BFD63" s="12"/>
      <c r="BFE63" s="12"/>
      <c r="BFF63" s="12"/>
      <c r="BFG63" s="12"/>
      <c r="BFH63" s="12"/>
      <c r="BFI63" s="12"/>
      <c r="BFJ63" s="12"/>
      <c r="BFK63" s="12"/>
      <c r="BFL63" s="12"/>
      <c r="BFM63" s="12"/>
      <c r="BFN63" s="12"/>
      <c r="BFO63" s="12"/>
      <c r="BFP63" s="12"/>
      <c r="BFQ63" s="12"/>
      <c r="BFR63" s="12"/>
      <c r="BFS63" s="12"/>
      <c r="BFT63" s="12"/>
      <c r="BFU63" s="12"/>
      <c r="BFV63" s="12"/>
      <c r="BFW63" s="12"/>
      <c r="BFX63" s="12"/>
      <c r="BFY63" s="12"/>
      <c r="BFZ63" s="12"/>
      <c r="BGA63" s="12"/>
      <c r="BGB63" s="12"/>
      <c r="BGC63" s="12"/>
      <c r="BGD63" s="12"/>
      <c r="BGE63" s="12"/>
      <c r="BGF63" s="12"/>
      <c r="BGG63" s="12"/>
      <c r="BGH63" s="12"/>
      <c r="BGI63" s="12"/>
      <c r="BGJ63" s="12"/>
      <c r="BGK63" s="12"/>
      <c r="BGL63" s="12"/>
      <c r="BGM63" s="12"/>
      <c r="BGN63" s="12"/>
      <c r="BGO63" s="12"/>
      <c r="BGP63" s="12"/>
      <c r="BGQ63" s="12"/>
      <c r="BGR63" s="12"/>
      <c r="BGS63" s="12"/>
      <c r="BGT63" s="12"/>
      <c r="BGU63" s="12"/>
      <c r="BGV63" s="12"/>
      <c r="BGW63" s="12"/>
      <c r="BGX63" s="12"/>
      <c r="BGY63" s="12"/>
      <c r="BGZ63" s="12"/>
      <c r="BHA63" s="12"/>
      <c r="BHB63" s="12"/>
      <c r="BHC63" s="12"/>
      <c r="BHD63" s="12"/>
      <c r="BHE63" s="12"/>
      <c r="BHF63" s="12"/>
      <c r="BHG63" s="12"/>
      <c r="BHH63" s="12"/>
      <c r="BHI63" s="12"/>
      <c r="BHJ63" s="12"/>
      <c r="BHK63" s="12"/>
      <c r="BHL63" s="12"/>
      <c r="BHM63" s="12"/>
      <c r="BHN63" s="12"/>
      <c r="BHO63" s="12"/>
      <c r="BHP63" s="12"/>
      <c r="BHQ63" s="12"/>
      <c r="BHR63" s="12"/>
      <c r="BHS63" s="12"/>
      <c r="BHT63" s="12"/>
      <c r="BHU63" s="12"/>
      <c r="BHV63" s="12"/>
      <c r="BHW63" s="12"/>
      <c r="BHX63" s="12"/>
      <c r="BHY63" s="12"/>
      <c r="BHZ63" s="12"/>
      <c r="BIA63" s="12"/>
      <c r="BIB63" s="12"/>
      <c r="BIC63" s="12"/>
      <c r="BID63" s="12"/>
      <c r="BIE63" s="12"/>
      <c r="BIF63" s="12"/>
      <c r="BIG63" s="12"/>
      <c r="BIH63" s="12"/>
      <c r="BII63" s="12"/>
      <c r="BIJ63" s="12"/>
      <c r="BIK63" s="12"/>
      <c r="BIL63" s="12"/>
      <c r="BIM63" s="12"/>
      <c r="BIN63" s="12"/>
      <c r="BIO63" s="12"/>
      <c r="BIP63" s="12"/>
      <c r="BIQ63" s="12"/>
      <c r="BIR63" s="12"/>
      <c r="BIS63" s="12"/>
      <c r="BIT63" s="12"/>
      <c r="BIU63" s="12"/>
      <c r="BIV63" s="12"/>
      <c r="BIW63" s="12"/>
      <c r="BIX63" s="12"/>
      <c r="BIY63" s="12"/>
      <c r="BIZ63" s="12"/>
      <c r="BJA63" s="12"/>
      <c r="BJB63" s="12"/>
      <c r="BJC63" s="12"/>
      <c r="BJD63" s="12"/>
      <c r="BJE63" s="12"/>
      <c r="BJF63" s="12"/>
      <c r="BJG63" s="12"/>
      <c r="BJH63" s="12"/>
      <c r="BJI63" s="12"/>
      <c r="BJJ63" s="12"/>
      <c r="BJK63" s="12"/>
      <c r="BJL63" s="12"/>
      <c r="BJM63" s="12"/>
      <c r="BJN63" s="12"/>
      <c r="BJO63" s="12"/>
      <c r="BJP63" s="12"/>
      <c r="BJQ63" s="12"/>
      <c r="BJR63" s="12"/>
      <c r="BJS63" s="12"/>
      <c r="BJT63" s="12"/>
      <c r="BJU63" s="12"/>
      <c r="BJV63" s="12"/>
      <c r="BJW63" s="12"/>
      <c r="BJX63" s="12"/>
      <c r="BJY63" s="12"/>
      <c r="BJZ63" s="12"/>
      <c r="BKA63" s="12"/>
      <c r="BKB63" s="12"/>
      <c r="BKC63" s="12"/>
      <c r="BKD63" s="12"/>
      <c r="BKE63" s="12"/>
      <c r="BKF63" s="12"/>
      <c r="BKG63" s="12"/>
      <c r="BKH63" s="12"/>
      <c r="BKI63" s="12"/>
      <c r="BKJ63" s="12"/>
      <c r="BKK63" s="12"/>
      <c r="BKL63" s="12"/>
      <c r="BKM63" s="12"/>
      <c r="BKN63" s="12"/>
      <c r="BKO63" s="12"/>
      <c r="BKP63" s="12"/>
      <c r="BKQ63" s="12"/>
      <c r="BKR63" s="12"/>
      <c r="BKS63" s="12"/>
      <c r="BKT63" s="12"/>
      <c r="BKU63" s="12"/>
      <c r="BKV63" s="12"/>
      <c r="BKW63" s="12"/>
      <c r="BKX63" s="12"/>
      <c r="BKY63" s="12"/>
      <c r="BKZ63" s="12"/>
      <c r="BLA63" s="12"/>
      <c r="BLB63" s="12"/>
      <c r="BLC63" s="12"/>
      <c r="BLD63" s="12"/>
      <c r="BLE63" s="12"/>
      <c r="BLF63" s="12"/>
      <c r="BLG63" s="12"/>
      <c r="BLH63" s="12"/>
      <c r="BLI63" s="12"/>
      <c r="BLJ63" s="12"/>
      <c r="BLK63" s="12"/>
      <c r="BLL63" s="12"/>
      <c r="BLM63" s="12"/>
      <c r="BLN63" s="12"/>
      <c r="BLO63" s="12"/>
      <c r="BLP63" s="12"/>
      <c r="BLQ63" s="12"/>
      <c r="BLR63" s="12"/>
      <c r="BLS63" s="12"/>
      <c r="BLT63" s="12"/>
      <c r="BLU63" s="12"/>
      <c r="BLV63" s="12"/>
      <c r="BLW63" s="12"/>
      <c r="BLX63" s="12"/>
      <c r="BLY63" s="12"/>
      <c r="BLZ63" s="12"/>
      <c r="BMA63" s="12"/>
      <c r="BMB63" s="12"/>
      <c r="BMC63" s="12"/>
      <c r="BMD63" s="12"/>
      <c r="BME63" s="12"/>
      <c r="BMF63" s="12"/>
      <c r="BMG63" s="12"/>
      <c r="BMH63" s="12"/>
      <c r="BMI63" s="12"/>
      <c r="BMJ63" s="12"/>
      <c r="BMK63" s="12"/>
      <c r="BML63" s="12"/>
      <c r="BMM63" s="12"/>
      <c r="BMN63" s="12"/>
      <c r="BMO63" s="12"/>
      <c r="BMP63" s="12"/>
      <c r="BMQ63" s="12"/>
      <c r="BMR63" s="12"/>
      <c r="BMS63" s="12"/>
      <c r="BMT63" s="12"/>
      <c r="BMU63" s="12"/>
      <c r="BMV63" s="12"/>
      <c r="BMW63" s="12"/>
      <c r="BMX63" s="12"/>
      <c r="BMY63" s="12"/>
      <c r="BMZ63" s="12"/>
      <c r="BNA63" s="12"/>
      <c r="BNB63" s="12"/>
      <c r="BNC63" s="12"/>
      <c r="BND63" s="12"/>
      <c r="BNE63" s="12"/>
      <c r="BNF63" s="12"/>
      <c r="BNG63" s="12"/>
      <c r="BNH63" s="12"/>
      <c r="BNI63" s="12"/>
      <c r="BNJ63" s="12"/>
      <c r="BNK63" s="12"/>
      <c r="BNL63" s="12"/>
      <c r="BNM63" s="12"/>
      <c r="BNN63" s="12"/>
      <c r="BNO63" s="12"/>
      <c r="BNP63" s="12"/>
      <c r="BNQ63" s="12"/>
      <c r="BNR63" s="12"/>
      <c r="BNS63" s="12"/>
      <c r="BNT63" s="12"/>
      <c r="BNU63" s="12"/>
      <c r="BNV63" s="12"/>
      <c r="BNW63" s="12"/>
      <c r="BNX63" s="12"/>
      <c r="BNY63" s="12"/>
      <c r="BNZ63" s="12"/>
      <c r="BOA63" s="12"/>
      <c r="BOB63" s="12"/>
      <c r="BOC63" s="12"/>
      <c r="BOD63" s="12"/>
      <c r="BOE63" s="12"/>
      <c r="BOF63" s="12"/>
      <c r="BOG63" s="12"/>
      <c r="BOH63" s="12"/>
      <c r="BOI63" s="12"/>
      <c r="BOJ63" s="12"/>
      <c r="BOK63" s="12"/>
      <c r="BOL63" s="12"/>
      <c r="BOM63" s="12"/>
      <c r="BON63" s="12"/>
      <c r="BOO63" s="12"/>
      <c r="BOP63" s="12"/>
      <c r="BOQ63" s="12"/>
      <c r="BOR63" s="12"/>
      <c r="BOS63" s="12"/>
      <c r="BOT63" s="12"/>
      <c r="BOU63" s="12"/>
      <c r="BOV63" s="12"/>
      <c r="BOW63" s="12"/>
      <c r="BOX63" s="12"/>
      <c r="BOY63" s="12"/>
      <c r="BOZ63" s="12"/>
      <c r="BPA63" s="12"/>
      <c r="BPB63" s="12"/>
      <c r="BPC63" s="12"/>
      <c r="BPD63" s="12"/>
      <c r="BPE63" s="12"/>
      <c r="BPF63" s="12"/>
      <c r="BPG63" s="12"/>
      <c r="BPH63" s="12"/>
      <c r="BPI63" s="12"/>
      <c r="BPJ63" s="12"/>
      <c r="BPK63" s="12"/>
      <c r="BPL63" s="12"/>
      <c r="BPM63" s="12"/>
      <c r="BPN63" s="12"/>
      <c r="BPO63" s="12"/>
      <c r="BPP63" s="12"/>
      <c r="BPQ63" s="12"/>
      <c r="BPR63" s="12"/>
      <c r="BPS63" s="12"/>
      <c r="BPT63" s="12"/>
      <c r="BPU63" s="12"/>
      <c r="BPV63" s="12"/>
      <c r="BPW63" s="12"/>
      <c r="BPX63" s="12"/>
      <c r="BPY63" s="12"/>
      <c r="BPZ63" s="12"/>
      <c r="BQA63" s="12"/>
      <c r="BQB63" s="12"/>
      <c r="BQC63" s="12"/>
      <c r="BQD63" s="12"/>
      <c r="BQE63" s="12"/>
      <c r="BQF63" s="12"/>
      <c r="BQG63" s="12"/>
      <c r="BQH63" s="12"/>
      <c r="BQI63" s="12"/>
      <c r="BQJ63" s="12"/>
      <c r="BQK63" s="12"/>
      <c r="BQL63" s="12"/>
      <c r="BQM63" s="12"/>
      <c r="BQN63" s="12"/>
      <c r="BQO63" s="12"/>
      <c r="BQP63" s="12"/>
      <c r="BQQ63" s="12"/>
      <c r="BQR63" s="12"/>
      <c r="BQS63" s="12"/>
      <c r="BQT63" s="12"/>
      <c r="BQU63" s="12"/>
      <c r="BQV63" s="12"/>
      <c r="BQW63" s="12"/>
      <c r="BQX63" s="12"/>
      <c r="BQY63" s="12"/>
      <c r="BQZ63" s="12"/>
      <c r="BRA63" s="12"/>
      <c r="BRB63" s="12"/>
      <c r="BRC63" s="12"/>
      <c r="BRD63" s="12"/>
      <c r="BRE63" s="12"/>
      <c r="BRF63" s="12"/>
      <c r="BRG63" s="12"/>
      <c r="BRH63" s="12"/>
      <c r="BRI63" s="12"/>
      <c r="BRJ63" s="12"/>
      <c r="BRK63" s="12"/>
      <c r="BRL63" s="12"/>
      <c r="BRM63" s="12"/>
      <c r="BRN63" s="12"/>
      <c r="BRO63" s="12"/>
      <c r="BRP63" s="12"/>
      <c r="BRQ63" s="12"/>
      <c r="BRR63" s="12"/>
      <c r="BRS63" s="12"/>
      <c r="BRT63" s="12"/>
      <c r="BRU63" s="12"/>
      <c r="BRV63" s="12"/>
      <c r="BRW63" s="12"/>
      <c r="BRX63" s="12"/>
      <c r="BRY63" s="12"/>
      <c r="BRZ63" s="12"/>
      <c r="BSA63" s="12"/>
      <c r="BSB63" s="12"/>
      <c r="BSC63" s="12"/>
      <c r="BSD63" s="12"/>
      <c r="BSE63" s="12"/>
      <c r="BSF63" s="12"/>
      <c r="BSG63" s="12"/>
      <c r="BSH63" s="12"/>
      <c r="BSI63" s="12"/>
      <c r="BSJ63" s="12"/>
      <c r="BSK63" s="12"/>
      <c r="BSL63" s="12"/>
      <c r="BSM63" s="12"/>
      <c r="BSN63" s="12"/>
      <c r="BSO63" s="12"/>
      <c r="BSP63" s="12"/>
      <c r="BSQ63" s="12"/>
      <c r="BSR63" s="12"/>
      <c r="BSS63" s="12"/>
      <c r="BST63" s="12"/>
      <c r="BSU63" s="12"/>
      <c r="BSV63" s="12"/>
      <c r="BSW63" s="12"/>
      <c r="BSX63" s="12"/>
      <c r="BSY63" s="12"/>
      <c r="BSZ63" s="12"/>
      <c r="BTA63" s="12"/>
      <c r="BTB63" s="12"/>
      <c r="BTC63" s="12"/>
      <c r="BTD63" s="12"/>
      <c r="BTE63" s="12"/>
      <c r="BTF63" s="12"/>
      <c r="BTG63" s="12"/>
      <c r="BTH63" s="12"/>
      <c r="BTI63" s="12"/>
      <c r="BTJ63" s="12"/>
      <c r="BTK63" s="12"/>
      <c r="BTL63" s="12"/>
      <c r="BTM63" s="12"/>
      <c r="BTN63" s="12"/>
      <c r="BTO63" s="12"/>
      <c r="BTP63" s="12"/>
      <c r="BTQ63" s="12"/>
      <c r="BTR63" s="12"/>
      <c r="BTS63" s="12"/>
      <c r="BTT63" s="12"/>
      <c r="BTU63" s="12"/>
      <c r="BTV63" s="12"/>
      <c r="BTW63" s="12"/>
      <c r="BTX63" s="12"/>
      <c r="BTY63" s="12"/>
      <c r="BTZ63" s="12"/>
      <c r="BUA63" s="12"/>
      <c r="BUB63" s="12"/>
      <c r="BUC63" s="12"/>
      <c r="BUD63" s="12"/>
      <c r="BUE63" s="12"/>
      <c r="BUF63" s="12"/>
      <c r="BUG63" s="12"/>
      <c r="BUH63" s="12"/>
      <c r="BUI63" s="12"/>
      <c r="BUJ63" s="12"/>
      <c r="BUK63" s="12"/>
      <c r="BUL63" s="12"/>
      <c r="BUM63" s="12"/>
      <c r="BUN63" s="12"/>
      <c r="BUO63" s="12"/>
      <c r="BUP63" s="12"/>
      <c r="BUQ63" s="12"/>
      <c r="BUR63" s="12"/>
      <c r="BUS63" s="12"/>
      <c r="BUT63" s="12"/>
      <c r="BUU63" s="12"/>
      <c r="BUV63" s="12"/>
      <c r="BUW63" s="12"/>
      <c r="BUX63" s="12"/>
      <c r="BUY63" s="12"/>
      <c r="BUZ63" s="12"/>
      <c r="BVA63" s="12"/>
      <c r="BVB63" s="12"/>
      <c r="BVC63" s="12"/>
      <c r="BVD63" s="12"/>
      <c r="BVE63" s="12"/>
      <c r="BVF63" s="12"/>
      <c r="BVG63" s="12"/>
      <c r="BVH63" s="12"/>
      <c r="BVI63" s="12"/>
      <c r="BVJ63" s="12"/>
      <c r="BVK63" s="12"/>
      <c r="BVL63" s="12"/>
      <c r="BVM63" s="12"/>
      <c r="BVN63" s="12"/>
      <c r="BVO63" s="12"/>
      <c r="BVP63" s="12"/>
      <c r="BVQ63" s="12"/>
      <c r="BVR63" s="12"/>
      <c r="BVS63" s="12"/>
      <c r="BVT63" s="12"/>
      <c r="BVU63" s="12"/>
      <c r="BVV63" s="12"/>
      <c r="BVW63" s="12"/>
      <c r="BVX63" s="12"/>
      <c r="BVY63" s="12"/>
      <c r="BVZ63" s="12"/>
      <c r="BWA63" s="12"/>
      <c r="BWB63" s="12"/>
      <c r="BWC63" s="12"/>
      <c r="BWD63" s="12"/>
      <c r="BWE63" s="12"/>
      <c r="BWF63" s="12"/>
      <c r="BWG63" s="12"/>
      <c r="BWH63" s="12"/>
      <c r="BWI63" s="12"/>
      <c r="BWJ63" s="12"/>
      <c r="BWK63" s="12"/>
      <c r="BWL63" s="12"/>
      <c r="BWM63" s="12"/>
      <c r="BWN63" s="12"/>
      <c r="BWO63" s="12"/>
      <c r="BWP63" s="12"/>
      <c r="BWQ63" s="12"/>
      <c r="BWR63" s="12"/>
      <c r="BWS63" s="12"/>
      <c r="BWT63" s="12"/>
      <c r="BWU63" s="12"/>
      <c r="BWV63" s="12"/>
      <c r="BWW63" s="12"/>
      <c r="BWX63" s="12"/>
      <c r="BWY63" s="12"/>
      <c r="BWZ63" s="12"/>
      <c r="BXA63" s="12"/>
      <c r="BXB63" s="12"/>
      <c r="BXC63" s="12"/>
      <c r="BXD63" s="12"/>
      <c r="BXE63" s="12"/>
      <c r="BXF63" s="12"/>
      <c r="BXG63" s="12"/>
      <c r="BXH63" s="12"/>
      <c r="BXI63" s="12"/>
      <c r="BXJ63" s="12"/>
      <c r="BXK63" s="12"/>
      <c r="BXL63" s="12"/>
      <c r="BXM63" s="12"/>
      <c r="BXN63" s="12"/>
      <c r="BXO63" s="12"/>
      <c r="BXP63" s="12"/>
      <c r="BXQ63" s="12"/>
      <c r="BXR63" s="12"/>
      <c r="BXS63" s="12"/>
      <c r="BXT63" s="12"/>
      <c r="BXU63" s="12"/>
      <c r="BXV63" s="12"/>
      <c r="BXW63" s="12"/>
      <c r="BXX63" s="12"/>
      <c r="BXY63" s="12"/>
      <c r="BXZ63" s="12"/>
      <c r="BYA63" s="12"/>
      <c r="BYB63" s="12"/>
      <c r="BYC63" s="12"/>
      <c r="BYD63" s="12"/>
      <c r="BYE63" s="12"/>
      <c r="BYF63" s="12"/>
      <c r="BYG63" s="12"/>
      <c r="BYH63" s="12"/>
      <c r="BYI63" s="12"/>
      <c r="BYJ63" s="12"/>
      <c r="BYK63" s="12"/>
      <c r="BYL63" s="12"/>
      <c r="BYM63" s="12"/>
      <c r="BYN63" s="12"/>
      <c r="BYO63" s="12"/>
      <c r="BYP63" s="12"/>
      <c r="BYQ63" s="12"/>
      <c r="BYR63" s="12"/>
      <c r="BYS63" s="12"/>
      <c r="BYT63" s="12"/>
      <c r="BYU63" s="12"/>
      <c r="BYV63" s="12"/>
      <c r="BYW63" s="12"/>
      <c r="BYX63" s="12"/>
      <c r="BYY63" s="12"/>
      <c r="BYZ63" s="12"/>
      <c r="BZA63" s="12"/>
      <c r="BZB63" s="12"/>
      <c r="BZC63" s="12"/>
      <c r="BZD63" s="12"/>
      <c r="BZE63" s="12"/>
      <c r="BZF63" s="12"/>
      <c r="BZG63" s="12"/>
      <c r="BZH63" s="12"/>
      <c r="BZI63" s="12"/>
      <c r="BZJ63" s="12"/>
      <c r="BZK63" s="12"/>
      <c r="BZL63" s="12"/>
      <c r="BZM63" s="12"/>
      <c r="BZN63" s="12"/>
      <c r="BZO63" s="12"/>
      <c r="BZP63" s="12"/>
      <c r="BZQ63" s="12"/>
      <c r="BZR63" s="12"/>
      <c r="BZS63" s="12"/>
      <c r="BZT63" s="12"/>
      <c r="BZU63" s="12"/>
      <c r="BZV63" s="12"/>
      <c r="BZW63" s="12"/>
      <c r="BZX63" s="12"/>
      <c r="BZY63" s="12"/>
      <c r="BZZ63" s="12"/>
      <c r="CAA63" s="12"/>
      <c r="CAB63" s="12"/>
      <c r="CAC63" s="12"/>
      <c r="CAD63" s="12"/>
      <c r="CAE63" s="12"/>
      <c r="CAF63" s="12"/>
      <c r="CAG63" s="12"/>
      <c r="CAH63" s="12"/>
      <c r="CAI63" s="12"/>
      <c r="CAJ63" s="12"/>
      <c r="CAK63" s="12"/>
      <c r="CAL63" s="12"/>
      <c r="CAM63" s="12"/>
      <c r="CAN63" s="12"/>
      <c r="CAO63" s="12"/>
      <c r="CAP63" s="12"/>
      <c r="CAQ63" s="12"/>
      <c r="CAR63" s="12"/>
      <c r="CAS63" s="12"/>
      <c r="CAT63" s="12"/>
      <c r="CAU63" s="12"/>
      <c r="CAV63" s="12"/>
      <c r="CAW63" s="12"/>
      <c r="CAX63" s="12"/>
      <c r="CAY63" s="12"/>
      <c r="CAZ63" s="12"/>
      <c r="CBA63" s="12"/>
      <c r="CBB63" s="12"/>
      <c r="CBC63" s="12"/>
      <c r="CBD63" s="12"/>
      <c r="CBE63" s="12"/>
      <c r="CBF63" s="12"/>
      <c r="CBG63" s="12"/>
      <c r="CBH63" s="12"/>
      <c r="CBI63" s="12"/>
      <c r="CBJ63" s="12"/>
      <c r="CBK63" s="12"/>
      <c r="CBL63" s="12"/>
      <c r="CBM63" s="12"/>
      <c r="CBN63" s="12"/>
      <c r="CBO63" s="12"/>
      <c r="CBP63" s="12"/>
      <c r="CBQ63" s="12"/>
      <c r="CBR63" s="12"/>
      <c r="CBS63" s="12"/>
      <c r="CBT63" s="12"/>
      <c r="CBU63" s="12"/>
      <c r="CBV63" s="12"/>
      <c r="CBW63" s="12"/>
      <c r="CBX63" s="12"/>
      <c r="CBY63" s="12"/>
      <c r="CBZ63" s="12"/>
      <c r="CCA63" s="12"/>
      <c r="CCB63" s="12"/>
      <c r="CCC63" s="12"/>
      <c r="CCD63" s="12"/>
      <c r="CCE63" s="12"/>
      <c r="CCF63" s="12"/>
      <c r="CCG63" s="12"/>
      <c r="CCH63" s="12"/>
      <c r="CCI63" s="12"/>
      <c r="CCJ63" s="12"/>
      <c r="CCK63" s="12"/>
      <c r="CCL63" s="12"/>
      <c r="CCM63" s="12"/>
      <c r="CCN63" s="12"/>
      <c r="CCO63" s="12"/>
      <c r="CCP63" s="12"/>
      <c r="CCQ63" s="12"/>
      <c r="CCR63" s="12"/>
      <c r="CCS63" s="12"/>
      <c r="CCT63" s="12"/>
      <c r="CCU63" s="12"/>
      <c r="CCV63" s="12"/>
      <c r="CCW63" s="12"/>
      <c r="CCX63" s="12"/>
      <c r="CCY63" s="12"/>
      <c r="CCZ63" s="12"/>
      <c r="CDA63" s="12"/>
      <c r="CDB63" s="12"/>
      <c r="CDC63" s="12"/>
      <c r="CDD63" s="12"/>
      <c r="CDE63" s="12"/>
      <c r="CDF63" s="12"/>
      <c r="CDG63" s="12"/>
      <c r="CDH63" s="12"/>
      <c r="CDI63" s="12"/>
      <c r="CDJ63" s="12"/>
      <c r="CDK63" s="12"/>
      <c r="CDL63" s="12"/>
      <c r="CDM63" s="12"/>
      <c r="CDN63" s="12"/>
      <c r="CDO63" s="12"/>
      <c r="CDP63" s="12"/>
      <c r="CDQ63" s="12"/>
      <c r="CDR63" s="12"/>
      <c r="CDS63" s="12"/>
      <c r="CDT63" s="12"/>
      <c r="CDU63" s="12"/>
      <c r="CDV63" s="12"/>
      <c r="CDW63" s="12"/>
      <c r="CDX63" s="12"/>
      <c r="CDY63" s="12"/>
      <c r="CDZ63" s="12"/>
      <c r="CEA63" s="12"/>
      <c r="CEB63" s="12"/>
      <c r="CEC63" s="12"/>
      <c r="CED63" s="12"/>
      <c r="CEE63" s="12"/>
      <c r="CEF63" s="12"/>
      <c r="CEG63" s="12"/>
      <c r="CEH63" s="12"/>
      <c r="CEI63" s="12"/>
      <c r="CEJ63" s="12"/>
      <c r="CEK63" s="12"/>
      <c r="CEL63" s="12"/>
      <c r="CEM63" s="12"/>
      <c r="CEN63" s="12"/>
      <c r="CEO63" s="12"/>
      <c r="CEP63" s="12"/>
      <c r="CEQ63" s="12"/>
      <c r="CER63" s="12"/>
      <c r="CES63" s="12"/>
      <c r="CET63" s="12"/>
      <c r="CEU63" s="12"/>
      <c r="CEV63" s="12"/>
      <c r="CEW63" s="12"/>
      <c r="CEX63" s="12"/>
      <c r="CEY63" s="12"/>
      <c r="CEZ63" s="12"/>
      <c r="CFA63" s="12"/>
      <c r="CFB63" s="12"/>
      <c r="CFC63" s="12"/>
      <c r="CFD63" s="12"/>
      <c r="CFE63" s="12"/>
      <c r="CFF63" s="12"/>
      <c r="CFG63" s="12"/>
      <c r="CFH63" s="12"/>
      <c r="CFI63" s="12"/>
      <c r="CFJ63" s="12"/>
      <c r="CFK63" s="12"/>
      <c r="CFL63" s="12"/>
      <c r="CFM63" s="12"/>
      <c r="CFN63" s="12"/>
      <c r="CFO63" s="12"/>
      <c r="CFP63" s="12"/>
      <c r="CFQ63" s="12"/>
      <c r="CFR63" s="12"/>
      <c r="CFS63" s="12"/>
      <c r="CFT63" s="12"/>
      <c r="CFU63" s="12"/>
      <c r="CFV63" s="12"/>
      <c r="CFW63" s="12"/>
      <c r="CFX63" s="12"/>
      <c r="CFY63" s="12"/>
      <c r="CFZ63" s="12"/>
      <c r="CGA63" s="12"/>
      <c r="CGB63" s="12"/>
      <c r="CGC63" s="12"/>
      <c r="CGD63" s="12"/>
      <c r="CGE63" s="12"/>
      <c r="CGF63" s="12"/>
      <c r="CGG63" s="12"/>
      <c r="CGH63" s="12"/>
      <c r="CGI63" s="12"/>
      <c r="CGJ63" s="12"/>
      <c r="CGK63" s="12"/>
      <c r="CGL63" s="12"/>
      <c r="CGM63" s="12"/>
      <c r="CGN63" s="12"/>
      <c r="CGO63" s="12"/>
      <c r="CGP63" s="12"/>
      <c r="CGQ63" s="12"/>
      <c r="CGR63" s="12"/>
      <c r="CGS63" s="12"/>
      <c r="CGT63" s="12"/>
      <c r="CGU63" s="12"/>
      <c r="CGV63" s="12"/>
      <c r="CGW63" s="12"/>
      <c r="CGX63" s="12"/>
      <c r="CGY63" s="12"/>
      <c r="CGZ63" s="12"/>
      <c r="CHA63" s="12"/>
      <c r="CHB63" s="12"/>
      <c r="CHC63" s="12"/>
      <c r="CHD63" s="12"/>
      <c r="CHE63" s="12"/>
      <c r="CHF63" s="12"/>
      <c r="CHG63" s="12"/>
      <c r="CHH63" s="12"/>
      <c r="CHI63" s="12"/>
      <c r="CHJ63" s="12"/>
      <c r="CHK63" s="12"/>
      <c r="CHL63" s="12"/>
      <c r="CHM63" s="12"/>
      <c r="CHN63" s="12"/>
      <c r="CHO63" s="12"/>
      <c r="CHP63" s="12"/>
      <c r="CHQ63" s="12"/>
      <c r="CHR63" s="12"/>
      <c r="CHS63" s="12"/>
      <c r="CHT63" s="12"/>
      <c r="CHU63" s="12"/>
      <c r="CHV63" s="12"/>
      <c r="CHW63" s="12"/>
      <c r="CHX63" s="12"/>
      <c r="CHY63" s="12"/>
      <c r="CHZ63" s="12"/>
      <c r="CIA63" s="12"/>
      <c r="CIB63" s="12"/>
      <c r="CIC63" s="12"/>
      <c r="CID63" s="12"/>
      <c r="CIE63" s="12"/>
      <c r="CIF63" s="12"/>
      <c r="CIG63" s="12"/>
      <c r="CIH63" s="12"/>
      <c r="CII63" s="12"/>
      <c r="CIJ63" s="12"/>
      <c r="CIK63" s="12"/>
      <c r="CIL63" s="12"/>
      <c r="CIM63" s="12"/>
      <c r="CIN63" s="12"/>
      <c r="CIO63" s="12"/>
      <c r="CIP63" s="12"/>
      <c r="CIQ63" s="12"/>
      <c r="CIR63" s="12"/>
      <c r="CIS63" s="12"/>
      <c r="CIT63" s="12"/>
      <c r="CIU63" s="12"/>
      <c r="CIV63" s="12"/>
      <c r="CIW63" s="12"/>
      <c r="CIX63" s="12"/>
      <c r="CIY63" s="12"/>
      <c r="CIZ63" s="12"/>
      <c r="CJA63" s="12"/>
      <c r="CJB63" s="12"/>
      <c r="CJC63" s="12"/>
      <c r="CJD63" s="12"/>
      <c r="CJE63" s="12"/>
      <c r="CJF63" s="12"/>
      <c r="CJG63" s="12"/>
      <c r="CJH63" s="12"/>
      <c r="CJI63" s="12"/>
      <c r="CJJ63" s="12"/>
      <c r="CJK63" s="12"/>
      <c r="CJL63" s="12"/>
      <c r="CJM63" s="12"/>
      <c r="CJN63" s="12"/>
      <c r="CJO63" s="12"/>
      <c r="CJP63" s="12"/>
      <c r="CJQ63" s="12"/>
      <c r="CJR63" s="12"/>
      <c r="CJS63" s="12"/>
      <c r="CJT63" s="12"/>
      <c r="CJU63" s="12"/>
      <c r="CJV63" s="12"/>
      <c r="CJW63" s="12"/>
      <c r="CJX63" s="12"/>
      <c r="CJY63" s="12"/>
      <c r="CJZ63" s="12"/>
      <c r="CKA63" s="12"/>
      <c r="CKB63" s="12"/>
      <c r="CKC63" s="12"/>
      <c r="CKD63" s="12"/>
      <c r="CKE63" s="12"/>
      <c r="CKF63" s="12"/>
      <c r="CKG63" s="12"/>
      <c r="CKH63" s="12"/>
      <c r="CKI63" s="12"/>
      <c r="CKJ63" s="12"/>
      <c r="CKK63" s="12"/>
      <c r="CKL63" s="12"/>
      <c r="CKM63" s="12"/>
      <c r="CKN63" s="12"/>
      <c r="CKO63" s="12"/>
      <c r="CKP63" s="12"/>
      <c r="CKQ63" s="12"/>
      <c r="CKR63" s="12"/>
      <c r="CKS63" s="12"/>
      <c r="CKT63" s="12"/>
      <c r="CKU63" s="12"/>
      <c r="CKV63" s="12"/>
      <c r="CKW63" s="12"/>
      <c r="CKX63" s="12"/>
      <c r="CKY63" s="12"/>
      <c r="CKZ63" s="12"/>
      <c r="CLA63" s="12"/>
      <c r="CLB63" s="12"/>
      <c r="CLC63" s="12"/>
      <c r="CLD63" s="12"/>
      <c r="CLE63" s="12"/>
      <c r="CLF63" s="12"/>
      <c r="CLG63" s="12"/>
      <c r="CLH63" s="12"/>
      <c r="CLI63" s="12"/>
      <c r="CLJ63" s="12"/>
      <c r="CLK63" s="12"/>
      <c r="CLL63" s="12"/>
      <c r="CLM63" s="12"/>
      <c r="CLN63" s="12"/>
      <c r="CLO63" s="12"/>
      <c r="CLP63" s="12"/>
      <c r="CLQ63" s="12"/>
      <c r="CLR63" s="12"/>
      <c r="CLS63" s="12"/>
      <c r="CLT63" s="12"/>
      <c r="CLU63" s="12"/>
      <c r="CLV63" s="12"/>
      <c r="CLW63" s="12"/>
      <c r="CLX63" s="12"/>
      <c r="CLY63" s="12"/>
      <c r="CLZ63" s="12"/>
      <c r="CMA63" s="12"/>
      <c r="CMB63" s="12"/>
      <c r="CMC63" s="12"/>
      <c r="CMD63" s="12"/>
      <c r="CME63" s="12"/>
      <c r="CMF63" s="12"/>
      <c r="CMG63" s="12"/>
      <c r="CMH63" s="12"/>
      <c r="CMI63" s="12"/>
      <c r="CMJ63" s="12"/>
      <c r="CMK63" s="12"/>
      <c r="CML63" s="12"/>
      <c r="CMM63" s="12"/>
      <c r="CMN63" s="12"/>
      <c r="CMO63" s="12"/>
      <c r="CMP63" s="12"/>
      <c r="CMQ63" s="12"/>
      <c r="CMR63" s="12"/>
      <c r="CMS63" s="12"/>
      <c r="CMT63" s="12"/>
      <c r="CMU63" s="12"/>
      <c r="CMV63" s="12"/>
      <c r="CMW63" s="12"/>
      <c r="CMX63" s="12"/>
      <c r="CMY63" s="12"/>
      <c r="CMZ63" s="12"/>
      <c r="CNA63" s="12"/>
      <c r="CNB63" s="12"/>
      <c r="CNC63" s="12"/>
      <c r="CND63" s="12"/>
      <c r="CNE63" s="12"/>
      <c r="CNF63" s="12"/>
      <c r="CNG63" s="12"/>
      <c r="CNH63" s="12"/>
      <c r="CNI63" s="12"/>
      <c r="CNJ63" s="12"/>
      <c r="CNK63" s="12"/>
      <c r="CNL63" s="12"/>
      <c r="CNM63" s="12"/>
      <c r="CNN63" s="12"/>
      <c r="CNO63" s="12"/>
      <c r="CNP63" s="12"/>
      <c r="CNQ63" s="12"/>
      <c r="CNR63" s="12"/>
      <c r="CNS63" s="12"/>
      <c r="CNT63" s="12"/>
      <c r="CNU63" s="12"/>
      <c r="CNV63" s="12"/>
      <c r="CNW63" s="12"/>
      <c r="CNX63" s="12"/>
      <c r="CNY63" s="12"/>
      <c r="CNZ63" s="12"/>
      <c r="COA63" s="12"/>
      <c r="COB63" s="12"/>
      <c r="COC63" s="12"/>
      <c r="COD63" s="12"/>
      <c r="COE63" s="12"/>
      <c r="COF63" s="12"/>
      <c r="COG63" s="12"/>
      <c r="COH63" s="12"/>
      <c r="COI63" s="12"/>
      <c r="COJ63" s="12"/>
      <c r="COK63" s="12"/>
      <c r="COL63" s="12"/>
      <c r="COM63" s="12"/>
      <c r="CON63" s="12"/>
      <c r="COO63" s="12"/>
      <c r="COP63" s="12"/>
      <c r="COQ63" s="12"/>
      <c r="COR63" s="12"/>
      <c r="COS63" s="12"/>
      <c r="COT63" s="12"/>
      <c r="COU63" s="12"/>
      <c r="COV63" s="12"/>
      <c r="COW63" s="12"/>
      <c r="COX63" s="12"/>
      <c r="COY63" s="12"/>
      <c r="COZ63" s="12"/>
      <c r="CPA63" s="12"/>
      <c r="CPB63" s="12"/>
      <c r="CPC63" s="12"/>
      <c r="CPD63" s="12"/>
      <c r="CPE63" s="12"/>
      <c r="CPF63" s="12"/>
      <c r="CPG63" s="12"/>
      <c r="CPH63" s="12"/>
      <c r="CPI63" s="12"/>
      <c r="CPJ63" s="12"/>
      <c r="CPK63" s="12"/>
      <c r="CPL63" s="12"/>
      <c r="CPM63" s="12"/>
      <c r="CPN63" s="12"/>
      <c r="CPO63" s="12"/>
      <c r="CPP63" s="12"/>
      <c r="CPQ63" s="12"/>
      <c r="CPR63" s="12"/>
      <c r="CPS63" s="12"/>
      <c r="CPT63" s="12"/>
      <c r="CPU63" s="12"/>
      <c r="CPV63" s="12"/>
      <c r="CPW63" s="12"/>
      <c r="CPX63" s="12"/>
      <c r="CPY63" s="12"/>
      <c r="CPZ63" s="12"/>
      <c r="CQA63" s="12"/>
      <c r="CQB63" s="12"/>
      <c r="CQC63" s="12"/>
      <c r="CQD63" s="12"/>
      <c r="CQE63" s="12"/>
      <c r="CQF63" s="12"/>
      <c r="CQG63" s="12"/>
      <c r="CQH63" s="12"/>
      <c r="CQI63" s="12"/>
      <c r="CQJ63" s="12"/>
      <c r="CQK63" s="12"/>
      <c r="CQL63" s="12"/>
      <c r="CQM63" s="12"/>
      <c r="CQN63" s="12"/>
      <c r="CQO63" s="12"/>
      <c r="CQP63" s="12"/>
      <c r="CQQ63" s="12"/>
      <c r="CQR63" s="12"/>
      <c r="CQS63" s="12"/>
      <c r="CQT63" s="12"/>
      <c r="CQU63" s="12"/>
      <c r="CQV63" s="12"/>
      <c r="CQW63" s="12"/>
      <c r="CQX63" s="12"/>
      <c r="CQY63" s="12"/>
      <c r="CQZ63" s="12"/>
      <c r="CRA63" s="12"/>
      <c r="CRB63" s="12"/>
      <c r="CRC63" s="12"/>
      <c r="CRD63" s="12"/>
      <c r="CRE63" s="12"/>
      <c r="CRF63" s="12"/>
      <c r="CRG63" s="12"/>
      <c r="CRH63" s="12"/>
      <c r="CRI63" s="12"/>
      <c r="CRJ63" s="12"/>
      <c r="CRK63" s="12"/>
      <c r="CRL63" s="12"/>
      <c r="CRM63" s="12"/>
      <c r="CRN63" s="12"/>
      <c r="CRO63" s="12"/>
      <c r="CRP63" s="12"/>
      <c r="CRQ63" s="12"/>
      <c r="CRR63" s="12"/>
      <c r="CRS63" s="12"/>
      <c r="CRT63" s="12"/>
      <c r="CRU63" s="12"/>
      <c r="CRV63" s="12"/>
      <c r="CRW63" s="12"/>
      <c r="CRX63" s="12"/>
      <c r="CRY63" s="12"/>
      <c r="CRZ63" s="12"/>
      <c r="CSA63" s="12"/>
      <c r="CSB63" s="12"/>
      <c r="CSC63" s="12"/>
      <c r="CSD63" s="12"/>
      <c r="CSE63" s="12"/>
      <c r="CSF63" s="12"/>
      <c r="CSG63" s="12"/>
      <c r="CSH63" s="12"/>
      <c r="CSI63" s="12"/>
      <c r="CSJ63" s="12"/>
      <c r="CSK63" s="12"/>
      <c r="CSL63" s="12"/>
      <c r="CSM63" s="12"/>
      <c r="CSN63" s="12"/>
      <c r="CSO63" s="12"/>
      <c r="CSP63" s="12"/>
      <c r="CSQ63" s="12"/>
      <c r="CSR63" s="12"/>
      <c r="CSS63" s="12"/>
      <c r="CST63" s="12"/>
      <c r="CSU63" s="12"/>
      <c r="CSV63" s="12"/>
      <c r="CSW63" s="12"/>
      <c r="CSX63" s="12"/>
      <c r="CSY63" s="12"/>
      <c r="CSZ63" s="12"/>
      <c r="CTA63" s="12"/>
      <c r="CTB63" s="12"/>
      <c r="CTC63" s="12"/>
      <c r="CTD63" s="12"/>
      <c r="CTE63" s="12"/>
      <c r="CTF63" s="12"/>
      <c r="CTG63" s="12"/>
      <c r="CTH63" s="12"/>
      <c r="CTI63" s="12"/>
      <c r="CTJ63" s="12"/>
      <c r="CTK63" s="12"/>
      <c r="CTL63" s="12"/>
      <c r="CTM63" s="12"/>
      <c r="CTN63" s="12"/>
      <c r="CTO63" s="12"/>
      <c r="CTP63" s="12"/>
      <c r="CTQ63" s="12"/>
      <c r="CTR63" s="12"/>
      <c r="CTS63" s="12"/>
      <c r="CTT63" s="12"/>
      <c r="CTU63" s="12"/>
      <c r="CTV63" s="12"/>
      <c r="CTW63" s="12"/>
      <c r="CTX63" s="12"/>
      <c r="CTY63" s="12"/>
      <c r="CTZ63" s="12"/>
      <c r="CUA63" s="12"/>
      <c r="CUB63" s="12"/>
      <c r="CUC63" s="12"/>
      <c r="CUD63" s="12"/>
      <c r="CUE63" s="12"/>
      <c r="CUF63" s="12"/>
      <c r="CUG63" s="12"/>
      <c r="CUH63" s="12"/>
      <c r="CUI63" s="12"/>
      <c r="CUJ63" s="12"/>
      <c r="CUK63" s="12"/>
      <c r="CUL63" s="12"/>
      <c r="CUM63" s="12"/>
      <c r="CUN63" s="12"/>
      <c r="CUO63" s="12"/>
      <c r="CUP63" s="12"/>
      <c r="CUQ63" s="12"/>
      <c r="CUR63" s="12"/>
      <c r="CUS63" s="12"/>
      <c r="CUT63" s="12"/>
      <c r="CUU63" s="12"/>
      <c r="CUV63" s="12"/>
      <c r="CUW63" s="12"/>
      <c r="CUX63" s="12"/>
      <c r="CUY63" s="12"/>
      <c r="CUZ63" s="12"/>
      <c r="CVA63" s="12"/>
      <c r="CVB63" s="12"/>
      <c r="CVC63" s="12"/>
      <c r="CVD63" s="12"/>
      <c r="CVE63" s="12"/>
      <c r="CVF63" s="12"/>
      <c r="CVG63" s="12"/>
      <c r="CVH63" s="12"/>
      <c r="CVI63" s="12"/>
      <c r="CVJ63" s="12"/>
      <c r="CVK63" s="12"/>
      <c r="CVL63" s="12"/>
      <c r="CVM63" s="12"/>
      <c r="CVN63" s="12"/>
      <c r="CVO63" s="12"/>
      <c r="CVP63" s="12"/>
      <c r="CVQ63" s="12"/>
      <c r="CVR63" s="12"/>
      <c r="CVS63" s="12"/>
      <c r="CVT63" s="12"/>
      <c r="CVU63" s="12"/>
      <c r="CVV63" s="12"/>
      <c r="CVW63" s="12"/>
      <c r="CVX63" s="12"/>
      <c r="CVY63" s="12"/>
      <c r="CVZ63" s="12"/>
      <c r="CWA63" s="12"/>
      <c r="CWB63" s="12"/>
      <c r="CWC63" s="12"/>
      <c r="CWD63" s="12"/>
      <c r="CWE63" s="12"/>
      <c r="CWF63" s="12"/>
      <c r="CWG63" s="12"/>
      <c r="CWH63" s="12"/>
      <c r="CWI63" s="12"/>
      <c r="CWJ63" s="12"/>
      <c r="CWK63" s="12"/>
      <c r="CWL63" s="12"/>
      <c r="CWM63" s="12"/>
      <c r="CWN63" s="12"/>
      <c r="CWO63" s="12"/>
      <c r="CWP63" s="12"/>
      <c r="CWQ63" s="12"/>
      <c r="CWR63" s="12"/>
      <c r="CWS63" s="12"/>
      <c r="CWT63" s="12"/>
      <c r="CWU63" s="12"/>
      <c r="CWV63" s="12"/>
      <c r="CWW63" s="12"/>
      <c r="CWX63" s="12"/>
      <c r="CWY63" s="12"/>
      <c r="CWZ63" s="12"/>
      <c r="CXA63" s="12"/>
      <c r="CXB63" s="12"/>
      <c r="CXC63" s="12"/>
      <c r="CXD63" s="12"/>
      <c r="CXE63" s="12"/>
      <c r="CXF63" s="12"/>
      <c r="CXG63" s="12"/>
      <c r="CXH63" s="12"/>
      <c r="CXI63" s="12"/>
      <c r="CXJ63" s="12"/>
      <c r="CXK63" s="12"/>
      <c r="CXL63" s="12"/>
      <c r="CXM63" s="12"/>
      <c r="CXN63" s="12"/>
      <c r="CXO63" s="12"/>
      <c r="CXP63" s="12"/>
      <c r="CXQ63" s="12"/>
      <c r="CXR63" s="12"/>
      <c r="CXS63" s="12"/>
      <c r="CXT63" s="12"/>
      <c r="CXU63" s="12"/>
      <c r="CXV63" s="12"/>
      <c r="CXW63" s="12"/>
      <c r="CXX63" s="12"/>
      <c r="CXY63" s="12"/>
      <c r="CXZ63" s="12"/>
      <c r="CYA63" s="12"/>
      <c r="CYB63" s="12"/>
      <c r="CYC63" s="12"/>
      <c r="CYD63" s="12"/>
      <c r="CYE63" s="12"/>
      <c r="CYF63" s="12"/>
      <c r="CYG63" s="12"/>
      <c r="CYH63" s="12"/>
      <c r="CYI63" s="12"/>
      <c r="CYJ63" s="12"/>
      <c r="CYK63" s="12"/>
      <c r="CYL63" s="12"/>
      <c r="CYM63" s="12"/>
      <c r="CYN63" s="12"/>
      <c r="CYO63" s="12"/>
      <c r="CYP63" s="12"/>
      <c r="CYQ63" s="12"/>
      <c r="CYR63" s="12"/>
      <c r="CYS63" s="12"/>
      <c r="CYT63" s="12"/>
      <c r="CYU63" s="12"/>
      <c r="CYV63" s="12"/>
      <c r="CYW63" s="12"/>
      <c r="CYX63" s="12"/>
      <c r="CYY63" s="12"/>
      <c r="CYZ63" s="12"/>
      <c r="CZA63" s="12"/>
      <c r="CZB63" s="12"/>
      <c r="CZC63" s="12"/>
      <c r="CZD63" s="12"/>
      <c r="CZE63" s="12"/>
      <c r="CZF63" s="12"/>
      <c r="CZG63" s="12"/>
      <c r="CZH63" s="12"/>
      <c r="CZI63" s="12"/>
      <c r="CZJ63" s="12"/>
      <c r="CZK63" s="12"/>
      <c r="CZL63" s="12"/>
      <c r="CZM63" s="12"/>
      <c r="CZN63" s="12"/>
      <c r="CZO63" s="12"/>
      <c r="CZP63" s="12"/>
      <c r="CZQ63" s="12"/>
      <c r="CZR63" s="12"/>
      <c r="CZS63" s="12"/>
      <c r="CZT63" s="12"/>
      <c r="CZU63" s="12"/>
      <c r="CZV63" s="12"/>
      <c r="CZW63" s="12"/>
      <c r="CZX63" s="12"/>
      <c r="CZY63" s="12"/>
      <c r="CZZ63" s="12"/>
      <c r="DAA63" s="12"/>
      <c r="DAB63" s="12"/>
      <c r="DAC63" s="12"/>
      <c r="DAD63" s="12"/>
      <c r="DAE63" s="12"/>
      <c r="DAF63" s="12"/>
      <c r="DAG63" s="12"/>
      <c r="DAH63" s="12"/>
      <c r="DAI63" s="12"/>
      <c r="DAJ63" s="12"/>
      <c r="DAK63" s="12"/>
      <c r="DAL63" s="12"/>
      <c r="DAM63" s="12"/>
      <c r="DAN63" s="12"/>
      <c r="DAO63" s="12"/>
      <c r="DAP63" s="12"/>
      <c r="DAQ63" s="12"/>
      <c r="DAR63" s="12"/>
      <c r="DAS63" s="12"/>
      <c r="DAT63" s="12"/>
      <c r="DAU63" s="12"/>
      <c r="DAV63" s="12"/>
      <c r="DAW63" s="12"/>
      <c r="DAX63" s="12"/>
      <c r="DAY63" s="12"/>
      <c r="DAZ63" s="12"/>
      <c r="DBA63" s="12"/>
      <c r="DBB63" s="12"/>
      <c r="DBC63" s="12"/>
      <c r="DBD63" s="12"/>
      <c r="DBE63" s="12"/>
      <c r="DBF63" s="12"/>
      <c r="DBG63" s="12"/>
      <c r="DBH63" s="12"/>
      <c r="DBI63" s="12"/>
      <c r="DBJ63" s="12"/>
      <c r="DBK63" s="12"/>
      <c r="DBL63" s="12"/>
      <c r="DBM63" s="12"/>
      <c r="DBN63" s="12"/>
      <c r="DBO63" s="12"/>
      <c r="DBP63" s="12"/>
      <c r="DBQ63" s="12"/>
      <c r="DBR63" s="12"/>
      <c r="DBS63" s="12"/>
      <c r="DBT63" s="12"/>
      <c r="DBU63" s="12"/>
      <c r="DBV63" s="12"/>
      <c r="DBW63" s="12"/>
      <c r="DBX63" s="12"/>
      <c r="DBY63" s="12"/>
      <c r="DBZ63" s="12"/>
      <c r="DCA63" s="12"/>
      <c r="DCB63" s="12"/>
      <c r="DCC63" s="12"/>
      <c r="DCD63" s="12"/>
      <c r="DCE63" s="12"/>
      <c r="DCF63" s="12"/>
      <c r="DCG63" s="12"/>
      <c r="DCH63" s="12"/>
      <c r="DCI63" s="12"/>
      <c r="DCJ63" s="12"/>
      <c r="DCK63" s="12"/>
      <c r="DCL63" s="12"/>
      <c r="DCM63" s="12"/>
      <c r="DCN63" s="12"/>
      <c r="DCO63" s="12"/>
      <c r="DCP63" s="12"/>
      <c r="DCQ63" s="12"/>
      <c r="DCR63" s="12"/>
      <c r="DCS63" s="12"/>
      <c r="DCT63" s="12"/>
      <c r="DCU63" s="12"/>
      <c r="DCV63" s="12"/>
      <c r="DCW63" s="12"/>
      <c r="DCX63" s="12"/>
      <c r="DCY63" s="12"/>
      <c r="DCZ63" s="12"/>
      <c r="DDA63" s="12"/>
      <c r="DDB63" s="12"/>
      <c r="DDC63" s="12"/>
      <c r="DDD63" s="12"/>
      <c r="DDE63" s="12"/>
      <c r="DDF63" s="12"/>
      <c r="DDG63" s="12"/>
      <c r="DDH63" s="12"/>
      <c r="DDI63" s="12"/>
      <c r="DDJ63" s="12"/>
      <c r="DDK63" s="12"/>
      <c r="DDL63" s="12"/>
      <c r="DDM63" s="12"/>
      <c r="DDN63" s="12"/>
      <c r="DDO63" s="12"/>
      <c r="DDP63" s="12"/>
      <c r="DDQ63" s="12"/>
      <c r="DDR63" s="12"/>
      <c r="DDS63" s="12"/>
      <c r="DDT63" s="12"/>
      <c r="DDU63" s="12"/>
      <c r="DDV63" s="12"/>
      <c r="DDW63" s="12"/>
      <c r="DDX63" s="12"/>
      <c r="DDY63" s="12"/>
      <c r="DDZ63" s="12"/>
      <c r="DEA63" s="12"/>
      <c r="DEB63" s="12"/>
      <c r="DEC63" s="12"/>
      <c r="DED63" s="12"/>
      <c r="DEE63" s="12"/>
      <c r="DEF63" s="12"/>
      <c r="DEG63" s="12"/>
      <c r="DEH63" s="12"/>
      <c r="DEI63" s="12"/>
      <c r="DEJ63" s="12"/>
      <c r="DEK63" s="12"/>
      <c r="DEL63" s="12"/>
      <c r="DEM63" s="12"/>
      <c r="DEN63" s="12"/>
      <c r="DEO63" s="12"/>
      <c r="DEP63" s="12"/>
      <c r="DEQ63" s="12"/>
      <c r="DER63" s="12"/>
      <c r="DES63" s="12"/>
      <c r="DET63" s="12"/>
      <c r="DEU63" s="12"/>
      <c r="DEV63" s="12"/>
      <c r="DEW63" s="12"/>
      <c r="DEX63" s="12"/>
      <c r="DEY63" s="12"/>
      <c r="DEZ63" s="12"/>
      <c r="DFA63" s="12"/>
      <c r="DFB63" s="12"/>
      <c r="DFC63" s="12"/>
      <c r="DFD63" s="12"/>
      <c r="DFE63" s="12"/>
      <c r="DFF63" s="12"/>
      <c r="DFG63" s="12"/>
      <c r="DFH63" s="12"/>
      <c r="DFI63" s="12"/>
      <c r="DFJ63" s="12"/>
      <c r="DFK63" s="12"/>
      <c r="DFL63" s="12"/>
      <c r="DFM63" s="12"/>
      <c r="DFN63" s="12"/>
      <c r="DFO63" s="12"/>
      <c r="DFP63" s="12"/>
      <c r="DFQ63" s="12"/>
      <c r="DFR63" s="12"/>
      <c r="DFS63" s="12"/>
      <c r="DFT63" s="12"/>
      <c r="DFU63" s="12"/>
      <c r="DFV63" s="12"/>
      <c r="DFW63" s="12"/>
      <c r="DFX63" s="12"/>
      <c r="DFY63" s="12"/>
      <c r="DFZ63" s="12"/>
      <c r="DGA63" s="12"/>
      <c r="DGB63" s="12"/>
      <c r="DGC63" s="12"/>
      <c r="DGD63" s="12"/>
      <c r="DGE63" s="12"/>
      <c r="DGF63" s="12"/>
      <c r="DGG63" s="12"/>
      <c r="DGH63" s="12"/>
      <c r="DGI63" s="12"/>
      <c r="DGJ63" s="12"/>
      <c r="DGK63" s="12"/>
      <c r="DGL63" s="12"/>
      <c r="DGM63" s="12"/>
      <c r="DGN63" s="12"/>
      <c r="DGO63" s="12"/>
      <c r="DGP63" s="12"/>
      <c r="DGQ63" s="12"/>
      <c r="DGR63" s="12"/>
      <c r="DGS63" s="12"/>
      <c r="DGT63" s="12"/>
      <c r="DGU63" s="12"/>
      <c r="DGV63" s="12"/>
      <c r="DGW63" s="12"/>
      <c r="DGX63" s="12"/>
      <c r="DGY63" s="12"/>
      <c r="DGZ63" s="12"/>
      <c r="DHA63" s="12"/>
      <c r="DHB63" s="12"/>
      <c r="DHC63" s="12"/>
      <c r="DHD63" s="12"/>
      <c r="DHE63" s="12"/>
      <c r="DHF63" s="12"/>
      <c r="DHG63" s="12"/>
      <c r="DHH63" s="12"/>
      <c r="DHI63" s="12"/>
      <c r="DHJ63" s="12"/>
      <c r="DHK63" s="12"/>
      <c r="DHL63" s="12"/>
      <c r="DHM63" s="12"/>
      <c r="DHN63" s="12"/>
      <c r="DHO63" s="12"/>
      <c r="DHP63" s="12"/>
      <c r="DHQ63" s="12"/>
      <c r="DHR63" s="12"/>
      <c r="DHS63" s="12"/>
      <c r="DHT63" s="12"/>
      <c r="DHU63" s="12"/>
      <c r="DHV63" s="12"/>
      <c r="DHW63" s="12"/>
      <c r="DHX63" s="12"/>
      <c r="DHY63" s="12"/>
      <c r="DHZ63" s="12"/>
      <c r="DIA63" s="12"/>
      <c r="DIB63" s="12"/>
      <c r="DIC63" s="12"/>
      <c r="DID63" s="12"/>
      <c r="DIE63" s="12"/>
      <c r="DIF63" s="12"/>
      <c r="DIG63" s="12"/>
      <c r="DIH63" s="12"/>
      <c r="DII63" s="12"/>
      <c r="DIJ63" s="12"/>
      <c r="DIK63" s="12"/>
      <c r="DIL63" s="12"/>
      <c r="DIM63" s="12"/>
      <c r="DIN63" s="12"/>
      <c r="DIO63" s="12"/>
      <c r="DIP63" s="12"/>
      <c r="DIQ63" s="12"/>
      <c r="DIR63" s="12"/>
      <c r="DIS63" s="12"/>
      <c r="DIT63" s="12"/>
      <c r="DIU63" s="12"/>
      <c r="DIV63" s="12"/>
      <c r="DIW63" s="12"/>
      <c r="DIX63" s="12"/>
      <c r="DIY63" s="12"/>
      <c r="DIZ63" s="12"/>
      <c r="DJA63" s="12"/>
      <c r="DJB63" s="12"/>
      <c r="DJC63" s="12"/>
      <c r="DJD63" s="12"/>
      <c r="DJE63" s="12"/>
      <c r="DJF63" s="12"/>
      <c r="DJG63" s="12"/>
      <c r="DJH63" s="12"/>
      <c r="DJI63" s="12"/>
      <c r="DJJ63" s="12"/>
      <c r="DJK63" s="12"/>
      <c r="DJL63" s="12"/>
      <c r="DJM63" s="12"/>
      <c r="DJN63" s="12"/>
      <c r="DJO63" s="12"/>
      <c r="DJP63" s="12"/>
      <c r="DJQ63" s="12"/>
      <c r="DJR63" s="12"/>
      <c r="DJS63" s="12"/>
      <c r="DJT63" s="12"/>
      <c r="DJU63" s="12"/>
      <c r="DJV63" s="12"/>
      <c r="DJW63" s="12"/>
      <c r="DJX63" s="12"/>
      <c r="DJY63" s="12"/>
      <c r="DJZ63" s="12"/>
      <c r="DKA63" s="12"/>
      <c r="DKB63" s="12"/>
      <c r="DKC63" s="12"/>
      <c r="DKD63" s="12"/>
      <c r="DKE63" s="12"/>
      <c r="DKF63" s="12"/>
      <c r="DKG63" s="12"/>
      <c r="DKH63" s="12"/>
      <c r="DKI63" s="12"/>
      <c r="DKJ63" s="12"/>
      <c r="DKK63" s="12"/>
      <c r="DKL63" s="12"/>
      <c r="DKM63" s="12"/>
      <c r="DKN63" s="12"/>
      <c r="DKO63" s="12"/>
      <c r="DKP63" s="12"/>
      <c r="DKQ63" s="12"/>
      <c r="DKR63" s="12"/>
      <c r="DKS63" s="12"/>
      <c r="DKT63" s="12"/>
      <c r="DKU63" s="12"/>
      <c r="DKV63" s="12"/>
      <c r="DKW63" s="12"/>
      <c r="DKX63" s="12"/>
      <c r="DKY63" s="12"/>
      <c r="DKZ63" s="12"/>
      <c r="DLA63" s="12"/>
      <c r="DLB63" s="12"/>
      <c r="DLC63" s="12"/>
      <c r="DLD63" s="12"/>
      <c r="DLE63" s="12"/>
      <c r="DLF63" s="12"/>
      <c r="DLG63" s="12"/>
      <c r="DLH63" s="12"/>
      <c r="DLI63" s="12"/>
      <c r="DLJ63" s="12"/>
      <c r="DLK63" s="12"/>
      <c r="DLL63" s="12"/>
      <c r="DLM63" s="12"/>
      <c r="DLN63" s="12"/>
      <c r="DLO63" s="12"/>
      <c r="DLP63" s="12"/>
      <c r="DLQ63" s="12"/>
      <c r="DLR63" s="12"/>
      <c r="DLS63" s="12"/>
      <c r="DLT63" s="12"/>
      <c r="DLU63" s="12"/>
      <c r="DLV63" s="12"/>
      <c r="DLW63" s="12"/>
      <c r="DLX63" s="12"/>
      <c r="DLY63" s="12"/>
      <c r="DLZ63" s="12"/>
      <c r="DMA63" s="12"/>
      <c r="DMB63" s="12"/>
      <c r="DMC63" s="12"/>
      <c r="DMD63" s="12"/>
      <c r="DME63" s="12"/>
      <c r="DMF63" s="12"/>
      <c r="DMG63" s="12"/>
      <c r="DMH63" s="12"/>
      <c r="DMI63" s="12"/>
      <c r="DMJ63" s="12"/>
      <c r="DMK63" s="12"/>
      <c r="DML63" s="12"/>
      <c r="DMM63" s="12"/>
      <c r="DMN63" s="12"/>
      <c r="DMO63" s="12"/>
      <c r="DMP63" s="12"/>
      <c r="DMQ63" s="12"/>
      <c r="DMR63" s="12"/>
      <c r="DMS63" s="12"/>
      <c r="DMT63" s="12"/>
      <c r="DMU63" s="12"/>
      <c r="DMV63" s="12"/>
      <c r="DMW63" s="12"/>
      <c r="DMX63" s="12"/>
      <c r="DMY63" s="12"/>
      <c r="DMZ63" s="12"/>
      <c r="DNA63" s="12"/>
      <c r="DNB63" s="12"/>
      <c r="DNC63" s="12"/>
      <c r="DND63" s="12"/>
      <c r="DNE63" s="12"/>
      <c r="DNF63" s="12"/>
      <c r="DNG63" s="12"/>
      <c r="DNH63" s="12"/>
      <c r="DNI63" s="12"/>
      <c r="DNJ63" s="12"/>
      <c r="DNK63" s="12"/>
      <c r="DNL63" s="12"/>
      <c r="DNM63" s="12"/>
      <c r="DNN63" s="12"/>
      <c r="DNO63" s="12"/>
      <c r="DNP63" s="12"/>
      <c r="DNQ63" s="12"/>
      <c r="DNR63" s="12"/>
      <c r="DNS63" s="12"/>
      <c r="DNT63" s="12"/>
      <c r="DNU63" s="12"/>
      <c r="DNV63" s="12"/>
      <c r="DNW63" s="12"/>
      <c r="DNX63" s="12"/>
      <c r="DNY63" s="12"/>
      <c r="DNZ63" s="12"/>
      <c r="DOA63" s="12"/>
      <c r="DOB63" s="12"/>
      <c r="DOC63" s="12"/>
      <c r="DOD63" s="12"/>
      <c r="DOE63" s="12"/>
      <c r="DOF63" s="12"/>
      <c r="DOG63" s="12"/>
      <c r="DOH63" s="12"/>
      <c r="DOI63" s="12"/>
      <c r="DOJ63" s="12"/>
      <c r="DOK63" s="12"/>
      <c r="DOL63" s="12"/>
      <c r="DOM63" s="12"/>
      <c r="DON63" s="12"/>
      <c r="DOO63" s="12"/>
      <c r="DOP63" s="12"/>
      <c r="DOQ63" s="12"/>
      <c r="DOR63" s="12"/>
      <c r="DOS63" s="12"/>
      <c r="DOT63" s="12"/>
      <c r="DOU63" s="12"/>
      <c r="DOV63" s="12"/>
      <c r="DOW63" s="12"/>
      <c r="DOX63" s="12"/>
      <c r="DOY63" s="12"/>
      <c r="DOZ63" s="12"/>
      <c r="DPA63" s="12"/>
      <c r="DPB63" s="12"/>
      <c r="DPC63" s="12"/>
      <c r="DPD63" s="12"/>
      <c r="DPE63" s="12"/>
      <c r="DPF63" s="12"/>
      <c r="DPG63" s="12"/>
      <c r="DPH63" s="12"/>
      <c r="DPI63" s="12"/>
      <c r="DPJ63" s="12"/>
      <c r="DPK63" s="12"/>
      <c r="DPL63" s="12"/>
      <c r="DPM63" s="12"/>
      <c r="DPN63" s="12"/>
      <c r="DPO63" s="12"/>
      <c r="DPP63" s="12"/>
      <c r="DPQ63" s="12"/>
      <c r="DPR63" s="12"/>
      <c r="DPS63" s="12"/>
      <c r="DPT63" s="12"/>
      <c r="DPU63" s="12"/>
      <c r="DPV63" s="12"/>
      <c r="DPW63" s="12"/>
      <c r="DPX63" s="12"/>
      <c r="DPY63" s="12"/>
      <c r="DPZ63" s="12"/>
      <c r="DQA63" s="12"/>
      <c r="DQB63" s="12"/>
      <c r="DQC63" s="12"/>
      <c r="DQD63" s="12"/>
      <c r="DQE63" s="12"/>
      <c r="DQF63" s="12"/>
      <c r="DQG63" s="12"/>
      <c r="DQH63" s="12"/>
      <c r="DQI63" s="12"/>
      <c r="DQJ63" s="12"/>
      <c r="DQK63" s="12"/>
      <c r="DQL63" s="12"/>
      <c r="DQM63" s="12"/>
      <c r="DQN63" s="12"/>
      <c r="DQO63" s="12"/>
      <c r="DQP63" s="12"/>
      <c r="DQQ63" s="12"/>
      <c r="DQR63" s="12"/>
      <c r="DQS63" s="12"/>
      <c r="DQT63" s="12"/>
      <c r="DQU63" s="12"/>
      <c r="DQV63" s="12"/>
      <c r="DQW63" s="12"/>
      <c r="DQX63" s="12"/>
      <c r="DQY63" s="12"/>
      <c r="DQZ63" s="12"/>
      <c r="DRA63" s="12"/>
      <c r="DRB63" s="12"/>
      <c r="DRC63" s="12"/>
      <c r="DRD63" s="12"/>
      <c r="DRE63" s="12"/>
      <c r="DRF63" s="12"/>
      <c r="DRG63" s="12"/>
      <c r="DRH63" s="12"/>
      <c r="DRI63" s="12"/>
      <c r="DRJ63" s="12"/>
      <c r="DRK63" s="12"/>
      <c r="DRL63" s="12"/>
      <c r="DRM63" s="12"/>
      <c r="DRN63" s="12"/>
      <c r="DRO63" s="12"/>
      <c r="DRP63" s="12"/>
      <c r="DRQ63" s="12"/>
      <c r="DRR63" s="12"/>
      <c r="DRS63" s="12"/>
      <c r="DRT63" s="12"/>
      <c r="DRU63" s="12"/>
      <c r="DRV63" s="12"/>
      <c r="DRW63" s="12"/>
      <c r="DRX63" s="12"/>
      <c r="DRY63" s="12"/>
      <c r="DRZ63" s="12"/>
      <c r="DSA63" s="12"/>
      <c r="DSB63" s="12"/>
      <c r="DSC63" s="12"/>
      <c r="DSD63" s="12"/>
      <c r="DSE63" s="12"/>
      <c r="DSF63" s="12"/>
      <c r="DSG63" s="12"/>
      <c r="DSH63" s="12"/>
      <c r="DSI63" s="12"/>
      <c r="DSJ63" s="12"/>
      <c r="DSK63" s="12"/>
      <c r="DSL63" s="12"/>
      <c r="DSM63" s="12"/>
      <c r="DSN63" s="12"/>
      <c r="DSO63" s="12"/>
      <c r="DSP63" s="12"/>
      <c r="DSQ63" s="12"/>
      <c r="DSR63" s="12"/>
      <c r="DSS63" s="12"/>
      <c r="DST63" s="12"/>
      <c r="DSU63" s="12"/>
      <c r="DSV63" s="12"/>
      <c r="DSW63" s="12"/>
      <c r="DSX63" s="12"/>
      <c r="DSY63" s="12"/>
      <c r="DSZ63" s="12"/>
      <c r="DTA63" s="12"/>
      <c r="DTB63" s="12"/>
      <c r="DTC63" s="12"/>
      <c r="DTD63" s="12"/>
      <c r="DTE63" s="12"/>
      <c r="DTF63" s="12"/>
      <c r="DTG63" s="12"/>
      <c r="DTH63" s="12"/>
      <c r="DTI63" s="12"/>
      <c r="DTJ63" s="12"/>
      <c r="DTK63" s="12"/>
      <c r="DTL63" s="12"/>
      <c r="DTM63" s="12"/>
      <c r="DTN63" s="12"/>
      <c r="DTO63" s="12"/>
      <c r="DTP63" s="12"/>
      <c r="DTQ63" s="12"/>
      <c r="DTR63" s="12"/>
      <c r="DTS63" s="12"/>
      <c r="DTT63" s="12"/>
      <c r="DTU63" s="12"/>
      <c r="DTV63" s="12"/>
      <c r="DTW63" s="12"/>
      <c r="DTX63" s="12"/>
      <c r="DTY63" s="12"/>
      <c r="DTZ63" s="12"/>
      <c r="DUA63" s="12"/>
      <c r="DUB63" s="12"/>
      <c r="DUC63" s="12"/>
      <c r="DUD63" s="12"/>
      <c r="DUE63" s="12"/>
      <c r="DUF63" s="12"/>
      <c r="DUG63" s="12"/>
      <c r="DUH63" s="12"/>
      <c r="DUI63" s="12"/>
      <c r="DUJ63" s="12"/>
      <c r="DUK63" s="12"/>
      <c r="DUL63" s="12"/>
      <c r="DUM63" s="12"/>
      <c r="DUN63" s="12"/>
      <c r="DUO63" s="12"/>
      <c r="DUP63" s="12"/>
      <c r="DUQ63" s="12"/>
      <c r="DUR63" s="12"/>
      <c r="DUS63" s="12"/>
      <c r="DUT63" s="12"/>
      <c r="DUU63" s="12"/>
      <c r="DUV63" s="12"/>
      <c r="DUW63" s="12"/>
      <c r="DUX63" s="12"/>
      <c r="DUY63" s="12"/>
      <c r="DUZ63" s="12"/>
      <c r="DVA63" s="12"/>
      <c r="DVB63" s="12"/>
      <c r="DVC63" s="12"/>
      <c r="DVD63" s="12"/>
      <c r="DVE63" s="12"/>
      <c r="DVF63" s="12"/>
      <c r="DVG63" s="12"/>
      <c r="DVH63" s="12"/>
      <c r="DVI63" s="12"/>
      <c r="DVJ63" s="12"/>
      <c r="DVK63" s="12"/>
      <c r="DVL63" s="12"/>
      <c r="DVM63" s="12"/>
      <c r="DVN63" s="12"/>
      <c r="DVO63" s="12"/>
      <c r="DVP63" s="12"/>
      <c r="DVQ63" s="12"/>
      <c r="DVR63" s="12"/>
      <c r="DVS63" s="12"/>
      <c r="DVT63" s="12"/>
      <c r="DVU63" s="12"/>
      <c r="DVV63" s="12"/>
      <c r="DVW63" s="12"/>
      <c r="DVX63" s="12"/>
      <c r="DVY63" s="12"/>
      <c r="DVZ63" s="12"/>
      <c r="DWA63" s="12"/>
      <c r="DWB63" s="12"/>
      <c r="DWC63" s="12"/>
      <c r="DWD63" s="12"/>
      <c r="DWE63" s="12"/>
      <c r="DWF63" s="12"/>
      <c r="DWG63" s="12"/>
      <c r="DWH63" s="12"/>
      <c r="DWI63" s="12"/>
      <c r="DWJ63" s="12"/>
      <c r="DWK63" s="12"/>
      <c r="DWL63" s="12"/>
      <c r="DWM63" s="12"/>
      <c r="DWN63" s="12"/>
      <c r="DWO63" s="12"/>
      <c r="DWP63" s="12"/>
      <c r="DWQ63" s="12"/>
      <c r="DWR63" s="12"/>
      <c r="DWS63" s="12"/>
      <c r="DWT63" s="12"/>
      <c r="DWU63" s="12"/>
      <c r="DWV63" s="12"/>
      <c r="DWW63" s="12"/>
      <c r="DWX63" s="12"/>
      <c r="DWY63" s="12"/>
      <c r="DWZ63" s="12"/>
      <c r="DXA63" s="12"/>
      <c r="DXB63" s="12"/>
      <c r="DXC63" s="12"/>
      <c r="DXD63" s="12"/>
      <c r="DXE63" s="12"/>
      <c r="DXF63" s="12"/>
      <c r="DXG63" s="12"/>
      <c r="DXH63" s="12"/>
      <c r="DXI63" s="12"/>
      <c r="DXJ63" s="12"/>
      <c r="DXK63" s="12"/>
      <c r="DXL63" s="12"/>
      <c r="DXM63" s="12"/>
      <c r="DXN63" s="12"/>
      <c r="DXO63" s="12"/>
      <c r="DXP63" s="12"/>
      <c r="DXQ63" s="12"/>
      <c r="DXR63" s="12"/>
      <c r="DXS63" s="12"/>
      <c r="DXT63" s="12"/>
      <c r="DXU63" s="12"/>
      <c r="DXV63" s="12"/>
      <c r="DXW63" s="12"/>
      <c r="DXX63" s="12"/>
      <c r="DXY63" s="12"/>
      <c r="DXZ63" s="12"/>
      <c r="DYA63" s="12"/>
      <c r="DYB63" s="12"/>
      <c r="DYC63" s="12"/>
      <c r="DYD63" s="12"/>
      <c r="DYE63" s="12"/>
      <c r="DYF63" s="12"/>
      <c r="DYG63" s="12"/>
      <c r="DYH63" s="12"/>
      <c r="DYI63" s="12"/>
      <c r="DYJ63" s="12"/>
      <c r="DYK63" s="12"/>
      <c r="DYL63" s="12"/>
      <c r="DYM63" s="12"/>
      <c r="DYN63" s="12"/>
      <c r="DYO63" s="12"/>
      <c r="DYP63" s="12"/>
      <c r="DYQ63" s="12"/>
      <c r="DYR63" s="12"/>
      <c r="DYS63" s="12"/>
      <c r="DYT63" s="12"/>
      <c r="DYU63" s="12"/>
      <c r="DYV63" s="12"/>
      <c r="DYW63" s="12"/>
      <c r="DYX63" s="12"/>
      <c r="DYY63" s="12"/>
      <c r="DYZ63" s="12"/>
      <c r="DZA63" s="12"/>
      <c r="DZB63" s="12"/>
      <c r="DZC63" s="12"/>
      <c r="DZD63" s="12"/>
      <c r="DZE63" s="12"/>
      <c r="DZF63" s="12"/>
      <c r="DZG63" s="12"/>
      <c r="DZH63" s="12"/>
      <c r="DZI63" s="12"/>
      <c r="DZJ63" s="12"/>
      <c r="DZK63" s="12"/>
      <c r="DZL63" s="12"/>
      <c r="DZM63" s="12"/>
      <c r="DZN63" s="12"/>
      <c r="DZO63" s="12"/>
      <c r="DZP63" s="12"/>
      <c r="DZQ63" s="12"/>
      <c r="DZR63" s="12"/>
      <c r="DZS63" s="12"/>
      <c r="DZT63" s="12"/>
      <c r="DZU63" s="12"/>
      <c r="DZV63" s="12"/>
      <c r="DZW63" s="12"/>
      <c r="DZX63" s="12"/>
      <c r="DZY63" s="12"/>
      <c r="DZZ63" s="12"/>
      <c r="EAA63" s="12"/>
      <c r="EAB63" s="12"/>
      <c r="EAC63" s="12"/>
      <c r="EAD63" s="12"/>
      <c r="EAE63" s="12"/>
      <c r="EAF63" s="12"/>
      <c r="EAG63" s="12"/>
      <c r="EAH63" s="12"/>
      <c r="EAI63" s="12"/>
      <c r="EAJ63" s="12"/>
      <c r="EAK63" s="12"/>
      <c r="EAL63" s="12"/>
      <c r="EAM63" s="12"/>
      <c r="EAN63" s="12"/>
      <c r="EAO63" s="12"/>
      <c r="EAP63" s="12"/>
      <c r="EAQ63" s="12"/>
      <c r="EAR63" s="12"/>
      <c r="EAS63" s="12"/>
      <c r="EAT63" s="12"/>
      <c r="EAU63" s="12"/>
      <c r="EAV63" s="12"/>
      <c r="EAW63" s="12"/>
      <c r="EAX63" s="12"/>
      <c r="EAY63" s="12"/>
      <c r="EAZ63" s="12"/>
      <c r="EBA63" s="12"/>
      <c r="EBB63" s="12"/>
      <c r="EBC63" s="12"/>
      <c r="EBD63" s="12"/>
      <c r="EBE63" s="12"/>
      <c r="EBF63" s="12"/>
      <c r="EBG63" s="12"/>
      <c r="EBH63" s="12"/>
      <c r="EBI63" s="12"/>
      <c r="EBJ63" s="12"/>
      <c r="EBK63" s="12"/>
      <c r="EBL63" s="12"/>
      <c r="EBM63" s="12"/>
      <c r="EBN63" s="12"/>
      <c r="EBO63" s="12"/>
      <c r="EBP63" s="12"/>
      <c r="EBQ63" s="12"/>
      <c r="EBR63" s="12"/>
      <c r="EBS63" s="12"/>
      <c r="EBT63" s="12"/>
      <c r="EBU63" s="12"/>
      <c r="EBV63" s="12"/>
      <c r="EBW63" s="12"/>
      <c r="EBX63" s="12"/>
      <c r="EBY63" s="12"/>
      <c r="EBZ63" s="12"/>
      <c r="ECA63" s="12"/>
      <c r="ECB63" s="12"/>
      <c r="ECC63" s="12"/>
      <c r="ECD63" s="12"/>
      <c r="ECE63" s="12"/>
      <c r="ECF63" s="12"/>
      <c r="ECG63" s="12"/>
      <c r="ECH63" s="12"/>
      <c r="ECI63" s="12"/>
      <c r="ECJ63" s="12"/>
      <c r="ECK63" s="12"/>
      <c r="ECL63" s="12"/>
      <c r="ECM63" s="12"/>
      <c r="ECN63" s="12"/>
      <c r="ECO63" s="12"/>
      <c r="ECP63" s="12"/>
      <c r="ECQ63" s="12"/>
      <c r="ECR63" s="12"/>
      <c r="ECS63" s="12"/>
      <c r="ECT63" s="12"/>
      <c r="ECU63" s="12"/>
      <c r="ECV63" s="12"/>
      <c r="ECW63" s="12"/>
      <c r="ECX63" s="12"/>
      <c r="ECY63" s="12"/>
      <c r="ECZ63" s="12"/>
      <c r="EDA63" s="12"/>
      <c r="EDB63" s="12"/>
      <c r="EDC63" s="12"/>
      <c r="EDD63" s="12"/>
      <c r="EDE63" s="12"/>
      <c r="EDF63" s="12"/>
      <c r="EDG63" s="12"/>
      <c r="EDH63" s="12"/>
      <c r="EDI63" s="12"/>
      <c r="EDJ63" s="12"/>
      <c r="EDK63" s="12"/>
      <c r="EDL63" s="12"/>
      <c r="EDM63" s="12"/>
      <c r="EDN63" s="12"/>
      <c r="EDO63" s="12"/>
      <c r="EDP63" s="12"/>
      <c r="EDQ63" s="12"/>
      <c r="EDR63" s="12"/>
      <c r="EDS63" s="12"/>
      <c r="EDT63" s="12"/>
      <c r="EDU63" s="12"/>
      <c r="EDV63" s="12"/>
      <c r="EDW63" s="12"/>
      <c r="EDX63" s="12"/>
      <c r="EDY63" s="12"/>
      <c r="EDZ63" s="12"/>
      <c r="EEA63" s="12"/>
      <c r="EEB63" s="12"/>
      <c r="EEC63" s="12"/>
      <c r="EED63" s="12"/>
      <c r="EEE63" s="12"/>
      <c r="EEF63" s="12"/>
      <c r="EEG63" s="12"/>
      <c r="EEH63" s="12"/>
      <c r="EEI63" s="12"/>
      <c r="EEJ63" s="12"/>
      <c r="EEK63" s="12"/>
      <c r="EEL63" s="12"/>
      <c r="EEM63" s="12"/>
      <c r="EEN63" s="12"/>
      <c r="EEO63" s="12"/>
      <c r="EEP63" s="12"/>
      <c r="EEQ63" s="12"/>
      <c r="EER63" s="12"/>
      <c r="EES63" s="12"/>
      <c r="EET63" s="12"/>
      <c r="EEU63" s="12"/>
      <c r="EEV63" s="12"/>
      <c r="EEW63" s="12"/>
      <c r="EEX63" s="12"/>
      <c r="EEY63" s="12"/>
      <c r="EEZ63" s="12"/>
      <c r="EFA63" s="12"/>
      <c r="EFB63" s="12"/>
      <c r="EFC63" s="12"/>
      <c r="EFD63" s="12"/>
      <c r="EFE63" s="12"/>
      <c r="EFF63" s="12"/>
      <c r="EFG63" s="12"/>
      <c r="EFH63" s="12"/>
      <c r="EFI63" s="12"/>
      <c r="EFJ63" s="12"/>
      <c r="EFK63" s="12"/>
      <c r="EFL63" s="12"/>
      <c r="EFM63" s="12"/>
      <c r="EFN63" s="12"/>
      <c r="EFO63" s="12"/>
      <c r="EFP63" s="12"/>
      <c r="EFQ63" s="12"/>
      <c r="EFR63" s="12"/>
      <c r="EFS63" s="12"/>
      <c r="EFT63" s="12"/>
      <c r="EFU63" s="12"/>
      <c r="EFV63" s="12"/>
      <c r="EFW63" s="12"/>
      <c r="EFX63" s="12"/>
      <c r="EFY63" s="12"/>
      <c r="EFZ63" s="12"/>
      <c r="EGA63" s="12"/>
      <c r="EGB63" s="12"/>
      <c r="EGC63" s="12"/>
      <c r="EGD63" s="12"/>
      <c r="EGE63" s="12"/>
      <c r="EGF63" s="12"/>
      <c r="EGG63" s="12"/>
      <c r="EGH63" s="12"/>
      <c r="EGI63" s="12"/>
      <c r="EGJ63" s="12"/>
      <c r="EGK63" s="12"/>
      <c r="EGL63" s="12"/>
      <c r="EGM63" s="12"/>
      <c r="EGN63" s="12"/>
      <c r="EGO63" s="12"/>
      <c r="EGP63" s="12"/>
      <c r="EGQ63" s="12"/>
      <c r="EGR63" s="12"/>
      <c r="EGS63" s="12"/>
      <c r="EGT63" s="12"/>
      <c r="EGU63" s="12"/>
      <c r="EGV63" s="12"/>
      <c r="EGW63" s="12"/>
      <c r="EGX63" s="12"/>
      <c r="EGY63" s="12"/>
      <c r="EGZ63" s="12"/>
      <c r="EHA63" s="12"/>
      <c r="EHB63" s="12"/>
      <c r="EHC63" s="12"/>
      <c r="EHD63" s="12"/>
      <c r="EHE63" s="12"/>
      <c r="EHF63" s="12"/>
      <c r="EHG63" s="12"/>
      <c r="EHH63" s="12"/>
      <c r="EHI63" s="12"/>
      <c r="EHJ63" s="12"/>
      <c r="EHK63" s="12"/>
      <c r="EHL63" s="12"/>
      <c r="EHM63" s="12"/>
      <c r="EHN63" s="12"/>
      <c r="EHO63" s="12"/>
      <c r="EHP63" s="12"/>
      <c r="EHQ63" s="12"/>
      <c r="EHR63" s="12"/>
      <c r="EHS63" s="12"/>
      <c r="EHT63" s="12"/>
      <c r="EHU63" s="12"/>
      <c r="EHV63" s="12"/>
      <c r="EHW63" s="12"/>
      <c r="EHX63" s="12"/>
      <c r="EHY63" s="12"/>
      <c r="EHZ63" s="12"/>
      <c r="EIA63" s="12"/>
      <c r="EIB63" s="12"/>
      <c r="EIC63" s="12"/>
      <c r="EID63" s="12"/>
      <c r="EIE63" s="12"/>
      <c r="EIF63" s="12"/>
      <c r="EIG63" s="12"/>
      <c r="EIH63" s="12"/>
      <c r="EII63" s="12"/>
      <c r="EIJ63" s="12"/>
      <c r="EIK63" s="12"/>
      <c r="EIL63" s="12"/>
      <c r="EIM63" s="12"/>
      <c r="EIN63" s="12"/>
      <c r="EIO63" s="12"/>
      <c r="EIP63" s="12"/>
      <c r="EIQ63" s="12"/>
      <c r="EIR63" s="12"/>
      <c r="EIS63" s="12"/>
      <c r="EIT63" s="12"/>
      <c r="EIU63" s="12"/>
      <c r="EIV63" s="12"/>
      <c r="EIW63" s="12"/>
      <c r="EIX63" s="12"/>
      <c r="EIY63" s="12"/>
      <c r="EIZ63" s="12"/>
      <c r="EJA63" s="12"/>
      <c r="EJB63" s="12"/>
      <c r="EJC63" s="12"/>
      <c r="EJD63" s="12"/>
      <c r="EJE63" s="12"/>
      <c r="EJF63" s="12"/>
      <c r="EJG63" s="12"/>
      <c r="EJH63" s="12"/>
      <c r="EJI63" s="12"/>
      <c r="EJJ63" s="12"/>
      <c r="EJK63" s="12"/>
      <c r="EJL63" s="12"/>
      <c r="EJM63" s="12"/>
      <c r="EJN63" s="12"/>
      <c r="EJO63" s="12"/>
      <c r="EJP63" s="12"/>
      <c r="EJQ63" s="12"/>
      <c r="EJR63" s="12"/>
      <c r="EJS63" s="12"/>
      <c r="EJT63" s="12"/>
      <c r="EJU63" s="12"/>
      <c r="EJV63" s="12"/>
      <c r="EJW63" s="12"/>
      <c r="EJX63" s="12"/>
      <c r="EJY63" s="12"/>
      <c r="EJZ63" s="12"/>
      <c r="EKA63" s="12"/>
      <c r="EKB63" s="12"/>
      <c r="EKC63" s="12"/>
      <c r="EKD63" s="12"/>
      <c r="EKE63" s="12"/>
      <c r="EKF63" s="12"/>
      <c r="EKG63" s="12"/>
      <c r="EKH63" s="12"/>
      <c r="EKI63" s="12"/>
      <c r="EKJ63" s="12"/>
      <c r="EKK63" s="12"/>
      <c r="EKL63" s="12"/>
      <c r="EKM63" s="12"/>
      <c r="EKN63" s="12"/>
      <c r="EKO63" s="12"/>
      <c r="EKP63" s="12"/>
      <c r="EKQ63" s="12"/>
      <c r="EKR63" s="12"/>
      <c r="EKS63" s="12"/>
      <c r="EKT63" s="12"/>
      <c r="EKU63" s="12"/>
      <c r="EKV63" s="12"/>
      <c r="EKW63" s="12"/>
      <c r="EKX63" s="12"/>
      <c r="EKY63" s="12"/>
      <c r="EKZ63" s="12"/>
      <c r="ELA63" s="12"/>
      <c r="ELB63" s="12"/>
      <c r="ELC63" s="12"/>
      <c r="ELD63" s="12"/>
      <c r="ELE63" s="12"/>
      <c r="ELF63" s="12"/>
      <c r="ELG63" s="12"/>
      <c r="ELH63" s="12"/>
      <c r="ELI63" s="12"/>
      <c r="ELJ63" s="12"/>
      <c r="ELK63" s="12"/>
      <c r="ELL63" s="12"/>
      <c r="ELM63" s="12"/>
      <c r="ELN63" s="12"/>
      <c r="ELO63" s="12"/>
      <c r="ELP63" s="12"/>
      <c r="ELQ63" s="12"/>
      <c r="ELR63" s="12"/>
      <c r="ELS63" s="12"/>
      <c r="ELT63" s="12"/>
      <c r="ELU63" s="12"/>
      <c r="ELV63" s="12"/>
      <c r="ELW63" s="12"/>
      <c r="ELX63" s="12"/>
      <c r="ELY63" s="12"/>
      <c r="ELZ63" s="12"/>
      <c r="EMA63" s="12"/>
      <c r="EMB63" s="12"/>
      <c r="EMC63" s="12"/>
      <c r="EMD63" s="12"/>
      <c r="EME63" s="12"/>
      <c r="EMF63" s="12"/>
      <c r="EMG63" s="12"/>
      <c r="EMH63" s="12"/>
      <c r="EMI63" s="12"/>
      <c r="EMJ63" s="12"/>
      <c r="EMK63" s="12"/>
      <c r="EML63" s="12"/>
      <c r="EMM63" s="12"/>
      <c r="EMN63" s="12"/>
      <c r="EMO63" s="12"/>
      <c r="EMP63" s="12"/>
      <c r="EMQ63" s="12"/>
      <c r="EMR63" s="12"/>
      <c r="EMS63" s="12"/>
      <c r="EMT63" s="12"/>
      <c r="EMU63" s="12"/>
      <c r="EMV63" s="12"/>
      <c r="EMW63" s="12"/>
      <c r="EMX63" s="12"/>
      <c r="EMY63" s="12"/>
      <c r="EMZ63" s="12"/>
      <c r="ENA63" s="12"/>
      <c r="ENB63" s="12"/>
      <c r="ENC63" s="12"/>
      <c r="END63" s="12"/>
      <c r="ENE63" s="12"/>
      <c r="ENF63" s="12"/>
      <c r="ENG63" s="12"/>
      <c r="ENH63" s="12"/>
      <c r="ENI63" s="12"/>
      <c r="ENJ63" s="12"/>
      <c r="ENK63" s="12"/>
      <c r="ENL63" s="12"/>
      <c r="ENM63" s="12"/>
      <c r="ENN63" s="12"/>
      <c r="ENO63" s="12"/>
      <c r="ENP63" s="12"/>
      <c r="ENQ63" s="12"/>
      <c r="ENR63" s="12"/>
      <c r="ENS63" s="12"/>
      <c r="ENT63" s="12"/>
      <c r="ENU63" s="12"/>
      <c r="ENV63" s="12"/>
      <c r="ENW63" s="12"/>
      <c r="ENX63" s="12"/>
      <c r="ENY63" s="12"/>
      <c r="ENZ63" s="12"/>
      <c r="EOA63" s="12"/>
      <c r="EOB63" s="12"/>
      <c r="EOC63" s="12"/>
      <c r="EOD63" s="12"/>
      <c r="EOE63" s="12"/>
      <c r="EOF63" s="12"/>
      <c r="EOG63" s="12"/>
      <c r="EOH63" s="12"/>
      <c r="EOI63" s="12"/>
      <c r="EOJ63" s="12"/>
      <c r="EOK63" s="12"/>
      <c r="EOL63" s="12"/>
      <c r="EOM63" s="12"/>
      <c r="EON63" s="12"/>
      <c r="EOO63" s="12"/>
      <c r="EOP63" s="12"/>
      <c r="EOQ63" s="12"/>
      <c r="EOR63" s="12"/>
      <c r="EOS63" s="12"/>
      <c r="EOT63" s="12"/>
      <c r="EOU63" s="12"/>
      <c r="EOV63" s="12"/>
      <c r="EOW63" s="12"/>
      <c r="EOX63" s="12"/>
      <c r="EOY63" s="12"/>
      <c r="EOZ63" s="12"/>
      <c r="EPA63" s="12"/>
      <c r="EPB63" s="12"/>
      <c r="EPC63" s="12"/>
      <c r="EPD63" s="12"/>
      <c r="EPE63" s="12"/>
      <c r="EPF63" s="12"/>
      <c r="EPG63" s="12"/>
      <c r="EPH63" s="12"/>
      <c r="EPI63" s="12"/>
      <c r="EPJ63" s="12"/>
      <c r="EPK63" s="12"/>
      <c r="EPL63" s="12"/>
      <c r="EPM63" s="12"/>
      <c r="EPN63" s="12"/>
      <c r="EPO63" s="12"/>
      <c r="EPP63" s="12"/>
      <c r="EPQ63" s="12"/>
      <c r="EPR63" s="12"/>
      <c r="EPS63" s="12"/>
      <c r="EPT63" s="12"/>
      <c r="EPU63" s="12"/>
      <c r="EPV63" s="12"/>
      <c r="EPW63" s="12"/>
      <c r="EPX63" s="12"/>
      <c r="EPY63" s="12"/>
      <c r="EPZ63" s="12"/>
      <c r="EQA63" s="12"/>
      <c r="EQB63" s="12"/>
      <c r="EQC63" s="12"/>
      <c r="EQD63" s="12"/>
      <c r="EQE63" s="12"/>
      <c r="EQF63" s="12"/>
      <c r="EQG63" s="12"/>
      <c r="EQH63" s="12"/>
      <c r="EQI63" s="12"/>
      <c r="EQJ63" s="12"/>
      <c r="EQK63" s="12"/>
      <c r="EQL63" s="12"/>
      <c r="EQM63" s="12"/>
      <c r="EQN63" s="12"/>
      <c r="EQO63" s="12"/>
      <c r="EQP63" s="12"/>
      <c r="EQQ63" s="12"/>
      <c r="EQR63" s="12"/>
      <c r="EQS63" s="12"/>
      <c r="EQT63" s="12"/>
      <c r="EQU63" s="12"/>
      <c r="EQV63" s="12"/>
      <c r="EQW63" s="12"/>
      <c r="EQX63" s="12"/>
      <c r="EQY63" s="12"/>
      <c r="EQZ63" s="12"/>
      <c r="ERA63" s="12"/>
      <c r="ERB63" s="12"/>
      <c r="ERC63" s="12"/>
      <c r="ERD63" s="12"/>
      <c r="ERE63" s="12"/>
      <c r="ERF63" s="12"/>
      <c r="ERG63" s="12"/>
      <c r="ERH63" s="12"/>
      <c r="ERI63" s="12"/>
      <c r="ERJ63" s="12"/>
      <c r="ERK63" s="12"/>
      <c r="ERL63" s="12"/>
      <c r="ERM63" s="12"/>
      <c r="ERN63" s="12"/>
      <c r="ERO63" s="12"/>
      <c r="ERP63" s="12"/>
      <c r="ERQ63" s="12"/>
      <c r="ERR63" s="12"/>
      <c r="ERS63" s="12"/>
      <c r="ERT63" s="12"/>
      <c r="ERU63" s="12"/>
      <c r="ERV63" s="12"/>
      <c r="ERW63" s="12"/>
      <c r="ERX63" s="12"/>
      <c r="ERY63" s="12"/>
      <c r="ERZ63" s="12"/>
      <c r="ESA63" s="12"/>
      <c r="ESB63" s="12"/>
      <c r="ESC63" s="12"/>
      <c r="ESD63" s="12"/>
      <c r="ESE63" s="12"/>
      <c r="ESF63" s="12"/>
      <c r="ESG63" s="12"/>
      <c r="ESH63" s="12"/>
      <c r="ESI63" s="12"/>
      <c r="ESJ63" s="12"/>
      <c r="ESK63" s="12"/>
      <c r="ESL63" s="12"/>
      <c r="ESM63" s="12"/>
      <c r="ESN63" s="12"/>
      <c r="ESO63" s="12"/>
      <c r="ESP63" s="12"/>
      <c r="ESQ63" s="12"/>
      <c r="ESR63" s="12"/>
      <c r="ESS63" s="12"/>
      <c r="EST63" s="12"/>
      <c r="ESU63" s="12"/>
      <c r="ESV63" s="12"/>
      <c r="ESW63" s="12"/>
      <c r="ESX63" s="12"/>
      <c r="ESY63" s="12"/>
      <c r="ESZ63" s="12"/>
      <c r="ETA63" s="12"/>
      <c r="ETB63" s="12"/>
      <c r="ETC63" s="12"/>
      <c r="ETD63" s="12"/>
      <c r="ETE63" s="12"/>
      <c r="ETF63" s="12"/>
      <c r="ETG63" s="12"/>
      <c r="ETH63" s="12"/>
      <c r="ETI63" s="12"/>
      <c r="ETJ63" s="12"/>
      <c r="ETK63" s="12"/>
      <c r="ETL63" s="12"/>
      <c r="ETM63" s="12"/>
      <c r="ETN63" s="12"/>
      <c r="ETO63" s="12"/>
      <c r="ETP63" s="12"/>
      <c r="ETQ63" s="12"/>
      <c r="ETR63" s="12"/>
      <c r="ETS63" s="12"/>
      <c r="ETT63" s="12"/>
      <c r="ETU63" s="12"/>
      <c r="ETV63" s="12"/>
      <c r="ETW63" s="12"/>
      <c r="ETX63" s="12"/>
      <c r="ETY63" s="12"/>
      <c r="ETZ63" s="12"/>
      <c r="EUA63" s="12"/>
      <c r="EUB63" s="12"/>
      <c r="EUC63" s="12"/>
      <c r="EUD63" s="12"/>
      <c r="EUE63" s="12"/>
      <c r="EUF63" s="12"/>
      <c r="EUG63" s="12"/>
      <c r="EUH63" s="12"/>
      <c r="EUI63" s="12"/>
      <c r="EUJ63" s="12"/>
      <c r="EUK63" s="12"/>
      <c r="EUL63" s="12"/>
      <c r="EUM63" s="12"/>
      <c r="EUN63" s="12"/>
      <c r="EUO63" s="12"/>
      <c r="EUP63" s="12"/>
      <c r="EUQ63" s="12"/>
      <c r="EUR63" s="12"/>
      <c r="EUS63" s="12"/>
      <c r="EUT63" s="12"/>
      <c r="EUU63" s="12"/>
      <c r="EUV63" s="12"/>
      <c r="EUW63" s="12"/>
      <c r="EUX63" s="12"/>
      <c r="EUY63" s="12"/>
      <c r="EUZ63" s="12"/>
      <c r="EVA63" s="12"/>
      <c r="EVB63" s="12"/>
      <c r="EVC63" s="12"/>
      <c r="EVD63" s="12"/>
      <c r="EVE63" s="12"/>
      <c r="EVF63" s="12"/>
      <c r="EVG63" s="12"/>
      <c r="EVH63" s="12"/>
      <c r="EVI63" s="12"/>
      <c r="EVJ63" s="12"/>
      <c r="EVK63" s="12"/>
      <c r="EVL63" s="12"/>
      <c r="EVM63" s="12"/>
      <c r="EVN63" s="12"/>
      <c r="EVO63" s="12"/>
      <c r="EVP63" s="12"/>
      <c r="EVQ63" s="12"/>
      <c r="EVR63" s="12"/>
      <c r="EVS63" s="12"/>
      <c r="EVT63" s="12"/>
      <c r="EVU63" s="12"/>
      <c r="EVV63" s="12"/>
      <c r="EVW63" s="12"/>
      <c r="EVX63" s="12"/>
      <c r="EVY63" s="12"/>
      <c r="EVZ63" s="12"/>
      <c r="EWA63" s="12"/>
      <c r="EWB63" s="12"/>
      <c r="EWC63" s="12"/>
      <c r="EWD63" s="12"/>
      <c r="EWE63" s="12"/>
      <c r="EWF63" s="12"/>
      <c r="EWG63" s="12"/>
      <c r="EWH63" s="12"/>
      <c r="EWI63" s="12"/>
      <c r="EWJ63" s="12"/>
      <c r="EWK63" s="12"/>
      <c r="EWL63" s="12"/>
      <c r="EWM63" s="12"/>
      <c r="EWN63" s="12"/>
      <c r="EWO63" s="12"/>
      <c r="EWP63" s="12"/>
      <c r="EWQ63" s="12"/>
      <c r="EWR63" s="12"/>
      <c r="EWS63" s="12"/>
      <c r="EWT63" s="12"/>
      <c r="EWU63" s="12"/>
      <c r="EWV63" s="12"/>
      <c r="EWW63" s="12"/>
      <c r="EWX63" s="12"/>
      <c r="EWY63" s="12"/>
      <c r="EWZ63" s="12"/>
      <c r="EXA63" s="12"/>
      <c r="EXB63" s="12"/>
      <c r="EXC63" s="12"/>
      <c r="EXD63" s="12"/>
      <c r="EXE63" s="12"/>
      <c r="EXF63" s="12"/>
      <c r="EXG63" s="12"/>
      <c r="EXH63" s="12"/>
      <c r="EXI63" s="12"/>
      <c r="EXJ63" s="12"/>
      <c r="EXK63" s="12"/>
      <c r="EXL63" s="12"/>
      <c r="EXM63" s="12"/>
      <c r="EXN63" s="12"/>
      <c r="EXO63" s="12"/>
      <c r="EXP63" s="12"/>
      <c r="EXQ63" s="12"/>
      <c r="EXR63" s="12"/>
      <c r="EXS63" s="12"/>
      <c r="EXT63" s="12"/>
      <c r="EXU63" s="12"/>
      <c r="EXV63" s="12"/>
      <c r="EXW63" s="12"/>
      <c r="EXX63" s="12"/>
      <c r="EXY63" s="12"/>
      <c r="EXZ63" s="12"/>
      <c r="EYA63" s="12"/>
      <c r="EYB63" s="12"/>
      <c r="EYC63" s="12"/>
      <c r="EYD63" s="12"/>
      <c r="EYE63" s="12"/>
      <c r="EYF63" s="12"/>
      <c r="EYG63" s="12"/>
      <c r="EYH63" s="12"/>
      <c r="EYI63" s="12"/>
      <c r="EYJ63" s="12"/>
      <c r="EYK63" s="12"/>
      <c r="EYL63" s="12"/>
      <c r="EYM63" s="12"/>
      <c r="EYN63" s="12"/>
      <c r="EYO63" s="12"/>
      <c r="EYP63" s="12"/>
      <c r="EYQ63" s="12"/>
      <c r="EYR63" s="12"/>
      <c r="EYS63" s="12"/>
      <c r="EYT63" s="12"/>
      <c r="EYU63" s="12"/>
      <c r="EYV63" s="12"/>
      <c r="EYW63" s="12"/>
      <c r="EYX63" s="12"/>
      <c r="EYY63" s="12"/>
      <c r="EYZ63" s="12"/>
      <c r="EZA63" s="12"/>
      <c r="EZB63" s="12"/>
      <c r="EZC63" s="12"/>
      <c r="EZD63" s="12"/>
      <c r="EZE63" s="12"/>
      <c r="EZF63" s="12"/>
      <c r="EZG63" s="12"/>
      <c r="EZH63" s="12"/>
      <c r="EZI63" s="12"/>
      <c r="EZJ63" s="12"/>
      <c r="EZK63" s="12"/>
      <c r="EZL63" s="12"/>
      <c r="EZM63" s="12"/>
      <c r="EZN63" s="12"/>
      <c r="EZO63" s="12"/>
      <c r="EZP63" s="12"/>
      <c r="EZQ63" s="12"/>
      <c r="EZR63" s="12"/>
      <c r="EZS63" s="12"/>
      <c r="EZT63" s="12"/>
      <c r="EZU63" s="12"/>
      <c r="EZV63" s="12"/>
      <c r="EZW63" s="12"/>
      <c r="EZX63" s="12"/>
      <c r="EZY63" s="12"/>
      <c r="EZZ63" s="12"/>
      <c r="FAA63" s="12"/>
      <c r="FAB63" s="12"/>
      <c r="FAC63" s="12"/>
      <c r="FAD63" s="12"/>
      <c r="FAE63" s="12"/>
      <c r="FAF63" s="12"/>
      <c r="FAG63" s="12"/>
      <c r="FAH63" s="12"/>
      <c r="FAI63" s="12"/>
      <c r="FAJ63" s="12"/>
      <c r="FAK63" s="12"/>
      <c r="FAL63" s="12"/>
      <c r="FAM63" s="12"/>
      <c r="FAN63" s="12"/>
      <c r="FAO63" s="12"/>
      <c r="FAP63" s="12"/>
      <c r="FAQ63" s="12"/>
      <c r="FAR63" s="12"/>
      <c r="FAS63" s="12"/>
      <c r="FAT63" s="12"/>
      <c r="FAU63" s="12"/>
      <c r="FAV63" s="12"/>
      <c r="FAW63" s="12"/>
      <c r="FAX63" s="12"/>
      <c r="FAY63" s="12"/>
      <c r="FAZ63" s="12"/>
      <c r="FBA63" s="12"/>
      <c r="FBB63" s="12"/>
      <c r="FBC63" s="12"/>
      <c r="FBD63" s="12"/>
      <c r="FBE63" s="12"/>
      <c r="FBF63" s="12"/>
      <c r="FBG63" s="12"/>
      <c r="FBH63" s="12"/>
      <c r="FBI63" s="12"/>
      <c r="FBJ63" s="12"/>
      <c r="FBK63" s="12"/>
      <c r="FBL63" s="12"/>
      <c r="FBM63" s="12"/>
      <c r="FBN63" s="12"/>
      <c r="FBO63" s="12"/>
      <c r="FBP63" s="12"/>
      <c r="FBQ63" s="12"/>
      <c r="FBR63" s="12"/>
      <c r="FBS63" s="12"/>
      <c r="FBT63" s="12"/>
      <c r="FBU63" s="12"/>
      <c r="FBV63" s="12"/>
      <c r="FBW63" s="12"/>
      <c r="FBX63" s="12"/>
      <c r="FBY63" s="12"/>
      <c r="FBZ63" s="12"/>
      <c r="FCA63" s="12"/>
      <c r="FCB63" s="12"/>
      <c r="FCC63" s="12"/>
      <c r="FCD63" s="12"/>
      <c r="FCE63" s="12"/>
      <c r="FCF63" s="12"/>
      <c r="FCG63" s="12"/>
      <c r="FCH63" s="12"/>
      <c r="FCI63" s="12"/>
      <c r="FCJ63" s="12"/>
      <c r="FCK63" s="12"/>
      <c r="FCL63" s="12"/>
      <c r="FCM63" s="12"/>
      <c r="FCN63" s="12"/>
      <c r="FCO63" s="12"/>
      <c r="FCP63" s="12"/>
      <c r="FCQ63" s="12"/>
      <c r="FCR63" s="12"/>
      <c r="FCS63" s="12"/>
      <c r="FCT63" s="12"/>
      <c r="FCU63" s="12"/>
      <c r="FCV63" s="12"/>
      <c r="FCW63" s="12"/>
      <c r="FCX63" s="12"/>
      <c r="FCY63" s="12"/>
      <c r="FCZ63" s="12"/>
      <c r="FDA63" s="12"/>
      <c r="FDB63" s="12"/>
      <c r="FDC63" s="12"/>
      <c r="FDD63" s="12"/>
      <c r="FDE63" s="12"/>
      <c r="FDF63" s="12"/>
      <c r="FDG63" s="12"/>
      <c r="FDH63" s="12"/>
      <c r="FDI63" s="12"/>
      <c r="FDJ63" s="12"/>
      <c r="FDK63" s="12"/>
      <c r="FDL63" s="12"/>
      <c r="FDM63" s="12"/>
      <c r="FDN63" s="12"/>
      <c r="FDO63" s="12"/>
      <c r="FDP63" s="12"/>
      <c r="FDQ63" s="12"/>
      <c r="FDR63" s="12"/>
      <c r="FDS63" s="12"/>
      <c r="FDT63" s="12"/>
      <c r="FDU63" s="12"/>
      <c r="FDV63" s="12"/>
      <c r="FDW63" s="12"/>
      <c r="FDX63" s="12"/>
      <c r="FDY63" s="12"/>
      <c r="FDZ63" s="12"/>
      <c r="FEA63" s="12"/>
      <c r="FEB63" s="12"/>
      <c r="FEC63" s="12"/>
      <c r="FED63" s="12"/>
      <c r="FEE63" s="12"/>
      <c r="FEF63" s="12"/>
      <c r="FEG63" s="12"/>
      <c r="FEH63" s="12"/>
      <c r="FEI63" s="12"/>
      <c r="FEJ63" s="12"/>
      <c r="FEK63" s="12"/>
      <c r="FEL63" s="12"/>
      <c r="FEM63" s="12"/>
      <c r="FEN63" s="12"/>
      <c r="FEO63" s="12"/>
      <c r="FEP63" s="12"/>
      <c r="FEQ63" s="12"/>
      <c r="FER63" s="12"/>
      <c r="FES63" s="12"/>
      <c r="FET63" s="12"/>
      <c r="FEU63" s="12"/>
      <c r="FEV63" s="12"/>
      <c r="FEW63" s="12"/>
      <c r="FEX63" s="12"/>
      <c r="FEY63" s="12"/>
      <c r="FEZ63" s="12"/>
      <c r="FFA63" s="12"/>
      <c r="FFB63" s="12"/>
      <c r="FFC63" s="12"/>
      <c r="FFD63" s="12"/>
      <c r="FFE63" s="12"/>
      <c r="FFF63" s="12"/>
      <c r="FFG63" s="12"/>
      <c r="FFH63" s="12"/>
      <c r="FFI63" s="12"/>
      <c r="FFJ63" s="12"/>
      <c r="FFK63" s="12"/>
      <c r="FFL63" s="12"/>
      <c r="FFM63" s="12"/>
      <c r="FFN63" s="12"/>
      <c r="FFO63" s="12"/>
      <c r="FFP63" s="12"/>
      <c r="FFQ63" s="12"/>
      <c r="FFR63" s="12"/>
      <c r="FFS63" s="12"/>
      <c r="FFT63" s="12"/>
      <c r="FFU63" s="12"/>
      <c r="FFV63" s="12"/>
      <c r="FFW63" s="12"/>
      <c r="FFX63" s="12"/>
      <c r="FFY63" s="12"/>
      <c r="FFZ63" s="12"/>
      <c r="FGA63" s="12"/>
      <c r="FGB63" s="12"/>
      <c r="FGC63" s="12"/>
      <c r="FGD63" s="12"/>
      <c r="FGE63" s="12"/>
      <c r="FGF63" s="12"/>
      <c r="FGG63" s="12"/>
      <c r="FGH63" s="12"/>
      <c r="FGI63" s="12"/>
      <c r="FGJ63" s="12"/>
      <c r="FGK63" s="12"/>
      <c r="FGL63" s="12"/>
      <c r="FGM63" s="12"/>
      <c r="FGN63" s="12"/>
      <c r="FGO63" s="12"/>
      <c r="FGP63" s="12"/>
      <c r="FGQ63" s="12"/>
      <c r="FGR63" s="12"/>
      <c r="FGS63" s="12"/>
      <c r="FGT63" s="12"/>
      <c r="FGU63" s="12"/>
      <c r="FGV63" s="12"/>
      <c r="FGW63" s="12"/>
      <c r="FGX63" s="12"/>
      <c r="FGY63" s="12"/>
      <c r="FGZ63" s="12"/>
      <c r="FHA63" s="12"/>
      <c r="FHB63" s="12"/>
      <c r="FHC63" s="12"/>
      <c r="FHD63" s="12"/>
      <c r="FHE63" s="12"/>
      <c r="FHF63" s="12"/>
      <c r="FHG63" s="12"/>
      <c r="FHH63" s="12"/>
      <c r="FHI63" s="12"/>
      <c r="FHJ63" s="12"/>
      <c r="FHK63" s="12"/>
      <c r="FHL63" s="12"/>
      <c r="FHM63" s="12"/>
      <c r="FHN63" s="12"/>
      <c r="FHO63" s="12"/>
      <c r="FHP63" s="12"/>
      <c r="FHQ63" s="12"/>
      <c r="FHR63" s="12"/>
      <c r="FHS63" s="12"/>
      <c r="FHT63" s="12"/>
      <c r="FHU63" s="12"/>
      <c r="FHV63" s="12"/>
      <c r="FHW63" s="12"/>
      <c r="FHX63" s="12"/>
      <c r="FHY63" s="12"/>
      <c r="FHZ63" s="12"/>
      <c r="FIA63" s="12"/>
      <c r="FIB63" s="12"/>
      <c r="FIC63" s="12"/>
      <c r="FID63" s="12"/>
      <c r="FIE63" s="12"/>
      <c r="FIF63" s="12"/>
      <c r="FIG63" s="12"/>
      <c r="FIH63" s="12"/>
      <c r="FII63" s="12"/>
      <c r="FIJ63" s="12"/>
      <c r="FIK63" s="12"/>
      <c r="FIL63" s="12"/>
      <c r="FIM63" s="12"/>
      <c r="FIN63" s="12"/>
      <c r="FIO63" s="12"/>
      <c r="FIP63" s="12"/>
      <c r="FIQ63" s="12"/>
      <c r="FIR63" s="12"/>
      <c r="FIS63" s="12"/>
      <c r="FIT63" s="12"/>
      <c r="FIU63" s="12"/>
      <c r="FIV63" s="12"/>
      <c r="FIW63" s="12"/>
      <c r="FIX63" s="12"/>
      <c r="FIY63" s="12"/>
      <c r="FIZ63" s="12"/>
      <c r="FJA63" s="12"/>
      <c r="FJB63" s="12"/>
      <c r="FJC63" s="12"/>
      <c r="FJD63" s="12"/>
      <c r="FJE63" s="12"/>
      <c r="FJF63" s="12"/>
      <c r="FJG63" s="12"/>
      <c r="FJH63" s="12"/>
      <c r="FJI63" s="12"/>
      <c r="FJJ63" s="12"/>
      <c r="FJK63" s="12"/>
      <c r="FJL63" s="12"/>
      <c r="FJM63" s="12"/>
      <c r="FJN63" s="12"/>
      <c r="FJO63" s="12"/>
      <c r="FJP63" s="12"/>
      <c r="FJQ63" s="12"/>
      <c r="FJR63" s="12"/>
      <c r="FJS63" s="12"/>
      <c r="FJT63" s="12"/>
      <c r="FJU63" s="12"/>
      <c r="FJV63" s="12"/>
      <c r="FJW63" s="12"/>
      <c r="FJX63" s="12"/>
      <c r="FJY63" s="12"/>
      <c r="FJZ63" s="12"/>
      <c r="FKA63" s="12"/>
      <c r="FKB63" s="12"/>
      <c r="FKC63" s="12"/>
      <c r="FKD63" s="12"/>
      <c r="FKE63" s="12"/>
      <c r="FKF63" s="12"/>
      <c r="FKG63" s="12"/>
      <c r="FKH63" s="12"/>
      <c r="FKI63" s="12"/>
      <c r="FKJ63" s="12"/>
      <c r="FKK63" s="12"/>
      <c r="FKL63" s="12"/>
      <c r="FKM63" s="12"/>
      <c r="FKN63" s="12"/>
      <c r="FKO63" s="12"/>
      <c r="FKP63" s="12"/>
      <c r="FKQ63" s="12"/>
      <c r="FKR63" s="12"/>
      <c r="FKS63" s="12"/>
      <c r="FKT63" s="12"/>
      <c r="FKU63" s="12"/>
      <c r="FKV63" s="12"/>
      <c r="FKW63" s="12"/>
      <c r="FKX63" s="12"/>
      <c r="FKY63" s="12"/>
      <c r="FKZ63" s="12"/>
      <c r="FLA63" s="12"/>
      <c r="FLB63" s="12"/>
      <c r="FLC63" s="12"/>
      <c r="FLD63" s="12"/>
      <c r="FLE63" s="12"/>
      <c r="FLF63" s="12"/>
      <c r="FLG63" s="12"/>
      <c r="FLH63" s="12"/>
      <c r="FLI63" s="12"/>
      <c r="FLJ63" s="12"/>
      <c r="FLK63" s="12"/>
      <c r="FLL63" s="12"/>
      <c r="FLM63" s="12"/>
      <c r="FLN63" s="12"/>
      <c r="FLO63" s="12"/>
      <c r="FLP63" s="12"/>
      <c r="FLQ63" s="12"/>
      <c r="FLR63" s="12"/>
      <c r="FLS63" s="12"/>
      <c r="FLT63" s="12"/>
      <c r="FLU63" s="12"/>
      <c r="FLV63" s="12"/>
      <c r="FLW63" s="12"/>
      <c r="FLX63" s="12"/>
      <c r="FLY63" s="12"/>
      <c r="FLZ63" s="12"/>
      <c r="FMA63" s="12"/>
      <c r="FMB63" s="12"/>
      <c r="FMC63" s="12"/>
      <c r="FMD63" s="12"/>
      <c r="FME63" s="12"/>
      <c r="FMF63" s="12"/>
      <c r="FMG63" s="12"/>
      <c r="FMH63" s="12"/>
      <c r="FMI63" s="12"/>
      <c r="FMJ63" s="12"/>
      <c r="FMK63" s="12"/>
      <c r="FML63" s="12"/>
      <c r="FMM63" s="12"/>
      <c r="FMN63" s="12"/>
      <c r="FMO63" s="12"/>
      <c r="FMP63" s="12"/>
      <c r="FMQ63" s="12"/>
      <c r="FMR63" s="12"/>
      <c r="FMS63" s="12"/>
      <c r="FMT63" s="12"/>
      <c r="FMU63" s="12"/>
      <c r="FMV63" s="12"/>
      <c r="FMW63" s="12"/>
      <c r="FMX63" s="12"/>
      <c r="FMY63" s="12"/>
      <c r="FMZ63" s="12"/>
      <c r="FNA63" s="12"/>
      <c r="FNB63" s="12"/>
      <c r="FNC63" s="12"/>
      <c r="FND63" s="12"/>
      <c r="FNE63" s="12"/>
      <c r="FNF63" s="12"/>
      <c r="FNG63" s="12"/>
      <c r="FNH63" s="12"/>
      <c r="FNI63" s="12"/>
      <c r="FNJ63" s="12"/>
      <c r="FNK63" s="12"/>
      <c r="FNL63" s="12"/>
      <c r="FNM63" s="12"/>
      <c r="FNN63" s="12"/>
      <c r="FNO63" s="12"/>
      <c r="FNP63" s="12"/>
      <c r="FNQ63" s="12"/>
      <c r="FNR63" s="12"/>
      <c r="FNS63" s="12"/>
      <c r="FNT63" s="12"/>
      <c r="FNU63" s="12"/>
      <c r="FNV63" s="12"/>
      <c r="FNW63" s="12"/>
      <c r="FNX63" s="12"/>
      <c r="FNY63" s="12"/>
      <c r="FNZ63" s="12"/>
      <c r="FOA63" s="12"/>
      <c r="FOB63" s="12"/>
      <c r="FOC63" s="12"/>
      <c r="FOD63" s="12"/>
      <c r="FOE63" s="12"/>
      <c r="FOF63" s="12"/>
      <c r="FOG63" s="12"/>
      <c r="FOH63" s="12"/>
      <c r="FOI63" s="12"/>
      <c r="FOJ63" s="12"/>
      <c r="FOK63" s="12"/>
      <c r="FOL63" s="12"/>
      <c r="FOM63" s="12"/>
      <c r="FON63" s="12"/>
      <c r="FOO63" s="12"/>
      <c r="FOP63" s="12"/>
      <c r="FOQ63" s="12"/>
      <c r="FOR63" s="12"/>
      <c r="FOS63" s="12"/>
      <c r="FOT63" s="12"/>
      <c r="FOU63" s="12"/>
      <c r="FOV63" s="12"/>
      <c r="FOW63" s="12"/>
      <c r="FOX63" s="12"/>
      <c r="FOY63" s="12"/>
      <c r="FOZ63" s="12"/>
      <c r="FPA63" s="12"/>
      <c r="FPB63" s="12"/>
      <c r="FPC63" s="12"/>
      <c r="FPD63" s="12"/>
      <c r="FPE63" s="12"/>
      <c r="FPF63" s="12"/>
      <c r="FPG63" s="12"/>
      <c r="FPH63" s="12"/>
      <c r="FPI63" s="12"/>
      <c r="FPJ63" s="12"/>
      <c r="FPK63" s="12"/>
      <c r="FPL63" s="12"/>
      <c r="FPM63" s="12"/>
      <c r="FPN63" s="12"/>
      <c r="FPO63" s="12"/>
      <c r="FPP63" s="12"/>
      <c r="FPQ63" s="12"/>
      <c r="FPR63" s="12"/>
      <c r="FPS63" s="12"/>
      <c r="FPT63" s="12"/>
      <c r="FPU63" s="12"/>
      <c r="FPV63" s="12"/>
      <c r="FPW63" s="12"/>
      <c r="FPX63" s="12"/>
      <c r="FPY63" s="12"/>
      <c r="FPZ63" s="12"/>
      <c r="FQA63" s="12"/>
      <c r="FQB63" s="12"/>
      <c r="FQC63" s="12"/>
      <c r="FQD63" s="12"/>
      <c r="FQE63" s="12"/>
      <c r="FQF63" s="12"/>
      <c r="FQG63" s="12"/>
      <c r="FQH63" s="12"/>
      <c r="FQI63" s="12"/>
      <c r="FQJ63" s="12"/>
      <c r="FQK63" s="12"/>
      <c r="FQL63" s="12"/>
      <c r="FQM63" s="12"/>
      <c r="FQN63" s="12"/>
      <c r="FQO63" s="12"/>
      <c r="FQP63" s="12"/>
      <c r="FQQ63" s="12"/>
      <c r="FQR63" s="12"/>
      <c r="FQS63" s="12"/>
      <c r="FQT63" s="12"/>
      <c r="FQU63" s="12"/>
      <c r="FQV63" s="12"/>
      <c r="FQW63" s="12"/>
      <c r="FQX63" s="12"/>
      <c r="FQY63" s="12"/>
      <c r="FQZ63" s="12"/>
      <c r="FRA63" s="12"/>
      <c r="FRB63" s="12"/>
      <c r="FRC63" s="12"/>
      <c r="FRD63" s="12"/>
      <c r="FRE63" s="12"/>
      <c r="FRF63" s="12"/>
      <c r="FRG63" s="12"/>
      <c r="FRH63" s="12"/>
      <c r="FRI63" s="12"/>
      <c r="FRJ63" s="12"/>
      <c r="FRK63" s="12"/>
      <c r="FRL63" s="12"/>
      <c r="FRM63" s="12"/>
      <c r="FRN63" s="12"/>
      <c r="FRO63" s="12"/>
      <c r="FRP63" s="12"/>
      <c r="FRQ63" s="12"/>
      <c r="FRR63" s="12"/>
      <c r="FRS63" s="12"/>
      <c r="FRT63" s="12"/>
      <c r="FRU63" s="12"/>
      <c r="FRV63" s="12"/>
      <c r="FRW63" s="12"/>
      <c r="FRX63" s="12"/>
      <c r="FRY63" s="12"/>
      <c r="FRZ63" s="12"/>
      <c r="FSA63" s="12"/>
      <c r="FSB63" s="12"/>
      <c r="FSC63" s="12"/>
      <c r="FSD63" s="12"/>
      <c r="FSE63" s="12"/>
      <c r="FSF63" s="12"/>
      <c r="FSG63" s="12"/>
      <c r="FSH63" s="12"/>
      <c r="FSI63" s="12"/>
      <c r="FSJ63" s="12"/>
      <c r="FSK63" s="12"/>
      <c r="FSL63" s="12"/>
      <c r="FSM63" s="12"/>
      <c r="FSN63" s="12"/>
      <c r="FSO63" s="12"/>
      <c r="FSP63" s="12"/>
      <c r="FSQ63" s="12"/>
      <c r="FSR63" s="12"/>
      <c r="FSS63" s="12"/>
      <c r="FST63" s="12"/>
      <c r="FSU63" s="12"/>
      <c r="FSV63" s="12"/>
      <c r="FSW63" s="12"/>
      <c r="FSX63" s="12"/>
      <c r="FSY63" s="12"/>
      <c r="FSZ63" s="12"/>
      <c r="FTA63" s="12"/>
      <c r="FTB63" s="12"/>
      <c r="FTC63" s="12"/>
      <c r="FTD63" s="12"/>
      <c r="FTE63" s="12"/>
      <c r="FTF63" s="12"/>
      <c r="FTG63" s="12"/>
      <c r="FTH63" s="12"/>
      <c r="FTI63" s="12"/>
      <c r="FTJ63" s="12"/>
      <c r="FTK63" s="12"/>
      <c r="FTL63" s="12"/>
      <c r="FTM63" s="12"/>
      <c r="FTN63" s="12"/>
      <c r="FTO63" s="12"/>
      <c r="FTP63" s="12"/>
      <c r="FTQ63" s="12"/>
      <c r="FTR63" s="12"/>
      <c r="FTS63" s="12"/>
      <c r="FTT63" s="12"/>
      <c r="FTU63" s="12"/>
      <c r="FTV63" s="12"/>
      <c r="FTW63" s="12"/>
      <c r="FTX63" s="12"/>
      <c r="FTY63" s="12"/>
      <c r="FTZ63" s="12"/>
      <c r="FUA63" s="12"/>
      <c r="FUB63" s="12"/>
      <c r="FUC63" s="12"/>
      <c r="FUD63" s="12"/>
      <c r="FUE63" s="12"/>
      <c r="FUF63" s="12"/>
      <c r="FUG63" s="12"/>
      <c r="FUH63" s="12"/>
      <c r="FUI63" s="12"/>
      <c r="FUJ63" s="12"/>
      <c r="FUK63" s="12"/>
      <c r="FUL63" s="12"/>
      <c r="FUM63" s="12"/>
      <c r="FUN63" s="12"/>
      <c r="FUO63" s="12"/>
      <c r="FUP63" s="12"/>
      <c r="FUQ63" s="12"/>
      <c r="FUR63" s="12"/>
      <c r="FUS63" s="12"/>
      <c r="FUT63" s="12"/>
      <c r="FUU63" s="12"/>
      <c r="FUV63" s="12"/>
      <c r="FUW63" s="12"/>
      <c r="FUX63" s="12"/>
      <c r="FUY63" s="12"/>
      <c r="FUZ63" s="12"/>
      <c r="FVA63" s="12"/>
      <c r="FVB63" s="12"/>
      <c r="FVC63" s="12"/>
      <c r="FVD63" s="12"/>
      <c r="FVE63" s="12"/>
      <c r="FVF63" s="12"/>
      <c r="FVG63" s="12"/>
      <c r="FVH63" s="12"/>
      <c r="FVI63" s="12"/>
      <c r="FVJ63" s="12"/>
      <c r="FVK63" s="12"/>
      <c r="FVL63" s="12"/>
      <c r="FVM63" s="12"/>
      <c r="FVN63" s="12"/>
      <c r="FVO63" s="12"/>
      <c r="FVP63" s="12"/>
      <c r="FVQ63" s="12"/>
      <c r="FVR63" s="12"/>
      <c r="FVS63" s="12"/>
      <c r="FVT63" s="12"/>
      <c r="FVU63" s="12"/>
      <c r="FVV63" s="12"/>
      <c r="FVW63" s="12"/>
      <c r="FVX63" s="12"/>
      <c r="FVY63" s="12"/>
      <c r="FVZ63" s="12"/>
      <c r="FWA63" s="12"/>
      <c r="FWB63" s="12"/>
      <c r="FWC63" s="12"/>
      <c r="FWD63" s="12"/>
      <c r="FWE63" s="12"/>
      <c r="FWF63" s="12"/>
      <c r="FWG63" s="12"/>
      <c r="FWH63" s="12"/>
      <c r="FWI63" s="12"/>
      <c r="FWJ63" s="12"/>
      <c r="FWK63" s="12"/>
      <c r="FWL63" s="12"/>
      <c r="FWM63" s="12"/>
      <c r="FWN63" s="12"/>
      <c r="FWO63" s="12"/>
      <c r="FWP63" s="12"/>
      <c r="FWQ63" s="12"/>
      <c r="FWR63" s="12"/>
      <c r="FWS63" s="12"/>
      <c r="FWT63" s="12"/>
      <c r="FWU63" s="12"/>
      <c r="FWV63" s="12"/>
      <c r="FWW63" s="12"/>
      <c r="FWX63" s="12"/>
      <c r="FWY63" s="12"/>
      <c r="FWZ63" s="12"/>
      <c r="FXA63" s="12"/>
      <c r="FXB63" s="12"/>
      <c r="FXC63" s="12"/>
      <c r="FXD63" s="12"/>
      <c r="FXE63" s="12"/>
      <c r="FXF63" s="12"/>
      <c r="FXG63" s="12"/>
      <c r="FXH63" s="12"/>
      <c r="FXI63" s="12"/>
      <c r="FXJ63" s="12"/>
      <c r="FXK63" s="12"/>
      <c r="FXL63" s="12"/>
      <c r="FXM63" s="12"/>
      <c r="FXN63" s="12"/>
      <c r="FXO63" s="12"/>
      <c r="FXP63" s="12"/>
      <c r="FXQ63" s="12"/>
      <c r="FXR63" s="12"/>
      <c r="FXS63" s="12"/>
      <c r="FXT63" s="12"/>
      <c r="FXU63" s="12"/>
      <c r="FXV63" s="12"/>
      <c r="FXW63" s="12"/>
      <c r="FXX63" s="12"/>
      <c r="FXY63" s="12"/>
      <c r="FXZ63" s="12"/>
      <c r="FYA63" s="12"/>
      <c r="FYB63" s="12"/>
      <c r="FYC63" s="12"/>
      <c r="FYD63" s="12"/>
      <c r="FYE63" s="12"/>
      <c r="FYF63" s="12"/>
      <c r="FYG63" s="12"/>
      <c r="FYH63" s="12"/>
      <c r="FYI63" s="12"/>
      <c r="FYJ63" s="12"/>
      <c r="FYK63" s="12"/>
      <c r="FYL63" s="12"/>
      <c r="FYM63" s="12"/>
      <c r="FYN63" s="12"/>
      <c r="FYO63" s="12"/>
      <c r="FYP63" s="12"/>
      <c r="FYQ63" s="12"/>
      <c r="FYR63" s="12"/>
      <c r="FYS63" s="12"/>
      <c r="FYT63" s="12"/>
      <c r="FYU63" s="12"/>
      <c r="FYV63" s="12"/>
      <c r="FYW63" s="12"/>
      <c r="FYX63" s="12"/>
      <c r="FYY63" s="12"/>
      <c r="FYZ63" s="12"/>
      <c r="FZA63" s="12"/>
      <c r="FZB63" s="12"/>
      <c r="FZC63" s="12"/>
      <c r="FZD63" s="12"/>
      <c r="FZE63" s="12"/>
      <c r="FZF63" s="12"/>
      <c r="FZG63" s="12"/>
      <c r="FZH63" s="12"/>
      <c r="FZI63" s="12"/>
      <c r="FZJ63" s="12"/>
      <c r="FZK63" s="12"/>
      <c r="FZL63" s="12"/>
      <c r="FZM63" s="12"/>
      <c r="FZN63" s="12"/>
      <c r="FZO63" s="12"/>
      <c r="FZP63" s="12"/>
      <c r="FZQ63" s="12"/>
      <c r="FZR63" s="12"/>
      <c r="FZS63" s="12"/>
      <c r="FZT63" s="12"/>
      <c r="FZU63" s="12"/>
      <c r="FZV63" s="12"/>
      <c r="FZW63" s="12"/>
      <c r="FZX63" s="12"/>
      <c r="FZY63" s="12"/>
      <c r="FZZ63" s="12"/>
      <c r="GAA63" s="12"/>
      <c r="GAB63" s="12"/>
      <c r="GAC63" s="12"/>
      <c r="GAD63" s="12"/>
      <c r="GAE63" s="12"/>
      <c r="GAF63" s="12"/>
      <c r="GAG63" s="12"/>
      <c r="GAH63" s="12"/>
      <c r="GAI63" s="12"/>
      <c r="GAJ63" s="12"/>
      <c r="GAK63" s="12"/>
      <c r="GAL63" s="12"/>
      <c r="GAM63" s="12"/>
      <c r="GAN63" s="12"/>
      <c r="GAO63" s="12"/>
      <c r="GAP63" s="12"/>
      <c r="GAQ63" s="12"/>
      <c r="GAR63" s="12"/>
      <c r="GAS63" s="12"/>
      <c r="GAT63" s="12"/>
      <c r="GAU63" s="12"/>
      <c r="GAV63" s="12"/>
      <c r="GAW63" s="12"/>
      <c r="GAX63" s="12"/>
      <c r="GAY63" s="12"/>
      <c r="GAZ63" s="12"/>
      <c r="GBA63" s="12"/>
      <c r="GBB63" s="12"/>
      <c r="GBC63" s="12"/>
      <c r="GBD63" s="12"/>
      <c r="GBE63" s="12"/>
      <c r="GBF63" s="12"/>
      <c r="GBG63" s="12"/>
      <c r="GBH63" s="12"/>
      <c r="GBI63" s="12"/>
      <c r="GBJ63" s="12"/>
      <c r="GBK63" s="12"/>
      <c r="GBL63" s="12"/>
      <c r="GBM63" s="12"/>
      <c r="GBN63" s="12"/>
      <c r="GBO63" s="12"/>
      <c r="GBP63" s="12"/>
      <c r="GBQ63" s="12"/>
      <c r="GBR63" s="12"/>
      <c r="GBS63" s="12"/>
      <c r="GBT63" s="12"/>
      <c r="GBU63" s="12"/>
      <c r="GBV63" s="12"/>
      <c r="GBW63" s="12"/>
      <c r="GBX63" s="12"/>
      <c r="GBY63" s="12"/>
      <c r="GBZ63" s="12"/>
      <c r="GCA63" s="12"/>
      <c r="GCB63" s="12"/>
      <c r="GCC63" s="12"/>
      <c r="GCD63" s="12"/>
      <c r="GCE63" s="12"/>
      <c r="GCF63" s="12"/>
      <c r="GCG63" s="12"/>
      <c r="GCH63" s="12"/>
      <c r="GCI63" s="12"/>
      <c r="GCJ63" s="12"/>
      <c r="GCK63" s="12"/>
      <c r="GCL63" s="12"/>
      <c r="GCM63" s="12"/>
      <c r="GCN63" s="12"/>
      <c r="GCO63" s="12"/>
      <c r="GCP63" s="12"/>
      <c r="GCQ63" s="12"/>
      <c r="GCR63" s="12"/>
      <c r="GCS63" s="12"/>
      <c r="GCT63" s="12"/>
      <c r="GCU63" s="12"/>
      <c r="GCV63" s="12"/>
      <c r="GCW63" s="12"/>
      <c r="GCX63" s="12"/>
      <c r="GCY63" s="12"/>
      <c r="GCZ63" s="12"/>
      <c r="GDA63" s="12"/>
      <c r="GDB63" s="12"/>
      <c r="GDC63" s="12"/>
      <c r="GDD63" s="12"/>
      <c r="GDE63" s="12"/>
      <c r="GDF63" s="12"/>
      <c r="GDG63" s="12"/>
      <c r="GDH63" s="12"/>
      <c r="GDI63" s="12"/>
      <c r="GDJ63" s="12"/>
      <c r="GDK63" s="12"/>
      <c r="GDL63" s="12"/>
      <c r="GDM63" s="12"/>
      <c r="GDN63" s="12"/>
      <c r="GDO63" s="12"/>
      <c r="GDP63" s="12"/>
      <c r="GDQ63" s="12"/>
      <c r="GDR63" s="12"/>
      <c r="GDS63" s="12"/>
      <c r="GDT63" s="12"/>
      <c r="GDU63" s="12"/>
      <c r="GDV63" s="12"/>
      <c r="GDW63" s="12"/>
      <c r="GDX63" s="12"/>
      <c r="GDY63" s="12"/>
      <c r="GDZ63" s="12"/>
      <c r="GEA63" s="12"/>
      <c r="GEB63" s="12"/>
      <c r="GEC63" s="12"/>
      <c r="GED63" s="12"/>
      <c r="GEE63" s="12"/>
      <c r="GEF63" s="12"/>
      <c r="GEG63" s="12"/>
      <c r="GEH63" s="12"/>
      <c r="GEI63" s="12"/>
      <c r="GEJ63" s="12"/>
      <c r="GEK63" s="12"/>
      <c r="GEL63" s="12"/>
      <c r="GEM63" s="12"/>
      <c r="GEN63" s="12"/>
      <c r="GEO63" s="12"/>
      <c r="GEP63" s="12"/>
      <c r="GEQ63" s="12"/>
      <c r="GER63" s="12"/>
      <c r="GES63" s="12"/>
      <c r="GET63" s="12"/>
      <c r="GEU63" s="12"/>
      <c r="GEV63" s="12"/>
      <c r="GEW63" s="12"/>
      <c r="GEX63" s="12"/>
      <c r="GEY63" s="12"/>
      <c r="GEZ63" s="12"/>
      <c r="GFA63" s="12"/>
      <c r="GFB63" s="12"/>
      <c r="GFC63" s="12"/>
      <c r="GFD63" s="12"/>
      <c r="GFE63" s="12"/>
      <c r="GFF63" s="12"/>
      <c r="GFG63" s="12"/>
      <c r="GFH63" s="12"/>
      <c r="GFI63" s="12"/>
      <c r="GFJ63" s="12"/>
      <c r="GFK63" s="12"/>
      <c r="GFL63" s="12"/>
      <c r="GFM63" s="12"/>
      <c r="GFN63" s="12"/>
      <c r="GFO63" s="12"/>
      <c r="GFP63" s="12"/>
      <c r="GFQ63" s="12"/>
      <c r="GFR63" s="12"/>
      <c r="GFS63" s="12"/>
      <c r="GFT63" s="12"/>
      <c r="GFU63" s="12"/>
      <c r="GFV63" s="12"/>
      <c r="GFW63" s="12"/>
      <c r="GFX63" s="12"/>
      <c r="GFY63" s="12"/>
      <c r="GFZ63" s="12"/>
      <c r="GGA63" s="12"/>
      <c r="GGB63" s="12"/>
      <c r="GGC63" s="12"/>
      <c r="GGD63" s="12"/>
      <c r="GGE63" s="12"/>
      <c r="GGF63" s="12"/>
      <c r="GGG63" s="12"/>
      <c r="GGH63" s="12"/>
      <c r="GGI63" s="12"/>
      <c r="GGJ63" s="12"/>
      <c r="GGK63" s="12"/>
      <c r="GGL63" s="12"/>
      <c r="GGM63" s="12"/>
      <c r="GGN63" s="12"/>
      <c r="GGO63" s="12"/>
      <c r="GGP63" s="12"/>
      <c r="GGQ63" s="12"/>
      <c r="GGR63" s="12"/>
      <c r="GGS63" s="12"/>
      <c r="GGT63" s="12"/>
      <c r="GGU63" s="12"/>
      <c r="GGV63" s="12"/>
      <c r="GGW63" s="12"/>
      <c r="GGX63" s="12"/>
      <c r="GGY63" s="12"/>
      <c r="GGZ63" s="12"/>
      <c r="GHA63" s="12"/>
      <c r="GHB63" s="12"/>
      <c r="GHC63" s="12"/>
      <c r="GHD63" s="12"/>
      <c r="GHE63" s="12"/>
      <c r="GHF63" s="12"/>
      <c r="GHG63" s="12"/>
      <c r="GHH63" s="12"/>
      <c r="GHI63" s="12"/>
      <c r="GHJ63" s="12"/>
      <c r="GHK63" s="12"/>
      <c r="GHL63" s="12"/>
      <c r="GHM63" s="12"/>
      <c r="GHN63" s="12"/>
      <c r="GHO63" s="12"/>
      <c r="GHP63" s="12"/>
      <c r="GHQ63" s="12"/>
      <c r="GHR63" s="12"/>
      <c r="GHS63" s="12"/>
      <c r="GHT63" s="12"/>
      <c r="GHU63" s="12"/>
      <c r="GHV63" s="12"/>
      <c r="GHW63" s="12"/>
      <c r="GHX63" s="12"/>
      <c r="GHY63" s="12"/>
      <c r="GHZ63" s="12"/>
      <c r="GIA63" s="12"/>
      <c r="GIB63" s="12"/>
      <c r="GIC63" s="12"/>
      <c r="GID63" s="12"/>
      <c r="GIE63" s="12"/>
      <c r="GIF63" s="12"/>
      <c r="GIG63" s="12"/>
      <c r="GIH63" s="12"/>
      <c r="GII63" s="12"/>
      <c r="GIJ63" s="12"/>
      <c r="GIK63" s="12"/>
      <c r="GIL63" s="12"/>
      <c r="GIM63" s="12"/>
      <c r="GIN63" s="12"/>
      <c r="GIO63" s="12"/>
      <c r="GIP63" s="12"/>
      <c r="GIQ63" s="12"/>
      <c r="GIR63" s="12"/>
      <c r="GIS63" s="12"/>
      <c r="GIT63" s="12"/>
      <c r="GIU63" s="12"/>
      <c r="GIV63" s="12"/>
      <c r="GIW63" s="12"/>
      <c r="GIX63" s="12"/>
      <c r="GIY63" s="12"/>
      <c r="GIZ63" s="12"/>
      <c r="GJA63" s="12"/>
      <c r="GJB63" s="12"/>
      <c r="GJC63" s="12"/>
      <c r="GJD63" s="12"/>
      <c r="GJE63" s="12"/>
      <c r="GJF63" s="12"/>
      <c r="GJG63" s="12"/>
      <c r="GJH63" s="12"/>
      <c r="GJI63" s="12"/>
      <c r="GJJ63" s="12"/>
      <c r="GJK63" s="12"/>
      <c r="GJL63" s="12"/>
      <c r="GJM63" s="12"/>
      <c r="GJN63" s="12"/>
      <c r="GJO63" s="12"/>
      <c r="GJP63" s="12"/>
      <c r="GJQ63" s="12"/>
      <c r="GJR63" s="12"/>
      <c r="GJS63" s="12"/>
      <c r="GJT63" s="12"/>
      <c r="GJU63" s="12"/>
      <c r="GJV63" s="12"/>
      <c r="GJW63" s="12"/>
      <c r="GJX63" s="12"/>
      <c r="GJY63" s="12"/>
      <c r="GJZ63" s="12"/>
      <c r="GKA63" s="12"/>
      <c r="GKB63" s="12"/>
      <c r="GKC63" s="12"/>
      <c r="GKD63" s="12"/>
      <c r="GKE63" s="12"/>
      <c r="GKF63" s="12"/>
      <c r="GKG63" s="12"/>
      <c r="GKH63" s="12"/>
      <c r="GKI63" s="12"/>
      <c r="GKJ63" s="12"/>
      <c r="GKK63" s="12"/>
      <c r="GKL63" s="12"/>
      <c r="GKM63" s="12"/>
      <c r="GKN63" s="12"/>
      <c r="GKO63" s="12"/>
      <c r="GKP63" s="12"/>
      <c r="GKQ63" s="12"/>
      <c r="GKR63" s="12"/>
      <c r="GKS63" s="12"/>
      <c r="GKT63" s="12"/>
      <c r="GKU63" s="12"/>
      <c r="GKV63" s="12"/>
      <c r="GKW63" s="12"/>
      <c r="GKX63" s="12"/>
      <c r="GKY63" s="12"/>
      <c r="GKZ63" s="12"/>
      <c r="GLA63" s="12"/>
      <c r="GLB63" s="12"/>
      <c r="GLC63" s="12"/>
      <c r="GLD63" s="12"/>
      <c r="GLE63" s="12"/>
      <c r="GLF63" s="12"/>
      <c r="GLG63" s="12"/>
      <c r="GLH63" s="12"/>
      <c r="GLI63" s="12"/>
      <c r="GLJ63" s="12"/>
      <c r="GLK63" s="12"/>
      <c r="GLL63" s="12"/>
      <c r="GLM63" s="12"/>
      <c r="GLN63" s="12"/>
      <c r="GLO63" s="12"/>
      <c r="GLP63" s="12"/>
      <c r="GLQ63" s="12"/>
      <c r="GLR63" s="12"/>
      <c r="GLS63" s="12"/>
      <c r="GLT63" s="12"/>
      <c r="GLU63" s="12"/>
      <c r="GLV63" s="12"/>
      <c r="GLW63" s="12"/>
      <c r="GLX63" s="12"/>
      <c r="GLY63" s="12"/>
      <c r="GLZ63" s="12"/>
      <c r="GMA63" s="12"/>
      <c r="GMB63" s="12"/>
      <c r="GMC63" s="12"/>
      <c r="GMD63" s="12"/>
      <c r="GME63" s="12"/>
      <c r="GMF63" s="12"/>
      <c r="GMG63" s="12"/>
      <c r="GMH63" s="12"/>
      <c r="GMI63" s="12"/>
      <c r="GMJ63" s="12"/>
      <c r="GMK63" s="12"/>
      <c r="GML63" s="12"/>
      <c r="GMM63" s="12"/>
      <c r="GMN63" s="12"/>
      <c r="GMO63" s="12"/>
      <c r="GMP63" s="12"/>
      <c r="GMQ63" s="12"/>
      <c r="GMR63" s="12"/>
      <c r="GMS63" s="12"/>
      <c r="GMT63" s="12"/>
      <c r="GMU63" s="12"/>
      <c r="GMV63" s="12"/>
      <c r="GMW63" s="12"/>
      <c r="GMX63" s="12"/>
      <c r="GMY63" s="12"/>
      <c r="GMZ63" s="12"/>
      <c r="GNA63" s="12"/>
      <c r="GNB63" s="12"/>
      <c r="GNC63" s="12"/>
      <c r="GND63" s="12"/>
      <c r="GNE63" s="12"/>
      <c r="GNF63" s="12"/>
      <c r="GNG63" s="12"/>
      <c r="GNH63" s="12"/>
      <c r="GNI63" s="12"/>
      <c r="GNJ63" s="12"/>
      <c r="GNK63" s="12"/>
      <c r="GNL63" s="12"/>
      <c r="GNM63" s="12"/>
      <c r="GNN63" s="12"/>
      <c r="GNO63" s="12"/>
      <c r="GNP63" s="12"/>
      <c r="GNQ63" s="12"/>
      <c r="GNR63" s="12"/>
      <c r="GNS63" s="12"/>
      <c r="GNT63" s="12"/>
      <c r="GNU63" s="12"/>
      <c r="GNV63" s="12"/>
      <c r="GNW63" s="12"/>
      <c r="GNX63" s="12"/>
      <c r="GNY63" s="12"/>
      <c r="GNZ63" s="12"/>
      <c r="GOA63" s="12"/>
      <c r="GOB63" s="12"/>
      <c r="GOC63" s="12"/>
      <c r="GOD63" s="12"/>
      <c r="GOE63" s="12"/>
      <c r="GOF63" s="12"/>
      <c r="GOG63" s="12"/>
      <c r="GOH63" s="12"/>
      <c r="GOI63" s="12"/>
      <c r="GOJ63" s="12"/>
      <c r="GOK63" s="12"/>
      <c r="GOL63" s="12"/>
      <c r="GOM63" s="12"/>
      <c r="GON63" s="12"/>
      <c r="GOO63" s="12"/>
      <c r="GOP63" s="12"/>
      <c r="GOQ63" s="12"/>
      <c r="GOR63" s="12"/>
      <c r="GOS63" s="12"/>
      <c r="GOT63" s="12"/>
      <c r="GOU63" s="12"/>
      <c r="GOV63" s="12"/>
      <c r="GOW63" s="12"/>
      <c r="GOX63" s="12"/>
      <c r="GOY63" s="12"/>
      <c r="GOZ63" s="12"/>
      <c r="GPA63" s="12"/>
      <c r="GPB63" s="12"/>
      <c r="GPC63" s="12"/>
      <c r="GPD63" s="12"/>
      <c r="GPE63" s="12"/>
      <c r="GPF63" s="12"/>
      <c r="GPG63" s="12"/>
      <c r="GPH63" s="12"/>
      <c r="GPI63" s="12"/>
      <c r="GPJ63" s="12"/>
      <c r="GPK63" s="12"/>
      <c r="GPL63" s="12"/>
      <c r="GPM63" s="12"/>
      <c r="GPN63" s="12"/>
      <c r="GPO63" s="12"/>
      <c r="GPP63" s="12"/>
      <c r="GPQ63" s="12"/>
      <c r="GPR63" s="12"/>
      <c r="GPS63" s="12"/>
      <c r="GPT63" s="12"/>
      <c r="GPU63" s="12"/>
      <c r="GPV63" s="12"/>
      <c r="GPW63" s="12"/>
      <c r="GPX63" s="12"/>
      <c r="GPY63" s="12"/>
      <c r="GPZ63" s="12"/>
      <c r="GQA63" s="12"/>
      <c r="GQB63" s="12"/>
      <c r="GQC63" s="12"/>
      <c r="GQD63" s="12"/>
      <c r="GQE63" s="12"/>
      <c r="GQF63" s="12"/>
      <c r="GQG63" s="12"/>
      <c r="GQH63" s="12"/>
      <c r="GQI63" s="12"/>
      <c r="GQJ63" s="12"/>
      <c r="GQK63" s="12"/>
      <c r="GQL63" s="12"/>
      <c r="GQM63" s="12"/>
      <c r="GQN63" s="12"/>
      <c r="GQO63" s="12"/>
      <c r="GQP63" s="12"/>
      <c r="GQQ63" s="12"/>
      <c r="GQR63" s="12"/>
      <c r="GQS63" s="12"/>
      <c r="GQT63" s="12"/>
      <c r="GQU63" s="12"/>
      <c r="GQV63" s="12"/>
      <c r="GQW63" s="12"/>
      <c r="GQX63" s="12"/>
      <c r="GQY63" s="12"/>
      <c r="GQZ63" s="12"/>
      <c r="GRA63" s="12"/>
      <c r="GRB63" s="12"/>
      <c r="GRC63" s="12"/>
      <c r="GRD63" s="12"/>
      <c r="GRE63" s="12"/>
      <c r="GRF63" s="12"/>
      <c r="GRG63" s="12"/>
      <c r="GRH63" s="12"/>
      <c r="GRI63" s="12"/>
      <c r="GRJ63" s="12"/>
      <c r="GRK63" s="12"/>
      <c r="GRL63" s="12"/>
      <c r="GRM63" s="12"/>
      <c r="GRN63" s="12"/>
      <c r="GRO63" s="12"/>
      <c r="GRP63" s="12"/>
      <c r="GRQ63" s="12"/>
      <c r="GRR63" s="12"/>
      <c r="GRS63" s="12"/>
      <c r="GRT63" s="12"/>
      <c r="GRU63" s="12"/>
      <c r="GRV63" s="12"/>
      <c r="GRW63" s="12"/>
      <c r="GRX63" s="12"/>
      <c r="GRY63" s="12"/>
      <c r="GRZ63" s="12"/>
      <c r="GSA63" s="12"/>
      <c r="GSB63" s="12"/>
      <c r="GSC63" s="12"/>
      <c r="GSD63" s="12"/>
      <c r="GSE63" s="12"/>
      <c r="GSF63" s="12"/>
      <c r="GSG63" s="12"/>
      <c r="GSH63" s="12"/>
      <c r="GSI63" s="12"/>
      <c r="GSJ63" s="12"/>
      <c r="GSK63" s="12"/>
      <c r="GSL63" s="12"/>
      <c r="GSM63" s="12"/>
      <c r="GSN63" s="12"/>
      <c r="GSO63" s="12"/>
      <c r="GSP63" s="12"/>
      <c r="GSQ63" s="12"/>
      <c r="GSR63" s="12"/>
      <c r="GSS63" s="12"/>
      <c r="GST63" s="12"/>
      <c r="GSU63" s="12"/>
      <c r="GSV63" s="12"/>
      <c r="GSW63" s="12"/>
      <c r="GSX63" s="12"/>
      <c r="GSY63" s="12"/>
      <c r="GSZ63" s="12"/>
      <c r="GTA63" s="12"/>
      <c r="GTB63" s="12"/>
      <c r="GTC63" s="12"/>
      <c r="GTD63" s="12"/>
      <c r="GTE63" s="12"/>
      <c r="GTF63" s="12"/>
      <c r="GTG63" s="12"/>
      <c r="GTH63" s="12"/>
      <c r="GTI63" s="12"/>
      <c r="GTJ63" s="12"/>
      <c r="GTK63" s="12"/>
      <c r="GTL63" s="12"/>
      <c r="GTM63" s="12"/>
      <c r="GTN63" s="12"/>
      <c r="GTO63" s="12"/>
      <c r="GTP63" s="12"/>
      <c r="GTQ63" s="12"/>
      <c r="GTR63" s="12"/>
      <c r="GTS63" s="12"/>
      <c r="GTT63" s="12"/>
      <c r="GTU63" s="12"/>
      <c r="GTV63" s="12"/>
      <c r="GTW63" s="12"/>
      <c r="GTX63" s="12"/>
      <c r="GTY63" s="12"/>
      <c r="GTZ63" s="12"/>
      <c r="GUA63" s="12"/>
      <c r="GUB63" s="12"/>
      <c r="GUC63" s="12"/>
      <c r="GUD63" s="12"/>
      <c r="GUE63" s="12"/>
      <c r="GUF63" s="12"/>
      <c r="GUG63" s="12"/>
      <c r="GUH63" s="12"/>
      <c r="GUI63" s="12"/>
      <c r="GUJ63" s="12"/>
      <c r="GUK63" s="12"/>
      <c r="GUL63" s="12"/>
      <c r="GUM63" s="12"/>
      <c r="GUN63" s="12"/>
      <c r="GUO63" s="12"/>
      <c r="GUP63" s="12"/>
      <c r="GUQ63" s="12"/>
      <c r="GUR63" s="12"/>
      <c r="GUS63" s="12"/>
      <c r="GUT63" s="12"/>
      <c r="GUU63" s="12"/>
      <c r="GUV63" s="12"/>
      <c r="GUW63" s="12"/>
      <c r="GUX63" s="12"/>
      <c r="GUY63" s="12"/>
      <c r="GUZ63" s="12"/>
      <c r="GVA63" s="12"/>
      <c r="GVB63" s="12"/>
      <c r="GVC63" s="12"/>
      <c r="GVD63" s="12"/>
      <c r="GVE63" s="12"/>
      <c r="GVF63" s="12"/>
      <c r="GVG63" s="12"/>
      <c r="GVH63" s="12"/>
      <c r="GVI63" s="12"/>
      <c r="GVJ63" s="12"/>
      <c r="GVK63" s="12"/>
      <c r="GVL63" s="12"/>
      <c r="GVM63" s="12"/>
      <c r="GVN63" s="12"/>
      <c r="GVO63" s="12"/>
      <c r="GVP63" s="12"/>
      <c r="GVQ63" s="12"/>
      <c r="GVR63" s="12"/>
      <c r="GVS63" s="12"/>
      <c r="GVT63" s="12"/>
      <c r="GVU63" s="12"/>
      <c r="GVV63" s="12"/>
      <c r="GVW63" s="12"/>
      <c r="GVX63" s="12"/>
      <c r="GVY63" s="12"/>
      <c r="GVZ63" s="12"/>
      <c r="GWA63" s="12"/>
      <c r="GWB63" s="12"/>
      <c r="GWC63" s="12"/>
      <c r="GWD63" s="12"/>
      <c r="GWE63" s="12"/>
      <c r="GWF63" s="12"/>
      <c r="GWG63" s="12"/>
      <c r="GWH63" s="12"/>
      <c r="GWI63" s="12"/>
      <c r="GWJ63" s="12"/>
      <c r="GWK63" s="12"/>
      <c r="GWL63" s="12"/>
      <c r="GWM63" s="12"/>
      <c r="GWN63" s="12"/>
      <c r="GWO63" s="12"/>
      <c r="GWP63" s="12"/>
      <c r="GWQ63" s="12"/>
      <c r="GWR63" s="12"/>
      <c r="GWS63" s="12"/>
      <c r="GWT63" s="12"/>
      <c r="GWU63" s="12"/>
      <c r="GWV63" s="12"/>
      <c r="GWW63" s="12"/>
      <c r="GWX63" s="12"/>
      <c r="GWY63" s="12"/>
      <c r="GWZ63" s="12"/>
      <c r="GXA63" s="12"/>
      <c r="GXB63" s="12"/>
      <c r="GXC63" s="12"/>
      <c r="GXD63" s="12"/>
      <c r="GXE63" s="12"/>
      <c r="GXF63" s="12"/>
      <c r="GXG63" s="12"/>
      <c r="GXH63" s="12"/>
      <c r="GXI63" s="12"/>
      <c r="GXJ63" s="12"/>
      <c r="GXK63" s="12"/>
      <c r="GXL63" s="12"/>
      <c r="GXM63" s="12"/>
      <c r="GXN63" s="12"/>
      <c r="GXO63" s="12"/>
      <c r="GXP63" s="12"/>
      <c r="GXQ63" s="12"/>
      <c r="GXR63" s="12"/>
      <c r="GXS63" s="12"/>
      <c r="GXT63" s="12"/>
      <c r="GXU63" s="12"/>
      <c r="GXV63" s="12"/>
      <c r="GXW63" s="12"/>
      <c r="GXX63" s="12"/>
      <c r="GXY63" s="12"/>
      <c r="GXZ63" s="12"/>
      <c r="GYA63" s="12"/>
      <c r="GYB63" s="12"/>
      <c r="GYC63" s="12"/>
      <c r="GYD63" s="12"/>
      <c r="GYE63" s="12"/>
      <c r="GYF63" s="12"/>
      <c r="GYG63" s="12"/>
      <c r="GYH63" s="12"/>
      <c r="GYI63" s="12"/>
      <c r="GYJ63" s="12"/>
      <c r="GYK63" s="12"/>
      <c r="GYL63" s="12"/>
      <c r="GYM63" s="12"/>
      <c r="GYN63" s="12"/>
      <c r="GYO63" s="12"/>
      <c r="GYP63" s="12"/>
      <c r="GYQ63" s="12"/>
      <c r="GYR63" s="12"/>
      <c r="GYS63" s="12"/>
      <c r="GYT63" s="12"/>
      <c r="GYU63" s="12"/>
      <c r="GYV63" s="12"/>
      <c r="GYW63" s="12"/>
      <c r="GYX63" s="12"/>
      <c r="GYY63" s="12"/>
      <c r="GYZ63" s="12"/>
      <c r="GZA63" s="12"/>
      <c r="GZB63" s="12"/>
      <c r="GZC63" s="12"/>
      <c r="GZD63" s="12"/>
      <c r="GZE63" s="12"/>
      <c r="GZF63" s="12"/>
      <c r="GZG63" s="12"/>
      <c r="GZH63" s="12"/>
      <c r="GZI63" s="12"/>
      <c r="GZJ63" s="12"/>
      <c r="GZK63" s="12"/>
      <c r="GZL63" s="12"/>
      <c r="GZM63" s="12"/>
      <c r="GZN63" s="12"/>
      <c r="GZO63" s="12"/>
      <c r="GZP63" s="12"/>
      <c r="GZQ63" s="12"/>
      <c r="GZR63" s="12"/>
      <c r="GZS63" s="12"/>
      <c r="GZT63" s="12"/>
      <c r="GZU63" s="12"/>
      <c r="GZV63" s="12"/>
      <c r="GZW63" s="12"/>
      <c r="GZX63" s="12"/>
      <c r="GZY63" s="12"/>
      <c r="GZZ63" s="12"/>
      <c r="HAA63" s="12"/>
      <c r="HAB63" s="12"/>
      <c r="HAC63" s="12"/>
      <c r="HAD63" s="12"/>
      <c r="HAE63" s="12"/>
      <c r="HAF63" s="12"/>
      <c r="HAG63" s="12"/>
      <c r="HAH63" s="12"/>
      <c r="HAI63" s="12"/>
      <c r="HAJ63" s="12"/>
      <c r="HAK63" s="12"/>
      <c r="HAL63" s="12"/>
      <c r="HAM63" s="12"/>
      <c r="HAN63" s="12"/>
      <c r="HAO63" s="12"/>
      <c r="HAP63" s="12"/>
      <c r="HAQ63" s="12"/>
      <c r="HAR63" s="12"/>
      <c r="HAS63" s="12"/>
      <c r="HAT63" s="12"/>
      <c r="HAU63" s="12"/>
      <c r="HAV63" s="12"/>
      <c r="HAW63" s="12"/>
      <c r="HAX63" s="12"/>
      <c r="HAY63" s="12"/>
      <c r="HAZ63" s="12"/>
      <c r="HBA63" s="12"/>
      <c r="HBB63" s="12"/>
      <c r="HBC63" s="12"/>
      <c r="HBD63" s="12"/>
      <c r="HBE63" s="12"/>
      <c r="HBF63" s="12"/>
      <c r="HBG63" s="12"/>
      <c r="HBH63" s="12"/>
      <c r="HBI63" s="12"/>
      <c r="HBJ63" s="12"/>
      <c r="HBK63" s="12"/>
      <c r="HBL63" s="12"/>
      <c r="HBM63" s="12"/>
      <c r="HBN63" s="12"/>
      <c r="HBO63" s="12"/>
      <c r="HBP63" s="12"/>
      <c r="HBQ63" s="12"/>
      <c r="HBR63" s="12"/>
      <c r="HBS63" s="12"/>
      <c r="HBT63" s="12"/>
      <c r="HBU63" s="12"/>
      <c r="HBV63" s="12"/>
      <c r="HBW63" s="12"/>
      <c r="HBX63" s="12"/>
      <c r="HBY63" s="12"/>
      <c r="HBZ63" s="12"/>
      <c r="HCA63" s="12"/>
      <c r="HCB63" s="12"/>
      <c r="HCC63" s="12"/>
      <c r="HCD63" s="12"/>
      <c r="HCE63" s="12"/>
      <c r="HCF63" s="12"/>
      <c r="HCG63" s="12"/>
      <c r="HCH63" s="12"/>
      <c r="HCI63" s="12"/>
      <c r="HCJ63" s="12"/>
      <c r="HCK63" s="12"/>
      <c r="HCL63" s="12"/>
      <c r="HCM63" s="12"/>
      <c r="HCN63" s="12"/>
      <c r="HCO63" s="12"/>
      <c r="HCP63" s="12"/>
      <c r="HCQ63" s="12"/>
      <c r="HCR63" s="12"/>
      <c r="HCS63" s="12"/>
      <c r="HCT63" s="12"/>
      <c r="HCU63" s="12"/>
      <c r="HCV63" s="12"/>
      <c r="HCW63" s="12"/>
      <c r="HCX63" s="12"/>
      <c r="HCY63" s="12"/>
      <c r="HCZ63" s="12"/>
      <c r="HDA63" s="12"/>
      <c r="HDB63" s="12"/>
      <c r="HDC63" s="12"/>
      <c r="HDD63" s="12"/>
      <c r="HDE63" s="12"/>
      <c r="HDF63" s="12"/>
      <c r="HDG63" s="12"/>
      <c r="HDH63" s="12"/>
      <c r="HDI63" s="12"/>
      <c r="HDJ63" s="12"/>
      <c r="HDK63" s="12"/>
      <c r="HDL63" s="12"/>
      <c r="HDM63" s="12"/>
      <c r="HDN63" s="12"/>
      <c r="HDO63" s="12"/>
      <c r="HDP63" s="12"/>
      <c r="HDQ63" s="12"/>
      <c r="HDR63" s="12"/>
      <c r="HDS63" s="12"/>
      <c r="HDT63" s="12"/>
      <c r="HDU63" s="12"/>
      <c r="HDV63" s="12"/>
      <c r="HDW63" s="12"/>
      <c r="HDX63" s="12"/>
      <c r="HDY63" s="12"/>
      <c r="HDZ63" s="12"/>
      <c r="HEA63" s="12"/>
      <c r="HEB63" s="12"/>
      <c r="HEC63" s="12"/>
      <c r="HED63" s="12"/>
      <c r="HEE63" s="12"/>
      <c r="HEF63" s="12"/>
      <c r="HEG63" s="12"/>
      <c r="HEH63" s="12"/>
      <c r="HEI63" s="12"/>
      <c r="HEJ63" s="12"/>
      <c r="HEK63" s="12"/>
      <c r="HEL63" s="12"/>
      <c r="HEM63" s="12"/>
      <c r="HEN63" s="12"/>
      <c r="HEO63" s="12"/>
      <c r="HEP63" s="12"/>
      <c r="HEQ63" s="12"/>
      <c r="HER63" s="12"/>
      <c r="HES63" s="12"/>
      <c r="HET63" s="12"/>
      <c r="HEU63" s="12"/>
      <c r="HEV63" s="12"/>
      <c r="HEW63" s="12"/>
      <c r="HEX63" s="12"/>
      <c r="HEY63" s="12"/>
      <c r="HEZ63" s="12"/>
      <c r="HFA63" s="12"/>
      <c r="HFB63" s="12"/>
      <c r="HFC63" s="12"/>
      <c r="HFD63" s="12"/>
      <c r="HFE63" s="12"/>
      <c r="HFF63" s="12"/>
      <c r="HFG63" s="12"/>
      <c r="HFH63" s="12"/>
      <c r="HFI63" s="12"/>
      <c r="HFJ63" s="12"/>
      <c r="HFK63" s="12"/>
      <c r="HFL63" s="12"/>
      <c r="HFM63" s="12"/>
      <c r="HFN63" s="12"/>
      <c r="HFO63" s="12"/>
      <c r="HFP63" s="12"/>
      <c r="HFQ63" s="12"/>
      <c r="HFR63" s="12"/>
      <c r="HFS63" s="12"/>
      <c r="HFT63" s="12"/>
      <c r="HFU63" s="12"/>
      <c r="HFV63" s="12"/>
      <c r="HFW63" s="12"/>
      <c r="HFX63" s="12"/>
      <c r="HFY63" s="12"/>
      <c r="HFZ63" s="12"/>
      <c r="HGA63" s="12"/>
      <c r="HGB63" s="12"/>
      <c r="HGC63" s="12"/>
      <c r="HGD63" s="12"/>
      <c r="HGE63" s="12"/>
      <c r="HGF63" s="12"/>
      <c r="HGG63" s="12"/>
      <c r="HGH63" s="12"/>
      <c r="HGI63" s="12"/>
      <c r="HGJ63" s="12"/>
      <c r="HGK63" s="12"/>
      <c r="HGL63" s="12"/>
      <c r="HGM63" s="12"/>
      <c r="HGN63" s="12"/>
      <c r="HGO63" s="12"/>
      <c r="HGP63" s="12"/>
      <c r="HGQ63" s="12"/>
      <c r="HGR63" s="12"/>
      <c r="HGS63" s="12"/>
      <c r="HGT63" s="12"/>
      <c r="HGU63" s="12"/>
      <c r="HGV63" s="12"/>
      <c r="HGW63" s="12"/>
      <c r="HGX63" s="12"/>
      <c r="HGY63" s="12"/>
      <c r="HGZ63" s="12"/>
      <c r="HHA63" s="12"/>
      <c r="HHB63" s="12"/>
      <c r="HHC63" s="12"/>
      <c r="HHD63" s="12"/>
      <c r="HHE63" s="12"/>
      <c r="HHF63" s="12"/>
      <c r="HHG63" s="12"/>
      <c r="HHH63" s="12"/>
      <c r="HHI63" s="12"/>
      <c r="HHJ63" s="12"/>
      <c r="HHK63" s="12"/>
      <c r="HHL63" s="12"/>
      <c r="HHM63" s="12"/>
      <c r="HHN63" s="12"/>
      <c r="HHO63" s="12"/>
      <c r="HHP63" s="12"/>
      <c r="HHQ63" s="12"/>
      <c r="HHR63" s="12"/>
      <c r="HHS63" s="12"/>
      <c r="HHT63" s="12"/>
      <c r="HHU63" s="12"/>
      <c r="HHV63" s="12"/>
      <c r="HHW63" s="12"/>
      <c r="HHX63" s="12"/>
      <c r="HHY63" s="12"/>
      <c r="HHZ63" s="12"/>
      <c r="HIA63" s="12"/>
      <c r="HIB63" s="12"/>
      <c r="HIC63" s="12"/>
      <c r="HID63" s="12"/>
      <c r="HIE63" s="12"/>
      <c r="HIF63" s="12"/>
      <c r="HIG63" s="12"/>
      <c r="HIH63" s="12"/>
      <c r="HII63" s="12"/>
      <c r="HIJ63" s="12"/>
      <c r="HIK63" s="12"/>
      <c r="HIL63" s="12"/>
      <c r="HIM63" s="12"/>
      <c r="HIN63" s="12"/>
      <c r="HIO63" s="12"/>
      <c r="HIP63" s="12"/>
      <c r="HIQ63" s="12"/>
      <c r="HIR63" s="12"/>
      <c r="HIS63" s="12"/>
      <c r="HIT63" s="12"/>
      <c r="HIU63" s="12"/>
      <c r="HIV63" s="12"/>
      <c r="HIW63" s="12"/>
      <c r="HIX63" s="12"/>
      <c r="HIY63" s="12"/>
      <c r="HIZ63" s="12"/>
      <c r="HJA63" s="12"/>
      <c r="HJB63" s="12"/>
      <c r="HJC63" s="12"/>
      <c r="HJD63" s="12"/>
      <c r="HJE63" s="12"/>
      <c r="HJF63" s="12"/>
      <c r="HJG63" s="12"/>
      <c r="HJH63" s="12"/>
      <c r="HJI63" s="12"/>
      <c r="HJJ63" s="12"/>
      <c r="HJK63" s="12"/>
      <c r="HJL63" s="12"/>
      <c r="HJM63" s="12"/>
      <c r="HJN63" s="12"/>
      <c r="HJO63" s="12"/>
      <c r="HJP63" s="12"/>
      <c r="HJQ63" s="12"/>
      <c r="HJR63" s="12"/>
      <c r="HJS63" s="12"/>
      <c r="HJT63" s="12"/>
      <c r="HJU63" s="12"/>
      <c r="HJV63" s="12"/>
      <c r="HJW63" s="12"/>
      <c r="HJX63" s="12"/>
      <c r="HJY63" s="12"/>
      <c r="HJZ63" s="12"/>
      <c r="HKA63" s="12"/>
      <c r="HKB63" s="12"/>
      <c r="HKC63" s="12"/>
      <c r="HKD63" s="12"/>
      <c r="HKE63" s="12"/>
      <c r="HKF63" s="12"/>
      <c r="HKG63" s="12"/>
      <c r="HKH63" s="12"/>
      <c r="HKI63" s="12"/>
      <c r="HKJ63" s="12"/>
      <c r="HKK63" s="12"/>
      <c r="HKL63" s="12"/>
      <c r="HKM63" s="12"/>
      <c r="HKN63" s="12"/>
      <c r="HKO63" s="12"/>
      <c r="HKP63" s="12"/>
      <c r="HKQ63" s="12"/>
      <c r="HKR63" s="12"/>
      <c r="HKS63" s="12"/>
      <c r="HKT63" s="12"/>
      <c r="HKU63" s="12"/>
      <c r="HKV63" s="12"/>
      <c r="HKW63" s="12"/>
      <c r="HKX63" s="12"/>
      <c r="HKY63" s="12"/>
      <c r="HKZ63" s="12"/>
      <c r="HLA63" s="12"/>
      <c r="HLB63" s="12"/>
      <c r="HLC63" s="12"/>
      <c r="HLD63" s="12"/>
      <c r="HLE63" s="12"/>
      <c r="HLF63" s="12"/>
      <c r="HLG63" s="12"/>
      <c r="HLH63" s="12"/>
      <c r="HLI63" s="12"/>
      <c r="HLJ63" s="12"/>
      <c r="HLK63" s="12"/>
      <c r="HLL63" s="12"/>
      <c r="HLM63" s="12"/>
      <c r="HLN63" s="12"/>
      <c r="HLO63" s="12"/>
      <c r="HLP63" s="12"/>
      <c r="HLQ63" s="12"/>
      <c r="HLR63" s="12"/>
      <c r="HLS63" s="12"/>
      <c r="HLT63" s="12"/>
      <c r="HLU63" s="12"/>
      <c r="HLV63" s="12"/>
      <c r="HLW63" s="12"/>
      <c r="HLX63" s="12"/>
      <c r="HLY63" s="12"/>
      <c r="HLZ63" s="12"/>
      <c r="HMA63" s="12"/>
      <c r="HMB63" s="12"/>
      <c r="HMC63" s="12"/>
      <c r="HMD63" s="12"/>
      <c r="HME63" s="12"/>
      <c r="HMF63" s="12"/>
      <c r="HMG63" s="12"/>
      <c r="HMH63" s="12"/>
      <c r="HMI63" s="12"/>
      <c r="HMJ63" s="12"/>
      <c r="HMK63" s="12"/>
      <c r="HML63" s="12"/>
      <c r="HMM63" s="12"/>
      <c r="HMN63" s="12"/>
      <c r="HMO63" s="12"/>
      <c r="HMP63" s="12"/>
      <c r="HMQ63" s="12"/>
      <c r="HMR63" s="12"/>
      <c r="HMS63" s="12"/>
      <c r="HMT63" s="12"/>
      <c r="HMU63" s="12"/>
      <c r="HMV63" s="12"/>
      <c r="HMW63" s="12"/>
      <c r="HMX63" s="12"/>
      <c r="HMY63" s="12"/>
      <c r="HMZ63" s="12"/>
      <c r="HNA63" s="12"/>
      <c r="HNB63" s="12"/>
      <c r="HNC63" s="12"/>
      <c r="HND63" s="12"/>
      <c r="HNE63" s="12"/>
      <c r="HNF63" s="12"/>
      <c r="HNG63" s="12"/>
      <c r="HNH63" s="12"/>
      <c r="HNI63" s="12"/>
      <c r="HNJ63" s="12"/>
      <c r="HNK63" s="12"/>
      <c r="HNL63" s="12"/>
      <c r="HNM63" s="12"/>
      <c r="HNN63" s="12"/>
      <c r="HNO63" s="12"/>
      <c r="HNP63" s="12"/>
      <c r="HNQ63" s="12"/>
      <c r="HNR63" s="12"/>
      <c r="HNS63" s="12"/>
      <c r="HNT63" s="12"/>
      <c r="HNU63" s="12"/>
      <c r="HNV63" s="12"/>
      <c r="HNW63" s="12"/>
      <c r="HNX63" s="12"/>
      <c r="HNY63" s="12"/>
      <c r="HNZ63" s="12"/>
      <c r="HOA63" s="12"/>
      <c r="HOB63" s="12"/>
      <c r="HOC63" s="12"/>
      <c r="HOD63" s="12"/>
      <c r="HOE63" s="12"/>
      <c r="HOF63" s="12"/>
      <c r="HOG63" s="12"/>
      <c r="HOH63" s="12"/>
      <c r="HOI63" s="12"/>
      <c r="HOJ63" s="12"/>
      <c r="HOK63" s="12"/>
      <c r="HOL63" s="12"/>
      <c r="HOM63" s="12"/>
      <c r="HON63" s="12"/>
      <c r="HOO63" s="12"/>
      <c r="HOP63" s="12"/>
      <c r="HOQ63" s="12"/>
      <c r="HOR63" s="12"/>
      <c r="HOS63" s="12"/>
      <c r="HOT63" s="12"/>
      <c r="HOU63" s="12"/>
      <c r="HOV63" s="12"/>
      <c r="HOW63" s="12"/>
      <c r="HOX63" s="12"/>
      <c r="HOY63" s="12"/>
      <c r="HOZ63" s="12"/>
      <c r="HPA63" s="12"/>
      <c r="HPB63" s="12"/>
      <c r="HPC63" s="12"/>
      <c r="HPD63" s="12"/>
      <c r="HPE63" s="12"/>
      <c r="HPF63" s="12"/>
      <c r="HPG63" s="12"/>
      <c r="HPH63" s="12"/>
      <c r="HPI63" s="12"/>
      <c r="HPJ63" s="12"/>
      <c r="HPK63" s="12"/>
      <c r="HPL63" s="12"/>
      <c r="HPM63" s="12"/>
      <c r="HPN63" s="12"/>
      <c r="HPO63" s="12"/>
      <c r="HPP63" s="12"/>
      <c r="HPQ63" s="12"/>
      <c r="HPR63" s="12"/>
      <c r="HPS63" s="12"/>
      <c r="HPT63" s="12"/>
      <c r="HPU63" s="12"/>
      <c r="HPV63" s="12"/>
      <c r="HPW63" s="12"/>
      <c r="HPX63" s="12"/>
      <c r="HPY63" s="12"/>
      <c r="HPZ63" s="12"/>
      <c r="HQA63" s="12"/>
      <c r="HQB63" s="12"/>
      <c r="HQC63" s="12"/>
      <c r="HQD63" s="12"/>
      <c r="HQE63" s="12"/>
      <c r="HQF63" s="12"/>
      <c r="HQG63" s="12"/>
      <c r="HQH63" s="12"/>
      <c r="HQI63" s="12"/>
      <c r="HQJ63" s="12"/>
      <c r="HQK63" s="12"/>
      <c r="HQL63" s="12"/>
      <c r="HQM63" s="12"/>
      <c r="HQN63" s="12"/>
      <c r="HQO63" s="12"/>
      <c r="HQP63" s="12"/>
      <c r="HQQ63" s="12"/>
      <c r="HQR63" s="12"/>
      <c r="HQS63" s="12"/>
      <c r="HQT63" s="12"/>
      <c r="HQU63" s="12"/>
      <c r="HQV63" s="12"/>
      <c r="HQW63" s="12"/>
      <c r="HQX63" s="12"/>
      <c r="HQY63" s="12"/>
      <c r="HQZ63" s="12"/>
      <c r="HRA63" s="12"/>
      <c r="HRB63" s="12"/>
      <c r="HRC63" s="12"/>
      <c r="HRD63" s="12"/>
      <c r="HRE63" s="12"/>
      <c r="HRF63" s="12"/>
      <c r="HRG63" s="12"/>
      <c r="HRH63" s="12"/>
      <c r="HRI63" s="12"/>
      <c r="HRJ63" s="12"/>
      <c r="HRK63" s="12"/>
      <c r="HRL63" s="12"/>
      <c r="HRM63" s="12"/>
      <c r="HRN63" s="12"/>
      <c r="HRO63" s="12"/>
      <c r="HRP63" s="12"/>
      <c r="HRQ63" s="12"/>
      <c r="HRR63" s="12"/>
      <c r="HRS63" s="12"/>
      <c r="HRT63" s="12"/>
      <c r="HRU63" s="12"/>
      <c r="HRV63" s="12"/>
      <c r="HRW63" s="12"/>
      <c r="HRX63" s="12"/>
      <c r="HRY63" s="12"/>
      <c r="HRZ63" s="12"/>
      <c r="HSA63" s="12"/>
      <c r="HSB63" s="12"/>
      <c r="HSC63" s="12"/>
      <c r="HSD63" s="12"/>
      <c r="HSE63" s="12"/>
      <c r="HSF63" s="12"/>
      <c r="HSG63" s="12"/>
      <c r="HSH63" s="12"/>
      <c r="HSI63" s="12"/>
      <c r="HSJ63" s="12"/>
      <c r="HSK63" s="12"/>
      <c r="HSL63" s="12"/>
      <c r="HSM63" s="12"/>
      <c r="HSN63" s="12"/>
      <c r="HSO63" s="12"/>
      <c r="HSP63" s="12"/>
      <c r="HSQ63" s="12"/>
      <c r="HSR63" s="12"/>
      <c r="HSS63" s="12"/>
      <c r="HST63" s="12"/>
      <c r="HSU63" s="12"/>
      <c r="HSV63" s="12"/>
      <c r="HSW63" s="12"/>
      <c r="HSX63" s="12"/>
      <c r="HSY63" s="12"/>
      <c r="HSZ63" s="12"/>
      <c r="HTA63" s="12"/>
      <c r="HTB63" s="12"/>
      <c r="HTC63" s="12"/>
      <c r="HTD63" s="12"/>
      <c r="HTE63" s="12"/>
      <c r="HTF63" s="12"/>
      <c r="HTG63" s="12"/>
      <c r="HTH63" s="12"/>
      <c r="HTI63" s="12"/>
      <c r="HTJ63" s="12"/>
      <c r="HTK63" s="12"/>
      <c r="HTL63" s="12"/>
      <c r="HTM63" s="12"/>
      <c r="HTN63" s="12"/>
      <c r="HTO63" s="12"/>
      <c r="HTP63" s="12"/>
      <c r="HTQ63" s="12"/>
      <c r="HTR63" s="12"/>
      <c r="HTS63" s="12"/>
      <c r="HTT63" s="12"/>
      <c r="HTU63" s="12"/>
      <c r="HTV63" s="12"/>
      <c r="HTW63" s="12"/>
      <c r="HTX63" s="12"/>
      <c r="HTY63" s="12"/>
      <c r="HTZ63" s="12"/>
      <c r="HUA63" s="12"/>
      <c r="HUB63" s="12"/>
      <c r="HUC63" s="12"/>
      <c r="HUD63" s="12"/>
      <c r="HUE63" s="12"/>
      <c r="HUF63" s="12"/>
      <c r="HUG63" s="12"/>
      <c r="HUH63" s="12"/>
      <c r="HUI63" s="12"/>
      <c r="HUJ63" s="12"/>
      <c r="HUK63" s="12"/>
      <c r="HUL63" s="12"/>
      <c r="HUM63" s="12"/>
      <c r="HUN63" s="12"/>
      <c r="HUO63" s="12"/>
      <c r="HUP63" s="12"/>
      <c r="HUQ63" s="12"/>
      <c r="HUR63" s="12"/>
      <c r="HUS63" s="12"/>
      <c r="HUT63" s="12"/>
      <c r="HUU63" s="12"/>
      <c r="HUV63" s="12"/>
      <c r="HUW63" s="12"/>
      <c r="HUX63" s="12"/>
      <c r="HUY63" s="12"/>
      <c r="HUZ63" s="12"/>
      <c r="HVA63" s="12"/>
      <c r="HVB63" s="12"/>
      <c r="HVC63" s="12"/>
      <c r="HVD63" s="12"/>
      <c r="HVE63" s="12"/>
      <c r="HVF63" s="12"/>
      <c r="HVG63" s="12"/>
      <c r="HVH63" s="12"/>
      <c r="HVI63" s="12"/>
      <c r="HVJ63" s="12"/>
      <c r="HVK63" s="12"/>
      <c r="HVL63" s="12"/>
      <c r="HVM63" s="12"/>
      <c r="HVN63" s="12"/>
      <c r="HVO63" s="12"/>
      <c r="HVP63" s="12"/>
      <c r="HVQ63" s="12"/>
      <c r="HVR63" s="12"/>
      <c r="HVS63" s="12"/>
      <c r="HVT63" s="12"/>
      <c r="HVU63" s="12"/>
      <c r="HVV63" s="12"/>
      <c r="HVW63" s="12"/>
      <c r="HVX63" s="12"/>
      <c r="HVY63" s="12"/>
      <c r="HVZ63" s="12"/>
      <c r="HWA63" s="12"/>
      <c r="HWB63" s="12"/>
      <c r="HWC63" s="12"/>
      <c r="HWD63" s="12"/>
      <c r="HWE63" s="12"/>
      <c r="HWF63" s="12"/>
      <c r="HWG63" s="12"/>
      <c r="HWH63" s="12"/>
      <c r="HWI63" s="12"/>
      <c r="HWJ63" s="12"/>
      <c r="HWK63" s="12"/>
      <c r="HWL63" s="12"/>
      <c r="HWM63" s="12"/>
      <c r="HWN63" s="12"/>
      <c r="HWO63" s="12"/>
      <c r="HWP63" s="12"/>
      <c r="HWQ63" s="12"/>
      <c r="HWR63" s="12"/>
      <c r="HWS63" s="12"/>
      <c r="HWT63" s="12"/>
      <c r="HWU63" s="12"/>
      <c r="HWV63" s="12"/>
      <c r="HWW63" s="12"/>
      <c r="HWX63" s="12"/>
      <c r="HWY63" s="12"/>
      <c r="HWZ63" s="12"/>
      <c r="HXA63" s="12"/>
      <c r="HXB63" s="12"/>
      <c r="HXC63" s="12"/>
      <c r="HXD63" s="12"/>
      <c r="HXE63" s="12"/>
      <c r="HXF63" s="12"/>
      <c r="HXG63" s="12"/>
      <c r="HXH63" s="12"/>
      <c r="HXI63" s="12"/>
      <c r="HXJ63" s="12"/>
      <c r="HXK63" s="12"/>
      <c r="HXL63" s="12"/>
      <c r="HXM63" s="12"/>
      <c r="HXN63" s="12"/>
      <c r="HXO63" s="12"/>
      <c r="HXP63" s="12"/>
      <c r="HXQ63" s="12"/>
      <c r="HXR63" s="12"/>
      <c r="HXS63" s="12"/>
      <c r="HXT63" s="12"/>
      <c r="HXU63" s="12"/>
      <c r="HXV63" s="12"/>
      <c r="HXW63" s="12"/>
      <c r="HXX63" s="12"/>
      <c r="HXY63" s="12"/>
      <c r="HXZ63" s="12"/>
      <c r="HYA63" s="12"/>
      <c r="HYB63" s="12"/>
      <c r="HYC63" s="12"/>
      <c r="HYD63" s="12"/>
      <c r="HYE63" s="12"/>
      <c r="HYF63" s="12"/>
      <c r="HYG63" s="12"/>
      <c r="HYH63" s="12"/>
      <c r="HYI63" s="12"/>
      <c r="HYJ63" s="12"/>
      <c r="HYK63" s="12"/>
      <c r="HYL63" s="12"/>
      <c r="HYM63" s="12"/>
      <c r="HYN63" s="12"/>
      <c r="HYO63" s="12"/>
      <c r="HYP63" s="12"/>
      <c r="HYQ63" s="12"/>
      <c r="HYR63" s="12"/>
      <c r="HYS63" s="12"/>
      <c r="HYT63" s="12"/>
      <c r="HYU63" s="12"/>
      <c r="HYV63" s="12"/>
      <c r="HYW63" s="12"/>
      <c r="HYX63" s="12"/>
      <c r="HYY63" s="12"/>
      <c r="HYZ63" s="12"/>
      <c r="HZA63" s="12"/>
      <c r="HZB63" s="12"/>
      <c r="HZC63" s="12"/>
      <c r="HZD63" s="12"/>
      <c r="HZE63" s="12"/>
      <c r="HZF63" s="12"/>
      <c r="HZG63" s="12"/>
      <c r="HZH63" s="12"/>
      <c r="HZI63" s="12"/>
      <c r="HZJ63" s="12"/>
      <c r="HZK63" s="12"/>
      <c r="HZL63" s="12"/>
      <c r="HZM63" s="12"/>
      <c r="HZN63" s="12"/>
      <c r="HZO63" s="12"/>
      <c r="HZP63" s="12"/>
      <c r="HZQ63" s="12"/>
      <c r="HZR63" s="12"/>
      <c r="HZS63" s="12"/>
      <c r="HZT63" s="12"/>
      <c r="HZU63" s="12"/>
      <c r="HZV63" s="12"/>
      <c r="HZW63" s="12"/>
      <c r="HZX63" s="12"/>
      <c r="HZY63" s="12"/>
      <c r="HZZ63" s="12"/>
      <c r="IAA63" s="12"/>
      <c r="IAB63" s="12"/>
      <c r="IAC63" s="12"/>
      <c r="IAD63" s="12"/>
      <c r="IAE63" s="12"/>
      <c r="IAF63" s="12"/>
      <c r="IAG63" s="12"/>
      <c r="IAH63" s="12"/>
      <c r="IAI63" s="12"/>
      <c r="IAJ63" s="12"/>
      <c r="IAK63" s="12"/>
      <c r="IAL63" s="12"/>
      <c r="IAM63" s="12"/>
      <c r="IAN63" s="12"/>
      <c r="IAO63" s="12"/>
      <c r="IAP63" s="12"/>
      <c r="IAQ63" s="12"/>
      <c r="IAR63" s="12"/>
      <c r="IAS63" s="12"/>
      <c r="IAT63" s="12"/>
      <c r="IAU63" s="12"/>
      <c r="IAV63" s="12"/>
      <c r="IAW63" s="12"/>
      <c r="IAX63" s="12"/>
      <c r="IAY63" s="12"/>
      <c r="IAZ63" s="12"/>
      <c r="IBA63" s="12"/>
      <c r="IBB63" s="12"/>
      <c r="IBC63" s="12"/>
      <c r="IBD63" s="12"/>
      <c r="IBE63" s="12"/>
      <c r="IBF63" s="12"/>
      <c r="IBG63" s="12"/>
      <c r="IBH63" s="12"/>
      <c r="IBI63" s="12"/>
      <c r="IBJ63" s="12"/>
      <c r="IBK63" s="12"/>
      <c r="IBL63" s="12"/>
      <c r="IBM63" s="12"/>
      <c r="IBN63" s="12"/>
      <c r="IBO63" s="12"/>
      <c r="IBP63" s="12"/>
      <c r="IBQ63" s="12"/>
      <c r="IBR63" s="12"/>
      <c r="IBS63" s="12"/>
      <c r="IBT63" s="12"/>
      <c r="IBU63" s="12"/>
      <c r="IBV63" s="12"/>
      <c r="IBW63" s="12"/>
      <c r="IBX63" s="12"/>
      <c r="IBY63" s="12"/>
      <c r="IBZ63" s="12"/>
      <c r="ICA63" s="12"/>
      <c r="ICB63" s="12"/>
      <c r="ICC63" s="12"/>
      <c r="ICD63" s="12"/>
      <c r="ICE63" s="12"/>
      <c r="ICF63" s="12"/>
      <c r="ICG63" s="12"/>
      <c r="ICH63" s="12"/>
      <c r="ICI63" s="12"/>
      <c r="ICJ63" s="12"/>
      <c r="ICK63" s="12"/>
      <c r="ICL63" s="12"/>
      <c r="ICM63" s="12"/>
      <c r="ICN63" s="12"/>
      <c r="ICO63" s="12"/>
      <c r="ICP63" s="12"/>
      <c r="ICQ63" s="12"/>
      <c r="ICR63" s="12"/>
      <c r="ICS63" s="12"/>
      <c r="ICT63" s="12"/>
      <c r="ICU63" s="12"/>
      <c r="ICV63" s="12"/>
      <c r="ICW63" s="12"/>
      <c r="ICX63" s="12"/>
      <c r="ICY63" s="12"/>
      <c r="ICZ63" s="12"/>
      <c r="IDA63" s="12"/>
      <c r="IDB63" s="12"/>
      <c r="IDC63" s="12"/>
      <c r="IDD63" s="12"/>
      <c r="IDE63" s="12"/>
      <c r="IDF63" s="12"/>
      <c r="IDG63" s="12"/>
      <c r="IDH63" s="12"/>
      <c r="IDI63" s="12"/>
      <c r="IDJ63" s="12"/>
      <c r="IDK63" s="12"/>
      <c r="IDL63" s="12"/>
      <c r="IDM63" s="12"/>
      <c r="IDN63" s="12"/>
      <c r="IDO63" s="12"/>
      <c r="IDP63" s="12"/>
      <c r="IDQ63" s="12"/>
      <c r="IDR63" s="12"/>
      <c r="IDS63" s="12"/>
      <c r="IDT63" s="12"/>
      <c r="IDU63" s="12"/>
      <c r="IDV63" s="12"/>
      <c r="IDW63" s="12"/>
      <c r="IDX63" s="12"/>
      <c r="IDY63" s="12"/>
      <c r="IDZ63" s="12"/>
      <c r="IEA63" s="12"/>
      <c r="IEB63" s="12"/>
      <c r="IEC63" s="12"/>
      <c r="IED63" s="12"/>
      <c r="IEE63" s="12"/>
      <c r="IEF63" s="12"/>
      <c r="IEG63" s="12"/>
      <c r="IEH63" s="12"/>
      <c r="IEI63" s="12"/>
      <c r="IEJ63" s="12"/>
      <c r="IEK63" s="12"/>
      <c r="IEL63" s="12"/>
      <c r="IEM63" s="12"/>
      <c r="IEN63" s="12"/>
      <c r="IEO63" s="12"/>
      <c r="IEP63" s="12"/>
      <c r="IEQ63" s="12"/>
      <c r="IER63" s="12"/>
      <c r="IES63" s="12"/>
      <c r="IET63" s="12"/>
      <c r="IEU63" s="12"/>
      <c r="IEV63" s="12"/>
      <c r="IEW63" s="12"/>
      <c r="IEX63" s="12"/>
      <c r="IEY63" s="12"/>
      <c r="IEZ63" s="12"/>
      <c r="IFA63" s="12"/>
      <c r="IFB63" s="12"/>
      <c r="IFC63" s="12"/>
      <c r="IFD63" s="12"/>
      <c r="IFE63" s="12"/>
      <c r="IFF63" s="12"/>
      <c r="IFG63" s="12"/>
      <c r="IFH63" s="12"/>
      <c r="IFI63" s="12"/>
      <c r="IFJ63" s="12"/>
      <c r="IFK63" s="12"/>
      <c r="IFL63" s="12"/>
      <c r="IFM63" s="12"/>
      <c r="IFN63" s="12"/>
      <c r="IFO63" s="12"/>
      <c r="IFP63" s="12"/>
      <c r="IFQ63" s="12"/>
      <c r="IFR63" s="12"/>
      <c r="IFS63" s="12"/>
      <c r="IFT63" s="12"/>
      <c r="IFU63" s="12"/>
      <c r="IFV63" s="12"/>
      <c r="IFW63" s="12"/>
      <c r="IFX63" s="12"/>
      <c r="IFY63" s="12"/>
      <c r="IFZ63" s="12"/>
      <c r="IGA63" s="12"/>
      <c r="IGB63" s="12"/>
      <c r="IGC63" s="12"/>
      <c r="IGD63" s="12"/>
      <c r="IGE63" s="12"/>
      <c r="IGF63" s="12"/>
      <c r="IGG63" s="12"/>
      <c r="IGH63" s="12"/>
      <c r="IGI63" s="12"/>
      <c r="IGJ63" s="12"/>
      <c r="IGK63" s="12"/>
      <c r="IGL63" s="12"/>
      <c r="IGM63" s="12"/>
      <c r="IGN63" s="12"/>
      <c r="IGO63" s="12"/>
      <c r="IGP63" s="12"/>
      <c r="IGQ63" s="12"/>
      <c r="IGR63" s="12"/>
      <c r="IGS63" s="12"/>
      <c r="IGT63" s="12"/>
      <c r="IGU63" s="12"/>
      <c r="IGV63" s="12"/>
      <c r="IGW63" s="12"/>
      <c r="IGX63" s="12"/>
      <c r="IGY63" s="12"/>
      <c r="IGZ63" s="12"/>
      <c r="IHA63" s="12"/>
      <c r="IHB63" s="12"/>
      <c r="IHC63" s="12"/>
      <c r="IHD63" s="12"/>
      <c r="IHE63" s="12"/>
      <c r="IHF63" s="12"/>
      <c r="IHG63" s="12"/>
      <c r="IHH63" s="12"/>
      <c r="IHI63" s="12"/>
      <c r="IHJ63" s="12"/>
      <c r="IHK63" s="12"/>
      <c r="IHL63" s="12"/>
      <c r="IHM63" s="12"/>
      <c r="IHN63" s="12"/>
      <c r="IHO63" s="12"/>
      <c r="IHP63" s="12"/>
      <c r="IHQ63" s="12"/>
      <c r="IHR63" s="12"/>
      <c r="IHS63" s="12"/>
      <c r="IHT63" s="12"/>
      <c r="IHU63" s="12"/>
      <c r="IHV63" s="12"/>
      <c r="IHW63" s="12"/>
      <c r="IHX63" s="12"/>
      <c r="IHY63" s="12"/>
      <c r="IHZ63" s="12"/>
      <c r="IIA63" s="12"/>
      <c r="IIB63" s="12"/>
      <c r="IIC63" s="12"/>
      <c r="IID63" s="12"/>
      <c r="IIE63" s="12"/>
      <c r="IIF63" s="12"/>
      <c r="IIG63" s="12"/>
      <c r="IIH63" s="12"/>
      <c r="III63" s="12"/>
      <c r="IIJ63" s="12"/>
      <c r="IIK63" s="12"/>
      <c r="IIL63" s="12"/>
      <c r="IIM63" s="12"/>
      <c r="IIN63" s="12"/>
      <c r="IIO63" s="12"/>
      <c r="IIP63" s="12"/>
      <c r="IIQ63" s="12"/>
      <c r="IIR63" s="12"/>
      <c r="IIS63" s="12"/>
      <c r="IIT63" s="12"/>
      <c r="IIU63" s="12"/>
      <c r="IIV63" s="12"/>
      <c r="IIW63" s="12"/>
      <c r="IIX63" s="12"/>
      <c r="IIY63" s="12"/>
      <c r="IIZ63" s="12"/>
      <c r="IJA63" s="12"/>
      <c r="IJB63" s="12"/>
      <c r="IJC63" s="12"/>
      <c r="IJD63" s="12"/>
      <c r="IJE63" s="12"/>
      <c r="IJF63" s="12"/>
      <c r="IJG63" s="12"/>
      <c r="IJH63" s="12"/>
      <c r="IJI63" s="12"/>
      <c r="IJJ63" s="12"/>
      <c r="IJK63" s="12"/>
      <c r="IJL63" s="12"/>
      <c r="IJM63" s="12"/>
      <c r="IJN63" s="12"/>
      <c r="IJO63" s="12"/>
      <c r="IJP63" s="12"/>
      <c r="IJQ63" s="12"/>
      <c r="IJR63" s="12"/>
      <c r="IJS63" s="12"/>
      <c r="IJT63" s="12"/>
      <c r="IJU63" s="12"/>
      <c r="IJV63" s="12"/>
      <c r="IJW63" s="12"/>
      <c r="IJX63" s="12"/>
      <c r="IJY63" s="12"/>
      <c r="IJZ63" s="12"/>
      <c r="IKA63" s="12"/>
      <c r="IKB63" s="12"/>
      <c r="IKC63" s="12"/>
      <c r="IKD63" s="12"/>
      <c r="IKE63" s="12"/>
      <c r="IKF63" s="12"/>
      <c r="IKG63" s="12"/>
      <c r="IKH63" s="12"/>
      <c r="IKI63" s="12"/>
      <c r="IKJ63" s="12"/>
      <c r="IKK63" s="12"/>
      <c r="IKL63" s="12"/>
      <c r="IKM63" s="12"/>
      <c r="IKN63" s="12"/>
      <c r="IKO63" s="12"/>
      <c r="IKP63" s="12"/>
      <c r="IKQ63" s="12"/>
      <c r="IKR63" s="12"/>
      <c r="IKS63" s="12"/>
      <c r="IKT63" s="12"/>
      <c r="IKU63" s="12"/>
      <c r="IKV63" s="12"/>
      <c r="IKW63" s="12"/>
      <c r="IKX63" s="12"/>
      <c r="IKY63" s="12"/>
      <c r="IKZ63" s="12"/>
      <c r="ILA63" s="12"/>
      <c r="ILB63" s="12"/>
      <c r="ILC63" s="12"/>
      <c r="ILD63" s="12"/>
      <c r="ILE63" s="12"/>
      <c r="ILF63" s="12"/>
      <c r="ILG63" s="12"/>
      <c r="ILH63" s="12"/>
      <c r="ILI63" s="12"/>
      <c r="ILJ63" s="12"/>
      <c r="ILK63" s="12"/>
      <c r="ILL63" s="12"/>
      <c r="ILM63" s="12"/>
      <c r="ILN63" s="12"/>
      <c r="ILO63" s="12"/>
      <c r="ILP63" s="12"/>
      <c r="ILQ63" s="12"/>
      <c r="ILR63" s="12"/>
      <c r="ILS63" s="12"/>
      <c r="ILT63" s="12"/>
      <c r="ILU63" s="12"/>
      <c r="ILV63" s="12"/>
      <c r="ILW63" s="12"/>
      <c r="ILX63" s="12"/>
      <c r="ILY63" s="12"/>
      <c r="ILZ63" s="12"/>
      <c r="IMA63" s="12"/>
      <c r="IMB63" s="12"/>
      <c r="IMC63" s="12"/>
      <c r="IMD63" s="12"/>
      <c r="IME63" s="12"/>
      <c r="IMF63" s="12"/>
      <c r="IMG63" s="12"/>
      <c r="IMH63" s="12"/>
      <c r="IMI63" s="12"/>
      <c r="IMJ63" s="12"/>
      <c r="IMK63" s="12"/>
      <c r="IML63" s="12"/>
      <c r="IMM63" s="12"/>
      <c r="IMN63" s="12"/>
      <c r="IMO63" s="12"/>
      <c r="IMP63" s="12"/>
      <c r="IMQ63" s="12"/>
      <c r="IMR63" s="12"/>
      <c r="IMS63" s="12"/>
      <c r="IMT63" s="12"/>
      <c r="IMU63" s="12"/>
      <c r="IMV63" s="12"/>
      <c r="IMW63" s="12"/>
      <c r="IMX63" s="12"/>
      <c r="IMY63" s="12"/>
      <c r="IMZ63" s="12"/>
      <c r="INA63" s="12"/>
      <c r="INB63" s="12"/>
      <c r="INC63" s="12"/>
      <c r="IND63" s="12"/>
      <c r="INE63" s="12"/>
      <c r="INF63" s="12"/>
      <c r="ING63" s="12"/>
      <c r="INH63" s="12"/>
      <c r="INI63" s="12"/>
      <c r="INJ63" s="12"/>
      <c r="INK63" s="12"/>
      <c r="INL63" s="12"/>
      <c r="INM63" s="12"/>
      <c r="INN63" s="12"/>
      <c r="INO63" s="12"/>
      <c r="INP63" s="12"/>
      <c r="INQ63" s="12"/>
      <c r="INR63" s="12"/>
      <c r="INS63" s="12"/>
      <c r="INT63" s="12"/>
      <c r="INU63" s="12"/>
      <c r="INV63" s="12"/>
      <c r="INW63" s="12"/>
      <c r="INX63" s="12"/>
      <c r="INY63" s="12"/>
      <c r="INZ63" s="12"/>
      <c r="IOA63" s="12"/>
      <c r="IOB63" s="12"/>
      <c r="IOC63" s="12"/>
      <c r="IOD63" s="12"/>
      <c r="IOE63" s="12"/>
      <c r="IOF63" s="12"/>
      <c r="IOG63" s="12"/>
      <c r="IOH63" s="12"/>
      <c r="IOI63" s="12"/>
      <c r="IOJ63" s="12"/>
      <c r="IOK63" s="12"/>
      <c r="IOL63" s="12"/>
      <c r="IOM63" s="12"/>
      <c r="ION63" s="12"/>
      <c r="IOO63" s="12"/>
      <c r="IOP63" s="12"/>
      <c r="IOQ63" s="12"/>
      <c r="IOR63" s="12"/>
      <c r="IOS63" s="12"/>
      <c r="IOT63" s="12"/>
      <c r="IOU63" s="12"/>
      <c r="IOV63" s="12"/>
      <c r="IOW63" s="12"/>
      <c r="IOX63" s="12"/>
      <c r="IOY63" s="12"/>
      <c r="IOZ63" s="12"/>
      <c r="IPA63" s="12"/>
      <c r="IPB63" s="12"/>
      <c r="IPC63" s="12"/>
      <c r="IPD63" s="12"/>
      <c r="IPE63" s="12"/>
      <c r="IPF63" s="12"/>
      <c r="IPG63" s="12"/>
      <c r="IPH63" s="12"/>
      <c r="IPI63" s="12"/>
      <c r="IPJ63" s="12"/>
      <c r="IPK63" s="12"/>
      <c r="IPL63" s="12"/>
      <c r="IPM63" s="12"/>
      <c r="IPN63" s="12"/>
      <c r="IPO63" s="12"/>
      <c r="IPP63" s="12"/>
      <c r="IPQ63" s="12"/>
      <c r="IPR63" s="12"/>
      <c r="IPS63" s="12"/>
      <c r="IPT63" s="12"/>
      <c r="IPU63" s="12"/>
      <c r="IPV63" s="12"/>
      <c r="IPW63" s="12"/>
      <c r="IPX63" s="12"/>
      <c r="IPY63" s="12"/>
      <c r="IPZ63" s="12"/>
      <c r="IQA63" s="12"/>
      <c r="IQB63" s="12"/>
      <c r="IQC63" s="12"/>
      <c r="IQD63" s="12"/>
      <c r="IQE63" s="12"/>
      <c r="IQF63" s="12"/>
      <c r="IQG63" s="12"/>
      <c r="IQH63" s="12"/>
      <c r="IQI63" s="12"/>
      <c r="IQJ63" s="12"/>
      <c r="IQK63" s="12"/>
      <c r="IQL63" s="12"/>
      <c r="IQM63" s="12"/>
      <c r="IQN63" s="12"/>
      <c r="IQO63" s="12"/>
      <c r="IQP63" s="12"/>
      <c r="IQQ63" s="12"/>
      <c r="IQR63" s="12"/>
      <c r="IQS63" s="12"/>
      <c r="IQT63" s="12"/>
      <c r="IQU63" s="12"/>
      <c r="IQV63" s="12"/>
      <c r="IQW63" s="12"/>
      <c r="IQX63" s="12"/>
      <c r="IQY63" s="12"/>
      <c r="IQZ63" s="12"/>
      <c r="IRA63" s="12"/>
      <c r="IRB63" s="12"/>
      <c r="IRC63" s="12"/>
      <c r="IRD63" s="12"/>
      <c r="IRE63" s="12"/>
      <c r="IRF63" s="12"/>
      <c r="IRG63" s="12"/>
      <c r="IRH63" s="12"/>
      <c r="IRI63" s="12"/>
      <c r="IRJ63" s="12"/>
      <c r="IRK63" s="12"/>
      <c r="IRL63" s="12"/>
      <c r="IRM63" s="12"/>
      <c r="IRN63" s="12"/>
      <c r="IRO63" s="12"/>
      <c r="IRP63" s="12"/>
      <c r="IRQ63" s="12"/>
      <c r="IRR63" s="12"/>
      <c r="IRS63" s="12"/>
      <c r="IRT63" s="12"/>
      <c r="IRU63" s="12"/>
      <c r="IRV63" s="12"/>
      <c r="IRW63" s="12"/>
      <c r="IRX63" s="12"/>
      <c r="IRY63" s="12"/>
      <c r="IRZ63" s="12"/>
      <c r="ISA63" s="12"/>
      <c r="ISB63" s="12"/>
      <c r="ISC63" s="12"/>
      <c r="ISD63" s="12"/>
      <c r="ISE63" s="12"/>
      <c r="ISF63" s="12"/>
      <c r="ISG63" s="12"/>
      <c r="ISH63" s="12"/>
      <c r="ISI63" s="12"/>
      <c r="ISJ63" s="12"/>
      <c r="ISK63" s="12"/>
      <c r="ISL63" s="12"/>
      <c r="ISM63" s="12"/>
      <c r="ISN63" s="12"/>
      <c r="ISO63" s="12"/>
      <c r="ISP63" s="12"/>
      <c r="ISQ63" s="12"/>
      <c r="ISR63" s="12"/>
      <c r="ISS63" s="12"/>
      <c r="IST63" s="12"/>
      <c r="ISU63" s="12"/>
      <c r="ISV63" s="12"/>
      <c r="ISW63" s="12"/>
      <c r="ISX63" s="12"/>
      <c r="ISY63" s="12"/>
      <c r="ISZ63" s="12"/>
      <c r="ITA63" s="12"/>
      <c r="ITB63" s="12"/>
      <c r="ITC63" s="12"/>
      <c r="ITD63" s="12"/>
      <c r="ITE63" s="12"/>
      <c r="ITF63" s="12"/>
      <c r="ITG63" s="12"/>
      <c r="ITH63" s="12"/>
      <c r="ITI63" s="12"/>
      <c r="ITJ63" s="12"/>
      <c r="ITK63" s="12"/>
      <c r="ITL63" s="12"/>
      <c r="ITM63" s="12"/>
      <c r="ITN63" s="12"/>
      <c r="ITO63" s="12"/>
      <c r="ITP63" s="12"/>
      <c r="ITQ63" s="12"/>
      <c r="ITR63" s="12"/>
      <c r="ITS63" s="12"/>
      <c r="ITT63" s="12"/>
      <c r="ITU63" s="12"/>
      <c r="ITV63" s="12"/>
      <c r="ITW63" s="12"/>
      <c r="ITX63" s="12"/>
      <c r="ITY63" s="12"/>
      <c r="ITZ63" s="12"/>
      <c r="IUA63" s="12"/>
      <c r="IUB63" s="12"/>
      <c r="IUC63" s="12"/>
      <c r="IUD63" s="12"/>
      <c r="IUE63" s="12"/>
      <c r="IUF63" s="12"/>
      <c r="IUG63" s="12"/>
      <c r="IUH63" s="12"/>
      <c r="IUI63" s="12"/>
      <c r="IUJ63" s="12"/>
      <c r="IUK63" s="12"/>
      <c r="IUL63" s="12"/>
      <c r="IUM63" s="12"/>
      <c r="IUN63" s="12"/>
      <c r="IUO63" s="12"/>
      <c r="IUP63" s="12"/>
      <c r="IUQ63" s="12"/>
      <c r="IUR63" s="12"/>
      <c r="IUS63" s="12"/>
      <c r="IUT63" s="12"/>
      <c r="IUU63" s="12"/>
      <c r="IUV63" s="12"/>
      <c r="IUW63" s="12"/>
      <c r="IUX63" s="12"/>
      <c r="IUY63" s="12"/>
      <c r="IUZ63" s="12"/>
      <c r="IVA63" s="12"/>
      <c r="IVB63" s="12"/>
      <c r="IVC63" s="12"/>
      <c r="IVD63" s="12"/>
      <c r="IVE63" s="12"/>
      <c r="IVF63" s="12"/>
      <c r="IVG63" s="12"/>
      <c r="IVH63" s="12"/>
      <c r="IVI63" s="12"/>
      <c r="IVJ63" s="12"/>
      <c r="IVK63" s="12"/>
      <c r="IVL63" s="12"/>
      <c r="IVM63" s="12"/>
      <c r="IVN63" s="12"/>
      <c r="IVO63" s="12"/>
      <c r="IVP63" s="12"/>
      <c r="IVQ63" s="12"/>
      <c r="IVR63" s="12"/>
      <c r="IVS63" s="12"/>
      <c r="IVT63" s="12"/>
      <c r="IVU63" s="12"/>
      <c r="IVV63" s="12"/>
      <c r="IVW63" s="12"/>
      <c r="IVX63" s="12"/>
      <c r="IVY63" s="12"/>
      <c r="IVZ63" s="12"/>
      <c r="IWA63" s="12"/>
      <c r="IWB63" s="12"/>
      <c r="IWC63" s="12"/>
      <c r="IWD63" s="12"/>
      <c r="IWE63" s="12"/>
      <c r="IWF63" s="12"/>
      <c r="IWG63" s="12"/>
      <c r="IWH63" s="12"/>
      <c r="IWI63" s="12"/>
      <c r="IWJ63" s="12"/>
      <c r="IWK63" s="12"/>
      <c r="IWL63" s="12"/>
      <c r="IWM63" s="12"/>
      <c r="IWN63" s="12"/>
      <c r="IWO63" s="12"/>
      <c r="IWP63" s="12"/>
      <c r="IWQ63" s="12"/>
      <c r="IWR63" s="12"/>
      <c r="IWS63" s="12"/>
      <c r="IWT63" s="12"/>
      <c r="IWU63" s="12"/>
      <c r="IWV63" s="12"/>
      <c r="IWW63" s="12"/>
      <c r="IWX63" s="12"/>
      <c r="IWY63" s="12"/>
      <c r="IWZ63" s="12"/>
      <c r="IXA63" s="12"/>
      <c r="IXB63" s="12"/>
      <c r="IXC63" s="12"/>
      <c r="IXD63" s="12"/>
      <c r="IXE63" s="12"/>
      <c r="IXF63" s="12"/>
      <c r="IXG63" s="12"/>
      <c r="IXH63" s="12"/>
      <c r="IXI63" s="12"/>
      <c r="IXJ63" s="12"/>
      <c r="IXK63" s="12"/>
      <c r="IXL63" s="12"/>
      <c r="IXM63" s="12"/>
      <c r="IXN63" s="12"/>
      <c r="IXO63" s="12"/>
      <c r="IXP63" s="12"/>
      <c r="IXQ63" s="12"/>
      <c r="IXR63" s="12"/>
      <c r="IXS63" s="12"/>
      <c r="IXT63" s="12"/>
      <c r="IXU63" s="12"/>
      <c r="IXV63" s="12"/>
      <c r="IXW63" s="12"/>
      <c r="IXX63" s="12"/>
      <c r="IXY63" s="12"/>
      <c r="IXZ63" s="12"/>
      <c r="IYA63" s="12"/>
      <c r="IYB63" s="12"/>
      <c r="IYC63" s="12"/>
      <c r="IYD63" s="12"/>
      <c r="IYE63" s="12"/>
      <c r="IYF63" s="12"/>
      <c r="IYG63" s="12"/>
      <c r="IYH63" s="12"/>
      <c r="IYI63" s="12"/>
      <c r="IYJ63" s="12"/>
      <c r="IYK63" s="12"/>
      <c r="IYL63" s="12"/>
      <c r="IYM63" s="12"/>
      <c r="IYN63" s="12"/>
      <c r="IYO63" s="12"/>
      <c r="IYP63" s="12"/>
      <c r="IYQ63" s="12"/>
      <c r="IYR63" s="12"/>
      <c r="IYS63" s="12"/>
      <c r="IYT63" s="12"/>
      <c r="IYU63" s="12"/>
      <c r="IYV63" s="12"/>
      <c r="IYW63" s="12"/>
      <c r="IYX63" s="12"/>
      <c r="IYY63" s="12"/>
      <c r="IYZ63" s="12"/>
      <c r="IZA63" s="12"/>
      <c r="IZB63" s="12"/>
      <c r="IZC63" s="12"/>
      <c r="IZD63" s="12"/>
      <c r="IZE63" s="12"/>
      <c r="IZF63" s="12"/>
      <c r="IZG63" s="12"/>
      <c r="IZH63" s="12"/>
      <c r="IZI63" s="12"/>
      <c r="IZJ63" s="12"/>
      <c r="IZK63" s="12"/>
      <c r="IZL63" s="12"/>
      <c r="IZM63" s="12"/>
      <c r="IZN63" s="12"/>
      <c r="IZO63" s="12"/>
      <c r="IZP63" s="12"/>
      <c r="IZQ63" s="12"/>
      <c r="IZR63" s="12"/>
      <c r="IZS63" s="12"/>
      <c r="IZT63" s="12"/>
      <c r="IZU63" s="12"/>
      <c r="IZV63" s="12"/>
      <c r="IZW63" s="12"/>
      <c r="IZX63" s="12"/>
      <c r="IZY63" s="12"/>
      <c r="IZZ63" s="12"/>
      <c r="JAA63" s="12"/>
      <c r="JAB63" s="12"/>
      <c r="JAC63" s="12"/>
      <c r="JAD63" s="12"/>
      <c r="JAE63" s="12"/>
      <c r="JAF63" s="12"/>
      <c r="JAG63" s="12"/>
      <c r="JAH63" s="12"/>
      <c r="JAI63" s="12"/>
      <c r="JAJ63" s="12"/>
      <c r="JAK63" s="12"/>
      <c r="JAL63" s="12"/>
      <c r="JAM63" s="12"/>
      <c r="JAN63" s="12"/>
      <c r="JAO63" s="12"/>
      <c r="JAP63" s="12"/>
      <c r="JAQ63" s="12"/>
      <c r="JAR63" s="12"/>
      <c r="JAS63" s="12"/>
      <c r="JAT63" s="12"/>
      <c r="JAU63" s="12"/>
      <c r="JAV63" s="12"/>
      <c r="JAW63" s="12"/>
      <c r="JAX63" s="12"/>
      <c r="JAY63" s="12"/>
      <c r="JAZ63" s="12"/>
      <c r="JBA63" s="12"/>
      <c r="JBB63" s="12"/>
      <c r="JBC63" s="12"/>
      <c r="JBD63" s="12"/>
      <c r="JBE63" s="12"/>
      <c r="JBF63" s="12"/>
      <c r="JBG63" s="12"/>
      <c r="JBH63" s="12"/>
      <c r="JBI63" s="12"/>
      <c r="JBJ63" s="12"/>
      <c r="JBK63" s="12"/>
      <c r="JBL63" s="12"/>
      <c r="JBM63" s="12"/>
      <c r="JBN63" s="12"/>
      <c r="JBO63" s="12"/>
      <c r="JBP63" s="12"/>
      <c r="JBQ63" s="12"/>
      <c r="JBR63" s="12"/>
      <c r="JBS63" s="12"/>
      <c r="JBT63" s="12"/>
      <c r="JBU63" s="12"/>
      <c r="JBV63" s="12"/>
      <c r="JBW63" s="12"/>
      <c r="JBX63" s="12"/>
      <c r="JBY63" s="12"/>
      <c r="JBZ63" s="12"/>
      <c r="JCA63" s="12"/>
      <c r="JCB63" s="12"/>
      <c r="JCC63" s="12"/>
      <c r="JCD63" s="12"/>
      <c r="JCE63" s="12"/>
      <c r="JCF63" s="12"/>
      <c r="JCG63" s="12"/>
      <c r="JCH63" s="12"/>
      <c r="JCI63" s="12"/>
      <c r="JCJ63" s="12"/>
      <c r="JCK63" s="12"/>
      <c r="JCL63" s="12"/>
      <c r="JCM63" s="12"/>
      <c r="JCN63" s="12"/>
      <c r="JCO63" s="12"/>
      <c r="JCP63" s="12"/>
      <c r="JCQ63" s="12"/>
      <c r="JCR63" s="12"/>
      <c r="JCS63" s="12"/>
      <c r="JCT63" s="12"/>
      <c r="JCU63" s="12"/>
      <c r="JCV63" s="12"/>
      <c r="JCW63" s="12"/>
      <c r="JCX63" s="12"/>
      <c r="JCY63" s="12"/>
      <c r="JCZ63" s="12"/>
      <c r="JDA63" s="12"/>
      <c r="JDB63" s="12"/>
      <c r="JDC63" s="12"/>
      <c r="JDD63" s="12"/>
      <c r="JDE63" s="12"/>
      <c r="JDF63" s="12"/>
      <c r="JDG63" s="12"/>
      <c r="JDH63" s="12"/>
      <c r="JDI63" s="12"/>
      <c r="JDJ63" s="12"/>
      <c r="JDK63" s="12"/>
      <c r="JDL63" s="12"/>
      <c r="JDM63" s="12"/>
      <c r="JDN63" s="12"/>
      <c r="JDO63" s="12"/>
      <c r="JDP63" s="12"/>
      <c r="JDQ63" s="12"/>
      <c r="JDR63" s="12"/>
      <c r="JDS63" s="12"/>
      <c r="JDT63" s="12"/>
      <c r="JDU63" s="12"/>
      <c r="JDV63" s="12"/>
      <c r="JDW63" s="12"/>
      <c r="JDX63" s="12"/>
      <c r="JDY63" s="12"/>
      <c r="JDZ63" s="12"/>
      <c r="JEA63" s="12"/>
      <c r="JEB63" s="12"/>
      <c r="JEC63" s="12"/>
      <c r="JED63" s="12"/>
      <c r="JEE63" s="12"/>
      <c r="JEF63" s="12"/>
      <c r="JEG63" s="12"/>
      <c r="JEH63" s="12"/>
      <c r="JEI63" s="12"/>
      <c r="JEJ63" s="12"/>
      <c r="JEK63" s="12"/>
      <c r="JEL63" s="12"/>
      <c r="JEM63" s="12"/>
      <c r="JEN63" s="12"/>
      <c r="JEO63" s="12"/>
      <c r="JEP63" s="12"/>
      <c r="JEQ63" s="12"/>
      <c r="JER63" s="12"/>
      <c r="JES63" s="12"/>
      <c r="JET63" s="12"/>
      <c r="JEU63" s="12"/>
      <c r="JEV63" s="12"/>
      <c r="JEW63" s="12"/>
      <c r="JEX63" s="12"/>
      <c r="JEY63" s="12"/>
      <c r="JEZ63" s="12"/>
      <c r="JFA63" s="12"/>
      <c r="JFB63" s="12"/>
      <c r="JFC63" s="12"/>
      <c r="JFD63" s="12"/>
      <c r="JFE63" s="12"/>
      <c r="JFF63" s="12"/>
      <c r="JFG63" s="12"/>
      <c r="JFH63" s="12"/>
      <c r="JFI63" s="12"/>
      <c r="JFJ63" s="12"/>
      <c r="JFK63" s="12"/>
      <c r="JFL63" s="12"/>
      <c r="JFM63" s="12"/>
      <c r="JFN63" s="12"/>
      <c r="JFO63" s="12"/>
      <c r="JFP63" s="12"/>
      <c r="JFQ63" s="12"/>
      <c r="JFR63" s="12"/>
      <c r="JFS63" s="12"/>
      <c r="JFT63" s="12"/>
      <c r="JFU63" s="12"/>
      <c r="JFV63" s="12"/>
      <c r="JFW63" s="12"/>
      <c r="JFX63" s="12"/>
      <c r="JFY63" s="12"/>
      <c r="JFZ63" s="12"/>
      <c r="JGA63" s="12"/>
      <c r="JGB63" s="12"/>
      <c r="JGC63" s="12"/>
      <c r="JGD63" s="12"/>
      <c r="JGE63" s="12"/>
      <c r="JGF63" s="12"/>
      <c r="JGG63" s="12"/>
      <c r="JGH63" s="12"/>
      <c r="JGI63" s="12"/>
      <c r="JGJ63" s="12"/>
      <c r="JGK63" s="12"/>
      <c r="JGL63" s="12"/>
      <c r="JGM63" s="12"/>
      <c r="JGN63" s="12"/>
      <c r="JGO63" s="12"/>
      <c r="JGP63" s="12"/>
      <c r="JGQ63" s="12"/>
      <c r="JGR63" s="12"/>
      <c r="JGS63" s="12"/>
      <c r="JGT63" s="12"/>
      <c r="JGU63" s="12"/>
      <c r="JGV63" s="12"/>
      <c r="JGW63" s="12"/>
      <c r="JGX63" s="12"/>
      <c r="JGY63" s="12"/>
      <c r="JGZ63" s="12"/>
      <c r="JHA63" s="12"/>
      <c r="JHB63" s="12"/>
      <c r="JHC63" s="12"/>
      <c r="JHD63" s="12"/>
      <c r="JHE63" s="12"/>
      <c r="JHF63" s="12"/>
      <c r="JHG63" s="12"/>
      <c r="JHH63" s="12"/>
      <c r="JHI63" s="12"/>
      <c r="JHJ63" s="12"/>
      <c r="JHK63" s="12"/>
      <c r="JHL63" s="12"/>
      <c r="JHM63" s="12"/>
      <c r="JHN63" s="12"/>
      <c r="JHO63" s="12"/>
      <c r="JHP63" s="12"/>
      <c r="JHQ63" s="12"/>
      <c r="JHR63" s="12"/>
      <c r="JHS63" s="12"/>
      <c r="JHT63" s="12"/>
      <c r="JHU63" s="12"/>
      <c r="JHV63" s="12"/>
      <c r="JHW63" s="12"/>
      <c r="JHX63" s="12"/>
      <c r="JHY63" s="12"/>
      <c r="JHZ63" s="12"/>
      <c r="JIA63" s="12"/>
      <c r="JIB63" s="12"/>
      <c r="JIC63" s="12"/>
      <c r="JID63" s="12"/>
      <c r="JIE63" s="12"/>
      <c r="JIF63" s="12"/>
      <c r="JIG63" s="12"/>
      <c r="JIH63" s="12"/>
      <c r="JII63" s="12"/>
      <c r="JIJ63" s="12"/>
      <c r="JIK63" s="12"/>
      <c r="JIL63" s="12"/>
      <c r="JIM63" s="12"/>
      <c r="JIN63" s="12"/>
      <c r="JIO63" s="12"/>
      <c r="JIP63" s="12"/>
      <c r="JIQ63" s="12"/>
      <c r="JIR63" s="12"/>
      <c r="JIS63" s="12"/>
      <c r="JIT63" s="12"/>
      <c r="JIU63" s="12"/>
      <c r="JIV63" s="12"/>
      <c r="JIW63" s="12"/>
      <c r="JIX63" s="12"/>
      <c r="JIY63" s="12"/>
      <c r="JIZ63" s="12"/>
      <c r="JJA63" s="12"/>
      <c r="JJB63" s="12"/>
      <c r="JJC63" s="12"/>
      <c r="JJD63" s="12"/>
      <c r="JJE63" s="12"/>
      <c r="JJF63" s="12"/>
      <c r="JJG63" s="12"/>
      <c r="JJH63" s="12"/>
      <c r="JJI63" s="12"/>
      <c r="JJJ63" s="12"/>
      <c r="JJK63" s="12"/>
      <c r="JJL63" s="12"/>
      <c r="JJM63" s="12"/>
      <c r="JJN63" s="12"/>
      <c r="JJO63" s="12"/>
      <c r="JJP63" s="12"/>
      <c r="JJQ63" s="12"/>
      <c r="JJR63" s="12"/>
      <c r="JJS63" s="12"/>
      <c r="JJT63" s="12"/>
      <c r="JJU63" s="12"/>
      <c r="JJV63" s="12"/>
      <c r="JJW63" s="12"/>
      <c r="JJX63" s="12"/>
      <c r="JJY63" s="12"/>
      <c r="JJZ63" s="12"/>
      <c r="JKA63" s="12"/>
      <c r="JKB63" s="12"/>
      <c r="JKC63" s="12"/>
      <c r="JKD63" s="12"/>
      <c r="JKE63" s="12"/>
      <c r="JKF63" s="12"/>
      <c r="JKG63" s="12"/>
      <c r="JKH63" s="12"/>
      <c r="JKI63" s="12"/>
      <c r="JKJ63" s="12"/>
      <c r="JKK63" s="12"/>
      <c r="JKL63" s="12"/>
      <c r="JKM63" s="12"/>
      <c r="JKN63" s="12"/>
      <c r="JKO63" s="12"/>
      <c r="JKP63" s="12"/>
      <c r="JKQ63" s="12"/>
      <c r="JKR63" s="12"/>
      <c r="JKS63" s="12"/>
      <c r="JKT63" s="12"/>
      <c r="JKU63" s="12"/>
      <c r="JKV63" s="12"/>
      <c r="JKW63" s="12"/>
      <c r="JKX63" s="12"/>
      <c r="JKY63" s="12"/>
      <c r="JKZ63" s="12"/>
      <c r="JLA63" s="12"/>
      <c r="JLB63" s="12"/>
      <c r="JLC63" s="12"/>
      <c r="JLD63" s="12"/>
      <c r="JLE63" s="12"/>
      <c r="JLF63" s="12"/>
      <c r="JLG63" s="12"/>
      <c r="JLH63" s="12"/>
      <c r="JLI63" s="12"/>
      <c r="JLJ63" s="12"/>
      <c r="JLK63" s="12"/>
      <c r="JLL63" s="12"/>
      <c r="JLM63" s="12"/>
      <c r="JLN63" s="12"/>
      <c r="JLO63" s="12"/>
      <c r="JLP63" s="12"/>
      <c r="JLQ63" s="12"/>
      <c r="JLR63" s="12"/>
      <c r="JLS63" s="12"/>
      <c r="JLT63" s="12"/>
      <c r="JLU63" s="12"/>
      <c r="JLV63" s="12"/>
      <c r="JLW63" s="12"/>
      <c r="JLX63" s="12"/>
      <c r="JLY63" s="12"/>
      <c r="JLZ63" s="12"/>
      <c r="JMA63" s="12"/>
      <c r="JMB63" s="12"/>
      <c r="JMC63" s="12"/>
      <c r="JMD63" s="12"/>
      <c r="JME63" s="12"/>
      <c r="JMF63" s="12"/>
      <c r="JMG63" s="12"/>
      <c r="JMH63" s="12"/>
      <c r="JMI63" s="12"/>
      <c r="JMJ63" s="12"/>
      <c r="JMK63" s="12"/>
      <c r="JML63" s="12"/>
      <c r="JMM63" s="12"/>
      <c r="JMN63" s="12"/>
      <c r="JMO63" s="12"/>
      <c r="JMP63" s="12"/>
      <c r="JMQ63" s="12"/>
      <c r="JMR63" s="12"/>
      <c r="JMS63" s="12"/>
      <c r="JMT63" s="12"/>
      <c r="JMU63" s="12"/>
      <c r="JMV63" s="12"/>
      <c r="JMW63" s="12"/>
      <c r="JMX63" s="12"/>
      <c r="JMY63" s="12"/>
      <c r="JMZ63" s="12"/>
      <c r="JNA63" s="12"/>
      <c r="JNB63" s="12"/>
      <c r="JNC63" s="12"/>
      <c r="JND63" s="12"/>
      <c r="JNE63" s="12"/>
      <c r="JNF63" s="12"/>
      <c r="JNG63" s="12"/>
      <c r="JNH63" s="12"/>
      <c r="JNI63" s="12"/>
      <c r="JNJ63" s="12"/>
      <c r="JNK63" s="12"/>
      <c r="JNL63" s="12"/>
      <c r="JNM63" s="12"/>
      <c r="JNN63" s="12"/>
      <c r="JNO63" s="12"/>
      <c r="JNP63" s="12"/>
      <c r="JNQ63" s="12"/>
      <c r="JNR63" s="12"/>
      <c r="JNS63" s="12"/>
      <c r="JNT63" s="12"/>
      <c r="JNU63" s="12"/>
      <c r="JNV63" s="12"/>
      <c r="JNW63" s="12"/>
      <c r="JNX63" s="12"/>
      <c r="JNY63" s="12"/>
      <c r="JNZ63" s="12"/>
      <c r="JOA63" s="12"/>
      <c r="JOB63" s="12"/>
      <c r="JOC63" s="12"/>
      <c r="JOD63" s="12"/>
      <c r="JOE63" s="12"/>
      <c r="JOF63" s="12"/>
      <c r="JOG63" s="12"/>
      <c r="JOH63" s="12"/>
      <c r="JOI63" s="12"/>
      <c r="JOJ63" s="12"/>
      <c r="JOK63" s="12"/>
      <c r="JOL63" s="12"/>
      <c r="JOM63" s="12"/>
      <c r="JON63" s="12"/>
      <c r="JOO63" s="12"/>
      <c r="JOP63" s="12"/>
      <c r="JOQ63" s="12"/>
      <c r="JOR63" s="12"/>
      <c r="JOS63" s="12"/>
      <c r="JOT63" s="12"/>
      <c r="JOU63" s="12"/>
      <c r="JOV63" s="12"/>
      <c r="JOW63" s="12"/>
      <c r="JOX63" s="12"/>
      <c r="JOY63" s="12"/>
      <c r="JOZ63" s="12"/>
      <c r="JPA63" s="12"/>
      <c r="JPB63" s="12"/>
      <c r="JPC63" s="12"/>
      <c r="JPD63" s="12"/>
      <c r="JPE63" s="12"/>
      <c r="JPF63" s="12"/>
      <c r="JPG63" s="12"/>
      <c r="JPH63" s="12"/>
      <c r="JPI63" s="12"/>
      <c r="JPJ63" s="12"/>
      <c r="JPK63" s="12"/>
      <c r="JPL63" s="12"/>
      <c r="JPM63" s="12"/>
      <c r="JPN63" s="12"/>
      <c r="JPO63" s="12"/>
      <c r="JPP63" s="12"/>
      <c r="JPQ63" s="12"/>
      <c r="JPR63" s="12"/>
      <c r="JPS63" s="12"/>
      <c r="JPT63" s="12"/>
      <c r="JPU63" s="12"/>
      <c r="JPV63" s="12"/>
      <c r="JPW63" s="12"/>
      <c r="JPX63" s="12"/>
      <c r="JPY63" s="12"/>
      <c r="JPZ63" s="12"/>
      <c r="JQA63" s="12"/>
      <c r="JQB63" s="12"/>
      <c r="JQC63" s="12"/>
      <c r="JQD63" s="12"/>
      <c r="JQE63" s="12"/>
      <c r="JQF63" s="12"/>
      <c r="JQG63" s="12"/>
      <c r="JQH63" s="12"/>
      <c r="JQI63" s="12"/>
      <c r="JQJ63" s="12"/>
      <c r="JQK63" s="12"/>
      <c r="JQL63" s="12"/>
      <c r="JQM63" s="12"/>
      <c r="JQN63" s="12"/>
      <c r="JQO63" s="12"/>
      <c r="JQP63" s="12"/>
      <c r="JQQ63" s="12"/>
      <c r="JQR63" s="12"/>
      <c r="JQS63" s="12"/>
      <c r="JQT63" s="12"/>
      <c r="JQU63" s="12"/>
      <c r="JQV63" s="12"/>
      <c r="JQW63" s="12"/>
      <c r="JQX63" s="12"/>
      <c r="JQY63" s="12"/>
      <c r="JQZ63" s="12"/>
      <c r="JRA63" s="12"/>
      <c r="JRB63" s="12"/>
      <c r="JRC63" s="12"/>
      <c r="JRD63" s="12"/>
      <c r="JRE63" s="12"/>
      <c r="JRF63" s="12"/>
      <c r="JRG63" s="12"/>
      <c r="JRH63" s="12"/>
      <c r="JRI63" s="12"/>
      <c r="JRJ63" s="12"/>
      <c r="JRK63" s="12"/>
      <c r="JRL63" s="12"/>
      <c r="JRM63" s="12"/>
      <c r="JRN63" s="12"/>
      <c r="JRO63" s="12"/>
      <c r="JRP63" s="12"/>
      <c r="JRQ63" s="12"/>
      <c r="JRR63" s="12"/>
      <c r="JRS63" s="12"/>
      <c r="JRT63" s="12"/>
      <c r="JRU63" s="12"/>
      <c r="JRV63" s="12"/>
      <c r="JRW63" s="12"/>
      <c r="JRX63" s="12"/>
      <c r="JRY63" s="12"/>
      <c r="JRZ63" s="12"/>
      <c r="JSA63" s="12"/>
      <c r="JSB63" s="12"/>
      <c r="JSC63" s="12"/>
      <c r="JSD63" s="12"/>
      <c r="JSE63" s="12"/>
      <c r="JSF63" s="12"/>
      <c r="JSG63" s="12"/>
      <c r="JSH63" s="12"/>
      <c r="JSI63" s="12"/>
      <c r="JSJ63" s="12"/>
      <c r="JSK63" s="12"/>
      <c r="JSL63" s="12"/>
      <c r="JSM63" s="12"/>
      <c r="JSN63" s="12"/>
      <c r="JSO63" s="12"/>
      <c r="JSP63" s="12"/>
      <c r="JSQ63" s="12"/>
      <c r="JSR63" s="12"/>
      <c r="JSS63" s="12"/>
      <c r="JST63" s="12"/>
      <c r="JSU63" s="12"/>
      <c r="JSV63" s="12"/>
      <c r="JSW63" s="12"/>
      <c r="JSX63" s="12"/>
      <c r="JSY63" s="12"/>
      <c r="JSZ63" s="12"/>
      <c r="JTA63" s="12"/>
      <c r="JTB63" s="12"/>
      <c r="JTC63" s="12"/>
      <c r="JTD63" s="12"/>
      <c r="JTE63" s="12"/>
      <c r="JTF63" s="12"/>
      <c r="JTG63" s="12"/>
      <c r="JTH63" s="12"/>
      <c r="JTI63" s="12"/>
      <c r="JTJ63" s="12"/>
      <c r="JTK63" s="12"/>
      <c r="JTL63" s="12"/>
      <c r="JTM63" s="12"/>
      <c r="JTN63" s="12"/>
      <c r="JTO63" s="12"/>
      <c r="JTP63" s="12"/>
      <c r="JTQ63" s="12"/>
      <c r="JTR63" s="12"/>
      <c r="JTS63" s="12"/>
      <c r="JTT63" s="12"/>
      <c r="JTU63" s="12"/>
      <c r="JTV63" s="12"/>
      <c r="JTW63" s="12"/>
      <c r="JTX63" s="12"/>
      <c r="JTY63" s="12"/>
      <c r="JTZ63" s="12"/>
      <c r="JUA63" s="12"/>
      <c r="JUB63" s="12"/>
      <c r="JUC63" s="12"/>
      <c r="JUD63" s="12"/>
      <c r="JUE63" s="12"/>
      <c r="JUF63" s="12"/>
      <c r="JUG63" s="12"/>
      <c r="JUH63" s="12"/>
      <c r="JUI63" s="12"/>
      <c r="JUJ63" s="12"/>
      <c r="JUK63" s="12"/>
      <c r="JUL63" s="12"/>
      <c r="JUM63" s="12"/>
      <c r="JUN63" s="12"/>
      <c r="JUO63" s="12"/>
      <c r="JUP63" s="12"/>
      <c r="JUQ63" s="12"/>
      <c r="JUR63" s="12"/>
      <c r="JUS63" s="12"/>
      <c r="JUT63" s="12"/>
      <c r="JUU63" s="12"/>
      <c r="JUV63" s="12"/>
      <c r="JUW63" s="12"/>
      <c r="JUX63" s="12"/>
      <c r="JUY63" s="12"/>
      <c r="JUZ63" s="12"/>
      <c r="JVA63" s="12"/>
      <c r="JVB63" s="12"/>
      <c r="JVC63" s="12"/>
      <c r="JVD63" s="12"/>
      <c r="JVE63" s="12"/>
      <c r="JVF63" s="12"/>
      <c r="JVG63" s="12"/>
      <c r="JVH63" s="12"/>
      <c r="JVI63" s="12"/>
      <c r="JVJ63" s="12"/>
      <c r="JVK63" s="12"/>
      <c r="JVL63" s="12"/>
      <c r="JVM63" s="12"/>
      <c r="JVN63" s="12"/>
      <c r="JVO63" s="12"/>
      <c r="JVP63" s="12"/>
      <c r="JVQ63" s="12"/>
      <c r="JVR63" s="12"/>
      <c r="JVS63" s="12"/>
      <c r="JVT63" s="12"/>
      <c r="JVU63" s="12"/>
      <c r="JVV63" s="12"/>
      <c r="JVW63" s="12"/>
      <c r="JVX63" s="12"/>
      <c r="JVY63" s="12"/>
      <c r="JVZ63" s="12"/>
      <c r="JWA63" s="12"/>
      <c r="JWB63" s="12"/>
      <c r="JWC63" s="12"/>
      <c r="JWD63" s="12"/>
      <c r="JWE63" s="12"/>
      <c r="JWF63" s="12"/>
      <c r="JWG63" s="12"/>
      <c r="JWH63" s="12"/>
      <c r="JWI63" s="12"/>
      <c r="JWJ63" s="12"/>
      <c r="JWK63" s="12"/>
      <c r="JWL63" s="12"/>
      <c r="JWM63" s="12"/>
      <c r="JWN63" s="12"/>
      <c r="JWO63" s="12"/>
      <c r="JWP63" s="12"/>
      <c r="JWQ63" s="12"/>
      <c r="JWR63" s="12"/>
      <c r="JWS63" s="12"/>
      <c r="JWT63" s="12"/>
      <c r="JWU63" s="12"/>
      <c r="JWV63" s="12"/>
      <c r="JWW63" s="12"/>
      <c r="JWX63" s="12"/>
      <c r="JWY63" s="12"/>
      <c r="JWZ63" s="12"/>
      <c r="JXA63" s="12"/>
      <c r="JXB63" s="12"/>
      <c r="JXC63" s="12"/>
      <c r="JXD63" s="12"/>
      <c r="JXE63" s="12"/>
      <c r="JXF63" s="12"/>
      <c r="JXG63" s="12"/>
      <c r="JXH63" s="12"/>
      <c r="JXI63" s="12"/>
      <c r="JXJ63" s="12"/>
      <c r="JXK63" s="12"/>
      <c r="JXL63" s="12"/>
      <c r="JXM63" s="12"/>
      <c r="JXN63" s="12"/>
      <c r="JXO63" s="12"/>
      <c r="JXP63" s="12"/>
      <c r="JXQ63" s="12"/>
      <c r="JXR63" s="12"/>
      <c r="JXS63" s="12"/>
      <c r="JXT63" s="12"/>
      <c r="JXU63" s="12"/>
      <c r="JXV63" s="12"/>
      <c r="JXW63" s="12"/>
      <c r="JXX63" s="12"/>
      <c r="JXY63" s="12"/>
      <c r="JXZ63" s="12"/>
      <c r="JYA63" s="12"/>
      <c r="JYB63" s="12"/>
      <c r="JYC63" s="12"/>
      <c r="JYD63" s="12"/>
      <c r="JYE63" s="12"/>
      <c r="JYF63" s="12"/>
      <c r="JYG63" s="12"/>
      <c r="JYH63" s="12"/>
      <c r="JYI63" s="12"/>
      <c r="JYJ63" s="12"/>
      <c r="JYK63" s="12"/>
      <c r="JYL63" s="12"/>
      <c r="JYM63" s="12"/>
      <c r="JYN63" s="12"/>
      <c r="JYO63" s="12"/>
      <c r="JYP63" s="12"/>
      <c r="JYQ63" s="12"/>
      <c r="JYR63" s="12"/>
      <c r="JYS63" s="12"/>
      <c r="JYT63" s="12"/>
      <c r="JYU63" s="12"/>
      <c r="JYV63" s="12"/>
      <c r="JYW63" s="12"/>
      <c r="JYX63" s="12"/>
      <c r="JYY63" s="12"/>
      <c r="JYZ63" s="12"/>
      <c r="JZA63" s="12"/>
      <c r="JZB63" s="12"/>
      <c r="JZC63" s="12"/>
      <c r="JZD63" s="12"/>
      <c r="JZE63" s="12"/>
      <c r="JZF63" s="12"/>
      <c r="JZG63" s="12"/>
      <c r="JZH63" s="12"/>
      <c r="JZI63" s="12"/>
      <c r="JZJ63" s="12"/>
      <c r="JZK63" s="12"/>
      <c r="JZL63" s="12"/>
      <c r="JZM63" s="12"/>
      <c r="JZN63" s="12"/>
      <c r="JZO63" s="12"/>
      <c r="JZP63" s="12"/>
      <c r="JZQ63" s="12"/>
      <c r="JZR63" s="12"/>
      <c r="JZS63" s="12"/>
      <c r="JZT63" s="12"/>
      <c r="JZU63" s="12"/>
      <c r="JZV63" s="12"/>
      <c r="JZW63" s="12"/>
      <c r="JZX63" s="12"/>
      <c r="JZY63" s="12"/>
      <c r="JZZ63" s="12"/>
      <c r="KAA63" s="12"/>
      <c r="KAB63" s="12"/>
      <c r="KAC63" s="12"/>
      <c r="KAD63" s="12"/>
      <c r="KAE63" s="12"/>
      <c r="KAF63" s="12"/>
      <c r="KAG63" s="12"/>
      <c r="KAH63" s="12"/>
      <c r="KAI63" s="12"/>
      <c r="KAJ63" s="12"/>
      <c r="KAK63" s="12"/>
      <c r="KAL63" s="12"/>
      <c r="KAM63" s="12"/>
      <c r="KAN63" s="12"/>
      <c r="KAO63" s="12"/>
      <c r="KAP63" s="12"/>
      <c r="KAQ63" s="12"/>
      <c r="KAR63" s="12"/>
      <c r="KAS63" s="12"/>
      <c r="KAT63" s="12"/>
      <c r="KAU63" s="12"/>
      <c r="KAV63" s="12"/>
      <c r="KAW63" s="12"/>
      <c r="KAX63" s="12"/>
      <c r="KAY63" s="12"/>
      <c r="KAZ63" s="12"/>
      <c r="KBA63" s="12"/>
      <c r="KBB63" s="12"/>
      <c r="KBC63" s="12"/>
      <c r="KBD63" s="12"/>
      <c r="KBE63" s="12"/>
      <c r="KBF63" s="12"/>
      <c r="KBG63" s="12"/>
      <c r="KBH63" s="12"/>
      <c r="KBI63" s="12"/>
      <c r="KBJ63" s="12"/>
      <c r="KBK63" s="12"/>
      <c r="KBL63" s="12"/>
      <c r="KBM63" s="12"/>
      <c r="KBN63" s="12"/>
      <c r="KBO63" s="12"/>
      <c r="KBP63" s="12"/>
      <c r="KBQ63" s="12"/>
      <c r="KBR63" s="12"/>
      <c r="KBS63" s="12"/>
      <c r="KBT63" s="12"/>
      <c r="KBU63" s="12"/>
      <c r="KBV63" s="12"/>
      <c r="KBW63" s="12"/>
      <c r="KBX63" s="12"/>
      <c r="KBY63" s="12"/>
      <c r="KBZ63" s="12"/>
      <c r="KCA63" s="12"/>
      <c r="KCB63" s="12"/>
      <c r="KCC63" s="12"/>
      <c r="KCD63" s="12"/>
      <c r="KCE63" s="12"/>
      <c r="KCF63" s="12"/>
      <c r="KCG63" s="12"/>
      <c r="KCH63" s="12"/>
      <c r="KCI63" s="12"/>
      <c r="KCJ63" s="12"/>
      <c r="KCK63" s="12"/>
      <c r="KCL63" s="12"/>
      <c r="KCM63" s="12"/>
      <c r="KCN63" s="12"/>
      <c r="KCO63" s="12"/>
      <c r="KCP63" s="12"/>
      <c r="KCQ63" s="12"/>
      <c r="KCR63" s="12"/>
      <c r="KCS63" s="12"/>
      <c r="KCT63" s="12"/>
      <c r="KCU63" s="12"/>
      <c r="KCV63" s="12"/>
      <c r="KCW63" s="12"/>
      <c r="KCX63" s="12"/>
      <c r="KCY63" s="12"/>
      <c r="KCZ63" s="12"/>
      <c r="KDA63" s="12"/>
      <c r="KDB63" s="12"/>
      <c r="KDC63" s="12"/>
      <c r="KDD63" s="12"/>
      <c r="KDE63" s="12"/>
      <c r="KDF63" s="12"/>
      <c r="KDG63" s="12"/>
      <c r="KDH63" s="12"/>
      <c r="KDI63" s="12"/>
      <c r="KDJ63" s="12"/>
      <c r="KDK63" s="12"/>
      <c r="KDL63" s="12"/>
      <c r="KDM63" s="12"/>
      <c r="KDN63" s="12"/>
      <c r="KDO63" s="12"/>
      <c r="KDP63" s="12"/>
      <c r="KDQ63" s="12"/>
      <c r="KDR63" s="12"/>
      <c r="KDS63" s="12"/>
      <c r="KDT63" s="12"/>
      <c r="KDU63" s="12"/>
      <c r="KDV63" s="12"/>
      <c r="KDW63" s="12"/>
      <c r="KDX63" s="12"/>
      <c r="KDY63" s="12"/>
      <c r="KDZ63" s="12"/>
      <c r="KEA63" s="12"/>
      <c r="KEB63" s="12"/>
      <c r="KEC63" s="12"/>
      <c r="KED63" s="12"/>
      <c r="KEE63" s="12"/>
      <c r="KEF63" s="12"/>
      <c r="KEG63" s="12"/>
      <c r="KEH63" s="12"/>
      <c r="KEI63" s="12"/>
      <c r="KEJ63" s="12"/>
      <c r="KEK63" s="12"/>
      <c r="KEL63" s="12"/>
      <c r="KEM63" s="12"/>
      <c r="KEN63" s="12"/>
      <c r="KEO63" s="12"/>
      <c r="KEP63" s="12"/>
      <c r="KEQ63" s="12"/>
      <c r="KER63" s="12"/>
      <c r="KES63" s="12"/>
      <c r="KET63" s="12"/>
      <c r="KEU63" s="12"/>
      <c r="KEV63" s="12"/>
      <c r="KEW63" s="12"/>
      <c r="KEX63" s="12"/>
      <c r="KEY63" s="12"/>
      <c r="KEZ63" s="12"/>
      <c r="KFA63" s="12"/>
      <c r="KFB63" s="12"/>
      <c r="KFC63" s="12"/>
      <c r="KFD63" s="12"/>
      <c r="KFE63" s="12"/>
      <c r="KFF63" s="12"/>
      <c r="KFG63" s="12"/>
      <c r="KFH63" s="12"/>
      <c r="KFI63" s="12"/>
      <c r="KFJ63" s="12"/>
      <c r="KFK63" s="12"/>
      <c r="KFL63" s="12"/>
      <c r="KFM63" s="12"/>
      <c r="KFN63" s="12"/>
      <c r="KFO63" s="12"/>
      <c r="KFP63" s="12"/>
      <c r="KFQ63" s="12"/>
      <c r="KFR63" s="12"/>
      <c r="KFS63" s="12"/>
      <c r="KFT63" s="12"/>
      <c r="KFU63" s="12"/>
      <c r="KFV63" s="12"/>
      <c r="KFW63" s="12"/>
      <c r="KFX63" s="12"/>
      <c r="KFY63" s="12"/>
      <c r="KFZ63" s="12"/>
      <c r="KGA63" s="12"/>
      <c r="KGB63" s="12"/>
      <c r="KGC63" s="12"/>
      <c r="KGD63" s="12"/>
      <c r="KGE63" s="12"/>
      <c r="KGF63" s="12"/>
      <c r="KGG63" s="12"/>
      <c r="KGH63" s="12"/>
      <c r="KGI63" s="12"/>
      <c r="KGJ63" s="12"/>
      <c r="KGK63" s="12"/>
      <c r="KGL63" s="12"/>
      <c r="KGM63" s="12"/>
      <c r="KGN63" s="12"/>
      <c r="KGO63" s="12"/>
      <c r="KGP63" s="12"/>
      <c r="KGQ63" s="12"/>
      <c r="KGR63" s="12"/>
      <c r="KGS63" s="12"/>
      <c r="KGT63" s="12"/>
      <c r="KGU63" s="12"/>
      <c r="KGV63" s="12"/>
      <c r="KGW63" s="12"/>
      <c r="KGX63" s="12"/>
      <c r="KGY63" s="12"/>
      <c r="KGZ63" s="12"/>
      <c r="KHA63" s="12"/>
      <c r="KHB63" s="12"/>
      <c r="KHC63" s="12"/>
      <c r="KHD63" s="12"/>
      <c r="KHE63" s="12"/>
      <c r="KHF63" s="12"/>
      <c r="KHG63" s="12"/>
      <c r="KHH63" s="12"/>
      <c r="KHI63" s="12"/>
      <c r="KHJ63" s="12"/>
      <c r="KHK63" s="12"/>
      <c r="KHL63" s="12"/>
      <c r="KHM63" s="12"/>
      <c r="KHN63" s="12"/>
      <c r="KHO63" s="12"/>
      <c r="KHP63" s="12"/>
      <c r="KHQ63" s="12"/>
      <c r="KHR63" s="12"/>
      <c r="KHS63" s="12"/>
      <c r="KHT63" s="12"/>
      <c r="KHU63" s="12"/>
      <c r="KHV63" s="12"/>
      <c r="KHW63" s="12"/>
      <c r="KHX63" s="12"/>
      <c r="KHY63" s="12"/>
      <c r="KHZ63" s="12"/>
      <c r="KIA63" s="12"/>
      <c r="KIB63" s="12"/>
      <c r="KIC63" s="12"/>
      <c r="KID63" s="12"/>
      <c r="KIE63" s="12"/>
      <c r="KIF63" s="12"/>
      <c r="KIG63" s="12"/>
      <c r="KIH63" s="12"/>
      <c r="KII63" s="12"/>
      <c r="KIJ63" s="12"/>
      <c r="KIK63" s="12"/>
      <c r="KIL63" s="12"/>
      <c r="KIM63" s="12"/>
      <c r="KIN63" s="12"/>
      <c r="KIO63" s="12"/>
      <c r="KIP63" s="12"/>
      <c r="KIQ63" s="12"/>
      <c r="KIR63" s="12"/>
      <c r="KIS63" s="12"/>
      <c r="KIT63" s="12"/>
      <c r="KIU63" s="12"/>
      <c r="KIV63" s="12"/>
      <c r="KIW63" s="12"/>
      <c r="KIX63" s="12"/>
      <c r="KIY63" s="12"/>
      <c r="KIZ63" s="12"/>
      <c r="KJA63" s="12"/>
      <c r="KJB63" s="12"/>
      <c r="KJC63" s="12"/>
      <c r="KJD63" s="12"/>
      <c r="KJE63" s="12"/>
      <c r="KJF63" s="12"/>
      <c r="KJG63" s="12"/>
      <c r="KJH63" s="12"/>
      <c r="KJI63" s="12"/>
      <c r="KJJ63" s="12"/>
      <c r="KJK63" s="12"/>
      <c r="KJL63" s="12"/>
      <c r="KJM63" s="12"/>
      <c r="KJN63" s="12"/>
      <c r="KJO63" s="12"/>
      <c r="KJP63" s="12"/>
      <c r="KJQ63" s="12"/>
      <c r="KJR63" s="12"/>
      <c r="KJS63" s="12"/>
      <c r="KJT63" s="12"/>
      <c r="KJU63" s="12"/>
      <c r="KJV63" s="12"/>
      <c r="KJW63" s="12"/>
      <c r="KJX63" s="12"/>
      <c r="KJY63" s="12"/>
      <c r="KJZ63" s="12"/>
      <c r="KKA63" s="12"/>
      <c r="KKB63" s="12"/>
      <c r="KKC63" s="12"/>
      <c r="KKD63" s="12"/>
      <c r="KKE63" s="12"/>
      <c r="KKF63" s="12"/>
      <c r="KKG63" s="12"/>
      <c r="KKH63" s="12"/>
      <c r="KKI63" s="12"/>
      <c r="KKJ63" s="12"/>
      <c r="KKK63" s="12"/>
      <c r="KKL63" s="12"/>
      <c r="KKM63" s="12"/>
      <c r="KKN63" s="12"/>
      <c r="KKO63" s="12"/>
      <c r="KKP63" s="12"/>
      <c r="KKQ63" s="12"/>
      <c r="KKR63" s="12"/>
      <c r="KKS63" s="12"/>
      <c r="KKT63" s="12"/>
      <c r="KKU63" s="12"/>
      <c r="KKV63" s="12"/>
      <c r="KKW63" s="12"/>
      <c r="KKX63" s="12"/>
      <c r="KKY63" s="12"/>
      <c r="KKZ63" s="12"/>
      <c r="KLA63" s="12"/>
      <c r="KLB63" s="12"/>
      <c r="KLC63" s="12"/>
      <c r="KLD63" s="12"/>
      <c r="KLE63" s="12"/>
      <c r="KLF63" s="12"/>
      <c r="KLG63" s="12"/>
      <c r="KLH63" s="12"/>
      <c r="KLI63" s="12"/>
      <c r="KLJ63" s="12"/>
      <c r="KLK63" s="12"/>
      <c r="KLL63" s="12"/>
      <c r="KLM63" s="12"/>
      <c r="KLN63" s="12"/>
      <c r="KLO63" s="12"/>
      <c r="KLP63" s="12"/>
      <c r="KLQ63" s="12"/>
      <c r="KLR63" s="12"/>
      <c r="KLS63" s="12"/>
      <c r="KLT63" s="12"/>
      <c r="KLU63" s="12"/>
      <c r="KLV63" s="12"/>
      <c r="KLW63" s="12"/>
      <c r="KLX63" s="12"/>
      <c r="KLY63" s="12"/>
      <c r="KLZ63" s="12"/>
      <c r="KMA63" s="12"/>
      <c r="KMB63" s="12"/>
      <c r="KMC63" s="12"/>
      <c r="KMD63" s="12"/>
      <c r="KME63" s="12"/>
      <c r="KMF63" s="12"/>
      <c r="KMG63" s="12"/>
      <c r="KMH63" s="12"/>
      <c r="KMI63" s="12"/>
      <c r="KMJ63" s="12"/>
      <c r="KMK63" s="12"/>
      <c r="KML63" s="12"/>
      <c r="KMM63" s="12"/>
      <c r="KMN63" s="12"/>
      <c r="KMO63" s="12"/>
      <c r="KMP63" s="12"/>
      <c r="KMQ63" s="12"/>
      <c r="KMR63" s="12"/>
      <c r="KMS63" s="12"/>
      <c r="KMT63" s="12"/>
      <c r="KMU63" s="12"/>
      <c r="KMV63" s="12"/>
      <c r="KMW63" s="12"/>
      <c r="KMX63" s="12"/>
      <c r="KMY63" s="12"/>
      <c r="KMZ63" s="12"/>
      <c r="KNA63" s="12"/>
      <c r="KNB63" s="12"/>
      <c r="KNC63" s="12"/>
      <c r="KND63" s="12"/>
      <c r="KNE63" s="12"/>
      <c r="KNF63" s="12"/>
      <c r="KNG63" s="12"/>
      <c r="KNH63" s="12"/>
      <c r="KNI63" s="12"/>
      <c r="KNJ63" s="12"/>
      <c r="KNK63" s="12"/>
      <c r="KNL63" s="12"/>
      <c r="KNM63" s="12"/>
      <c r="KNN63" s="12"/>
      <c r="KNO63" s="12"/>
      <c r="KNP63" s="12"/>
      <c r="KNQ63" s="12"/>
      <c r="KNR63" s="12"/>
      <c r="KNS63" s="12"/>
      <c r="KNT63" s="12"/>
      <c r="KNU63" s="12"/>
      <c r="KNV63" s="12"/>
      <c r="KNW63" s="12"/>
      <c r="KNX63" s="12"/>
      <c r="KNY63" s="12"/>
      <c r="KNZ63" s="12"/>
      <c r="KOA63" s="12"/>
      <c r="KOB63" s="12"/>
      <c r="KOC63" s="12"/>
      <c r="KOD63" s="12"/>
      <c r="KOE63" s="12"/>
      <c r="KOF63" s="12"/>
      <c r="KOG63" s="12"/>
      <c r="KOH63" s="12"/>
      <c r="KOI63" s="12"/>
      <c r="KOJ63" s="12"/>
      <c r="KOK63" s="12"/>
      <c r="KOL63" s="12"/>
      <c r="KOM63" s="12"/>
      <c r="KON63" s="12"/>
      <c r="KOO63" s="12"/>
      <c r="KOP63" s="12"/>
      <c r="KOQ63" s="12"/>
      <c r="KOR63" s="12"/>
      <c r="KOS63" s="12"/>
      <c r="KOT63" s="12"/>
      <c r="KOU63" s="12"/>
      <c r="KOV63" s="12"/>
      <c r="KOW63" s="12"/>
      <c r="KOX63" s="12"/>
      <c r="KOY63" s="12"/>
      <c r="KOZ63" s="12"/>
      <c r="KPA63" s="12"/>
      <c r="KPB63" s="12"/>
      <c r="KPC63" s="12"/>
      <c r="KPD63" s="12"/>
      <c r="KPE63" s="12"/>
      <c r="KPF63" s="12"/>
      <c r="KPG63" s="12"/>
      <c r="KPH63" s="12"/>
      <c r="KPI63" s="12"/>
      <c r="KPJ63" s="12"/>
      <c r="KPK63" s="12"/>
      <c r="KPL63" s="12"/>
      <c r="KPM63" s="12"/>
      <c r="KPN63" s="12"/>
      <c r="KPO63" s="12"/>
      <c r="KPP63" s="12"/>
      <c r="KPQ63" s="12"/>
      <c r="KPR63" s="12"/>
      <c r="KPS63" s="12"/>
      <c r="KPT63" s="12"/>
      <c r="KPU63" s="12"/>
      <c r="KPV63" s="12"/>
      <c r="KPW63" s="12"/>
      <c r="KPX63" s="12"/>
      <c r="KPY63" s="12"/>
      <c r="KPZ63" s="12"/>
      <c r="KQA63" s="12"/>
      <c r="KQB63" s="12"/>
      <c r="KQC63" s="12"/>
      <c r="KQD63" s="12"/>
      <c r="KQE63" s="12"/>
      <c r="KQF63" s="12"/>
      <c r="KQG63" s="12"/>
      <c r="KQH63" s="12"/>
      <c r="KQI63" s="12"/>
      <c r="KQJ63" s="12"/>
      <c r="KQK63" s="12"/>
      <c r="KQL63" s="12"/>
      <c r="KQM63" s="12"/>
      <c r="KQN63" s="12"/>
      <c r="KQO63" s="12"/>
      <c r="KQP63" s="12"/>
      <c r="KQQ63" s="12"/>
      <c r="KQR63" s="12"/>
      <c r="KQS63" s="12"/>
      <c r="KQT63" s="12"/>
      <c r="KQU63" s="12"/>
      <c r="KQV63" s="12"/>
      <c r="KQW63" s="12"/>
      <c r="KQX63" s="12"/>
      <c r="KQY63" s="12"/>
      <c r="KQZ63" s="12"/>
      <c r="KRA63" s="12"/>
      <c r="KRB63" s="12"/>
      <c r="KRC63" s="12"/>
      <c r="KRD63" s="12"/>
      <c r="KRE63" s="12"/>
      <c r="KRF63" s="12"/>
      <c r="KRG63" s="12"/>
      <c r="KRH63" s="12"/>
      <c r="KRI63" s="12"/>
      <c r="KRJ63" s="12"/>
      <c r="KRK63" s="12"/>
      <c r="KRL63" s="12"/>
      <c r="KRM63" s="12"/>
      <c r="KRN63" s="12"/>
      <c r="KRO63" s="12"/>
      <c r="KRP63" s="12"/>
      <c r="KRQ63" s="12"/>
      <c r="KRR63" s="12"/>
      <c r="KRS63" s="12"/>
      <c r="KRT63" s="12"/>
      <c r="KRU63" s="12"/>
      <c r="KRV63" s="12"/>
      <c r="KRW63" s="12"/>
      <c r="KRX63" s="12"/>
      <c r="KRY63" s="12"/>
      <c r="KRZ63" s="12"/>
      <c r="KSA63" s="12"/>
      <c r="KSB63" s="12"/>
      <c r="KSC63" s="12"/>
      <c r="KSD63" s="12"/>
      <c r="KSE63" s="12"/>
      <c r="KSF63" s="12"/>
      <c r="KSG63" s="12"/>
      <c r="KSH63" s="12"/>
      <c r="KSI63" s="12"/>
      <c r="KSJ63" s="12"/>
      <c r="KSK63" s="12"/>
      <c r="KSL63" s="12"/>
      <c r="KSM63" s="12"/>
      <c r="KSN63" s="12"/>
      <c r="KSO63" s="12"/>
      <c r="KSP63" s="12"/>
      <c r="KSQ63" s="12"/>
      <c r="KSR63" s="12"/>
      <c r="KSS63" s="12"/>
      <c r="KST63" s="12"/>
      <c r="KSU63" s="12"/>
      <c r="KSV63" s="12"/>
      <c r="KSW63" s="12"/>
      <c r="KSX63" s="12"/>
      <c r="KSY63" s="12"/>
      <c r="KSZ63" s="12"/>
      <c r="KTA63" s="12"/>
      <c r="KTB63" s="12"/>
      <c r="KTC63" s="12"/>
      <c r="KTD63" s="12"/>
      <c r="KTE63" s="12"/>
      <c r="KTF63" s="12"/>
      <c r="KTG63" s="12"/>
      <c r="KTH63" s="12"/>
      <c r="KTI63" s="12"/>
      <c r="KTJ63" s="12"/>
      <c r="KTK63" s="12"/>
      <c r="KTL63" s="12"/>
      <c r="KTM63" s="12"/>
      <c r="KTN63" s="12"/>
      <c r="KTO63" s="12"/>
      <c r="KTP63" s="12"/>
      <c r="KTQ63" s="12"/>
      <c r="KTR63" s="12"/>
      <c r="KTS63" s="12"/>
      <c r="KTT63" s="12"/>
      <c r="KTU63" s="12"/>
      <c r="KTV63" s="12"/>
      <c r="KTW63" s="12"/>
      <c r="KTX63" s="12"/>
      <c r="KTY63" s="12"/>
      <c r="KTZ63" s="12"/>
      <c r="KUA63" s="12"/>
      <c r="KUB63" s="12"/>
      <c r="KUC63" s="12"/>
      <c r="KUD63" s="12"/>
      <c r="KUE63" s="12"/>
      <c r="KUF63" s="12"/>
      <c r="KUG63" s="12"/>
      <c r="KUH63" s="12"/>
      <c r="KUI63" s="12"/>
      <c r="KUJ63" s="12"/>
      <c r="KUK63" s="12"/>
      <c r="KUL63" s="12"/>
      <c r="KUM63" s="12"/>
      <c r="KUN63" s="12"/>
      <c r="KUO63" s="12"/>
      <c r="KUP63" s="12"/>
      <c r="KUQ63" s="12"/>
      <c r="KUR63" s="12"/>
      <c r="KUS63" s="12"/>
      <c r="KUT63" s="12"/>
      <c r="KUU63" s="12"/>
      <c r="KUV63" s="12"/>
      <c r="KUW63" s="12"/>
      <c r="KUX63" s="12"/>
      <c r="KUY63" s="12"/>
      <c r="KUZ63" s="12"/>
      <c r="KVA63" s="12"/>
      <c r="KVB63" s="12"/>
      <c r="KVC63" s="12"/>
      <c r="KVD63" s="12"/>
      <c r="KVE63" s="12"/>
      <c r="KVF63" s="12"/>
      <c r="KVG63" s="12"/>
      <c r="KVH63" s="12"/>
      <c r="KVI63" s="12"/>
      <c r="KVJ63" s="12"/>
      <c r="KVK63" s="12"/>
      <c r="KVL63" s="12"/>
      <c r="KVM63" s="12"/>
      <c r="KVN63" s="12"/>
      <c r="KVO63" s="12"/>
      <c r="KVP63" s="12"/>
      <c r="KVQ63" s="12"/>
      <c r="KVR63" s="12"/>
      <c r="KVS63" s="12"/>
      <c r="KVT63" s="12"/>
      <c r="KVU63" s="12"/>
      <c r="KVV63" s="12"/>
      <c r="KVW63" s="12"/>
      <c r="KVX63" s="12"/>
      <c r="KVY63" s="12"/>
      <c r="KVZ63" s="12"/>
      <c r="KWA63" s="12"/>
      <c r="KWB63" s="12"/>
      <c r="KWC63" s="12"/>
      <c r="KWD63" s="12"/>
      <c r="KWE63" s="12"/>
      <c r="KWF63" s="12"/>
      <c r="KWG63" s="12"/>
      <c r="KWH63" s="12"/>
      <c r="KWI63" s="12"/>
      <c r="KWJ63" s="12"/>
      <c r="KWK63" s="12"/>
      <c r="KWL63" s="12"/>
      <c r="KWM63" s="12"/>
      <c r="KWN63" s="12"/>
      <c r="KWO63" s="12"/>
      <c r="KWP63" s="12"/>
      <c r="KWQ63" s="12"/>
      <c r="KWR63" s="12"/>
      <c r="KWS63" s="12"/>
      <c r="KWT63" s="12"/>
      <c r="KWU63" s="12"/>
      <c r="KWV63" s="12"/>
      <c r="KWW63" s="12"/>
      <c r="KWX63" s="12"/>
      <c r="KWY63" s="12"/>
      <c r="KWZ63" s="12"/>
      <c r="KXA63" s="12"/>
      <c r="KXB63" s="12"/>
      <c r="KXC63" s="12"/>
      <c r="KXD63" s="12"/>
      <c r="KXE63" s="12"/>
      <c r="KXF63" s="12"/>
      <c r="KXG63" s="12"/>
      <c r="KXH63" s="12"/>
      <c r="KXI63" s="12"/>
      <c r="KXJ63" s="12"/>
      <c r="KXK63" s="12"/>
      <c r="KXL63" s="12"/>
      <c r="KXM63" s="12"/>
      <c r="KXN63" s="12"/>
      <c r="KXO63" s="12"/>
      <c r="KXP63" s="12"/>
      <c r="KXQ63" s="12"/>
      <c r="KXR63" s="12"/>
      <c r="KXS63" s="12"/>
      <c r="KXT63" s="12"/>
      <c r="KXU63" s="12"/>
      <c r="KXV63" s="12"/>
      <c r="KXW63" s="12"/>
      <c r="KXX63" s="12"/>
      <c r="KXY63" s="12"/>
      <c r="KXZ63" s="12"/>
      <c r="KYA63" s="12"/>
      <c r="KYB63" s="12"/>
      <c r="KYC63" s="12"/>
      <c r="KYD63" s="12"/>
      <c r="KYE63" s="12"/>
      <c r="KYF63" s="12"/>
      <c r="KYG63" s="12"/>
      <c r="KYH63" s="12"/>
      <c r="KYI63" s="12"/>
      <c r="KYJ63" s="12"/>
      <c r="KYK63" s="12"/>
      <c r="KYL63" s="12"/>
      <c r="KYM63" s="12"/>
      <c r="KYN63" s="12"/>
      <c r="KYO63" s="12"/>
      <c r="KYP63" s="12"/>
      <c r="KYQ63" s="12"/>
      <c r="KYR63" s="12"/>
      <c r="KYS63" s="12"/>
      <c r="KYT63" s="12"/>
      <c r="KYU63" s="12"/>
      <c r="KYV63" s="12"/>
      <c r="KYW63" s="12"/>
      <c r="KYX63" s="12"/>
      <c r="KYY63" s="12"/>
      <c r="KYZ63" s="12"/>
      <c r="KZA63" s="12"/>
      <c r="KZB63" s="12"/>
      <c r="KZC63" s="12"/>
      <c r="KZD63" s="12"/>
      <c r="KZE63" s="12"/>
      <c r="KZF63" s="12"/>
      <c r="KZG63" s="12"/>
      <c r="KZH63" s="12"/>
      <c r="KZI63" s="12"/>
      <c r="KZJ63" s="12"/>
      <c r="KZK63" s="12"/>
      <c r="KZL63" s="12"/>
      <c r="KZM63" s="12"/>
      <c r="KZN63" s="12"/>
      <c r="KZO63" s="12"/>
      <c r="KZP63" s="12"/>
      <c r="KZQ63" s="12"/>
      <c r="KZR63" s="12"/>
      <c r="KZS63" s="12"/>
      <c r="KZT63" s="12"/>
      <c r="KZU63" s="12"/>
      <c r="KZV63" s="12"/>
      <c r="KZW63" s="12"/>
      <c r="KZX63" s="12"/>
      <c r="KZY63" s="12"/>
      <c r="KZZ63" s="12"/>
      <c r="LAA63" s="12"/>
      <c r="LAB63" s="12"/>
      <c r="LAC63" s="12"/>
      <c r="LAD63" s="12"/>
      <c r="LAE63" s="12"/>
      <c r="LAF63" s="12"/>
      <c r="LAG63" s="12"/>
      <c r="LAH63" s="12"/>
      <c r="LAI63" s="12"/>
      <c r="LAJ63" s="12"/>
      <c r="LAK63" s="12"/>
      <c r="LAL63" s="12"/>
      <c r="LAM63" s="12"/>
      <c r="LAN63" s="12"/>
      <c r="LAO63" s="12"/>
      <c r="LAP63" s="12"/>
      <c r="LAQ63" s="12"/>
      <c r="LAR63" s="12"/>
      <c r="LAS63" s="12"/>
      <c r="LAT63" s="12"/>
      <c r="LAU63" s="12"/>
      <c r="LAV63" s="12"/>
      <c r="LAW63" s="12"/>
      <c r="LAX63" s="12"/>
      <c r="LAY63" s="12"/>
      <c r="LAZ63" s="12"/>
      <c r="LBA63" s="12"/>
      <c r="LBB63" s="12"/>
      <c r="LBC63" s="12"/>
      <c r="LBD63" s="12"/>
      <c r="LBE63" s="12"/>
      <c r="LBF63" s="12"/>
      <c r="LBG63" s="12"/>
      <c r="LBH63" s="12"/>
      <c r="LBI63" s="12"/>
      <c r="LBJ63" s="12"/>
      <c r="LBK63" s="12"/>
      <c r="LBL63" s="12"/>
      <c r="LBM63" s="12"/>
      <c r="LBN63" s="12"/>
      <c r="LBO63" s="12"/>
      <c r="LBP63" s="12"/>
      <c r="LBQ63" s="12"/>
      <c r="LBR63" s="12"/>
      <c r="LBS63" s="12"/>
      <c r="LBT63" s="12"/>
      <c r="LBU63" s="12"/>
      <c r="LBV63" s="12"/>
      <c r="LBW63" s="12"/>
      <c r="LBX63" s="12"/>
      <c r="LBY63" s="12"/>
      <c r="LBZ63" s="12"/>
      <c r="LCA63" s="12"/>
      <c r="LCB63" s="12"/>
      <c r="LCC63" s="12"/>
      <c r="LCD63" s="12"/>
      <c r="LCE63" s="12"/>
      <c r="LCF63" s="12"/>
      <c r="LCG63" s="12"/>
      <c r="LCH63" s="12"/>
      <c r="LCI63" s="12"/>
      <c r="LCJ63" s="12"/>
      <c r="LCK63" s="12"/>
      <c r="LCL63" s="12"/>
      <c r="LCM63" s="12"/>
      <c r="LCN63" s="12"/>
      <c r="LCO63" s="12"/>
      <c r="LCP63" s="12"/>
      <c r="LCQ63" s="12"/>
      <c r="LCR63" s="12"/>
      <c r="LCS63" s="12"/>
      <c r="LCT63" s="12"/>
      <c r="LCU63" s="12"/>
      <c r="LCV63" s="12"/>
      <c r="LCW63" s="12"/>
      <c r="LCX63" s="12"/>
      <c r="LCY63" s="12"/>
      <c r="LCZ63" s="12"/>
      <c r="LDA63" s="12"/>
      <c r="LDB63" s="12"/>
      <c r="LDC63" s="12"/>
      <c r="LDD63" s="12"/>
      <c r="LDE63" s="12"/>
      <c r="LDF63" s="12"/>
      <c r="LDG63" s="12"/>
      <c r="LDH63" s="12"/>
      <c r="LDI63" s="12"/>
      <c r="LDJ63" s="12"/>
      <c r="LDK63" s="12"/>
      <c r="LDL63" s="12"/>
      <c r="LDM63" s="12"/>
      <c r="LDN63" s="12"/>
      <c r="LDO63" s="12"/>
      <c r="LDP63" s="12"/>
      <c r="LDQ63" s="12"/>
      <c r="LDR63" s="12"/>
      <c r="LDS63" s="12"/>
      <c r="LDT63" s="12"/>
      <c r="LDU63" s="12"/>
      <c r="LDV63" s="12"/>
      <c r="LDW63" s="12"/>
      <c r="LDX63" s="12"/>
      <c r="LDY63" s="12"/>
      <c r="LDZ63" s="12"/>
      <c r="LEA63" s="12"/>
      <c r="LEB63" s="12"/>
      <c r="LEC63" s="12"/>
      <c r="LED63" s="12"/>
      <c r="LEE63" s="12"/>
      <c r="LEF63" s="12"/>
      <c r="LEG63" s="12"/>
      <c r="LEH63" s="12"/>
      <c r="LEI63" s="12"/>
      <c r="LEJ63" s="12"/>
      <c r="LEK63" s="12"/>
      <c r="LEL63" s="12"/>
      <c r="LEM63" s="12"/>
      <c r="LEN63" s="12"/>
      <c r="LEO63" s="12"/>
      <c r="LEP63" s="12"/>
      <c r="LEQ63" s="12"/>
      <c r="LER63" s="12"/>
      <c r="LES63" s="12"/>
      <c r="LET63" s="12"/>
      <c r="LEU63" s="12"/>
      <c r="LEV63" s="12"/>
      <c r="LEW63" s="12"/>
      <c r="LEX63" s="12"/>
      <c r="LEY63" s="12"/>
      <c r="LEZ63" s="12"/>
      <c r="LFA63" s="12"/>
      <c r="LFB63" s="12"/>
      <c r="LFC63" s="12"/>
      <c r="LFD63" s="12"/>
      <c r="LFE63" s="12"/>
      <c r="LFF63" s="12"/>
      <c r="LFG63" s="12"/>
      <c r="LFH63" s="12"/>
      <c r="LFI63" s="12"/>
      <c r="LFJ63" s="12"/>
      <c r="LFK63" s="12"/>
      <c r="LFL63" s="12"/>
      <c r="LFM63" s="12"/>
      <c r="LFN63" s="12"/>
      <c r="LFO63" s="12"/>
      <c r="LFP63" s="12"/>
      <c r="LFQ63" s="12"/>
      <c r="LFR63" s="12"/>
      <c r="LFS63" s="12"/>
      <c r="LFT63" s="12"/>
      <c r="LFU63" s="12"/>
      <c r="LFV63" s="12"/>
      <c r="LFW63" s="12"/>
      <c r="LFX63" s="12"/>
      <c r="LFY63" s="12"/>
      <c r="LFZ63" s="12"/>
      <c r="LGA63" s="12"/>
      <c r="LGB63" s="12"/>
      <c r="LGC63" s="12"/>
      <c r="LGD63" s="12"/>
      <c r="LGE63" s="12"/>
      <c r="LGF63" s="12"/>
      <c r="LGG63" s="12"/>
      <c r="LGH63" s="12"/>
      <c r="LGI63" s="12"/>
      <c r="LGJ63" s="12"/>
      <c r="LGK63" s="12"/>
      <c r="LGL63" s="12"/>
      <c r="LGM63" s="12"/>
      <c r="LGN63" s="12"/>
      <c r="LGO63" s="12"/>
      <c r="LGP63" s="12"/>
      <c r="LGQ63" s="12"/>
      <c r="LGR63" s="12"/>
      <c r="LGS63" s="12"/>
      <c r="LGT63" s="12"/>
      <c r="LGU63" s="12"/>
      <c r="LGV63" s="12"/>
      <c r="LGW63" s="12"/>
      <c r="LGX63" s="12"/>
      <c r="LGY63" s="12"/>
      <c r="LGZ63" s="12"/>
      <c r="LHA63" s="12"/>
      <c r="LHB63" s="12"/>
      <c r="LHC63" s="12"/>
      <c r="LHD63" s="12"/>
      <c r="LHE63" s="12"/>
      <c r="LHF63" s="12"/>
      <c r="LHG63" s="12"/>
      <c r="LHH63" s="12"/>
      <c r="LHI63" s="12"/>
      <c r="LHJ63" s="12"/>
      <c r="LHK63" s="12"/>
      <c r="LHL63" s="12"/>
      <c r="LHM63" s="12"/>
      <c r="LHN63" s="12"/>
      <c r="LHO63" s="12"/>
      <c r="LHP63" s="12"/>
      <c r="LHQ63" s="12"/>
      <c r="LHR63" s="12"/>
      <c r="LHS63" s="12"/>
      <c r="LHT63" s="12"/>
      <c r="LHU63" s="12"/>
      <c r="LHV63" s="12"/>
      <c r="LHW63" s="12"/>
      <c r="LHX63" s="12"/>
      <c r="LHY63" s="12"/>
      <c r="LHZ63" s="12"/>
      <c r="LIA63" s="12"/>
      <c r="LIB63" s="12"/>
      <c r="LIC63" s="12"/>
      <c r="LID63" s="12"/>
      <c r="LIE63" s="12"/>
      <c r="LIF63" s="12"/>
      <c r="LIG63" s="12"/>
      <c r="LIH63" s="12"/>
      <c r="LII63" s="12"/>
      <c r="LIJ63" s="12"/>
      <c r="LIK63" s="12"/>
      <c r="LIL63" s="12"/>
      <c r="LIM63" s="12"/>
      <c r="LIN63" s="12"/>
      <c r="LIO63" s="12"/>
      <c r="LIP63" s="12"/>
      <c r="LIQ63" s="12"/>
      <c r="LIR63" s="12"/>
      <c r="LIS63" s="12"/>
      <c r="LIT63" s="12"/>
      <c r="LIU63" s="12"/>
      <c r="LIV63" s="12"/>
      <c r="LIW63" s="12"/>
      <c r="LIX63" s="12"/>
      <c r="LIY63" s="12"/>
      <c r="LIZ63" s="12"/>
      <c r="LJA63" s="12"/>
      <c r="LJB63" s="12"/>
      <c r="LJC63" s="12"/>
      <c r="LJD63" s="12"/>
      <c r="LJE63" s="12"/>
      <c r="LJF63" s="12"/>
      <c r="LJG63" s="12"/>
      <c r="LJH63" s="12"/>
      <c r="LJI63" s="12"/>
      <c r="LJJ63" s="12"/>
      <c r="LJK63" s="12"/>
      <c r="LJL63" s="12"/>
      <c r="LJM63" s="12"/>
      <c r="LJN63" s="12"/>
      <c r="LJO63" s="12"/>
      <c r="LJP63" s="12"/>
      <c r="LJQ63" s="12"/>
      <c r="LJR63" s="12"/>
      <c r="LJS63" s="12"/>
      <c r="LJT63" s="12"/>
      <c r="LJU63" s="12"/>
      <c r="LJV63" s="12"/>
      <c r="LJW63" s="12"/>
      <c r="LJX63" s="12"/>
      <c r="LJY63" s="12"/>
      <c r="LJZ63" s="12"/>
      <c r="LKA63" s="12"/>
      <c r="LKB63" s="12"/>
      <c r="LKC63" s="12"/>
      <c r="LKD63" s="12"/>
      <c r="LKE63" s="12"/>
      <c r="LKF63" s="12"/>
      <c r="LKG63" s="12"/>
      <c r="LKH63" s="12"/>
      <c r="LKI63" s="12"/>
      <c r="LKJ63" s="12"/>
      <c r="LKK63" s="12"/>
      <c r="LKL63" s="12"/>
      <c r="LKM63" s="12"/>
      <c r="LKN63" s="12"/>
      <c r="LKO63" s="12"/>
      <c r="LKP63" s="12"/>
      <c r="LKQ63" s="12"/>
      <c r="LKR63" s="12"/>
      <c r="LKS63" s="12"/>
      <c r="LKT63" s="12"/>
      <c r="LKU63" s="12"/>
      <c r="LKV63" s="12"/>
      <c r="LKW63" s="12"/>
      <c r="LKX63" s="12"/>
      <c r="LKY63" s="12"/>
      <c r="LKZ63" s="12"/>
      <c r="LLA63" s="12"/>
      <c r="LLB63" s="12"/>
      <c r="LLC63" s="12"/>
      <c r="LLD63" s="12"/>
      <c r="LLE63" s="12"/>
      <c r="LLF63" s="12"/>
      <c r="LLG63" s="12"/>
      <c r="LLH63" s="12"/>
      <c r="LLI63" s="12"/>
      <c r="LLJ63" s="12"/>
      <c r="LLK63" s="12"/>
      <c r="LLL63" s="12"/>
      <c r="LLM63" s="12"/>
      <c r="LLN63" s="12"/>
      <c r="LLO63" s="12"/>
      <c r="LLP63" s="12"/>
      <c r="LLQ63" s="12"/>
      <c r="LLR63" s="12"/>
      <c r="LLS63" s="12"/>
      <c r="LLT63" s="12"/>
      <c r="LLU63" s="12"/>
      <c r="LLV63" s="12"/>
      <c r="LLW63" s="12"/>
      <c r="LLX63" s="12"/>
      <c r="LLY63" s="12"/>
      <c r="LLZ63" s="12"/>
      <c r="LMA63" s="12"/>
      <c r="LMB63" s="12"/>
      <c r="LMC63" s="12"/>
      <c r="LMD63" s="12"/>
      <c r="LME63" s="12"/>
      <c r="LMF63" s="12"/>
      <c r="LMG63" s="12"/>
      <c r="LMH63" s="12"/>
      <c r="LMI63" s="12"/>
      <c r="LMJ63" s="12"/>
      <c r="LMK63" s="12"/>
      <c r="LML63" s="12"/>
      <c r="LMM63" s="12"/>
      <c r="LMN63" s="12"/>
      <c r="LMO63" s="12"/>
      <c r="LMP63" s="12"/>
      <c r="LMQ63" s="12"/>
      <c r="LMR63" s="12"/>
      <c r="LMS63" s="12"/>
      <c r="LMT63" s="12"/>
      <c r="LMU63" s="12"/>
      <c r="LMV63" s="12"/>
      <c r="LMW63" s="12"/>
      <c r="LMX63" s="12"/>
      <c r="LMY63" s="12"/>
      <c r="LMZ63" s="12"/>
      <c r="LNA63" s="12"/>
      <c r="LNB63" s="12"/>
      <c r="LNC63" s="12"/>
      <c r="LND63" s="12"/>
      <c r="LNE63" s="12"/>
      <c r="LNF63" s="12"/>
      <c r="LNG63" s="12"/>
      <c r="LNH63" s="12"/>
      <c r="LNI63" s="12"/>
      <c r="LNJ63" s="12"/>
      <c r="LNK63" s="12"/>
      <c r="LNL63" s="12"/>
      <c r="LNM63" s="12"/>
      <c r="LNN63" s="12"/>
      <c r="LNO63" s="12"/>
      <c r="LNP63" s="12"/>
      <c r="LNQ63" s="12"/>
      <c r="LNR63" s="12"/>
      <c r="LNS63" s="12"/>
      <c r="LNT63" s="12"/>
      <c r="LNU63" s="12"/>
      <c r="LNV63" s="12"/>
      <c r="LNW63" s="12"/>
      <c r="LNX63" s="12"/>
      <c r="LNY63" s="12"/>
      <c r="LNZ63" s="12"/>
      <c r="LOA63" s="12"/>
      <c r="LOB63" s="12"/>
      <c r="LOC63" s="12"/>
      <c r="LOD63" s="12"/>
      <c r="LOE63" s="12"/>
      <c r="LOF63" s="12"/>
      <c r="LOG63" s="12"/>
      <c r="LOH63" s="12"/>
      <c r="LOI63" s="12"/>
      <c r="LOJ63" s="12"/>
      <c r="LOK63" s="12"/>
      <c r="LOL63" s="12"/>
      <c r="LOM63" s="12"/>
      <c r="LON63" s="12"/>
      <c r="LOO63" s="12"/>
      <c r="LOP63" s="12"/>
      <c r="LOQ63" s="12"/>
      <c r="LOR63" s="12"/>
      <c r="LOS63" s="12"/>
      <c r="LOT63" s="12"/>
      <c r="LOU63" s="12"/>
      <c r="LOV63" s="12"/>
      <c r="LOW63" s="12"/>
      <c r="LOX63" s="12"/>
      <c r="LOY63" s="12"/>
      <c r="LOZ63" s="12"/>
      <c r="LPA63" s="12"/>
      <c r="LPB63" s="12"/>
      <c r="LPC63" s="12"/>
      <c r="LPD63" s="12"/>
      <c r="LPE63" s="12"/>
      <c r="LPF63" s="12"/>
      <c r="LPG63" s="12"/>
      <c r="LPH63" s="12"/>
      <c r="LPI63" s="12"/>
      <c r="LPJ63" s="12"/>
      <c r="LPK63" s="12"/>
      <c r="LPL63" s="12"/>
      <c r="LPM63" s="12"/>
      <c r="LPN63" s="12"/>
      <c r="LPO63" s="12"/>
      <c r="LPP63" s="12"/>
      <c r="LPQ63" s="12"/>
      <c r="LPR63" s="12"/>
      <c r="LPS63" s="12"/>
      <c r="LPT63" s="12"/>
      <c r="LPU63" s="12"/>
      <c r="LPV63" s="12"/>
      <c r="LPW63" s="12"/>
      <c r="LPX63" s="12"/>
      <c r="LPY63" s="12"/>
      <c r="LPZ63" s="12"/>
      <c r="LQA63" s="12"/>
      <c r="LQB63" s="12"/>
      <c r="LQC63" s="12"/>
      <c r="LQD63" s="12"/>
      <c r="LQE63" s="12"/>
      <c r="LQF63" s="12"/>
      <c r="LQG63" s="12"/>
      <c r="LQH63" s="12"/>
      <c r="LQI63" s="12"/>
      <c r="LQJ63" s="12"/>
      <c r="LQK63" s="12"/>
      <c r="LQL63" s="12"/>
      <c r="LQM63" s="12"/>
      <c r="LQN63" s="12"/>
      <c r="LQO63" s="12"/>
      <c r="LQP63" s="12"/>
      <c r="LQQ63" s="12"/>
      <c r="LQR63" s="12"/>
      <c r="LQS63" s="12"/>
      <c r="LQT63" s="12"/>
      <c r="LQU63" s="12"/>
      <c r="LQV63" s="12"/>
      <c r="LQW63" s="12"/>
      <c r="LQX63" s="12"/>
      <c r="LQY63" s="12"/>
      <c r="LQZ63" s="12"/>
      <c r="LRA63" s="12"/>
      <c r="LRB63" s="12"/>
      <c r="LRC63" s="12"/>
      <c r="LRD63" s="12"/>
      <c r="LRE63" s="12"/>
      <c r="LRF63" s="12"/>
      <c r="LRG63" s="12"/>
      <c r="LRH63" s="12"/>
      <c r="LRI63" s="12"/>
      <c r="LRJ63" s="12"/>
      <c r="LRK63" s="12"/>
      <c r="LRL63" s="12"/>
      <c r="LRM63" s="12"/>
      <c r="LRN63" s="12"/>
      <c r="LRO63" s="12"/>
      <c r="LRP63" s="12"/>
      <c r="LRQ63" s="12"/>
      <c r="LRR63" s="12"/>
      <c r="LRS63" s="12"/>
      <c r="LRT63" s="12"/>
      <c r="LRU63" s="12"/>
      <c r="LRV63" s="12"/>
      <c r="LRW63" s="12"/>
      <c r="LRX63" s="12"/>
      <c r="LRY63" s="12"/>
      <c r="LRZ63" s="12"/>
      <c r="LSA63" s="12"/>
      <c r="LSB63" s="12"/>
      <c r="LSC63" s="12"/>
      <c r="LSD63" s="12"/>
      <c r="LSE63" s="12"/>
      <c r="LSF63" s="12"/>
      <c r="LSG63" s="12"/>
      <c r="LSH63" s="12"/>
      <c r="LSI63" s="12"/>
      <c r="LSJ63" s="12"/>
      <c r="LSK63" s="12"/>
      <c r="LSL63" s="12"/>
      <c r="LSM63" s="12"/>
      <c r="LSN63" s="12"/>
      <c r="LSO63" s="12"/>
      <c r="LSP63" s="12"/>
      <c r="LSQ63" s="12"/>
      <c r="LSR63" s="12"/>
      <c r="LSS63" s="12"/>
      <c r="LST63" s="12"/>
      <c r="LSU63" s="12"/>
      <c r="LSV63" s="12"/>
      <c r="LSW63" s="12"/>
      <c r="LSX63" s="12"/>
      <c r="LSY63" s="12"/>
      <c r="LSZ63" s="12"/>
      <c r="LTA63" s="12"/>
      <c r="LTB63" s="12"/>
      <c r="LTC63" s="12"/>
      <c r="LTD63" s="12"/>
      <c r="LTE63" s="12"/>
      <c r="LTF63" s="12"/>
      <c r="LTG63" s="12"/>
      <c r="LTH63" s="12"/>
      <c r="LTI63" s="12"/>
      <c r="LTJ63" s="12"/>
      <c r="LTK63" s="12"/>
      <c r="LTL63" s="12"/>
      <c r="LTM63" s="12"/>
      <c r="LTN63" s="12"/>
      <c r="LTO63" s="12"/>
      <c r="LTP63" s="12"/>
      <c r="LTQ63" s="12"/>
      <c r="LTR63" s="12"/>
      <c r="LTS63" s="12"/>
      <c r="LTT63" s="12"/>
      <c r="LTU63" s="12"/>
      <c r="LTV63" s="12"/>
      <c r="LTW63" s="12"/>
      <c r="LTX63" s="12"/>
      <c r="LTY63" s="12"/>
      <c r="LTZ63" s="12"/>
      <c r="LUA63" s="12"/>
      <c r="LUB63" s="12"/>
      <c r="LUC63" s="12"/>
      <c r="LUD63" s="12"/>
      <c r="LUE63" s="12"/>
      <c r="LUF63" s="12"/>
      <c r="LUG63" s="12"/>
      <c r="LUH63" s="12"/>
      <c r="LUI63" s="12"/>
      <c r="LUJ63" s="12"/>
      <c r="LUK63" s="12"/>
      <c r="LUL63" s="12"/>
      <c r="LUM63" s="12"/>
      <c r="LUN63" s="12"/>
      <c r="LUO63" s="12"/>
      <c r="LUP63" s="12"/>
      <c r="LUQ63" s="12"/>
      <c r="LUR63" s="12"/>
      <c r="LUS63" s="12"/>
      <c r="LUT63" s="12"/>
      <c r="LUU63" s="12"/>
      <c r="LUV63" s="12"/>
      <c r="LUW63" s="12"/>
      <c r="LUX63" s="12"/>
      <c r="LUY63" s="12"/>
      <c r="LUZ63" s="12"/>
      <c r="LVA63" s="12"/>
      <c r="LVB63" s="12"/>
      <c r="LVC63" s="12"/>
      <c r="LVD63" s="12"/>
      <c r="LVE63" s="12"/>
      <c r="LVF63" s="12"/>
      <c r="LVG63" s="12"/>
      <c r="LVH63" s="12"/>
      <c r="LVI63" s="12"/>
      <c r="LVJ63" s="12"/>
      <c r="LVK63" s="12"/>
      <c r="LVL63" s="12"/>
      <c r="LVM63" s="12"/>
      <c r="LVN63" s="12"/>
      <c r="LVO63" s="12"/>
      <c r="LVP63" s="12"/>
      <c r="LVQ63" s="12"/>
      <c r="LVR63" s="12"/>
      <c r="LVS63" s="12"/>
      <c r="LVT63" s="12"/>
      <c r="LVU63" s="12"/>
      <c r="LVV63" s="12"/>
      <c r="LVW63" s="12"/>
      <c r="LVX63" s="12"/>
      <c r="LVY63" s="12"/>
      <c r="LVZ63" s="12"/>
      <c r="LWA63" s="12"/>
      <c r="LWB63" s="12"/>
      <c r="LWC63" s="12"/>
      <c r="LWD63" s="12"/>
      <c r="LWE63" s="12"/>
      <c r="LWF63" s="12"/>
      <c r="LWG63" s="12"/>
      <c r="LWH63" s="12"/>
      <c r="LWI63" s="12"/>
      <c r="LWJ63" s="12"/>
      <c r="LWK63" s="12"/>
      <c r="LWL63" s="12"/>
      <c r="LWM63" s="12"/>
      <c r="LWN63" s="12"/>
      <c r="LWO63" s="12"/>
      <c r="LWP63" s="12"/>
      <c r="LWQ63" s="12"/>
      <c r="LWR63" s="12"/>
      <c r="LWS63" s="12"/>
      <c r="LWT63" s="12"/>
      <c r="LWU63" s="12"/>
      <c r="LWV63" s="12"/>
      <c r="LWW63" s="12"/>
      <c r="LWX63" s="12"/>
      <c r="LWY63" s="12"/>
      <c r="LWZ63" s="12"/>
      <c r="LXA63" s="12"/>
      <c r="LXB63" s="12"/>
      <c r="LXC63" s="12"/>
      <c r="LXD63" s="12"/>
      <c r="LXE63" s="12"/>
      <c r="LXF63" s="12"/>
      <c r="LXG63" s="12"/>
      <c r="LXH63" s="12"/>
      <c r="LXI63" s="12"/>
      <c r="LXJ63" s="12"/>
      <c r="LXK63" s="12"/>
      <c r="LXL63" s="12"/>
      <c r="LXM63" s="12"/>
      <c r="LXN63" s="12"/>
      <c r="LXO63" s="12"/>
      <c r="LXP63" s="12"/>
      <c r="LXQ63" s="12"/>
      <c r="LXR63" s="12"/>
      <c r="LXS63" s="12"/>
      <c r="LXT63" s="12"/>
      <c r="LXU63" s="12"/>
      <c r="LXV63" s="12"/>
      <c r="LXW63" s="12"/>
      <c r="LXX63" s="12"/>
      <c r="LXY63" s="12"/>
      <c r="LXZ63" s="12"/>
      <c r="LYA63" s="12"/>
      <c r="LYB63" s="12"/>
      <c r="LYC63" s="12"/>
      <c r="LYD63" s="12"/>
      <c r="LYE63" s="12"/>
      <c r="LYF63" s="12"/>
      <c r="LYG63" s="12"/>
      <c r="LYH63" s="12"/>
      <c r="LYI63" s="12"/>
      <c r="LYJ63" s="12"/>
      <c r="LYK63" s="12"/>
      <c r="LYL63" s="12"/>
      <c r="LYM63" s="12"/>
      <c r="LYN63" s="12"/>
      <c r="LYO63" s="12"/>
      <c r="LYP63" s="12"/>
      <c r="LYQ63" s="12"/>
      <c r="LYR63" s="12"/>
      <c r="LYS63" s="12"/>
      <c r="LYT63" s="12"/>
      <c r="LYU63" s="12"/>
      <c r="LYV63" s="12"/>
      <c r="LYW63" s="12"/>
      <c r="LYX63" s="12"/>
      <c r="LYY63" s="12"/>
      <c r="LYZ63" s="12"/>
      <c r="LZA63" s="12"/>
      <c r="LZB63" s="12"/>
      <c r="LZC63" s="12"/>
      <c r="LZD63" s="12"/>
      <c r="LZE63" s="12"/>
      <c r="LZF63" s="12"/>
      <c r="LZG63" s="12"/>
      <c r="LZH63" s="12"/>
      <c r="LZI63" s="12"/>
      <c r="LZJ63" s="12"/>
      <c r="LZK63" s="12"/>
      <c r="LZL63" s="12"/>
      <c r="LZM63" s="12"/>
      <c r="LZN63" s="12"/>
      <c r="LZO63" s="12"/>
      <c r="LZP63" s="12"/>
      <c r="LZQ63" s="12"/>
      <c r="LZR63" s="12"/>
      <c r="LZS63" s="12"/>
      <c r="LZT63" s="12"/>
      <c r="LZU63" s="12"/>
      <c r="LZV63" s="12"/>
      <c r="LZW63" s="12"/>
      <c r="LZX63" s="12"/>
      <c r="LZY63" s="12"/>
      <c r="LZZ63" s="12"/>
      <c r="MAA63" s="12"/>
      <c r="MAB63" s="12"/>
      <c r="MAC63" s="12"/>
      <c r="MAD63" s="12"/>
      <c r="MAE63" s="12"/>
      <c r="MAF63" s="12"/>
      <c r="MAG63" s="12"/>
      <c r="MAH63" s="12"/>
      <c r="MAI63" s="12"/>
      <c r="MAJ63" s="12"/>
      <c r="MAK63" s="12"/>
      <c r="MAL63" s="12"/>
      <c r="MAM63" s="12"/>
      <c r="MAN63" s="12"/>
      <c r="MAO63" s="12"/>
      <c r="MAP63" s="12"/>
      <c r="MAQ63" s="12"/>
      <c r="MAR63" s="12"/>
      <c r="MAS63" s="12"/>
      <c r="MAT63" s="12"/>
      <c r="MAU63" s="12"/>
      <c r="MAV63" s="12"/>
      <c r="MAW63" s="12"/>
      <c r="MAX63" s="12"/>
      <c r="MAY63" s="12"/>
      <c r="MAZ63" s="12"/>
      <c r="MBA63" s="12"/>
      <c r="MBB63" s="12"/>
      <c r="MBC63" s="12"/>
      <c r="MBD63" s="12"/>
      <c r="MBE63" s="12"/>
      <c r="MBF63" s="12"/>
      <c r="MBG63" s="12"/>
      <c r="MBH63" s="12"/>
      <c r="MBI63" s="12"/>
      <c r="MBJ63" s="12"/>
      <c r="MBK63" s="12"/>
      <c r="MBL63" s="12"/>
      <c r="MBM63" s="12"/>
      <c r="MBN63" s="12"/>
      <c r="MBO63" s="12"/>
      <c r="MBP63" s="12"/>
      <c r="MBQ63" s="12"/>
      <c r="MBR63" s="12"/>
      <c r="MBS63" s="12"/>
      <c r="MBT63" s="12"/>
      <c r="MBU63" s="12"/>
      <c r="MBV63" s="12"/>
      <c r="MBW63" s="12"/>
      <c r="MBX63" s="12"/>
      <c r="MBY63" s="12"/>
      <c r="MBZ63" s="12"/>
      <c r="MCA63" s="12"/>
      <c r="MCB63" s="12"/>
      <c r="MCC63" s="12"/>
      <c r="MCD63" s="12"/>
      <c r="MCE63" s="12"/>
      <c r="MCF63" s="12"/>
      <c r="MCG63" s="12"/>
      <c r="MCH63" s="12"/>
      <c r="MCI63" s="12"/>
      <c r="MCJ63" s="12"/>
      <c r="MCK63" s="12"/>
      <c r="MCL63" s="12"/>
      <c r="MCM63" s="12"/>
      <c r="MCN63" s="12"/>
      <c r="MCO63" s="12"/>
      <c r="MCP63" s="12"/>
      <c r="MCQ63" s="12"/>
      <c r="MCR63" s="12"/>
      <c r="MCS63" s="12"/>
      <c r="MCT63" s="12"/>
      <c r="MCU63" s="12"/>
      <c r="MCV63" s="12"/>
      <c r="MCW63" s="12"/>
      <c r="MCX63" s="12"/>
      <c r="MCY63" s="12"/>
      <c r="MCZ63" s="12"/>
      <c r="MDA63" s="12"/>
      <c r="MDB63" s="12"/>
      <c r="MDC63" s="12"/>
      <c r="MDD63" s="12"/>
      <c r="MDE63" s="12"/>
      <c r="MDF63" s="12"/>
      <c r="MDG63" s="12"/>
      <c r="MDH63" s="12"/>
      <c r="MDI63" s="12"/>
      <c r="MDJ63" s="12"/>
      <c r="MDK63" s="12"/>
      <c r="MDL63" s="12"/>
      <c r="MDM63" s="12"/>
      <c r="MDN63" s="12"/>
      <c r="MDO63" s="12"/>
      <c r="MDP63" s="12"/>
      <c r="MDQ63" s="12"/>
      <c r="MDR63" s="12"/>
      <c r="MDS63" s="12"/>
      <c r="MDT63" s="12"/>
      <c r="MDU63" s="12"/>
      <c r="MDV63" s="12"/>
      <c r="MDW63" s="12"/>
      <c r="MDX63" s="12"/>
      <c r="MDY63" s="12"/>
      <c r="MDZ63" s="12"/>
      <c r="MEA63" s="12"/>
      <c r="MEB63" s="12"/>
      <c r="MEC63" s="12"/>
      <c r="MED63" s="12"/>
      <c r="MEE63" s="12"/>
      <c r="MEF63" s="12"/>
      <c r="MEG63" s="12"/>
      <c r="MEH63" s="12"/>
      <c r="MEI63" s="12"/>
      <c r="MEJ63" s="12"/>
      <c r="MEK63" s="12"/>
      <c r="MEL63" s="12"/>
      <c r="MEM63" s="12"/>
      <c r="MEN63" s="12"/>
      <c r="MEO63" s="12"/>
      <c r="MEP63" s="12"/>
      <c r="MEQ63" s="12"/>
      <c r="MER63" s="12"/>
      <c r="MES63" s="12"/>
      <c r="MET63" s="12"/>
      <c r="MEU63" s="12"/>
      <c r="MEV63" s="12"/>
      <c r="MEW63" s="12"/>
      <c r="MEX63" s="12"/>
      <c r="MEY63" s="12"/>
      <c r="MEZ63" s="12"/>
      <c r="MFA63" s="12"/>
      <c r="MFB63" s="12"/>
      <c r="MFC63" s="12"/>
      <c r="MFD63" s="12"/>
      <c r="MFE63" s="12"/>
      <c r="MFF63" s="12"/>
      <c r="MFG63" s="12"/>
      <c r="MFH63" s="12"/>
      <c r="MFI63" s="12"/>
      <c r="MFJ63" s="12"/>
      <c r="MFK63" s="12"/>
      <c r="MFL63" s="12"/>
      <c r="MFM63" s="12"/>
      <c r="MFN63" s="12"/>
      <c r="MFO63" s="12"/>
      <c r="MFP63" s="12"/>
      <c r="MFQ63" s="12"/>
      <c r="MFR63" s="12"/>
      <c r="MFS63" s="12"/>
      <c r="MFT63" s="12"/>
      <c r="MFU63" s="12"/>
      <c r="MFV63" s="12"/>
      <c r="MFW63" s="12"/>
      <c r="MFX63" s="12"/>
      <c r="MFY63" s="12"/>
      <c r="MFZ63" s="12"/>
      <c r="MGA63" s="12"/>
      <c r="MGB63" s="12"/>
      <c r="MGC63" s="12"/>
      <c r="MGD63" s="12"/>
      <c r="MGE63" s="12"/>
      <c r="MGF63" s="12"/>
      <c r="MGG63" s="12"/>
      <c r="MGH63" s="12"/>
      <c r="MGI63" s="12"/>
      <c r="MGJ63" s="12"/>
      <c r="MGK63" s="12"/>
      <c r="MGL63" s="12"/>
      <c r="MGM63" s="12"/>
      <c r="MGN63" s="12"/>
      <c r="MGO63" s="12"/>
      <c r="MGP63" s="12"/>
      <c r="MGQ63" s="12"/>
      <c r="MGR63" s="12"/>
      <c r="MGS63" s="12"/>
      <c r="MGT63" s="12"/>
      <c r="MGU63" s="12"/>
      <c r="MGV63" s="12"/>
      <c r="MGW63" s="12"/>
      <c r="MGX63" s="12"/>
      <c r="MGY63" s="12"/>
      <c r="MGZ63" s="12"/>
      <c r="MHA63" s="12"/>
      <c r="MHB63" s="12"/>
      <c r="MHC63" s="12"/>
      <c r="MHD63" s="12"/>
      <c r="MHE63" s="12"/>
      <c r="MHF63" s="12"/>
      <c r="MHG63" s="12"/>
      <c r="MHH63" s="12"/>
      <c r="MHI63" s="12"/>
      <c r="MHJ63" s="12"/>
      <c r="MHK63" s="12"/>
      <c r="MHL63" s="12"/>
      <c r="MHM63" s="12"/>
      <c r="MHN63" s="12"/>
      <c r="MHO63" s="12"/>
      <c r="MHP63" s="12"/>
      <c r="MHQ63" s="12"/>
      <c r="MHR63" s="12"/>
      <c r="MHS63" s="12"/>
      <c r="MHT63" s="12"/>
      <c r="MHU63" s="12"/>
      <c r="MHV63" s="12"/>
      <c r="MHW63" s="12"/>
      <c r="MHX63" s="12"/>
      <c r="MHY63" s="12"/>
      <c r="MHZ63" s="12"/>
      <c r="MIA63" s="12"/>
      <c r="MIB63" s="12"/>
      <c r="MIC63" s="12"/>
      <c r="MID63" s="12"/>
      <c r="MIE63" s="12"/>
      <c r="MIF63" s="12"/>
      <c r="MIG63" s="12"/>
      <c r="MIH63" s="12"/>
      <c r="MII63" s="12"/>
      <c r="MIJ63" s="12"/>
      <c r="MIK63" s="12"/>
      <c r="MIL63" s="12"/>
      <c r="MIM63" s="12"/>
      <c r="MIN63" s="12"/>
      <c r="MIO63" s="12"/>
      <c r="MIP63" s="12"/>
      <c r="MIQ63" s="12"/>
      <c r="MIR63" s="12"/>
      <c r="MIS63" s="12"/>
      <c r="MIT63" s="12"/>
      <c r="MIU63" s="12"/>
      <c r="MIV63" s="12"/>
      <c r="MIW63" s="12"/>
      <c r="MIX63" s="12"/>
      <c r="MIY63" s="12"/>
      <c r="MIZ63" s="12"/>
      <c r="MJA63" s="12"/>
      <c r="MJB63" s="12"/>
      <c r="MJC63" s="12"/>
      <c r="MJD63" s="12"/>
      <c r="MJE63" s="12"/>
      <c r="MJF63" s="12"/>
      <c r="MJG63" s="12"/>
      <c r="MJH63" s="12"/>
      <c r="MJI63" s="12"/>
      <c r="MJJ63" s="12"/>
      <c r="MJK63" s="12"/>
      <c r="MJL63" s="12"/>
      <c r="MJM63" s="12"/>
      <c r="MJN63" s="12"/>
      <c r="MJO63" s="12"/>
      <c r="MJP63" s="12"/>
      <c r="MJQ63" s="12"/>
      <c r="MJR63" s="12"/>
      <c r="MJS63" s="12"/>
      <c r="MJT63" s="12"/>
      <c r="MJU63" s="12"/>
      <c r="MJV63" s="12"/>
      <c r="MJW63" s="12"/>
      <c r="MJX63" s="12"/>
      <c r="MJY63" s="12"/>
      <c r="MJZ63" s="12"/>
      <c r="MKA63" s="12"/>
      <c r="MKB63" s="12"/>
      <c r="MKC63" s="12"/>
      <c r="MKD63" s="12"/>
      <c r="MKE63" s="12"/>
      <c r="MKF63" s="12"/>
      <c r="MKG63" s="12"/>
      <c r="MKH63" s="12"/>
      <c r="MKI63" s="12"/>
      <c r="MKJ63" s="12"/>
      <c r="MKK63" s="12"/>
      <c r="MKL63" s="12"/>
      <c r="MKM63" s="12"/>
      <c r="MKN63" s="12"/>
      <c r="MKO63" s="12"/>
      <c r="MKP63" s="12"/>
      <c r="MKQ63" s="12"/>
      <c r="MKR63" s="12"/>
      <c r="MKS63" s="12"/>
      <c r="MKT63" s="12"/>
      <c r="MKU63" s="12"/>
      <c r="MKV63" s="12"/>
      <c r="MKW63" s="12"/>
      <c r="MKX63" s="12"/>
      <c r="MKY63" s="12"/>
      <c r="MKZ63" s="12"/>
      <c r="MLA63" s="12"/>
      <c r="MLB63" s="12"/>
      <c r="MLC63" s="12"/>
      <c r="MLD63" s="12"/>
      <c r="MLE63" s="12"/>
      <c r="MLF63" s="12"/>
      <c r="MLG63" s="12"/>
      <c r="MLH63" s="12"/>
      <c r="MLI63" s="12"/>
      <c r="MLJ63" s="12"/>
      <c r="MLK63" s="12"/>
      <c r="MLL63" s="12"/>
      <c r="MLM63" s="12"/>
      <c r="MLN63" s="12"/>
      <c r="MLO63" s="12"/>
      <c r="MLP63" s="12"/>
      <c r="MLQ63" s="12"/>
      <c r="MLR63" s="12"/>
      <c r="MLS63" s="12"/>
      <c r="MLT63" s="12"/>
      <c r="MLU63" s="12"/>
      <c r="MLV63" s="12"/>
      <c r="MLW63" s="12"/>
      <c r="MLX63" s="12"/>
      <c r="MLY63" s="12"/>
      <c r="MLZ63" s="12"/>
      <c r="MMA63" s="12"/>
      <c r="MMB63" s="12"/>
      <c r="MMC63" s="12"/>
      <c r="MMD63" s="12"/>
      <c r="MME63" s="12"/>
      <c r="MMF63" s="12"/>
      <c r="MMG63" s="12"/>
      <c r="MMH63" s="12"/>
      <c r="MMI63" s="12"/>
      <c r="MMJ63" s="12"/>
      <c r="MMK63" s="12"/>
      <c r="MML63" s="12"/>
      <c r="MMM63" s="12"/>
      <c r="MMN63" s="12"/>
      <c r="MMO63" s="12"/>
      <c r="MMP63" s="12"/>
      <c r="MMQ63" s="12"/>
      <c r="MMR63" s="12"/>
      <c r="MMS63" s="12"/>
      <c r="MMT63" s="12"/>
      <c r="MMU63" s="12"/>
      <c r="MMV63" s="12"/>
      <c r="MMW63" s="12"/>
      <c r="MMX63" s="12"/>
      <c r="MMY63" s="12"/>
      <c r="MMZ63" s="12"/>
      <c r="MNA63" s="12"/>
      <c r="MNB63" s="12"/>
      <c r="MNC63" s="12"/>
      <c r="MND63" s="12"/>
      <c r="MNE63" s="12"/>
      <c r="MNF63" s="12"/>
      <c r="MNG63" s="12"/>
      <c r="MNH63" s="12"/>
      <c r="MNI63" s="12"/>
      <c r="MNJ63" s="12"/>
      <c r="MNK63" s="12"/>
      <c r="MNL63" s="12"/>
      <c r="MNM63" s="12"/>
      <c r="MNN63" s="12"/>
      <c r="MNO63" s="12"/>
      <c r="MNP63" s="12"/>
      <c r="MNQ63" s="12"/>
      <c r="MNR63" s="12"/>
      <c r="MNS63" s="12"/>
      <c r="MNT63" s="12"/>
      <c r="MNU63" s="12"/>
      <c r="MNV63" s="12"/>
      <c r="MNW63" s="12"/>
      <c r="MNX63" s="12"/>
      <c r="MNY63" s="12"/>
      <c r="MNZ63" s="12"/>
      <c r="MOA63" s="12"/>
      <c r="MOB63" s="12"/>
      <c r="MOC63" s="12"/>
      <c r="MOD63" s="12"/>
      <c r="MOE63" s="12"/>
      <c r="MOF63" s="12"/>
      <c r="MOG63" s="12"/>
      <c r="MOH63" s="12"/>
      <c r="MOI63" s="12"/>
      <c r="MOJ63" s="12"/>
      <c r="MOK63" s="12"/>
      <c r="MOL63" s="12"/>
      <c r="MOM63" s="12"/>
      <c r="MON63" s="12"/>
      <c r="MOO63" s="12"/>
      <c r="MOP63" s="12"/>
      <c r="MOQ63" s="12"/>
      <c r="MOR63" s="12"/>
      <c r="MOS63" s="12"/>
      <c r="MOT63" s="12"/>
      <c r="MOU63" s="12"/>
      <c r="MOV63" s="12"/>
      <c r="MOW63" s="12"/>
      <c r="MOX63" s="12"/>
      <c r="MOY63" s="12"/>
      <c r="MOZ63" s="12"/>
      <c r="MPA63" s="12"/>
      <c r="MPB63" s="12"/>
      <c r="MPC63" s="12"/>
      <c r="MPD63" s="12"/>
      <c r="MPE63" s="12"/>
      <c r="MPF63" s="12"/>
      <c r="MPG63" s="12"/>
      <c r="MPH63" s="12"/>
      <c r="MPI63" s="12"/>
      <c r="MPJ63" s="12"/>
      <c r="MPK63" s="12"/>
      <c r="MPL63" s="12"/>
      <c r="MPM63" s="12"/>
      <c r="MPN63" s="12"/>
      <c r="MPO63" s="12"/>
      <c r="MPP63" s="12"/>
      <c r="MPQ63" s="12"/>
      <c r="MPR63" s="12"/>
      <c r="MPS63" s="12"/>
      <c r="MPT63" s="12"/>
      <c r="MPU63" s="12"/>
      <c r="MPV63" s="12"/>
      <c r="MPW63" s="12"/>
      <c r="MPX63" s="12"/>
      <c r="MPY63" s="12"/>
      <c r="MPZ63" s="12"/>
      <c r="MQA63" s="12"/>
      <c r="MQB63" s="12"/>
      <c r="MQC63" s="12"/>
      <c r="MQD63" s="12"/>
      <c r="MQE63" s="12"/>
      <c r="MQF63" s="12"/>
      <c r="MQG63" s="12"/>
      <c r="MQH63" s="12"/>
      <c r="MQI63" s="12"/>
      <c r="MQJ63" s="12"/>
      <c r="MQK63" s="12"/>
      <c r="MQL63" s="12"/>
      <c r="MQM63" s="12"/>
      <c r="MQN63" s="12"/>
      <c r="MQO63" s="12"/>
      <c r="MQP63" s="12"/>
      <c r="MQQ63" s="12"/>
      <c r="MQR63" s="12"/>
      <c r="MQS63" s="12"/>
      <c r="MQT63" s="12"/>
      <c r="MQU63" s="12"/>
      <c r="MQV63" s="12"/>
      <c r="MQW63" s="12"/>
      <c r="MQX63" s="12"/>
      <c r="MQY63" s="12"/>
      <c r="MQZ63" s="12"/>
      <c r="MRA63" s="12"/>
      <c r="MRB63" s="12"/>
      <c r="MRC63" s="12"/>
      <c r="MRD63" s="12"/>
      <c r="MRE63" s="12"/>
      <c r="MRF63" s="12"/>
      <c r="MRG63" s="12"/>
      <c r="MRH63" s="12"/>
      <c r="MRI63" s="12"/>
      <c r="MRJ63" s="12"/>
      <c r="MRK63" s="12"/>
      <c r="MRL63" s="12"/>
      <c r="MRM63" s="12"/>
      <c r="MRN63" s="12"/>
      <c r="MRO63" s="12"/>
      <c r="MRP63" s="12"/>
      <c r="MRQ63" s="12"/>
      <c r="MRR63" s="12"/>
      <c r="MRS63" s="12"/>
      <c r="MRT63" s="12"/>
      <c r="MRU63" s="12"/>
      <c r="MRV63" s="12"/>
      <c r="MRW63" s="12"/>
      <c r="MRX63" s="12"/>
      <c r="MRY63" s="12"/>
      <c r="MRZ63" s="12"/>
      <c r="MSA63" s="12"/>
      <c r="MSB63" s="12"/>
      <c r="MSC63" s="12"/>
      <c r="MSD63" s="12"/>
      <c r="MSE63" s="12"/>
      <c r="MSF63" s="12"/>
      <c r="MSG63" s="12"/>
      <c r="MSH63" s="12"/>
      <c r="MSI63" s="12"/>
      <c r="MSJ63" s="12"/>
      <c r="MSK63" s="12"/>
      <c r="MSL63" s="12"/>
      <c r="MSM63" s="12"/>
      <c r="MSN63" s="12"/>
      <c r="MSO63" s="12"/>
      <c r="MSP63" s="12"/>
      <c r="MSQ63" s="12"/>
      <c r="MSR63" s="12"/>
      <c r="MSS63" s="12"/>
      <c r="MST63" s="12"/>
      <c r="MSU63" s="12"/>
      <c r="MSV63" s="12"/>
      <c r="MSW63" s="12"/>
      <c r="MSX63" s="12"/>
      <c r="MSY63" s="12"/>
      <c r="MSZ63" s="12"/>
      <c r="MTA63" s="12"/>
      <c r="MTB63" s="12"/>
      <c r="MTC63" s="12"/>
      <c r="MTD63" s="12"/>
      <c r="MTE63" s="12"/>
      <c r="MTF63" s="12"/>
      <c r="MTG63" s="12"/>
      <c r="MTH63" s="12"/>
      <c r="MTI63" s="12"/>
      <c r="MTJ63" s="12"/>
      <c r="MTK63" s="12"/>
      <c r="MTL63" s="12"/>
      <c r="MTM63" s="12"/>
      <c r="MTN63" s="12"/>
      <c r="MTO63" s="12"/>
      <c r="MTP63" s="12"/>
      <c r="MTQ63" s="12"/>
      <c r="MTR63" s="12"/>
      <c r="MTS63" s="12"/>
      <c r="MTT63" s="12"/>
      <c r="MTU63" s="12"/>
      <c r="MTV63" s="12"/>
      <c r="MTW63" s="12"/>
      <c r="MTX63" s="12"/>
      <c r="MTY63" s="12"/>
      <c r="MTZ63" s="12"/>
      <c r="MUA63" s="12"/>
      <c r="MUB63" s="12"/>
      <c r="MUC63" s="12"/>
      <c r="MUD63" s="12"/>
      <c r="MUE63" s="12"/>
      <c r="MUF63" s="12"/>
      <c r="MUG63" s="12"/>
      <c r="MUH63" s="12"/>
      <c r="MUI63" s="12"/>
      <c r="MUJ63" s="12"/>
      <c r="MUK63" s="12"/>
      <c r="MUL63" s="12"/>
      <c r="MUM63" s="12"/>
      <c r="MUN63" s="12"/>
      <c r="MUO63" s="12"/>
      <c r="MUP63" s="12"/>
      <c r="MUQ63" s="12"/>
      <c r="MUR63" s="12"/>
      <c r="MUS63" s="12"/>
      <c r="MUT63" s="12"/>
      <c r="MUU63" s="12"/>
      <c r="MUV63" s="12"/>
      <c r="MUW63" s="12"/>
      <c r="MUX63" s="12"/>
      <c r="MUY63" s="12"/>
      <c r="MUZ63" s="12"/>
      <c r="MVA63" s="12"/>
      <c r="MVB63" s="12"/>
      <c r="MVC63" s="12"/>
      <c r="MVD63" s="12"/>
      <c r="MVE63" s="12"/>
      <c r="MVF63" s="12"/>
      <c r="MVG63" s="12"/>
      <c r="MVH63" s="12"/>
      <c r="MVI63" s="12"/>
      <c r="MVJ63" s="12"/>
      <c r="MVK63" s="12"/>
      <c r="MVL63" s="12"/>
      <c r="MVM63" s="12"/>
      <c r="MVN63" s="12"/>
      <c r="MVO63" s="12"/>
      <c r="MVP63" s="12"/>
      <c r="MVQ63" s="12"/>
      <c r="MVR63" s="12"/>
      <c r="MVS63" s="12"/>
      <c r="MVT63" s="12"/>
      <c r="MVU63" s="12"/>
      <c r="MVV63" s="12"/>
      <c r="MVW63" s="12"/>
      <c r="MVX63" s="12"/>
      <c r="MVY63" s="12"/>
      <c r="MVZ63" s="12"/>
      <c r="MWA63" s="12"/>
      <c r="MWB63" s="12"/>
      <c r="MWC63" s="12"/>
      <c r="MWD63" s="12"/>
      <c r="MWE63" s="12"/>
      <c r="MWF63" s="12"/>
      <c r="MWG63" s="12"/>
      <c r="MWH63" s="12"/>
      <c r="MWI63" s="12"/>
      <c r="MWJ63" s="12"/>
      <c r="MWK63" s="12"/>
      <c r="MWL63" s="12"/>
      <c r="MWM63" s="12"/>
      <c r="MWN63" s="12"/>
      <c r="MWO63" s="12"/>
      <c r="MWP63" s="12"/>
      <c r="MWQ63" s="12"/>
      <c r="MWR63" s="12"/>
      <c r="MWS63" s="12"/>
      <c r="MWT63" s="12"/>
      <c r="MWU63" s="12"/>
      <c r="MWV63" s="12"/>
      <c r="MWW63" s="12"/>
      <c r="MWX63" s="12"/>
      <c r="MWY63" s="12"/>
      <c r="MWZ63" s="12"/>
      <c r="MXA63" s="12"/>
      <c r="MXB63" s="12"/>
      <c r="MXC63" s="12"/>
      <c r="MXD63" s="12"/>
      <c r="MXE63" s="12"/>
      <c r="MXF63" s="12"/>
      <c r="MXG63" s="12"/>
      <c r="MXH63" s="12"/>
      <c r="MXI63" s="12"/>
      <c r="MXJ63" s="12"/>
      <c r="MXK63" s="12"/>
      <c r="MXL63" s="12"/>
      <c r="MXM63" s="12"/>
      <c r="MXN63" s="12"/>
      <c r="MXO63" s="12"/>
      <c r="MXP63" s="12"/>
      <c r="MXQ63" s="12"/>
      <c r="MXR63" s="12"/>
      <c r="MXS63" s="12"/>
      <c r="MXT63" s="12"/>
      <c r="MXU63" s="12"/>
      <c r="MXV63" s="12"/>
      <c r="MXW63" s="12"/>
      <c r="MXX63" s="12"/>
      <c r="MXY63" s="12"/>
      <c r="MXZ63" s="12"/>
      <c r="MYA63" s="12"/>
      <c r="MYB63" s="12"/>
      <c r="MYC63" s="12"/>
      <c r="MYD63" s="12"/>
      <c r="MYE63" s="12"/>
      <c r="MYF63" s="12"/>
      <c r="MYG63" s="12"/>
      <c r="MYH63" s="12"/>
      <c r="MYI63" s="12"/>
      <c r="MYJ63" s="12"/>
      <c r="MYK63" s="12"/>
      <c r="MYL63" s="12"/>
      <c r="MYM63" s="12"/>
      <c r="MYN63" s="12"/>
      <c r="MYO63" s="12"/>
      <c r="MYP63" s="12"/>
      <c r="MYQ63" s="12"/>
      <c r="MYR63" s="12"/>
      <c r="MYS63" s="12"/>
      <c r="MYT63" s="12"/>
      <c r="MYU63" s="12"/>
      <c r="MYV63" s="12"/>
      <c r="MYW63" s="12"/>
      <c r="MYX63" s="12"/>
      <c r="MYY63" s="12"/>
      <c r="MYZ63" s="12"/>
      <c r="MZA63" s="12"/>
      <c r="MZB63" s="12"/>
      <c r="MZC63" s="12"/>
      <c r="MZD63" s="12"/>
      <c r="MZE63" s="12"/>
      <c r="MZF63" s="12"/>
      <c r="MZG63" s="12"/>
      <c r="MZH63" s="12"/>
      <c r="MZI63" s="12"/>
      <c r="MZJ63" s="12"/>
      <c r="MZK63" s="12"/>
      <c r="MZL63" s="12"/>
      <c r="MZM63" s="12"/>
      <c r="MZN63" s="12"/>
      <c r="MZO63" s="12"/>
      <c r="MZP63" s="12"/>
      <c r="MZQ63" s="12"/>
      <c r="MZR63" s="12"/>
      <c r="MZS63" s="12"/>
      <c r="MZT63" s="12"/>
      <c r="MZU63" s="12"/>
      <c r="MZV63" s="12"/>
      <c r="MZW63" s="12"/>
      <c r="MZX63" s="12"/>
      <c r="MZY63" s="12"/>
      <c r="MZZ63" s="12"/>
      <c r="NAA63" s="12"/>
      <c r="NAB63" s="12"/>
      <c r="NAC63" s="12"/>
      <c r="NAD63" s="12"/>
      <c r="NAE63" s="12"/>
      <c r="NAF63" s="12"/>
      <c r="NAG63" s="12"/>
      <c r="NAH63" s="12"/>
      <c r="NAI63" s="12"/>
      <c r="NAJ63" s="12"/>
      <c r="NAK63" s="12"/>
      <c r="NAL63" s="12"/>
      <c r="NAM63" s="12"/>
      <c r="NAN63" s="12"/>
      <c r="NAO63" s="12"/>
      <c r="NAP63" s="12"/>
      <c r="NAQ63" s="12"/>
      <c r="NAR63" s="12"/>
      <c r="NAS63" s="12"/>
      <c r="NAT63" s="12"/>
      <c r="NAU63" s="12"/>
      <c r="NAV63" s="12"/>
      <c r="NAW63" s="12"/>
      <c r="NAX63" s="12"/>
      <c r="NAY63" s="12"/>
      <c r="NAZ63" s="12"/>
      <c r="NBA63" s="12"/>
      <c r="NBB63" s="12"/>
      <c r="NBC63" s="12"/>
      <c r="NBD63" s="12"/>
      <c r="NBE63" s="12"/>
      <c r="NBF63" s="12"/>
      <c r="NBG63" s="12"/>
      <c r="NBH63" s="12"/>
      <c r="NBI63" s="12"/>
      <c r="NBJ63" s="12"/>
      <c r="NBK63" s="12"/>
      <c r="NBL63" s="12"/>
      <c r="NBM63" s="12"/>
      <c r="NBN63" s="12"/>
      <c r="NBO63" s="12"/>
      <c r="NBP63" s="12"/>
      <c r="NBQ63" s="12"/>
      <c r="NBR63" s="12"/>
      <c r="NBS63" s="12"/>
      <c r="NBT63" s="12"/>
      <c r="NBU63" s="12"/>
      <c r="NBV63" s="12"/>
      <c r="NBW63" s="12"/>
      <c r="NBX63" s="12"/>
      <c r="NBY63" s="12"/>
      <c r="NBZ63" s="12"/>
      <c r="NCA63" s="12"/>
      <c r="NCB63" s="12"/>
      <c r="NCC63" s="12"/>
      <c r="NCD63" s="12"/>
      <c r="NCE63" s="12"/>
      <c r="NCF63" s="12"/>
      <c r="NCG63" s="12"/>
      <c r="NCH63" s="12"/>
      <c r="NCI63" s="12"/>
      <c r="NCJ63" s="12"/>
      <c r="NCK63" s="12"/>
      <c r="NCL63" s="12"/>
      <c r="NCM63" s="12"/>
      <c r="NCN63" s="12"/>
      <c r="NCO63" s="12"/>
      <c r="NCP63" s="12"/>
      <c r="NCQ63" s="12"/>
      <c r="NCR63" s="12"/>
      <c r="NCS63" s="12"/>
      <c r="NCT63" s="12"/>
      <c r="NCU63" s="12"/>
      <c r="NCV63" s="12"/>
      <c r="NCW63" s="12"/>
      <c r="NCX63" s="12"/>
      <c r="NCY63" s="12"/>
      <c r="NCZ63" s="12"/>
      <c r="NDA63" s="12"/>
      <c r="NDB63" s="12"/>
      <c r="NDC63" s="12"/>
      <c r="NDD63" s="12"/>
      <c r="NDE63" s="12"/>
      <c r="NDF63" s="12"/>
      <c r="NDG63" s="12"/>
      <c r="NDH63" s="12"/>
      <c r="NDI63" s="12"/>
      <c r="NDJ63" s="12"/>
      <c r="NDK63" s="12"/>
      <c r="NDL63" s="12"/>
      <c r="NDM63" s="12"/>
      <c r="NDN63" s="12"/>
      <c r="NDO63" s="12"/>
      <c r="NDP63" s="12"/>
      <c r="NDQ63" s="12"/>
      <c r="NDR63" s="12"/>
      <c r="NDS63" s="12"/>
      <c r="NDT63" s="12"/>
      <c r="NDU63" s="12"/>
      <c r="NDV63" s="12"/>
      <c r="NDW63" s="12"/>
      <c r="NDX63" s="12"/>
      <c r="NDY63" s="12"/>
      <c r="NDZ63" s="12"/>
      <c r="NEA63" s="12"/>
      <c r="NEB63" s="12"/>
      <c r="NEC63" s="12"/>
      <c r="NED63" s="12"/>
      <c r="NEE63" s="12"/>
      <c r="NEF63" s="12"/>
      <c r="NEG63" s="12"/>
      <c r="NEH63" s="12"/>
      <c r="NEI63" s="12"/>
      <c r="NEJ63" s="12"/>
      <c r="NEK63" s="12"/>
      <c r="NEL63" s="12"/>
      <c r="NEM63" s="12"/>
      <c r="NEN63" s="12"/>
      <c r="NEO63" s="12"/>
      <c r="NEP63" s="12"/>
      <c r="NEQ63" s="12"/>
      <c r="NER63" s="12"/>
      <c r="NES63" s="12"/>
      <c r="NET63" s="12"/>
      <c r="NEU63" s="12"/>
      <c r="NEV63" s="12"/>
      <c r="NEW63" s="12"/>
      <c r="NEX63" s="12"/>
      <c r="NEY63" s="12"/>
      <c r="NEZ63" s="12"/>
      <c r="NFA63" s="12"/>
      <c r="NFB63" s="12"/>
      <c r="NFC63" s="12"/>
      <c r="NFD63" s="12"/>
      <c r="NFE63" s="12"/>
      <c r="NFF63" s="12"/>
      <c r="NFG63" s="12"/>
      <c r="NFH63" s="12"/>
      <c r="NFI63" s="12"/>
      <c r="NFJ63" s="12"/>
      <c r="NFK63" s="12"/>
      <c r="NFL63" s="12"/>
      <c r="NFM63" s="12"/>
      <c r="NFN63" s="12"/>
      <c r="NFO63" s="12"/>
      <c r="NFP63" s="12"/>
      <c r="NFQ63" s="12"/>
      <c r="NFR63" s="12"/>
      <c r="NFS63" s="12"/>
      <c r="NFT63" s="12"/>
      <c r="NFU63" s="12"/>
      <c r="NFV63" s="12"/>
      <c r="NFW63" s="12"/>
      <c r="NFX63" s="12"/>
      <c r="NFY63" s="12"/>
      <c r="NFZ63" s="12"/>
      <c r="NGA63" s="12"/>
      <c r="NGB63" s="12"/>
      <c r="NGC63" s="12"/>
      <c r="NGD63" s="12"/>
      <c r="NGE63" s="12"/>
      <c r="NGF63" s="12"/>
      <c r="NGG63" s="12"/>
      <c r="NGH63" s="12"/>
      <c r="NGI63" s="12"/>
      <c r="NGJ63" s="12"/>
      <c r="NGK63" s="12"/>
      <c r="NGL63" s="12"/>
      <c r="NGM63" s="12"/>
      <c r="NGN63" s="12"/>
      <c r="NGO63" s="12"/>
      <c r="NGP63" s="12"/>
      <c r="NGQ63" s="12"/>
      <c r="NGR63" s="12"/>
      <c r="NGS63" s="12"/>
      <c r="NGT63" s="12"/>
      <c r="NGU63" s="12"/>
      <c r="NGV63" s="12"/>
      <c r="NGW63" s="12"/>
      <c r="NGX63" s="12"/>
      <c r="NGY63" s="12"/>
      <c r="NGZ63" s="12"/>
      <c r="NHA63" s="12"/>
      <c r="NHB63" s="12"/>
      <c r="NHC63" s="12"/>
      <c r="NHD63" s="12"/>
      <c r="NHE63" s="12"/>
      <c r="NHF63" s="12"/>
      <c r="NHG63" s="12"/>
      <c r="NHH63" s="12"/>
      <c r="NHI63" s="12"/>
      <c r="NHJ63" s="12"/>
      <c r="NHK63" s="12"/>
      <c r="NHL63" s="12"/>
      <c r="NHM63" s="12"/>
      <c r="NHN63" s="12"/>
      <c r="NHO63" s="12"/>
      <c r="NHP63" s="12"/>
      <c r="NHQ63" s="12"/>
      <c r="NHR63" s="12"/>
      <c r="NHS63" s="12"/>
      <c r="NHT63" s="12"/>
      <c r="NHU63" s="12"/>
      <c r="NHV63" s="12"/>
      <c r="NHW63" s="12"/>
      <c r="NHX63" s="12"/>
      <c r="NHY63" s="12"/>
      <c r="NHZ63" s="12"/>
      <c r="NIA63" s="12"/>
      <c r="NIB63" s="12"/>
      <c r="NIC63" s="12"/>
      <c r="NID63" s="12"/>
      <c r="NIE63" s="12"/>
      <c r="NIF63" s="12"/>
      <c r="NIG63" s="12"/>
      <c r="NIH63" s="12"/>
      <c r="NII63" s="12"/>
      <c r="NIJ63" s="12"/>
      <c r="NIK63" s="12"/>
      <c r="NIL63" s="12"/>
      <c r="NIM63" s="12"/>
      <c r="NIN63" s="12"/>
      <c r="NIO63" s="12"/>
      <c r="NIP63" s="12"/>
      <c r="NIQ63" s="12"/>
      <c r="NIR63" s="12"/>
      <c r="NIS63" s="12"/>
      <c r="NIT63" s="12"/>
      <c r="NIU63" s="12"/>
      <c r="NIV63" s="12"/>
      <c r="NIW63" s="12"/>
      <c r="NIX63" s="12"/>
      <c r="NIY63" s="12"/>
      <c r="NIZ63" s="12"/>
      <c r="NJA63" s="12"/>
      <c r="NJB63" s="12"/>
      <c r="NJC63" s="12"/>
      <c r="NJD63" s="12"/>
      <c r="NJE63" s="12"/>
      <c r="NJF63" s="12"/>
      <c r="NJG63" s="12"/>
      <c r="NJH63" s="12"/>
      <c r="NJI63" s="12"/>
      <c r="NJJ63" s="12"/>
      <c r="NJK63" s="12"/>
      <c r="NJL63" s="12"/>
      <c r="NJM63" s="12"/>
      <c r="NJN63" s="12"/>
      <c r="NJO63" s="12"/>
      <c r="NJP63" s="12"/>
      <c r="NJQ63" s="12"/>
      <c r="NJR63" s="12"/>
      <c r="NJS63" s="12"/>
      <c r="NJT63" s="12"/>
      <c r="NJU63" s="12"/>
      <c r="NJV63" s="12"/>
      <c r="NJW63" s="12"/>
      <c r="NJX63" s="12"/>
      <c r="NJY63" s="12"/>
      <c r="NJZ63" s="12"/>
      <c r="NKA63" s="12"/>
      <c r="NKB63" s="12"/>
      <c r="NKC63" s="12"/>
      <c r="NKD63" s="12"/>
      <c r="NKE63" s="12"/>
      <c r="NKF63" s="12"/>
      <c r="NKG63" s="12"/>
      <c r="NKH63" s="12"/>
      <c r="NKI63" s="12"/>
      <c r="NKJ63" s="12"/>
      <c r="NKK63" s="12"/>
      <c r="NKL63" s="12"/>
      <c r="NKM63" s="12"/>
      <c r="NKN63" s="12"/>
      <c r="NKO63" s="12"/>
      <c r="NKP63" s="12"/>
      <c r="NKQ63" s="12"/>
      <c r="NKR63" s="12"/>
      <c r="NKS63" s="12"/>
      <c r="NKT63" s="12"/>
      <c r="NKU63" s="12"/>
      <c r="NKV63" s="12"/>
      <c r="NKW63" s="12"/>
      <c r="NKX63" s="12"/>
      <c r="NKY63" s="12"/>
      <c r="NKZ63" s="12"/>
      <c r="NLA63" s="12"/>
      <c r="NLB63" s="12"/>
      <c r="NLC63" s="12"/>
      <c r="NLD63" s="12"/>
      <c r="NLE63" s="12"/>
      <c r="NLF63" s="12"/>
      <c r="NLG63" s="12"/>
      <c r="NLH63" s="12"/>
      <c r="NLI63" s="12"/>
      <c r="NLJ63" s="12"/>
      <c r="NLK63" s="12"/>
      <c r="NLL63" s="12"/>
      <c r="NLM63" s="12"/>
      <c r="NLN63" s="12"/>
      <c r="NLO63" s="12"/>
      <c r="NLP63" s="12"/>
      <c r="NLQ63" s="12"/>
      <c r="NLR63" s="12"/>
      <c r="NLS63" s="12"/>
      <c r="NLT63" s="12"/>
      <c r="NLU63" s="12"/>
      <c r="NLV63" s="12"/>
      <c r="NLW63" s="12"/>
      <c r="NLX63" s="12"/>
      <c r="NLY63" s="12"/>
      <c r="NLZ63" s="12"/>
      <c r="NMA63" s="12"/>
      <c r="NMB63" s="12"/>
      <c r="NMC63" s="12"/>
      <c r="NMD63" s="12"/>
      <c r="NME63" s="12"/>
      <c r="NMF63" s="12"/>
      <c r="NMG63" s="12"/>
      <c r="NMH63" s="12"/>
      <c r="NMI63" s="12"/>
      <c r="NMJ63" s="12"/>
      <c r="NMK63" s="12"/>
      <c r="NML63" s="12"/>
      <c r="NMM63" s="12"/>
      <c r="NMN63" s="12"/>
      <c r="NMO63" s="12"/>
      <c r="NMP63" s="12"/>
      <c r="NMQ63" s="12"/>
      <c r="NMR63" s="12"/>
      <c r="NMS63" s="12"/>
      <c r="NMT63" s="12"/>
      <c r="NMU63" s="12"/>
      <c r="NMV63" s="12"/>
      <c r="NMW63" s="12"/>
      <c r="NMX63" s="12"/>
      <c r="NMY63" s="12"/>
      <c r="NMZ63" s="12"/>
      <c r="NNA63" s="12"/>
      <c r="NNB63" s="12"/>
      <c r="NNC63" s="12"/>
      <c r="NND63" s="12"/>
      <c r="NNE63" s="12"/>
      <c r="NNF63" s="12"/>
      <c r="NNG63" s="12"/>
      <c r="NNH63" s="12"/>
      <c r="NNI63" s="12"/>
      <c r="NNJ63" s="12"/>
      <c r="NNK63" s="12"/>
      <c r="NNL63" s="12"/>
      <c r="NNM63" s="12"/>
      <c r="NNN63" s="12"/>
      <c r="NNO63" s="12"/>
      <c r="NNP63" s="12"/>
      <c r="NNQ63" s="12"/>
      <c r="NNR63" s="12"/>
      <c r="NNS63" s="12"/>
      <c r="NNT63" s="12"/>
      <c r="NNU63" s="12"/>
      <c r="NNV63" s="12"/>
      <c r="NNW63" s="12"/>
      <c r="NNX63" s="12"/>
      <c r="NNY63" s="12"/>
      <c r="NNZ63" s="12"/>
      <c r="NOA63" s="12"/>
      <c r="NOB63" s="12"/>
      <c r="NOC63" s="12"/>
      <c r="NOD63" s="12"/>
      <c r="NOE63" s="12"/>
      <c r="NOF63" s="12"/>
      <c r="NOG63" s="12"/>
      <c r="NOH63" s="12"/>
      <c r="NOI63" s="12"/>
      <c r="NOJ63" s="12"/>
      <c r="NOK63" s="12"/>
      <c r="NOL63" s="12"/>
      <c r="NOM63" s="12"/>
      <c r="NON63" s="12"/>
      <c r="NOO63" s="12"/>
      <c r="NOP63" s="12"/>
      <c r="NOQ63" s="12"/>
      <c r="NOR63" s="12"/>
      <c r="NOS63" s="12"/>
      <c r="NOT63" s="12"/>
      <c r="NOU63" s="12"/>
      <c r="NOV63" s="12"/>
      <c r="NOW63" s="12"/>
      <c r="NOX63" s="12"/>
      <c r="NOY63" s="12"/>
      <c r="NOZ63" s="12"/>
      <c r="NPA63" s="12"/>
      <c r="NPB63" s="12"/>
      <c r="NPC63" s="12"/>
      <c r="NPD63" s="12"/>
      <c r="NPE63" s="12"/>
      <c r="NPF63" s="12"/>
      <c r="NPG63" s="12"/>
      <c r="NPH63" s="12"/>
      <c r="NPI63" s="12"/>
      <c r="NPJ63" s="12"/>
      <c r="NPK63" s="12"/>
      <c r="NPL63" s="12"/>
      <c r="NPM63" s="12"/>
      <c r="NPN63" s="12"/>
      <c r="NPO63" s="12"/>
      <c r="NPP63" s="12"/>
      <c r="NPQ63" s="12"/>
      <c r="NPR63" s="12"/>
      <c r="NPS63" s="12"/>
      <c r="NPT63" s="12"/>
      <c r="NPU63" s="12"/>
      <c r="NPV63" s="12"/>
      <c r="NPW63" s="12"/>
      <c r="NPX63" s="12"/>
      <c r="NPY63" s="12"/>
      <c r="NPZ63" s="12"/>
      <c r="NQA63" s="12"/>
      <c r="NQB63" s="12"/>
      <c r="NQC63" s="12"/>
      <c r="NQD63" s="12"/>
      <c r="NQE63" s="12"/>
      <c r="NQF63" s="12"/>
      <c r="NQG63" s="12"/>
      <c r="NQH63" s="12"/>
      <c r="NQI63" s="12"/>
      <c r="NQJ63" s="12"/>
      <c r="NQK63" s="12"/>
      <c r="NQL63" s="12"/>
      <c r="NQM63" s="12"/>
      <c r="NQN63" s="12"/>
      <c r="NQO63" s="12"/>
      <c r="NQP63" s="12"/>
      <c r="NQQ63" s="12"/>
      <c r="NQR63" s="12"/>
      <c r="NQS63" s="12"/>
      <c r="NQT63" s="12"/>
      <c r="NQU63" s="12"/>
      <c r="NQV63" s="12"/>
      <c r="NQW63" s="12"/>
      <c r="NQX63" s="12"/>
      <c r="NQY63" s="12"/>
      <c r="NQZ63" s="12"/>
      <c r="NRA63" s="12"/>
      <c r="NRB63" s="12"/>
      <c r="NRC63" s="12"/>
      <c r="NRD63" s="12"/>
      <c r="NRE63" s="12"/>
      <c r="NRF63" s="12"/>
      <c r="NRG63" s="12"/>
      <c r="NRH63" s="12"/>
      <c r="NRI63" s="12"/>
      <c r="NRJ63" s="12"/>
      <c r="NRK63" s="12"/>
      <c r="NRL63" s="12"/>
      <c r="NRM63" s="12"/>
      <c r="NRN63" s="12"/>
      <c r="NRO63" s="12"/>
      <c r="NRP63" s="12"/>
      <c r="NRQ63" s="12"/>
      <c r="NRR63" s="12"/>
      <c r="NRS63" s="12"/>
      <c r="NRT63" s="12"/>
      <c r="NRU63" s="12"/>
      <c r="NRV63" s="12"/>
      <c r="NRW63" s="12"/>
      <c r="NRX63" s="12"/>
      <c r="NRY63" s="12"/>
      <c r="NRZ63" s="12"/>
      <c r="NSA63" s="12"/>
      <c r="NSB63" s="12"/>
      <c r="NSC63" s="12"/>
      <c r="NSD63" s="12"/>
      <c r="NSE63" s="12"/>
      <c r="NSF63" s="12"/>
      <c r="NSG63" s="12"/>
      <c r="NSH63" s="12"/>
      <c r="NSI63" s="12"/>
      <c r="NSJ63" s="12"/>
      <c r="NSK63" s="12"/>
      <c r="NSL63" s="12"/>
      <c r="NSM63" s="12"/>
      <c r="NSN63" s="12"/>
      <c r="NSO63" s="12"/>
      <c r="NSP63" s="12"/>
      <c r="NSQ63" s="12"/>
      <c r="NSR63" s="12"/>
      <c r="NSS63" s="12"/>
      <c r="NST63" s="12"/>
      <c r="NSU63" s="12"/>
      <c r="NSV63" s="12"/>
      <c r="NSW63" s="12"/>
      <c r="NSX63" s="12"/>
      <c r="NSY63" s="12"/>
      <c r="NSZ63" s="12"/>
      <c r="NTA63" s="12"/>
      <c r="NTB63" s="12"/>
      <c r="NTC63" s="12"/>
      <c r="NTD63" s="12"/>
      <c r="NTE63" s="12"/>
      <c r="NTF63" s="12"/>
      <c r="NTG63" s="12"/>
      <c r="NTH63" s="12"/>
      <c r="NTI63" s="12"/>
      <c r="NTJ63" s="12"/>
      <c r="NTK63" s="12"/>
      <c r="NTL63" s="12"/>
      <c r="NTM63" s="12"/>
      <c r="NTN63" s="12"/>
      <c r="NTO63" s="12"/>
      <c r="NTP63" s="12"/>
      <c r="NTQ63" s="12"/>
      <c r="NTR63" s="12"/>
      <c r="NTS63" s="12"/>
      <c r="NTT63" s="12"/>
      <c r="NTU63" s="12"/>
      <c r="NTV63" s="12"/>
      <c r="NTW63" s="12"/>
      <c r="NTX63" s="12"/>
      <c r="NTY63" s="12"/>
      <c r="NTZ63" s="12"/>
      <c r="NUA63" s="12"/>
      <c r="NUB63" s="12"/>
      <c r="NUC63" s="12"/>
      <c r="NUD63" s="12"/>
      <c r="NUE63" s="12"/>
      <c r="NUF63" s="12"/>
      <c r="NUG63" s="12"/>
      <c r="NUH63" s="12"/>
      <c r="NUI63" s="12"/>
      <c r="NUJ63" s="12"/>
      <c r="NUK63" s="12"/>
      <c r="NUL63" s="12"/>
      <c r="NUM63" s="12"/>
      <c r="NUN63" s="12"/>
      <c r="NUO63" s="12"/>
      <c r="NUP63" s="12"/>
      <c r="NUQ63" s="12"/>
      <c r="NUR63" s="12"/>
      <c r="NUS63" s="12"/>
      <c r="NUT63" s="12"/>
      <c r="NUU63" s="12"/>
      <c r="NUV63" s="12"/>
      <c r="NUW63" s="12"/>
      <c r="NUX63" s="12"/>
      <c r="NUY63" s="12"/>
      <c r="NUZ63" s="12"/>
      <c r="NVA63" s="12"/>
      <c r="NVB63" s="12"/>
      <c r="NVC63" s="12"/>
      <c r="NVD63" s="12"/>
      <c r="NVE63" s="12"/>
      <c r="NVF63" s="12"/>
      <c r="NVG63" s="12"/>
      <c r="NVH63" s="12"/>
      <c r="NVI63" s="12"/>
      <c r="NVJ63" s="12"/>
      <c r="NVK63" s="12"/>
      <c r="NVL63" s="12"/>
      <c r="NVM63" s="12"/>
      <c r="NVN63" s="12"/>
      <c r="NVO63" s="12"/>
      <c r="NVP63" s="12"/>
      <c r="NVQ63" s="12"/>
      <c r="NVR63" s="12"/>
      <c r="NVS63" s="12"/>
      <c r="NVT63" s="12"/>
      <c r="NVU63" s="12"/>
      <c r="NVV63" s="12"/>
      <c r="NVW63" s="12"/>
      <c r="NVX63" s="12"/>
      <c r="NVY63" s="12"/>
      <c r="NVZ63" s="12"/>
      <c r="NWA63" s="12"/>
      <c r="NWB63" s="12"/>
      <c r="NWC63" s="12"/>
      <c r="NWD63" s="12"/>
      <c r="NWE63" s="12"/>
      <c r="NWF63" s="12"/>
      <c r="NWG63" s="12"/>
      <c r="NWH63" s="12"/>
      <c r="NWI63" s="12"/>
      <c r="NWJ63" s="12"/>
      <c r="NWK63" s="12"/>
      <c r="NWL63" s="12"/>
      <c r="NWM63" s="12"/>
      <c r="NWN63" s="12"/>
      <c r="NWO63" s="12"/>
      <c r="NWP63" s="12"/>
      <c r="NWQ63" s="12"/>
      <c r="NWR63" s="12"/>
      <c r="NWS63" s="12"/>
      <c r="NWT63" s="12"/>
      <c r="NWU63" s="12"/>
      <c r="NWV63" s="12"/>
      <c r="NWW63" s="12"/>
      <c r="NWX63" s="12"/>
      <c r="NWY63" s="12"/>
      <c r="NWZ63" s="12"/>
      <c r="NXA63" s="12"/>
      <c r="NXB63" s="12"/>
      <c r="NXC63" s="12"/>
      <c r="NXD63" s="12"/>
      <c r="NXE63" s="12"/>
      <c r="NXF63" s="12"/>
      <c r="NXG63" s="12"/>
      <c r="NXH63" s="12"/>
      <c r="NXI63" s="12"/>
      <c r="NXJ63" s="12"/>
      <c r="NXK63" s="12"/>
      <c r="NXL63" s="12"/>
      <c r="NXM63" s="12"/>
      <c r="NXN63" s="12"/>
      <c r="NXO63" s="12"/>
      <c r="NXP63" s="12"/>
      <c r="NXQ63" s="12"/>
      <c r="NXR63" s="12"/>
      <c r="NXS63" s="12"/>
      <c r="NXT63" s="12"/>
      <c r="NXU63" s="12"/>
      <c r="NXV63" s="12"/>
      <c r="NXW63" s="12"/>
      <c r="NXX63" s="12"/>
      <c r="NXY63" s="12"/>
      <c r="NXZ63" s="12"/>
      <c r="NYA63" s="12"/>
      <c r="NYB63" s="12"/>
      <c r="NYC63" s="12"/>
      <c r="NYD63" s="12"/>
      <c r="NYE63" s="12"/>
      <c r="NYF63" s="12"/>
      <c r="NYG63" s="12"/>
      <c r="NYH63" s="12"/>
      <c r="NYI63" s="12"/>
      <c r="NYJ63" s="12"/>
      <c r="NYK63" s="12"/>
      <c r="NYL63" s="12"/>
      <c r="NYM63" s="12"/>
      <c r="NYN63" s="12"/>
      <c r="NYO63" s="12"/>
      <c r="NYP63" s="12"/>
      <c r="NYQ63" s="12"/>
      <c r="NYR63" s="12"/>
      <c r="NYS63" s="12"/>
      <c r="NYT63" s="12"/>
      <c r="NYU63" s="12"/>
      <c r="NYV63" s="12"/>
      <c r="NYW63" s="12"/>
      <c r="NYX63" s="12"/>
      <c r="NYY63" s="12"/>
      <c r="NYZ63" s="12"/>
      <c r="NZA63" s="12"/>
      <c r="NZB63" s="12"/>
      <c r="NZC63" s="12"/>
      <c r="NZD63" s="12"/>
      <c r="NZE63" s="12"/>
      <c r="NZF63" s="12"/>
      <c r="NZG63" s="12"/>
      <c r="NZH63" s="12"/>
      <c r="NZI63" s="12"/>
      <c r="NZJ63" s="12"/>
      <c r="NZK63" s="12"/>
      <c r="NZL63" s="12"/>
      <c r="NZM63" s="12"/>
      <c r="NZN63" s="12"/>
      <c r="NZO63" s="12"/>
      <c r="NZP63" s="12"/>
      <c r="NZQ63" s="12"/>
      <c r="NZR63" s="12"/>
      <c r="NZS63" s="12"/>
      <c r="NZT63" s="12"/>
      <c r="NZU63" s="12"/>
      <c r="NZV63" s="12"/>
      <c r="NZW63" s="12"/>
      <c r="NZX63" s="12"/>
      <c r="NZY63" s="12"/>
      <c r="NZZ63" s="12"/>
      <c r="OAA63" s="12"/>
      <c r="OAB63" s="12"/>
      <c r="OAC63" s="12"/>
      <c r="OAD63" s="12"/>
      <c r="OAE63" s="12"/>
      <c r="OAF63" s="12"/>
      <c r="OAG63" s="12"/>
      <c r="OAH63" s="12"/>
      <c r="OAI63" s="12"/>
      <c r="OAJ63" s="12"/>
      <c r="OAK63" s="12"/>
      <c r="OAL63" s="12"/>
      <c r="OAM63" s="12"/>
      <c r="OAN63" s="12"/>
      <c r="OAO63" s="12"/>
      <c r="OAP63" s="12"/>
      <c r="OAQ63" s="12"/>
      <c r="OAR63" s="12"/>
      <c r="OAS63" s="12"/>
      <c r="OAT63" s="12"/>
      <c r="OAU63" s="12"/>
      <c r="OAV63" s="12"/>
      <c r="OAW63" s="12"/>
      <c r="OAX63" s="12"/>
      <c r="OAY63" s="12"/>
      <c r="OAZ63" s="12"/>
      <c r="OBA63" s="12"/>
      <c r="OBB63" s="12"/>
      <c r="OBC63" s="12"/>
      <c r="OBD63" s="12"/>
      <c r="OBE63" s="12"/>
      <c r="OBF63" s="12"/>
      <c r="OBG63" s="12"/>
      <c r="OBH63" s="12"/>
      <c r="OBI63" s="12"/>
      <c r="OBJ63" s="12"/>
      <c r="OBK63" s="12"/>
      <c r="OBL63" s="12"/>
      <c r="OBM63" s="12"/>
      <c r="OBN63" s="12"/>
      <c r="OBO63" s="12"/>
      <c r="OBP63" s="12"/>
      <c r="OBQ63" s="12"/>
      <c r="OBR63" s="12"/>
      <c r="OBS63" s="12"/>
      <c r="OBT63" s="12"/>
      <c r="OBU63" s="12"/>
      <c r="OBV63" s="12"/>
      <c r="OBW63" s="12"/>
      <c r="OBX63" s="12"/>
      <c r="OBY63" s="12"/>
      <c r="OBZ63" s="12"/>
      <c r="OCA63" s="12"/>
      <c r="OCB63" s="12"/>
      <c r="OCC63" s="12"/>
      <c r="OCD63" s="12"/>
      <c r="OCE63" s="12"/>
      <c r="OCF63" s="12"/>
      <c r="OCG63" s="12"/>
      <c r="OCH63" s="12"/>
      <c r="OCI63" s="12"/>
      <c r="OCJ63" s="12"/>
      <c r="OCK63" s="12"/>
      <c r="OCL63" s="12"/>
      <c r="OCM63" s="12"/>
      <c r="OCN63" s="12"/>
      <c r="OCO63" s="12"/>
      <c r="OCP63" s="12"/>
      <c r="OCQ63" s="12"/>
      <c r="OCR63" s="12"/>
      <c r="OCS63" s="12"/>
      <c r="OCT63" s="12"/>
      <c r="OCU63" s="12"/>
      <c r="OCV63" s="12"/>
      <c r="OCW63" s="12"/>
      <c r="OCX63" s="12"/>
      <c r="OCY63" s="12"/>
      <c r="OCZ63" s="12"/>
      <c r="ODA63" s="12"/>
      <c r="ODB63" s="12"/>
      <c r="ODC63" s="12"/>
      <c r="ODD63" s="12"/>
      <c r="ODE63" s="12"/>
      <c r="ODF63" s="12"/>
      <c r="ODG63" s="12"/>
      <c r="ODH63" s="12"/>
      <c r="ODI63" s="12"/>
      <c r="ODJ63" s="12"/>
      <c r="ODK63" s="12"/>
      <c r="ODL63" s="12"/>
      <c r="ODM63" s="12"/>
      <c r="ODN63" s="12"/>
      <c r="ODO63" s="12"/>
      <c r="ODP63" s="12"/>
      <c r="ODQ63" s="12"/>
      <c r="ODR63" s="12"/>
      <c r="ODS63" s="12"/>
      <c r="ODT63" s="12"/>
      <c r="ODU63" s="12"/>
      <c r="ODV63" s="12"/>
      <c r="ODW63" s="12"/>
      <c r="ODX63" s="12"/>
      <c r="ODY63" s="12"/>
      <c r="ODZ63" s="12"/>
      <c r="OEA63" s="12"/>
      <c r="OEB63" s="12"/>
      <c r="OEC63" s="12"/>
      <c r="OED63" s="12"/>
      <c r="OEE63" s="12"/>
      <c r="OEF63" s="12"/>
      <c r="OEG63" s="12"/>
      <c r="OEH63" s="12"/>
      <c r="OEI63" s="12"/>
      <c r="OEJ63" s="12"/>
      <c r="OEK63" s="12"/>
      <c r="OEL63" s="12"/>
      <c r="OEM63" s="12"/>
      <c r="OEN63" s="12"/>
      <c r="OEO63" s="12"/>
      <c r="OEP63" s="12"/>
      <c r="OEQ63" s="12"/>
      <c r="OER63" s="12"/>
      <c r="OES63" s="12"/>
      <c r="OET63" s="12"/>
      <c r="OEU63" s="12"/>
      <c r="OEV63" s="12"/>
      <c r="OEW63" s="12"/>
      <c r="OEX63" s="12"/>
      <c r="OEY63" s="12"/>
      <c r="OEZ63" s="12"/>
      <c r="OFA63" s="12"/>
      <c r="OFB63" s="12"/>
      <c r="OFC63" s="12"/>
      <c r="OFD63" s="12"/>
      <c r="OFE63" s="12"/>
      <c r="OFF63" s="12"/>
      <c r="OFG63" s="12"/>
      <c r="OFH63" s="12"/>
      <c r="OFI63" s="12"/>
      <c r="OFJ63" s="12"/>
      <c r="OFK63" s="12"/>
      <c r="OFL63" s="12"/>
      <c r="OFM63" s="12"/>
      <c r="OFN63" s="12"/>
      <c r="OFO63" s="12"/>
      <c r="OFP63" s="12"/>
      <c r="OFQ63" s="12"/>
      <c r="OFR63" s="12"/>
      <c r="OFS63" s="12"/>
      <c r="OFT63" s="12"/>
      <c r="OFU63" s="12"/>
      <c r="OFV63" s="12"/>
      <c r="OFW63" s="12"/>
      <c r="OFX63" s="12"/>
      <c r="OFY63" s="12"/>
      <c r="OFZ63" s="12"/>
      <c r="OGA63" s="12"/>
      <c r="OGB63" s="12"/>
      <c r="OGC63" s="12"/>
      <c r="OGD63" s="12"/>
      <c r="OGE63" s="12"/>
      <c r="OGF63" s="12"/>
      <c r="OGG63" s="12"/>
      <c r="OGH63" s="12"/>
      <c r="OGI63" s="12"/>
      <c r="OGJ63" s="12"/>
      <c r="OGK63" s="12"/>
      <c r="OGL63" s="12"/>
      <c r="OGM63" s="12"/>
      <c r="OGN63" s="12"/>
      <c r="OGO63" s="12"/>
      <c r="OGP63" s="12"/>
      <c r="OGQ63" s="12"/>
      <c r="OGR63" s="12"/>
      <c r="OGS63" s="12"/>
      <c r="OGT63" s="12"/>
      <c r="OGU63" s="12"/>
      <c r="OGV63" s="12"/>
      <c r="OGW63" s="12"/>
      <c r="OGX63" s="12"/>
      <c r="OGY63" s="12"/>
      <c r="OGZ63" s="12"/>
      <c r="OHA63" s="12"/>
      <c r="OHB63" s="12"/>
      <c r="OHC63" s="12"/>
      <c r="OHD63" s="12"/>
      <c r="OHE63" s="12"/>
      <c r="OHF63" s="12"/>
      <c r="OHG63" s="12"/>
      <c r="OHH63" s="12"/>
      <c r="OHI63" s="12"/>
      <c r="OHJ63" s="12"/>
      <c r="OHK63" s="12"/>
      <c r="OHL63" s="12"/>
      <c r="OHM63" s="12"/>
      <c r="OHN63" s="12"/>
      <c r="OHO63" s="12"/>
      <c r="OHP63" s="12"/>
      <c r="OHQ63" s="12"/>
      <c r="OHR63" s="12"/>
      <c r="OHS63" s="12"/>
      <c r="OHT63" s="12"/>
      <c r="OHU63" s="12"/>
      <c r="OHV63" s="12"/>
      <c r="OHW63" s="12"/>
      <c r="OHX63" s="12"/>
      <c r="OHY63" s="12"/>
      <c r="OHZ63" s="12"/>
      <c r="OIA63" s="12"/>
      <c r="OIB63" s="12"/>
      <c r="OIC63" s="12"/>
      <c r="OID63" s="12"/>
      <c r="OIE63" s="12"/>
      <c r="OIF63" s="12"/>
      <c r="OIG63" s="12"/>
      <c r="OIH63" s="12"/>
      <c r="OII63" s="12"/>
      <c r="OIJ63" s="12"/>
      <c r="OIK63" s="12"/>
      <c r="OIL63" s="12"/>
      <c r="OIM63" s="12"/>
      <c r="OIN63" s="12"/>
      <c r="OIO63" s="12"/>
      <c r="OIP63" s="12"/>
      <c r="OIQ63" s="12"/>
      <c r="OIR63" s="12"/>
      <c r="OIS63" s="12"/>
      <c r="OIT63" s="12"/>
      <c r="OIU63" s="12"/>
      <c r="OIV63" s="12"/>
      <c r="OIW63" s="12"/>
      <c r="OIX63" s="12"/>
      <c r="OIY63" s="12"/>
      <c r="OIZ63" s="12"/>
      <c r="OJA63" s="12"/>
      <c r="OJB63" s="12"/>
      <c r="OJC63" s="12"/>
      <c r="OJD63" s="12"/>
      <c r="OJE63" s="12"/>
      <c r="OJF63" s="12"/>
      <c r="OJG63" s="12"/>
      <c r="OJH63" s="12"/>
      <c r="OJI63" s="12"/>
      <c r="OJJ63" s="12"/>
      <c r="OJK63" s="12"/>
      <c r="OJL63" s="12"/>
      <c r="OJM63" s="12"/>
      <c r="OJN63" s="12"/>
      <c r="OJO63" s="12"/>
      <c r="OJP63" s="12"/>
      <c r="OJQ63" s="12"/>
      <c r="OJR63" s="12"/>
      <c r="OJS63" s="12"/>
      <c r="OJT63" s="12"/>
      <c r="OJU63" s="12"/>
      <c r="OJV63" s="12"/>
      <c r="OJW63" s="12"/>
      <c r="OJX63" s="12"/>
      <c r="OJY63" s="12"/>
      <c r="OJZ63" s="12"/>
      <c r="OKA63" s="12"/>
      <c r="OKB63" s="12"/>
      <c r="OKC63" s="12"/>
      <c r="OKD63" s="12"/>
      <c r="OKE63" s="12"/>
      <c r="OKF63" s="12"/>
      <c r="OKG63" s="12"/>
      <c r="OKH63" s="12"/>
      <c r="OKI63" s="12"/>
      <c r="OKJ63" s="12"/>
      <c r="OKK63" s="12"/>
      <c r="OKL63" s="12"/>
      <c r="OKM63" s="12"/>
      <c r="OKN63" s="12"/>
      <c r="OKO63" s="12"/>
      <c r="OKP63" s="12"/>
      <c r="OKQ63" s="12"/>
      <c r="OKR63" s="12"/>
      <c r="OKS63" s="12"/>
      <c r="OKT63" s="12"/>
      <c r="OKU63" s="12"/>
      <c r="OKV63" s="12"/>
      <c r="OKW63" s="12"/>
      <c r="OKX63" s="12"/>
      <c r="OKY63" s="12"/>
      <c r="OKZ63" s="12"/>
      <c r="OLA63" s="12"/>
      <c r="OLB63" s="12"/>
      <c r="OLC63" s="12"/>
      <c r="OLD63" s="12"/>
      <c r="OLE63" s="12"/>
      <c r="OLF63" s="12"/>
      <c r="OLG63" s="12"/>
      <c r="OLH63" s="12"/>
      <c r="OLI63" s="12"/>
      <c r="OLJ63" s="12"/>
      <c r="OLK63" s="12"/>
      <c r="OLL63" s="12"/>
      <c r="OLM63" s="12"/>
      <c r="OLN63" s="12"/>
      <c r="OLO63" s="12"/>
      <c r="OLP63" s="12"/>
      <c r="OLQ63" s="12"/>
      <c r="OLR63" s="12"/>
      <c r="OLS63" s="12"/>
      <c r="OLT63" s="12"/>
      <c r="OLU63" s="12"/>
      <c r="OLV63" s="12"/>
      <c r="OLW63" s="12"/>
      <c r="OLX63" s="12"/>
      <c r="OLY63" s="12"/>
      <c r="OLZ63" s="12"/>
      <c r="OMA63" s="12"/>
      <c r="OMB63" s="12"/>
      <c r="OMC63" s="12"/>
      <c r="OMD63" s="12"/>
      <c r="OME63" s="12"/>
      <c r="OMF63" s="12"/>
      <c r="OMG63" s="12"/>
      <c r="OMH63" s="12"/>
      <c r="OMI63" s="12"/>
      <c r="OMJ63" s="12"/>
      <c r="OMK63" s="12"/>
      <c r="OML63" s="12"/>
      <c r="OMM63" s="12"/>
      <c r="OMN63" s="12"/>
      <c r="OMO63" s="12"/>
      <c r="OMP63" s="12"/>
      <c r="OMQ63" s="12"/>
      <c r="OMR63" s="12"/>
      <c r="OMS63" s="12"/>
      <c r="OMT63" s="12"/>
      <c r="OMU63" s="12"/>
      <c r="OMV63" s="12"/>
      <c r="OMW63" s="12"/>
      <c r="OMX63" s="12"/>
      <c r="OMY63" s="12"/>
      <c r="OMZ63" s="12"/>
      <c r="ONA63" s="12"/>
      <c r="ONB63" s="12"/>
      <c r="ONC63" s="12"/>
      <c r="OND63" s="12"/>
      <c r="ONE63" s="12"/>
      <c r="ONF63" s="12"/>
      <c r="ONG63" s="12"/>
      <c r="ONH63" s="12"/>
      <c r="ONI63" s="12"/>
      <c r="ONJ63" s="12"/>
      <c r="ONK63" s="12"/>
      <c r="ONL63" s="12"/>
      <c r="ONM63" s="12"/>
      <c r="ONN63" s="12"/>
      <c r="ONO63" s="12"/>
      <c r="ONP63" s="12"/>
      <c r="ONQ63" s="12"/>
      <c r="ONR63" s="12"/>
      <c r="ONS63" s="12"/>
      <c r="ONT63" s="12"/>
      <c r="ONU63" s="12"/>
      <c r="ONV63" s="12"/>
      <c r="ONW63" s="12"/>
      <c r="ONX63" s="12"/>
      <c r="ONY63" s="12"/>
      <c r="ONZ63" s="12"/>
      <c r="OOA63" s="12"/>
      <c r="OOB63" s="12"/>
      <c r="OOC63" s="12"/>
      <c r="OOD63" s="12"/>
      <c r="OOE63" s="12"/>
      <c r="OOF63" s="12"/>
      <c r="OOG63" s="12"/>
      <c r="OOH63" s="12"/>
      <c r="OOI63" s="12"/>
      <c r="OOJ63" s="12"/>
      <c r="OOK63" s="12"/>
      <c r="OOL63" s="12"/>
      <c r="OOM63" s="12"/>
      <c r="OON63" s="12"/>
      <c r="OOO63" s="12"/>
      <c r="OOP63" s="12"/>
      <c r="OOQ63" s="12"/>
      <c r="OOR63" s="12"/>
      <c r="OOS63" s="12"/>
      <c r="OOT63" s="12"/>
      <c r="OOU63" s="12"/>
      <c r="OOV63" s="12"/>
      <c r="OOW63" s="12"/>
      <c r="OOX63" s="12"/>
      <c r="OOY63" s="12"/>
      <c r="OOZ63" s="12"/>
      <c r="OPA63" s="12"/>
      <c r="OPB63" s="12"/>
      <c r="OPC63" s="12"/>
      <c r="OPD63" s="12"/>
      <c r="OPE63" s="12"/>
      <c r="OPF63" s="12"/>
      <c r="OPG63" s="12"/>
      <c r="OPH63" s="12"/>
      <c r="OPI63" s="12"/>
      <c r="OPJ63" s="12"/>
      <c r="OPK63" s="12"/>
      <c r="OPL63" s="12"/>
      <c r="OPM63" s="12"/>
      <c r="OPN63" s="12"/>
      <c r="OPO63" s="12"/>
      <c r="OPP63" s="12"/>
      <c r="OPQ63" s="12"/>
      <c r="OPR63" s="12"/>
      <c r="OPS63" s="12"/>
      <c r="OPT63" s="12"/>
      <c r="OPU63" s="12"/>
      <c r="OPV63" s="12"/>
      <c r="OPW63" s="12"/>
      <c r="OPX63" s="12"/>
      <c r="OPY63" s="12"/>
      <c r="OPZ63" s="12"/>
      <c r="OQA63" s="12"/>
      <c r="OQB63" s="12"/>
      <c r="OQC63" s="12"/>
      <c r="OQD63" s="12"/>
      <c r="OQE63" s="12"/>
      <c r="OQF63" s="12"/>
      <c r="OQG63" s="12"/>
      <c r="OQH63" s="12"/>
      <c r="OQI63" s="12"/>
      <c r="OQJ63" s="12"/>
      <c r="OQK63" s="12"/>
      <c r="OQL63" s="12"/>
      <c r="OQM63" s="12"/>
      <c r="OQN63" s="12"/>
      <c r="OQO63" s="12"/>
      <c r="OQP63" s="12"/>
      <c r="OQQ63" s="12"/>
      <c r="OQR63" s="12"/>
      <c r="OQS63" s="12"/>
      <c r="OQT63" s="12"/>
      <c r="OQU63" s="12"/>
      <c r="OQV63" s="12"/>
      <c r="OQW63" s="12"/>
      <c r="OQX63" s="12"/>
      <c r="OQY63" s="12"/>
      <c r="OQZ63" s="12"/>
      <c r="ORA63" s="12"/>
      <c r="ORB63" s="12"/>
      <c r="ORC63" s="12"/>
      <c r="ORD63" s="12"/>
      <c r="ORE63" s="12"/>
      <c r="ORF63" s="12"/>
      <c r="ORG63" s="12"/>
      <c r="ORH63" s="12"/>
      <c r="ORI63" s="12"/>
      <c r="ORJ63" s="12"/>
      <c r="ORK63" s="12"/>
      <c r="ORL63" s="12"/>
      <c r="ORM63" s="12"/>
      <c r="ORN63" s="12"/>
      <c r="ORO63" s="12"/>
      <c r="ORP63" s="12"/>
      <c r="ORQ63" s="12"/>
      <c r="ORR63" s="12"/>
      <c r="ORS63" s="12"/>
      <c r="ORT63" s="12"/>
      <c r="ORU63" s="12"/>
      <c r="ORV63" s="12"/>
      <c r="ORW63" s="12"/>
      <c r="ORX63" s="12"/>
      <c r="ORY63" s="12"/>
      <c r="ORZ63" s="12"/>
      <c r="OSA63" s="12"/>
      <c r="OSB63" s="12"/>
      <c r="OSC63" s="12"/>
      <c r="OSD63" s="12"/>
      <c r="OSE63" s="12"/>
      <c r="OSF63" s="12"/>
      <c r="OSG63" s="12"/>
      <c r="OSH63" s="12"/>
      <c r="OSI63" s="12"/>
      <c r="OSJ63" s="12"/>
      <c r="OSK63" s="12"/>
      <c r="OSL63" s="12"/>
      <c r="OSM63" s="12"/>
      <c r="OSN63" s="12"/>
      <c r="OSO63" s="12"/>
      <c r="OSP63" s="12"/>
      <c r="OSQ63" s="12"/>
      <c r="OSR63" s="12"/>
      <c r="OSS63" s="12"/>
      <c r="OST63" s="12"/>
      <c r="OSU63" s="12"/>
      <c r="OSV63" s="12"/>
      <c r="OSW63" s="12"/>
      <c r="OSX63" s="12"/>
      <c r="OSY63" s="12"/>
      <c r="OSZ63" s="12"/>
      <c r="OTA63" s="12"/>
      <c r="OTB63" s="12"/>
      <c r="OTC63" s="12"/>
      <c r="OTD63" s="12"/>
      <c r="OTE63" s="12"/>
      <c r="OTF63" s="12"/>
      <c r="OTG63" s="12"/>
      <c r="OTH63" s="12"/>
      <c r="OTI63" s="12"/>
      <c r="OTJ63" s="12"/>
      <c r="OTK63" s="12"/>
      <c r="OTL63" s="12"/>
      <c r="OTM63" s="12"/>
      <c r="OTN63" s="12"/>
      <c r="OTO63" s="12"/>
      <c r="OTP63" s="12"/>
      <c r="OTQ63" s="12"/>
      <c r="OTR63" s="12"/>
      <c r="OTS63" s="12"/>
      <c r="OTT63" s="12"/>
      <c r="OTU63" s="12"/>
      <c r="OTV63" s="12"/>
      <c r="OTW63" s="12"/>
      <c r="OTX63" s="12"/>
      <c r="OTY63" s="12"/>
      <c r="OTZ63" s="12"/>
      <c r="OUA63" s="12"/>
      <c r="OUB63" s="12"/>
      <c r="OUC63" s="12"/>
      <c r="OUD63" s="12"/>
      <c r="OUE63" s="12"/>
      <c r="OUF63" s="12"/>
      <c r="OUG63" s="12"/>
      <c r="OUH63" s="12"/>
      <c r="OUI63" s="12"/>
      <c r="OUJ63" s="12"/>
      <c r="OUK63" s="12"/>
      <c r="OUL63" s="12"/>
      <c r="OUM63" s="12"/>
      <c r="OUN63" s="12"/>
      <c r="OUO63" s="12"/>
      <c r="OUP63" s="12"/>
      <c r="OUQ63" s="12"/>
      <c r="OUR63" s="12"/>
      <c r="OUS63" s="12"/>
      <c r="OUT63" s="12"/>
      <c r="OUU63" s="12"/>
      <c r="OUV63" s="12"/>
      <c r="OUW63" s="12"/>
      <c r="OUX63" s="12"/>
      <c r="OUY63" s="12"/>
      <c r="OUZ63" s="12"/>
      <c r="OVA63" s="12"/>
      <c r="OVB63" s="12"/>
      <c r="OVC63" s="12"/>
      <c r="OVD63" s="12"/>
      <c r="OVE63" s="12"/>
      <c r="OVF63" s="12"/>
      <c r="OVG63" s="12"/>
      <c r="OVH63" s="12"/>
      <c r="OVI63" s="12"/>
      <c r="OVJ63" s="12"/>
      <c r="OVK63" s="12"/>
      <c r="OVL63" s="12"/>
      <c r="OVM63" s="12"/>
      <c r="OVN63" s="12"/>
      <c r="OVO63" s="12"/>
      <c r="OVP63" s="12"/>
      <c r="OVQ63" s="12"/>
      <c r="OVR63" s="12"/>
      <c r="OVS63" s="12"/>
      <c r="OVT63" s="12"/>
      <c r="OVU63" s="12"/>
      <c r="OVV63" s="12"/>
      <c r="OVW63" s="12"/>
      <c r="OVX63" s="12"/>
      <c r="OVY63" s="12"/>
      <c r="OVZ63" s="12"/>
      <c r="OWA63" s="12"/>
      <c r="OWB63" s="12"/>
      <c r="OWC63" s="12"/>
      <c r="OWD63" s="12"/>
      <c r="OWE63" s="12"/>
      <c r="OWF63" s="12"/>
      <c r="OWG63" s="12"/>
      <c r="OWH63" s="12"/>
      <c r="OWI63" s="12"/>
      <c r="OWJ63" s="12"/>
      <c r="OWK63" s="12"/>
      <c r="OWL63" s="12"/>
      <c r="OWM63" s="12"/>
      <c r="OWN63" s="12"/>
      <c r="OWO63" s="12"/>
      <c r="OWP63" s="12"/>
      <c r="OWQ63" s="12"/>
      <c r="OWR63" s="12"/>
      <c r="OWS63" s="12"/>
      <c r="OWT63" s="12"/>
      <c r="OWU63" s="12"/>
      <c r="OWV63" s="12"/>
      <c r="OWW63" s="12"/>
      <c r="OWX63" s="12"/>
      <c r="OWY63" s="12"/>
      <c r="OWZ63" s="12"/>
      <c r="OXA63" s="12"/>
      <c r="OXB63" s="12"/>
      <c r="OXC63" s="12"/>
      <c r="OXD63" s="12"/>
      <c r="OXE63" s="12"/>
      <c r="OXF63" s="12"/>
      <c r="OXG63" s="12"/>
      <c r="OXH63" s="12"/>
      <c r="OXI63" s="12"/>
      <c r="OXJ63" s="12"/>
      <c r="OXK63" s="12"/>
      <c r="OXL63" s="12"/>
      <c r="OXM63" s="12"/>
      <c r="OXN63" s="12"/>
      <c r="OXO63" s="12"/>
      <c r="OXP63" s="12"/>
      <c r="OXQ63" s="12"/>
      <c r="OXR63" s="12"/>
      <c r="OXS63" s="12"/>
      <c r="OXT63" s="12"/>
      <c r="OXU63" s="12"/>
      <c r="OXV63" s="12"/>
      <c r="OXW63" s="12"/>
      <c r="OXX63" s="12"/>
      <c r="OXY63" s="12"/>
      <c r="OXZ63" s="12"/>
      <c r="OYA63" s="12"/>
      <c r="OYB63" s="12"/>
      <c r="OYC63" s="12"/>
      <c r="OYD63" s="12"/>
      <c r="OYE63" s="12"/>
      <c r="OYF63" s="12"/>
      <c r="OYG63" s="12"/>
      <c r="OYH63" s="12"/>
      <c r="OYI63" s="12"/>
      <c r="OYJ63" s="12"/>
      <c r="OYK63" s="12"/>
      <c r="OYL63" s="12"/>
      <c r="OYM63" s="12"/>
      <c r="OYN63" s="12"/>
      <c r="OYO63" s="12"/>
      <c r="OYP63" s="12"/>
      <c r="OYQ63" s="12"/>
      <c r="OYR63" s="12"/>
      <c r="OYS63" s="12"/>
      <c r="OYT63" s="12"/>
      <c r="OYU63" s="12"/>
      <c r="OYV63" s="12"/>
      <c r="OYW63" s="12"/>
      <c r="OYX63" s="12"/>
      <c r="OYY63" s="12"/>
      <c r="OYZ63" s="12"/>
      <c r="OZA63" s="12"/>
      <c r="OZB63" s="12"/>
      <c r="OZC63" s="12"/>
      <c r="OZD63" s="12"/>
      <c r="OZE63" s="12"/>
      <c r="OZF63" s="12"/>
      <c r="OZG63" s="12"/>
      <c r="OZH63" s="12"/>
      <c r="OZI63" s="12"/>
      <c r="OZJ63" s="12"/>
      <c r="OZK63" s="12"/>
      <c r="OZL63" s="12"/>
      <c r="OZM63" s="12"/>
      <c r="OZN63" s="12"/>
      <c r="OZO63" s="12"/>
      <c r="OZP63" s="12"/>
      <c r="OZQ63" s="12"/>
      <c r="OZR63" s="12"/>
      <c r="OZS63" s="12"/>
      <c r="OZT63" s="12"/>
      <c r="OZU63" s="12"/>
      <c r="OZV63" s="12"/>
      <c r="OZW63" s="12"/>
      <c r="OZX63" s="12"/>
      <c r="OZY63" s="12"/>
      <c r="OZZ63" s="12"/>
      <c r="PAA63" s="12"/>
      <c r="PAB63" s="12"/>
      <c r="PAC63" s="12"/>
      <c r="PAD63" s="12"/>
      <c r="PAE63" s="12"/>
      <c r="PAF63" s="12"/>
      <c r="PAG63" s="12"/>
      <c r="PAH63" s="12"/>
      <c r="PAI63" s="12"/>
      <c r="PAJ63" s="12"/>
      <c r="PAK63" s="12"/>
      <c r="PAL63" s="12"/>
      <c r="PAM63" s="12"/>
      <c r="PAN63" s="12"/>
      <c r="PAO63" s="12"/>
      <c r="PAP63" s="12"/>
      <c r="PAQ63" s="12"/>
      <c r="PAR63" s="12"/>
      <c r="PAS63" s="12"/>
      <c r="PAT63" s="12"/>
      <c r="PAU63" s="12"/>
      <c r="PAV63" s="12"/>
      <c r="PAW63" s="12"/>
      <c r="PAX63" s="12"/>
      <c r="PAY63" s="12"/>
      <c r="PAZ63" s="12"/>
      <c r="PBA63" s="12"/>
      <c r="PBB63" s="12"/>
      <c r="PBC63" s="12"/>
      <c r="PBD63" s="12"/>
      <c r="PBE63" s="12"/>
      <c r="PBF63" s="12"/>
      <c r="PBG63" s="12"/>
      <c r="PBH63" s="12"/>
      <c r="PBI63" s="12"/>
      <c r="PBJ63" s="12"/>
      <c r="PBK63" s="12"/>
      <c r="PBL63" s="12"/>
      <c r="PBM63" s="12"/>
      <c r="PBN63" s="12"/>
      <c r="PBO63" s="12"/>
      <c r="PBP63" s="12"/>
      <c r="PBQ63" s="12"/>
      <c r="PBR63" s="12"/>
      <c r="PBS63" s="12"/>
      <c r="PBT63" s="12"/>
      <c r="PBU63" s="12"/>
      <c r="PBV63" s="12"/>
      <c r="PBW63" s="12"/>
      <c r="PBX63" s="12"/>
      <c r="PBY63" s="12"/>
      <c r="PBZ63" s="12"/>
      <c r="PCA63" s="12"/>
      <c r="PCB63" s="12"/>
      <c r="PCC63" s="12"/>
      <c r="PCD63" s="12"/>
      <c r="PCE63" s="12"/>
      <c r="PCF63" s="12"/>
      <c r="PCG63" s="12"/>
      <c r="PCH63" s="12"/>
      <c r="PCI63" s="12"/>
      <c r="PCJ63" s="12"/>
      <c r="PCK63" s="12"/>
      <c r="PCL63" s="12"/>
      <c r="PCM63" s="12"/>
      <c r="PCN63" s="12"/>
      <c r="PCO63" s="12"/>
      <c r="PCP63" s="12"/>
      <c r="PCQ63" s="12"/>
      <c r="PCR63" s="12"/>
      <c r="PCS63" s="12"/>
      <c r="PCT63" s="12"/>
      <c r="PCU63" s="12"/>
      <c r="PCV63" s="12"/>
      <c r="PCW63" s="12"/>
      <c r="PCX63" s="12"/>
      <c r="PCY63" s="12"/>
      <c r="PCZ63" s="12"/>
      <c r="PDA63" s="12"/>
      <c r="PDB63" s="12"/>
      <c r="PDC63" s="12"/>
      <c r="PDD63" s="12"/>
      <c r="PDE63" s="12"/>
      <c r="PDF63" s="12"/>
      <c r="PDG63" s="12"/>
      <c r="PDH63" s="12"/>
      <c r="PDI63" s="12"/>
      <c r="PDJ63" s="12"/>
      <c r="PDK63" s="12"/>
      <c r="PDL63" s="12"/>
      <c r="PDM63" s="12"/>
      <c r="PDN63" s="12"/>
      <c r="PDO63" s="12"/>
      <c r="PDP63" s="12"/>
      <c r="PDQ63" s="12"/>
      <c r="PDR63" s="12"/>
      <c r="PDS63" s="12"/>
      <c r="PDT63" s="12"/>
      <c r="PDU63" s="12"/>
      <c r="PDV63" s="12"/>
      <c r="PDW63" s="12"/>
      <c r="PDX63" s="12"/>
      <c r="PDY63" s="12"/>
      <c r="PDZ63" s="12"/>
      <c r="PEA63" s="12"/>
      <c r="PEB63" s="12"/>
      <c r="PEC63" s="12"/>
      <c r="PED63" s="12"/>
      <c r="PEE63" s="12"/>
      <c r="PEF63" s="12"/>
      <c r="PEG63" s="12"/>
      <c r="PEH63" s="12"/>
      <c r="PEI63" s="12"/>
      <c r="PEJ63" s="12"/>
      <c r="PEK63" s="12"/>
      <c r="PEL63" s="12"/>
      <c r="PEM63" s="12"/>
      <c r="PEN63" s="12"/>
      <c r="PEO63" s="12"/>
      <c r="PEP63" s="12"/>
      <c r="PEQ63" s="12"/>
      <c r="PER63" s="12"/>
      <c r="PES63" s="12"/>
      <c r="PET63" s="12"/>
      <c r="PEU63" s="12"/>
      <c r="PEV63" s="12"/>
      <c r="PEW63" s="12"/>
      <c r="PEX63" s="12"/>
      <c r="PEY63" s="12"/>
      <c r="PEZ63" s="12"/>
      <c r="PFA63" s="12"/>
      <c r="PFB63" s="12"/>
      <c r="PFC63" s="12"/>
      <c r="PFD63" s="12"/>
      <c r="PFE63" s="12"/>
      <c r="PFF63" s="12"/>
      <c r="PFG63" s="12"/>
      <c r="PFH63" s="12"/>
      <c r="PFI63" s="12"/>
      <c r="PFJ63" s="12"/>
      <c r="PFK63" s="12"/>
      <c r="PFL63" s="12"/>
      <c r="PFM63" s="12"/>
      <c r="PFN63" s="12"/>
      <c r="PFO63" s="12"/>
      <c r="PFP63" s="12"/>
      <c r="PFQ63" s="12"/>
      <c r="PFR63" s="12"/>
      <c r="PFS63" s="12"/>
      <c r="PFT63" s="12"/>
      <c r="PFU63" s="12"/>
      <c r="PFV63" s="12"/>
      <c r="PFW63" s="12"/>
      <c r="PFX63" s="12"/>
      <c r="PFY63" s="12"/>
      <c r="PFZ63" s="12"/>
      <c r="PGA63" s="12"/>
      <c r="PGB63" s="12"/>
      <c r="PGC63" s="12"/>
      <c r="PGD63" s="12"/>
      <c r="PGE63" s="12"/>
      <c r="PGF63" s="12"/>
      <c r="PGG63" s="12"/>
      <c r="PGH63" s="12"/>
      <c r="PGI63" s="12"/>
      <c r="PGJ63" s="12"/>
      <c r="PGK63" s="12"/>
      <c r="PGL63" s="12"/>
      <c r="PGM63" s="12"/>
      <c r="PGN63" s="12"/>
      <c r="PGO63" s="12"/>
      <c r="PGP63" s="12"/>
      <c r="PGQ63" s="12"/>
      <c r="PGR63" s="12"/>
      <c r="PGS63" s="12"/>
      <c r="PGT63" s="12"/>
      <c r="PGU63" s="12"/>
      <c r="PGV63" s="12"/>
      <c r="PGW63" s="12"/>
      <c r="PGX63" s="12"/>
      <c r="PGY63" s="12"/>
      <c r="PGZ63" s="12"/>
      <c r="PHA63" s="12"/>
      <c r="PHB63" s="12"/>
      <c r="PHC63" s="12"/>
      <c r="PHD63" s="12"/>
      <c r="PHE63" s="12"/>
      <c r="PHF63" s="12"/>
      <c r="PHG63" s="12"/>
      <c r="PHH63" s="12"/>
      <c r="PHI63" s="12"/>
      <c r="PHJ63" s="12"/>
      <c r="PHK63" s="12"/>
      <c r="PHL63" s="12"/>
      <c r="PHM63" s="12"/>
      <c r="PHN63" s="12"/>
      <c r="PHO63" s="12"/>
      <c r="PHP63" s="12"/>
      <c r="PHQ63" s="12"/>
      <c r="PHR63" s="12"/>
      <c r="PHS63" s="12"/>
      <c r="PHT63" s="12"/>
      <c r="PHU63" s="12"/>
      <c r="PHV63" s="12"/>
      <c r="PHW63" s="12"/>
      <c r="PHX63" s="12"/>
      <c r="PHY63" s="12"/>
      <c r="PHZ63" s="12"/>
      <c r="PIA63" s="12"/>
      <c r="PIB63" s="12"/>
      <c r="PIC63" s="12"/>
      <c r="PID63" s="12"/>
      <c r="PIE63" s="12"/>
      <c r="PIF63" s="12"/>
      <c r="PIG63" s="12"/>
      <c r="PIH63" s="12"/>
      <c r="PII63" s="12"/>
      <c r="PIJ63" s="12"/>
      <c r="PIK63" s="12"/>
      <c r="PIL63" s="12"/>
      <c r="PIM63" s="12"/>
      <c r="PIN63" s="12"/>
      <c r="PIO63" s="12"/>
      <c r="PIP63" s="12"/>
      <c r="PIQ63" s="12"/>
      <c r="PIR63" s="12"/>
      <c r="PIS63" s="12"/>
      <c r="PIT63" s="12"/>
      <c r="PIU63" s="12"/>
      <c r="PIV63" s="12"/>
      <c r="PIW63" s="12"/>
      <c r="PIX63" s="12"/>
      <c r="PIY63" s="12"/>
      <c r="PIZ63" s="12"/>
      <c r="PJA63" s="12"/>
      <c r="PJB63" s="12"/>
      <c r="PJC63" s="12"/>
      <c r="PJD63" s="12"/>
      <c r="PJE63" s="12"/>
      <c r="PJF63" s="12"/>
      <c r="PJG63" s="12"/>
      <c r="PJH63" s="12"/>
      <c r="PJI63" s="12"/>
      <c r="PJJ63" s="12"/>
      <c r="PJK63" s="12"/>
      <c r="PJL63" s="12"/>
      <c r="PJM63" s="12"/>
      <c r="PJN63" s="12"/>
      <c r="PJO63" s="12"/>
      <c r="PJP63" s="12"/>
      <c r="PJQ63" s="12"/>
      <c r="PJR63" s="12"/>
      <c r="PJS63" s="12"/>
      <c r="PJT63" s="12"/>
      <c r="PJU63" s="12"/>
      <c r="PJV63" s="12"/>
      <c r="PJW63" s="12"/>
      <c r="PJX63" s="12"/>
      <c r="PJY63" s="12"/>
      <c r="PJZ63" s="12"/>
      <c r="PKA63" s="12"/>
      <c r="PKB63" s="12"/>
      <c r="PKC63" s="12"/>
      <c r="PKD63" s="12"/>
      <c r="PKE63" s="12"/>
      <c r="PKF63" s="12"/>
      <c r="PKG63" s="12"/>
      <c r="PKH63" s="12"/>
      <c r="PKI63" s="12"/>
      <c r="PKJ63" s="12"/>
      <c r="PKK63" s="12"/>
      <c r="PKL63" s="12"/>
      <c r="PKM63" s="12"/>
      <c r="PKN63" s="12"/>
      <c r="PKO63" s="12"/>
      <c r="PKP63" s="12"/>
      <c r="PKQ63" s="12"/>
      <c r="PKR63" s="12"/>
      <c r="PKS63" s="12"/>
      <c r="PKT63" s="12"/>
      <c r="PKU63" s="12"/>
      <c r="PKV63" s="12"/>
      <c r="PKW63" s="12"/>
      <c r="PKX63" s="12"/>
      <c r="PKY63" s="12"/>
      <c r="PKZ63" s="12"/>
      <c r="PLA63" s="12"/>
      <c r="PLB63" s="12"/>
      <c r="PLC63" s="12"/>
      <c r="PLD63" s="12"/>
      <c r="PLE63" s="12"/>
      <c r="PLF63" s="12"/>
      <c r="PLG63" s="12"/>
      <c r="PLH63" s="12"/>
      <c r="PLI63" s="12"/>
      <c r="PLJ63" s="12"/>
      <c r="PLK63" s="12"/>
      <c r="PLL63" s="12"/>
      <c r="PLM63" s="12"/>
      <c r="PLN63" s="12"/>
      <c r="PLO63" s="12"/>
      <c r="PLP63" s="12"/>
      <c r="PLQ63" s="12"/>
      <c r="PLR63" s="12"/>
      <c r="PLS63" s="12"/>
      <c r="PLT63" s="12"/>
      <c r="PLU63" s="12"/>
      <c r="PLV63" s="12"/>
      <c r="PLW63" s="12"/>
      <c r="PLX63" s="12"/>
      <c r="PLY63" s="12"/>
      <c r="PLZ63" s="12"/>
      <c r="PMA63" s="12"/>
      <c r="PMB63" s="12"/>
      <c r="PMC63" s="12"/>
      <c r="PMD63" s="12"/>
      <c r="PME63" s="12"/>
      <c r="PMF63" s="12"/>
      <c r="PMG63" s="12"/>
      <c r="PMH63" s="12"/>
      <c r="PMI63" s="12"/>
      <c r="PMJ63" s="12"/>
      <c r="PMK63" s="12"/>
      <c r="PML63" s="12"/>
      <c r="PMM63" s="12"/>
      <c r="PMN63" s="12"/>
      <c r="PMO63" s="12"/>
      <c r="PMP63" s="12"/>
      <c r="PMQ63" s="12"/>
      <c r="PMR63" s="12"/>
      <c r="PMS63" s="12"/>
      <c r="PMT63" s="12"/>
      <c r="PMU63" s="12"/>
      <c r="PMV63" s="12"/>
      <c r="PMW63" s="12"/>
      <c r="PMX63" s="12"/>
      <c r="PMY63" s="12"/>
      <c r="PMZ63" s="12"/>
      <c r="PNA63" s="12"/>
      <c r="PNB63" s="12"/>
      <c r="PNC63" s="12"/>
      <c r="PND63" s="12"/>
      <c r="PNE63" s="12"/>
      <c r="PNF63" s="12"/>
      <c r="PNG63" s="12"/>
      <c r="PNH63" s="12"/>
      <c r="PNI63" s="12"/>
      <c r="PNJ63" s="12"/>
      <c r="PNK63" s="12"/>
      <c r="PNL63" s="12"/>
      <c r="PNM63" s="12"/>
      <c r="PNN63" s="12"/>
      <c r="PNO63" s="12"/>
      <c r="PNP63" s="12"/>
      <c r="PNQ63" s="12"/>
      <c r="PNR63" s="12"/>
      <c r="PNS63" s="12"/>
      <c r="PNT63" s="12"/>
      <c r="PNU63" s="12"/>
      <c r="PNV63" s="12"/>
      <c r="PNW63" s="12"/>
      <c r="PNX63" s="12"/>
      <c r="PNY63" s="12"/>
      <c r="PNZ63" s="12"/>
      <c r="POA63" s="12"/>
      <c r="POB63" s="12"/>
      <c r="POC63" s="12"/>
      <c r="POD63" s="12"/>
      <c r="POE63" s="12"/>
      <c r="POF63" s="12"/>
      <c r="POG63" s="12"/>
      <c r="POH63" s="12"/>
      <c r="POI63" s="12"/>
      <c r="POJ63" s="12"/>
      <c r="POK63" s="12"/>
      <c r="POL63" s="12"/>
      <c r="POM63" s="12"/>
      <c r="PON63" s="12"/>
      <c r="POO63" s="12"/>
      <c r="POP63" s="12"/>
      <c r="POQ63" s="12"/>
      <c r="POR63" s="12"/>
      <c r="POS63" s="12"/>
      <c r="POT63" s="12"/>
      <c r="POU63" s="12"/>
      <c r="POV63" s="12"/>
      <c r="POW63" s="12"/>
      <c r="POX63" s="12"/>
      <c r="POY63" s="12"/>
      <c r="POZ63" s="12"/>
      <c r="PPA63" s="12"/>
      <c r="PPB63" s="12"/>
      <c r="PPC63" s="12"/>
      <c r="PPD63" s="12"/>
      <c r="PPE63" s="12"/>
      <c r="PPF63" s="12"/>
      <c r="PPG63" s="12"/>
      <c r="PPH63" s="12"/>
      <c r="PPI63" s="12"/>
      <c r="PPJ63" s="12"/>
      <c r="PPK63" s="12"/>
      <c r="PPL63" s="12"/>
      <c r="PPM63" s="12"/>
      <c r="PPN63" s="12"/>
      <c r="PPO63" s="12"/>
      <c r="PPP63" s="12"/>
      <c r="PPQ63" s="12"/>
      <c r="PPR63" s="12"/>
      <c r="PPS63" s="12"/>
      <c r="PPT63" s="12"/>
      <c r="PPU63" s="12"/>
      <c r="PPV63" s="12"/>
      <c r="PPW63" s="12"/>
      <c r="PPX63" s="12"/>
      <c r="PPY63" s="12"/>
      <c r="PPZ63" s="12"/>
      <c r="PQA63" s="12"/>
      <c r="PQB63" s="12"/>
      <c r="PQC63" s="12"/>
      <c r="PQD63" s="12"/>
      <c r="PQE63" s="12"/>
      <c r="PQF63" s="12"/>
      <c r="PQG63" s="12"/>
      <c r="PQH63" s="12"/>
      <c r="PQI63" s="12"/>
      <c r="PQJ63" s="12"/>
      <c r="PQK63" s="12"/>
      <c r="PQL63" s="12"/>
      <c r="PQM63" s="12"/>
      <c r="PQN63" s="12"/>
      <c r="PQO63" s="12"/>
      <c r="PQP63" s="12"/>
      <c r="PQQ63" s="12"/>
      <c r="PQR63" s="12"/>
      <c r="PQS63" s="12"/>
      <c r="PQT63" s="12"/>
      <c r="PQU63" s="12"/>
      <c r="PQV63" s="12"/>
      <c r="PQW63" s="12"/>
      <c r="PQX63" s="12"/>
      <c r="PQY63" s="12"/>
      <c r="PQZ63" s="12"/>
      <c r="PRA63" s="12"/>
      <c r="PRB63" s="12"/>
      <c r="PRC63" s="12"/>
      <c r="PRD63" s="12"/>
      <c r="PRE63" s="12"/>
      <c r="PRF63" s="12"/>
      <c r="PRG63" s="12"/>
      <c r="PRH63" s="12"/>
      <c r="PRI63" s="12"/>
      <c r="PRJ63" s="12"/>
      <c r="PRK63" s="12"/>
      <c r="PRL63" s="12"/>
      <c r="PRM63" s="12"/>
      <c r="PRN63" s="12"/>
      <c r="PRO63" s="12"/>
      <c r="PRP63" s="12"/>
      <c r="PRQ63" s="12"/>
      <c r="PRR63" s="12"/>
      <c r="PRS63" s="12"/>
      <c r="PRT63" s="12"/>
      <c r="PRU63" s="12"/>
      <c r="PRV63" s="12"/>
      <c r="PRW63" s="12"/>
      <c r="PRX63" s="12"/>
      <c r="PRY63" s="12"/>
      <c r="PRZ63" s="12"/>
      <c r="PSA63" s="12"/>
      <c r="PSB63" s="12"/>
      <c r="PSC63" s="12"/>
      <c r="PSD63" s="12"/>
      <c r="PSE63" s="12"/>
      <c r="PSF63" s="12"/>
      <c r="PSG63" s="12"/>
      <c r="PSH63" s="12"/>
      <c r="PSI63" s="12"/>
      <c r="PSJ63" s="12"/>
      <c r="PSK63" s="12"/>
      <c r="PSL63" s="12"/>
      <c r="PSM63" s="12"/>
      <c r="PSN63" s="12"/>
      <c r="PSO63" s="12"/>
      <c r="PSP63" s="12"/>
      <c r="PSQ63" s="12"/>
      <c r="PSR63" s="12"/>
      <c r="PSS63" s="12"/>
      <c r="PST63" s="12"/>
      <c r="PSU63" s="12"/>
      <c r="PSV63" s="12"/>
      <c r="PSW63" s="12"/>
      <c r="PSX63" s="12"/>
      <c r="PSY63" s="12"/>
      <c r="PSZ63" s="12"/>
      <c r="PTA63" s="12"/>
      <c r="PTB63" s="12"/>
      <c r="PTC63" s="12"/>
      <c r="PTD63" s="12"/>
      <c r="PTE63" s="12"/>
      <c r="PTF63" s="12"/>
      <c r="PTG63" s="12"/>
      <c r="PTH63" s="12"/>
      <c r="PTI63" s="12"/>
      <c r="PTJ63" s="12"/>
      <c r="PTK63" s="12"/>
      <c r="PTL63" s="12"/>
      <c r="PTM63" s="12"/>
      <c r="PTN63" s="12"/>
      <c r="PTO63" s="12"/>
      <c r="PTP63" s="12"/>
      <c r="PTQ63" s="12"/>
      <c r="PTR63" s="12"/>
      <c r="PTS63" s="12"/>
      <c r="PTT63" s="12"/>
      <c r="PTU63" s="12"/>
      <c r="PTV63" s="12"/>
      <c r="PTW63" s="12"/>
      <c r="PTX63" s="12"/>
      <c r="PTY63" s="12"/>
      <c r="PTZ63" s="12"/>
      <c r="PUA63" s="12"/>
      <c r="PUB63" s="12"/>
      <c r="PUC63" s="12"/>
      <c r="PUD63" s="12"/>
      <c r="PUE63" s="12"/>
      <c r="PUF63" s="12"/>
      <c r="PUG63" s="12"/>
      <c r="PUH63" s="12"/>
      <c r="PUI63" s="12"/>
      <c r="PUJ63" s="12"/>
      <c r="PUK63" s="12"/>
      <c r="PUL63" s="12"/>
      <c r="PUM63" s="12"/>
      <c r="PUN63" s="12"/>
      <c r="PUO63" s="12"/>
      <c r="PUP63" s="12"/>
      <c r="PUQ63" s="12"/>
      <c r="PUR63" s="12"/>
      <c r="PUS63" s="12"/>
      <c r="PUT63" s="12"/>
      <c r="PUU63" s="12"/>
      <c r="PUV63" s="12"/>
      <c r="PUW63" s="12"/>
      <c r="PUX63" s="12"/>
      <c r="PUY63" s="12"/>
      <c r="PUZ63" s="12"/>
      <c r="PVA63" s="12"/>
      <c r="PVB63" s="12"/>
      <c r="PVC63" s="12"/>
      <c r="PVD63" s="12"/>
      <c r="PVE63" s="12"/>
      <c r="PVF63" s="12"/>
      <c r="PVG63" s="12"/>
      <c r="PVH63" s="12"/>
      <c r="PVI63" s="12"/>
      <c r="PVJ63" s="12"/>
      <c r="PVK63" s="12"/>
      <c r="PVL63" s="12"/>
      <c r="PVM63" s="12"/>
      <c r="PVN63" s="12"/>
      <c r="PVO63" s="12"/>
      <c r="PVP63" s="12"/>
      <c r="PVQ63" s="12"/>
      <c r="PVR63" s="12"/>
      <c r="PVS63" s="12"/>
      <c r="PVT63" s="12"/>
      <c r="PVU63" s="12"/>
      <c r="PVV63" s="12"/>
      <c r="PVW63" s="12"/>
      <c r="PVX63" s="12"/>
      <c r="PVY63" s="12"/>
      <c r="PVZ63" s="12"/>
      <c r="PWA63" s="12"/>
      <c r="PWB63" s="12"/>
      <c r="PWC63" s="12"/>
      <c r="PWD63" s="12"/>
      <c r="PWE63" s="12"/>
      <c r="PWF63" s="12"/>
      <c r="PWG63" s="12"/>
      <c r="PWH63" s="12"/>
      <c r="PWI63" s="12"/>
      <c r="PWJ63" s="12"/>
      <c r="PWK63" s="12"/>
      <c r="PWL63" s="12"/>
      <c r="PWM63" s="12"/>
      <c r="PWN63" s="12"/>
      <c r="PWO63" s="12"/>
      <c r="PWP63" s="12"/>
      <c r="PWQ63" s="12"/>
      <c r="PWR63" s="12"/>
      <c r="PWS63" s="12"/>
      <c r="PWT63" s="12"/>
      <c r="PWU63" s="12"/>
      <c r="PWV63" s="12"/>
      <c r="PWW63" s="12"/>
      <c r="PWX63" s="12"/>
      <c r="PWY63" s="12"/>
      <c r="PWZ63" s="12"/>
      <c r="PXA63" s="12"/>
      <c r="PXB63" s="12"/>
      <c r="PXC63" s="12"/>
      <c r="PXD63" s="12"/>
      <c r="PXE63" s="12"/>
      <c r="PXF63" s="12"/>
      <c r="PXG63" s="12"/>
      <c r="PXH63" s="12"/>
      <c r="PXI63" s="12"/>
      <c r="PXJ63" s="12"/>
      <c r="PXK63" s="12"/>
      <c r="PXL63" s="12"/>
      <c r="PXM63" s="12"/>
      <c r="PXN63" s="12"/>
      <c r="PXO63" s="12"/>
      <c r="PXP63" s="12"/>
      <c r="PXQ63" s="12"/>
      <c r="PXR63" s="12"/>
      <c r="PXS63" s="12"/>
      <c r="PXT63" s="12"/>
      <c r="PXU63" s="12"/>
      <c r="PXV63" s="12"/>
      <c r="PXW63" s="12"/>
      <c r="PXX63" s="12"/>
      <c r="PXY63" s="12"/>
      <c r="PXZ63" s="12"/>
      <c r="PYA63" s="12"/>
      <c r="PYB63" s="12"/>
      <c r="PYC63" s="12"/>
      <c r="PYD63" s="12"/>
      <c r="PYE63" s="12"/>
      <c r="PYF63" s="12"/>
      <c r="PYG63" s="12"/>
      <c r="PYH63" s="12"/>
      <c r="PYI63" s="12"/>
      <c r="PYJ63" s="12"/>
      <c r="PYK63" s="12"/>
      <c r="PYL63" s="12"/>
      <c r="PYM63" s="12"/>
      <c r="PYN63" s="12"/>
      <c r="PYO63" s="12"/>
      <c r="PYP63" s="12"/>
      <c r="PYQ63" s="12"/>
      <c r="PYR63" s="12"/>
      <c r="PYS63" s="12"/>
      <c r="PYT63" s="12"/>
      <c r="PYU63" s="12"/>
      <c r="PYV63" s="12"/>
      <c r="PYW63" s="12"/>
      <c r="PYX63" s="12"/>
      <c r="PYY63" s="12"/>
      <c r="PYZ63" s="12"/>
      <c r="PZA63" s="12"/>
      <c r="PZB63" s="12"/>
      <c r="PZC63" s="12"/>
      <c r="PZD63" s="12"/>
      <c r="PZE63" s="12"/>
      <c r="PZF63" s="12"/>
      <c r="PZG63" s="12"/>
      <c r="PZH63" s="12"/>
      <c r="PZI63" s="12"/>
      <c r="PZJ63" s="12"/>
      <c r="PZK63" s="12"/>
      <c r="PZL63" s="12"/>
      <c r="PZM63" s="12"/>
      <c r="PZN63" s="12"/>
      <c r="PZO63" s="12"/>
      <c r="PZP63" s="12"/>
      <c r="PZQ63" s="12"/>
      <c r="PZR63" s="12"/>
      <c r="PZS63" s="12"/>
      <c r="PZT63" s="12"/>
      <c r="PZU63" s="12"/>
      <c r="PZV63" s="12"/>
      <c r="PZW63" s="12"/>
      <c r="PZX63" s="12"/>
      <c r="PZY63" s="12"/>
      <c r="PZZ63" s="12"/>
      <c r="QAA63" s="12"/>
      <c r="QAB63" s="12"/>
      <c r="QAC63" s="12"/>
      <c r="QAD63" s="12"/>
      <c r="QAE63" s="12"/>
      <c r="QAF63" s="12"/>
      <c r="QAG63" s="12"/>
      <c r="QAH63" s="12"/>
      <c r="QAI63" s="12"/>
      <c r="QAJ63" s="12"/>
      <c r="QAK63" s="12"/>
      <c r="QAL63" s="12"/>
      <c r="QAM63" s="12"/>
      <c r="QAN63" s="12"/>
      <c r="QAO63" s="12"/>
      <c r="QAP63" s="12"/>
      <c r="QAQ63" s="12"/>
      <c r="QAR63" s="12"/>
      <c r="QAS63" s="12"/>
      <c r="QAT63" s="12"/>
      <c r="QAU63" s="12"/>
      <c r="QAV63" s="12"/>
      <c r="QAW63" s="12"/>
      <c r="QAX63" s="12"/>
      <c r="QAY63" s="12"/>
      <c r="QAZ63" s="12"/>
      <c r="QBA63" s="12"/>
      <c r="QBB63" s="12"/>
      <c r="QBC63" s="12"/>
      <c r="QBD63" s="12"/>
      <c r="QBE63" s="12"/>
      <c r="QBF63" s="12"/>
      <c r="QBG63" s="12"/>
      <c r="QBH63" s="12"/>
      <c r="QBI63" s="12"/>
      <c r="QBJ63" s="12"/>
      <c r="QBK63" s="12"/>
      <c r="QBL63" s="12"/>
      <c r="QBM63" s="12"/>
      <c r="QBN63" s="12"/>
      <c r="QBO63" s="12"/>
      <c r="QBP63" s="12"/>
      <c r="QBQ63" s="12"/>
      <c r="QBR63" s="12"/>
      <c r="QBS63" s="12"/>
      <c r="QBT63" s="12"/>
      <c r="QBU63" s="12"/>
      <c r="QBV63" s="12"/>
      <c r="QBW63" s="12"/>
      <c r="QBX63" s="12"/>
      <c r="QBY63" s="12"/>
      <c r="QBZ63" s="12"/>
      <c r="QCA63" s="12"/>
      <c r="QCB63" s="12"/>
      <c r="QCC63" s="12"/>
      <c r="QCD63" s="12"/>
      <c r="QCE63" s="12"/>
      <c r="QCF63" s="12"/>
      <c r="QCG63" s="12"/>
      <c r="QCH63" s="12"/>
      <c r="QCI63" s="12"/>
      <c r="QCJ63" s="12"/>
      <c r="QCK63" s="12"/>
      <c r="QCL63" s="12"/>
      <c r="QCM63" s="12"/>
      <c r="QCN63" s="12"/>
      <c r="QCO63" s="12"/>
      <c r="QCP63" s="12"/>
      <c r="QCQ63" s="12"/>
      <c r="QCR63" s="12"/>
      <c r="QCS63" s="12"/>
      <c r="QCT63" s="12"/>
      <c r="QCU63" s="12"/>
      <c r="QCV63" s="12"/>
      <c r="QCW63" s="12"/>
      <c r="QCX63" s="12"/>
      <c r="QCY63" s="12"/>
      <c r="QCZ63" s="12"/>
      <c r="QDA63" s="12"/>
      <c r="QDB63" s="12"/>
      <c r="QDC63" s="12"/>
      <c r="QDD63" s="12"/>
      <c r="QDE63" s="12"/>
      <c r="QDF63" s="12"/>
      <c r="QDG63" s="12"/>
      <c r="QDH63" s="12"/>
      <c r="QDI63" s="12"/>
      <c r="QDJ63" s="12"/>
      <c r="QDK63" s="12"/>
      <c r="QDL63" s="12"/>
      <c r="QDM63" s="12"/>
      <c r="QDN63" s="12"/>
      <c r="QDO63" s="12"/>
      <c r="QDP63" s="12"/>
      <c r="QDQ63" s="12"/>
      <c r="QDR63" s="12"/>
      <c r="QDS63" s="12"/>
      <c r="QDT63" s="12"/>
      <c r="QDU63" s="12"/>
      <c r="QDV63" s="12"/>
      <c r="QDW63" s="12"/>
      <c r="QDX63" s="12"/>
      <c r="QDY63" s="12"/>
      <c r="QDZ63" s="12"/>
      <c r="QEA63" s="12"/>
      <c r="QEB63" s="12"/>
      <c r="QEC63" s="12"/>
      <c r="QED63" s="12"/>
      <c r="QEE63" s="12"/>
      <c r="QEF63" s="12"/>
      <c r="QEG63" s="12"/>
      <c r="QEH63" s="12"/>
      <c r="QEI63" s="12"/>
      <c r="QEJ63" s="12"/>
      <c r="QEK63" s="12"/>
      <c r="QEL63" s="12"/>
      <c r="QEM63" s="12"/>
      <c r="QEN63" s="12"/>
      <c r="QEO63" s="12"/>
      <c r="QEP63" s="12"/>
      <c r="QEQ63" s="12"/>
      <c r="QER63" s="12"/>
      <c r="QES63" s="12"/>
      <c r="QET63" s="12"/>
      <c r="QEU63" s="12"/>
      <c r="QEV63" s="12"/>
      <c r="QEW63" s="12"/>
      <c r="QEX63" s="12"/>
      <c r="QEY63" s="12"/>
      <c r="QEZ63" s="12"/>
      <c r="QFA63" s="12"/>
      <c r="QFB63" s="12"/>
      <c r="QFC63" s="12"/>
      <c r="QFD63" s="12"/>
      <c r="QFE63" s="12"/>
      <c r="QFF63" s="12"/>
      <c r="QFG63" s="12"/>
      <c r="QFH63" s="12"/>
      <c r="QFI63" s="12"/>
      <c r="QFJ63" s="12"/>
      <c r="QFK63" s="12"/>
      <c r="QFL63" s="12"/>
      <c r="QFM63" s="12"/>
      <c r="QFN63" s="12"/>
      <c r="QFO63" s="12"/>
      <c r="QFP63" s="12"/>
      <c r="QFQ63" s="12"/>
      <c r="QFR63" s="12"/>
      <c r="QFS63" s="12"/>
      <c r="QFT63" s="12"/>
      <c r="QFU63" s="12"/>
      <c r="QFV63" s="12"/>
      <c r="QFW63" s="12"/>
      <c r="QFX63" s="12"/>
      <c r="QFY63" s="12"/>
      <c r="QFZ63" s="12"/>
      <c r="QGA63" s="12"/>
      <c r="QGB63" s="12"/>
      <c r="QGC63" s="12"/>
      <c r="QGD63" s="12"/>
      <c r="QGE63" s="12"/>
      <c r="QGF63" s="12"/>
      <c r="QGG63" s="12"/>
      <c r="QGH63" s="12"/>
      <c r="QGI63" s="12"/>
      <c r="QGJ63" s="12"/>
      <c r="QGK63" s="12"/>
      <c r="QGL63" s="12"/>
      <c r="QGM63" s="12"/>
      <c r="QGN63" s="12"/>
      <c r="QGO63" s="12"/>
      <c r="QGP63" s="12"/>
      <c r="QGQ63" s="12"/>
      <c r="QGR63" s="12"/>
      <c r="QGS63" s="12"/>
      <c r="QGT63" s="12"/>
      <c r="QGU63" s="12"/>
      <c r="QGV63" s="12"/>
      <c r="QGW63" s="12"/>
      <c r="QGX63" s="12"/>
      <c r="QGY63" s="12"/>
      <c r="QGZ63" s="12"/>
      <c r="QHA63" s="12"/>
      <c r="QHB63" s="12"/>
      <c r="QHC63" s="12"/>
      <c r="QHD63" s="12"/>
      <c r="QHE63" s="12"/>
      <c r="QHF63" s="12"/>
      <c r="QHG63" s="12"/>
      <c r="QHH63" s="12"/>
      <c r="QHI63" s="12"/>
      <c r="QHJ63" s="12"/>
      <c r="QHK63" s="12"/>
      <c r="QHL63" s="12"/>
      <c r="QHM63" s="12"/>
      <c r="QHN63" s="12"/>
      <c r="QHO63" s="12"/>
      <c r="QHP63" s="12"/>
      <c r="QHQ63" s="12"/>
      <c r="QHR63" s="12"/>
      <c r="QHS63" s="12"/>
      <c r="QHT63" s="12"/>
      <c r="QHU63" s="12"/>
      <c r="QHV63" s="12"/>
      <c r="QHW63" s="12"/>
      <c r="QHX63" s="12"/>
      <c r="QHY63" s="12"/>
      <c r="QHZ63" s="12"/>
      <c r="QIA63" s="12"/>
      <c r="QIB63" s="12"/>
      <c r="QIC63" s="12"/>
      <c r="QID63" s="12"/>
      <c r="QIE63" s="12"/>
      <c r="QIF63" s="12"/>
      <c r="QIG63" s="12"/>
      <c r="QIH63" s="12"/>
      <c r="QII63" s="12"/>
      <c r="QIJ63" s="12"/>
      <c r="QIK63" s="12"/>
      <c r="QIL63" s="12"/>
      <c r="QIM63" s="12"/>
      <c r="QIN63" s="12"/>
      <c r="QIO63" s="12"/>
      <c r="QIP63" s="12"/>
      <c r="QIQ63" s="12"/>
      <c r="QIR63" s="12"/>
      <c r="QIS63" s="12"/>
      <c r="QIT63" s="12"/>
      <c r="QIU63" s="12"/>
      <c r="QIV63" s="12"/>
      <c r="QIW63" s="12"/>
      <c r="QIX63" s="12"/>
      <c r="QIY63" s="12"/>
      <c r="QIZ63" s="12"/>
      <c r="QJA63" s="12"/>
      <c r="QJB63" s="12"/>
      <c r="QJC63" s="12"/>
      <c r="QJD63" s="12"/>
      <c r="QJE63" s="12"/>
      <c r="QJF63" s="12"/>
      <c r="QJG63" s="12"/>
      <c r="QJH63" s="12"/>
      <c r="QJI63" s="12"/>
      <c r="QJJ63" s="12"/>
      <c r="QJK63" s="12"/>
      <c r="QJL63" s="12"/>
      <c r="QJM63" s="12"/>
      <c r="QJN63" s="12"/>
      <c r="QJO63" s="12"/>
      <c r="QJP63" s="12"/>
      <c r="QJQ63" s="12"/>
      <c r="QJR63" s="12"/>
      <c r="QJS63" s="12"/>
      <c r="QJT63" s="12"/>
      <c r="QJU63" s="12"/>
      <c r="QJV63" s="12"/>
      <c r="QJW63" s="12"/>
      <c r="QJX63" s="12"/>
      <c r="QJY63" s="12"/>
      <c r="QJZ63" s="12"/>
      <c r="QKA63" s="12"/>
      <c r="QKB63" s="12"/>
      <c r="QKC63" s="12"/>
      <c r="QKD63" s="12"/>
      <c r="QKE63" s="12"/>
      <c r="QKF63" s="12"/>
      <c r="QKG63" s="12"/>
      <c r="QKH63" s="12"/>
      <c r="QKI63" s="12"/>
      <c r="QKJ63" s="12"/>
      <c r="QKK63" s="12"/>
      <c r="QKL63" s="12"/>
      <c r="QKM63" s="12"/>
      <c r="QKN63" s="12"/>
      <c r="QKO63" s="12"/>
      <c r="QKP63" s="12"/>
      <c r="QKQ63" s="12"/>
      <c r="QKR63" s="12"/>
      <c r="QKS63" s="12"/>
      <c r="QKT63" s="12"/>
      <c r="QKU63" s="12"/>
      <c r="QKV63" s="12"/>
      <c r="QKW63" s="12"/>
      <c r="QKX63" s="12"/>
      <c r="QKY63" s="12"/>
      <c r="QKZ63" s="12"/>
      <c r="QLA63" s="12"/>
      <c r="QLB63" s="12"/>
      <c r="QLC63" s="12"/>
      <c r="QLD63" s="12"/>
      <c r="QLE63" s="12"/>
      <c r="QLF63" s="12"/>
      <c r="QLG63" s="12"/>
      <c r="QLH63" s="12"/>
      <c r="QLI63" s="12"/>
      <c r="QLJ63" s="12"/>
      <c r="QLK63" s="12"/>
      <c r="QLL63" s="12"/>
      <c r="QLM63" s="12"/>
      <c r="QLN63" s="12"/>
      <c r="QLO63" s="12"/>
      <c r="QLP63" s="12"/>
      <c r="QLQ63" s="12"/>
      <c r="QLR63" s="12"/>
      <c r="QLS63" s="12"/>
      <c r="QLT63" s="12"/>
      <c r="QLU63" s="12"/>
      <c r="QLV63" s="12"/>
      <c r="QLW63" s="12"/>
      <c r="QLX63" s="12"/>
      <c r="QLY63" s="12"/>
      <c r="QLZ63" s="12"/>
      <c r="QMA63" s="12"/>
      <c r="QMB63" s="12"/>
      <c r="QMC63" s="12"/>
      <c r="QMD63" s="12"/>
      <c r="QME63" s="12"/>
      <c r="QMF63" s="12"/>
      <c r="QMG63" s="12"/>
      <c r="QMH63" s="12"/>
      <c r="QMI63" s="12"/>
      <c r="QMJ63" s="12"/>
      <c r="QMK63" s="12"/>
      <c r="QML63" s="12"/>
      <c r="QMM63" s="12"/>
      <c r="QMN63" s="12"/>
      <c r="QMO63" s="12"/>
      <c r="QMP63" s="12"/>
      <c r="QMQ63" s="12"/>
      <c r="QMR63" s="12"/>
      <c r="QMS63" s="12"/>
      <c r="QMT63" s="12"/>
      <c r="QMU63" s="12"/>
      <c r="QMV63" s="12"/>
      <c r="QMW63" s="12"/>
      <c r="QMX63" s="12"/>
      <c r="QMY63" s="12"/>
      <c r="QMZ63" s="12"/>
      <c r="QNA63" s="12"/>
      <c r="QNB63" s="12"/>
      <c r="QNC63" s="12"/>
      <c r="QND63" s="12"/>
      <c r="QNE63" s="12"/>
      <c r="QNF63" s="12"/>
      <c r="QNG63" s="12"/>
      <c r="QNH63" s="12"/>
      <c r="QNI63" s="12"/>
      <c r="QNJ63" s="12"/>
      <c r="QNK63" s="12"/>
      <c r="QNL63" s="12"/>
      <c r="QNM63" s="12"/>
      <c r="QNN63" s="12"/>
      <c r="QNO63" s="12"/>
      <c r="QNP63" s="12"/>
      <c r="QNQ63" s="12"/>
      <c r="QNR63" s="12"/>
      <c r="QNS63" s="12"/>
      <c r="QNT63" s="12"/>
      <c r="QNU63" s="12"/>
      <c r="QNV63" s="12"/>
      <c r="QNW63" s="12"/>
      <c r="QNX63" s="12"/>
      <c r="QNY63" s="12"/>
      <c r="QNZ63" s="12"/>
      <c r="QOA63" s="12"/>
      <c r="QOB63" s="12"/>
      <c r="QOC63" s="12"/>
      <c r="QOD63" s="12"/>
      <c r="QOE63" s="12"/>
      <c r="QOF63" s="12"/>
      <c r="QOG63" s="12"/>
      <c r="QOH63" s="12"/>
      <c r="QOI63" s="12"/>
      <c r="QOJ63" s="12"/>
      <c r="QOK63" s="12"/>
      <c r="QOL63" s="12"/>
      <c r="QOM63" s="12"/>
      <c r="QON63" s="12"/>
      <c r="QOO63" s="12"/>
      <c r="QOP63" s="12"/>
      <c r="QOQ63" s="12"/>
      <c r="QOR63" s="12"/>
      <c r="QOS63" s="12"/>
      <c r="QOT63" s="12"/>
      <c r="QOU63" s="12"/>
      <c r="QOV63" s="12"/>
      <c r="QOW63" s="12"/>
      <c r="QOX63" s="12"/>
      <c r="QOY63" s="12"/>
      <c r="QOZ63" s="12"/>
      <c r="QPA63" s="12"/>
      <c r="QPB63" s="12"/>
      <c r="QPC63" s="12"/>
      <c r="QPD63" s="12"/>
      <c r="QPE63" s="12"/>
      <c r="QPF63" s="12"/>
      <c r="QPG63" s="12"/>
      <c r="QPH63" s="12"/>
      <c r="QPI63" s="12"/>
      <c r="QPJ63" s="12"/>
      <c r="QPK63" s="12"/>
      <c r="QPL63" s="12"/>
      <c r="QPM63" s="12"/>
      <c r="QPN63" s="12"/>
      <c r="QPO63" s="12"/>
      <c r="QPP63" s="12"/>
      <c r="QPQ63" s="12"/>
      <c r="QPR63" s="12"/>
      <c r="QPS63" s="12"/>
      <c r="QPT63" s="12"/>
      <c r="QPU63" s="12"/>
      <c r="QPV63" s="12"/>
      <c r="QPW63" s="12"/>
      <c r="QPX63" s="12"/>
      <c r="QPY63" s="12"/>
      <c r="QPZ63" s="12"/>
      <c r="QQA63" s="12"/>
      <c r="QQB63" s="12"/>
      <c r="QQC63" s="12"/>
      <c r="QQD63" s="12"/>
      <c r="QQE63" s="12"/>
      <c r="QQF63" s="12"/>
      <c r="QQG63" s="12"/>
      <c r="QQH63" s="12"/>
      <c r="QQI63" s="12"/>
      <c r="QQJ63" s="12"/>
      <c r="QQK63" s="12"/>
      <c r="QQL63" s="12"/>
      <c r="QQM63" s="12"/>
      <c r="QQN63" s="12"/>
      <c r="QQO63" s="12"/>
      <c r="QQP63" s="12"/>
      <c r="QQQ63" s="12"/>
      <c r="QQR63" s="12"/>
      <c r="QQS63" s="12"/>
      <c r="QQT63" s="12"/>
      <c r="QQU63" s="12"/>
      <c r="QQV63" s="12"/>
      <c r="QQW63" s="12"/>
      <c r="QQX63" s="12"/>
      <c r="QQY63" s="12"/>
      <c r="QQZ63" s="12"/>
      <c r="QRA63" s="12"/>
      <c r="QRB63" s="12"/>
      <c r="QRC63" s="12"/>
      <c r="QRD63" s="12"/>
      <c r="QRE63" s="12"/>
      <c r="QRF63" s="12"/>
      <c r="QRG63" s="12"/>
      <c r="QRH63" s="12"/>
      <c r="QRI63" s="12"/>
      <c r="QRJ63" s="12"/>
      <c r="QRK63" s="12"/>
      <c r="QRL63" s="12"/>
      <c r="QRM63" s="12"/>
      <c r="QRN63" s="12"/>
      <c r="QRO63" s="12"/>
      <c r="QRP63" s="12"/>
      <c r="QRQ63" s="12"/>
      <c r="QRR63" s="12"/>
      <c r="QRS63" s="12"/>
      <c r="QRT63" s="12"/>
      <c r="QRU63" s="12"/>
      <c r="QRV63" s="12"/>
      <c r="QRW63" s="12"/>
      <c r="QRX63" s="12"/>
      <c r="QRY63" s="12"/>
      <c r="QRZ63" s="12"/>
      <c r="QSA63" s="12"/>
      <c r="QSB63" s="12"/>
      <c r="QSC63" s="12"/>
      <c r="QSD63" s="12"/>
      <c r="QSE63" s="12"/>
      <c r="QSF63" s="12"/>
      <c r="QSG63" s="12"/>
      <c r="QSH63" s="12"/>
      <c r="QSI63" s="12"/>
      <c r="QSJ63" s="12"/>
      <c r="QSK63" s="12"/>
      <c r="QSL63" s="12"/>
      <c r="QSM63" s="12"/>
      <c r="QSN63" s="12"/>
      <c r="QSO63" s="12"/>
      <c r="QSP63" s="12"/>
      <c r="QSQ63" s="12"/>
      <c r="QSR63" s="12"/>
      <c r="QSS63" s="12"/>
      <c r="QST63" s="12"/>
      <c r="QSU63" s="12"/>
      <c r="QSV63" s="12"/>
      <c r="QSW63" s="12"/>
      <c r="QSX63" s="12"/>
      <c r="QSY63" s="12"/>
      <c r="QSZ63" s="12"/>
      <c r="QTA63" s="12"/>
      <c r="QTB63" s="12"/>
      <c r="QTC63" s="12"/>
      <c r="QTD63" s="12"/>
      <c r="QTE63" s="12"/>
      <c r="QTF63" s="12"/>
      <c r="QTG63" s="12"/>
      <c r="QTH63" s="12"/>
      <c r="QTI63" s="12"/>
      <c r="QTJ63" s="12"/>
      <c r="QTK63" s="12"/>
      <c r="QTL63" s="12"/>
      <c r="QTM63" s="12"/>
      <c r="QTN63" s="12"/>
      <c r="QTO63" s="12"/>
      <c r="QTP63" s="12"/>
      <c r="QTQ63" s="12"/>
      <c r="QTR63" s="12"/>
      <c r="QTS63" s="12"/>
      <c r="QTT63" s="12"/>
      <c r="QTU63" s="12"/>
      <c r="QTV63" s="12"/>
      <c r="QTW63" s="12"/>
      <c r="QTX63" s="12"/>
      <c r="QTY63" s="12"/>
      <c r="QTZ63" s="12"/>
      <c r="QUA63" s="12"/>
      <c r="QUB63" s="12"/>
      <c r="QUC63" s="12"/>
      <c r="QUD63" s="12"/>
      <c r="QUE63" s="12"/>
      <c r="QUF63" s="12"/>
      <c r="QUG63" s="12"/>
      <c r="QUH63" s="12"/>
      <c r="QUI63" s="12"/>
      <c r="QUJ63" s="12"/>
      <c r="QUK63" s="12"/>
      <c r="QUL63" s="12"/>
      <c r="QUM63" s="12"/>
      <c r="QUN63" s="12"/>
      <c r="QUO63" s="12"/>
      <c r="QUP63" s="12"/>
      <c r="QUQ63" s="12"/>
      <c r="QUR63" s="12"/>
      <c r="QUS63" s="12"/>
      <c r="QUT63" s="12"/>
      <c r="QUU63" s="12"/>
      <c r="QUV63" s="12"/>
      <c r="QUW63" s="12"/>
      <c r="QUX63" s="12"/>
      <c r="QUY63" s="12"/>
      <c r="QUZ63" s="12"/>
      <c r="QVA63" s="12"/>
      <c r="QVB63" s="12"/>
      <c r="QVC63" s="12"/>
      <c r="QVD63" s="12"/>
      <c r="QVE63" s="12"/>
      <c r="QVF63" s="12"/>
      <c r="QVG63" s="12"/>
      <c r="QVH63" s="12"/>
      <c r="QVI63" s="12"/>
      <c r="QVJ63" s="12"/>
      <c r="QVK63" s="12"/>
      <c r="QVL63" s="12"/>
      <c r="QVM63" s="12"/>
      <c r="QVN63" s="12"/>
      <c r="QVO63" s="12"/>
      <c r="QVP63" s="12"/>
      <c r="QVQ63" s="12"/>
      <c r="QVR63" s="12"/>
      <c r="QVS63" s="12"/>
      <c r="QVT63" s="12"/>
      <c r="QVU63" s="12"/>
      <c r="QVV63" s="12"/>
      <c r="QVW63" s="12"/>
      <c r="QVX63" s="12"/>
      <c r="QVY63" s="12"/>
      <c r="QVZ63" s="12"/>
      <c r="QWA63" s="12"/>
      <c r="QWB63" s="12"/>
      <c r="QWC63" s="12"/>
      <c r="QWD63" s="12"/>
      <c r="QWE63" s="12"/>
      <c r="QWF63" s="12"/>
      <c r="QWG63" s="12"/>
      <c r="QWH63" s="12"/>
      <c r="QWI63" s="12"/>
      <c r="QWJ63" s="12"/>
      <c r="QWK63" s="12"/>
      <c r="QWL63" s="12"/>
      <c r="QWM63" s="12"/>
      <c r="QWN63" s="12"/>
      <c r="QWO63" s="12"/>
      <c r="QWP63" s="12"/>
      <c r="QWQ63" s="12"/>
      <c r="QWR63" s="12"/>
      <c r="QWS63" s="12"/>
      <c r="QWT63" s="12"/>
      <c r="QWU63" s="12"/>
      <c r="QWV63" s="12"/>
      <c r="QWW63" s="12"/>
      <c r="QWX63" s="12"/>
      <c r="QWY63" s="12"/>
      <c r="QWZ63" s="12"/>
      <c r="QXA63" s="12"/>
      <c r="QXB63" s="12"/>
      <c r="QXC63" s="12"/>
      <c r="QXD63" s="12"/>
      <c r="QXE63" s="12"/>
      <c r="QXF63" s="12"/>
      <c r="QXG63" s="12"/>
      <c r="QXH63" s="12"/>
      <c r="QXI63" s="12"/>
      <c r="QXJ63" s="12"/>
      <c r="QXK63" s="12"/>
      <c r="QXL63" s="12"/>
      <c r="QXM63" s="12"/>
      <c r="QXN63" s="12"/>
      <c r="QXO63" s="12"/>
      <c r="QXP63" s="12"/>
      <c r="QXQ63" s="12"/>
      <c r="QXR63" s="12"/>
      <c r="QXS63" s="12"/>
      <c r="QXT63" s="12"/>
      <c r="QXU63" s="12"/>
      <c r="QXV63" s="12"/>
      <c r="QXW63" s="12"/>
      <c r="QXX63" s="12"/>
      <c r="QXY63" s="12"/>
      <c r="QXZ63" s="12"/>
      <c r="QYA63" s="12"/>
      <c r="QYB63" s="12"/>
      <c r="QYC63" s="12"/>
      <c r="QYD63" s="12"/>
      <c r="QYE63" s="12"/>
      <c r="QYF63" s="12"/>
      <c r="QYG63" s="12"/>
      <c r="QYH63" s="12"/>
      <c r="QYI63" s="12"/>
      <c r="QYJ63" s="12"/>
      <c r="QYK63" s="12"/>
      <c r="QYL63" s="12"/>
      <c r="QYM63" s="12"/>
      <c r="QYN63" s="12"/>
      <c r="QYO63" s="12"/>
      <c r="QYP63" s="12"/>
      <c r="QYQ63" s="12"/>
      <c r="QYR63" s="12"/>
      <c r="QYS63" s="12"/>
      <c r="QYT63" s="12"/>
      <c r="QYU63" s="12"/>
      <c r="QYV63" s="12"/>
      <c r="QYW63" s="12"/>
      <c r="QYX63" s="12"/>
      <c r="QYY63" s="12"/>
      <c r="QYZ63" s="12"/>
      <c r="QZA63" s="12"/>
      <c r="QZB63" s="12"/>
      <c r="QZC63" s="12"/>
      <c r="QZD63" s="12"/>
      <c r="QZE63" s="12"/>
      <c r="QZF63" s="12"/>
      <c r="QZG63" s="12"/>
      <c r="QZH63" s="12"/>
      <c r="QZI63" s="12"/>
      <c r="QZJ63" s="12"/>
      <c r="QZK63" s="12"/>
      <c r="QZL63" s="12"/>
      <c r="QZM63" s="12"/>
      <c r="QZN63" s="12"/>
      <c r="QZO63" s="12"/>
      <c r="QZP63" s="12"/>
      <c r="QZQ63" s="12"/>
      <c r="QZR63" s="12"/>
      <c r="QZS63" s="12"/>
      <c r="QZT63" s="12"/>
      <c r="QZU63" s="12"/>
      <c r="QZV63" s="12"/>
      <c r="QZW63" s="12"/>
      <c r="QZX63" s="12"/>
      <c r="QZY63" s="12"/>
      <c r="QZZ63" s="12"/>
      <c r="RAA63" s="12"/>
      <c r="RAB63" s="12"/>
      <c r="RAC63" s="12"/>
      <c r="RAD63" s="12"/>
      <c r="RAE63" s="12"/>
      <c r="RAF63" s="12"/>
      <c r="RAG63" s="12"/>
      <c r="RAH63" s="12"/>
      <c r="RAI63" s="12"/>
      <c r="RAJ63" s="12"/>
      <c r="RAK63" s="12"/>
      <c r="RAL63" s="12"/>
      <c r="RAM63" s="12"/>
      <c r="RAN63" s="12"/>
      <c r="RAO63" s="12"/>
      <c r="RAP63" s="12"/>
      <c r="RAQ63" s="12"/>
      <c r="RAR63" s="12"/>
      <c r="RAS63" s="12"/>
      <c r="RAT63" s="12"/>
      <c r="RAU63" s="12"/>
      <c r="RAV63" s="12"/>
      <c r="RAW63" s="12"/>
      <c r="RAX63" s="12"/>
      <c r="RAY63" s="12"/>
      <c r="RAZ63" s="12"/>
      <c r="RBA63" s="12"/>
      <c r="RBB63" s="12"/>
      <c r="RBC63" s="12"/>
      <c r="RBD63" s="12"/>
      <c r="RBE63" s="12"/>
      <c r="RBF63" s="12"/>
      <c r="RBG63" s="12"/>
      <c r="RBH63" s="12"/>
      <c r="RBI63" s="12"/>
      <c r="RBJ63" s="12"/>
      <c r="RBK63" s="12"/>
      <c r="RBL63" s="12"/>
      <c r="RBM63" s="12"/>
      <c r="RBN63" s="12"/>
      <c r="RBO63" s="12"/>
      <c r="RBP63" s="12"/>
      <c r="RBQ63" s="12"/>
      <c r="RBR63" s="12"/>
      <c r="RBS63" s="12"/>
      <c r="RBT63" s="12"/>
      <c r="RBU63" s="12"/>
      <c r="RBV63" s="12"/>
      <c r="RBW63" s="12"/>
      <c r="RBX63" s="12"/>
      <c r="RBY63" s="12"/>
      <c r="RBZ63" s="12"/>
      <c r="RCA63" s="12"/>
      <c r="RCB63" s="12"/>
      <c r="RCC63" s="12"/>
      <c r="RCD63" s="12"/>
      <c r="RCE63" s="12"/>
      <c r="RCF63" s="12"/>
      <c r="RCG63" s="12"/>
      <c r="RCH63" s="12"/>
      <c r="RCI63" s="12"/>
      <c r="RCJ63" s="12"/>
      <c r="RCK63" s="12"/>
      <c r="RCL63" s="12"/>
      <c r="RCM63" s="12"/>
      <c r="RCN63" s="12"/>
      <c r="RCO63" s="12"/>
      <c r="RCP63" s="12"/>
      <c r="RCQ63" s="12"/>
      <c r="RCR63" s="12"/>
      <c r="RCS63" s="12"/>
      <c r="RCT63" s="12"/>
      <c r="RCU63" s="12"/>
      <c r="RCV63" s="12"/>
      <c r="RCW63" s="12"/>
      <c r="RCX63" s="12"/>
      <c r="RCY63" s="12"/>
      <c r="RCZ63" s="12"/>
      <c r="RDA63" s="12"/>
      <c r="RDB63" s="12"/>
      <c r="RDC63" s="12"/>
      <c r="RDD63" s="12"/>
      <c r="RDE63" s="12"/>
      <c r="RDF63" s="12"/>
      <c r="RDG63" s="12"/>
      <c r="RDH63" s="12"/>
      <c r="RDI63" s="12"/>
      <c r="RDJ63" s="12"/>
      <c r="RDK63" s="12"/>
      <c r="RDL63" s="12"/>
      <c r="RDM63" s="12"/>
      <c r="RDN63" s="12"/>
      <c r="RDO63" s="12"/>
      <c r="RDP63" s="12"/>
      <c r="RDQ63" s="12"/>
      <c r="RDR63" s="12"/>
      <c r="RDS63" s="12"/>
      <c r="RDT63" s="12"/>
      <c r="RDU63" s="12"/>
      <c r="RDV63" s="12"/>
      <c r="RDW63" s="12"/>
      <c r="RDX63" s="12"/>
      <c r="RDY63" s="12"/>
      <c r="RDZ63" s="12"/>
      <c r="REA63" s="12"/>
      <c r="REB63" s="12"/>
      <c r="REC63" s="12"/>
      <c r="RED63" s="12"/>
      <c r="REE63" s="12"/>
      <c r="REF63" s="12"/>
      <c r="REG63" s="12"/>
      <c r="REH63" s="12"/>
      <c r="REI63" s="12"/>
      <c r="REJ63" s="12"/>
      <c r="REK63" s="12"/>
      <c r="REL63" s="12"/>
      <c r="REM63" s="12"/>
      <c r="REN63" s="12"/>
      <c r="REO63" s="12"/>
      <c r="REP63" s="12"/>
      <c r="REQ63" s="12"/>
      <c r="RER63" s="12"/>
      <c r="RES63" s="12"/>
      <c r="RET63" s="12"/>
      <c r="REU63" s="12"/>
      <c r="REV63" s="12"/>
      <c r="REW63" s="12"/>
      <c r="REX63" s="12"/>
      <c r="REY63" s="12"/>
      <c r="REZ63" s="12"/>
      <c r="RFA63" s="12"/>
      <c r="RFB63" s="12"/>
      <c r="RFC63" s="12"/>
      <c r="RFD63" s="12"/>
      <c r="RFE63" s="12"/>
      <c r="RFF63" s="12"/>
      <c r="RFG63" s="12"/>
      <c r="RFH63" s="12"/>
      <c r="RFI63" s="12"/>
      <c r="RFJ63" s="12"/>
      <c r="RFK63" s="12"/>
      <c r="RFL63" s="12"/>
      <c r="RFM63" s="12"/>
      <c r="RFN63" s="12"/>
      <c r="RFO63" s="12"/>
      <c r="RFP63" s="12"/>
      <c r="RFQ63" s="12"/>
      <c r="RFR63" s="12"/>
      <c r="RFS63" s="12"/>
      <c r="RFT63" s="12"/>
      <c r="RFU63" s="12"/>
      <c r="RFV63" s="12"/>
      <c r="RFW63" s="12"/>
      <c r="RFX63" s="12"/>
      <c r="RFY63" s="12"/>
      <c r="RFZ63" s="12"/>
      <c r="RGA63" s="12"/>
      <c r="RGB63" s="12"/>
      <c r="RGC63" s="12"/>
      <c r="RGD63" s="12"/>
      <c r="RGE63" s="12"/>
      <c r="RGF63" s="12"/>
      <c r="RGG63" s="12"/>
      <c r="RGH63" s="12"/>
      <c r="RGI63" s="12"/>
      <c r="RGJ63" s="12"/>
      <c r="RGK63" s="12"/>
      <c r="RGL63" s="12"/>
      <c r="RGM63" s="12"/>
      <c r="RGN63" s="12"/>
      <c r="RGO63" s="12"/>
      <c r="RGP63" s="12"/>
      <c r="RGQ63" s="12"/>
      <c r="RGR63" s="12"/>
      <c r="RGS63" s="12"/>
      <c r="RGT63" s="12"/>
      <c r="RGU63" s="12"/>
      <c r="RGV63" s="12"/>
      <c r="RGW63" s="12"/>
      <c r="RGX63" s="12"/>
      <c r="RGY63" s="12"/>
      <c r="RGZ63" s="12"/>
      <c r="RHA63" s="12"/>
      <c r="RHB63" s="12"/>
      <c r="RHC63" s="12"/>
      <c r="RHD63" s="12"/>
      <c r="RHE63" s="12"/>
      <c r="RHF63" s="12"/>
      <c r="RHG63" s="12"/>
      <c r="RHH63" s="12"/>
      <c r="RHI63" s="12"/>
      <c r="RHJ63" s="12"/>
      <c r="RHK63" s="12"/>
      <c r="RHL63" s="12"/>
      <c r="RHM63" s="12"/>
      <c r="RHN63" s="12"/>
      <c r="RHO63" s="12"/>
      <c r="RHP63" s="12"/>
      <c r="RHQ63" s="12"/>
      <c r="RHR63" s="12"/>
      <c r="RHS63" s="12"/>
      <c r="RHT63" s="12"/>
      <c r="RHU63" s="12"/>
      <c r="RHV63" s="12"/>
      <c r="RHW63" s="12"/>
      <c r="RHX63" s="12"/>
      <c r="RHY63" s="12"/>
      <c r="RHZ63" s="12"/>
      <c r="RIA63" s="12"/>
      <c r="RIB63" s="12"/>
      <c r="RIC63" s="12"/>
      <c r="RID63" s="12"/>
      <c r="RIE63" s="12"/>
      <c r="RIF63" s="12"/>
      <c r="RIG63" s="12"/>
      <c r="RIH63" s="12"/>
      <c r="RII63" s="12"/>
      <c r="RIJ63" s="12"/>
      <c r="RIK63" s="12"/>
      <c r="RIL63" s="12"/>
      <c r="RIM63" s="12"/>
      <c r="RIN63" s="12"/>
      <c r="RIO63" s="12"/>
      <c r="RIP63" s="12"/>
      <c r="RIQ63" s="12"/>
      <c r="RIR63" s="12"/>
      <c r="RIS63" s="12"/>
      <c r="RIT63" s="12"/>
      <c r="RIU63" s="12"/>
      <c r="RIV63" s="12"/>
      <c r="RIW63" s="12"/>
      <c r="RIX63" s="12"/>
      <c r="RIY63" s="12"/>
      <c r="RIZ63" s="12"/>
      <c r="RJA63" s="12"/>
      <c r="RJB63" s="12"/>
      <c r="RJC63" s="12"/>
      <c r="RJD63" s="12"/>
      <c r="RJE63" s="12"/>
      <c r="RJF63" s="12"/>
      <c r="RJG63" s="12"/>
      <c r="RJH63" s="12"/>
      <c r="RJI63" s="12"/>
      <c r="RJJ63" s="12"/>
      <c r="RJK63" s="12"/>
      <c r="RJL63" s="12"/>
      <c r="RJM63" s="12"/>
      <c r="RJN63" s="12"/>
      <c r="RJO63" s="12"/>
      <c r="RJP63" s="12"/>
      <c r="RJQ63" s="12"/>
      <c r="RJR63" s="12"/>
      <c r="RJS63" s="12"/>
      <c r="RJT63" s="12"/>
      <c r="RJU63" s="12"/>
      <c r="RJV63" s="12"/>
      <c r="RJW63" s="12"/>
      <c r="RJX63" s="12"/>
      <c r="RJY63" s="12"/>
      <c r="RJZ63" s="12"/>
      <c r="RKA63" s="12"/>
      <c r="RKB63" s="12"/>
      <c r="RKC63" s="12"/>
      <c r="RKD63" s="12"/>
      <c r="RKE63" s="12"/>
      <c r="RKF63" s="12"/>
      <c r="RKG63" s="12"/>
      <c r="RKH63" s="12"/>
      <c r="RKI63" s="12"/>
      <c r="RKJ63" s="12"/>
      <c r="RKK63" s="12"/>
      <c r="RKL63" s="12"/>
      <c r="RKM63" s="12"/>
      <c r="RKN63" s="12"/>
      <c r="RKO63" s="12"/>
      <c r="RKP63" s="12"/>
      <c r="RKQ63" s="12"/>
      <c r="RKR63" s="12"/>
      <c r="RKS63" s="12"/>
      <c r="RKT63" s="12"/>
      <c r="RKU63" s="12"/>
      <c r="RKV63" s="12"/>
      <c r="RKW63" s="12"/>
      <c r="RKX63" s="12"/>
      <c r="RKY63" s="12"/>
      <c r="RKZ63" s="12"/>
      <c r="RLA63" s="12"/>
      <c r="RLB63" s="12"/>
      <c r="RLC63" s="12"/>
      <c r="RLD63" s="12"/>
      <c r="RLE63" s="12"/>
      <c r="RLF63" s="12"/>
      <c r="RLG63" s="12"/>
      <c r="RLH63" s="12"/>
      <c r="RLI63" s="12"/>
      <c r="RLJ63" s="12"/>
      <c r="RLK63" s="12"/>
      <c r="RLL63" s="12"/>
      <c r="RLM63" s="12"/>
      <c r="RLN63" s="12"/>
      <c r="RLO63" s="12"/>
      <c r="RLP63" s="12"/>
      <c r="RLQ63" s="12"/>
      <c r="RLR63" s="12"/>
      <c r="RLS63" s="12"/>
      <c r="RLT63" s="12"/>
      <c r="RLU63" s="12"/>
      <c r="RLV63" s="12"/>
      <c r="RLW63" s="12"/>
      <c r="RLX63" s="12"/>
      <c r="RLY63" s="12"/>
      <c r="RLZ63" s="12"/>
      <c r="RMA63" s="12"/>
      <c r="RMB63" s="12"/>
      <c r="RMC63" s="12"/>
      <c r="RMD63" s="12"/>
      <c r="RME63" s="12"/>
      <c r="RMF63" s="12"/>
      <c r="RMG63" s="12"/>
      <c r="RMH63" s="12"/>
      <c r="RMI63" s="12"/>
      <c r="RMJ63" s="12"/>
      <c r="RMK63" s="12"/>
      <c r="RML63" s="12"/>
      <c r="RMM63" s="12"/>
      <c r="RMN63" s="12"/>
      <c r="RMO63" s="12"/>
      <c r="RMP63" s="12"/>
      <c r="RMQ63" s="12"/>
      <c r="RMR63" s="12"/>
      <c r="RMS63" s="12"/>
      <c r="RMT63" s="12"/>
      <c r="RMU63" s="12"/>
      <c r="RMV63" s="12"/>
      <c r="RMW63" s="12"/>
      <c r="RMX63" s="12"/>
      <c r="RMY63" s="12"/>
      <c r="RMZ63" s="12"/>
      <c r="RNA63" s="12"/>
      <c r="RNB63" s="12"/>
      <c r="RNC63" s="12"/>
      <c r="RND63" s="12"/>
      <c r="RNE63" s="12"/>
      <c r="RNF63" s="12"/>
      <c r="RNG63" s="12"/>
      <c r="RNH63" s="12"/>
      <c r="RNI63" s="12"/>
      <c r="RNJ63" s="12"/>
      <c r="RNK63" s="12"/>
      <c r="RNL63" s="12"/>
      <c r="RNM63" s="12"/>
      <c r="RNN63" s="12"/>
      <c r="RNO63" s="12"/>
      <c r="RNP63" s="12"/>
      <c r="RNQ63" s="12"/>
      <c r="RNR63" s="12"/>
      <c r="RNS63" s="12"/>
      <c r="RNT63" s="12"/>
      <c r="RNU63" s="12"/>
      <c r="RNV63" s="12"/>
      <c r="RNW63" s="12"/>
      <c r="RNX63" s="12"/>
      <c r="RNY63" s="12"/>
      <c r="RNZ63" s="12"/>
      <c r="ROA63" s="12"/>
      <c r="ROB63" s="12"/>
      <c r="ROC63" s="12"/>
      <c r="ROD63" s="12"/>
      <c r="ROE63" s="12"/>
      <c r="ROF63" s="12"/>
      <c r="ROG63" s="12"/>
      <c r="ROH63" s="12"/>
      <c r="ROI63" s="12"/>
      <c r="ROJ63" s="12"/>
      <c r="ROK63" s="12"/>
      <c r="ROL63" s="12"/>
      <c r="ROM63" s="12"/>
      <c r="RON63" s="12"/>
      <c r="ROO63" s="12"/>
      <c r="ROP63" s="12"/>
      <c r="ROQ63" s="12"/>
      <c r="ROR63" s="12"/>
      <c r="ROS63" s="12"/>
      <c r="ROT63" s="12"/>
      <c r="ROU63" s="12"/>
      <c r="ROV63" s="12"/>
      <c r="ROW63" s="12"/>
      <c r="ROX63" s="12"/>
      <c r="ROY63" s="12"/>
      <c r="ROZ63" s="12"/>
      <c r="RPA63" s="12"/>
      <c r="RPB63" s="12"/>
      <c r="RPC63" s="12"/>
      <c r="RPD63" s="12"/>
      <c r="RPE63" s="12"/>
      <c r="RPF63" s="12"/>
      <c r="RPG63" s="12"/>
      <c r="RPH63" s="12"/>
      <c r="RPI63" s="12"/>
      <c r="RPJ63" s="12"/>
      <c r="RPK63" s="12"/>
      <c r="RPL63" s="12"/>
      <c r="RPM63" s="12"/>
      <c r="RPN63" s="12"/>
      <c r="RPO63" s="12"/>
      <c r="RPP63" s="12"/>
      <c r="RPQ63" s="12"/>
      <c r="RPR63" s="12"/>
      <c r="RPS63" s="12"/>
      <c r="RPT63" s="12"/>
      <c r="RPU63" s="12"/>
      <c r="RPV63" s="12"/>
      <c r="RPW63" s="12"/>
      <c r="RPX63" s="12"/>
      <c r="RPY63" s="12"/>
      <c r="RPZ63" s="12"/>
      <c r="RQA63" s="12"/>
      <c r="RQB63" s="12"/>
      <c r="RQC63" s="12"/>
      <c r="RQD63" s="12"/>
      <c r="RQE63" s="12"/>
      <c r="RQF63" s="12"/>
      <c r="RQG63" s="12"/>
      <c r="RQH63" s="12"/>
      <c r="RQI63" s="12"/>
      <c r="RQJ63" s="12"/>
      <c r="RQK63" s="12"/>
      <c r="RQL63" s="12"/>
      <c r="RQM63" s="12"/>
      <c r="RQN63" s="12"/>
      <c r="RQO63" s="12"/>
      <c r="RQP63" s="12"/>
      <c r="RQQ63" s="12"/>
      <c r="RQR63" s="12"/>
      <c r="RQS63" s="12"/>
      <c r="RQT63" s="12"/>
      <c r="RQU63" s="12"/>
      <c r="RQV63" s="12"/>
      <c r="RQW63" s="12"/>
      <c r="RQX63" s="12"/>
      <c r="RQY63" s="12"/>
      <c r="RQZ63" s="12"/>
      <c r="RRA63" s="12"/>
      <c r="RRB63" s="12"/>
      <c r="RRC63" s="12"/>
      <c r="RRD63" s="12"/>
      <c r="RRE63" s="12"/>
      <c r="RRF63" s="12"/>
      <c r="RRG63" s="12"/>
      <c r="RRH63" s="12"/>
      <c r="RRI63" s="12"/>
      <c r="RRJ63" s="12"/>
      <c r="RRK63" s="12"/>
      <c r="RRL63" s="12"/>
      <c r="RRM63" s="12"/>
      <c r="RRN63" s="12"/>
      <c r="RRO63" s="12"/>
      <c r="RRP63" s="12"/>
      <c r="RRQ63" s="12"/>
      <c r="RRR63" s="12"/>
      <c r="RRS63" s="12"/>
      <c r="RRT63" s="12"/>
      <c r="RRU63" s="12"/>
      <c r="RRV63" s="12"/>
      <c r="RRW63" s="12"/>
      <c r="RRX63" s="12"/>
      <c r="RRY63" s="12"/>
      <c r="RRZ63" s="12"/>
      <c r="RSA63" s="12"/>
      <c r="RSB63" s="12"/>
      <c r="RSC63" s="12"/>
      <c r="RSD63" s="12"/>
      <c r="RSE63" s="12"/>
      <c r="RSF63" s="12"/>
      <c r="RSG63" s="12"/>
      <c r="RSH63" s="12"/>
      <c r="RSI63" s="12"/>
      <c r="RSJ63" s="12"/>
      <c r="RSK63" s="12"/>
      <c r="RSL63" s="12"/>
      <c r="RSM63" s="12"/>
      <c r="RSN63" s="12"/>
      <c r="RSO63" s="12"/>
      <c r="RSP63" s="12"/>
      <c r="RSQ63" s="12"/>
      <c r="RSR63" s="12"/>
      <c r="RSS63" s="12"/>
      <c r="RST63" s="12"/>
      <c r="RSU63" s="12"/>
      <c r="RSV63" s="12"/>
      <c r="RSW63" s="12"/>
      <c r="RSX63" s="12"/>
      <c r="RSY63" s="12"/>
      <c r="RSZ63" s="12"/>
      <c r="RTA63" s="12"/>
      <c r="RTB63" s="12"/>
      <c r="RTC63" s="12"/>
      <c r="RTD63" s="12"/>
      <c r="RTE63" s="12"/>
      <c r="RTF63" s="12"/>
      <c r="RTG63" s="12"/>
      <c r="RTH63" s="12"/>
      <c r="RTI63" s="12"/>
      <c r="RTJ63" s="12"/>
      <c r="RTK63" s="12"/>
      <c r="RTL63" s="12"/>
      <c r="RTM63" s="12"/>
      <c r="RTN63" s="12"/>
      <c r="RTO63" s="12"/>
      <c r="RTP63" s="12"/>
      <c r="RTQ63" s="12"/>
      <c r="RTR63" s="12"/>
      <c r="RTS63" s="12"/>
      <c r="RTT63" s="12"/>
      <c r="RTU63" s="12"/>
      <c r="RTV63" s="12"/>
      <c r="RTW63" s="12"/>
      <c r="RTX63" s="12"/>
      <c r="RTY63" s="12"/>
      <c r="RTZ63" s="12"/>
      <c r="RUA63" s="12"/>
      <c r="RUB63" s="12"/>
      <c r="RUC63" s="12"/>
      <c r="RUD63" s="12"/>
      <c r="RUE63" s="12"/>
      <c r="RUF63" s="12"/>
      <c r="RUG63" s="12"/>
      <c r="RUH63" s="12"/>
      <c r="RUI63" s="12"/>
      <c r="RUJ63" s="12"/>
      <c r="RUK63" s="12"/>
      <c r="RUL63" s="12"/>
      <c r="RUM63" s="12"/>
      <c r="RUN63" s="12"/>
      <c r="RUO63" s="12"/>
      <c r="RUP63" s="12"/>
      <c r="RUQ63" s="12"/>
      <c r="RUR63" s="12"/>
      <c r="RUS63" s="12"/>
      <c r="RUT63" s="12"/>
      <c r="RUU63" s="12"/>
      <c r="RUV63" s="12"/>
      <c r="RUW63" s="12"/>
      <c r="RUX63" s="12"/>
      <c r="RUY63" s="12"/>
      <c r="RUZ63" s="12"/>
      <c r="RVA63" s="12"/>
      <c r="RVB63" s="12"/>
      <c r="RVC63" s="12"/>
      <c r="RVD63" s="12"/>
      <c r="RVE63" s="12"/>
      <c r="RVF63" s="12"/>
      <c r="RVG63" s="12"/>
      <c r="RVH63" s="12"/>
      <c r="RVI63" s="12"/>
      <c r="RVJ63" s="12"/>
      <c r="RVK63" s="12"/>
      <c r="RVL63" s="12"/>
      <c r="RVM63" s="12"/>
      <c r="RVN63" s="12"/>
      <c r="RVO63" s="12"/>
      <c r="RVP63" s="12"/>
      <c r="RVQ63" s="12"/>
      <c r="RVR63" s="12"/>
      <c r="RVS63" s="12"/>
      <c r="RVT63" s="12"/>
      <c r="RVU63" s="12"/>
      <c r="RVV63" s="12"/>
      <c r="RVW63" s="12"/>
      <c r="RVX63" s="12"/>
      <c r="RVY63" s="12"/>
      <c r="RVZ63" s="12"/>
      <c r="RWA63" s="12"/>
      <c r="RWB63" s="12"/>
      <c r="RWC63" s="12"/>
      <c r="RWD63" s="12"/>
      <c r="RWE63" s="12"/>
      <c r="RWF63" s="12"/>
      <c r="RWG63" s="12"/>
      <c r="RWH63" s="12"/>
      <c r="RWI63" s="12"/>
      <c r="RWJ63" s="12"/>
      <c r="RWK63" s="12"/>
      <c r="RWL63" s="12"/>
      <c r="RWM63" s="12"/>
      <c r="RWN63" s="12"/>
      <c r="RWO63" s="12"/>
      <c r="RWP63" s="12"/>
      <c r="RWQ63" s="12"/>
      <c r="RWR63" s="12"/>
      <c r="RWS63" s="12"/>
      <c r="RWT63" s="12"/>
      <c r="RWU63" s="12"/>
      <c r="RWV63" s="12"/>
      <c r="RWW63" s="12"/>
      <c r="RWX63" s="12"/>
      <c r="RWY63" s="12"/>
      <c r="RWZ63" s="12"/>
      <c r="RXA63" s="12"/>
      <c r="RXB63" s="12"/>
      <c r="RXC63" s="12"/>
      <c r="RXD63" s="12"/>
      <c r="RXE63" s="12"/>
      <c r="RXF63" s="12"/>
      <c r="RXG63" s="12"/>
      <c r="RXH63" s="12"/>
      <c r="RXI63" s="12"/>
      <c r="RXJ63" s="12"/>
      <c r="RXK63" s="12"/>
      <c r="RXL63" s="12"/>
      <c r="RXM63" s="12"/>
      <c r="RXN63" s="12"/>
      <c r="RXO63" s="12"/>
      <c r="RXP63" s="12"/>
      <c r="RXQ63" s="12"/>
      <c r="RXR63" s="12"/>
      <c r="RXS63" s="12"/>
      <c r="RXT63" s="12"/>
      <c r="RXU63" s="12"/>
      <c r="RXV63" s="12"/>
      <c r="RXW63" s="12"/>
      <c r="RXX63" s="12"/>
      <c r="RXY63" s="12"/>
      <c r="RXZ63" s="12"/>
      <c r="RYA63" s="12"/>
      <c r="RYB63" s="12"/>
      <c r="RYC63" s="12"/>
      <c r="RYD63" s="12"/>
      <c r="RYE63" s="12"/>
      <c r="RYF63" s="12"/>
      <c r="RYG63" s="12"/>
      <c r="RYH63" s="12"/>
      <c r="RYI63" s="12"/>
      <c r="RYJ63" s="12"/>
      <c r="RYK63" s="12"/>
      <c r="RYL63" s="12"/>
      <c r="RYM63" s="12"/>
      <c r="RYN63" s="12"/>
      <c r="RYO63" s="12"/>
      <c r="RYP63" s="12"/>
      <c r="RYQ63" s="12"/>
      <c r="RYR63" s="12"/>
      <c r="RYS63" s="12"/>
      <c r="RYT63" s="12"/>
      <c r="RYU63" s="12"/>
      <c r="RYV63" s="12"/>
      <c r="RYW63" s="12"/>
      <c r="RYX63" s="12"/>
      <c r="RYY63" s="12"/>
      <c r="RYZ63" s="12"/>
      <c r="RZA63" s="12"/>
      <c r="RZB63" s="12"/>
      <c r="RZC63" s="12"/>
      <c r="RZD63" s="12"/>
      <c r="RZE63" s="12"/>
      <c r="RZF63" s="12"/>
      <c r="RZG63" s="12"/>
      <c r="RZH63" s="12"/>
      <c r="RZI63" s="12"/>
      <c r="RZJ63" s="12"/>
      <c r="RZK63" s="12"/>
      <c r="RZL63" s="12"/>
      <c r="RZM63" s="12"/>
      <c r="RZN63" s="12"/>
      <c r="RZO63" s="12"/>
      <c r="RZP63" s="12"/>
      <c r="RZQ63" s="12"/>
      <c r="RZR63" s="12"/>
      <c r="RZS63" s="12"/>
      <c r="RZT63" s="12"/>
      <c r="RZU63" s="12"/>
      <c r="RZV63" s="12"/>
      <c r="RZW63" s="12"/>
      <c r="RZX63" s="12"/>
      <c r="RZY63" s="12"/>
      <c r="RZZ63" s="12"/>
      <c r="SAA63" s="12"/>
      <c r="SAB63" s="12"/>
      <c r="SAC63" s="12"/>
      <c r="SAD63" s="12"/>
      <c r="SAE63" s="12"/>
      <c r="SAF63" s="12"/>
      <c r="SAG63" s="12"/>
      <c r="SAH63" s="12"/>
      <c r="SAI63" s="12"/>
      <c r="SAJ63" s="12"/>
      <c r="SAK63" s="12"/>
      <c r="SAL63" s="12"/>
      <c r="SAM63" s="12"/>
      <c r="SAN63" s="12"/>
      <c r="SAO63" s="12"/>
      <c r="SAP63" s="12"/>
      <c r="SAQ63" s="12"/>
      <c r="SAR63" s="12"/>
      <c r="SAS63" s="12"/>
      <c r="SAT63" s="12"/>
      <c r="SAU63" s="12"/>
      <c r="SAV63" s="12"/>
      <c r="SAW63" s="12"/>
      <c r="SAX63" s="12"/>
      <c r="SAY63" s="12"/>
      <c r="SAZ63" s="12"/>
      <c r="SBA63" s="12"/>
      <c r="SBB63" s="12"/>
      <c r="SBC63" s="12"/>
      <c r="SBD63" s="12"/>
      <c r="SBE63" s="12"/>
      <c r="SBF63" s="12"/>
      <c r="SBG63" s="12"/>
      <c r="SBH63" s="12"/>
      <c r="SBI63" s="12"/>
      <c r="SBJ63" s="12"/>
      <c r="SBK63" s="12"/>
      <c r="SBL63" s="12"/>
      <c r="SBM63" s="12"/>
      <c r="SBN63" s="12"/>
      <c r="SBO63" s="12"/>
      <c r="SBP63" s="12"/>
      <c r="SBQ63" s="12"/>
      <c r="SBR63" s="12"/>
      <c r="SBS63" s="12"/>
      <c r="SBT63" s="12"/>
      <c r="SBU63" s="12"/>
      <c r="SBV63" s="12"/>
      <c r="SBW63" s="12"/>
      <c r="SBX63" s="12"/>
      <c r="SBY63" s="12"/>
      <c r="SBZ63" s="12"/>
      <c r="SCA63" s="12"/>
      <c r="SCB63" s="12"/>
      <c r="SCC63" s="12"/>
      <c r="SCD63" s="12"/>
      <c r="SCE63" s="12"/>
      <c r="SCF63" s="12"/>
      <c r="SCG63" s="12"/>
      <c r="SCH63" s="12"/>
      <c r="SCI63" s="12"/>
      <c r="SCJ63" s="12"/>
      <c r="SCK63" s="12"/>
      <c r="SCL63" s="12"/>
      <c r="SCM63" s="12"/>
      <c r="SCN63" s="12"/>
      <c r="SCO63" s="12"/>
      <c r="SCP63" s="12"/>
      <c r="SCQ63" s="12"/>
      <c r="SCR63" s="12"/>
      <c r="SCS63" s="12"/>
      <c r="SCT63" s="12"/>
      <c r="SCU63" s="12"/>
      <c r="SCV63" s="12"/>
      <c r="SCW63" s="12"/>
      <c r="SCX63" s="12"/>
      <c r="SCY63" s="12"/>
      <c r="SCZ63" s="12"/>
      <c r="SDA63" s="12"/>
      <c r="SDB63" s="12"/>
      <c r="SDC63" s="12"/>
      <c r="SDD63" s="12"/>
      <c r="SDE63" s="12"/>
      <c r="SDF63" s="12"/>
      <c r="SDG63" s="12"/>
      <c r="SDH63" s="12"/>
      <c r="SDI63" s="12"/>
      <c r="SDJ63" s="12"/>
      <c r="SDK63" s="12"/>
      <c r="SDL63" s="12"/>
      <c r="SDM63" s="12"/>
      <c r="SDN63" s="12"/>
      <c r="SDO63" s="12"/>
      <c r="SDP63" s="12"/>
      <c r="SDQ63" s="12"/>
      <c r="SDR63" s="12"/>
      <c r="SDS63" s="12"/>
      <c r="SDT63" s="12"/>
      <c r="SDU63" s="12"/>
      <c r="SDV63" s="12"/>
      <c r="SDW63" s="12"/>
      <c r="SDX63" s="12"/>
      <c r="SDY63" s="12"/>
      <c r="SDZ63" s="12"/>
      <c r="SEA63" s="12"/>
      <c r="SEB63" s="12"/>
      <c r="SEC63" s="12"/>
      <c r="SED63" s="12"/>
      <c r="SEE63" s="12"/>
      <c r="SEF63" s="12"/>
      <c r="SEG63" s="12"/>
      <c r="SEH63" s="12"/>
      <c r="SEI63" s="12"/>
      <c r="SEJ63" s="12"/>
      <c r="SEK63" s="12"/>
      <c r="SEL63" s="12"/>
      <c r="SEM63" s="12"/>
      <c r="SEN63" s="12"/>
      <c r="SEO63" s="12"/>
      <c r="SEP63" s="12"/>
      <c r="SEQ63" s="12"/>
      <c r="SER63" s="12"/>
      <c r="SES63" s="12"/>
      <c r="SET63" s="12"/>
      <c r="SEU63" s="12"/>
      <c r="SEV63" s="12"/>
      <c r="SEW63" s="12"/>
      <c r="SEX63" s="12"/>
      <c r="SEY63" s="12"/>
      <c r="SEZ63" s="12"/>
      <c r="SFA63" s="12"/>
      <c r="SFB63" s="12"/>
      <c r="SFC63" s="12"/>
      <c r="SFD63" s="12"/>
      <c r="SFE63" s="12"/>
      <c r="SFF63" s="12"/>
      <c r="SFG63" s="12"/>
      <c r="SFH63" s="12"/>
      <c r="SFI63" s="12"/>
      <c r="SFJ63" s="12"/>
      <c r="SFK63" s="12"/>
      <c r="SFL63" s="12"/>
      <c r="SFM63" s="12"/>
      <c r="SFN63" s="12"/>
      <c r="SFO63" s="12"/>
      <c r="SFP63" s="12"/>
      <c r="SFQ63" s="12"/>
      <c r="SFR63" s="12"/>
      <c r="SFS63" s="12"/>
      <c r="SFT63" s="12"/>
      <c r="SFU63" s="12"/>
      <c r="SFV63" s="12"/>
      <c r="SFW63" s="12"/>
      <c r="SFX63" s="12"/>
      <c r="SFY63" s="12"/>
      <c r="SFZ63" s="12"/>
      <c r="SGA63" s="12"/>
      <c r="SGB63" s="12"/>
      <c r="SGC63" s="12"/>
      <c r="SGD63" s="12"/>
      <c r="SGE63" s="12"/>
      <c r="SGF63" s="12"/>
      <c r="SGG63" s="12"/>
      <c r="SGH63" s="12"/>
      <c r="SGI63" s="12"/>
      <c r="SGJ63" s="12"/>
      <c r="SGK63" s="12"/>
      <c r="SGL63" s="12"/>
      <c r="SGM63" s="12"/>
      <c r="SGN63" s="12"/>
      <c r="SGO63" s="12"/>
      <c r="SGP63" s="12"/>
      <c r="SGQ63" s="12"/>
      <c r="SGR63" s="12"/>
      <c r="SGS63" s="12"/>
      <c r="SGT63" s="12"/>
      <c r="SGU63" s="12"/>
      <c r="SGV63" s="12"/>
      <c r="SGW63" s="12"/>
      <c r="SGX63" s="12"/>
      <c r="SGY63" s="12"/>
      <c r="SGZ63" s="12"/>
      <c r="SHA63" s="12"/>
      <c r="SHB63" s="12"/>
      <c r="SHC63" s="12"/>
      <c r="SHD63" s="12"/>
      <c r="SHE63" s="12"/>
      <c r="SHF63" s="12"/>
      <c r="SHG63" s="12"/>
      <c r="SHH63" s="12"/>
      <c r="SHI63" s="12"/>
      <c r="SHJ63" s="12"/>
      <c r="SHK63" s="12"/>
      <c r="SHL63" s="12"/>
      <c r="SHM63" s="12"/>
      <c r="SHN63" s="12"/>
      <c r="SHO63" s="12"/>
      <c r="SHP63" s="12"/>
      <c r="SHQ63" s="12"/>
      <c r="SHR63" s="12"/>
      <c r="SHS63" s="12"/>
      <c r="SHT63" s="12"/>
      <c r="SHU63" s="12"/>
      <c r="SHV63" s="12"/>
      <c r="SHW63" s="12"/>
      <c r="SHX63" s="12"/>
      <c r="SHY63" s="12"/>
      <c r="SHZ63" s="12"/>
      <c r="SIA63" s="12"/>
      <c r="SIB63" s="12"/>
      <c r="SIC63" s="12"/>
      <c r="SID63" s="12"/>
      <c r="SIE63" s="12"/>
      <c r="SIF63" s="12"/>
      <c r="SIG63" s="12"/>
      <c r="SIH63" s="12"/>
      <c r="SII63" s="12"/>
      <c r="SIJ63" s="12"/>
      <c r="SIK63" s="12"/>
      <c r="SIL63" s="12"/>
      <c r="SIM63" s="12"/>
      <c r="SIN63" s="12"/>
      <c r="SIO63" s="12"/>
      <c r="SIP63" s="12"/>
      <c r="SIQ63" s="12"/>
      <c r="SIR63" s="12"/>
      <c r="SIS63" s="12"/>
      <c r="SIT63" s="12"/>
      <c r="SIU63" s="12"/>
      <c r="SIV63" s="12"/>
      <c r="SIW63" s="12"/>
      <c r="SIX63" s="12"/>
      <c r="SIY63" s="12"/>
      <c r="SIZ63" s="12"/>
      <c r="SJA63" s="12"/>
      <c r="SJB63" s="12"/>
      <c r="SJC63" s="12"/>
      <c r="SJD63" s="12"/>
      <c r="SJE63" s="12"/>
      <c r="SJF63" s="12"/>
      <c r="SJG63" s="12"/>
      <c r="SJH63" s="12"/>
      <c r="SJI63" s="12"/>
      <c r="SJJ63" s="12"/>
      <c r="SJK63" s="12"/>
      <c r="SJL63" s="12"/>
      <c r="SJM63" s="12"/>
      <c r="SJN63" s="12"/>
      <c r="SJO63" s="12"/>
      <c r="SJP63" s="12"/>
      <c r="SJQ63" s="12"/>
      <c r="SJR63" s="12"/>
      <c r="SJS63" s="12"/>
      <c r="SJT63" s="12"/>
      <c r="SJU63" s="12"/>
      <c r="SJV63" s="12"/>
      <c r="SJW63" s="12"/>
      <c r="SJX63" s="12"/>
      <c r="SJY63" s="12"/>
      <c r="SJZ63" s="12"/>
      <c r="SKA63" s="12"/>
      <c r="SKB63" s="12"/>
      <c r="SKC63" s="12"/>
      <c r="SKD63" s="12"/>
      <c r="SKE63" s="12"/>
      <c r="SKF63" s="12"/>
      <c r="SKG63" s="12"/>
      <c r="SKH63" s="12"/>
      <c r="SKI63" s="12"/>
      <c r="SKJ63" s="12"/>
      <c r="SKK63" s="12"/>
      <c r="SKL63" s="12"/>
      <c r="SKM63" s="12"/>
      <c r="SKN63" s="12"/>
      <c r="SKO63" s="12"/>
      <c r="SKP63" s="12"/>
      <c r="SKQ63" s="12"/>
      <c r="SKR63" s="12"/>
      <c r="SKS63" s="12"/>
      <c r="SKT63" s="12"/>
      <c r="SKU63" s="12"/>
      <c r="SKV63" s="12"/>
      <c r="SKW63" s="12"/>
      <c r="SKX63" s="12"/>
      <c r="SKY63" s="12"/>
      <c r="SKZ63" s="12"/>
      <c r="SLA63" s="12"/>
      <c r="SLB63" s="12"/>
      <c r="SLC63" s="12"/>
      <c r="SLD63" s="12"/>
      <c r="SLE63" s="12"/>
      <c r="SLF63" s="12"/>
      <c r="SLG63" s="12"/>
      <c r="SLH63" s="12"/>
      <c r="SLI63" s="12"/>
      <c r="SLJ63" s="12"/>
      <c r="SLK63" s="12"/>
      <c r="SLL63" s="12"/>
      <c r="SLM63" s="12"/>
      <c r="SLN63" s="12"/>
      <c r="SLO63" s="12"/>
      <c r="SLP63" s="12"/>
      <c r="SLQ63" s="12"/>
      <c r="SLR63" s="12"/>
      <c r="SLS63" s="12"/>
      <c r="SLT63" s="12"/>
      <c r="SLU63" s="12"/>
      <c r="SLV63" s="12"/>
      <c r="SLW63" s="12"/>
      <c r="SLX63" s="12"/>
      <c r="SLY63" s="12"/>
      <c r="SLZ63" s="12"/>
      <c r="SMA63" s="12"/>
      <c r="SMB63" s="12"/>
      <c r="SMC63" s="12"/>
      <c r="SMD63" s="12"/>
      <c r="SME63" s="12"/>
      <c r="SMF63" s="12"/>
      <c r="SMG63" s="12"/>
      <c r="SMH63" s="12"/>
      <c r="SMI63" s="12"/>
      <c r="SMJ63" s="12"/>
      <c r="SMK63" s="12"/>
      <c r="SML63" s="12"/>
      <c r="SMM63" s="12"/>
      <c r="SMN63" s="12"/>
      <c r="SMO63" s="12"/>
      <c r="SMP63" s="12"/>
      <c r="SMQ63" s="12"/>
      <c r="SMR63" s="12"/>
      <c r="SMS63" s="12"/>
      <c r="SMT63" s="12"/>
      <c r="SMU63" s="12"/>
      <c r="SMV63" s="12"/>
      <c r="SMW63" s="12"/>
      <c r="SMX63" s="12"/>
      <c r="SMY63" s="12"/>
      <c r="SMZ63" s="12"/>
      <c r="SNA63" s="12"/>
      <c r="SNB63" s="12"/>
      <c r="SNC63" s="12"/>
      <c r="SND63" s="12"/>
      <c r="SNE63" s="12"/>
      <c r="SNF63" s="12"/>
      <c r="SNG63" s="12"/>
      <c r="SNH63" s="12"/>
      <c r="SNI63" s="12"/>
      <c r="SNJ63" s="12"/>
      <c r="SNK63" s="12"/>
      <c r="SNL63" s="12"/>
      <c r="SNM63" s="12"/>
      <c r="SNN63" s="12"/>
      <c r="SNO63" s="12"/>
      <c r="SNP63" s="12"/>
      <c r="SNQ63" s="12"/>
      <c r="SNR63" s="12"/>
      <c r="SNS63" s="12"/>
      <c r="SNT63" s="12"/>
      <c r="SNU63" s="12"/>
      <c r="SNV63" s="12"/>
      <c r="SNW63" s="12"/>
      <c r="SNX63" s="12"/>
      <c r="SNY63" s="12"/>
      <c r="SNZ63" s="12"/>
      <c r="SOA63" s="12"/>
      <c r="SOB63" s="12"/>
      <c r="SOC63" s="12"/>
      <c r="SOD63" s="12"/>
      <c r="SOE63" s="12"/>
      <c r="SOF63" s="12"/>
      <c r="SOG63" s="12"/>
      <c r="SOH63" s="12"/>
      <c r="SOI63" s="12"/>
      <c r="SOJ63" s="12"/>
      <c r="SOK63" s="12"/>
      <c r="SOL63" s="12"/>
      <c r="SOM63" s="12"/>
      <c r="SON63" s="12"/>
      <c r="SOO63" s="12"/>
      <c r="SOP63" s="12"/>
      <c r="SOQ63" s="12"/>
      <c r="SOR63" s="12"/>
      <c r="SOS63" s="12"/>
      <c r="SOT63" s="12"/>
      <c r="SOU63" s="12"/>
      <c r="SOV63" s="12"/>
      <c r="SOW63" s="12"/>
      <c r="SOX63" s="12"/>
      <c r="SOY63" s="12"/>
      <c r="SOZ63" s="12"/>
      <c r="SPA63" s="12"/>
      <c r="SPB63" s="12"/>
      <c r="SPC63" s="12"/>
      <c r="SPD63" s="12"/>
      <c r="SPE63" s="12"/>
      <c r="SPF63" s="12"/>
      <c r="SPG63" s="12"/>
      <c r="SPH63" s="12"/>
      <c r="SPI63" s="12"/>
      <c r="SPJ63" s="12"/>
      <c r="SPK63" s="12"/>
      <c r="SPL63" s="12"/>
      <c r="SPM63" s="12"/>
      <c r="SPN63" s="12"/>
      <c r="SPO63" s="12"/>
      <c r="SPP63" s="12"/>
      <c r="SPQ63" s="12"/>
      <c r="SPR63" s="12"/>
      <c r="SPS63" s="12"/>
      <c r="SPT63" s="12"/>
      <c r="SPU63" s="12"/>
      <c r="SPV63" s="12"/>
      <c r="SPW63" s="12"/>
      <c r="SPX63" s="12"/>
      <c r="SPY63" s="12"/>
      <c r="SPZ63" s="12"/>
      <c r="SQA63" s="12"/>
      <c r="SQB63" s="12"/>
      <c r="SQC63" s="12"/>
      <c r="SQD63" s="12"/>
      <c r="SQE63" s="12"/>
      <c r="SQF63" s="12"/>
      <c r="SQG63" s="12"/>
      <c r="SQH63" s="12"/>
      <c r="SQI63" s="12"/>
      <c r="SQJ63" s="12"/>
      <c r="SQK63" s="12"/>
      <c r="SQL63" s="12"/>
      <c r="SQM63" s="12"/>
      <c r="SQN63" s="12"/>
      <c r="SQO63" s="12"/>
      <c r="SQP63" s="12"/>
      <c r="SQQ63" s="12"/>
      <c r="SQR63" s="12"/>
      <c r="SQS63" s="12"/>
      <c r="SQT63" s="12"/>
      <c r="SQU63" s="12"/>
      <c r="SQV63" s="12"/>
      <c r="SQW63" s="12"/>
      <c r="SQX63" s="12"/>
      <c r="SQY63" s="12"/>
      <c r="SQZ63" s="12"/>
      <c r="SRA63" s="12"/>
      <c r="SRB63" s="12"/>
      <c r="SRC63" s="12"/>
      <c r="SRD63" s="12"/>
      <c r="SRE63" s="12"/>
      <c r="SRF63" s="12"/>
      <c r="SRG63" s="12"/>
      <c r="SRH63" s="12"/>
      <c r="SRI63" s="12"/>
      <c r="SRJ63" s="12"/>
      <c r="SRK63" s="12"/>
      <c r="SRL63" s="12"/>
      <c r="SRM63" s="12"/>
      <c r="SRN63" s="12"/>
      <c r="SRO63" s="12"/>
      <c r="SRP63" s="12"/>
      <c r="SRQ63" s="12"/>
      <c r="SRR63" s="12"/>
      <c r="SRS63" s="12"/>
      <c r="SRT63" s="12"/>
      <c r="SRU63" s="12"/>
      <c r="SRV63" s="12"/>
      <c r="SRW63" s="12"/>
      <c r="SRX63" s="12"/>
      <c r="SRY63" s="12"/>
      <c r="SRZ63" s="12"/>
      <c r="SSA63" s="12"/>
      <c r="SSB63" s="12"/>
      <c r="SSC63" s="12"/>
      <c r="SSD63" s="12"/>
      <c r="SSE63" s="12"/>
      <c r="SSF63" s="12"/>
      <c r="SSG63" s="12"/>
      <c r="SSH63" s="12"/>
      <c r="SSI63" s="12"/>
      <c r="SSJ63" s="12"/>
      <c r="SSK63" s="12"/>
      <c r="SSL63" s="12"/>
      <c r="SSM63" s="12"/>
      <c r="SSN63" s="12"/>
      <c r="SSO63" s="12"/>
      <c r="SSP63" s="12"/>
      <c r="SSQ63" s="12"/>
      <c r="SSR63" s="12"/>
      <c r="SSS63" s="12"/>
      <c r="SST63" s="12"/>
      <c r="SSU63" s="12"/>
      <c r="SSV63" s="12"/>
      <c r="SSW63" s="12"/>
      <c r="SSX63" s="12"/>
      <c r="SSY63" s="12"/>
      <c r="SSZ63" s="12"/>
      <c r="STA63" s="12"/>
      <c r="STB63" s="12"/>
      <c r="STC63" s="12"/>
      <c r="STD63" s="12"/>
      <c r="STE63" s="12"/>
      <c r="STF63" s="12"/>
      <c r="STG63" s="12"/>
      <c r="STH63" s="12"/>
      <c r="STI63" s="12"/>
      <c r="STJ63" s="12"/>
      <c r="STK63" s="12"/>
      <c r="STL63" s="12"/>
      <c r="STM63" s="12"/>
      <c r="STN63" s="12"/>
      <c r="STO63" s="12"/>
      <c r="STP63" s="12"/>
      <c r="STQ63" s="12"/>
      <c r="STR63" s="12"/>
      <c r="STS63" s="12"/>
      <c r="STT63" s="12"/>
      <c r="STU63" s="12"/>
      <c r="STV63" s="12"/>
      <c r="STW63" s="12"/>
      <c r="STX63" s="12"/>
      <c r="STY63" s="12"/>
      <c r="STZ63" s="12"/>
      <c r="SUA63" s="12"/>
      <c r="SUB63" s="12"/>
      <c r="SUC63" s="12"/>
      <c r="SUD63" s="12"/>
      <c r="SUE63" s="12"/>
      <c r="SUF63" s="12"/>
      <c r="SUG63" s="12"/>
      <c r="SUH63" s="12"/>
      <c r="SUI63" s="12"/>
      <c r="SUJ63" s="12"/>
      <c r="SUK63" s="12"/>
      <c r="SUL63" s="12"/>
      <c r="SUM63" s="12"/>
      <c r="SUN63" s="12"/>
      <c r="SUO63" s="12"/>
      <c r="SUP63" s="12"/>
      <c r="SUQ63" s="12"/>
      <c r="SUR63" s="12"/>
      <c r="SUS63" s="12"/>
      <c r="SUT63" s="12"/>
      <c r="SUU63" s="12"/>
      <c r="SUV63" s="12"/>
      <c r="SUW63" s="12"/>
      <c r="SUX63" s="12"/>
      <c r="SUY63" s="12"/>
      <c r="SUZ63" s="12"/>
      <c r="SVA63" s="12"/>
      <c r="SVB63" s="12"/>
      <c r="SVC63" s="12"/>
      <c r="SVD63" s="12"/>
      <c r="SVE63" s="12"/>
      <c r="SVF63" s="12"/>
      <c r="SVG63" s="12"/>
      <c r="SVH63" s="12"/>
      <c r="SVI63" s="12"/>
      <c r="SVJ63" s="12"/>
      <c r="SVK63" s="12"/>
      <c r="SVL63" s="12"/>
      <c r="SVM63" s="12"/>
      <c r="SVN63" s="12"/>
      <c r="SVO63" s="12"/>
      <c r="SVP63" s="12"/>
      <c r="SVQ63" s="12"/>
      <c r="SVR63" s="12"/>
      <c r="SVS63" s="12"/>
      <c r="SVT63" s="12"/>
      <c r="SVU63" s="12"/>
      <c r="SVV63" s="12"/>
      <c r="SVW63" s="12"/>
      <c r="SVX63" s="12"/>
      <c r="SVY63" s="12"/>
      <c r="SVZ63" s="12"/>
      <c r="SWA63" s="12"/>
      <c r="SWB63" s="12"/>
      <c r="SWC63" s="12"/>
      <c r="SWD63" s="12"/>
      <c r="SWE63" s="12"/>
      <c r="SWF63" s="12"/>
      <c r="SWG63" s="12"/>
      <c r="SWH63" s="12"/>
      <c r="SWI63" s="12"/>
      <c r="SWJ63" s="12"/>
      <c r="SWK63" s="12"/>
      <c r="SWL63" s="12"/>
      <c r="SWM63" s="12"/>
      <c r="SWN63" s="12"/>
      <c r="SWO63" s="12"/>
      <c r="SWP63" s="12"/>
      <c r="SWQ63" s="12"/>
      <c r="SWR63" s="12"/>
      <c r="SWS63" s="12"/>
      <c r="SWT63" s="12"/>
      <c r="SWU63" s="12"/>
      <c r="SWV63" s="12"/>
      <c r="SWW63" s="12"/>
      <c r="SWX63" s="12"/>
      <c r="SWY63" s="12"/>
      <c r="SWZ63" s="12"/>
      <c r="SXA63" s="12"/>
      <c r="SXB63" s="12"/>
      <c r="SXC63" s="12"/>
      <c r="SXD63" s="12"/>
      <c r="SXE63" s="12"/>
      <c r="SXF63" s="12"/>
      <c r="SXG63" s="12"/>
      <c r="SXH63" s="12"/>
      <c r="SXI63" s="12"/>
      <c r="SXJ63" s="12"/>
      <c r="SXK63" s="12"/>
      <c r="SXL63" s="12"/>
      <c r="SXM63" s="12"/>
      <c r="SXN63" s="12"/>
      <c r="SXO63" s="12"/>
      <c r="SXP63" s="12"/>
      <c r="SXQ63" s="12"/>
      <c r="SXR63" s="12"/>
      <c r="SXS63" s="12"/>
      <c r="SXT63" s="12"/>
      <c r="SXU63" s="12"/>
      <c r="SXV63" s="12"/>
      <c r="SXW63" s="12"/>
      <c r="SXX63" s="12"/>
      <c r="SXY63" s="12"/>
      <c r="SXZ63" s="12"/>
      <c r="SYA63" s="12"/>
      <c r="SYB63" s="12"/>
      <c r="SYC63" s="12"/>
      <c r="SYD63" s="12"/>
      <c r="SYE63" s="12"/>
      <c r="SYF63" s="12"/>
      <c r="SYG63" s="12"/>
      <c r="SYH63" s="12"/>
      <c r="SYI63" s="12"/>
      <c r="SYJ63" s="12"/>
      <c r="SYK63" s="12"/>
      <c r="SYL63" s="12"/>
      <c r="SYM63" s="12"/>
      <c r="SYN63" s="12"/>
      <c r="SYO63" s="12"/>
      <c r="SYP63" s="12"/>
      <c r="SYQ63" s="12"/>
      <c r="SYR63" s="12"/>
      <c r="SYS63" s="12"/>
      <c r="SYT63" s="12"/>
      <c r="SYU63" s="12"/>
      <c r="SYV63" s="12"/>
      <c r="SYW63" s="12"/>
      <c r="SYX63" s="12"/>
      <c r="SYY63" s="12"/>
      <c r="SYZ63" s="12"/>
      <c r="SZA63" s="12"/>
      <c r="SZB63" s="12"/>
      <c r="SZC63" s="12"/>
      <c r="SZD63" s="12"/>
      <c r="SZE63" s="12"/>
      <c r="SZF63" s="12"/>
      <c r="SZG63" s="12"/>
      <c r="SZH63" s="12"/>
      <c r="SZI63" s="12"/>
      <c r="SZJ63" s="12"/>
      <c r="SZK63" s="12"/>
      <c r="SZL63" s="12"/>
      <c r="SZM63" s="12"/>
      <c r="SZN63" s="12"/>
      <c r="SZO63" s="12"/>
      <c r="SZP63" s="12"/>
      <c r="SZQ63" s="12"/>
      <c r="SZR63" s="12"/>
      <c r="SZS63" s="12"/>
      <c r="SZT63" s="12"/>
      <c r="SZU63" s="12"/>
      <c r="SZV63" s="12"/>
      <c r="SZW63" s="12"/>
      <c r="SZX63" s="12"/>
      <c r="SZY63" s="12"/>
      <c r="SZZ63" s="12"/>
      <c r="TAA63" s="12"/>
      <c r="TAB63" s="12"/>
      <c r="TAC63" s="12"/>
      <c r="TAD63" s="12"/>
      <c r="TAE63" s="12"/>
      <c r="TAF63" s="12"/>
      <c r="TAG63" s="12"/>
      <c r="TAH63" s="12"/>
      <c r="TAI63" s="12"/>
      <c r="TAJ63" s="12"/>
      <c r="TAK63" s="12"/>
      <c r="TAL63" s="12"/>
      <c r="TAM63" s="12"/>
      <c r="TAN63" s="12"/>
      <c r="TAO63" s="12"/>
      <c r="TAP63" s="12"/>
      <c r="TAQ63" s="12"/>
      <c r="TAR63" s="12"/>
      <c r="TAS63" s="12"/>
      <c r="TAT63" s="12"/>
      <c r="TAU63" s="12"/>
      <c r="TAV63" s="12"/>
      <c r="TAW63" s="12"/>
      <c r="TAX63" s="12"/>
      <c r="TAY63" s="12"/>
      <c r="TAZ63" s="12"/>
      <c r="TBA63" s="12"/>
      <c r="TBB63" s="12"/>
      <c r="TBC63" s="12"/>
      <c r="TBD63" s="12"/>
      <c r="TBE63" s="12"/>
      <c r="TBF63" s="12"/>
      <c r="TBG63" s="12"/>
      <c r="TBH63" s="12"/>
      <c r="TBI63" s="12"/>
      <c r="TBJ63" s="12"/>
      <c r="TBK63" s="12"/>
      <c r="TBL63" s="12"/>
      <c r="TBM63" s="12"/>
      <c r="TBN63" s="12"/>
      <c r="TBO63" s="12"/>
      <c r="TBP63" s="12"/>
      <c r="TBQ63" s="12"/>
      <c r="TBR63" s="12"/>
      <c r="TBS63" s="12"/>
      <c r="TBT63" s="12"/>
      <c r="TBU63" s="12"/>
      <c r="TBV63" s="12"/>
      <c r="TBW63" s="12"/>
      <c r="TBX63" s="12"/>
      <c r="TBY63" s="12"/>
      <c r="TBZ63" s="12"/>
      <c r="TCA63" s="12"/>
      <c r="TCB63" s="12"/>
      <c r="TCC63" s="12"/>
      <c r="TCD63" s="12"/>
      <c r="TCE63" s="12"/>
      <c r="TCF63" s="12"/>
      <c r="TCG63" s="12"/>
      <c r="TCH63" s="12"/>
      <c r="TCI63" s="12"/>
      <c r="TCJ63" s="12"/>
      <c r="TCK63" s="12"/>
      <c r="TCL63" s="12"/>
      <c r="TCM63" s="12"/>
      <c r="TCN63" s="12"/>
      <c r="TCO63" s="12"/>
      <c r="TCP63" s="12"/>
      <c r="TCQ63" s="12"/>
      <c r="TCR63" s="12"/>
      <c r="TCS63" s="12"/>
      <c r="TCT63" s="12"/>
      <c r="TCU63" s="12"/>
      <c r="TCV63" s="12"/>
      <c r="TCW63" s="12"/>
      <c r="TCX63" s="12"/>
      <c r="TCY63" s="12"/>
      <c r="TCZ63" s="12"/>
      <c r="TDA63" s="12"/>
      <c r="TDB63" s="12"/>
      <c r="TDC63" s="12"/>
      <c r="TDD63" s="12"/>
      <c r="TDE63" s="12"/>
      <c r="TDF63" s="12"/>
      <c r="TDG63" s="12"/>
      <c r="TDH63" s="12"/>
      <c r="TDI63" s="12"/>
      <c r="TDJ63" s="12"/>
      <c r="TDK63" s="12"/>
      <c r="TDL63" s="12"/>
      <c r="TDM63" s="12"/>
      <c r="TDN63" s="12"/>
      <c r="TDO63" s="12"/>
      <c r="TDP63" s="12"/>
      <c r="TDQ63" s="12"/>
      <c r="TDR63" s="12"/>
      <c r="TDS63" s="12"/>
      <c r="TDT63" s="12"/>
      <c r="TDU63" s="12"/>
      <c r="TDV63" s="12"/>
      <c r="TDW63" s="12"/>
      <c r="TDX63" s="12"/>
      <c r="TDY63" s="12"/>
      <c r="TDZ63" s="12"/>
      <c r="TEA63" s="12"/>
      <c r="TEB63" s="12"/>
      <c r="TEC63" s="12"/>
      <c r="TED63" s="12"/>
      <c r="TEE63" s="12"/>
      <c r="TEF63" s="12"/>
      <c r="TEG63" s="12"/>
      <c r="TEH63" s="12"/>
      <c r="TEI63" s="12"/>
      <c r="TEJ63" s="12"/>
      <c r="TEK63" s="12"/>
      <c r="TEL63" s="12"/>
      <c r="TEM63" s="12"/>
      <c r="TEN63" s="12"/>
      <c r="TEO63" s="12"/>
      <c r="TEP63" s="12"/>
      <c r="TEQ63" s="12"/>
      <c r="TER63" s="12"/>
      <c r="TES63" s="12"/>
      <c r="TET63" s="12"/>
      <c r="TEU63" s="12"/>
      <c r="TEV63" s="12"/>
      <c r="TEW63" s="12"/>
      <c r="TEX63" s="12"/>
      <c r="TEY63" s="12"/>
      <c r="TEZ63" s="12"/>
      <c r="TFA63" s="12"/>
      <c r="TFB63" s="12"/>
      <c r="TFC63" s="12"/>
      <c r="TFD63" s="12"/>
      <c r="TFE63" s="12"/>
      <c r="TFF63" s="12"/>
      <c r="TFG63" s="12"/>
      <c r="TFH63" s="12"/>
      <c r="TFI63" s="12"/>
      <c r="TFJ63" s="12"/>
      <c r="TFK63" s="12"/>
      <c r="TFL63" s="12"/>
      <c r="TFM63" s="12"/>
      <c r="TFN63" s="12"/>
      <c r="TFO63" s="12"/>
      <c r="TFP63" s="12"/>
      <c r="TFQ63" s="12"/>
      <c r="TFR63" s="12"/>
      <c r="TFS63" s="12"/>
      <c r="TFT63" s="12"/>
      <c r="TFU63" s="12"/>
      <c r="TFV63" s="12"/>
      <c r="TFW63" s="12"/>
      <c r="TFX63" s="12"/>
      <c r="TFY63" s="12"/>
      <c r="TFZ63" s="12"/>
      <c r="TGA63" s="12"/>
      <c r="TGB63" s="12"/>
      <c r="TGC63" s="12"/>
      <c r="TGD63" s="12"/>
      <c r="TGE63" s="12"/>
      <c r="TGF63" s="12"/>
      <c r="TGG63" s="12"/>
      <c r="TGH63" s="12"/>
      <c r="TGI63" s="12"/>
      <c r="TGJ63" s="12"/>
      <c r="TGK63" s="12"/>
      <c r="TGL63" s="12"/>
      <c r="TGM63" s="12"/>
      <c r="TGN63" s="12"/>
      <c r="TGO63" s="12"/>
      <c r="TGP63" s="12"/>
      <c r="TGQ63" s="12"/>
      <c r="TGR63" s="12"/>
      <c r="TGS63" s="12"/>
      <c r="TGT63" s="12"/>
      <c r="TGU63" s="12"/>
      <c r="TGV63" s="12"/>
      <c r="TGW63" s="12"/>
      <c r="TGX63" s="12"/>
      <c r="TGY63" s="12"/>
      <c r="TGZ63" s="12"/>
      <c r="THA63" s="12"/>
      <c r="THB63" s="12"/>
      <c r="THC63" s="12"/>
      <c r="THD63" s="12"/>
      <c r="THE63" s="12"/>
      <c r="THF63" s="12"/>
      <c r="THG63" s="12"/>
      <c r="THH63" s="12"/>
      <c r="THI63" s="12"/>
      <c r="THJ63" s="12"/>
      <c r="THK63" s="12"/>
      <c r="THL63" s="12"/>
      <c r="THM63" s="12"/>
      <c r="THN63" s="12"/>
      <c r="THO63" s="12"/>
      <c r="THP63" s="12"/>
      <c r="THQ63" s="12"/>
      <c r="THR63" s="12"/>
      <c r="THS63" s="12"/>
      <c r="THT63" s="12"/>
      <c r="THU63" s="12"/>
      <c r="THV63" s="12"/>
      <c r="THW63" s="12"/>
      <c r="THX63" s="12"/>
      <c r="THY63" s="12"/>
      <c r="THZ63" s="12"/>
      <c r="TIA63" s="12"/>
      <c r="TIB63" s="12"/>
      <c r="TIC63" s="12"/>
      <c r="TID63" s="12"/>
      <c r="TIE63" s="12"/>
      <c r="TIF63" s="12"/>
      <c r="TIG63" s="12"/>
      <c r="TIH63" s="12"/>
      <c r="TII63" s="12"/>
      <c r="TIJ63" s="12"/>
      <c r="TIK63" s="12"/>
      <c r="TIL63" s="12"/>
      <c r="TIM63" s="12"/>
      <c r="TIN63" s="12"/>
      <c r="TIO63" s="12"/>
      <c r="TIP63" s="12"/>
      <c r="TIQ63" s="12"/>
      <c r="TIR63" s="12"/>
      <c r="TIS63" s="12"/>
      <c r="TIT63" s="12"/>
      <c r="TIU63" s="12"/>
      <c r="TIV63" s="12"/>
      <c r="TIW63" s="12"/>
      <c r="TIX63" s="12"/>
      <c r="TIY63" s="12"/>
      <c r="TIZ63" s="12"/>
      <c r="TJA63" s="12"/>
      <c r="TJB63" s="12"/>
      <c r="TJC63" s="12"/>
      <c r="TJD63" s="12"/>
      <c r="TJE63" s="12"/>
      <c r="TJF63" s="12"/>
      <c r="TJG63" s="12"/>
      <c r="TJH63" s="12"/>
      <c r="TJI63" s="12"/>
      <c r="TJJ63" s="12"/>
      <c r="TJK63" s="12"/>
      <c r="TJL63" s="12"/>
      <c r="TJM63" s="12"/>
      <c r="TJN63" s="12"/>
      <c r="TJO63" s="12"/>
      <c r="TJP63" s="12"/>
      <c r="TJQ63" s="12"/>
      <c r="TJR63" s="12"/>
      <c r="TJS63" s="12"/>
      <c r="TJT63" s="12"/>
      <c r="TJU63" s="12"/>
      <c r="TJV63" s="12"/>
      <c r="TJW63" s="12"/>
      <c r="TJX63" s="12"/>
      <c r="TJY63" s="12"/>
      <c r="TJZ63" s="12"/>
      <c r="TKA63" s="12"/>
      <c r="TKB63" s="12"/>
      <c r="TKC63" s="12"/>
      <c r="TKD63" s="12"/>
      <c r="TKE63" s="12"/>
      <c r="TKF63" s="12"/>
      <c r="TKG63" s="12"/>
      <c r="TKH63" s="12"/>
      <c r="TKI63" s="12"/>
      <c r="TKJ63" s="12"/>
      <c r="TKK63" s="12"/>
      <c r="TKL63" s="12"/>
      <c r="TKM63" s="12"/>
      <c r="TKN63" s="12"/>
      <c r="TKO63" s="12"/>
      <c r="TKP63" s="12"/>
      <c r="TKQ63" s="12"/>
      <c r="TKR63" s="12"/>
      <c r="TKS63" s="12"/>
      <c r="TKT63" s="12"/>
      <c r="TKU63" s="12"/>
      <c r="TKV63" s="12"/>
      <c r="TKW63" s="12"/>
      <c r="TKX63" s="12"/>
      <c r="TKY63" s="12"/>
      <c r="TKZ63" s="12"/>
      <c r="TLA63" s="12"/>
      <c r="TLB63" s="12"/>
      <c r="TLC63" s="12"/>
      <c r="TLD63" s="12"/>
      <c r="TLE63" s="12"/>
      <c r="TLF63" s="12"/>
      <c r="TLG63" s="12"/>
      <c r="TLH63" s="12"/>
      <c r="TLI63" s="12"/>
      <c r="TLJ63" s="12"/>
      <c r="TLK63" s="12"/>
      <c r="TLL63" s="12"/>
      <c r="TLM63" s="12"/>
      <c r="TLN63" s="12"/>
      <c r="TLO63" s="12"/>
      <c r="TLP63" s="12"/>
      <c r="TLQ63" s="12"/>
      <c r="TLR63" s="12"/>
      <c r="TLS63" s="12"/>
      <c r="TLT63" s="12"/>
      <c r="TLU63" s="12"/>
      <c r="TLV63" s="12"/>
      <c r="TLW63" s="12"/>
      <c r="TLX63" s="12"/>
      <c r="TLY63" s="12"/>
      <c r="TLZ63" s="12"/>
      <c r="TMA63" s="12"/>
      <c r="TMB63" s="12"/>
      <c r="TMC63" s="12"/>
      <c r="TMD63" s="12"/>
      <c r="TME63" s="12"/>
      <c r="TMF63" s="12"/>
      <c r="TMG63" s="12"/>
      <c r="TMH63" s="12"/>
      <c r="TMI63" s="12"/>
      <c r="TMJ63" s="12"/>
      <c r="TMK63" s="12"/>
      <c r="TML63" s="12"/>
      <c r="TMM63" s="12"/>
      <c r="TMN63" s="12"/>
      <c r="TMO63" s="12"/>
      <c r="TMP63" s="12"/>
      <c r="TMQ63" s="12"/>
      <c r="TMR63" s="12"/>
      <c r="TMS63" s="12"/>
      <c r="TMT63" s="12"/>
      <c r="TMU63" s="12"/>
      <c r="TMV63" s="12"/>
      <c r="TMW63" s="12"/>
      <c r="TMX63" s="12"/>
      <c r="TMY63" s="12"/>
      <c r="TMZ63" s="12"/>
      <c r="TNA63" s="12"/>
      <c r="TNB63" s="12"/>
      <c r="TNC63" s="12"/>
      <c r="TND63" s="12"/>
      <c r="TNE63" s="12"/>
      <c r="TNF63" s="12"/>
      <c r="TNG63" s="12"/>
      <c r="TNH63" s="12"/>
      <c r="TNI63" s="12"/>
      <c r="TNJ63" s="12"/>
      <c r="TNK63" s="12"/>
      <c r="TNL63" s="12"/>
      <c r="TNM63" s="12"/>
      <c r="TNN63" s="12"/>
      <c r="TNO63" s="12"/>
      <c r="TNP63" s="12"/>
      <c r="TNQ63" s="12"/>
      <c r="TNR63" s="12"/>
      <c r="TNS63" s="12"/>
      <c r="TNT63" s="12"/>
      <c r="TNU63" s="12"/>
      <c r="TNV63" s="12"/>
      <c r="TNW63" s="12"/>
      <c r="TNX63" s="12"/>
      <c r="TNY63" s="12"/>
      <c r="TNZ63" s="12"/>
      <c r="TOA63" s="12"/>
      <c r="TOB63" s="12"/>
      <c r="TOC63" s="12"/>
      <c r="TOD63" s="12"/>
      <c r="TOE63" s="12"/>
      <c r="TOF63" s="12"/>
      <c r="TOG63" s="12"/>
      <c r="TOH63" s="12"/>
      <c r="TOI63" s="12"/>
      <c r="TOJ63" s="12"/>
      <c r="TOK63" s="12"/>
      <c r="TOL63" s="12"/>
      <c r="TOM63" s="12"/>
      <c r="TON63" s="12"/>
      <c r="TOO63" s="12"/>
      <c r="TOP63" s="12"/>
      <c r="TOQ63" s="12"/>
      <c r="TOR63" s="12"/>
      <c r="TOS63" s="12"/>
      <c r="TOT63" s="12"/>
      <c r="TOU63" s="12"/>
      <c r="TOV63" s="12"/>
      <c r="TOW63" s="12"/>
      <c r="TOX63" s="12"/>
      <c r="TOY63" s="12"/>
      <c r="TOZ63" s="12"/>
      <c r="TPA63" s="12"/>
      <c r="TPB63" s="12"/>
      <c r="TPC63" s="12"/>
      <c r="TPD63" s="12"/>
      <c r="TPE63" s="12"/>
      <c r="TPF63" s="12"/>
      <c r="TPG63" s="12"/>
      <c r="TPH63" s="12"/>
      <c r="TPI63" s="12"/>
      <c r="TPJ63" s="12"/>
      <c r="TPK63" s="12"/>
      <c r="TPL63" s="12"/>
      <c r="TPM63" s="12"/>
      <c r="TPN63" s="12"/>
      <c r="TPO63" s="12"/>
      <c r="TPP63" s="12"/>
      <c r="TPQ63" s="12"/>
      <c r="TPR63" s="12"/>
      <c r="TPS63" s="12"/>
      <c r="TPT63" s="12"/>
      <c r="TPU63" s="12"/>
      <c r="TPV63" s="12"/>
      <c r="TPW63" s="12"/>
      <c r="TPX63" s="12"/>
      <c r="TPY63" s="12"/>
      <c r="TPZ63" s="12"/>
      <c r="TQA63" s="12"/>
      <c r="TQB63" s="12"/>
      <c r="TQC63" s="12"/>
      <c r="TQD63" s="12"/>
      <c r="TQE63" s="12"/>
      <c r="TQF63" s="12"/>
      <c r="TQG63" s="12"/>
      <c r="TQH63" s="12"/>
      <c r="TQI63" s="12"/>
      <c r="TQJ63" s="12"/>
      <c r="TQK63" s="12"/>
      <c r="TQL63" s="12"/>
      <c r="TQM63" s="12"/>
      <c r="TQN63" s="12"/>
      <c r="TQO63" s="12"/>
      <c r="TQP63" s="12"/>
      <c r="TQQ63" s="12"/>
      <c r="TQR63" s="12"/>
      <c r="TQS63" s="12"/>
      <c r="TQT63" s="12"/>
      <c r="TQU63" s="12"/>
      <c r="TQV63" s="12"/>
      <c r="TQW63" s="12"/>
      <c r="TQX63" s="12"/>
      <c r="TQY63" s="12"/>
      <c r="TQZ63" s="12"/>
      <c r="TRA63" s="12"/>
      <c r="TRB63" s="12"/>
      <c r="TRC63" s="12"/>
      <c r="TRD63" s="12"/>
      <c r="TRE63" s="12"/>
      <c r="TRF63" s="12"/>
      <c r="TRG63" s="12"/>
      <c r="TRH63" s="12"/>
      <c r="TRI63" s="12"/>
      <c r="TRJ63" s="12"/>
      <c r="TRK63" s="12"/>
      <c r="TRL63" s="12"/>
      <c r="TRM63" s="12"/>
      <c r="TRN63" s="12"/>
      <c r="TRO63" s="12"/>
      <c r="TRP63" s="12"/>
      <c r="TRQ63" s="12"/>
      <c r="TRR63" s="12"/>
      <c r="TRS63" s="12"/>
      <c r="TRT63" s="12"/>
      <c r="TRU63" s="12"/>
      <c r="TRV63" s="12"/>
      <c r="TRW63" s="12"/>
      <c r="TRX63" s="12"/>
      <c r="TRY63" s="12"/>
      <c r="TRZ63" s="12"/>
      <c r="TSA63" s="12"/>
      <c r="TSB63" s="12"/>
      <c r="TSC63" s="12"/>
      <c r="TSD63" s="12"/>
      <c r="TSE63" s="12"/>
      <c r="TSF63" s="12"/>
      <c r="TSG63" s="12"/>
      <c r="TSH63" s="12"/>
      <c r="TSI63" s="12"/>
      <c r="TSJ63" s="12"/>
      <c r="TSK63" s="12"/>
      <c r="TSL63" s="12"/>
      <c r="TSM63" s="12"/>
      <c r="TSN63" s="12"/>
      <c r="TSO63" s="12"/>
      <c r="TSP63" s="12"/>
      <c r="TSQ63" s="12"/>
      <c r="TSR63" s="12"/>
      <c r="TSS63" s="12"/>
      <c r="TST63" s="12"/>
      <c r="TSU63" s="12"/>
      <c r="TSV63" s="12"/>
      <c r="TSW63" s="12"/>
      <c r="TSX63" s="12"/>
      <c r="TSY63" s="12"/>
      <c r="TSZ63" s="12"/>
      <c r="TTA63" s="12"/>
      <c r="TTB63" s="12"/>
      <c r="TTC63" s="12"/>
      <c r="TTD63" s="12"/>
      <c r="TTE63" s="12"/>
      <c r="TTF63" s="12"/>
      <c r="TTG63" s="12"/>
      <c r="TTH63" s="12"/>
      <c r="TTI63" s="12"/>
      <c r="TTJ63" s="12"/>
      <c r="TTK63" s="12"/>
      <c r="TTL63" s="12"/>
      <c r="TTM63" s="12"/>
      <c r="TTN63" s="12"/>
      <c r="TTO63" s="12"/>
      <c r="TTP63" s="12"/>
      <c r="TTQ63" s="12"/>
      <c r="TTR63" s="12"/>
      <c r="TTS63" s="12"/>
      <c r="TTT63" s="12"/>
      <c r="TTU63" s="12"/>
      <c r="TTV63" s="12"/>
      <c r="TTW63" s="12"/>
      <c r="TTX63" s="12"/>
      <c r="TTY63" s="12"/>
      <c r="TTZ63" s="12"/>
      <c r="TUA63" s="12"/>
      <c r="TUB63" s="12"/>
      <c r="TUC63" s="12"/>
      <c r="TUD63" s="12"/>
      <c r="TUE63" s="12"/>
      <c r="TUF63" s="12"/>
      <c r="TUG63" s="12"/>
      <c r="TUH63" s="12"/>
      <c r="TUI63" s="12"/>
      <c r="TUJ63" s="12"/>
      <c r="TUK63" s="12"/>
      <c r="TUL63" s="12"/>
      <c r="TUM63" s="12"/>
      <c r="TUN63" s="12"/>
      <c r="TUO63" s="12"/>
      <c r="TUP63" s="12"/>
      <c r="TUQ63" s="12"/>
      <c r="TUR63" s="12"/>
      <c r="TUS63" s="12"/>
      <c r="TUT63" s="12"/>
      <c r="TUU63" s="12"/>
      <c r="TUV63" s="12"/>
      <c r="TUW63" s="12"/>
      <c r="TUX63" s="12"/>
      <c r="TUY63" s="12"/>
      <c r="TUZ63" s="12"/>
      <c r="TVA63" s="12"/>
      <c r="TVB63" s="12"/>
      <c r="TVC63" s="12"/>
      <c r="TVD63" s="12"/>
      <c r="TVE63" s="12"/>
      <c r="TVF63" s="12"/>
      <c r="TVG63" s="12"/>
      <c r="TVH63" s="12"/>
      <c r="TVI63" s="12"/>
      <c r="TVJ63" s="12"/>
      <c r="TVK63" s="12"/>
      <c r="TVL63" s="12"/>
      <c r="TVM63" s="12"/>
      <c r="TVN63" s="12"/>
      <c r="TVO63" s="12"/>
      <c r="TVP63" s="12"/>
      <c r="TVQ63" s="12"/>
      <c r="TVR63" s="12"/>
      <c r="TVS63" s="12"/>
      <c r="TVT63" s="12"/>
      <c r="TVU63" s="12"/>
      <c r="TVV63" s="12"/>
      <c r="TVW63" s="12"/>
      <c r="TVX63" s="12"/>
      <c r="TVY63" s="12"/>
      <c r="TVZ63" s="12"/>
      <c r="TWA63" s="12"/>
      <c r="TWB63" s="12"/>
      <c r="TWC63" s="12"/>
      <c r="TWD63" s="12"/>
      <c r="TWE63" s="12"/>
      <c r="TWF63" s="12"/>
      <c r="TWG63" s="12"/>
      <c r="TWH63" s="12"/>
      <c r="TWI63" s="12"/>
      <c r="TWJ63" s="12"/>
      <c r="TWK63" s="12"/>
      <c r="TWL63" s="12"/>
      <c r="TWM63" s="12"/>
      <c r="TWN63" s="12"/>
      <c r="TWO63" s="12"/>
      <c r="TWP63" s="12"/>
      <c r="TWQ63" s="12"/>
      <c r="TWR63" s="12"/>
      <c r="TWS63" s="12"/>
      <c r="TWT63" s="12"/>
      <c r="TWU63" s="12"/>
      <c r="TWV63" s="12"/>
      <c r="TWW63" s="12"/>
      <c r="TWX63" s="12"/>
      <c r="TWY63" s="12"/>
      <c r="TWZ63" s="12"/>
      <c r="TXA63" s="12"/>
      <c r="TXB63" s="12"/>
      <c r="TXC63" s="12"/>
      <c r="TXD63" s="12"/>
      <c r="TXE63" s="12"/>
      <c r="TXF63" s="12"/>
      <c r="TXG63" s="12"/>
      <c r="TXH63" s="12"/>
      <c r="TXI63" s="12"/>
      <c r="TXJ63" s="12"/>
      <c r="TXK63" s="12"/>
      <c r="TXL63" s="12"/>
      <c r="TXM63" s="12"/>
      <c r="TXN63" s="12"/>
      <c r="TXO63" s="12"/>
      <c r="TXP63" s="12"/>
      <c r="TXQ63" s="12"/>
      <c r="TXR63" s="12"/>
      <c r="TXS63" s="12"/>
      <c r="TXT63" s="12"/>
      <c r="TXU63" s="12"/>
      <c r="TXV63" s="12"/>
      <c r="TXW63" s="12"/>
      <c r="TXX63" s="12"/>
      <c r="TXY63" s="12"/>
      <c r="TXZ63" s="12"/>
      <c r="TYA63" s="12"/>
      <c r="TYB63" s="12"/>
      <c r="TYC63" s="12"/>
      <c r="TYD63" s="12"/>
      <c r="TYE63" s="12"/>
      <c r="TYF63" s="12"/>
      <c r="TYG63" s="12"/>
      <c r="TYH63" s="12"/>
      <c r="TYI63" s="12"/>
      <c r="TYJ63" s="12"/>
      <c r="TYK63" s="12"/>
      <c r="TYL63" s="12"/>
      <c r="TYM63" s="12"/>
      <c r="TYN63" s="12"/>
      <c r="TYO63" s="12"/>
      <c r="TYP63" s="12"/>
      <c r="TYQ63" s="12"/>
      <c r="TYR63" s="12"/>
      <c r="TYS63" s="12"/>
      <c r="TYT63" s="12"/>
      <c r="TYU63" s="12"/>
      <c r="TYV63" s="12"/>
      <c r="TYW63" s="12"/>
      <c r="TYX63" s="12"/>
      <c r="TYY63" s="12"/>
      <c r="TYZ63" s="12"/>
      <c r="TZA63" s="12"/>
      <c r="TZB63" s="12"/>
      <c r="TZC63" s="12"/>
      <c r="TZD63" s="12"/>
      <c r="TZE63" s="12"/>
      <c r="TZF63" s="12"/>
      <c r="TZG63" s="12"/>
      <c r="TZH63" s="12"/>
      <c r="TZI63" s="12"/>
      <c r="TZJ63" s="12"/>
      <c r="TZK63" s="12"/>
      <c r="TZL63" s="12"/>
      <c r="TZM63" s="12"/>
      <c r="TZN63" s="12"/>
      <c r="TZO63" s="12"/>
      <c r="TZP63" s="12"/>
      <c r="TZQ63" s="12"/>
      <c r="TZR63" s="12"/>
      <c r="TZS63" s="12"/>
      <c r="TZT63" s="12"/>
      <c r="TZU63" s="12"/>
      <c r="TZV63" s="12"/>
      <c r="TZW63" s="12"/>
      <c r="TZX63" s="12"/>
      <c r="TZY63" s="12"/>
      <c r="TZZ63" s="12"/>
      <c r="UAA63" s="12"/>
      <c r="UAB63" s="12"/>
      <c r="UAC63" s="12"/>
      <c r="UAD63" s="12"/>
      <c r="UAE63" s="12"/>
      <c r="UAF63" s="12"/>
      <c r="UAG63" s="12"/>
      <c r="UAH63" s="12"/>
      <c r="UAI63" s="12"/>
      <c r="UAJ63" s="12"/>
      <c r="UAK63" s="12"/>
      <c r="UAL63" s="12"/>
      <c r="UAM63" s="12"/>
      <c r="UAN63" s="12"/>
      <c r="UAO63" s="12"/>
      <c r="UAP63" s="12"/>
      <c r="UAQ63" s="12"/>
      <c r="UAR63" s="12"/>
      <c r="UAS63" s="12"/>
      <c r="UAT63" s="12"/>
      <c r="UAU63" s="12"/>
      <c r="UAV63" s="12"/>
      <c r="UAW63" s="12"/>
      <c r="UAX63" s="12"/>
      <c r="UAY63" s="12"/>
      <c r="UAZ63" s="12"/>
      <c r="UBA63" s="12"/>
      <c r="UBB63" s="12"/>
      <c r="UBC63" s="12"/>
      <c r="UBD63" s="12"/>
      <c r="UBE63" s="12"/>
      <c r="UBF63" s="12"/>
      <c r="UBG63" s="12"/>
      <c r="UBH63" s="12"/>
      <c r="UBI63" s="12"/>
      <c r="UBJ63" s="12"/>
      <c r="UBK63" s="12"/>
      <c r="UBL63" s="12"/>
      <c r="UBM63" s="12"/>
      <c r="UBN63" s="12"/>
      <c r="UBO63" s="12"/>
      <c r="UBP63" s="12"/>
      <c r="UBQ63" s="12"/>
      <c r="UBR63" s="12"/>
      <c r="UBS63" s="12"/>
      <c r="UBT63" s="12"/>
      <c r="UBU63" s="12"/>
      <c r="UBV63" s="12"/>
      <c r="UBW63" s="12"/>
      <c r="UBX63" s="12"/>
      <c r="UBY63" s="12"/>
      <c r="UBZ63" s="12"/>
      <c r="UCA63" s="12"/>
      <c r="UCB63" s="12"/>
      <c r="UCC63" s="12"/>
      <c r="UCD63" s="12"/>
      <c r="UCE63" s="12"/>
      <c r="UCF63" s="12"/>
      <c r="UCG63" s="12"/>
      <c r="UCH63" s="12"/>
      <c r="UCI63" s="12"/>
      <c r="UCJ63" s="12"/>
      <c r="UCK63" s="12"/>
      <c r="UCL63" s="12"/>
      <c r="UCM63" s="12"/>
      <c r="UCN63" s="12"/>
      <c r="UCO63" s="12"/>
      <c r="UCP63" s="12"/>
      <c r="UCQ63" s="12"/>
      <c r="UCR63" s="12"/>
      <c r="UCS63" s="12"/>
      <c r="UCT63" s="12"/>
      <c r="UCU63" s="12"/>
      <c r="UCV63" s="12"/>
      <c r="UCW63" s="12"/>
      <c r="UCX63" s="12"/>
      <c r="UCY63" s="12"/>
      <c r="UCZ63" s="12"/>
      <c r="UDA63" s="12"/>
      <c r="UDB63" s="12"/>
      <c r="UDC63" s="12"/>
      <c r="UDD63" s="12"/>
      <c r="UDE63" s="12"/>
      <c r="UDF63" s="12"/>
      <c r="UDG63" s="12"/>
      <c r="UDH63" s="12"/>
      <c r="UDI63" s="12"/>
      <c r="UDJ63" s="12"/>
      <c r="UDK63" s="12"/>
      <c r="UDL63" s="12"/>
      <c r="UDM63" s="12"/>
      <c r="UDN63" s="12"/>
      <c r="UDO63" s="12"/>
      <c r="UDP63" s="12"/>
      <c r="UDQ63" s="12"/>
      <c r="UDR63" s="12"/>
      <c r="UDS63" s="12"/>
      <c r="UDT63" s="12"/>
      <c r="UDU63" s="12"/>
      <c r="UDV63" s="12"/>
      <c r="UDW63" s="12"/>
      <c r="UDX63" s="12"/>
      <c r="UDY63" s="12"/>
      <c r="UDZ63" s="12"/>
      <c r="UEA63" s="12"/>
      <c r="UEB63" s="12"/>
      <c r="UEC63" s="12"/>
      <c r="UED63" s="12"/>
      <c r="UEE63" s="12"/>
      <c r="UEF63" s="12"/>
      <c r="UEG63" s="12"/>
      <c r="UEH63" s="12"/>
      <c r="UEI63" s="12"/>
      <c r="UEJ63" s="12"/>
      <c r="UEK63" s="12"/>
      <c r="UEL63" s="12"/>
      <c r="UEM63" s="12"/>
      <c r="UEN63" s="12"/>
      <c r="UEO63" s="12"/>
      <c r="UEP63" s="12"/>
      <c r="UEQ63" s="12"/>
      <c r="UER63" s="12"/>
      <c r="UES63" s="12"/>
      <c r="UET63" s="12"/>
      <c r="UEU63" s="12"/>
      <c r="UEV63" s="12"/>
      <c r="UEW63" s="12"/>
      <c r="UEX63" s="12"/>
      <c r="UEY63" s="12"/>
      <c r="UEZ63" s="12"/>
      <c r="UFA63" s="12"/>
      <c r="UFB63" s="12"/>
      <c r="UFC63" s="12"/>
      <c r="UFD63" s="12"/>
      <c r="UFE63" s="12"/>
      <c r="UFF63" s="12"/>
      <c r="UFG63" s="12"/>
      <c r="UFH63" s="12"/>
      <c r="UFI63" s="12"/>
      <c r="UFJ63" s="12"/>
      <c r="UFK63" s="12"/>
      <c r="UFL63" s="12"/>
      <c r="UFM63" s="12"/>
      <c r="UFN63" s="12"/>
      <c r="UFO63" s="12"/>
      <c r="UFP63" s="12"/>
      <c r="UFQ63" s="12"/>
      <c r="UFR63" s="12"/>
      <c r="UFS63" s="12"/>
      <c r="UFT63" s="12"/>
      <c r="UFU63" s="12"/>
      <c r="UFV63" s="12"/>
      <c r="UFW63" s="12"/>
      <c r="UFX63" s="12"/>
      <c r="UFY63" s="12"/>
      <c r="UFZ63" s="12"/>
      <c r="UGA63" s="12"/>
      <c r="UGB63" s="12"/>
      <c r="UGC63" s="12"/>
      <c r="UGD63" s="12"/>
      <c r="UGE63" s="12"/>
      <c r="UGF63" s="12"/>
      <c r="UGG63" s="12"/>
      <c r="UGH63" s="12"/>
      <c r="UGI63" s="12"/>
      <c r="UGJ63" s="12"/>
      <c r="UGK63" s="12"/>
      <c r="UGL63" s="12"/>
      <c r="UGM63" s="12"/>
      <c r="UGN63" s="12"/>
      <c r="UGO63" s="12"/>
      <c r="UGP63" s="12"/>
      <c r="UGQ63" s="12"/>
      <c r="UGR63" s="12"/>
      <c r="UGS63" s="12"/>
      <c r="UGT63" s="12"/>
      <c r="UGU63" s="12"/>
      <c r="UGV63" s="12"/>
      <c r="UGW63" s="12"/>
      <c r="UGX63" s="12"/>
      <c r="UGY63" s="12"/>
      <c r="UGZ63" s="12"/>
      <c r="UHA63" s="12"/>
      <c r="UHB63" s="12"/>
      <c r="UHC63" s="12"/>
      <c r="UHD63" s="12"/>
      <c r="UHE63" s="12"/>
      <c r="UHF63" s="12"/>
      <c r="UHG63" s="12"/>
      <c r="UHH63" s="12"/>
      <c r="UHI63" s="12"/>
      <c r="UHJ63" s="12"/>
      <c r="UHK63" s="12"/>
      <c r="UHL63" s="12"/>
      <c r="UHM63" s="12"/>
      <c r="UHN63" s="12"/>
      <c r="UHO63" s="12"/>
      <c r="UHP63" s="12"/>
      <c r="UHQ63" s="12"/>
      <c r="UHR63" s="12"/>
      <c r="UHS63" s="12"/>
      <c r="UHT63" s="12"/>
      <c r="UHU63" s="12"/>
      <c r="UHV63" s="12"/>
      <c r="UHW63" s="12"/>
      <c r="UHX63" s="12"/>
      <c r="UHY63" s="12"/>
      <c r="UHZ63" s="12"/>
      <c r="UIA63" s="12"/>
      <c r="UIB63" s="12"/>
      <c r="UIC63" s="12"/>
      <c r="UID63" s="12"/>
      <c r="UIE63" s="12"/>
      <c r="UIF63" s="12"/>
      <c r="UIG63" s="12"/>
      <c r="UIH63" s="12"/>
      <c r="UII63" s="12"/>
      <c r="UIJ63" s="12"/>
      <c r="UIK63" s="12"/>
      <c r="UIL63" s="12"/>
      <c r="UIM63" s="12"/>
      <c r="UIN63" s="12"/>
      <c r="UIO63" s="12"/>
      <c r="UIP63" s="12"/>
      <c r="UIQ63" s="12"/>
      <c r="UIR63" s="12"/>
      <c r="UIS63" s="12"/>
      <c r="UIT63" s="12"/>
      <c r="UIU63" s="12"/>
      <c r="UIV63" s="12"/>
      <c r="UIW63" s="12"/>
      <c r="UIX63" s="12"/>
      <c r="UIY63" s="12"/>
      <c r="UIZ63" s="12"/>
      <c r="UJA63" s="12"/>
      <c r="UJB63" s="12"/>
      <c r="UJC63" s="12"/>
      <c r="UJD63" s="12"/>
      <c r="UJE63" s="12"/>
      <c r="UJF63" s="12"/>
      <c r="UJG63" s="12"/>
      <c r="UJH63" s="12"/>
      <c r="UJI63" s="12"/>
      <c r="UJJ63" s="12"/>
      <c r="UJK63" s="12"/>
      <c r="UJL63" s="12"/>
      <c r="UJM63" s="12"/>
      <c r="UJN63" s="12"/>
      <c r="UJO63" s="12"/>
      <c r="UJP63" s="12"/>
      <c r="UJQ63" s="12"/>
      <c r="UJR63" s="12"/>
      <c r="UJS63" s="12"/>
      <c r="UJT63" s="12"/>
      <c r="UJU63" s="12"/>
      <c r="UJV63" s="12"/>
      <c r="UJW63" s="12"/>
      <c r="UJX63" s="12"/>
      <c r="UJY63" s="12"/>
      <c r="UJZ63" s="12"/>
      <c r="UKA63" s="12"/>
      <c r="UKB63" s="12"/>
      <c r="UKC63" s="12"/>
      <c r="UKD63" s="12"/>
      <c r="UKE63" s="12"/>
      <c r="UKF63" s="12"/>
      <c r="UKG63" s="12"/>
      <c r="UKH63" s="12"/>
      <c r="UKI63" s="12"/>
      <c r="UKJ63" s="12"/>
      <c r="UKK63" s="12"/>
      <c r="UKL63" s="12"/>
      <c r="UKM63" s="12"/>
      <c r="UKN63" s="12"/>
      <c r="UKO63" s="12"/>
      <c r="UKP63" s="12"/>
      <c r="UKQ63" s="12"/>
      <c r="UKR63" s="12"/>
      <c r="UKS63" s="12"/>
      <c r="UKT63" s="12"/>
      <c r="UKU63" s="12"/>
      <c r="UKV63" s="12"/>
      <c r="UKW63" s="12"/>
      <c r="UKX63" s="12"/>
      <c r="UKY63" s="12"/>
      <c r="UKZ63" s="12"/>
      <c r="ULA63" s="12"/>
      <c r="ULB63" s="12"/>
      <c r="ULC63" s="12"/>
      <c r="ULD63" s="12"/>
      <c r="ULE63" s="12"/>
      <c r="ULF63" s="12"/>
      <c r="ULG63" s="12"/>
      <c r="ULH63" s="12"/>
      <c r="ULI63" s="12"/>
      <c r="ULJ63" s="12"/>
      <c r="ULK63" s="12"/>
      <c r="ULL63" s="12"/>
      <c r="ULM63" s="12"/>
      <c r="ULN63" s="12"/>
      <c r="ULO63" s="12"/>
      <c r="ULP63" s="12"/>
      <c r="ULQ63" s="12"/>
      <c r="ULR63" s="12"/>
      <c r="ULS63" s="12"/>
      <c r="ULT63" s="12"/>
      <c r="ULU63" s="12"/>
      <c r="ULV63" s="12"/>
      <c r="ULW63" s="12"/>
      <c r="ULX63" s="12"/>
      <c r="ULY63" s="12"/>
      <c r="ULZ63" s="12"/>
      <c r="UMA63" s="12"/>
      <c r="UMB63" s="12"/>
      <c r="UMC63" s="12"/>
      <c r="UMD63" s="12"/>
      <c r="UME63" s="12"/>
      <c r="UMF63" s="12"/>
      <c r="UMG63" s="12"/>
      <c r="UMH63" s="12"/>
      <c r="UMI63" s="12"/>
      <c r="UMJ63" s="12"/>
      <c r="UMK63" s="12"/>
      <c r="UML63" s="12"/>
      <c r="UMM63" s="12"/>
      <c r="UMN63" s="12"/>
      <c r="UMO63" s="12"/>
      <c r="UMP63" s="12"/>
      <c r="UMQ63" s="12"/>
      <c r="UMR63" s="12"/>
      <c r="UMS63" s="12"/>
      <c r="UMT63" s="12"/>
      <c r="UMU63" s="12"/>
      <c r="UMV63" s="12"/>
      <c r="UMW63" s="12"/>
      <c r="UMX63" s="12"/>
      <c r="UMY63" s="12"/>
      <c r="UMZ63" s="12"/>
      <c r="UNA63" s="12"/>
      <c r="UNB63" s="12"/>
      <c r="UNC63" s="12"/>
      <c r="UND63" s="12"/>
      <c r="UNE63" s="12"/>
      <c r="UNF63" s="12"/>
      <c r="UNG63" s="12"/>
      <c r="UNH63" s="12"/>
      <c r="UNI63" s="12"/>
      <c r="UNJ63" s="12"/>
      <c r="UNK63" s="12"/>
      <c r="UNL63" s="12"/>
      <c r="UNM63" s="12"/>
      <c r="UNN63" s="12"/>
      <c r="UNO63" s="12"/>
      <c r="UNP63" s="12"/>
      <c r="UNQ63" s="12"/>
      <c r="UNR63" s="12"/>
      <c r="UNS63" s="12"/>
      <c r="UNT63" s="12"/>
      <c r="UNU63" s="12"/>
      <c r="UNV63" s="12"/>
      <c r="UNW63" s="12"/>
      <c r="UNX63" s="12"/>
      <c r="UNY63" s="12"/>
      <c r="UNZ63" s="12"/>
      <c r="UOA63" s="12"/>
      <c r="UOB63" s="12"/>
      <c r="UOC63" s="12"/>
      <c r="UOD63" s="12"/>
      <c r="UOE63" s="12"/>
      <c r="UOF63" s="12"/>
      <c r="UOG63" s="12"/>
      <c r="UOH63" s="12"/>
      <c r="UOI63" s="12"/>
      <c r="UOJ63" s="12"/>
      <c r="UOK63" s="12"/>
      <c r="UOL63" s="12"/>
      <c r="UOM63" s="12"/>
      <c r="UON63" s="12"/>
      <c r="UOO63" s="12"/>
      <c r="UOP63" s="12"/>
      <c r="UOQ63" s="12"/>
      <c r="UOR63" s="12"/>
      <c r="UOS63" s="12"/>
      <c r="UOT63" s="12"/>
      <c r="UOU63" s="12"/>
      <c r="UOV63" s="12"/>
      <c r="UOW63" s="12"/>
      <c r="UOX63" s="12"/>
      <c r="UOY63" s="12"/>
      <c r="UOZ63" s="12"/>
      <c r="UPA63" s="12"/>
      <c r="UPB63" s="12"/>
      <c r="UPC63" s="12"/>
      <c r="UPD63" s="12"/>
      <c r="UPE63" s="12"/>
      <c r="UPF63" s="12"/>
      <c r="UPG63" s="12"/>
      <c r="UPH63" s="12"/>
      <c r="UPI63" s="12"/>
      <c r="UPJ63" s="12"/>
      <c r="UPK63" s="12"/>
      <c r="UPL63" s="12"/>
      <c r="UPM63" s="12"/>
      <c r="UPN63" s="12"/>
      <c r="UPO63" s="12"/>
      <c r="UPP63" s="12"/>
      <c r="UPQ63" s="12"/>
      <c r="UPR63" s="12"/>
      <c r="UPS63" s="12"/>
      <c r="UPT63" s="12"/>
      <c r="UPU63" s="12"/>
      <c r="UPV63" s="12"/>
      <c r="UPW63" s="12"/>
      <c r="UPX63" s="12"/>
      <c r="UPY63" s="12"/>
      <c r="UPZ63" s="12"/>
      <c r="UQA63" s="12"/>
      <c r="UQB63" s="12"/>
      <c r="UQC63" s="12"/>
      <c r="UQD63" s="12"/>
      <c r="UQE63" s="12"/>
      <c r="UQF63" s="12"/>
      <c r="UQG63" s="12"/>
      <c r="UQH63" s="12"/>
      <c r="UQI63" s="12"/>
      <c r="UQJ63" s="12"/>
      <c r="UQK63" s="12"/>
      <c r="UQL63" s="12"/>
      <c r="UQM63" s="12"/>
      <c r="UQN63" s="12"/>
      <c r="UQO63" s="12"/>
      <c r="UQP63" s="12"/>
      <c r="UQQ63" s="12"/>
      <c r="UQR63" s="12"/>
      <c r="UQS63" s="12"/>
      <c r="UQT63" s="12"/>
      <c r="UQU63" s="12"/>
      <c r="UQV63" s="12"/>
      <c r="UQW63" s="12"/>
      <c r="UQX63" s="12"/>
      <c r="UQY63" s="12"/>
      <c r="UQZ63" s="12"/>
      <c r="URA63" s="12"/>
      <c r="URB63" s="12"/>
      <c r="URC63" s="12"/>
      <c r="URD63" s="12"/>
      <c r="URE63" s="12"/>
      <c r="URF63" s="12"/>
      <c r="URG63" s="12"/>
      <c r="URH63" s="12"/>
      <c r="URI63" s="12"/>
      <c r="URJ63" s="12"/>
      <c r="URK63" s="12"/>
      <c r="URL63" s="12"/>
      <c r="URM63" s="12"/>
      <c r="URN63" s="12"/>
      <c r="URO63" s="12"/>
      <c r="URP63" s="12"/>
      <c r="URQ63" s="12"/>
      <c r="URR63" s="12"/>
      <c r="URS63" s="12"/>
      <c r="URT63" s="12"/>
      <c r="URU63" s="12"/>
      <c r="URV63" s="12"/>
      <c r="URW63" s="12"/>
      <c r="URX63" s="12"/>
      <c r="URY63" s="12"/>
      <c r="URZ63" s="12"/>
      <c r="USA63" s="12"/>
      <c r="USB63" s="12"/>
      <c r="USC63" s="12"/>
      <c r="USD63" s="12"/>
      <c r="USE63" s="12"/>
      <c r="USF63" s="12"/>
      <c r="USG63" s="12"/>
      <c r="USH63" s="12"/>
      <c r="USI63" s="12"/>
      <c r="USJ63" s="12"/>
      <c r="USK63" s="12"/>
      <c r="USL63" s="12"/>
      <c r="USM63" s="12"/>
      <c r="USN63" s="12"/>
      <c r="USO63" s="12"/>
      <c r="USP63" s="12"/>
      <c r="USQ63" s="12"/>
      <c r="USR63" s="12"/>
      <c r="USS63" s="12"/>
      <c r="UST63" s="12"/>
      <c r="USU63" s="12"/>
      <c r="USV63" s="12"/>
      <c r="USW63" s="12"/>
      <c r="USX63" s="12"/>
      <c r="USY63" s="12"/>
      <c r="USZ63" s="12"/>
      <c r="UTA63" s="12"/>
      <c r="UTB63" s="12"/>
      <c r="UTC63" s="12"/>
      <c r="UTD63" s="12"/>
      <c r="UTE63" s="12"/>
      <c r="UTF63" s="12"/>
      <c r="UTG63" s="12"/>
      <c r="UTH63" s="12"/>
      <c r="UTI63" s="12"/>
      <c r="UTJ63" s="12"/>
      <c r="UTK63" s="12"/>
      <c r="UTL63" s="12"/>
      <c r="UTM63" s="12"/>
      <c r="UTN63" s="12"/>
      <c r="UTO63" s="12"/>
      <c r="UTP63" s="12"/>
      <c r="UTQ63" s="12"/>
      <c r="UTR63" s="12"/>
      <c r="UTS63" s="12"/>
      <c r="UTT63" s="12"/>
      <c r="UTU63" s="12"/>
      <c r="UTV63" s="12"/>
      <c r="UTW63" s="12"/>
      <c r="UTX63" s="12"/>
      <c r="UTY63" s="12"/>
      <c r="UTZ63" s="12"/>
      <c r="UUA63" s="12"/>
      <c r="UUB63" s="12"/>
      <c r="UUC63" s="12"/>
      <c r="UUD63" s="12"/>
      <c r="UUE63" s="12"/>
      <c r="UUF63" s="12"/>
      <c r="UUG63" s="12"/>
      <c r="UUH63" s="12"/>
      <c r="UUI63" s="12"/>
      <c r="UUJ63" s="12"/>
      <c r="UUK63" s="12"/>
      <c r="UUL63" s="12"/>
      <c r="UUM63" s="12"/>
      <c r="UUN63" s="12"/>
      <c r="UUO63" s="12"/>
      <c r="UUP63" s="12"/>
      <c r="UUQ63" s="12"/>
      <c r="UUR63" s="12"/>
      <c r="UUS63" s="12"/>
      <c r="UUT63" s="12"/>
      <c r="UUU63" s="12"/>
      <c r="UUV63" s="12"/>
      <c r="UUW63" s="12"/>
      <c r="UUX63" s="12"/>
      <c r="UUY63" s="12"/>
      <c r="UUZ63" s="12"/>
      <c r="UVA63" s="12"/>
      <c r="UVB63" s="12"/>
      <c r="UVC63" s="12"/>
      <c r="UVD63" s="12"/>
      <c r="UVE63" s="12"/>
      <c r="UVF63" s="12"/>
      <c r="UVG63" s="12"/>
      <c r="UVH63" s="12"/>
      <c r="UVI63" s="12"/>
      <c r="UVJ63" s="12"/>
      <c r="UVK63" s="12"/>
      <c r="UVL63" s="12"/>
      <c r="UVM63" s="12"/>
      <c r="UVN63" s="12"/>
      <c r="UVO63" s="12"/>
      <c r="UVP63" s="12"/>
      <c r="UVQ63" s="12"/>
      <c r="UVR63" s="12"/>
      <c r="UVS63" s="12"/>
      <c r="UVT63" s="12"/>
      <c r="UVU63" s="12"/>
      <c r="UVV63" s="12"/>
      <c r="UVW63" s="12"/>
      <c r="UVX63" s="12"/>
      <c r="UVY63" s="12"/>
      <c r="UVZ63" s="12"/>
      <c r="UWA63" s="12"/>
      <c r="UWB63" s="12"/>
      <c r="UWC63" s="12"/>
      <c r="UWD63" s="12"/>
      <c r="UWE63" s="12"/>
      <c r="UWF63" s="12"/>
      <c r="UWG63" s="12"/>
      <c r="UWH63" s="12"/>
      <c r="UWI63" s="12"/>
      <c r="UWJ63" s="12"/>
      <c r="UWK63" s="12"/>
      <c r="UWL63" s="12"/>
      <c r="UWM63" s="12"/>
      <c r="UWN63" s="12"/>
      <c r="UWO63" s="12"/>
      <c r="UWP63" s="12"/>
      <c r="UWQ63" s="12"/>
      <c r="UWR63" s="12"/>
      <c r="UWS63" s="12"/>
      <c r="UWT63" s="12"/>
      <c r="UWU63" s="12"/>
      <c r="UWV63" s="12"/>
      <c r="UWW63" s="12"/>
      <c r="UWX63" s="12"/>
      <c r="UWY63" s="12"/>
      <c r="UWZ63" s="12"/>
      <c r="UXA63" s="12"/>
      <c r="UXB63" s="12"/>
      <c r="UXC63" s="12"/>
      <c r="UXD63" s="12"/>
      <c r="UXE63" s="12"/>
      <c r="UXF63" s="12"/>
      <c r="UXG63" s="12"/>
      <c r="UXH63" s="12"/>
      <c r="UXI63" s="12"/>
      <c r="UXJ63" s="12"/>
      <c r="UXK63" s="12"/>
      <c r="UXL63" s="12"/>
      <c r="UXM63" s="12"/>
      <c r="UXN63" s="12"/>
      <c r="UXO63" s="12"/>
      <c r="UXP63" s="12"/>
      <c r="UXQ63" s="12"/>
      <c r="UXR63" s="12"/>
      <c r="UXS63" s="12"/>
      <c r="UXT63" s="12"/>
      <c r="UXU63" s="12"/>
      <c r="UXV63" s="12"/>
      <c r="UXW63" s="12"/>
      <c r="UXX63" s="12"/>
      <c r="UXY63" s="12"/>
      <c r="UXZ63" s="12"/>
      <c r="UYA63" s="12"/>
      <c r="UYB63" s="12"/>
      <c r="UYC63" s="12"/>
      <c r="UYD63" s="12"/>
      <c r="UYE63" s="12"/>
      <c r="UYF63" s="12"/>
      <c r="UYG63" s="12"/>
      <c r="UYH63" s="12"/>
      <c r="UYI63" s="12"/>
      <c r="UYJ63" s="12"/>
      <c r="UYK63" s="12"/>
      <c r="UYL63" s="12"/>
      <c r="UYM63" s="12"/>
      <c r="UYN63" s="12"/>
      <c r="UYO63" s="12"/>
      <c r="UYP63" s="12"/>
      <c r="UYQ63" s="12"/>
      <c r="UYR63" s="12"/>
      <c r="UYS63" s="12"/>
      <c r="UYT63" s="12"/>
      <c r="UYU63" s="12"/>
      <c r="UYV63" s="12"/>
      <c r="UYW63" s="12"/>
      <c r="UYX63" s="12"/>
      <c r="UYY63" s="12"/>
      <c r="UYZ63" s="12"/>
      <c r="UZA63" s="12"/>
      <c r="UZB63" s="12"/>
      <c r="UZC63" s="12"/>
      <c r="UZD63" s="12"/>
      <c r="UZE63" s="12"/>
      <c r="UZF63" s="12"/>
      <c r="UZG63" s="12"/>
      <c r="UZH63" s="12"/>
      <c r="UZI63" s="12"/>
      <c r="UZJ63" s="12"/>
      <c r="UZK63" s="12"/>
      <c r="UZL63" s="12"/>
      <c r="UZM63" s="12"/>
      <c r="UZN63" s="12"/>
      <c r="UZO63" s="12"/>
      <c r="UZP63" s="12"/>
      <c r="UZQ63" s="12"/>
      <c r="UZR63" s="12"/>
      <c r="UZS63" s="12"/>
      <c r="UZT63" s="12"/>
      <c r="UZU63" s="12"/>
      <c r="UZV63" s="12"/>
      <c r="UZW63" s="12"/>
      <c r="UZX63" s="12"/>
      <c r="UZY63" s="12"/>
      <c r="UZZ63" s="12"/>
      <c r="VAA63" s="12"/>
      <c r="VAB63" s="12"/>
      <c r="VAC63" s="12"/>
      <c r="VAD63" s="12"/>
      <c r="VAE63" s="12"/>
      <c r="VAF63" s="12"/>
      <c r="VAG63" s="12"/>
      <c r="VAH63" s="12"/>
      <c r="VAI63" s="12"/>
      <c r="VAJ63" s="12"/>
      <c r="VAK63" s="12"/>
      <c r="VAL63" s="12"/>
      <c r="VAM63" s="12"/>
      <c r="VAN63" s="12"/>
      <c r="VAO63" s="12"/>
      <c r="VAP63" s="12"/>
      <c r="VAQ63" s="12"/>
      <c r="VAR63" s="12"/>
      <c r="VAS63" s="12"/>
      <c r="VAT63" s="12"/>
      <c r="VAU63" s="12"/>
      <c r="VAV63" s="12"/>
      <c r="VAW63" s="12"/>
      <c r="VAX63" s="12"/>
      <c r="VAY63" s="12"/>
      <c r="VAZ63" s="12"/>
      <c r="VBA63" s="12"/>
      <c r="VBB63" s="12"/>
      <c r="VBC63" s="12"/>
      <c r="VBD63" s="12"/>
      <c r="VBE63" s="12"/>
      <c r="VBF63" s="12"/>
      <c r="VBG63" s="12"/>
      <c r="VBH63" s="12"/>
      <c r="VBI63" s="12"/>
      <c r="VBJ63" s="12"/>
      <c r="VBK63" s="12"/>
      <c r="VBL63" s="12"/>
      <c r="VBM63" s="12"/>
      <c r="VBN63" s="12"/>
      <c r="VBO63" s="12"/>
      <c r="VBP63" s="12"/>
      <c r="VBQ63" s="12"/>
      <c r="VBR63" s="12"/>
      <c r="VBS63" s="12"/>
      <c r="VBT63" s="12"/>
      <c r="VBU63" s="12"/>
      <c r="VBV63" s="12"/>
      <c r="VBW63" s="12"/>
      <c r="VBX63" s="12"/>
      <c r="VBY63" s="12"/>
      <c r="VBZ63" s="12"/>
      <c r="VCA63" s="12"/>
      <c r="VCB63" s="12"/>
      <c r="VCC63" s="12"/>
      <c r="VCD63" s="12"/>
      <c r="VCE63" s="12"/>
      <c r="VCF63" s="12"/>
      <c r="VCG63" s="12"/>
      <c r="VCH63" s="12"/>
      <c r="VCI63" s="12"/>
      <c r="VCJ63" s="12"/>
      <c r="VCK63" s="12"/>
      <c r="VCL63" s="12"/>
      <c r="VCM63" s="12"/>
      <c r="VCN63" s="12"/>
      <c r="VCO63" s="12"/>
      <c r="VCP63" s="12"/>
      <c r="VCQ63" s="12"/>
      <c r="VCR63" s="12"/>
      <c r="VCS63" s="12"/>
      <c r="VCT63" s="12"/>
      <c r="VCU63" s="12"/>
      <c r="VCV63" s="12"/>
      <c r="VCW63" s="12"/>
      <c r="VCX63" s="12"/>
      <c r="VCY63" s="12"/>
      <c r="VCZ63" s="12"/>
      <c r="VDA63" s="12"/>
      <c r="VDB63" s="12"/>
      <c r="VDC63" s="12"/>
      <c r="VDD63" s="12"/>
      <c r="VDE63" s="12"/>
      <c r="VDF63" s="12"/>
      <c r="VDG63" s="12"/>
      <c r="VDH63" s="12"/>
      <c r="VDI63" s="12"/>
      <c r="VDJ63" s="12"/>
      <c r="VDK63" s="12"/>
      <c r="VDL63" s="12"/>
      <c r="VDM63" s="12"/>
      <c r="VDN63" s="12"/>
      <c r="VDO63" s="12"/>
      <c r="VDP63" s="12"/>
      <c r="VDQ63" s="12"/>
      <c r="VDR63" s="12"/>
      <c r="VDS63" s="12"/>
      <c r="VDT63" s="12"/>
      <c r="VDU63" s="12"/>
      <c r="VDV63" s="12"/>
      <c r="VDW63" s="12"/>
      <c r="VDX63" s="12"/>
      <c r="VDY63" s="12"/>
      <c r="VDZ63" s="12"/>
      <c r="VEA63" s="12"/>
      <c r="VEB63" s="12"/>
      <c r="VEC63" s="12"/>
      <c r="VED63" s="12"/>
      <c r="VEE63" s="12"/>
      <c r="VEF63" s="12"/>
      <c r="VEG63" s="12"/>
      <c r="VEH63" s="12"/>
      <c r="VEI63" s="12"/>
      <c r="VEJ63" s="12"/>
      <c r="VEK63" s="12"/>
      <c r="VEL63" s="12"/>
      <c r="VEM63" s="12"/>
      <c r="VEN63" s="12"/>
      <c r="VEO63" s="12"/>
      <c r="VEP63" s="12"/>
      <c r="VEQ63" s="12"/>
      <c r="VER63" s="12"/>
      <c r="VES63" s="12"/>
      <c r="VET63" s="12"/>
      <c r="VEU63" s="12"/>
      <c r="VEV63" s="12"/>
      <c r="VEW63" s="12"/>
      <c r="VEX63" s="12"/>
      <c r="VEY63" s="12"/>
      <c r="VEZ63" s="12"/>
      <c r="VFA63" s="12"/>
      <c r="VFB63" s="12"/>
      <c r="VFC63" s="12"/>
      <c r="VFD63" s="12"/>
      <c r="VFE63" s="12"/>
      <c r="VFF63" s="12"/>
      <c r="VFG63" s="12"/>
      <c r="VFH63" s="12"/>
      <c r="VFI63" s="12"/>
      <c r="VFJ63" s="12"/>
      <c r="VFK63" s="12"/>
      <c r="VFL63" s="12"/>
      <c r="VFM63" s="12"/>
      <c r="VFN63" s="12"/>
      <c r="VFO63" s="12"/>
      <c r="VFP63" s="12"/>
      <c r="VFQ63" s="12"/>
      <c r="VFR63" s="12"/>
      <c r="VFS63" s="12"/>
      <c r="VFT63" s="12"/>
      <c r="VFU63" s="12"/>
      <c r="VFV63" s="12"/>
      <c r="VFW63" s="12"/>
      <c r="VFX63" s="12"/>
      <c r="VFY63" s="12"/>
      <c r="VFZ63" s="12"/>
      <c r="VGA63" s="12"/>
      <c r="VGB63" s="12"/>
      <c r="VGC63" s="12"/>
      <c r="VGD63" s="12"/>
      <c r="VGE63" s="12"/>
      <c r="VGF63" s="12"/>
      <c r="VGG63" s="12"/>
      <c r="VGH63" s="12"/>
      <c r="VGI63" s="12"/>
      <c r="VGJ63" s="12"/>
      <c r="VGK63" s="12"/>
      <c r="VGL63" s="12"/>
      <c r="VGM63" s="12"/>
      <c r="VGN63" s="12"/>
      <c r="VGO63" s="12"/>
      <c r="VGP63" s="12"/>
      <c r="VGQ63" s="12"/>
      <c r="VGR63" s="12"/>
      <c r="VGS63" s="12"/>
      <c r="VGT63" s="12"/>
      <c r="VGU63" s="12"/>
      <c r="VGV63" s="12"/>
      <c r="VGW63" s="12"/>
      <c r="VGX63" s="12"/>
      <c r="VGY63" s="12"/>
      <c r="VGZ63" s="12"/>
      <c r="VHA63" s="12"/>
      <c r="VHB63" s="12"/>
      <c r="VHC63" s="12"/>
      <c r="VHD63" s="12"/>
      <c r="VHE63" s="12"/>
      <c r="VHF63" s="12"/>
      <c r="VHG63" s="12"/>
      <c r="VHH63" s="12"/>
      <c r="VHI63" s="12"/>
      <c r="VHJ63" s="12"/>
      <c r="VHK63" s="12"/>
      <c r="VHL63" s="12"/>
      <c r="VHM63" s="12"/>
      <c r="VHN63" s="12"/>
      <c r="VHO63" s="12"/>
      <c r="VHP63" s="12"/>
      <c r="VHQ63" s="12"/>
      <c r="VHR63" s="12"/>
      <c r="VHS63" s="12"/>
      <c r="VHT63" s="12"/>
      <c r="VHU63" s="12"/>
      <c r="VHV63" s="12"/>
      <c r="VHW63" s="12"/>
      <c r="VHX63" s="12"/>
      <c r="VHY63" s="12"/>
      <c r="VHZ63" s="12"/>
      <c r="VIA63" s="12"/>
      <c r="VIB63" s="12"/>
      <c r="VIC63" s="12"/>
      <c r="VID63" s="12"/>
      <c r="VIE63" s="12"/>
      <c r="VIF63" s="12"/>
      <c r="VIG63" s="12"/>
      <c r="VIH63" s="12"/>
      <c r="VII63" s="12"/>
      <c r="VIJ63" s="12"/>
      <c r="VIK63" s="12"/>
      <c r="VIL63" s="12"/>
      <c r="VIM63" s="12"/>
      <c r="VIN63" s="12"/>
      <c r="VIO63" s="12"/>
      <c r="VIP63" s="12"/>
      <c r="VIQ63" s="12"/>
      <c r="VIR63" s="12"/>
      <c r="VIS63" s="12"/>
      <c r="VIT63" s="12"/>
      <c r="VIU63" s="12"/>
      <c r="VIV63" s="12"/>
      <c r="VIW63" s="12"/>
      <c r="VIX63" s="12"/>
      <c r="VIY63" s="12"/>
      <c r="VIZ63" s="12"/>
      <c r="VJA63" s="12"/>
      <c r="VJB63" s="12"/>
      <c r="VJC63" s="12"/>
      <c r="VJD63" s="12"/>
      <c r="VJE63" s="12"/>
      <c r="VJF63" s="12"/>
      <c r="VJG63" s="12"/>
      <c r="VJH63" s="12"/>
      <c r="VJI63" s="12"/>
      <c r="VJJ63" s="12"/>
      <c r="VJK63" s="12"/>
      <c r="VJL63" s="12"/>
      <c r="VJM63" s="12"/>
      <c r="VJN63" s="12"/>
      <c r="VJO63" s="12"/>
      <c r="VJP63" s="12"/>
      <c r="VJQ63" s="12"/>
      <c r="VJR63" s="12"/>
      <c r="VJS63" s="12"/>
      <c r="VJT63" s="12"/>
      <c r="VJU63" s="12"/>
      <c r="VJV63" s="12"/>
      <c r="VJW63" s="12"/>
      <c r="VJX63" s="12"/>
      <c r="VJY63" s="12"/>
      <c r="VJZ63" s="12"/>
      <c r="VKA63" s="12"/>
      <c r="VKB63" s="12"/>
      <c r="VKC63" s="12"/>
      <c r="VKD63" s="12"/>
      <c r="VKE63" s="12"/>
      <c r="VKF63" s="12"/>
      <c r="VKG63" s="12"/>
      <c r="VKH63" s="12"/>
      <c r="VKI63" s="12"/>
      <c r="VKJ63" s="12"/>
      <c r="VKK63" s="12"/>
      <c r="VKL63" s="12"/>
      <c r="VKM63" s="12"/>
      <c r="VKN63" s="12"/>
      <c r="VKO63" s="12"/>
      <c r="VKP63" s="12"/>
      <c r="VKQ63" s="12"/>
      <c r="VKR63" s="12"/>
      <c r="VKS63" s="12"/>
      <c r="VKT63" s="12"/>
      <c r="VKU63" s="12"/>
      <c r="VKV63" s="12"/>
      <c r="VKW63" s="12"/>
      <c r="VKX63" s="12"/>
      <c r="VKY63" s="12"/>
      <c r="VKZ63" s="12"/>
      <c r="VLA63" s="12"/>
      <c r="VLB63" s="12"/>
      <c r="VLC63" s="12"/>
      <c r="VLD63" s="12"/>
      <c r="VLE63" s="12"/>
      <c r="VLF63" s="12"/>
      <c r="VLG63" s="12"/>
      <c r="VLH63" s="12"/>
      <c r="VLI63" s="12"/>
      <c r="VLJ63" s="12"/>
      <c r="VLK63" s="12"/>
      <c r="VLL63" s="12"/>
      <c r="VLM63" s="12"/>
      <c r="VLN63" s="12"/>
      <c r="VLO63" s="12"/>
      <c r="VLP63" s="12"/>
      <c r="VLQ63" s="12"/>
      <c r="VLR63" s="12"/>
      <c r="VLS63" s="12"/>
      <c r="VLT63" s="12"/>
      <c r="VLU63" s="12"/>
      <c r="VLV63" s="12"/>
      <c r="VLW63" s="12"/>
      <c r="VLX63" s="12"/>
      <c r="VLY63" s="12"/>
      <c r="VLZ63" s="12"/>
      <c r="VMA63" s="12"/>
      <c r="VMB63" s="12"/>
      <c r="VMC63" s="12"/>
      <c r="VMD63" s="12"/>
      <c r="VME63" s="12"/>
      <c r="VMF63" s="12"/>
      <c r="VMG63" s="12"/>
      <c r="VMH63" s="12"/>
      <c r="VMI63" s="12"/>
      <c r="VMJ63" s="12"/>
      <c r="VMK63" s="12"/>
      <c r="VML63" s="12"/>
      <c r="VMM63" s="12"/>
      <c r="VMN63" s="12"/>
      <c r="VMO63" s="12"/>
      <c r="VMP63" s="12"/>
      <c r="VMQ63" s="12"/>
      <c r="VMR63" s="12"/>
      <c r="VMS63" s="12"/>
      <c r="VMT63" s="12"/>
      <c r="VMU63" s="12"/>
      <c r="VMV63" s="12"/>
      <c r="VMW63" s="12"/>
      <c r="VMX63" s="12"/>
      <c r="VMY63" s="12"/>
      <c r="VMZ63" s="12"/>
      <c r="VNA63" s="12"/>
      <c r="VNB63" s="12"/>
      <c r="VNC63" s="12"/>
      <c r="VND63" s="12"/>
      <c r="VNE63" s="12"/>
      <c r="VNF63" s="12"/>
      <c r="VNG63" s="12"/>
      <c r="VNH63" s="12"/>
      <c r="VNI63" s="12"/>
      <c r="VNJ63" s="12"/>
      <c r="VNK63" s="12"/>
      <c r="VNL63" s="12"/>
      <c r="VNM63" s="12"/>
      <c r="VNN63" s="12"/>
      <c r="VNO63" s="12"/>
      <c r="VNP63" s="12"/>
      <c r="VNQ63" s="12"/>
      <c r="VNR63" s="12"/>
      <c r="VNS63" s="12"/>
      <c r="VNT63" s="12"/>
      <c r="VNU63" s="12"/>
      <c r="VNV63" s="12"/>
      <c r="VNW63" s="12"/>
      <c r="VNX63" s="12"/>
      <c r="VNY63" s="12"/>
      <c r="VNZ63" s="12"/>
      <c r="VOA63" s="12"/>
      <c r="VOB63" s="12"/>
      <c r="VOC63" s="12"/>
      <c r="VOD63" s="12"/>
      <c r="VOE63" s="12"/>
      <c r="VOF63" s="12"/>
      <c r="VOG63" s="12"/>
      <c r="VOH63" s="12"/>
      <c r="VOI63" s="12"/>
      <c r="VOJ63" s="12"/>
      <c r="VOK63" s="12"/>
      <c r="VOL63" s="12"/>
      <c r="VOM63" s="12"/>
      <c r="VON63" s="12"/>
      <c r="VOO63" s="12"/>
      <c r="VOP63" s="12"/>
      <c r="VOQ63" s="12"/>
      <c r="VOR63" s="12"/>
      <c r="VOS63" s="12"/>
      <c r="VOT63" s="12"/>
      <c r="VOU63" s="12"/>
      <c r="VOV63" s="12"/>
      <c r="VOW63" s="12"/>
      <c r="VOX63" s="12"/>
      <c r="VOY63" s="12"/>
      <c r="VOZ63" s="12"/>
      <c r="VPA63" s="12"/>
      <c r="VPB63" s="12"/>
      <c r="VPC63" s="12"/>
      <c r="VPD63" s="12"/>
      <c r="VPE63" s="12"/>
      <c r="VPF63" s="12"/>
      <c r="VPG63" s="12"/>
      <c r="VPH63" s="12"/>
      <c r="VPI63" s="12"/>
      <c r="VPJ63" s="12"/>
      <c r="VPK63" s="12"/>
      <c r="VPL63" s="12"/>
      <c r="VPM63" s="12"/>
      <c r="VPN63" s="12"/>
      <c r="VPO63" s="12"/>
      <c r="VPP63" s="12"/>
      <c r="VPQ63" s="12"/>
      <c r="VPR63" s="12"/>
      <c r="VPS63" s="12"/>
      <c r="VPT63" s="12"/>
      <c r="VPU63" s="12"/>
      <c r="VPV63" s="12"/>
      <c r="VPW63" s="12"/>
      <c r="VPX63" s="12"/>
      <c r="VPY63" s="12"/>
      <c r="VPZ63" s="12"/>
      <c r="VQA63" s="12"/>
      <c r="VQB63" s="12"/>
      <c r="VQC63" s="12"/>
      <c r="VQD63" s="12"/>
      <c r="VQE63" s="12"/>
      <c r="VQF63" s="12"/>
      <c r="VQG63" s="12"/>
      <c r="VQH63" s="12"/>
      <c r="VQI63" s="12"/>
      <c r="VQJ63" s="12"/>
      <c r="VQK63" s="12"/>
      <c r="VQL63" s="12"/>
      <c r="VQM63" s="12"/>
      <c r="VQN63" s="12"/>
      <c r="VQO63" s="12"/>
      <c r="VQP63" s="12"/>
      <c r="VQQ63" s="12"/>
      <c r="VQR63" s="12"/>
      <c r="VQS63" s="12"/>
      <c r="VQT63" s="12"/>
      <c r="VQU63" s="12"/>
      <c r="VQV63" s="12"/>
      <c r="VQW63" s="12"/>
      <c r="VQX63" s="12"/>
      <c r="VQY63" s="12"/>
      <c r="VQZ63" s="12"/>
      <c r="VRA63" s="12"/>
      <c r="VRB63" s="12"/>
      <c r="VRC63" s="12"/>
      <c r="VRD63" s="12"/>
      <c r="VRE63" s="12"/>
      <c r="VRF63" s="12"/>
      <c r="VRG63" s="12"/>
      <c r="VRH63" s="12"/>
      <c r="VRI63" s="12"/>
      <c r="VRJ63" s="12"/>
      <c r="VRK63" s="12"/>
      <c r="VRL63" s="12"/>
      <c r="VRM63" s="12"/>
      <c r="VRN63" s="12"/>
      <c r="VRO63" s="12"/>
      <c r="VRP63" s="12"/>
      <c r="VRQ63" s="12"/>
      <c r="VRR63" s="12"/>
      <c r="VRS63" s="12"/>
      <c r="VRT63" s="12"/>
      <c r="VRU63" s="12"/>
      <c r="VRV63" s="12"/>
      <c r="VRW63" s="12"/>
      <c r="VRX63" s="12"/>
      <c r="VRY63" s="12"/>
      <c r="VRZ63" s="12"/>
      <c r="VSA63" s="12"/>
      <c r="VSB63" s="12"/>
      <c r="VSC63" s="12"/>
      <c r="VSD63" s="12"/>
      <c r="VSE63" s="12"/>
      <c r="VSF63" s="12"/>
      <c r="VSG63" s="12"/>
      <c r="VSH63" s="12"/>
      <c r="VSI63" s="12"/>
      <c r="VSJ63" s="12"/>
      <c r="VSK63" s="12"/>
      <c r="VSL63" s="12"/>
      <c r="VSM63" s="12"/>
      <c r="VSN63" s="12"/>
      <c r="VSO63" s="12"/>
      <c r="VSP63" s="12"/>
      <c r="VSQ63" s="12"/>
      <c r="VSR63" s="12"/>
      <c r="VSS63" s="12"/>
      <c r="VST63" s="12"/>
      <c r="VSU63" s="12"/>
      <c r="VSV63" s="12"/>
      <c r="VSW63" s="12"/>
      <c r="VSX63" s="12"/>
      <c r="VSY63" s="12"/>
      <c r="VSZ63" s="12"/>
      <c r="VTA63" s="12"/>
      <c r="VTB63" s="12"/>
      <c r="VTC63" s="12"/>
      <c r="VTD63" s="12"/>
      <c r="VTE63" s="12"/>
      <c r="VTF63" s="12"/>
      <c r="VTG63" s="12"/>
      <c r="VTH63" s="12"/>
      <c r="VTI63" s="12"/>
      <c r="VTJ63" s="12"/>
      <c r="VTK63" s="12"/>
      <c r="VTL63" s="12"/>
      <c r="VTM63" s="12"/>
      <c r="VTN63" s="12"/>
      <c r="VTO63" s="12"/>
      <c r="VTP63" s="12"/>
      <c r="VTQ63" s="12"/>
      <c r="VTR63" s="12"/>
      <c r="VTS63" s="12"/>
      <c r="VTT63" s="12"/>
      <c r="VTU63" s="12"/>
      <c r="VTV63" s="12"/>
      <c r="VTW63" s="12"/>
      <c r="VTX63" s="12"/>
      <c r="VTY63" s="12"/>
      <c r="VTZ63" s="12"/>
      <c r="VUA63" s="12"/>
      <c r="VUB63" s="12"/>
      <c r="VUC63" s="12"/>
      <c r="VUD63" s="12"/>
      <c r="VUE63" s="12"/>
      <c r="VUF63" s="12"/>
      <c r="VUG63" s="12"/>
      <c r="VUH63" s="12"/>
      <c r="VUI63" s="12"/>
      <c r="VUJ63" s="12"/>
      <c r="VUK63" s="12"/>
      <c r="VUL63" s="12"/>
      <c r="VUM63" s="12"/>
      <c r="VUN63" s="12"/>
      <c r="VUO63" s="12"/>
      <c r="VUP63" s="12"/>
      <c r="VUQ63" s="12"/>
      <c r="VUR63" s="12"/>
      <c r="VUS63" s="12"/>
      <c r="VUT63" s="12"/>
      <c r="VUU63" s="12"/>
      <c r="VUV63" s="12"/>
      <c r="VUW63" s="12"/>
      <c r="VUX63" s="12"/>
      <c r="VUY63" s="12"/>
      <c r="VUZ63" s="12"/>
      <c r="VVA63" s="12"/>
      <c r="VVB63" s="12"/>
      <c r="VVC63" s="12"/>
      <c r="VVD63" s="12"/>
      <c r="VVE63" s="12"/>
      <c r="VVF63" s="12"/>
      <c r="VVG63" s="12"/>
      <c r="VVH63" s="12"/>
      <c r="VVI63" s="12"/>
      <c r="VVJ63" s="12"/>
      <c r="VVK63" s="12"/>
      <c r="VVL63" s="12"/>
      <c r="VVM63" s="12"/>
      <c r="VVN63" s="12"/>
      <c r="VVO63" s="12"/>
      <c r="VVP63" s="12"/>
      <c r="VVQ63" s="12"/>
      <c r="VVR63" s="12"/>
      <c r="VVS63" s="12"/>
      <c r="VVT63" s="12"/>
      <c r="VVU63" s="12"/>
      <c r="VVV63" s="12"/>
      <c r="VVW63" s="12"/>
      <c r="VVX63" s="12"/>
      <c r="VVY63" s="12"/>
      <c r="VVZ63" s="12"/>
      <c r="VWA63" s="12"/>
      <c r="VWB63" s="12"/>
      <c r="VWC63" s="12"/>
      <c r="VWD63" s="12"/>
      <c r="VWE63" s="12"/>
      <c r="VWF63" s="12"/>
      <c r="VWG63" s="12"/>
      <c r="VWH63" s="12"/>
      <c r="VWI63" s="12"/>
      <c r="VWJ63" s="12"/>
      <c r="VWK63" s="12"/>
      <c r="VWL63" s="12"/>
      <c r="VWM63" s="12"/>
      <c r="VWN63" s="12"/>
      <c r="VWO63" s="12"/>
      <c r="VWP63" s="12"/>
      <c r="VWQ63" s="12"/>
      <c r="VWR63" s="12"/>
      <c r="VWS63" s="12"/>
      <c r="VWT63" s="12"/>
      <c r="VWU63" s="12"/>
      <c r="VWV63" s="12"/>
      <c r="VWW63" s="12"/>
      <c r="VWX63" s="12"/>
      <c r="VWY63" s="12"/>
      <c r="VWZ63" s="12"/>
      <c r="VXA63" s="12"/>
      <c r="VXB63" s="12"/>
      <c r="VXC63" s="12"/>
      <c r="VXD63" s="12"/>
      <c r="VXE63" s="12"/>
      <c r="VXF63" s="12"/>
      <c r="VXG63" s="12"/>
      <c r="VXH63" s="12"/>
      <c r="VXI63" s="12"/>
      <c r="VXJ63" s="12"/>
      <c r="VXK63" s="12"/>
      <c r="VXL63" s="12"/>
      <c r="VXM63" s="12"/>
      <c r="VXN63" s="12"/>
      <c r="VXO63" s="12"/>
      <c r="VXP63" s="12"/>
      <c r="VXQ63" s="12"/>
      <c r="VXR63" s="12"/>
      <c r="VXS63" s="12"/>
      <c r="VXT63" s="12"/>
      <c r="VXU63" s="12"/>
      <c r="VXV63" s="12"/>
      <c r="VXW63" s="12"/>
      <c r="VXX63" s="12"/>
      <c r="VXY63" s="12"/>
      <c r="VXZ63" s="12"/>
      <c r="VYA63" s="12"/>
      <c r="VYB63" s="12"/>
      <c r="VYC63" s="12"/>
      <c r="VYD63" s="12"/>
      <c r="VYE63" s="12"/>
      <c r="VYF63" s="12"/>
      <c r="VYG63" s="12"/>
      <c r="VYH63" s="12"/>
      <c r="VYI63" s="12"/>
      <c r="VYJ63" s="12"/>
      <c r="VYK63" s="12"/>
      <c r="VYL63" s="12"/>
      <c r="VYM63" s="12"/>
      <c r="VYN63" s="12"/>
      <c r="VYO63" s="12"/>
      <c r="VYP63" s="12"/>
      <c r="VYQ63" s="12"/>
      <c r="VYR63" s="12"/>
      <c r="VYS63" s="12"/>
      <c r="VYT63" s="12"/>
      <c r="VYU63" s="12"/>
      <c r="VYV63" s="12"/>
      <c r="VYW63" s="12"/>
      <c r="VYX63" s="12"/>
      <c r="VYY63" s="12"/>
      <c r="VYZ63" s="12"/>
      <c r="VZA63" s="12"/>
      <c r="VZB63" s="12"/>
      <c r="VZC63" s="12"/>
      <c r="VZD63" s="12"/>
      <c r="VZE63" s="12"/>
      <c r="VZF63" s="12"/>
      <c r="VZG63" s="12"/>
      <c r="VZH63" s="12"/>
      <c r="VZI63" s="12"/>
      <c r="VZJ63" s="12"/>
      <c r="VZK63" s="12"/>
      <c r="VZL63" s="12"/>
      <c r="VZM63" s="12"/>
      <c r="VZN63" s="12"/>
      <c r="VZO63" s="12"/>
      <c r="VZP63" s="12"/>
      <c r="VZQ63" s="12"/>
      <c r="VZR63" s="12"/>
      <c r="VZS63" s="12"/>
      <c r="VZT63" s="12"/>
      <c r="VZU63" s="12"/>
      <c r="VZV63" s="12"/>
      <c r="VZW63" s="12"/>
      <c r="VZX63" s="12"/>
      <c r="VZY63" s="12"/>
      <c r="VZZ63" s="12"/>
      <c r="WAA63" s="12"/>
      <c r="WAB63" s="12"/>
      <c r="WAC63" s="12"/>
      <c r="WAD63" s="12"/>
      <c r="WAE63" s="12"/>
      <c r="WAF63" s="12"/>
      <c r="WAG63" s="12"/>
      <c r="WAH63" s="12"/>
      <c r="WAI63" s="12"/>
      <c r="WAJ63" s="12"/>
      <c r="WAK63" s="12"/>
      <c r="WAL63" s="12"/>
      <c r="WAM63" s="12"/>
      <c r="WAN63" s="12"/>
      <c r="WAO63" s="12"/>
      <c r="WAP63" s="12"/>
      <c r="WAQ63" s="12"/>
      <c r="WAR63" s="12"/>
      <c r="WAS63" s="12"/>
      <c r="WAT63" s="12"/>
      <c r="WAU63" s="12"/>
      <c r="WAV63" s="12"/>
      <c r="WAW63" s="12"/>
      <c r="WAX63" s="12"/>
      <c r="WAY63" s="12"/>
      <c r="WAZ63" s="12"/>
      <c r="WBA63" s="12"/>
      <c r="WBB63" s="12"/>
      <c r="WBC63" s="12"/>
      <c r="WBD63" s="12"/>
      <c r="WBE63" s="12"/>
      <c r="WBF63" s="12"/>
      <c r="WBG63" s="12"/>
      <c r="WBH63" s="12"/>
      <c r="WBI63" s="12"/>
      <c r="WBJ63" s="12"/>
      <c r="WBK63" s="12"/>
      <c r="WBL63" s="12"/>
      <c r="WBM63" s="12"/>
      <c r="WBN63" s="12"/>
      <c r="WBO63" s="12"/>
      <c r="WBP63" s="12"/>
      <c r="WBQ63" s="12"/>
      <c r="WBR63" s="12"/>
      <c r="WBS63" s="12"/>
      <c r="WBT63" s="12"/>
      <c r="WBU63" s="12"/>
      <c r="WBV63" s="12"/>
      <c r="WBW63" s="12"/>
      <c r="WBX63" s="12"/>
      <c r="WBY63" s="12"/>
      <c r="WBZ63" s="12"/>
      <c r="WCA63" s="12"/>
      <c r="WCB63" s="12"/>
      <c r="WCC63" s="12"/>
      <c r="WCD63" s="12"/>
      <c r="WCE63" s="12"/>
      <c r="WCF63" s="12"/>
      <c r="WCG63" s="12"/>
      <c r="WCH63" s="12"/>
      <c r="WCI63" s="12"/>
      <c r="WCJ63" s="12"/>
      <c r="WCK63" s="12"/>
      <c r="WCL63" s="12"/>
      <c r="WCM63" s="12"/>
      <c r="WCN63" s="12"/>
      <c r="WCO63" s="12"/>
      <c r="WCP63" s="12"/>
      <c r="WCQ63" s="12"/>
      <c r="WCR63" s="12"/>
      <c r="WCS63" s="12"/>
      <c r="WCT63" s="12"/>
      <c r="WCU63" s="12"/>
      <c r="WCV63" s="12"/>
      <c r="WCW63" s="12"/>
      <c r="WCX63" s="12"/>
      <c r="WCY63" s="12"/>
      <c r="WCZ63" s="12"/>
      <c r="WDA63" s="12"/>
      <c r="WDB63" s="12"/>
      <c r="WDC63" s="12"/>
      <c r="WDD63" s="12"/>
      <c r="WDE63" s="12"/>
      <c r="WDF63" s="12"/>
      <c r="WDG63" s="12"/>
      <c r="WDH63" s="12"/>
      <c r="WDI63" s="12"/>
      <c r="WDJ63" s="12"/>
      <c r="WDK63" s="12"/>
      <c r="WDL63" s="12"/>
      <c r="WDM63" s="12"/>
      <c r="WDN63" s="12"/>
      <c r="WDO63" s="12"/>
      <c r="WDP63" s="12"/>
      <c r="WDQ63" s="12"/>
      <c r="WDR63" s="12"/>
      <c r="WDS63" s="12"/>
      <c r="WDT63" s="12"/>
      <c r="WDU63" s="12"/>
      <c r="WDV63" s="12"/>
      <c r="WDW63" s="12"/>
      <c r="WDX63" s="12"/>
      <c r="WDY63" s="12"/>
      <c r="WDZ63" s="12"/>
      <c r="WEA63" s="12"/>
      <c r="WEB63" s="12"/>
      <c r="WEC63" s="12"/>
      <c r="WED63" s="12"/>
      <c r="WEE63" s="12"/>
      <c r="WEF63" s="12"/>
      <c r="WEG63" s="12"/>
      <c r="WEH63" s="12"/>
      <c r="WEI63" s="12"/>
      <c r="WEJ63" s="12"/>
      <c r="WEK63" s="12"/>
      <c r="WEL63" s="12"/>
      <c r="WEM63" s="12"/>
      <c r="WEN63" s="12"/>
      <c r="WEO63" s="12"/>
      <c r="WEP63" s="12"/>
      <c r="WEQ63" s="12"/>
      <c r="WER63" s="12"/>
      <c r="WES63" s="12"/>
      <c r="WET63" s="12"/>
      <c r="WEU63" s="12"/>
      <c r="WEV63" s="12"/>
      <c r="WEW63" s="12"/>
      <c r="WEX63" s="12"/>
      <c r="WEY63" s="12"/>
      <c r="WEZ63" s="12"/>
      <c r="WFA63" s="12"/>
      <c r="WFB63" s="12"/>
      <c r="WFC63" s="12"/>
      <c r="WFD63" s="12"/>
      <c r="WFE63" s="12"/>
      <c r="WFF63" s="12"/>
      <c r="WFG63" s="12"/>
      <c r="WFH63" s="12"/>
      <c r="WFI63" s="12"/>
      <c r="WFJ63" s="12"/>
      <c r="WFK63" s="12"/>
      <c r="WFL63" s="12"/>
      <c r="WFM63" s="12"/>
      <c r="WFN63" s="12"/>
      <c r="WFO63" s="12"/>
      <c r="WFP63" s="12"/>
      <c r="WFQ63" s="12"/>
      <c r="WFR63" s="12"/>
      <c r="WFS63" s="12"/>
      <c r="WFT63" s="12"/>
      <c r="WFU63" s="12"/>
      <c r="WFV63" s="12"/>
      <c r="WFW63" s="12"/>
      <c r="WFX63" s="12"/>
      <c r="WFY63" s="12"/>
      <c r="WFZ63" s="12"/>
      <c r="WGA63" s="12"/>
      <c r="WGB63" s="12"/>
      <c r="WGC63" s="12"/>
      <c r="WGD63" s="12"/>
      <c r="WGE63" s="12"/>
      <c r="WGF63" s="12"/>
      <c r="WGG63" s="12"/>
      <c r="WGH63" s="12"/>
      <c r="WGI63" s="12"/>
      <c r="WGJ63" s="12"/>
      <c r="WGK63" s="12"/>
      <c r="WGL63" s="12"/>
      <c r="WGM63" s="12"/>
      <c r="WGN63" s="12"/>
      <c r="WGO63" s="12"/>
      <c r="WGP63" s="12"/>
      <c r="WGQ63" s="12"/>
      <c r="WGR63" s="12"/>
      <c r="WGS63" s="12"/>
      <c r="WGT63" s="12"/>
      <c r="WGU63" s="12"/>
      <c r="WGV63" s="12"/>
      <c r="WGW63" s="12"/>
      <c r="WGX63" s="12"/>
      <c r="WGY63" s="12"/>
      <c r="WGZ63" s="12"/>
      <c r="WHA63" s="12"/>
      <c r="WHB63" s="12"/>
      <c r="WHC63" s="12"/>
      <c r="WHD63" s="12"/>
      <c r="WHE63" s="12"/>
      <c r="WHF63" s="12"/>
      <c r="WHG63" s="12"/>
      <c r="WHH63" s="12"/>
      <c r="WHI63" s="12"/>
      <c r="WHJ63" s="12"/>
      <c r="WHK63" s="12"/>
      <c r="WHL63" s="12"/>
      <c r="WHM63" s="12"/>
      <c r="WHN63" s="12"/>
      <c r="WHO63" s="12"/>
      <c r="WHP63" s="12"/>
      <c r="WHQ63" s="12"/>
      <c r="WHR63" s="12"/>
      <c r="WHS63" s="12"/>
      <c r="WHT63" s="12"/>
      <c r="WHU63" s="12"/>
      <c r="WHV63" s="12"/>
      <c r="WHW63" s="12"/>
      <c r="WHX63" s="12"/>
      <c r="WHY63" s="12"/>
      <c r="WHZ63" s="12"/>
      <c r="WIA63" s="12"/>
      <c r="WIB63" s="12"/>
      <c r="WIC63" s="12"/>
      <c r="WID63" s="12"/>
      <c r="WIE63" s="12"/>
      <c r="WIF63" s="12"/>
      <c r="WIG63" s="12"/>
      <c r="WIH63" s="12"/>
      <c r="WII63" s="12"/>
      <c r="WIJ63" s="12"/>
      <c r="WIK63" s="12"/>
      <c r="WIL63" s="12"/>
      <c r="WIM63" s="12"/>
      <c r="WIN63" s="12"/>
      <c r="WIO63" s="12"/>
      <c r="WIP63" s="12"/>
      <c r="WIQ63" s="12"/>
      <c r="WIR63" s="12"/>
      <c r="WIS63" s="12"/>
      <c r="WIT63" s="12"/>
      <c r="WIU63" s="12"/>
      <c r="WIV63" s="12"/>
      <c r="WIW63" s="12"/>
      <c r="WIX63" s="12"/>
      <c r="WIY63" s="12"/>
      <c r="WIZ63" s="12"/>
      <c r="WJA63" s="12"/>
      <c r="WJB63" s="12"/>
      <c r="WJC63" s="12"/>
      <c r="WJD63" s="12"/>
      <c r="WJE63" s="12"/>
      <c r="WJF63" s="12"/>
      <c r="WJG63" s="12"/>
      <c r="WJH63" s="12"/>
      <c r="WJI63" s="12"/>
      <c r="WJJ63" s="12"/>
      <c r="WJK63" s="12"/>
      <c r="WJL63" s="12"/>
      <c r="WJM63" s="12"/>
      <c r="WJN63" s="12"/>
      <c r="WJO63" s="12"/>
      <c r="WJP63" s="12"/>
      <c r="WJQ63" s="12"/>
      <c r="WJR63" s="12"/>
      <c r="WJS63" s="12"/>
      <c r="WJT63" s="12"/>
      <c r="WJU63" s="12"/>
      <c r="WJV63" s="12"/>
      <c r="WJW63" s="12"/>
      <c r="WJX63" s="12"/>
      <c r="WJY63" s="12"/>
      <c r="WJZ63" s="12"/>
      <c r="WKA63" s="12"/>
      <c r="WKB63" s="12"/>
      <c r="WKC63" s="12"/>
      <c r="WKD63" s="12"/>
      <c r="WKE63" s="12"/>
      <c r="WKF63" s="12"/>
      <c r="WKG63" s="12"/>
      <c r="WKH63" s="12"/>
      <c r="WKI63" s="12"/>
      <c r="WKJ63" s="12"/>
      <c r="WKK63" s="12"/>
      <c r="WKL63" s="12"/>
      <c r="WKM63" s="12"/>
      <c r="WKN63" s="12"/>
      <c r="WKO63" s="12"/>
      <c r="WKP63" s="12"/>
      <c r="WKQ63" s="12"/>
      <c r="WKR63" s="12"/>
      <c r="WKS63" s="12"/>
      <c r="WKT63" s="12"/>
      <c r="WKU63" s="12"/>
      <c r="WKV63" s="12"/>
      <c r="WKW63" s="12"/>
      <c r="WKX63" s="12"/>
      <c r="WKY63" s="12"/>
      <c r="WKZ63" s="12"/>
      <c r="WLA63" s="12"/>
      <c r="WLB63" s="12"/>
      <c r="WLC63" s="12"/>
      <c r="WLD63" s="12"/>
      <c r="WLE63" s="12"/>
      <c r="WLF63" s="12"/>
      <c r="WLG63" s="12"/>
      <c r="WLH63" s="12"/>
      <c r="WLI63" s="12"/>
      <c r="WLJ63" s="12"/>
      <c r="WLK63" s="12"/>
      <c r="WLL63" s="12"/>
      <c r="WLM63" s="12"/>
      <c r="WLN63" s="12"/>
      <c r="WLO63" s="12"/>
      <c r="WLP63" s="12"/>
      <c r="WLQ63" s="12"/>
      <c r="WLR63" s="12"/>
      <c r="WLS63" s="12"/>
      <c r="WLT63" s="12"/>
      <c r="WLU63" s="12"/>
      <c r="WLV63" s="12"/>
      <c r="WLW63" s="12"/>
      <c r="WLX63" s="12"/>
      <c r="WLY63" s="12"/>
      <c r="WLZ63" s="12"/>
      <c r="WMA63" s="12"/>
      <c r="WMB63" s="12"/>
      <c r="WMC63" s="12"/>
      <c r="WMD63" s="12"/>
      <c r="WME63" s="12"/>
      <c r="WMF63" s="12"/>
      <c r="WMG63" s="12"/>
      <c r="WMH63" s="12"/>
      <c r="WMI63" s="12"/>
      <c r="WMJ63" s="12"/>
      <c r="WMK63" s="12"/>
      <c r="WML63" s="12"/>
      <c r="WMM63" s="12"/>
      <c r="WMN63" s="12"/>
      <c r="WMO63" s="12"/>
      <c r="WMP63" s="12"/>
      <c r="WMQ63" s="12"/>
      <c r="WMR63" s="12"/>
      <c r="WMS63" s="12"/>
      <c r="WMT63" s="12"/>
      <c r="WMU63" s="12"/>
      <c r="WMV63" s="12"/>
      <c r="WMW63" s="12"/>
      <c r="WMX63" s="12"/>
      <c r="WMY63" s="12"/>
      <c r="WMZ63" s="12"/>
      <c r="WNA63" s="12"/>
      <c r="WNB63" s="12"/>
      <c r="WNC63" s="12"/>
      <c r="WND63" s="12"/>
      <c r="WNE63" s="12"/>
      <c r="WNF63" s="12"/>
      <c r="WNG63" s="12"/>
      <c r="WNH63" s="12"/>
      <c r="WNI63" s="12"/>
      <c r="WNJ63" s="12"/>
      <c r="WNK63" s="12"/>
      <c r="WNL63" s="12"/>
      <c r="WNM63" s="12"/>
      <c r="WNN63" s="12"/>
      <c r="WNO63" s="12"/>
      <c r="WNP63" s="12"/>
      <c r="WNQ63" s="12"/>
      <c r="WNR63" s="12"/>
      <c r="WNS63" s="12"/>
      <c r="WNT63" s="12"/>
      <c r="WNU63" s="12"/>
      <c r="WNV63" s="12"/>
      <c r="WNW63" s="12"/>
      <c r="WNX63" s="12"/>
      <c r="WNY63" s="12"/>
      <c r="WNZ63" s="12"/>
      <c r="WOA63" s="12"/>
      <c r="WOB63" s="12"/>
      <c r="WOC63" s="12"/>
      <c r="WOD63" s="12"/>
      <c r="WOE63" s="12"/>
      <c r="WOF63" s="12"/>
      <c r="WOG63" s="12"/>
      <c r="WOH63" s="12"/>
      <c r="WOI63" s="12"/>
      <c r="WOJ63" s="12"/>
      <c r="WOK63" s="12"/>
      <c r="WOL63" s="12"/>
      <c r="WOM63" s="12"/>
      <c r="WON63" s="12"/>
      <c r="WOO63" s="12"/>
      <c r="WOP63" s="12"/>
      <c r="WOQ63" s="12"/>
      <c r="WOR63" s="12"/>
      <c r="WOS63" s="12"/>
      <c r="WOT63" s="12"/>
      <c r="WOU63" s="12"/>
      <c r="WOV63" s="12"/>
      <c r="WOW63" s="12"/>
      <c r="WOX63" s="12"/>
      <c r="WOY63" s="12"/>
      <c r="WOZ63" s="12"/>
      <c r="WPA63" s="12"/>
      <c r="WPB63" s="12"/>
      <c r="WPC63" s="12"/>
      <c r="WPD63" s="12"/>
      <c r="WPE63" s="12"/>
      <c r="WPF63" s="12"/>
      <c r="WPG63" s="12"/>
      <c r="WPH63" s="12"/>
      <c r="WPI63" s="12"/>
      <c r="WPJ63" s="12"/>
      <c r="WPK63" s="12"/>
      <c r="WPL63" s="12"/>
      <c r="WPM63" s="12"/>
      <c r="WPN63" s="12"/>
      <c r="WPO63" s="12"/>
      <c r="WPP63" s="12"/>
      <c r="WPQ63" s="12"/>
      <c r="WPR63" s="12"/>
      <c r="WPS63" s="12"/>
      <c r="WPT63" s="12"/>
      <c r="WPU63" s="12"/>
      <c r="WPV63" s="12"/>
      <c r="WPW63" s="12"/>
      <c r="WPX63" s="12"/>
      <c r="WPY63" s="12"/>
      <c r="WPZ63" s="12"/>
      <c r="WQA63" s="12"/>
      <c r="WQB63" s="12"/>
      <c r="WQC63" s="12"/>
      <c r="WQD63" s="12"/>
      <c r="WQE63" s="12"/>
      <c r="WQF63" s="12"/>
      <c r="WQG63" s="12"/>
      <c r="WQH63" s="12"/>
      <c r="WQI63" s="12"/>
      <c r="WQJ63" s="12"/>
      <c r="WQK63" s="12"/>
      <c r="WQL63" s="12"/>
      <c r="WQM63" s="12"/>
      <c r="WQN63" s="12"/>
      <c r="WQO63" s="12"/>
      <c r="WQP63" s="12"/>
      <c r="WQQ63" s="12"/>
      <c r="WQR63" s="12"/>
      <c r="WQS63" s="12"/>
      <c r="WQT63" s="12"/>
      <c r="WQU63" s="12"/>
      <c r="WQV63" s="12"/>
      <c r="WQW63" s="12"/>
      <c r="WQX63" s="12"/>
      <c r="WQY63" s="12"/>
      <c r="WQZ63" s="12"/>
      <c r="WRA63" s="12"/>
      <c r="WRB63" s="12"/>
      <c r="WRC63" s="12"/>
      <c r="WRD63" s="12"/>
      <c r="WRE63" s="12"/>
      <c r="WRF63" s="12"/>
      <c r="WRG63" s="12"/>
      <c r="WRH63" s="12"/>
      <c r="WRI63" s="12"/>
      <c r="WRJ63" s="12"/>
      <c r="WRK63" s="12"/>
      <c r="WRL63" s="12"/>
      <c r="WRM63" s="12"/>
      <c r="WRN63" s="12"/>
      <c r="WRO63" s="12"/>
      <c r="WRP63" s="12"/>
      <c r="WRQ63" s="12"/>
      <c r="WRR63" s="12"/>
      <c r="WRS63" s="12"/>
      <c r="WRT63" s="12"/>
      <c r="WRU63" s="12"/>
      <c r="WRV63" s="12"/>
      <c r="WRW63" s="12"/>
      <c r="WRX63" s="12"/>
      <c r="WRY63" s="12"/>
      <c r="WRZ63" s="12"/>
      <c r="WSA63" s="12"/>
      <c r="WSB63" s="12"/>
      <c r="WSC63" s="12"/>
      <c r="WSD63" s="12"/>
      <c r="WSE63" s="12"/>
      <c r="WSF63" s="12"/>
      <c r="WSG63" s="12"/>
      <c r="WSH63" s="12"/>
      <c r="WSI63" s="12"/>
      <c r="WSJ63" s="12"/>
      <c r="WSK63" s="12"/>
      <c r="WSL63" s="12"/>
      <c r="WSM63" s="12"/>
      <c r="WSN63" s="12"/>
      <c r="WSO63" s="12"/>
      <c r="WSP63" s="12"/>
      <c r="WSQ63" s="12"/>
      <c r="WSR63" s="12"/>
      <c r="WSS63" s="12"/>
      <c r="WST63" s="12"/>
      <c r="WSU63" s="12"/>
      <c r="WSV63" s="12"/>
      <c r="WSW63" s="12"/>
      <c r="WSX63" s="12"/>
      <c r="WSY63" s="12"/>
      <c r="WSZ63" s="12"/>
      <c r="WTA63" s="12"/>
      <c r="WTB63" s="12"/>
      <c r="WTC63" s="12"/>
      <c r="WTD63" s="12"/>
      <c r="WTE63" s="12"/>
      <c r="WTF63" s="12"/>
      <c r="WTG63" s="12"/>
      <c r="WTH63" s="12"/>
      <c r="WTI63" s="12"/>
      <c r="WTJ63" s="12"/>
      <c r="WTK63" s="12"/>
      <c r="WTL63" s="12"/>
      <c r="WTM63" s="12"/>
      <c r="WTN63" s="12"/>
      <c r="WTO63" s="12"/>
      <c r="WTP63" s="12"/>
      <c r="WTQ63" s="12"/>
      <c r="WTR63" s="12"/>
      <c r="WTS63" s="12"/>
      <c r="WTT63" s="12"/>
      <c r="WTU63" s="12"/>
      <c r="WTV63" s="12"/>
      <c r="WTW63" s="12"/>
      <c r="WTX63" s="12"/>
      <c r="WTY63" s="12"/>
      <c r="WTZ63" s="12"/>
      <c r="WUA63" s="12"/>
      <c r="WUB63" s="12"/>
      <c r="WUC63" s="12"/>
      <c r="WUD63" s="12"/>
      <c r="WUE63" s="12"/>
      <c r="WUF63" s="12"/>
      <c r="WUG63" s="12"/>
      <c r="WUH63" s="12"/>
      <c r="WUI63" s="12"/>
      <c r="WUJ63" s="12"/>
      <c r="WUK63" s="12"/>
      <c r="WUL63" s="12"/>
      <c r="WUM63" s="12"/>
      <c r="WUN63" s="12"/>
      <c r="WUO63" s="12"/>
      <c r="WUP63" s="12"/>
      <c r="WUQ63" s="12"/>
      <c r="WUR63" s="12"/>
      <c r="WUS63" s="12"/>
      <c r="WUT63" s="12"/>
      <c r="WUU63" s="12"/>
      <c r="WUV63" s="12"/>
      <c r="WUW63" s="12"/>
      <c r="WUX63" s="12"/>
      <c r="WUY63" s="12"/>
      <c r="WUZ63" s="12"/>
      <c r="WVA63" s="12"/>
      <c r="WVB63" s="12"/>
      <c r="WVC63" s="12"/>
      <c r="WVD63" s="12"/>
      <c r="WVE63" s="12"/>
      <c r="WVF63" s="12"/>
      <c r="WVG63" s="12"/>
      <c r="WVH63" s="12"/>
      <c r="WVI63" s="12"/>
      <c r="WVJ63" s="12"/>
      <c r="WVK63" s="12"/>
      <c r="WVL63" s="12"/>
      <c r="WVM63" s="12"/>
      <c r="WVN63" s="12"/>
      <c r="WVO63" s="12"/>
      <c r="WVP63" s="12"/>
      <c r="WVQ63" s="12"/>
      <c r="WVR63" s="12"/>
      <c r="WVS63" s="12"/>
      <c r="WVT63" s="12"/>
      <c r="WVU63" s="12"/>
      <c r="WVV63" s="12"/>
      <c r="WVW63" s="12"/>
      <c r="WVX63" s="12"/>
      <c r="WVY63" s="12"/>
      <c r="WVZ63" s="12"/>
      <c r="WWA63" s="12"/>
      <c r="WWB63" s="12"/>
      <c r="WWC63" s="12"/>
      <c r="WWD63" s="12"/>
      <c r="WWE63" s="12"/>
      <c r="WWF63" s="12"/>
      <c r="WWG63" s="12"/>
      <c r="WWH63" s="12"/>
      <c r="WWI63" s="12"/>
      <c r="WWJ63" s="12"/>
      <c r="WWK63" s="12"/>
      <c r="WWL63" s="12"/>
      <c r="WWM63" s="12"/>
      <c r="WWN63" s="12"/>
      <c r="WWO63" s="12"/>
      <c r="WWP63" s="12"/>
      <c r="WWQ63" s="12"/>
      <c r="WWR63" s="12"/>
      <c r="WWS63" s="12"/>
      <c r="WWT63" s="12"/>
      <c r="WWU63" s="12"/>
      <c r="WWV63" s="12"/>
      <c r="WWW63" s="12"/>
      <c r="WWX63" s="12"/>
      <c r="WWY63" s="12"/>
      <c r="WWZ63" s="12"/>
      <c r="WXA63" s="12"/>
      <c r="WXB63" s="12"/>
      <c r="WXC63" s="12"/>
      <c r="WXD63" s="12"/>
      <c r="WXE63" s="12"/>
      <c r="WXF63" s="12"/>
      <c r="WXG63" s="12"/>
      <c r="WXH63" s="12"/>
      <c r="WXI63" s="12"/>
      <c r="WXJ63" s="12"/>
      <c r="WXK63" s="12"/>
      <c r="WXL63" s="12"/>
      <c r="WXM63" s="12"/>
      <c r="WXN63" s="12"/>
      <c r="WXO63" s="12"/>
      <c r="WXP63" s="12"/>
      <c r="WXQ63" s="12"/>
      <c r="WXR63" s="12"/>
      <c r="WXS63" s="12"/>
      <c r="WXT63" s="12"/>
      <c r="WXU63" s="12"/>
      <c r="WXV63" s="12"/>
      <c r="WXW63" s="12"/>
      <c r="WXX63" s="12"/>
      <c r="WXY63" s="12"/>
      <c r="WXZ63" s="12"/>
      <c r="WYA63" s="12"/>
      <c r="WYB63" s="12"/>
      <c r="WYC63" s="12"/>
      <c r="WYD63" s="12"/>
      <c r="WYE63" s="12"/>
      <c r="WYF63" s="12"/>
      <c r="WYG63" s="12"/>
      <c r="WYH63" s="12"/>
      <c r="WYI63" s="12"/>
      <c r="WYJ63" s="12"/>
      <c r="WYK63" s="12"/>
      <c r="WYL63" s="12"/>
      <c r="WYM63" s="12"/>
      <c r="WYN63" s="12"/>
      <c r="WYO63" s="12"/>
      <c r="WYP63" s="12"/>
      <c r="WYQ63" s="12"/>
      <c r="WYR63" s="12"/>
      <c r="WYS63" s="12"/>
      <c r="WYT63" s="12"/>
      <c r="WYU63" s="12"/>
      <c r="WYV63" s="12"/>
      <c r="WYW63" s="12"/>
      <c r="WYX63" s="12"/>
      <c r="WYY63" s="12"/>
      <c r="WYZ63" s="12"/>
      <c r="WZA63" s="12"/>
      <c r="WZB63" s="12"/>
      <c r="WZC63" s="12"/>
      <c r="WZD63" s="12"/>
      <c r="WZE63" s="12"/>
      <c r="WZF63" s="12"/>
      <c r="WZG63" s="12"/>
      <c r="WZH63" s="12"/>
      <c r="WZI63" s="12"/>
      <c r="WZJ63" s="12"/>
      <c r="WZK63" s="12"/>
      <c r="WZL63" s="12"/>
      <c r="WZM63" s="12"/>
      <c r="WZN63" s="12"/>
      <c r="WZO63" s="12"/>
      <c r="WZP63" s="12"/>
      <c r="WZQ63" s="12"/>
      <c r="WZR63" s="12"/>
      <c r="WZS63" s="12"/>
      <c r="WZT63" s="12"/>
      <c r="WZU63" s="12"/>
      <c r="WZV63" s="12"/>
      <c r="WZW63" s="12"/>
      <c r="WZX63" s="12"/>
      <c r="WZY63" s="12"/>
      <c r="WZZ63" s="12"/>
      <c r="XAA63" s="12"/>
      <c r="XAB63" s="12"/>
      <c r="XAC63" s="12"/>
      <c r="XAD63" s="12"/>
      <c r="XAE63" s="12"/>
      <c r="XAF63" s="12"/>
      <c r="XAG63" s="12"/>
      <c r="XAH63" s="12"/>
      <c r="XAI63" s="12"/>
      <c r="XAJ63" s="12"/>
      <c r="XAK63" s="12"/>
      <c r="XAL63" s="12"/>
      <c r="XAM63" s="12"/>
      <c r="XAN63" s="12"/>
      <c r="XAO63" s="12"/>
      <c r="XAP63" s="12"/>
      <c r="XAQ63" s="12"/>
      <c r="XAR63" s="12"/>
      <c r="XAS63" s="12"/>
      <c r="XAT63" s="12"/>
      <c r="XAU63" s="12"/>
      <c r="XAV63" s="12"/>
      <c r="XAW63" s="12"/>
      <c r="XAX63" s="12"/>
      <c r="XAY63" s="12"/>
      <c r="XAZ63" s="12"/>
      <c r="XBA63" s="12"/>
      <c r="XBB63" s="12"/>
      <c r="XBC63" s="12"/>
      <c r="XBD63" s="12"/>
      <c r="XBE63" s="12"/>
      <c r="XBF63" s="12"/>
      <c r="XBG63" s="12"/>
      <c r="XBH63" s="12"/>
      <c r="XBI63" s="12"/>
      <c r="XBJ63" s="12"/>
      <c r="XBK63" s="12"/>
      <c r="XBL63" s="12"/>
      <c r="XBM63" s="12"/>
      <c r="XBN63" s="12"/>
      <c r="XBO63" s="12"/>
      <c r="XBP63" s="12"/>
      <c r="XBQ63" s="12"/>
      <c r="XBR63" s="12"/>
      <c r="XBS63" s="12"/>
      <c r="XBT63" s="12"/>
      <c r="XBU63" s="12"/>
      <c r="XBV63" s="12"/>
      <c r="XBW63" s="12"/>
      <c r="XBX63" s="12"/>
      <c r="XBY63" s="12"/>
      <c r="XBZ63" s="12"/>
      <c r="XCA63" s="12"/>
      <c r="XCB63" s="12"/>
      <c r="XCC63" s="12"/>
      <c r="XCD63" s="12"/>
      <c r="XCE63" s="12"/>
      <c r="XCF63" s="12"/>
      <c r="XCG63" s="12"/>
      <c r="XCH63" s="12"/>
      <c r="XCI63" s="12"/>
      <c r="XCJ63" s="12"/>
      <c r="XCK63" s="12"/>
      <c r="XCL63" s="12"/>
      <c r="XCM63" s="12"/>
      <c r="XCN63" s="12"/>
      <c r="XCO63" s="12"/>
      <c r="XCP63" s="12"/>
      <c r="XCQ63" s="12"/>
      <c r="XCR63" s="12"/>
      <c r="XCS63" s="12"/>
      <c r="XCT63" s="12"/>
      <c r="XCU63" s="12"/>
      <c r="XCV63" s="12"/>
      <c r="XCW63" s="12"/>
      <c r="XCX63" s="12"/>
      <c r="XCY63" s="12"/>
      <c r="XCZ63" s="12"/>
      <c r="XDA63" s="12"/>
      <c r="XDB63" s="12"/>
      <c r="XDC63" s="12"/>
      <c r="XDD63" s="12"/>
      <c r="XDE63" s="12"/>
      <c r="XDF63" s="12"/>
      <c r="XDG63" s="12"/>
      <c r="XDH63" s="12"/>
      <c r="XDI63" s="12"/>
      <c r="XDJ63" s="12"/>
      <c r="XDK63" s="12"/>
      <c r="XDL63" s="12"/>
      <c r="XDM63" s="12"/>
      <c r="XDN63" s="12"/>
      <c r="XDO63" s="12"/>
      <c r="XDP63" s="12"/>
      <c r="XDQ63" s="12"/>
      <c r="XDR63" s="12"/>
      <c r="XDS63" s="12"/>
      <c r="XDT63" s="12"/>
      <c r="XDU63" s="12"/>
      <c r="XDV63" s="12"/>
      <c r="XDW63" s="12"/>
      <c r="XDX63" s="12"/>
      <c r="XDY63" s="12"/>
      <c r="XDZ63" s="12"/>
      <c r="XEA63" s="12"/>
      <c r="XEB63" s="12"/>
      <c r="XEC63" s="12"/>
      <c r="XED63" s="12"/>
      <c r="XEE63" s="12"/>
      <c r="XEF63" s="12"/>
      <c r="XEG63" s="12"/>
      <c r="XEH63" s="12"/>
      <c r="XEI63" s="12"/>
      <c r="XEJ63" s="12"/>
      <c r="XEK63" s="12"/>
      <c r="XEL63" s="12"/>
      <c r="XEM63" s="12"/>
      <c r="XEN63" s="12"/>
      <c r="XEO63" s="12"/>
      <c r="XEP63" s="12"/>
      <c r="XEQ63" s="12"/>
      <c r="XER63" s="12"/>
      <c r="XES63" s="12"/>
      <c r="XET63" s="12"/>
      <c r="XEU63" s="12"/>
    </row>
    <row r="64" spans="1:16381">
      <c r="B64" s="726" t="s">
        <v>208</v>
      </c>
      <c r="C64" s="726" t="s">
        <v>696</v>
      </c>
      <c r="D64" s="726" t="s">
        <v>22</v>
      </c>
      <c r="E64" s="768" t="s">
        <v>689</v>
      </c>
      <c r="F64" s="726" t="s">
        <v>698</v>
      </c>
      <c r="G64" s="726" t="s">
        <v>694</v>
      </c>
      <c r="H64" s="726">
        <v>2012</v>
      </c>
      <c r="I64" s="634" t="s">
        <v>579</v>
      </c>
      <c r="J64" s="634" t="s">
        <v>588</v>
      </c>
      <c r="K64" s="728"/>
      <c r="L64" s="680">
        <v>304090.52970359201</v>
      </c>
      <c r="M64" s="680">
        <v>0</v>
      </c>
      <c r="N64" s="680">
        <v>36.206981966000001</v>
      </c>
      <c r="O64" s="680">
        <v>36.206981966000001</v>
      </c>
      <c r="P64" s="680">
        <v>36.206981966000001</v>
      </c>
      <c r="Q64" s="680">
        <v>36.206981966000001</v>
      </c>
      <c r="R64" s="680">
        <v>36.206981966000001</v>
      </c>
      <c r="S64" s="680">
        <v>20.252886037</v>
      </c>
      <c r="T64" s="680">
        <v>20.252886037</v>
      </c>
      <c r="U64" s="680">
        <v>20.252886037</v>
      </c>
      <c r="V64" s="680">
        <v>19.535096702000001</v>
      </c>
      <c r="W64" s="680">
        <v>19.262153163000001</v>
      </c>
      <c r="X64" s="680">
        <v>18.563368437000001</v>
      </c>
      <c r="Y64" s="680">
        <v>17.500261218999999</v>
      </c>
      <c r="Z64" s="680">
        <v>13.318921932</v>
      </c>
      <c r="AA64" s="680">
        <v>13.318921932</v>
      </c>
      <c r="AB64" s="680">
        <v>13.318921932</v>
      </c>
      <c r="AC64" s="680">
        <v>10.481195537</v>
      </c>
      <c r="AD64" s="680">
        <v>0.91964536699999999</v>
      </c>
      <c r="AE64" s="680">
        <v>0</v>
      </c>
      <c r="AF64" s="680">
        <v>0</v>
      </c>
      <c r="AG64" s="680">
        <v>0</v>
      </c>
      <c r="AH64" s="680">
        <v>0</v>
      </c>
      <c r="AI64" s="680">
        <v>0</v>
      </c>
      <c r="AJ64" s="680">
        <v>0</v>
      </c>
      <c r="AK64" s="680">
        <v>0</v>
      </c>
      <c r="AL64" s="680">
        <v>0</v>
      </c>
      <c r="AM64" s="680">
        <v>0</v>
      </c>
      <c r="AN64" s="680">
        <v>0</v>
      </c>
      <c r="AO64" s="680">
        <v>0</v>
      </c>
      <c r="AP64" s="627"/>
      <c r="AQ64" s="722">
        <v>0</v>
      </c>
      <c r="AR64" s="722">
        <v>0</v>
      </c>
      <c r="AS64" s="680">
        <v>0</v>
      </c>
      <c r="AT64" s="680">
        <v>19949.753410000001</v>
      </c>
      <c r="AU64" s="680">
        <v>19949.753410000001</v>
      </c>
      <c r="AV64" s="680">
        <v>19949.753410000001</v>
      </c>
      <c r="AW64" s="680">
        <v>19949.753410000001</v>
      </c>
      <c r="AX64" s="680">
        <v>0</v>
      </c>
      <c r="AY64" s="680">
        <v>0</v>
      </c>
      <c r="AZ64" s="680">
        <v>0</v>
      </c>
      <c r="BA64" s="680">
        <v>0</v>
      </c>
      <c r="BB64" s="680">
        <v>0</v>
      </c>
      <c r="BC64" s="680">
        <v>0</v>
      </c>
      <c r="BD64" s="680">
        <v>0</v>
      </c>
      <c r="BE64" s="680">
        <v>0</v>
      </c>
      <c r="BF64" s="680">
        <v>0</v>
      </c>
      <c r="BG64" s="680">
        <v>0</v>
      </c>
      <c r="BH64" s="680">
        <v>0</v>
      </c>
      <c r="BI64" s="680">
        <v>0</v>
      </c>
      <c r="BJ64" s="680">
        <v>0</v>
      </c>
      <c r="BK64" s="680">
        <v>0</v>
      </c>
      <c r="BL64" s="680">
        <v>0</v>
      </c>
      <c r="BM64" s="680">
        <v>0</v>
      </c>
      <c r="BN64" s="680">
        <v>0</v>
      </c>
      <c r="BO64" s="680">
        <v>0</v>
      </c>
      <c r="BP64" s="680">
        <v>0</v>
      </c>
      <c r="BQ64" s="680">
        <v>0</v>
      </c>
      <c r="BR64" s="680">
        <v>0</v>
      </c>
      <c r="BS64" s="680">
        <v>0</v>
      </c>
      <c r="BT64" s="680">
        <v>0</v>
      </c>
    </row>
    <row r="65" spans="1:16381">
      <c r="B65" s="726" t="s">
        <v>208</v>
      </c>
      <c r="C65" s="726" t="s">
        <v>696</v>
      </c>
      <c r="D65" s="726" t="s">
        <v>22</v>
      </c>
      <c r="E65" s="768" t="s">
        <v>689</v>
      </c>
      <c r="F65" s="726" t="s">
        <v>698</v>
      </c>
      <c r="G65" s="726" t="s">
        <v>694</v>
      </c>
      <c r="H65" s="726">
        <v>2013</v>
      </c>
      <c r="I65" s="634" t="s">
        <v>579</v>
      </c>
      <c r="J65" s="634" t="s">
        <v>595</v>
      </c>
      <c r="K65" s="728"/>
      <c r="L65" s="680">
        <v>0</v>
      </c>
      <c r="M65" s="680">
        <v>0</v>
      </c>
      <c r="N65" s="680">
        <v>694.39438629999995</v>
      </c>
      <c r="O65" s="680">
        <v>688.28134068999998</v>
      </c>
      <c r="P65" s="680">
        <v>683.14381552099996</v>
      </c>
      <c r="Q65" s="680">
        <v>676.731538258</v>
      </c>
      <c r="R65" s="680">
        <v>640.76307169100005</v>
      </c>
      <c r="S65" s="680">
        <v>630.76360060699994</v>
      </c>
      <c r="T65" s="680">
        <v>630.76360060699994</v>
      </c>
      <c r="U65" s="680">
        <v>630.75134317000004</v>
      </c>
      <c r="V65" s="680">
        <v>579.72411730399995</v>
      </c>
      <c r="W65" s="680">
        <v>506.83041504500005</v>
      </c>
      <c r="X65" s="680">
        <v>417.77209035099997</v>
      </c>
      <c r="Y65" s="680">
        <v>417.67045826600003</v>
      </c>
      <c r="Z65" s="680">
        <v>142.807589358</v>
      </c>
      <c r="AA65" s="680">
        <v>102.11345049000001</v>
      </c>
      <c r="AB65" s="680">
        <v>102.11345049000001</v>
      </c>
      <c r="AC65" s="680">
        <v>93.049350150999999</v>
      </c>
      <c r="AD65" s="680">
        <v>55.611207561999997</v>
      </c>
      <c r="AE65" s="680">
        <v>55.561629001999997</v>
      </c>
      <c r="AF65" s="680">
        <v>55.561629001999997</v>
      </c>
      <c r="AG65" s="680">
        <v>55.561629001999997</v>
      </c>
      <c r="AH65" s="680">
        <v>0</v>
      </c>
      <c r="AI65" s="680">
        <v>0</v>
      </c>
      <c r="AJ65" s="680">
        <v>0</v>
      </c>
      <c r="AK65" s="680">
        <v>0</v>
      </c>
      <c r="AL65" s="680">
        <v>0</v>
      </c>
      <c r="AM65" s="680">
        <v>0</v>
      </c>
      <c r="AN65" s="680">
        <v>0</v>
      </c>
      <c r="AO65" s="680">
        <v>0</v>
      </c>
      <c r="AP65" s="728"/>
      <c r="AQ65" s="680">
        <v>0</v>
      </c>
      <c r="AR65" s="680">
        <v>0</v>
      </c>
      <c r="AS65" s="680">
        <v>159214.20054424601</v>
      </c>
      <c r="AT65" s="680">
        <v>159214.20054424601</v>
      </c>
      <c r="AU65" s="680">
        <v>159214.20054424601</v>
      </c>
      <c r="AV65" s="680">
        <v>158906.566989246</v>
      </c>
      <c r="AW65" s="680">
        <v>98274.800113735997</v>
      </c>
      <c r="AX65" s="680">
        <v>0</v>
      </c>
      <c r="AY65" s="680">
        <v>0</v>
      </c>
      <c r="AZ65" s="680">
        <v>0</v>
      </c>
      <c r="BA65" s="680">
        <v>0</v>
      </c>
      <c r="BB65" s="680">
        <v>0</v>
      </c>
      <c r="BC65" s="680">
        <v>0</v>
      </c>
      <c r="BD65" s="680">
        <v>0</v>
      </c>
      <c r="BE65" s="680">
        <v>0</v>
      </c>
      <c r="BF65" s="680">
        <v>0</v>
      </c>
      <c r="BG65" s="680">
        <v>0</v>
      </c>
      <c r="BH65" s="680">
        <v>0</v>
      </c>
      <c r="BI65" s="680">
        <v>0</v>
      </c>
      <c r="BJ65" s="680">
        <v>0</v>
      </c>
      <c r="BK65" s="680">
        <v>0</v>
      </c>
      <c r="BL65" s="680">
        <v>0</v>
      </c>
      <c r="BM65" s="680">
        <v>0</v>
      </c>
      <c r="BN65" s="680">
        <v>0</v>
      </c>
      <c r="BO65" s="680">
        <v>0</v>
      </c>
      <c r="BP65" s="680">
        <v>0</v>
      </c>
      <c r="BQ65" s="680">
        <v>0</v>
      </c>
      <c r="BR65" s="680">
        <v>0</v>
      </c>
      <c r="BS65" s="680">
        <v>0</v>
      </c>
      <c r="BT65" s="680">
        <v>0</v>
      </c>
    </row>
    <row r="66" spans="1:16381">
      <c r="B66" s="726" t="s">
        <v>208</v>
      </c>
      <c r="C66" s="726" t="s">
        <v>696</v>
      </c>
      <c r="D66" s="726" t="s">
        <v>709</v>
      </c>
      <c r="E66" s="768" t="s">
        <v>689</v>
      </c>
      <c r="F66" s="726" t="s">
        <v>698</v>
      </c>
      <c r="G66" s="726" t="s">
        <v>694</v>
      </c>
      <c r="H66" s="726">
        <v>2013</v>
      </c>
      <c r="I66" s="634" t="s">
        <v>579</v>
      </c>
      <c r="J66" s="634" t="s">
        <v>595</v>
      </c>
      <c r="K66" s="728"/>
      <c r="L66" s="680">
        <v>0</v>
      </c>
      <c r="M66" s="680">
        <v>0</v>
      </c>
      <c r="N66" s="680">
        <v>20.597272408999999</v>
      </c>
      <c r="O66" s="680">
        <v>20.597272408999999</v>
      </c>
      <c r="P66" s="680">
        <v>20.597272408999999</v>
      </c>
      <c r="Q66" s="680">
        <v>17.634266628999999</v>
      </c>
      <c r="R66" s="680">
        <v>12.763066673999999</v>
      </c>
      <c r="S66" s="680">
        <v>12.763066673999999</v>
      </c>
      <c r="T66" s="680">
        <v>12.763066673999999</v>
      </c>
      <c r="U66" s="680">
        <v>12.763066673999999</v>
      </c>
      <c r="V66" s="680">
        <v>12.763066673999999</v>
      </c>
      <c r="W66" s="680">
        <v>12.763066673999999</v>
      </c>
      <c r="X66" s="680">
        <v>12.534729176000001</v>
      </c>
      <c r="Y66" s="680">
        <v>10.474310003999999</v>
      </c>
      <c r="Z66" s="680">
        <v>0</v>
      </c>
      <c r="AA66" s="680">
        <v>0</v>
      </c>
      <c r="AB66" s="680">
        <v>0</v>
      </c>
      <c r="AC66" s="680">
        <v>0</v>
      </c>
      <c r="AD66" s="680">
        <v>0</v>
      </c>
      <c r="AE66" s="680">
        <v>0</v>
      </c>
      <c r="AF66" s="680">
        <v>0</v>
      </c>
      <c r="AG66" s="680">
        <v>0</v>
      </c>
      <c r="AH66" s="680">
        <v>0</v>
      </c>
      <c r="AI66" s="680">
        <v>0</v>
      </c>
      <c r="AJ66" s="680">
        <v>0</v>
      </c>
      <c r="AK66" s="680">
        <v>0</v>
      </c>
      <c r="AL66" s="680">
        <v>0</v>
      </c>
      <c r="AM66" s="680">
        <v>0</v>
      </c>
      <c r="AN66" s="680">
        <v>0</v>
      </c>
      <c r="AO66" s="680">
        <v>0</v>
      </c>
      <c r="AP66" s="728"/>
      <c r="AQ66" s="680">
        <v>0</v>
      </c>
      <c r="AR66" s="680">
        <v>0</v>
      </c>
      <c r="AS66" s="680">
        <v>251367.39119400299</v>
      </c>
      <c r="AT66" s="680">
        <v>251367.39119400299</v>
      </c>
      <c r="AU66" s="680">
        <v>236221.90063241901</v>
      </c>
      <c r="AV66" s="680">
        <v>184534.185735326</v>
      </c>
      <c r="AW66" s="680">
        <v>184534.185735326</v>
      </c>
      <c r="AX66" s="680">
        <v>184534.185735326</v>
      </c>
      <c r="AY66" s="680">
        <v>184534.185735326</v>
      </c>
      <c r="AZ66" s="680">
        <v>184316.72160737999</v>
      </c>
      <c r="BA66" s="680">
        <v>154999.654227569</v>
      </c>
      <c r="BB66" s="680">
        <v>154999.654227569</v>
      </c>
      <c r="BC66" s="680">
        <v>134874.70334077501</v>
      </c>
      <c r="BD66" s="680">
        <v>86711.399128575998</v>
      </c>
      <c r="BE66" s="680">
        <v>86711.399128575998</v>
      </c>
      <c r="BF66" s="680">
        <v>82135.345043149995</v>
      </c>
      <c r="BG66" s="680">
        <v>82135.345043149995</v>
      </c>
      <c r="BH66" s="680">
        <v>81547.757318667995</v>
      </c>
      <c r="BI66" s="680">
        <v>70389.416435320003</v>
      </c>
      <c r="BJ66" s="680">
        <v>41316.997804350998</v>
      </c>
      <c r="BK66" s="680">
        <v>41316.997804350998</v>
      </c>
      <c r="BL66" s="680">
        <v>41316.997804350998</v>
      </c>
      <c r="BM66" s="680">
        <v>0</v>
      </c>
      <c r="BN66" s="680">
        <v>0</v>
      </c>
      <c r="BO66" s="680">
        <v>0</v>
      </c>
      <c r="BP66" s="680">
        <v>0</v>
      </c>
      <c r="BQ66" s="680">
        <v>0</v>
      </c>
      <c r="BR66" s="680">
        <v>0</v>
      </c>
      <c r="BS66" s="680">
        <v>0</v>
      </c>
      <c r="BT66" s="680">
        <v>0</v>
      </c>
    </row>
    <row r="67" spans="1:16381" s="720" customFormat="1">
      <c r="A67" s="725"/>
      <c r="B67" s="726" t="s">
        <v>208</v>
      </c>
      <c r="C67" s="726" t="s">
        <v>693</v>
      </c>
      <c r="D67" s="726" t="s">
        <v>710</v>
      </c>
      <c r="E67" s="726" t="s">
        <v>689</v>
      </c>
      <c r="F67" s="727" t="s">
        <v>29</v>
      </c>
      <c r="G67" s="727" t="s">
        <v>694</v>
      </c>
      <c r="H67" s="728">
        <v>2013</v>
      </c>
      <c r="I67" s="634" t="s">
        <v>579</v>
      </c>
      <c r="J67" s="634" t="s">
        <v>595</v>
      </c>
      <c r="K67" s="729"/>
      <c r="L67" s="680">
        <v>0</v>
      </c>
      <c r="M67" s="680">
        <v>0</v>
      </c>
      <c r="N67" s="680">
        <v>7.5584421150000001</v>
      </c>
      <c r="O67" s="680">
        <v>7.5584421150000001</v>
      </c>
      <c r="P67" s="680">
        <v>7.2856226690000003</v>
      </c>
      <c r="Q67" s="680">
        <v>6.2455865389999996</v>
      </c>
      <c r="R67" s="680">
        <v>6.2455865389999996</v>
      </c>
      <c r="S67" s="680">
        <v>6.2455865389999996</v>
      </c>
      <c r="T67" s="680">
        <v>6.2455865389999996</v>
      </c>
      <c r="U67" s="680">
        <v>6.2368472419999996</v>
      </c>
      <c r="V67" s="680">
        <v>4.664800531</v>
      </c>
      <c r="W67" s="680">
        <v>4.664800531</v>
      </c>
      <c r="X67" s="680">
        <v>3.7470751760000001</v>
      </c>
      <c r="Y67" s="680">
        <v>3.7469703129999998</v>
      </c>
      <c r="Z67" s="680">
        <v>3.7469703129999998</v>
      </c>
      <c r="AA67" s="680">
        <v>3.7413843029999998</v>
      </c>
      <c r="AB67" s="680">
        <v>3.7413843029999998</v>
      </c>
      <c r="AC67" s="680">
        <v>3.7368082930000002</v>
      </c>
      <c r="AD67" s="680">
        <v>3.6213361060000002</v>
      </c>
      <c r="AE67" s="680">
        <v>2.1256439450000002</v>
      </c>
      <c r="AF67" s="680">
        <v>2.1256439450000002</v>
      </c>
      <c r="AG67" s="680">
        <v>2.1256439450000002</v>
      </c>
      <c r="AH67" s="680">
        <v>0</v>
      </c>
      <c r="AI67" s="680">
        <v>0</v>
      </c>
      <c r="AJ67" s="680">
        <v>0</v>
      </c>
      <c r="AK67" s="680">
        <v>0</v>
      </c>
      <c r="AL67" s="680">
        <v>0</v>
      </c>
      <c r="AM67" s="680">
        <v>0</v>
      </c>
      <c r="AN67" s="680">
        <v>0</v>
      </c>
      <c r="AO67" s="680">
        <v>0</v>
      </c>
      <c r="AP67" s="729"/>
      <c r="AQ67" s="680">
        <v>0</v>
      </c>
      <c r="AR67" s="680">
        <v>0</v>
      </c>
      <c r="AS67" s="680">
        <v>213751.355117798</v>
      </c>
      <c r="AT67" s="680">
        <v>206586.34057617199</v>
      </c>
      <c r="AU67" s="680">
        <v>199927.20436477699</v>
      </c>
      <c r="AV67" s="680">
        <v>173812.03610611</v>
      </c>
      <c r="AW67" s="680">
        <v>161607.647693634</v>
      </c>
      <c r="AX67" s="680">
        <v>151906.49454116801</v>
      </c>
      <c r="AY67" s="680">
        <v>142125.151615143</v>
      </c>
      <c r="AZ67" s="680">
        <v>142125.151615143</v>
      </c>
      <c r="BA67" s="680">
        <v>37225.005409240999</v>
      </c>
      <c r="BB67" s="680">
        <v>36662.750419616998</v>
      </c>
      <c r="BC67" s="680">
        <v>34686.641372680999</v>
      </c>
      <c r="BD67" s="680">
        <v>34686.641372680999</v>
      </c>
      <c r="BE67" s="680">
        <v>33428.224990845003</v>
      </c>
      <c r="BF67" s="680">
        <v>33428.224990845003</v>
      </c>
      <c r="BG67" s="680">
        <v>5150.9328765869996</v>
      </c>
      <c r="BH67" s="680">
        <v>5051.0126953130002</v>
      </c>
      <c r="BI67" s="680">
        <v>5051.0126953130002</v>
      </c>
      <c r="BJ67" s="680">
        <v>5051.0126953130002</v>
      </c>
      <c r="BK67" s="680">
        <v>5051.0126953130002</v>
      </c>
      <c r="BL67" s="680">
        <v>5051.0126953130002</v>
      </c>
      <c r="BM67" s="680">
        <v>5051.0126953130002</v>
      </c>
      <c r="BN67" s="680">
        <v>0</v>
      </c>
      <c r="BO67" s="680">
        <v>0</v>
      </c>
      <c r="BP67" s="680">
        <v>0</v>
      </c>
      <c r="BQ67" s="680">
        <v>0</v>
      </c>
      <c r="BR67" s="680">
        <v>0</v>
      </c>
      <c r="BS67" s="680">
        <v>0</v>
      </c>
      <c r="BT67" s="680">
        <v>0</v>
      </c>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12"/>
      <c r="OM67" s="12"/>
      <c r="ON67" s="12"/>
      <c r="OO67" s="12"/>
      <c r="OP67" s="12"/>
      <c r="OQ67" s="12"/>
      <c r="OR67" s="12"/>
      <c r="OS67" s="12"/>
      <c r="OT67" s="12"/>
      <c r="OU67" s="12"/>
      <c r="OV67" s="12"/>
      <c r="OW67" s="12"/>
      <c r="OX67" s="12"/>
      <c r="OY67" s="12"/>
      <c r="OZ67" s="12"/>
      <c r="PA67" s="12"/>
      <c r="PB67" s="12"/>
      <c r="PC67" s="12"/>
      <c r="PD67" s="12"/>
      <c r="PE67" s="12"/>
      <c r="PF67" s="12"/>
      <c r="PG67" s="12"/>
      <c r="PH67" s="12"/>
      <c r="PI67" s="12"/>
      <c r="PJ67" s="12"/>
      <c r="PK67" s="12"/>
      <c r="PL67" s="12"/>
      <c r="PM67" s="12"/>
      <c r="PN67" s="12"/>
      <c r="PO67" s="12"/>
      <c r="PP67" s="12"/>
      <c r="PQ67" s="12"/>
      <c r="PR67" s="12"/>
      <c r="PS67" s="12"/>
      <c r="PT67" s="12"/>
      <c r="PU67" s="12"/>
      <c r="PV67" s="12"/>
      <c r="PW67" s="12"/>
      <c r="PX67" s="12"/>
      <c r="PY67" s="12"/>
      <c r="PZ67" s="12"/>
      <c r="QA67" s="12"/>
      <c r="QB67" s="12"/>
      <c r="QC67" s="12"/>
      <c r="QD67" s="12"/>
      <c r="QE67" s="12"/>
      <c r="QF67" s="12"/>
      <c r="QG67" s="12"/>
      <c r="QH67" s="12"/>
      <c r="QI67" s="12"/>
      <c r="QJ67" s="12"/>
      <c r="QK67" s="12"/>
      <c r="QL67" s="12"/>
      <c r="QM67" s="12"/>
      <c r="QN67" s="12"/>
      <c r="QO67" s="12"/>
      <c r="QP67" s="12"/>
      <c r="QQ67" s="12"/>
      <c r="QR67" s="12"/>
      <c r="QS67" s="12"/>
      <c r="QT67" s="12"/>
      <c r="QU67" s="12"/>
      <c r="QV67" s="12"/>
      <c r="QW67" s="12"/>
      <c r="QX67" s="12"/>
      <c r="QY67" s="12"/>
      <c r="QZ67" s="12"/>
      <c r="RA67" s="12"/>
      <c r="RB67" s="12"/>
      <c r="RC67" s="12"/>
      <c r="RD67" s="12"/>
      <c r="RE67" s="12"/>
      <c r="RF67" s="12"/>
      <c r="RG67" s="12"/>
      <c r="RH67" s="12"/>
      <c r="RI67" s="12"/>
      <c r="RJ67" s="12"/>
      <c r="RK67" s="12"/>
      <c r="RL67" s="12"/>
      <c r="RM67" s="12"/>
      <c r="RN67" s="12"/>
      <c r="RO67" s="12"/>
      <c r="RP67" s="12"/>
      <c r="RQ67" s="12"/>
      <c r="RR67" s="12"/>
      <c r="RS67" s="12"/>
      <c r="RT67" s="12"/>
      <c r="RU67" s="12"/>
      <c r="RV67" s="12"/>
      <c r="RW67" s="12"/>
      <c r="RX67" s="12"/>
      <c r="RY67" s="12"/>
      <c r="RZ67" s="12"/>
      <c r="SA67" s="12"/>
      <c r="SB67" s="12"/>
      <c r="SC67" s="12"/>
      <c r="SD67" s="12"/>
      <c r="SE67" s="12"/>
      <c r="SF67" s="12"/>
      <c r="SG67" s="12"/>
      <c r="SH67" s="12"/>
      <c r="SI67" s="12"/>
      <c r="SJ67" s="12"/>
      <c r="SK67" s="12"/>
      <c r="SL67" s="12"/>
      <c r="SM67" s="12"/>
      <c r="SN67" s="12"/>
      <c r="SO67" s="12"/>
      <c r="SP67" s="12"/>
      <c r="SQ67" s="12"/>
      <c r="SR67" s="12"/>
      <c r="SS67" s="12"/>
      <c r="ST67" s="12"/>
      <c r="SU67" s="12"/>
      <c r="SV67" s="12"/>
      <c r="SW67" s="12"/>
      <c r="SX67" s="12"/>
      <c r="SY67" s="12"/>
      <c r="SZ67" s="12"/>
      <c r="TA67" s="12"/>
      <c r="TB67" s="12"/>
      <c r="TC67" s="12"/>
      <c r="TD67" s="12"/>
      <c r="TE67" s="12"/>
      <c r="TF67" s="12"/>
      <c r="TG67" s="12"/>
      <c r="TH67" s="12"/>
      <c r="TI67" s="12"/>
      <c r="TJ67" s="12"/>
      <c r="TK67" s="12"/>
      <c r="TL67" s="12"/>
      <c r="TM67" s="12"/>
      <c r="TN67" s="12"/>
      <c r="TO67" s="12"/>
      <c r="TP67" s="12"/>
      <c r="TQ67" s="12"/>
      <c r="TR67" s="12"/>
      <c r="TS67" s="12"/>
      <c r="TT67" s="12"/>
      <c r="TU67" s="12"/>
      <c r="TV67" s="12"/>
      <c r="TW67" s="12"/>
      <c r="TX67" s="12"/>
      <c r="TY67" s="12"/>
      <c r="TZ67" s="12"/>
      <c r="UA67" s="12"/>
      <c r="UB67" s="12"/>
      <c r="UC67" s="12"/>
      <c r="UD67" s="12"/>
      <c r="UE67" s="12"/>
      <c r="UF67" s="12"/>
      <c r="UG67" s="12"/>
      <c r="UH67" s="12"/>
      <c r="UI67" s="12"/>
      <c r="UJ67" s="12"/>
      <c r="UK67" s="12"/>
      <c r="UL67" s="12"/>
      <c r="UM67" s="12"/>
      <c r="UN67" s="12"/>
      <c r="UO67" s="12"/>
      <c r="UP67" s="12"/>
      <c r="UQ67" s="12"/>
      <c r="UR67" s="12"/>
      <c r="US67" s="12"/>
      <c r="UT67" s="12"/>
      <c r="UU67" s="12"/>
      <c r="UV67" s="12"/>
      <c r="UW67" s="12"/>
      <c r="UX67" s="12"/>
      <c r="UY67" s="12"/>
      <c r="UZ67" s="12"/>
      <c r="VA67" s="12"/>
      <c r="VB67" s="12"/>
      <c r="VC67" s="12"/>
      <c r="VD67" s="12"/>
      <c r="VE67" s="12"/>
      <c r="VF67" s="12"/>
      <c r="VG67" s="12"/>
      <c r="VH67" s="12"/>
      <c r="VI67" s="12"/>
      <c r="VJ67" s="12"/>
      <c r="VK67" s="12"/>
      <c r="VL67" s="12"/>
      <c r="VM67" s="12"/>
      <c r="VN67" s="12"/>
      <c r="VO67" s="12"/>
      <c r="VP67" s="12"/>
      <c r="VQ67" s="12"/>
      <c r="VR67" s="12"/>
      <c r="VS67" s="12"/>
      <c r="VT67" s="12"/>
      <c r="VU67" s="12"/>
      <c r="VV67" s="12"/>
      <c r="VW67" s="12"/>
      <c r="VX67" s="12"/>
      <c r="VY67" s="12"/>
      <c r="VZ67" s="12"/>
      <c r="WA67" s="12"/>
      <c r="WB67" s="12"/>
      <c r="WC67" s="12"/>
      <c r="WD67" s="12"/>
      <c r="WE67" s="12"/>
      <c r="WF67" s="12"/>
      <c r="WG67" s="12"/>
      <c r="WH67" s="12"/>
      <c r="WI67" s="12"/>
      <c r="WJ67" s="12"/>
      <c r="WK67" s="12"/>
      <c r="WL67" s="12"/>
      <c r="WM67" s="12"/>
      <c r="WN67" s="12"/>
      <c r="WO67" s="12"/>
      <c r="WP67" s="12"/>
      <c r="WQ67" s="12"/>
      <c r="WR67" s="12"/>
      <c r="WS67" s="12"/>
      <c r="WT67" s="12"/>
      <c r="WU67" s="12"/>
      <c r="WV67" s="12"/>
      <c r="WW67" s="12"/>
      <c r="WX67" s="12"/>
      <c r="WY67" s="12"/>
      <c r="WZ67" s="12"/>
      <c r="XA67" s="12"/>
      <c r="XB67" s="12"/>
      <c r="XC67" s="12"/>
      <c r="XD67" s="12"/>
      <c r="XE67" s="12"/>
      <c r="XF67" s="12"/>
      <c r="XG67" s="12"/>
      <c r="XH67" s="12"/>
      <c r="XI67" s="12"/>
      <c r="XJ67" s="12"/>
      <c r="XK67" s="12"/>
      <c r="XL67" s="12"/>
      <c r="XM67" s="12"/>
      <c r="XN67" s="12"/>
      <c r="XO67" s="12"/>
      <c r="XP67" s="12"/>
      <c r="XQ67" s="12"/>
      <c r="XR67" s="12"/>
      <c r="XS67" s="12"/>
      <c r="XT67" s="12"/>
      <c r="XU67" s="12"/>
      <c r="XV67" s="12"/>
      <c r="XW67" s="12"/>
      <c r="XX67" s="12"/>
      <c r="XY67" s="12"/>
      <c r="XZ67" s="12"/>
      <c r="YA67" s="12"/>
      <c r="YB67" s="12"/>
      <c r="YC67" s="12"/>
      <c r="YD67" s="12"/>
      <c r="YE67" s="12"/>
      <c r="YF67" s="12"/>
      <c r="YG67" s="12"/>
      <c r="YH67" s="12"/>
      <c r="YI67" s="12"/>
      <c r="YJ67" s="12"/>
      <c r="YK67" s="12"/>
      <c r="YL67" s="12"/>
      <c r="YM67" s="12"/>
      <c r="YN67" s="12"/>
      <c r="YO67" s="12"/>
      <c r="YP67" s="12"/>
      <c r="YQ67" s="12"/>
      <c r="YR67" s="12"/>
      <c r="YS67" s="12"/>
      <c r="YT67" s="12"/>
      <c r="YU67" s="12"/>
      <c r="YV67" s="12"/>
      <c r="YW67" s="12"/>
      <c r="YX67" s="12"/>
      <c r="YY67" s="12"/>
      <c r="YZ67" s="12"/>
      <c r="ZA67" s="12"/>
      <c r="ZB67" s="12"/>
      <c r="ZC67" s="12"/>
      <c r="ZD67" s="12"/>
      <c r="ZE67" s="12"/>
      <c r="ZF67" s="12"/>
      <c r="ZG67" s="12"/>
      <c r="ZH67" s="12"/>
      <c r="ZI67" s="12"/>
      <c r="ZJ67" s="12"/>
      <c r="ZK67" s="12"/>
      <c r="ZL67" s="12"/>
      <c r="ZM67" s="12"/>
      <c r="ZN67" s="12"/>
      <c r="ZO67" s="12"/>
      <c r="ZP67" s="12"/>
      <c r="ZQ67" s="12"/>
      <c r="ZR67" s="12"/>
      <c r="ZS67" s="12"/>
      <c r="ZT67" s="12"/>
      <c r="ZU67" s="12"/>
      <c r="ZV67" s="12"/>
      <c r="ZW67" s="12"/>
      <c r="ZX67" s="12"/>
      <c r="ZY67" s="12"/>
      <c r="ZZ67" s="12"/>
      <c r="AAA67" s="12"/>
      <c r="AAB67" s="12"/>
      <c r="AAC67" s="12"/>
      <c r="AAD67" s="12"/>
      <c r="AAE67" s="12"/>
      <c r="AAF67" s="12"/>
      <c r="AAG67" s="12"/>
      <c r="AAH67" s="12"/>
      <c r="AAI67" s="12"/>
      <c r="AAJ67" s="12"/>
      <c r="AAK67" s="12"/>
      <c r="AAL67" s="12"/>
      <c r="AAM67" s="12"/>
      <c r="AAN67" s="12"/>
      <c r="AAO67" s="12"/>
      <c r="AAP67" s="12"/>
      <c r="AAQ67" s="12"/>
      <c r="AAR67" s="12"/>
      <c r="AAS67" s="12"/>
      <c r="AAT67" s="12"/>
      <c r="AAU67" s="12"/>
      <c r="AAV67" s="12"/>
      <c r="AAW67" s="12"/>
      <c r="AAX67" s="12"/>
      <c r="AAY67" s="12"/>
      <c r="AAZ67" s="12"/>
      <c r="ABA67" s="12"/>
      <c r="ABB67" s="12"/>
      <c r="ABC67" s="12"/>
      <c r="ABD67" s="12"/>
      <c r="ABE67" s="12"/>
      <c r="ABF67" s="12"/>
      <c r="ABG67" s="12"/>
      <c r="ABH67" s="12"/>
      <c r="ABI67" s="12"/>
      <c r="ABJ67" s="12"/>
      <c r="ABK67" s="12"/>
      <c r="ABL67" s="12"/>
      <c r="ABM67" s="12"/>
      <c r="ABN67" s="12"/>
      <c r="ABO67" s="12"/>
      <c r="ABP67" s="12"/>
      <c r="ABQ67" s="12"/>
      <c r="ABR67" s="12"/>
      <c r="ABS67" s="12"/>
      <c r="ABT67" s="12"/>
      <c r="ABU67" s="12"/>
      <c r="ABV67" s="12"/>
      <c r="ABW67" s="12"/>
      <c r="ABX67" s="12"/>
      <c r="ABY67" s="12"/>
      <c r="ABZ67" s="12"/>
      <c r="ACA67" s="12"/>
      <c r="ACB67" s="12"/>
      <c r="ACC67" s="12"/>
      <c r="ACD67" s="12"/>
      <c r="ACE67" s="12"/>
      <c r="ACF67" s="12"/>
      <c r="ACG67" s="12"/>
      <c r="ACH67" s="12"/>
      <c r="ACI67" s="12"/>
      <c r="ACJ67" s="12"/>
      <c r="ACK67" s="12"/>
      <c r="ACL67" s="12"/>
      <c r="ACM67" s="12"/>
      <c r="ACN67" s="12"/>
      <c r="ACO67" s="12"/>
      <c r="ACP67" s="12"/>
      <c r="ACQ67" s="12"/>
      <c r="ACR67" s="12"/>
      <c r="ACS67" s="12"/>
      <c r="ACT67" s="12"/>
      <c r="ACU67" s="12"/>
      <c r="ACV67" s="12"/>
      <c r="ACW67" s="12"/>
      <c r="ACX67" s="12"/>
      <c r="ACY67" s="12"/>
      <c r="ACZ67" s="12"/>
      <c r="ADA67" s="12"/>
      <c r="ADB67" s="12"/>
      <c r="ADC67" s="12"/>
      <c r="ADD67" s="12"/>
      <c r="ADE67" s="12"/>
      <c r="ADF67" s="12"/>
      <c r="ADG67" s="12"/>
      <c r="ADH67" s="12"/>
      <c r="ADI67" s="12"/>
      <c r="ADJ67" s="12"/>
      <c r="ADK67" s="12"/>
      <c r="ADL67" s="12"/>
      <c r="ADM67" s="12"/>
      <c r="ADN67" s="12"/>
      <c r="ADO67" s="12"/>
      <c r="ADP67" s="12"/>
      <c r="ADQ67" s="12"/>
      <c r="ADR67" s="12"/>
      <c r="ADS67" s="12"/>
      <c r="ADT67" s="12"/>
      <c r="ADU67" s="12"/>
      <c r="ADV67" s="12"/>
      <c r="ADW67" s="12"/>
      <c r="ADX67" s="12"/>
      <c r="ADY67" s="12"/>
      <c r="ADZ67" s="12"/>
      <c r="AEA67" s="12"/>
      <c r="AEB67" s="12"/>
      <c r="AEC67" s="12"/>
      <c r="AED67" s="12"/>
      <c r="AEE67" s="12"/>
      <c r="AEF67" s="12"/>
      <c r="AEG67" s="12"/>
      <c r="AEH67" s="12"/>
      <c r="AEI67" s="12"/>
      <c r="AEJ67" s="12"/>
      <c r="AEK67" s="12"/>
      <c r="AEL67" s="12"/>
      <c r="AEM67" s="12"/>
      <c r="AEN67" s="12"/>
      <c r="AEO67" s="12"/>
      <c r="AEP67" s="12"/>
      <c r="AEQ67" s="12"/>
      <c r="AER67" s="12"/>
      <c r="AES67" s="12"/>
      <c r="AET67" s="12"/>
      <c r="AEU67" s="12"/>
      <c r="AEV67" s="12"/>
      <c r="AEW67" s="12"/>
      <c r="AEX67" s="12"/>
      <c r="AEY67" s="12"/>
      <c r="AEZ67" s="12"/>
      <c r="AFA67" s="12"/>
      <c r="AFB67" s="12"/>
      <c r="AFC67" s="12"/>
      <c r="AFD67" s="12"/>
      <c r="AFE67" s="12"/>
      <c r="AFF67" s="12"/>
      <c r="AFG67" s="12"/>
      <c r="AFH67" s="12"/>
      <c r="AFI67" s="12"/>
      <c r="AFJ67" s="12"/>
      <c r="AFK67" s="12"/>
      <c r="AFL67" s="12"/>
      <c r="AFM67" s="12"/>
      <c r="AFN67" s="12"/>
      <c r="AFO67" s="12"/>
      <c r="AFP67" s="12"/>
      <c r="AFQ67" s="12"/>
      <c r="AFR67" s="12"/>
      <c r="AFS67" s="12"/>
      <c r="AFT67" s="12"/>
      <c r="AFU67" s="12"/>
      <c r="AFV67" s="12"/>
      <c r="AFW67" s="12"/>
      <c r="AFX67" s="12"/>
      <c r="AFY67" s="12"/>
      <c r="AFZ67" s="12"/>
      <c r="AGA67" s="12"/>
      <c r="AGB67" s="12"/>
      <c r="AGC67" s="12"/>
      <c r="AGD67" s="12"/>
      <c r="AGE67" s="12"/>
      <c r="AGF67" s="12"/>
      <c r="AGG67" s="12"/>
      <c r="AGH67" s="12"/>
      <c r="AGI67" s="12"/>
      <c r="AGJ67" s="12"/>
      <c r="AGK67" s="12"/>
      <c r="AGL67" s="12"/>
      <c r="AGM67" s="12"/>
      <c r="AGN67" s="12"/>
      <c r="AGO67" s="12"/>
      <c r="AGP67" s="12"/>
      <c r="AGQ67" s="12"/>
      <c r="AGR67" s="12"/>
      <c r="AGS67" s="12"/>
      <c r="AGT67" s="12"/>
      <c r="AGU67" s="12"/>
      <c r="AGV67" s="12"/>
      <c r="AGW67" s="12"/>
      <c r="AGX67" s="12"/>
      <c r="AGY67" s="12"/>
      <c r="AGZ67" s="12"/>
      <c r="AHA67" s="12"/>
      <c r="AHB67" s="12"/>
      <c r="AHC67" s="12"/>
      <c r="AHD67" s="12"/>
      <c r="AHE67" s="12"/>
      <c r="AHF67" s="12"/>
      <c r="AHG67" s="12"/>
      <c r="AHH67" s="12"/>
      <c r="AHI67" s="12"/>
      <c r="AHJ67" s="12"/>
      <c r="AHK67" s="12"/>
      <c r="AHL67" s="12"/>
      <c r="AHM67" s="12"/>
      <c r="AHN67" s="12"/>
      <c r="AHO67" s="12"/>
      <c r="AHP67" s="12"/>
      <c r="AHQ67" s="12"/>
      <c r="AHR67" s="12"/>
      <c r="AHS67" s="12"/>
      <c r="AHT67" s="12"/>
      <c r="AHU67" s="12"/>
      <c r="AHV67" s="12"/>
      <c r="AHW67" s="12"/>
      <c r="AHX67" s="12"/>
      <c r="AHY67" s="12"/>
      <c r="AHZ67" s="12"/>
      <c r="AIA67" s="12"/>
      <c r="AIB67" s="12"/>
      <c r="AIC67" s="12"/>
      <c r="AID67" s="12"/>
      <c r="AIE67" s="12"/>
      <c r="AIF67" s="12"/>
      <c r="AIG67" s="12"/>
      <c r="AIH67" s="12"/>
      <c r="AII67" s="12"/>
      <c r="AIJ67" s="12"/>
      <c r="AIK67" s="12"/>
      <c r="AIL67" s="12"/>
      <c r="AIM67" s="12"/>
      <c r="AIN67" s="12"/>
      <c r="AIO67" s="12"/>
      <c r="AIP67" s="12"/>
      <c r="AIQ67" s="12"/>
      <c r="AIR67" s="12"/>
      <c r="AIS67" s="12"/>
      <c r="AIT67" s="12"/>
      <c r="AIU67" s="12"/>
      <c r="AIV67" s="12"/>
      <c r="AIW67" s="12"/>
      <c r="AIX67" s="12"/>
      <c r="AIY67" s="12"/>
      <c r="AIZ67" s="12"/>
      <c r="AJA67" s="12"/>
      <c r="AJB67" s="12"/>
      <c r="AJC67" s="12"/>
      <c r="AJD67" s="12"/>
      <c r="AJE67" s="12"/>
      <c r="AJF67" s="12"/>
      <c r="AJG67" s="12"/>
      <c r="AJH67" s="12"/>
      <c r="AJI67" s="12"/>
      <c r="AJJ67" s="12"/>
      <c r="AJK67" s="12"/>
      <c r="AJL67" s="12"/>
      <c r="AJM67" s="12"/>
      <c r="AJN67" s="12"/>
      <c r="AJO67" s="12"/>
      <c r="AJP67" s="12"/>
      <c r="AJQ67" s="12"/>
      <c r="AJR67" s="12"/>
      <c r="AJS67" s="12"/>
      <c r="AJT67" s="12"/>
      <c r="AJU67" s="12"/>
      <c r="AJV67" s="12"/>
      <c r="AJW67" s="12"/>
      <c r="AJX67" s="12"/>
      <c r="AJY67" s="12"/>
      <c r="AJZ67" s="12"/>
      <c r="AKA67" s="12"/>
      <c r="AKB67" s="12"/>
      <c r="AKC67" s="12"/>
      <c r="AKD67" s="12"/>
      <c r="AKE67" s="12"/>
      <c r="AKF67" s="12"/>
      <c r="AKG67" s="12"/>
      <c r="AKH67" s="12"/>
      <c r="AKI67" s="12"/>
      <c r="AKJ67" s="12"/>
      <c r="AKK67" s="12"/>
      <c r="AKL67" s="12"/>
      <c r="AKM67" s="12"/>
      <c r="AKN67" s="12"/>
      <c r="AKO67" s="12"/>
      <c r="AKP67" s="12"/>
      <c r="AKQ67" s="12"/>
      <c r="AKR67" s="12"/>
      <c r="AKS67" s="12"/>
      <c r="AKT67" s="12"/>
      <c r="AKU67" s="12"/>
      <c r="AKV67" s="12"/>
      <c r="AKW67" s="12"/>
      <c r="AKX67" s="12"/>
      <c r="AKY67" s="12"/>
      <c r="AKZ67" s="12"/>
      <c r="ALA67" s="12"/>
      <c r="ALB67" s="12"/>
      <c r="ALC67" s="12"/>
      <c r="ALD67" s="12"/>
      <c r="ALE67" s="12"/>
      <c r="ALF67" s="12"/>
      <c r="ALG67" s="12"/>
      <c r="ALH67" s="12"/>
      <c r="ALI67" s="12"/>
      <c r="ALJ67" s="12"/>
      <c r="ALK67" s="12"/>
      <c r="ALL67" s="12"/>
      <c r="ALM67" s="12"/>
      <c r="ALN67" s="12"/>
      <c r="ALO67" s="12"/>
      <c r="ALP67" s="12"/>
      <c r="ALQ67" s="12"/>
      <c r="ALR67" s="12"/>
      <c r="ALS67" s="12"/>
      <c r="ALT67" s="12"/>
      <c r="ALU67" s="12"/>
      <c r="ALV67" s="12"/>
      <c r="ALW67" s="12"/>
      <c r="ALX67" s="12"/>
      <c r="ALY67" s="12"/>
      <c r="ALZ67" s="12"/>
      <c r="AMA67" s="12"/>
      <c r="AMB67" s="12"/>
      <c r="AMC67" s="12"/>
      <c r="AMD67" s="12"/>
      <c r="AME67" s="12"/>
      <c r="AMF67" s="12"/>
      <c r="AMG67" s="12"/>
      <c r="AMH67" s="12"/>
      <c r="AMI67" s="12"/>
      <c r="AMJ67" s="12"/>
      <c r="AMK67" s="12"/>
      <c r="AML67" s="12"/>
      <c r="AMM67" s="12"/>
      <c r="AMN67" s="12"/>
      <c r="AMO67" s="12"/>
      <c r="AMP67" s="12"/>
      <c r="AMQ67" s="12"/>
      <c r="AMR67" s="12"/>
      <c r="AMS67" s="12"/>
      <c r="AMT67" s="12"/>
      <c r="AMU67" s="12"/>
      <c r="AMV67" s="12"/>
      <c r="AMW67" s="12"/>
      <c r="AMX67" s="12"/>
      <c r="AMY67" s="12"/>
      <c r="AMZ67" s="12"/>
      <c r="ANA67" s="12"/>
      <c r="ANB67" s="12"/>
      <c r="ANC67" s="12"/>
      <c r="AND67" s="12"/>
      <c r="ANE67" s="12"/>
      <c r="ANF67" s="12"/>
      <c r="ANG67" s="12"/>
      <c r="ANH67" s="12"/>
      <c r="ANI67" s="12"/>
      <c r="ANJ67" s="12"/>
      <c r="ANK67" s="12"/>
      <c r="ANL67" s="12"/>
      <c r="ANM67" s="12"/>
      <c r="ANN67" s="12"/>
      <c r="ANO67" s="12"/>
      <c r="ANP67" s="12"/>
      <c r="ANQ67" s="12"/>
      <c r="ANR67" s="12"/>
      <c r="ANS67" s="12"/>
      <c r="ANT67" s="12"/>
      <c r="ANU67" s="12"/>
      <c r="ANV67" s="12"/>
      <c r="ANW67" s="12"/>
      <c r="ANX67" s="12"/>
      <c r="ANY67" s="12"/>
      <c r="ANZ67" s="12"/>
      <c r="AOA67" s="12"/>
      <c r="AOB67" s="12"/>
      <c r="AOC67" s="12"/>
      <c r="AOD67" s="12"/>
      <c r="AOE67" s="12"/>
      <c r="AOF67" s="12"/>
      <c r="AOG67" s="12"/>
      <c r="AOH67" s="12"/>
      <c r="AOI67" s="12"/>
      <c r="AOJ67" s="12"/>
      <c r="AOK67" s="12"/>
      <c r="AOL67" s="12"/>
      <c r="AOM67" s="12"/>
      <c r="AON67" s="12"/>
      <c r="AOO67" s="12"/>
      <c r="AOP67" s="12"/>
      <c r="AOQ67" s="12"/>
      <c r="AOR67" s="12"/>
      <c r="AOS67" s="12"/>
      <c r="AOT67" s="12"/>
      <c r="AOU67" s="12"/>
      <c r="AOV67" s="12"/>
      <c r="AOW67" s="12"/>
      <c r="AOX67" s="12"/>
      <c r="AOY67" s="12"/>
      <c r="AOZ67" s="12"/>
      <c r="APA67" s="12"/>
      <c r="APB67" s="12"/>
      <c r="APC67" s="12"/>
      <c r="APD67" s="12"/>
      <c r="APE67" s="12"/>
      <c r="APF67" s="12"/>
      <c r="APG67" s="12"/>
      <c r="APH67" s="12"/>
      <c r="API67" s="12"/>
      <c r="APJ67" s="12"/>
      <c r="APK67" s="12"/>
      <c r="APL67" s="12"/>
      <c r="APM67" s="12"/>
      <c r="APN67" s="12"/>
      <c r="APO67" s="12"/>
      <c r="APP67" s="12"/>
      <c r="APQ67" s="12"/>
      <c r="APR67" s="12"/>
      <c r="APS67" s="12"/>
      <c r="APT67" s="12"/>
      <c r="APU67" s="12"/>
      <c r="APV67" s="12"/>
      <c r="APW67" s="12"/>
      <c r="APX67" s="12"/>
      <c r="APY67" s="12"/>
      <c r="APZ67" s="12"/>
      <c r="AQA67" s="12"/>
      <c r="AQB67" s="12"/>
      <c r="AQC67" s="12"/>
      <c r="AQD67" s="12"/>
      <c r="AQE67" s="12"/>
      <c r="AQF67" s="12"/>
      <c r="AQG67" s="12"/>
      <c r="AQH67" s="12"/>
      <c r="AQI67" s="12"/>
      <c r="AQJ67" s="12"/>
      <c r="AQK67" s="12"/>
      <c r="AQL67" s="12"/>
      <c r="AQM67" s="12"/>
      <c r="AQN67" s="12"/>
      <c r="AQO67" s="12"/>
      <c r="AQP67" s="12"/>
      <c r="AQQ67" s="12"/>
      <c r="AQR67" s="12"/>
      <c r="AQS67" s="12"/>
      <c r="AQT67" s="12"/>
      <c r="AQU67" s="12"/>
      <c r="AQV67" s="12"/>
      <c r="AQW67" s="12"/>
      <c r="AQX67" s="12"/>
      <c r="AQY67" s="12"/>
      <c r="AQZ67" s="12"/>
      <c r="ARA67" s="12"/>
      <c r="ARB67" s="12"/>
      <c r="ARC67" s="12"/>
      <c r="ARD67" s="12"/>
      <c r="ARE67" s="12"/>
      <c r="ARF67" s="12"/>
      <c r="ARG67" s="12"/>
      <c r="ARH67" s="12"/>
      <c r="ARI67" s="12"/>
      <c r="ARJ67" s="12"/>
      <c r="ARK67" s="12"/>
      <c r="ARL67" s="12"/>
      <c r="ARM67" s="12"/>
      <c r="ARN67" s="12"/>
      <c r="ARO67" s="12"/>
      <c r="ARP67" s="12"/>
      <c r="ARQ67" s="12"/>
      <c r="ARR67" s="12"/>
      <c r="ARS67" s="12"/>
      <c r="ART67" s="12"/>
      <c r="ARU67" s="12"/>
      <c r="ARV67" s="12"/>
      <c r="ARW67" s="12"/>
      <c r="ARX67" s="12"/>
      <c r="ARY67" s="12"/>
      <c r="ARZ67" s="12"/>
      <c r="ASA67" s="12"/>
      <c r="ASB67" s="12"/>
      <c r="ASC67" s="12"/>
      <c r="ASD67" s="12"/>
      <c r="ASE67" s="12"/>
      <c r="ASF67" s="12"/>
      <c r="ASG67" s="12"/>
      <c r="ASH67" s="12"/>
      <c r="ASI67" s="12"/>
      <c r="ASJ67" s="12"/>
      <c r="ASK67" s="12"/>
      <c r="ASL67" s="12"/>
      <c r="ASM67" s="12"/>
      <c r="ASN67" s="12"/>
      <c r="ASO67" s="12"/>
      <c r="ASP67" s="12"/>
      <c r="ASQ67" s="12"/>
      <c r="ASR67" s="12"/>
      <c r="ASS67" s="12"/>
      <c r="AST67" s="12"/>
      <c r="ASU67" s="12"/>
      <c r="ASV67" s="12"/>
      <c r="ASW67" s="12"/>
      <c r="ASX67" s="12"/>
      <c r="ASY67" s="12"/>
      <c r="ASZ67" s="12"/>
      <c r="ATA67" s="12"/>
      <c r="ATB67" s="12"/>
      <c r="ATC67" s="12"/>
      <c r="ATD67" s="12"/>
      <c r="ATE67" s="12"/>
      <c r="ATF67" s="12"/>
      <c r="ATG67" s="12"/>
      <c r="ATH67" s="12"/>
      <c r="ATI67" s="12"/>
      <c r="ATJ67" s="12"/>
      <c r="ATK67" s="12"/>
      <c r="ATL67" s="12"/>
      <c r="ATM67" s="12"/>
      <c r="ATN67" s="12"/>
      <c r="ATO67" s="12"/>
      <c r="ATP67" s="12"/>
      <c r="ATQ67" s="12"/>
      <c r="ATR67" s="12"/>
      <c r="ATS67" s="12"/>
      <c r="ATT67" s="12"/>
      <c r="ATU67" s="12"/>
      <c r="ATV67" s="12"/>
      <c r="ATW67" s="12"/>
      <c r="ATX67" s="12"/>
      <c r="ATY67" s="12"/>
      <c r="ATZ67" s="12"/>
      <c r="AUA67" s="12"/>
      <c r="AUB67" s="12"/>
      <c r="AUC67" s="12"/>
      <c r="AUD67" s="12"/>
      <c r="AUE67" s="12"/>
      <c r="AUF67" s="12"/>
      <c r="AUG67" s="12"/>
      <c r="AUH67" s="12"/>
      <c r="AUI67" s="12"/>
      <c r="AUJ67" s="12"/>
      <c r="AUK67" s="12"/>
      <c r="AUL67" s="12"/>
      <c r="AUM67" s="12"/>
      <c r="AUN67" s="12"/>
      <c r="AUO67" s="12"/>
      <c r="AUP67" s="12"/>
      <c r="AUQ67" s="12"/>
      <c r="AUR67" s="12"/>
      <c r="AUS67" s="12"/>
      <c r="AUT67" s="12"/>
      <c r="AUU67" s="12"/>
      <c r="AUV67" s="12"/>
      <c r="AUW67" s="12"/>
      <c r="AUX67" s="12"/>
      <c r="AUY67" s="12"/>
      <c r="AUZ67" s="12"/>
      <c r="AVA67" s="12"/>
      <c r="AVB67" s="12"/>
      <c r="AVC67" s="12"/>
      <c r="AVD67" s="12"/>
      <c r="AVE67" s="12"/>
      <c r="AVF67" s="12"/>
      <c r="AVG67" s="12"/>
      <c r="AVH67" s="12"/>
      <c r="AVI67" s="12"/>
      <c r="AVJ67" s="12"/>
      <c r="AVK67" s="12"/>
      <c r="AVL67" s="12"/>
      <c r="AVM67" s="12"/>
      <c r="AVN67" s="12"/>
      <c r="AVO67" s="12"/>
      <c r="AVP67" s="12"/>
      <c r="AVQ67" s="12"/>
      <c r="AVR67" s="12"/>
      <c r="AVS67" s="12"/>
      <c r="AVT67" s="12"/>
      <c r="AVU67" s="12"/>
      <c r="AVV67" s="12"/>
      <c r="AVW67" s="12"/>
      <c r="AVX67" s="12"/>
      <c r="AVY67" s="12"/>
      <c r="AVZ67" s="12"/>
      <c r="AWA67" s="12"/>
      <c r="AWB67" s="12"/>
      <c r="AWC67" s="12"/>
      <c r="AWD67" s="12"/>
      <c r="AWE67" s="12"/>
      <c r="AWF67" s="12"/>
      <c r="AWG67" s="12"/>
      <c r="AWH67" s="12"/>
      <c r="AWI67" s="12"/>
      <c r="AWJ67" s="12"/>
      <c r="AWK67" s="12"/>
      <c r="AWL67" s="12"/>
      <c r="AWM67" s="12"/>
      <c r="AWN67" s="12"/>
      <c r="AWO67" s="12"/>
      <c r="AWP67" s="12"/>
      <c r="AWQ67" s="12"/>
      <c r="AWR67" s="12"/>
      <c r="AWS67" s="12"/>
      <c r="AWT67" s="12"/>
      <c r="AWU67" s="12"/>
      <c r="AWV67" s="12"/>
      <c r="AWW67" s="12"/>
      <c r="AWX67" s="12"/>
      <c r="AWY67" s="12"/>
      <c r="AWZ67" s="12"/>
      <c r="AXA67" s="12"/>
      <c r="AXB67" s="12"/>
      <c r="AXC67" s="12"/>
      <c r="AXD67" s="12"/>
      <c r="AXE67" s="12"/>
      <c r="AXF67" s="12"/>
      <c r="AXG67" s="12"/>
      <c r="AXH67" s="12"/>
      <c r="AXI67" s="12"/>
      <c r="AXJ67" s="12"/>
      <c r="AXK67" s="12"/>
      <c r="AXL67" s="12"/>
      <c r="AXM67" s="12"/>
      <c r="AXN67" s="12"/>
      <c r="AXO67" s="12"/>
      <c r="AXP67" s="12"/>
      <c r="AXQ67" s="12"/>
      <c r="AXR67" s="12"/>
      <c r="AXS67" s="12"/>
      <c r="AXT67" s="12"/>
      <c r="AXU67" s="12"/>
      <c r="AXV67" s="12"/>
      <c r="AXW67" s="12"/>
      <c r="AXX67" s="12"/>
      <c r="AXY67" s="12"/>
      <c r="AXZ67" s="12"/>
      <c r="AYA67" s="12"/>
      <c r="AYB67" s="12"/>
      <c r="AYC67" s="12"/>
      <c r="AYD67" s="12"/>
      <c r="AYE67" s="12"/>
      <c r="AYF67" s="12"/>
      <c r="AYG67" s="12"/>
      <c r="AYH67" s="12"/>
      <c r="AYI67" s="12"/>
      <c r="AYJ67" s="12"/>
      <c r="AYK67" s="12"/>
      <c r="AYL67" s="12"/>
      <c r="AYM67" s="12"/>
      <c r="AYN67" s="12"/>
      <c r="AYO67" s="12"/>
      <c r="AYP67" s="12"/>
      <c r="AYQ67" s="12"/>
      <c r="AYR67" s="12"/>
      <c r="AYS67" s="12"/>
      <c r="AYT67" s="12"/>
      <c r="AYU67" s="12"/>
      <c r="AYV67" s="12"/>
      <c r="AYW67" s="12"/>
      <c r="AYX67" s="12"/>
      <c r="AYY67" s="12"/>
      <c r="AYZ67" s="12"/>
      <c r="AZA67" s="12"/>
      <c r="AZB67" s="12"/>
      <c r="AZC67" s="12"/>
      <c r="AZD67" s="12"/>
      <c r="AZE67" s="12"/>
      <c r="AZF67" s="12"/>
      <c r="AZG67" s="12"/>
      <c r="AZH67" s="12"/>
      <c r="AZI67" s="12"/>
      <c r="AZJ67" s="12"/>
      <c r="AZK67" s="12"/>
      <c r="AZL67" s="12"/>
      <c r="AZM67" s="12"/>
      <c r="AZN67" s="12"/>
      <c r="AZO67" s="12"/>
      <c r="AZP67" s="12"/>
      <c r="AZQ67" s="12"/>
      <c r="AZR67" s="12"/>
      <c r="AZS67" s="12"/>
      <c r="AZT67" s="12"/>
      <c r="AZU67" s="12"/>
      <c r="AZV67" s="12"/>
      <c r="AZW67" s="12"/>
      <c r="AZX67" s="12"/>
      <c r="AZY67" s="12"/>
      <c r="AZZ67" s="12"/>
      <c r="BAA67" s="12"/>
      <c r="BAB67" s="12"/>
      <c r="BAC67" s="12"/>
      <c r="BAD67" s="12"/>
      <c r="BAE67" s="12"/>
      <c r="BAF67" s="12"/>
      <c r="BAG67" s="12"/>
      <c r="BAH67" s="12"/>
      <c r="BAI67" s="12"/>
      <c r="BAJ67" s="12"/>
      <c r="BAK67" s="12"/>
      <c r="BAL67" s="12"/>
      <c r="BAM67" s="12"/>
      <c r="BAN67" s="12"/>
      <c r="BAO67" s="12"/>
      <c r="BAP67" s="12"/>
      <c r="BAQ67" s="12"/>
      <c r="BAR67" s="12"/>
      <c r="BAS67" s="12"/>
      <c r="BAT67" s="12"/>
      <c r="BAU67" s="12"/>
      <c r="BAV67" s="12"/>
      <c r="BAW67" s="12"/>
      <c r="BAX67" s="12"/>
      <c r="BAY67" s="12"/>
      <c r="BAZ67" s="12"/>
      <c r="BBA67" s="12"/>
      <c r="BBB67" s="12"/>
      <c r="BBC67" s="12"/>
      <c r="BBD67" s="12"/>
      <c r="BBE67" s="12"/>
      <c r="BBF67" s="12"/>
      <c r="BBG67" s="12"/>
      <c r="BBH67" s="12"/>
      <c r="BBI67" s="12"/>
      <c r="BBJ67" s="12"/>
      <c r="BBK67" s="12"/>
      <c r="BBL67" s="12"/>
      <c r="BBM67" s="12"/>
      <c r="BBN67" s="12"/>
      <c r="BBO67" s="12"/>
      <c r="BBP67" s="12"/>
      <c r="BBQ67" s="12"/>
      <c r="BBR67" s="12"/>
      <c r="BBS67" s="12"/>
      <c r="BBT67" s="12"/>
      <c r="BBU67" s="12"/>
      <c r="BBV67" s="12"/>
      <c r="BBW67" s="12"/>
      <c r="BBX67" s="12"/>
      <c r="BBY67" s="12"/>
      <c r="BBZ67" s="12"/>
      <c r="BCA67" s="12"/>
      <c r="BCB67" s="12"/>
      <c r="BCC67" s="12"/>
      <c r="BCD67" s="12"/>
      <c r="BCE67" s="12"/>
      <c r="BCF67" s="12"/>
      <c r="BCG67" s="12"/>
      <c r="BCH67" s="12"/>
      <c r="BCI67" s="12"/>
      <c r="BCJ67" s="12"/>
      <c r="BCK67" s="12"/>
      <c r="BCL67" s="12"/>
      <c r="BCM67" s="12"/>
      <c r="BCN67" s="12"/>
      <c r="BCO67" s="12"/>
      <c r="BCP67" s="12"/>
      <c r="BCQ67" s="12"/>
      <c r="BCR67" s="12"/>
      <c r="BCS67" s="12"/>
      <c r="BCT67" s="12"/>
      <c r="BCU67" s="12"/>
      <c r="BCV67" s="12"/>
      <c r="BCW67" s="12"/>
      <c r="BCX67" s="12"/>
      <c r="BCY67" s="12"/>
      <c r="BCZ67" s="12"/>
      <c r="BDA67" s="12"/>
      <c r="BDB67" s="12"/>
      <c r="BDC67" s="12"/>
      <c r="BDD67" s="12"/>
      <c r="BDE67" s="12"/>
      <c r="BDF67" s="12"/>
      <c r="BDG67" s="12"/>
      <c r="BDH67" s="12"/>
      <c r="BDI67" s="12"/>
      <c r="BDJ67" s="12"/>
      <c r="BDK67" s="12"/>
      <c r="BDL67" s="12"/>
      <c r="BDM67" s="12"/>
      <c r="BDN67" s="12"/>
      <c r="BDO67" s="12"/>
      <c r="BDP67" s="12"/>
      <c r="BDQ67" s="12"/>
      <c r="BDR67" s="12"/>
      <c r="BDS67" s="12"/>
      <c r="BDT67" s="12"/>
      <c r="BDU67" s="12"/>
      <c r="BDV67" s="12"/>
      <c r="BDW67" s="12"/>
      <c r="BDX67" s="12"/>
      <c r="BDY67" s="12"/>
      <c r="BDZ67" s="12"/>
      <c r="BEA67" s="12"/>
      <c r="BEB67" s="12"/>
      <c r="BEC67" s="12"/>
      <c r="BED67" s="12"/>
      <c r="BEE67" s="12"/>
      <c r="BEF67" s="12"/>
      <c r="BEG67" s="12"/>
      <c r="BEH67" s="12"/>
      <c r="BEI67" s="12"/>
      <c r="BEJ67" s="12"/>
      <c r="BEK67" s="12"/>
      <c r="BEL67" s="12"/>
      <c r="BEM67" s="12"/>
      <c r="BEN67" s="12"/>
      <c r="BEO67" s="12"/>
      <c r="BEP67" s="12"/>
      <c r="BEQ67" s="12"/>
      <c r="BER67" s="12"/>
      <c r="BES67" s="12"/>
      <c r="BET67" s="12"/>
      <c r="BEU67" s="12"/>
      <c r="BEV67" s="12"/>
      <c r="BEW67" s="12"/>
      <c r="BEX67" s="12"/>
      <c r="BEY67" s="12"/>
      <c r="BEZ67" s="12"/>
      <c r="BFA67" s="12"/>
      <c r="BFB67" s="12"/>
      <c r="BFC67" s="12"/>
      <c r="BFD67" s="12"/>
      <c r="BFE67" s="12"/>
      <c r="BFF67" s="12"/>
      <c r="BFG67" s="12"/>
      <c r="BFH67" s="12"/>
      <c r="BFI67" s="12"/>
      <c r="BFJ67" s="12"/>
      <c r="BFK67" s="12"/>
      <c r="BFL67" s="12"/>
      <c r="BFM67" s="12"/>
      <c r="BFN67" s="12"/>
      <c r="BFO67" s="12"/>
      <c r="BFP67" s="12"/>
      <c r="BFQ67" s="12"/>
      <c r="BFR67" s="12"/>
      <c r="BFS67" s="12"/>
      <c r="BFT67" s="12"/>
      <c r="BFU67" s="12"/>
      <c r="BFV67" s="12"/>
      <c r="BFW67" s="12"/>
      <c r="BFX67" s="12"/>
      <c r="BFY67" s="12"/>
      <c r="BFZ67" s="12"/>
      <c r="BGA67" s="12"/>
      <c r="BGB67" s="12"/>
      <c r="BGC67" s="12"/>
      <c r="BGD67" s="12"/>
      <c r="BGE67" s="12"/>
      <c r="BGF67" s="12"/>
      <c r="BGG67" s="12"/>
      <c r="BGH67" s="12"/>
      <c r="BGI67" s="12"/>
      <c r="BGJ67" s="12"/>
      <c r="BGK67" s="12"/>
      <c r="BGL67" s="12"/>
      <c r="BGM67" s="12"/>
      <c r="BGN67" s="12"/>
      <c r="BGO67" s="12"/>
      <c r="BGP67" s="12"/>
      <c r="BGQ67" s="12"/>
      <c r="BGR67" s="12"/>
      <c r="BGS67" s="12"/>
      <c r="BGT67" s="12"/>
      <c r="BGU67" s="12"/>
      <c r="BGV67" s="12"/>
      <c r="BGW67" s="12"/>
      <c r="BGX67" s="12"/>
      <c r="BGY67" s="12"/>
      <c r="BGZ67" s="12"/>
      <c r="BHA67" s="12"/>
      <c r="BHB67" s="12"/>
      <c r="BHC67" s="12"/>
      <c r="BHD67" s="12"/>
      <c r="BHE67" s="12"/>
      <c r="BHF67" s="12"/>
      <c r="BHG67" s="12"/>
      <c r="BHH67" s="12"/>
      <c r="BHI67" s="12"/>
      <c r="BHJ67" s="12"/>
      <c r="BHK67" s="12"/>
      <c r="BHL67" s="12"/>
      <c r="BHM67" s="12"/>
      <c r="BHN67" s="12"/>
      <c r="BHO67" s="12"/>
      <c r="BHP67" s="12"/>
      <c r="BHQ67" s="12"/>
      <c r="BHR67" s="12"/>
      <c r="BHS67" s="12"/>
      <c r="BHT67" s="12"/>
      <c r="BHU67" s="12"/>
      <c r="BHV67" s="12"/>
      <c r="BHW67" s="12"/>
      <c r="BHX67" s="12"/>
      <c r="BHY67" s="12"/>
      <c r="BHZ67" s="12"/>
      <c r="BIA67" s="12"/>
      <c r="BIB67" s="12"/>
      <c r="BIC67" s="12"/>
      <c r="BID67" s="12"/>
      <c r="BIE67" s="12"/>
      <c r="BIF67" s="12"/>
      <c r="BIG67" s="12"/>
      <c r="BIH67" s="12"/>
      <c r="BII67" s="12"/>
      <c r="BIJ67" s="12"/>
      <c r="BIK67" s="12"/>
      <c r="BIL67" s="12"/>
      <c r="BIM67" s="12"/>
      <c r="BIN67" s="12"/>
      <c r="BIO67" s="12"/>
      <c r="BIP67" s="12"/>
      <c r="BIQ67" s="12"/>
      <c r="BIR67" s="12"/>
      <c r="BIS67" s="12"/>
      <c r="BIT67" s="12"/>
      <c r="BIU67" s="12"/>
      <c r="BIV67" s="12"/>
      <c r="BIW67" s="12"/>
      <c r="BIX67" s="12"/>
      <c r="BIY67" s="12"/>
      <c r="BIZ67" s="12"/>
      <c r="BJA67" s="12"/>
      <c r="BJB67" s="12"/>
      <c r="BJC67" s="12"/>
      <c r="BJD67" s="12"/>
      <c r="BJE67" s="12"/>
      <c r="BJF67" s="12"/>
      <c r="BJG67" s="12"/>
      <c r="BJH67" s="12"/>
      <c r="BJI67" s="12"/>
      <c r="BJJ67" s="12"/>
      <c r="BJK67" s="12"/>
      <c r="BJL67" s="12"/>
      <c r="BJM67" s="12"/>
      <c r="BJN67" s="12"/>
      <c r="BJO67" s="12"/>
      <c r="BJP67" s="12"/>
      <c r="BJQ67" s="12"/>
      <c r="BJR67" s="12"/>
      <c r="BJS67" s="12"/>
      <c r="BJT67" s="12"/>
      <c r="BJU67" s="12"/>
      <c r="BJV67" s="12"/>
      <c r="BJW67" s="12"/>
      <c r="BJX67" s="12"/>
      <c r="BJY67" s="12"/>
      <c r="BJZ67" s="12"/>
      <c r="BKA67" s="12"/>
      <c r="BKB67" s="12"/>
      <c r="BKC67" s="12"/>
      <c r="BKD67" s="12"/>
      <c r="BKE67" s="12"/>
      <c r="BKF67" s="12"/>
      <c r="BKG67" s="12"/>
      <c r="BKH67" s="12"/>
      <c r="BKI67" s="12"/>
      <c r="BKJ67" s="12"/>
      <c r="BKK67" s="12"/>
      <c r="BKL67" s="12"/>
      <c r="BKM67" s="12"/>
      <c r="BKN67" s="12"/>
      <c r="BKO67" s="12"/>
      <c r="BKP67" s="12"/>
      <c r="BKQ67" s="12"/>
      <c r="BKR67" s="12"/>
      <c r="BKS67" s="12"/>
      <c r="BKT67" s="12"/>
      <c r="BKU67" s="12"/>
      <c r="BKV67" s="12"/>
      <c r="BKW67" s="12"/>
      <c r="BKX67" s="12"/>
      <c r="BKY67" s="12"/>
      <c r="BKZ67" s="12"/>
      <c r="BLA67" s="12"/>
      <c r="BLB67" s="12"/>
      <c r="BLC67" s="12"/>
      <c r="BLD67" s="12"/>
      <c r="BLE67" s="12"/>
      <c r="BLF67" s="12"/>
      <c r="BLG67" s="12"/>
      <c r="BLH67" s="12"/>
      <c r="BLI67" s="12"/>
      <c r="BLJ67" s="12"/>
      <c r="BLK67" s="12"/>
      <c r="BLL67" s="12"/>
      <c r="BLM67" s="12"/>
      <c r="BLN67" s="12"/>
      <c r="BLO67" s="12"/>
      <c r="BLP67" s="12"/>
      <c r="BLQ67" s="12"/>
      <c r="BLR67" s="12"/>
      <c r="BLS67" s="12"/>
      <c r="BLT67" s="12"/>
      <c r="BLU67" s="12"/>
      <c r="BLV67" s="12"/>
      <c r="BLW67" s="12"/>
      <c r="BLX67" s="12"/>
      <c r="BLY67" s="12"/>
      <c r="BLZ67" s="12"/>
      <c r="BMA67" s="12"/>
      <c r="BMB67" s="12"/>
      <c r="BMC67" s="12"/>
      <c r="BMD67" s="12"/>
      <c r="BME67" s="12"/>
      <c r="BMF67" s="12"/>
      <c r="BMG67" s="12"/>
      <c r="BMH67" s="12"/>
      <c r="BMI67" s="12"/>
      <c r="BMJ67" s="12"/>
      <c r="BMK67" s="12"/>
      <c r="BML67" s="12"/>
      <c r="BMM67" s="12"/>
      <c r="BMN67" s="12"/>
      <c r="BMO67" s="12"/>
      <c r="BMP67" s="12"/>
      <c r="BMQ67" s="12"/>
      <c r="BMR67" s="12"/>
      <c r="BMS67" s="12"/>
      <c r="BMT67" s="12"/>
      <c r="BMU67" s="12"/>
      <c r="BMV67" s="12"/>
      <c r="BMW67" s="12"/>
      <c r="BMX67" s="12"/>
      <c r="BMY67" s="12"/>
      <c r="BMZ67" s="12"/>
      <c r="BNA67" s="12"/>
      <c r="BNB67" s="12"/>
      <c r="BNC67" s="12"/>
      <c r="BND67" s="12"/>
      <c r="BNE67" s="12"/>
      <c r="BNF67" s="12"/>
      <c r="BNG67" s="12"/>
      <c r="BNH67" s="12"/>
      <c r="BNI67" s="12"/>
      <c r="BNJ67" s="12"/>
      <c r="BNK67" s="12"/>
      <c r="BNL67" s="12"/>
      <c r="BNM67" s="12"/>
      <c r="BNN67" s="12"/>
      <c r="BNO67" s="12"/>
      <c r="BNP67" s="12"/>
      <c r="BNQ67" s="12"/>
      <c r="BNR67" s="12"/>
      <c r="BNS67" s="12"/>
      <c r="BNT67" s="12"/>
      <c r="BNU67" s="12"/>
      <c r="BNV67" s="12"/>
      <c r="BNW67" s="12"/>
      <c r="BNX67" s="12"/>
      <c r="BNY67" s="12"/>
      <c r="BNZ67" s="12"/>
      <c r="BOA67" s="12"/>
      <c r="BOB67" s="12"/>
      <c r="BOC67" s="12"/>
      <c r="BOD67" s="12"/>
      <c r="BOE67" s="12"/>
      <c r="BOF67" s="12"/>
      <c r="BOG67" s="12"/>
      <c r="BOH67" s="12"/>
      <c r="BOI67" s="12"/>
      <c r="BOJ67" s="12"/>
      <c r="BOK67" s="12"/>
      <c r="BOL67" s="12"/>
      <c r="BOM67" s="12"/>
      <c r="BON67" s="12"/>
      <c r="BOO67" s="12"/>
      <c r="BOP67" s="12"/>
      <c r="BOQ67" s="12"/>
      <c r="BOR67" s="12"/>
      <c r="BOS67" s="12"/>
      <c r="BOT67" s="12"/>
      <c r="BOU67" s="12"/>
      <c r="BOV67" s="12"/>
      <c r="BOW67" s="12"/>
      <c r="BOX67" s="12"/>
      <c r="BOY67" s="12"/>
      <c r="BOZ67" s="12"/>
      <c r="BPA67" s="12"/>
      <c r="BPB67" s="12"/>
      <c r="BPC67" s="12"/>
      <c r="BPD67" s="12"/>
      <c r="BPE67" s="12"/>
      <c r="BPF67" s="12"/>
      <c r="BPG67" s="12"/>
      <c r="BPH67" s="12"/>
      <c r="BPI67" s="12"/>
      <c r="BPJ67" s="12"/>
      <c r="BPK67" s="12"/>
      <c r="BPL67" s="12"/>
      <c r="BPM67" s="12"/>
      <c r="BPN67" s="12"/>
      <c r="BPO67" s="12"/>
      <c r="BPP67" s="12"/>
      <c r="BPQ67" s="12"/>
      <c r="BPR67" s="12"/>
      <c r="BPS67" s="12"/>
      <c r="BPT67" s="12"/>
      <c r="BPU67" s="12"/>
      <c r="BPV67" s="12"/>
      <c r="BPW67" s="12"/>
      <c r="BPX67" s="12"/>
      <c r="BPY67" s="12"/>
      <c r="BPZ67" s="12"/>
      <c r="BQA67" s="12"/>
      <c r="BQB67" s="12"/>
      <c r="BQC67" s="12"/>
      <c r="BQD67" s="12"/>
      <c r="BQE67" s="12"/>
      <c r="BQF67" s="12"/>
      <c r="BQG67" s="12"/>
      <c r="BQH67" s="12"/>
      <c r="BQI67" s="12"/>
      <c r="BQJ67" s="12"/>
      <c r="BQK67" s="12"/>
      <c r="BQL67" s="12"/>
      <c r="BQM67" s="12"/>
      <c r="BQN67" s="12"/>
      <c r="BQO67" s="12"/>
      <c r="BQP67" s="12"/>
      <c r="BQQ67" s="12"/>
      <c r="BQR67" s="12"/>
      <c r="BQS67" s="12"/>
      <c r="BQT67" s="12"/>
      <c r="BQU67" s="12"/>
      <c r="BQV67" s="12"/>
      <c r="BQW67" s="12"/>
      <c r="BQX67" s="12"/>
      <c r="BQY67" s="12"/>
      <c r="BQZ67" s="12"/>
      <c r="BRA67" s="12"/>
      <c r="BRB67" s="12"/>
      <c r="BRC67" s="12"/>
      <c r="BRD67" s="12"/>
      <c r="BRE67" s="12"/>
      <c r="BRF67" s="12"/>
      <c r="BRG67" s="12"/>
      <c r="BRH67" s="12"/>
      <c r="BRI67" s="12"/>
      <c r="BRJ67" s="12"/>
      <c r="BRK67" s="12"/>
      <c r="BRL67" s="12"/>
      <c r="BRM67" s="12"/>
      <c r="BRN67" s="12"/>
      <c r="BRO67" s="12"/>
      <c r="BRP67" s="12"/>
      <c r="BRQ67" s="12"/>
      <c r="BRR67" s="12"/>
      <c r="BRS67" s="12"/>
      <c r="BRT67" s="12"/>
      <c r="BRU67" s="12"/>
      <c r="BRV67" s="12"/>
      <c r="BRW67" s="12"/>
      <c r="BRX67" s="12"/>
      <c r="BRY67" s="12"/>
      <c r="BRZ67" s="12"/>
      <c r="BSA67" s="12"/>
      <c r="BSB67" s="12"/>
      <c r="BSC67" s="12"/>
      <c r="BSD67" s="12"/>
      <c r="BSE67" s="12"/>
      <c r="BSF67" s="12"/>
      <c r="BSG67" s="12"/>
      <c r="BSH67" s="12"/>
      <c r="BSI67" s="12"/>
      <c r="BSJ67" s="12"/>
      <c r="BSK67" s="12"/>
      <c r="BSL67" s="12"/>
      <c r="BSM67" s="12"/>
      <c r="BSN67" s="12"/>
      <c r="BSO67" s="12"/>
      <c r="BSP67" s="12"/>
      <c r="BSQ67" s="12"/>
      <c r="BSR67" s="12"/>
      <c r="BSS67" s="12"/>
      <c r="BST67" s="12"/>
      <c r="BSU67" s="12"/>
      <c r="BSV67" s="12"/>
      <c r="BSW67" s="12"/>
      <c r="BSX67" s="12"/>
      <c r="BSY67" s="12"/>
      <c r="BSZ67" s="12"/>
      <c r="BTA67" s="12"/>
      <c r="BTB67" s="12"/>
      <c r="BTC67" s="12"/>
      <c r="BTD67" s="12"/>
      <c r="BTE67" s="12"/>
      <c r="BTF67" s="12"/>
      <c r="BTG67" s="12"/>
      <c r="BTH67" s="12"/>
      <c r="BTI67" s="12"/>
      <c r="BTJ67" s="12"/>
      <c r="BTK67" s="12"/>
      <c r="BTL67" s="12"/>
      <c r="BTM67" s="12"/>
      <c r="BTN67" s="12"/>
      <c r="BTO67" s="12"/>
      <c r="BTP67" s="12"/>
      <c r="BTQ67" s="12"/>
      <c r="BTR67" s="12"/>
      <c r="BTS67" s="12"/>
      <c r="BTT67" s="12"/>
      <c r="BTU67" s="12"/>
      <c r="BTV67" s="12"/>
      <c r="BTW67" s="12"/>
      <c r="BTX67" s="12"/>
      <c r="BTY67" s="12"/>
      <c r="BTZ67" s="12"/>
      <c r="BUA67" s="12"/>
      <c r="BUB67" s="12"/>
      <c r="BUC67" s="12"/>
      <c r="BUD67" s="12"/>
      <c r="BUE67" s="12"/>
      <c r="BUF67" s="12"/>
      <c r="BUG67" s="12"/>
      <c r="BUH67" s="12"/>
      <c r="BUI67" s="12"/>
      <c r="BUJ67" s="12"/>
      <c r="BUK67" s="12"/>
      <c r="BUL67" s="12"/>
      <c r="BUM67" s="12"/>
      <c r="BUN67" s="12"/>
      <c r="BUO67" s="12"/>
      <c r="BUP67" s="12"/>
      <c r="BUQ67" s="12"/>
      <c r="BUR67" s="12"/>
      <c r="BUS67" s="12"/>
      <c r="BUT67" s="12"/>
      <c r="BUU67" s="12"/>
      <c r="BUV67" s="12"/>
      <c r="BUW67" s="12"/>
      <c r="BUX67" s="12"/>
      <c r="BUY67" s="12"/>
      <c r="BUZ67" s="12"/>
      <c r="BVA67" s="12"/>
      <c r="BVB67" s="12"/>
      <c r="BVC67" s="12"/>
      <c r="BVD67" s="12"/>
      <c r="BVE67" s="12"/>
      <c r="BVF67" s="12"/>
      <c r="BVG67" s="12"/>
      <c r="BVH67" s="12"/>
      <c r="BVI67" s="12"/>
      <c r="BVJ67" s="12"/>
      <c r="BVK67" s="12"/>
      <c r="BVL67" s="12"/>
      <c r="BVM67" s="12"/>
      <c r="BVN67" s="12"/>
      <c r="BVO67" s="12"/>
      <c r="BVP67" s="12"/>
      <c r="BVQ67" s="12"/>
      <c r="BVR67" s="12"/>
      <c r="BVS67" s="12"/>
      <c r="BVT67" s="12"/>
      <c r="BVU67" s="12"/>
      <c r="BVV67" s="12"/>
      <c r="BVW67" s="12"/>
      <c r="BVX67" s="12"/>
      <c r="BVY67" s="12"/>
      <c r="BVZ67" s="12"/>
      <c r="BWA67" s="12"/>
      <c r="BWB67" s="12"/>
      <c r="BWC67" s="12"/>
      <c r="BWD67" s="12"/>
      <c r="BWE67" s="12"/>
      <c r="BWF67" s="12"/>
      <c r="BWG67" s="12"/>
      <c r="BWH67" s="12"/>
      <c r="BWI67" s="12"/>
      <c r="BWJ67" s="12"/>
      <c r="BWK67" s="12"/>
      <c r="BWL67" s="12"/>
      <c r="BWM67" s="12"/>
      <c r="BWN67" s="12"/>
      <c r="BWO67" s="12"/>
      <c r="BWP67" s="12"/>
      <c r="BWQ67" s="12"/>
      <c r="BWR67" s="12"/>
      <c r="BWS67" s="12"/>
      <c r="BWT67" s="12"/>
      <c r="BWU67" s="12"/>
      <c r="BWV67" s="12"/>
      <c r="BWW67" s="12"/>
      <c r="BWX67" s="12"/>
      <c r="BWY67" s="12"/>
      <c r="BWZ67" s="12"/>
      <c r="BXA67" s="12"/>
      <c r="BXB67" s="12"/>
      <c r="BXC67" s="12"/>
      <c r="BXD67" s="12"/>
      <c r="BXE67" s="12"/>
      <c r="BXF67" s="12"/>
      <c r="BXG67" s="12"/>
      <c r="BXH67" s="12"/>
      <c r="BXI67" s="12"/>
      <c r="BXJ67" s="12"/>
      <c r="BXK67" s="12"/>
      <c r="BXL67" s="12"/>
      <c r="BXM67" s="12"/>
      <c r="BXN67" s="12"/>
      <c r="BXO67" s="12"/>
      <c r="BXP67" s="12"/>
      <c r="BXQ67" s="12"/>
      <c r="BXR67" s="12"/>
      <c r="BXS67" s="12"/>
      <c r="BXT67" s="12"/>
      <c r="BXU67" s="12"/>
      <c r="BXV67" s="12"/>
      <c r="BXW67" s="12"/>
      <c r="BXX67" s="12"/>
      <c r="BXY67" s="12"/>
      <c r="BXZ67" s="12"/>
      <c r="BYA67" s="12"/>
      <c r="BYB67" s="12"/>
      <c r="BYC67" s="12"/>
      <c r="BYD67" s="12"/>
      <c r="BYE67" s="12"/>
      <c r="BYF67" s="12"/>
      <c r="BYG67" s="12"/>
      <c r="BYH67" s="12"/>
      <c r="BYI67" s="12"/>
      <c r="BYJ67" s="12"/>
      <c r="BYK67" s="12"/>
      <c r="BYL67" s="12"/>
      <c r="BYM67" s="12"/>
      <c r="BYN67" s="12"/>
      <c r="BYO67" s="12"/>
      <c r="BYP67" s="12"/>
      <c r="BYQ67" s="12"/>
      <c r="BYR67" s="12"/>
      <c r="BYS67" s="12"/>
      <c r="BYT67" s="12"/>
      <c r="BYU67" s="12"/>
      <c r="BYV67" s="12"/>
      <c r="BYW67" s="12"/>
      <c r="BYX67" s="12"/>
      <c r="BYY67" s="12"/>
      <c r="BYZ67" s="12"/>
      <c r="BZA67" s="12"/>
      <c r="BZB67" s="12"/>
      <c r="BZC67" s="12"/>
      <c r="BZD67" s="12"/>
      <c r="BZE67" s="12"/>
      <c r="BZF67" s="12"/>
      <c r="BZG67" s="12"/>
      <c r="BZH67" s="12"/>
      <c r="BZI67" s="12"/>
      <c r="BZJ67" s="12"/>
      <c r="BZK67" s="12"/>
      <c r="BZL67" s="12"/>
      <c r="BZM67" s="12"/>
      <c r="BZN67" s="12"/>
      <c r="BZO67" s="12"/>
      <c r="BZP67" s="12"/>
      <c r="BZQ67" s="12"/>
      <c r="BZR67" s="12"/>
      <c r="BZS67" s="12"/>
      <c r="BZT67" s="12"/>
      <c r="BZU67" s="12"/>
      <c r="BZV67" s="12"/>
      <c r="BZW67" s="12"/>
      <c r="BZX67" s="12"/>
      <c r="BZY67" s="12"/>
      <c r="BZZ67" s="12"/>
      <c r="CAA67" s="12"/>
      <c r="CAB67" s="12"/>
      <c r="CAC67" s="12"/>
      <c r="CAD67" s="12"/>
      <c r="CAE67" s="12"/>
      <c r="CAF67" s="12"/>
      <c r="CAG67" s="12"/>
      <c r="CAH67" s="12"/>
      <c r="CAI67" s="12"/>
      <c r="CAJ67" s="12"/>
      <c r="CAK67" s="12"/>
      <c r="CAL67" s="12"/>
      <c r="CAM67" s="12"/>
      <c r="CAN67" s="12"/>
      <c r="CAO67" s="12"/>
      <c r="CAP67" s="12"/>
      <c r="CAQ67" s="12"/>
      <c r="CAR67" s="12"/>
      <c r="CAS67" s="12"/>
      <c r="CAT67" s="12"/>
      <c r="CAU67" s="12"/>
      <c r="CAV67" s="12"/>
      <c r="CAW67" s="12"/>
      <c r="CAX67" s="12"/>
      <c r="CAY67" s="12"/>
      <c r="CAZ67" s="12"/>
      <c r="CBA67" s="12"/>
      <c r="CBB67" s="12"/>
      <c r="CBC67" s="12"/>
      <c r="CBD67" s="12"/>
      <c r="CBE67" s="12"/>
      <c r="CBF67" s="12"/>
      <c r="CBG67" s="12"/>
      <c r="CBH67" s="12"/>
      <c r="CBI67" s="12"/>
      <c r="CBJ67" s="12"/>
      <c r="CBK67" s="12"/>
      <c r="CBL67" s="12"/>
      <c r="CBM67" s="12"/>
      <c r="CBN67" s="12"/>
      <c r="CBO67" s="12"/>
      <c r="CBP67" s="12"/>
      <c r="CBQ67" s="12"/>
      <c r="CBR67" s="12"/>
      <c r="CBS67" s="12"/>
      <c r="CBT67" s="12"/>
      <c r="CBU67" s="12"/>
      <c r="CBV67" s="12"/>
      <c r="CBW67" s="12"/>
      <c r="CBX67" s="12"/>
      <c r="CBY67" s="12"/>
      <c r="CBZ67" s="12"/>
      <c r="CCA67" s="12"/>
      <c r="CCB67" s="12"/>
      <c r="CCC67" s="12"/>
      <c r="CCD67" s="12"/>
      <c r="CCE67" s="12"/>
      <c r="CCF67" s="12"/>
      <c r="CCG67" s="12"/>
      <c r="CCH67" s="12"/>
      <c r="CCI67" s="12"/>
      <c r="CCJ67" s="12"/>
      <c r="CCK67" s="12"/>
      <c r="CCL67" s="12"/>
      <c r="CCM67" s="12"/>
      <c r="CCN67" s="12"/>
      <c r="CCO67" s="12"/>
      <c r="CCP67" s="12"/>
      <c r="CCQ67" s="12"/>
      <c r="CCR67" s="12"/>
      <c r="CCS67" s="12"/>
      <c r="CCT67" s="12"/>
      <c r="CCU67" s="12"/>
      <c r="CCV67" s="12"/>
      <c r="CCW67" s="12"/>
      <c r="CCX67" s="12"/>
      <c r="CCY67" s="12"/>
      <c r="CCZ67" s="12"/>
      <c r="CDA67" s="12"/>
      <c r="CDB67" s="12"/>
      <c r="CDC67" s="12"/>
      <c r="CDD67" s="12"/>
      <c r="CDE67" s="12"/>
      <c r="CDF67" s="12"/>
      <c r="CDG67" s="12"/>
      <c r="CDH67" s="12"/>
      <c r="CDI67" s="12"/>
      <c r="CDJ67" s="12"/>
      <c r="CDK67" s="12"/>
      <c r="CDL67" s="12"/>
      <c r="CDM67" s="12"/>
      <c r="CDN67" s="12"/>
      <c r="CDO67" s="12"/>
      <c r="CDP67" s="12"/>
      <c r="CDQ67" s="12"/>
      <c r="CDR67" s="12"/>
      <c r="CDS67" s="12"/>
      <c r="CDT67" s="12"/>
      <c r="CDU67" s="12"/>
      <c r="CDV67" s="12"/>
      <c r="CDW67" s="12"/>
      <c r="CDX67" s="12"/>
      <c r="CDY67" s="12"/>
      <c r="CDZ67" s="12"/>
      <c r="CEA67" s="12"/>
      <c r="CEB67" s="12"/>
      <c r="CEC67" s="12"/>
      <c r="CED67" s="12"/>
      <c r="CEE67" s="12"/>
      <c r="CEF67" s="12"/>
      <c r="CEG67" s="12"/>
      <c r="CEH67" s="12"/>
      <c r="CEI67" s="12"/>
      <c r="CEJ67" s="12"/>
      <c r="CEK67" s="12"/>
      <c r="CEL67" s="12"/>
      <c r="CEM67" s="12"/>
      <c r="CEN67" s="12"/>
      <c r="CEO67" s="12"/>
      <c r="CEP67" s="12"/>
      <c r="CEQ67" s="12"/>
      <c r="CER67" s="12"/>
      <c r="CES67" s="12"/>
      <c r="CET67" s="12"/>
      <c r="CEU67" s="12"/>
      <c r="CEV67" s="12"/>
      <c r="CEW67" s="12"/>
      <c r="CEX67" s="12"/>
      <c r="CEY67" s="12"/>
      <c r="CEZ67" s="12"/>
      <c r="CFA67" s="12"/>
      <c r="CFB67" s="12"/>
      <c r="CFC67" s="12"/>
      <c r="CFD67" s="12"/>
      <c r="CFE67" s="12"/>
      <c r="CFF67" s="12"/>
      <c r="CFG67" s="12"/>
      <c r="CFH67" s="12"/>
      <c r="CFI67" s="12"/>
      <c r="CFJ67" s="12"/>
      <c r="CFK67" s="12"/>
      <c r="CFL67" s="12"/>
      <c r="CFM67" s="12"/>
      <c r="CFN67" s="12"/>
      <c r="CFO67" s="12"/>
      <c r="CFP67" s="12"/>
      <c r="CFQ67" s="12"/>
      <c r="CFR67" s="12"/>
      <c r="CFS67" s="12"/>
      <c r="CFT67" s="12"/>
      <c r="CFU67" s="12"/>
      <c r="CFV67" s="12"/>
      <c r="CFW67" s="12"/>
      <c r="CFX67" s="12"/>
      <c r="CFY67" s="12"/>
      <c r="CFZ67" s="12"/>
      <c r="CGA67" s="12"/>
      <c r="CGB67" s="12"/>
      <c r="CGC67" s="12"/>
      <c r="CGD67" s="12"/>
      <c r="CGE67" s="12"/>
      <c r="CGF67" s="12"/>
      <c r="CGG67" s="12"/>
      <c r="CGH67" s="12"/>
      <c r="CGI67" s="12"/>
      <c r="CGJ67" s="12"/>
      <c r="CGK67" s="12"/>
      <c r="CGL67" s="12"/>
      <c r="CGM67" s="12"/>
      <c r="CGN67" s="12"/>
      <c r="CGO67" s="12"/>
      <c r="CGP67" s="12"/>
      <c r="CGQ67" s="12"/>
      <c r="CGR67" s="12"/>
      <c r="CGS67" s="12"/>
      <c r="CGT67" s="12"/>
      <c r="CGU67" s="12"/>
      <c r="CGV67" s="12"/>
      <c r="CGW67" s="12"/>
      <c r="CGX67" s="12"/>
      <c r="CGY67" s="12"/>
      <c r="CGZ67" s="12"/>
      <c r="CHA67" s="12"/>
      <c r="CHB67" s="12"/>
      <c r="CHC67" s="12"/>
      <c r="CHD67" s="12"/>
      <c r="CHE67" s="12"/>
      <c r="CHF67" s="12"/>
      <c r="CHG67" s="12"/>
      <c r="CHH67" s="12"/>
      <c r="CHI67" s="12"/>
      <c r="CHJ67" s="12"/>
      <c r="CHK67" s="12"/>
      <c r="CHL67" s="12"/>
      <c r="CHM67" s="12"/>
      <c r="CHN67" s="12"/>
      <c r="CHO67" s="12"/>
      <c r="CHP67" s="12"/>
      <c r="CHQ67" s="12"/>
      <c r="CHR67" s="12"/>
      <c r="CHS67" s="12"/>
      <c r="CHT67" s="12"/>
      <c r="CHU67" s="12"/>
      <c r="CHV67" s="12"/>
      <c r="CHW67" s="12"/>
      <c r="CHX67" s="12"/>
      <c r="CHY67" s="12"/>
      <c r="CHZ67" s="12"/>
      <c r="CIA67" s="12"/>
      <c r="CIB67" s="12"/>
      <c r="CIC67" s="12"/>
      <c r="CID67" s="12"/>
      <c r="CIE67" s="12"/>
      <c r="CIF67" s="12"/>
      <c r="CIG67" s="12"/>
      <c r="CIH67" s="12"/>
      <c r="CII67" s="12"/>
      <c r="CIJ67" s="12"/>
      <c r="CIK67" s="12"/>
      <c r="CIL67" s="12"/>
      <c r="CIM67" s="12"/>
      <c r="CIN67" s="12"/>
      <c r="CIO67" s="12"/>
      <c r="CIP67" s="12"/>
      <c r="CIQ67" s="12"/>
      <c r="CIR67" s="12"/>
      <c r="CIS67" s="12"/>
      <c r="CIT67" s="12"/>
      <c r="CIU67" s="12"/>
      <c r="CIV67" s="12"/>
      <c r="CIW67" s="12"/>
      <c r="CIX67" s="12"/>
      <c r="CIY67" s="12"/>
      <c r="CIZ67" s="12"/>
      <c r="CJA67" s="12"/>
      <c r="CJB67" s="12"/>
      <c r="CJC67" s="12"/>
      <c r="CJD67" s="12"/>
      <c r="CJE67" s="12"/>
      <c r="CJF67" s="12"/>
      <c r="CJG67" s="12"/>
      <c r="CJH67" s="12"/>
      <c r="CJI67" s="12"/>
      <c r="CJJ67" s="12"/>
      <c r="CJK67" s="12"/>
      <c r="CJL67" s="12"/>
      <c r="CJM67" s="12"/>
      <c r="CJN67" s="12"/>
      <c r="CJO67" s="12"/>
      <c r="CJP67" s="12"/>
      <c r="CJQ67" s="12"/>
      <c r="CJR67" s="12"/>
      <c r="CJS67" s="12"/>
      <c r="CJT67" s="12"/>
      <c r="CJU67" s="12"/>
      <c r="CJV67" s="12"/>
      <c r="CJW67" s="12"/>
      <c r="CJX67" s="12"/>
      <c r="CJY67" s="12"/>
      <c r="CJZ67" s="12"/>
      <c r="CKA67" s="12"/>
      <c r="CKB67" s="12"/>
      <c r="CKC67" s="12"/>
      <c r="CKD67" s="12"/>
      <c r="CKE67" s="12"/>
      <c r="CKF67" s="12"/>
      <c r="CKG67" s="12"/>
      <c r="CKH67" s="12"/>
      <c r="CKI67" s="12"/>
      <c r="CKJ67" s="12"/>
      <c r="CKK67" s="12"/>
      <c r="CKL67" s="12"/>
      <c r="CKM67" s="12"/>
      <c r="CKN67" s="12"/>
      <c r="CKO67" s="12"/>
      <c r="CKP67" s="12"/>
      <c r="CKQ67" s="12"/>
      <c r="CKR67" s="12"/>
      <c r="CKS67" s="12"/>
      <c r="CKT67" s="12"/>
      <c r="CKU67" s="12"/>
      <c r="CKV67" s="12"/>
      <c r="CKW67" s="12"/>
      <c r="CKX67" s="12"/>
      <c r="CKY67" s="12"/>
      <c r="CKZ67" s="12"/>
      <c r="CLA67" s="12"/>
      <c r="CLB67" s="12"/>
      <c r="CLC67" s="12"/>
      <c r="CLD67" s="12"/>
      <c r="CLE67" s="12"/>
      <c r="CLF67" s="12"/>
      <c r="CLG67" s="12"/>
      <c r="CLH67" s="12"/>
      <c r="CLI67" s="12"/>
      <c r="CLJ67" s="12"/>
      <c r="CLK67" s="12"/>
      <c r="CLL67" s="12"/>
      <c r="CLM67" s="12"/>
      <c r="CLN67" s="12"/>
      <c r="CLO67" s="12"/>
      <c r="CLP67" s="12"/>
      <c r="CLQ67" s="12"/>
      <c r="CLR67" s="12"/>
      <c r="CLS67" s="12"/>
      <c r="CLT67" s="12"/>
      <c r="CLU67" s="12"/>
      <c r="CLV67" s="12"/>
      <c r="CLW67" s="12"/>
      <c r="CLX67" s="12"/>
      <c r="CLY67" s="12"/>
      <c r="CLZ67" s="12"/>
      <c r="CMA67" s="12"/>
      <c r="CMB67" s="12"/>
      <c r="CMC67" s="12"/>
      <c r="CMD67" s="12"/>
      <c r="CME67" s="12"/>
      <c r="CMF67" s="12"/>
      <c r="CMG67" s="12"/>
      <c r="CMH67" s="12"/>
      <c r="CMI67" s="12"/>
      <c r="CMJ67" s="12"/>
      <c r="CMK67" s="12"/>
      <c r="CML67" s="12"/>
      <c r="CMM67" s="12"/>
      <c r="CMN67" s="12"/>
      <c r="CMO67" s="12"/>
      <c r="CMP67" s="12"/>
      <c r="CMQ67" s="12"/>
      <c r="CMR67" s="12"/>
      <c r="CMS67" s="12"/>
      <c r="CMT67" s="12"/>
      <c r="CMU67" s="12"/>
      <c r="CMV67" s="12"/>
      <c r="CMW67" s="12"/>
      <c r="CMX67" s="12"/>
      <c r="CMY67" s="12"/>
      <c r="CMZ67" s="12"/>
      <c r="CNA67" s="12"/>
      <c r="CNB67" s="12"/>
      <c r="CNC67" s="12"/>
      <c r="CND67" s="12"/>
      <c r="CNE67" s="12"/>
      <c r="CNF67" s="12"/>
      <c r="CNG67" s="12"/>
      <c r="CNH67" s="12"/>
      <c r="CNI67" s="12"/>
      <c r="CNJ67" s="12"/>
      <c r="CNK67" s="12"/>
      <c r="CNL67" s="12"/>
      <c r="CNM67" s="12"/>
      <c r="CNN67" s="12"/>
      <c r="CNO67" s="12"/>
      <c r="CNP67" s="12"/>
      <c r="CNQ67" s="12"/>
      <c r="CNR67" s="12"/>
      <c r="CNS67" s="12"/>
      <c r="CNT67" s="12"/>
      <c r="CNU67" s="12"/>
      <c r="CNV67" s="12"/>
      <c r="CNW67" s="12"/>
      <c r="CNX67" s="12"/>
      <c r="CNY67" s="12"/>
      <c r="CNZ67" s="12"/>
      <c r="COA67" s="12"/>
      <c r="COB67" s="12"/>
      <c r="COC67" s="12"/>
      <c r="COD67" s="12"/>
      <c r="COE67" s="12"/>
      <c r="COF67" s="12"/>
      <c r="COG67" s="12"/>
      <c r="COH67" s="12"/>
      <c r="COI67" s="12"/>
      <c r="COJ67" s="12"/>
      <c r="COK67" s="12"/>
      <c r="COL67" s="12"/>
      <c r="COM67" s="12"/>
      <c r="CON67" s="12"/>
      <c r="COO67" s="12"/>
      <c r="COP67" s="12"/>
      <c r="COQ67" s="12"/>
      <c r="COR67" s="12"/>
      <c r="COS67" s="12"/>
      <c r="COT67" s="12"/>
      <c r="COU67" s="12"/>
      <c r="COV67" s="12"/>
      <c r="COW67" s="12"/>
      <c r="COX67" s="12"/>
      <c r="COY67" s="12"/>
      <c r="COZ67" s="12"/>
      <c r="CPA67" s="12"/>
      <c r="CPB67" s="12"/>
      <c r="CPC67" s="12"/>
      <c r="CPD67" s="12"/>
      <c r="CPE67" s="12"/>
      <c r="CPF67" s="12"/>
      <c r="CPG67" s="12"/>
      <c r="CPH67" s="12"/>
      <c r="CPI67" s="12"/>
      <c r="CPJ67" s="12"/>
      <c r="CPK67" s="12"/>
      <c r="CPL67" s="12"/>
      <c r="CPM67" s="12"/>
      <c r="CPN67" s="12"/>
      <c r="CPO67" s="12"/>
      <c r="CPP67" s="12"/>
      <c r="CPQ67" s="12"/>
      <c r="CPR67" s="12"/>
      <c r="CPS67" s="12"/>
      <c r="CPT67" s="12"/>
      <c r="CPU67" s="12"/>
      <c r="CPV67" s="12"/>
      <c r="CPW67" s="12"/>
      <c r="CPX67" s="12"/>
      <c r="CPY67" s="12"/>
      <c r="CPZ67" s="12"/>
      <c r="CQA67" s="12"/>
      <c r="CQB67" s="12"/>
      <c r="CQC67" s="12"/>
      <c r="CQD67" s="12"/>
      <c r="CQE67" s="12"/>
      <c r="CQF67" s="12"/>
      <c r="CQG67" s="12"/>
      <c r="CQH67" s="12"/>
      <c r="CQI67" s="12"/>
      <c r="CQJ67" s="12"/>
      <c r="CQK67" s="12"/>
      <c r="CQL67" s="12"/>
      <c r="CQM67" s="12"/>
      <c r="CQN67" s="12"/>
      <c r="CQO67" s="12"/>
      <c r="CQP67" s="12"/>
      <c r="CQQ67" s="12"/>
      <c r="CQR67" s="12"/>
      <c r="CQS67" s="12"/>
      <c r="CQT67" s="12"/>
      <c r="CQU67" s="12"/>
      <c r="CQV67" s="12"/>
      <c r="CQW67" s="12"/>
      <c r="CQX67" s="12"/>
      <c r="CQY67" s="12"/>
      <c r="CQZ67" s="12"/>
      <c r="CRA67" s="12"/>
      <c r="CRB67" s="12"/>
      <c r="CRC67" s="12"/>
      <c r="CRD67" s="12"/>
      <c r="CRE67" s="12"/>
      <c r="CRF67" s="12"/>
      <c r="CRG67" s="12"/>
      <c r="CRH67" s="12"/>
      <c r="CRI67" s="12"/>
      <c r="CRJ67" s="12"/>
      <c r="CRK67" s="12"/>
      <c r="CRL67" s="12"/>
      <c r="CRM67" s="12"/>
      <c r="CRN67" s="12"/>
      <c r="CRO67" s="12"/>
      <c r="CRP67" s="12"/>
      <c r="CRQ67" s="12"/>
      <c r="CRR67" s="12"/>
      <c r="CRS67" s="12"/>
      <c r="CRT67" s="12"/>
      <c r="CRU67" s="12"/>
      <c r="CRV67" s="12"/>
      <c r="CRW67" s="12"/>
      <c r="CRX67" s="12"/>
      <c r="CRY67" s="12"/>
      <c r="CRZ67" s="12"/>
      <c r="CSA67" s="12"/>
      <c r="CSB67" s="12"/>
      <c r="CSC67" s="12"/>
      <c r="CSD67" s="12"/>
      <c r="CSE67" s="12"/>
      <c r="CSF67" s="12"/>
      <c r="CSG67" s="12"/>
      <c r="CSH67" s="12"/>
      <c r="CSI67" s="12"/>
      <c r="CSJ67" s="12"/>
      <c r="CSK67" s="12"/>
      <c r="CSL67" s="12"/>
      <c r="CSM67" s="12"/>
      <c r="CSN67" s="12"/>
      <c r="CSO67" s="12"/>
      <c r="CSP67" s="12"/>
      <c r="CSQ67" s="12"/>
      <c r="CSR67" s="12"/>
      <c r="CSS67" s="12"/>
      <c r="CST67" s="12"/>
      <c r="CSU67" s="12"/>
      <c r="CSV67" s="12"/>
      <c r="CSW67" s="12"/>
      <c r="CSX67" s="12"/>
      <c r="CSY67" s="12"/>
      <c r="CSZ67" s="12"/>
      <c r="CTA67" s="12"/>
      <c r="CTB67" s="12"/>
      <c r="CTC67" s="12"/>
      <c r="CTD67" s="12"/>
      <c r="CTE67" s="12"/>
      <c r="CTF67" s="12"/>
      <c r="CTG67" s="12"/>
      <c r="CTH67" s="12"/>
      <c r="CTI67" s="12"/>
      <c r="CTJ67" s="12"/>
      <c r="CTK67" s="12"/>
      <c r="CTL67" s="12"/>
      <c r="CTM67" s="12"/>
      <c r="CTN67" s="12"/>
      <c r="CTO67" s="12"/>
      <c r="CTP67" s="12"/>
      <c r="CTQ67" s="12"/>
      <c r="CTR67" s="12"/>
      <c r="CTS67" s="12"/>
      <c r="CTT67" s="12"/>
      <c r="CTU67" s="12"/>
      <c r="CTV67" s="12"/>
      <c r="CTW67" s="12"/>
      <c r="CTX67" s="12"/>
      <c r="CTY67" s="12"/>
      <c r="CTZ67" s="12"/>
      <c r="CUA67" s="12"/>
      <c r="CUB67" s="12"/>
      <c r="CUC67" s="12"/>
      <c r="CUD67" s="12"/>
      <c r="CUE67" s="12"/>
      <c r="CUF67" s="12"/>
      <c r="CUG67" s="12"/>
      <c r="CUH67" s="12"/>
      <c r="CUI67" s="12"/>
      <c r="CUJ67" s="12"/>
      <c r="CUK67" s="12"/>
      <c r="CUL67" s="12"/>
      <c r="CUM67" s="12"/>
      <c r="CUN67" s="12"/>
      <c r="CUO67" s="12"/>
      <c r="CUP67" s="12"/>
      <c r="CUQ67" s="12"/>
      <c r="CUR67" s="12"/>
      <c r="CUS67" s="12"/>
      <c r="CUT67" s="12"/>
      <c r="CUU67" s="12"/>
      <c r="CUV67" s="12"/>
      <c r="CUW67" s="12"/>
      <c r="CUX67" s="12"/>
      <c r="CUY67" s="12"/>
      <c r="CUZ67" s="12"/>
      <c r="CVA67" s="12"/>
      <c r="CVB67" s="12"/>
      <c r="CVC67" s="12"/>
      <c r="CVD67" s="12"/>
      <c r="CVE67" s="12"/>
      <c r="CVF67" s="12"/>
      <c r="CVG67" s="12"/>
      <c r="CVH67" s="12"/>
      <c r="CVI67" s="12"/>
      <c r="CVJ67" s="12"/>
      <c r="CVK67" s="12"/>
      <c r="CVL67" s="12"/>
      <c r="CVM67" s="12"/>
      <c r="CVN67" s="12"/>
      <c r="CVO67" s="12"/>
      <c r="CVP67" s="12"/>
      <c r="CVQ67" s="12"/>
      <c r="CVR67" s="12"/>
      <c r="CVS67" s="12"/>
      <c r="CVT67" s="12"/>
      <c r="CVU67" s="12"/>
      <c r="CVV67" s="12"/>
      <c r="CVW67" s="12"/>
      <c r="CVX67" s="12"/>
      <c r="CVY67" s="12"/>
      <c r="CVZ67" s="12"/>
      <c r="CWA67" s="12"/>
      <c r="CWB67" s="12"/>
      <c r="CWC67" s="12"/>
      <c r="CWD67" s="12"/>
      <c r="CWE67" s="12"/>
      <c r="CWF67" s="12"/>
      <c r="CWG67" s="12"/>
      <c r="CWH67" s="12"/>
      <c r="CWI67" s="12"/>
      <c r="CWJ67" s="12"/>
      <c r="CWK67" s="12"/>
      <c r="CWL67" s="12"/>
      <c r="CWM67" s="12"/>
      <c r="CWN67" s="12"/>
      <c r="CWO67" s="12"/>
      <c r="CWP67" s="12"/>
      <c r="CWQ67" s="12"/>
      <c r="CWR67" s="12"/>
      <c r="CWS67" s="12"/>
      <c r="CWT67" s="12"/>
      <c r="CWU67" s="12"/>
      <c r="CWV67" s="12"/>
      <c r="CWW67" s="12"/>
      <c r="CWX67" s="12"/>
      <c r="CWY67" s="12"/>
      <c r="CWZ67" s="12"/>
      <c r="CXA67" s="12"/>
      <c r="CXB67" s="12"/>
      <c r="CXC67" s="12"/>
      <c r="CXD67" s="12"/>
      <c r="CXE67" s="12"/>
      <c r="CXF67" s="12"/>
      <c r="CXG67" s="12"/>
      <c r="CXH67" s="12"/>
      <c r="CXI67" s="12"/>
      <c r="CXJ67" s="12"/>
      <c r="CXK67" s="12"/>
      <c r="CXL67" s="12"/>
      <c r="CXM67" s="12"/>
      <c r="CXN67" s="12"/>
      <c r="CXO67" s="12"/>
      <c r="CXP67" s="12"/>
      <c r="CXQ67" s="12"/>
      <c r="CXR67" s="12"/>
      <c r="CXS67" s="12"/>
      <c r="CXT67" s="12"/>
      <c r="CXU67" s="12"/>
      <c r="CXV67" s="12"/>
      <c r="CXW67" s="12"/>
      <c r="CXX67" s="12"/>
      <c r="CXY67" s="12"/>
      <c r="CXZ67" s="12"/>
      <c r="CYA67" s="12"/>
      <c r="CYB67" s="12"/>
      <c r="CYC67" s="12"/>
      <c r="CYD67" s="12"/>
      <c r="CYE67" s="12"/>
      <c r="CYF67" s="12"/>
      <c r="CYG67" s="12"/>
      <c r="CYH67" s="12"/>
      <c r="CYI67" s="12"/>
      <c r="CYJ67" s="12"/>
      <c r="CYK67" s="12"/>
      <c r="CYL67" s="12"/>
      <c r="CYM67" s="12"/>
      <c r="CYN67" s="12"/>
      <c r="CYO67" s="12"/>
      <c r="CYP67" s="12"/>
      <c r="CYQ67" s="12"/>
      <c r="CYR67" s="12"/>
      <c r="CYS67" s="12"/>
      <c r="CYT67" s="12"/>
      <c r="CYU67" s="12"/>
      <c r="CYV67" s="12"/>
      <c r="CYW67" s="12"/>
      <c r="CYX67" s="12"/>
      <c r="CYY67" s="12"/>
      <c r="CYZ67" s="12"/>
      <c r="CZA67" s="12"/>
      <c r="CZB67" s="12"/>
      <c r="CZC67" s="12"/>
      <c r="CZD67" s="12"/>
      <c r="CZE67" s="12"/>
      <c r="CZF67" s="12"/>
      <c r="CZG67" s="12"/>
      <c r="CZH67" s="12"/>
      <c r="CZI67" s="12"/>
      <c r="CZJ67" s="12"/>
      <c r="CZK67" s="12"/>
      <c r="CZL67" s="12"/>
      <c r="CZM67" s="12"/>
      <c r="CZN67" s="12"/>
      <c r="CZO67" s="12"/>
      <c r="CZP67" s="12"/>
      <c r="CZQ67" s="12"/>
      <c r="CZR67" s="12"/>
      <c r="CZS67" s="12"/>
      <c r="CZT67" s="12"/>
      <c r="CZU67" s="12"/>
      <c r="CZV67" s="12"/>
      <c r="CZW67" s="12"/>
      <c r="CZX67" s="12"/>
      <c r="CZY67" s="12"/>
      <c r="CZZ67" s="12"/>
      <c r="DAA67" s="12"/>
      <c r="DAB67" s="12"/>
      <c r="DAC67" s="12"/>
      <c r="DAD67" s="12"/>
      <c r="DAE67" s="12"/>
      <c r="DAF67" s="12"/>
      <c r="DAG67" s="12"/>
      <c r="DAH67" s="12"/>
      <c r="DAI67" s="12"/>
      <c r="DAJ67" s="12"/>
      <c r="DAK67" s="12"/>
      <c r="DAL67" s="12"/>
      <c r="DAM67" s="12"/>
      <c r="DAN67" s="12"/>
      <c r="DAO67" s="12"/>
      <c r="DAP67" s="12"/>
      <c r="DAQ67" s="12"/>
      <c r="DAR67" s="12"/>
      <c r="DAS67" s="12"/>
      <c r="DAT67" s="12"/>
      <c r="DAU67" s="12"/>
      <c r="DAV67" s="12"/>
      <c r="DAW67" s="12"/>
      <c r="DAX67" s="12"/>
      <c r="DAY67" s="12"/>
      <c r="DAZ67" s="12"/>
      <c r="DBA67" s="12"/>
      <c r="DBB67" s="12"/>
      <c r="DBC67" s="12"/>
      <c r="DBD67" s="12"/>
      <c r="DBE67" s="12"/>
      <c r="DBF67" s="12"/>
      <c r="DBG67" s="12"/>
      <c r="DBH67" s="12"/>
      <c r="DBI67" s="12"/>
      <c r="DBJ67" s="12"/>
      <c r="DBK67" s="12"/>
      <c r="DBL67" s="12"/>
      <c r="DBM67" s="12"/>
      <c r="DBN67" s="12"/>
      <c r="DBO67" s="12"/>
      <c r="DBP67" s="12"/>
      <c r="DBQ67" s="12"/>
      <c r="DBR67" s="12"/>
      <c r="DBS67" s="12"/>
      <c r="DBT67" s="12"/>
      <c r="DBU67" s="12"/>
      <c r="DBV67" s="12"/>
      <c r="DBW67" s="12"/>
      <c r="DBX67" s="12"/>
      <c r="DBY67" s="12"/>
      <c r="DBZ67" s="12"/>
      <c r="DCA67" s="12"/>
      <c r="DCB67" s="12"/>
      <c r="DCC67" s="12"/>
      <c r="DCD67" s="12"/>
      <c r="DCE67" s="12"/>
      <c r="DCF67" s="12"/>
      <c r="DCG67" s="12"/>
      <c r="DCH67" s="12"/>
      <c r="DCI67" s="12"/>
      <c r="DCJ67" s="12"/>
      <c r="DCK67" s="12"/>
      <c r="DCL67" s="12"/>
      <c r="DCM67" s="12"/>
      <c r="DCN67" s="12"/>
      <c r="DCO67" s="12"/>
      <c r="DCP67" s="12"/>
      <c r="DCQ67" s="12"/>
      <c r="DCR67" s="12"/>
      <c r="DCS67" s="12"/>
      <c r="DCT67" s="12"/>
      <c r="DCU67" s="12"/>
      <c r="DCV67" s="12"/>
      <c r="DCW67" s="12"/>
      <c r="DCX67" s="12"/>
      <c r="DCY67" s="12"/>
      <c r="DCZ67" s="12"/>
      <c r="DDA67" s="12"/>
      <c r="DDB67" s="12"/>
      <c r="DDC67" s="12"/>
      <c r="DDD67" s="12"/>
      <c r="DDE67" s="12"/>
      <c r="DDF67" s="12"/>
      <c r="DDG67" s="12"/>
      <c r="DDH67" s="12"/>
      <c r="DDI67" s="12"/>
      <c r="DDJ67" s="12"/>
      <c r="DDK67" s="12"/>
      <c r="DDL67" s="12"/>
      <c r="DDM67" s="12"/>
      <c r="DDN67" s="12"/>
      <c r="DDO67" s="12"/>
      <c r="DDP67" s="12"/>
      <c r="DDQ67" s="12"/>
      <c r="DDR67" s="12"/>
      <c r="DDS67" s="12"/>
      <c r="DDT67" s="12"/>
      <c r="DDU67" s="12"/>
      <c r="DDV67" s="12"/>
      <c r="DDW67" s="12"/>
      <c r="DDX67" s="12"/>
      <c r="DDY67" s="12"/>
      <c r="DDZ67" s="12"/>
      <c r="DEA67" s="12"/>
      <c r="DEB67" s="12"/>
      <c r="DEC67" s="12"/>
      <c r="DED67" s="12"/>
      <c r="DEE67" s="12"/>
      <c r="DEF67" s="12"/>
      <c r="DEG67" s="12"/>
      <c r="DEH67" s="12"/>
      <c r="DEI67" s="12"/>
      <c r="DEJ67" s="12"/>
      <c r="DEK67" s="12"/>
      <c r="DEL67" s="12"/>
      <c r="DEM67" s="12"/>
      <c r="DEN67" s="12"/>
      <c r="DEO67" s="12"/>
      <c r="DEP67" s="12"/>
      <c r="DEQ67" s="12"/>
      <c r="DER67" s="12"/>
      <c r="DES67" s="12"/>
      <c r="DET67" s="12"/>
      <c r="DEU67" s="12"/>
      <c r="DEV67" s="12"/>
      <c r="DEW67" s="12"/>
      <c r="DEX67" s="12"/>
      <c r="DEY67" s="12"/>
      <c r="DEZ67" s="12"/>
      <c r="DFA67" s="12"/>
      <c r="DFB67" s="12"/>
      <c r="DFC67" s="12"/>
      <c r="DFD67" s="12"/>
      <c r="DFE67" s="12"/>
      <c r="DFF67" s="12"/>
      <c r="DFG67" s="12"/>
      <c r="DFH67" s="12"/>
      <c r="DFI67" s="12"/>
      <c r="DFJ67" s="12"/>
      <c r="DFK67" s="12"/>
      <c r="DFL67" s="12"/>
      <c r="DFM67" s="12"/>
      <c r="DFN67" s="12"/>
      <c r="DFO67" s="12"/>
      <c r="DFP67" s="12"/>
      <c r="DFQ67" s="12"/>
      <c r="DFR67" s="12"/>
      <c r="DFS67" s="12"/>
      <c r="DFT67" s="12"/>
      <c r="DFU67" s="12"/>
      <c r="DFV67" s="12"/>
      <c r="DFW67" s="12"/>
      <c r="DFX67" s="12"/>
      <c r="DFY67" s="12"/>
      <c r="DFZ67" s="12"/>
      <c r="DGA67" s="12"/>
      <c r="DGB67" s="12"/>
      <c r="DGC67" s="12"/>
      <c r="DGD67" s="12"/>
      <c r="DGE67" s="12"/>
      <c r="DGF67" s="12"/>
      <c r="DGG67" s="12"/>
      <c r="DGH67" s="12"/>
      <c r="DGI67" s="12"/>
      <c r="DGJ67" s="12"/>
      <c r="DGK67" s="12"/>
      <c r="DGL67" s="12"/>
      <c r="DGM67" s="12"/>
      <c r="DGN67" s="12"/>
      <c r="DGO67" s="12"/>
      <c r="DGP67" s="12"/>
      <c r="DGQ67" s="12"/>
      <c r="DGR67" s="12"/>
      <c r="DGS67" s="12"/>
      <c r="DGT67" s="12"/>
      <c r="DGU67" s="12"/>
      <c r="DGV67" s="12"/>
      <c r="DGW67" s="12"/>
      <c r="DGX67" s="12"/>
      <c r="DGY67" s="12"/>
      <c r="DGZ67" s="12"/>
      <c r="DHA67" s="12"/>
      <c r="DHB67" s="12"/>
      <c r="DHC67" s="12"/>
      <c r="DHD67" s="12"/>
      <c r="DHE67" s="12"/>
      <c r="DHF67" s="12"/>
      <c r="DHG67" s="12"/>
      <c r="DHH67" s="12"/>
      <c r="DHI67" s="12"/>
      <c r="DHJ67" s="12"/>
      <c r="DHK67" s="12"/>
      <c r="DHL67" s="12"/>
      <c r="DHM67" s="12"/>
      <c r="DHN67" s="12"/>
      <c r="DHO67" s="12"/>
      <c r="DHP67" s="12"/>
      <c r="DHQ67" s="12"/>
      <c r="DHR67" s="12"/>
      <c r="DHS67" s="12"/>
      <c r="DHT67" s="12"/>
      <c r="DHU67" s="12"/>
      <c r="DHV67" s="12"/>
      <c r="DHW67" s="12"/>
      <c r="DHX67" s="12"/>
      <c r="DHY67" s="12"/>
      <c r="DHZ67" s="12"/>
      <c r="DIA67" s="12"/>
      <c r="DIB67" s="12"/>
      <c r="DIC67" s="12"/>
      <c r="DID67" s="12"/>
      <c r="DIE67" s="12"/>
      <c r="DIF67" s="12"/>
      <c r="DIG67" s="12"/>
      <c r="DIH67" s="12"/>
      <c r="DII67" s="12"/>
      <c r="DIJ67" s="12"/>
      <c r="DIK67" s="12"/>
      <c r="DIL67" s="12"/>
      <c r="DIM67" s="12"/>
      <c r="DIN67" s="12"/>
      <c r="DIO67" s="12"/>
      <c r="DIP67" s="12"/>
      <c r="DIQ67" s="12"/>
      <c r="DIR67" s="12"/>
      <c r="DIS67" s="12"/>
      <c r="DIT67" s="12"/>
      <c r="DIU67" s="12"/>
      <c r="DIV67" s="12"/>
      <c r="DIW67" s="12"/>
      <c r="DIX67" s="12"/>
      <c r="DIY67" s="12"/>
      <c r="DIZ67" s="12"/>
      <c r="DJA67" s="12"/>
      <c r="DJB67" s="12"/>
      <c r="DJC67" s="12"/>
      <c r="DJD67" s="12"/>
      <c r="DJE67" s="12"/>
      <c r="DJF67" s="12"/>
      <c r="DJG67" s="12"/>
      <c r="DJH67" s="12"/>
      <c r="DJI67" s="12"/>
      <c r="DJJ67" s="12"/>
      <c r="DJK67" s="12"/>
      <c r="DJL67" s="12"/>
      <c r="DJM67" s="12"/>
      <c r="DJN67" s="12"/>
      <c r="DJO67" s="12"/>
      <c r="DJP67" s="12"/>
      <c r="DJQ67" s="12"/>
      <c r="DJR67" s="12"/>
      <c r="DJS67" s="12"/>
      <c r="DJT67" s="12"/>
      <c r="DJU67" s="12"/>
      <c r="DJV67" s="12"/>
      <c r="DJW67" s="12"/>
      <c r="DJX67" s="12"/>
      <c r="DJY67" s="12"/>
      <c r="DJZ67" s="12"/>
      <c r="DKA67" s="12"/>
      <c r="DKB67" s="12"/>
      <c r="DKC67" s="12"/>
      <c r="DKD67" s="12"/>
      <c r="DKE67" s="12"/>
      <c r="DKF67" s="12"/>
      <c r="DKG67" s="12"/>
      <c r="DKH67" s="12"/>
      <c r="DKI67" s="12"/>
      <c r="DKJ67" s="12"/>
      <c r="DKK67" s="12"/>
      <c r="DKL67" s="12"/>
      <c r="DKM67" s="12"/>
      <c r="DKN67" s="12"/>
      <c r="DKO67" s="12"/>
      <c r="DKP67" s="12"/>
      <c r="DKQ67" s="12"/>
      <c r="DKR67" s="12"/>
      <c r="DKS67" s="12"/>
      <c r="DKT67" s="12"/>
      <c r="DKU67" s="12"/>
      <c r="DKV67" s="12"/>
      <c r="DKW67" s="12"/>
      <c r="DKX67" s="12"/>
      <c r="DKY67" s="12"/>
      <c r="DKZ67" s="12"/>
      <c r="DLA67" s="12"/>
      <c r="DLB67" s="12"/>
      <c r="DLC67" s="12"/>
      <c r="DLD67" s="12"/>
      <c r="DLE67" s="12"/>
      <c r="DLF67" s="12"/>
      <c r="DLG67" s="12"/>
      <c r="DLH67" s="12"/>
      <c r="DLI67" s="12"/>
      <c r="DLJ67" s="12"/>
      <c r="DLK67" s="12"/>
      <c r="DLL67" s="12"/>
      <c r="DLM67" s="12"/>
      <c r="DLN67" s="12"/>
      <c r="DLO67" s="12"/>
      <c r="DLP67" s="12"/>
      <c r="DLQ67" s="12"/>
      <c r="DLR67" s="12"/>
      <c r="DLS67" s="12"/>
      <c r="DLT67" s="12"/>
      <c r="DLU67" s="12"/>
      <c r="DLV67" s="12"/>
      <c r="DLW67" s="12"/>
      <c r="DLX67" s="12"/>
      <c r="DLY67" s="12"/>
      <c r="DLZ67" s="12"/>
      <c r="DMA67" s="12"/>
      <c r="DMB67" s="12"/>
      <c r="DMC67" s="12"/>
      <c r="DMD67" s="12"/>
      <c r="DME67" s="12"/>
      <c r="DMF67" s="12"/>
      <c r="DMG67" s="12"/>
      <c r="DMH67" s="12"/>
      <c r="DMI67" s="12"/>
      <c r="DMJ67" s="12"/>
      <c r="DMK67" s="12"/>
      <c r="DML67" s="12"/>
      <c r="DMM67" s="12"/>
      <c r="DMN67" s="12"/>
      <c r="DMO67" s="12"/>
      <c r="DMP67" s="12"/>
      <c r="DMQ67" s="12"/>
      <c r="DMR67" s="12"/>
      <c r="DMS67" s="12"/>
      <c r="DMT67" s="12"/>
      <c r="DMU67" s="12"/>
      <c r="DMV67" s="12"/>
      <c r="DMW67" s="12"/>
      <c r="DMX67" s="12"/>
      <c r="DMY67" s="12"/>
      <c r="DMZ67" s="12"/>
      <c r="DNA67" s="12"/>
      <c r="DNB67" s="12"/>
      <c r="DNC67" s="12"/>
      <c r="DND67" s="12"/>
      <c r="DNE67" s="12"/>
      <c r="DNF67" s="12"/>
      <c r="DNG67" s="12"/>
      <c r="DNH67" s="12"/>
      <c r="DNI67" s="12"/>
      <c r="DNJ67" s="12"/>
      <c r="DNK67" s="12"/>
      <c r="DNL67" s="12"/>
      <c r="DNM67" s="12"/>
      <c r="DNN67" s="12"/>
      <c r="DNO67" s="12"/>
      <c r="DNP67" s="12"/>
      <c r="DNQ67" s="12"/>
      <c r="DNR67" s="12"/>
      <c r="DNS67" s="12"/>
      <c r="DNT67" s="12"/>
      <c r="DNU67" s="12"/>
      <c r="DNV67" s="12"/>
      <c r="DNW67" s="12"/>
      <c r="DNX67" s="12"/>
      <c r="DNY67" s="12"/>
      <c r="DNZ67" s="12"/>
      <c r="DOA67" s="12"/>
      <c r="DOB67" s="12"/>
      <c r="DOC67" s="12"/>
      <c r="DOD67" s="12"/>
      <c r="DOE67" s="12"/>
      <c r="DOF67" s="12"/>
      <c r="DOG67" s="12"/>
      <c r="DOH67" s="12"/>
      <c r="DOI67" s="12"/>
      <c r="DOJ67" s="12"/>
      <c r="DOK67" s="12"/>
      <c r="DOL67" s="12"/>
      <c r="DOM67" s="12"/>
      <c r="DON67" s="12"/>
      <c r="DOO67" s="12"/>
      <c r="DOP67" s="12"/>
      <c r="DOQ67" s="12"/>
      <c r="DOR67" s="12"/>
      <c r="DOS67" s="12"/>
      <c r="DOT67" s="12"/>
      <c r="DOU67" s="12"/>
      <c r="DOV67" s="12"/>
      <c r="DOW67" s="12"/>
      <c r="DOX67" s="12"/>
      <c r="DOY67" s="12"/>
      <c r="DOZ67" s="12"/>
      <c r="DPA67" s="12"/>
      <c r="DPB67" s="12"/>
      <c r="DPC67" s="12"/>
      <c r="DPD67" s="12"/>
      <c r="DPE67" s="12"/>
      <c r="DPF67" s="12"/>
      <c r="DPG67" s="12"/>
      <c r="DPH67" s="12"/>
      <c r="DPI67" s="12"/>
      <c r="DPJ67" s="12"/>
      <c r="DPK67" s="12"/>
      <c r="DPL67" s="12"/>
      <c r="DPM67" s="12"/>
      <c r="DPN67" s="12"/>
      <c r="DPO67" s="12"/>
      <c r="DPP67" s="12"/>
      <c r="DPQ67" s="12"/>
      <c r="DPR67" s="12"/>
      <c r="DPS67" s="12"/>
      <c r="DPT67" s="12"/>
      <c r="DPU67" s="12"/>
      <c r="DPV67" s="12"/>
      <c r="DPW67" s="12"/>
      <c r="DPX67" s="12"/>
      <c r="DPY67" s="12"/>
      <c r="DPZ67" s="12"/>
      <c r="DQA67" s="12"/>
      <c r="DQB67" s="12"/>
      <c r="DQC67" s="12"/>
      <c r="DQD67" s="12"/>
      <c r="DQE67" s="12"/>
      <c r="DQF67" s="12"/>
      <c r="DQG67" s="12"/>
      <c r="DQH67" s="12"/>
      <c r="DQI67" s="12"/>
      <c r="DQJ67" s="12"/>
      <c r="DQK67" s="12"/>
      <c r="DQL67" s="12"/>
      <c r="DQM67" s="12"/>
      <c r="DQN67" s="12"/>
      <c r="DQO67" s="12"/>
      <c r="DQP67" s="12"/>
      <c r="DQQ67" s="12"/>
      <c r="DQR67" s="12"/>
      <c r="DQS67" s="12"/>
      <c r="DQT67" s="12"/>
      <c r="DQU67" s="12"/>
      <c r="DQV67" s="12"/>
      <c r="DQW67" s="12"/>
      <c r="DQX67" s="12"/>
      <c r="DQY67" s="12"/>
      <c r="DQZ67" s="12"/>
      <c r="DRA67" s="12"/>
      <c r="DRB67" s="12"/>
      <c r="DRC67" s="12"/>
      <c r="DRD67" s="12"/>
      <c r="DRE67" s="12"/>
      <c r="DRF67" s="12"/>
      <c r="DRG67" s="12"/>
      <c r="DRH67" s="12"/>
      <c r="DRI67" s="12"/>
      <c r="DRJ67" s="12"/>
      <c r="DRK67" s="12"/>
      <c r="DRL67" s="12"/>
      <c r="DRM67" s="12"/>
      <c r="DRN67" s="12"/>
      <c r="DRO67" s="12"/>
      <c r="DRP67" s="12"/>
      <c r="DRQ67" s="12"/>
      <c r="DRR67" s="12"/>
      <c r="DRS67" s="12"/>
      <c r="DRT67" s="12"/>
      <c r="DRU67" s="12"/>
      <c r="DRV67" s="12"/>
      <c r="DRW67" s="12"/>
      <c r="DRX67" s="12"/>
      <c r="DRY67" s="12"/>
      <c r="DRZ67" s="12"/>
      <c r="DSA67" s="12"/>
      <c r="DSB67" s="12"/>
      <c r="DSC67" s="12"/>
      <c r="DSD67" s="12"/>
      <c r="DSE67" s="12"/>
      <c r="DSF67" s="12"/>
      <c r="DSG67" s="12"/>
      <c r="DSH67" s="12"/>
      <c r="DSI67" s="12"/>
      <c r="DSJ67" s="12"/>
      <c r="DSK67" s="12"/>
      <c r="DSL67" s="12"/>
      <c r="DSM67" s="12"/>
      <c r="DSN67" s="12"/>
      <c r="DSO67" s="12"/>
      <c r="DSP67" s="12"/>
      <c r="DSQ67" s="12"/>
      <c r="DSR67" s="12"/>
      <c r="DSS67" s="12"/>
      <c r="DST67" s="12"/>
      <c r="DSU67" s="12"/>
      <c r="DSV67" s="12"/>
      <c r="DSW67" s="12"/>
      <c r="DSX67" s="12"/>
      <c r="DSY67" s="12"/>
      <c r="DSZ67" s="12"/>
      <c r="DTA67" s="12"/>
      <c r="DTB67" s="12"/>
      <c r="DTC67" s="12"/>
      <c r="DTD67" s="12"/>
      <c r="DTE67" s="12"/>
      <c r="DTF67" s="12"/>
      <c r="DTG67" s="12"/>
      <c r="DTH67" s="12"/>
      <c r="DTI67" s="12"/>
      <c r="DTJ67" s="12"/>
      <c r="DTK67" s="12"/>
      <c r="DTL67" s="12"/>
      <c r="DTM67" s="12"/>
      <c r="DTN67" s="12"/>
      <c r="DTO67" s="12"/>
      <c r="DTP67" s="12"/>
      <c r="DTQ67" s="12"/>
      <c r="DTR67" s="12"/>
      <c r="DTS67" s="12"/>
      <c r="DTT67" s="12"/>
      <c r="DTU67" s="12"/>
      <c r="DTV67" s="12"/>
      <c r="DTW67" s="12"/>
      <c r="DTX67" s="12"/>
      <c r="DTY67" s="12"/>
      <c r="DTZ67" s="12"/>
      <c r="DUA67" s="12"/>
      <c r="DUB67" s="12"/>
      <c r="DUC67" s="12"/>
      <c r="DUD67" s="12"/>
      <c r="DUE67" s="12"/>
      <c r="DUF67" s="12"/>
      <c r="DUG67" s="12"/>
      <c r="DUH67" s="12"/>
      <c r="DUI67" s="12"/>
      <c r="DUJ67" s="12"/>
      <c r="DUK67" s="12"/>
      <c r="DUL67" s="12"/>
      <c r="DUM67" s="12"/>
      <c r="DUN67" s="12"/>
      <c r="DUO67" s="12"/>
      <c r="DUP67" s="12"/>
      <c r="DUQ67" s="12"/>
      <c r="DUR67" s="12"/>
      <c r="DUS67" s="12"/>
      <c r="DUT67" s="12"/>
      <c r="DUU67" s="12"/>
      <c r="DUV67" s="12"/>
      <c r="DUW67" s="12"/>
      <c r="DUX67" s="12"/>
      <c r="DUY67" s="12"/>
      <c r="DUZ67" s="12"/>
      <c r="DVA67" s="12"/>
      <c r="DVB67" s="12"/>
      <c r="DVC67" s="12"/>
      <c r="DVD67" s="12"/>
      <c r="DVE67" s="12"/>
      <c r="DVF67" s="12"/>
      <c r="DVG67" s="12"/>
      <c r="DVH67" s="12"/>
      <c r="DVI67" s="12"/>
      <c r="DVJ67" s="12"/>
      <c r="DVK67" s="12"/>
      <c r="DVL67" s="12"/>
      <c r="DVM67" s="12"/>
      <c r="DVN67" s="12"/>
      <c r="DVO67" s="12"/>
      <c r="DVP67" s="12"/>
      <c r="DVQ67" s="12"/>
      <c r="DVR67" s="12"/>
      <c r="DVS67" s="12"/>
      <c r="DVT67" s="12"/>
      <c r="DVU67" s="12"/>
      <c r="DVV67" s="12"/>
      <c r="DVW67" s="12"/>
      <c r="DVX67" s="12"/>
      <c r="DVY67" s="12"/>
      <c r="DVZ67" s="12"/>
      <c r="DWA67" s="12"/>
      <c r="DWB67" s="12"/>
      <c r="DWC67" s="12"/>
      <c r="DWD67" s="12"/>
      <c r="DWE67" s="12"/>
      <c r="DWF67" s="12"/>
      <c r="DWG67" s="12"/>
      <c r="DWH67" s="12"/>
      <c r="DWI67" s="12"/>
      <c r="DWJ67" s="12"/>
      <c r="DWK67" s="12"/>
      <c r="DWL67" s="12"/>
      <c r="DWM67" s="12"/>
      <c r="DWN67" s="12"/>
      <c r="DWO67" s="12"/>
      <c r="DWP67" s="12"/>
      <c r="DWQ67" s="12"/>
      <c r="DWR67" s="12"/>
      <c r="DWS67" s="12"/>
      <c r="DWT67" s="12"/>
      <c r="DWU67" s="12"/>
      <c r="DWV67" s="12"/>
      <c r="DWW67" s="12"/>
      <c r="DWX67" s="12"/>
      <c r="DWY67" s="12"/>
      <c r="DWZ67" s="12"/>
      <c r="DXA67" s="12"/>
      <c r="DXB67" s="12"/>
      <c r="DXC67" s="12"/>
      <c r="DXD67" s="12"/>
      <c r="DXE67" s="12"/>
      <c r="DXF67" s="12"/>
      <c r="DXG67" s="12"/>
      <c r="DXH67" s="12"/>
      <c r="DXI67" s="12"/>
      <c r="DXJ67" s="12"/>
      <c r="DXK67" s="12"/>
      <c r="DXL67" s="12"/>
      <c r="DXM67" s="12"/>
      <c r="DXN67" s="12"/>
      <c r="DXO67" s="12"/>
      <c r="DXP67" s="12"/>
      <c r="DXQ67" s="12"/>
      <c r="DXR67" s="12"/>
      <c r="DXS67" s="12"/>
      <c r="DXT67" s="12"/>
      <c r="DXU67" s="12"/>
      <c r="DXV67" s="12"/>
      <c r="DXW67" s="12"/>
      <c r="DXX67" s="12"/>
      <c r="DXY67" s="12"/>
      <c r="DXZ67" s="12"/>
      <c r="DYA67" s="12"/>
      <c r="DYB67" s="12"/>
      <c r="DYC67" s="12"/>
      <c r="DYD67" s="12"/>
      <c r="DYE67" s="12"/>
      <c r="DYF67" s="12"/>
      <c r="DYG67" s="12"/>
      <c r="DYH67" s="12"/>
      <c r="DYI67" s="12"/>
      <c r="DYJ67" s="12"/>
      <c r="DYK67" s="12"/>
      <c r="DYL67" s="12"/>
      <c r="DYM67" s="12"/>
      <c r="DYN67" s="12"/>
      <c r="DYO67" s="12"/>
      <c r="DYP67" s="12"/>
      <c r="DYQ67" s="12"/>
      <c r="DYR67" s="12"/>
      <c r="DYS67" s="12"/>
      <c r="DYT67" s="12"/>
      <c r="DYU67" s="12"/>
      <c r="DYV67" s="12"/>
      <c r="DYW67" s="12"/>
      <c r="DYX67" s="12"/>
      <c r="DYY67" s="12"/>
      <c r="DYZ67" s="12"/>
      <c r="DZA67" s="12"/>
      <c r="DZB67" s="12"/>
      <c r="DZC67" s="12"/>
      <c r="DZD67" s="12"/>
      <c r="DZE67" s="12"/>
      <c r="DZF67" s="12"/>
      <c r="DZG67" s="12"/>
      <c r="DZH67" s="12"/>
      <c r="DZI67" s="12"/>
      <c r="DZJ67" s="12"/>
      <c r="DZK67" s="12"/>
      <c r="DZL67" s="12"/>
      <c r="DZM67" s="12"/>
      <c r="DZN67" s="12"/>
      <c r="DZO67" s="12"/>
      <c r="DZP67" s="12"/>
      <c r="DZQ67" s="12"/>
      <c r="DZR67" s="12"/>
      <c r="DZS67" s="12"/>
      <c r="DZT67" s="12"/>
      <c r="DZU67" s="12"/>
      <c r="DZV67" s="12"/>
      <c r="DZW67" s="12"/>
      <c r="DZX67" s="12"/>
      <c r="DZY67" s="12"/>
      <c r="DZZ67" s="12"/>
      <c r="EAA67" s="12"/>
      <c r="EAB67" s="12"/>
      <c r="EAC67" s="12"/>
      <c r="EAD67" s="12"/>
      <c r="EAE67" s="12"/>
      <c r="EAF67" s="12"/>
      <c r="EAG67" s="12"/>
      <c r="EAH67" s="12"/>
      <c r="EAI67" s="12"/>
      <c r="EAJ67" s="12"/>
      <c r="EAK67" s="12"/>
      <c r="EAL67" s="12"/>
      <c r="EAM67" s="12"/>
      <c r="EAN67" s="12"/>
      <c r="EAO67" s="12"/>
      <c r="EAP67" s="12"/>
      <c r="EAQ67" s="12"/>
      <c r="EAR67" s="12"/>
      <c r="EAS67" s="12"/>
      <c r="EAT67" s="12"/>
      <c r="EAU67" s="12"/>
      <c r="EAV67" s="12"/>
      <c r="EAW67" s="12"/>
      <c r="EAX67" s="12"/>
      <c r="EAY67" s="12"/>
      <c r="EAZ67" s="12"/>
      <c r="EBA67" s="12"/>
      <c r="EBB67" s="12"/>
      <c r="EBC67" s="12"/>
      <c r="EBD67" s="12"/>
      <c r="EBE67" s="12"/>
      <c r="EBF67" s="12"/>
      <c r="EBG67" s="12"/>
      <c r="EBH67" s="12"/>
      <c r="EBI67" s="12"/>
      <c r="EBJ67" s="12"/>
      <c r="EBK67" s="12"/>
      <c r="EBL67" s="12"/>
      <c r="EBM67" s="12"/>
      <c r="EBN67" s="12"/>
      <c r="EBO67" s="12"/>
      <c r="EBP67" s="12"/>
      <c r="EBQ67" s="12"/>
      <c r="EBR67" s="12"/>
      <c r="EBS67" s="12"/>
      <c r="EBT67" s="12"/>
      <c r="EBU67" s="12"/>
      <c r="EBV67" s="12"/>
      <c r="EBW67" s="12"/>
      <c r="EBX67" s="12"/>
      <c r="EBY67" s="12"/>
      <c r="EBZ67" s="12"/>
      <c r="ECA67" s="12"/>
      <c r="ECB67" s="12"/>
      <c r="ECC67" s="12"/>
      <c r="ECD67" s="12"/>
      <c r="ECE67" s="12"/>
      <c r="ECF67" s="12"/>
      <c r="ECG67" s="12"/>
      <c r="ECH67" s="12"/>
      <c r="ECI67" s="12"/>
      <c r="ECJ67" s="12"/>
      <c r="ECK67" s="12"/>
      <c r="ECL67" s="12"/>
      <c r="ECM67" s="12"/>
      <c r="ECN67" s="12"/>
      <c r="ECO67" s="12"/>
      <c r="ECP67" s="12"/>
      <c r="ECQ67" s="12"/>
      <c r="ECR67" s="12"/>
      <c r="ECS67" s="12"/>
      <c r="ECT67" s="12"/>
      <c r="ECU67" s="12"/>
      <c r="ECV67" s="12"/>
      <c r="ECW67" s="12"/>
      <c r="ECX67" s="12"/>
      <c r="ECY67" s="12"/>
      <c r="ECZ67" s="12"/>
      <c r="EDA67" s="12"/>
      <c r="EDB67" s="12"/>
      <c r="EDC67" s="12"/>
      <c r="EDD67" s="12"/>
      <c r="EDE67" s="12"/>
      <c r="EDF67" s="12"/>
      <c r="EDG67" s="12"/>
      <c r="EDH67" s="12"/>
      <c r="EDI67" s="12"/>
      <c r="EDJ67" s="12"/>
      <c r="EDK67" s="12"/>
      <c r="EDL67" s="12"/>
      <c r="EDM67" s="12"/>
      <c r="EDN67" s="12"/>
      <c r="EDO67" s="12"/>
      <c r="EDP67" s="12"/>
      <c r="EDQ67" s="12"/>
      <c r="EDR67" s="12"/>
      <c r="EDS67" s="12"/>
      <c r="EDT67" s="12"/>
      <c r="EDU67" s="12"/>
      <c r="EDV67" s="12"/>
      <c r="EDW67" s="12"/>
      <c r="EDX67" s="12"/>
      <c r="EDY67" s="12"/>
      <c r="EDZ67" s="12"/>
      <c r="EEA67" s="12"/>
      <c r="EEB67" s="12"/>
      <c r="EEC67" s="12"/>
      <c r="EED67" s="12"/>
      <c r="EEE67" s="12"/>
      <c r="EEF67" s="12"/>
      <c r="EEG67" s="12"/>
      <c r="EEH67" s="12"/>
      <c r="EEI67" s="12"/>
      <c r="EEJ67" s="12"/>
      <c r="EEK67" s="12"/>
      <c r="EEL67" s="12"/>
      <c r="EEM67" s="12"/>
      <c r="EEN67" s="12"/>
      <c r="EEO67" s="12"/>
      <c r="EEP67" s="12"/>
      <c r="EEQ67" s="12"/>
      <c r="EER67" s="12"/>
      <c r="EES67" s="12"/>
      <c r="EET67" s="12"/>
      <c r="EEU67" s="12"/>
      <c r="EEV67" s="12"/>
      <c r="EEW67" s="12"/>
      <c r="EEX67" s="12"/>
      <c r="EEY67" s="12"/>
      <c r="EEZ67" s="12"/>
      <c r="EFA67" s="12"/>
      <c r="EFB67" s="12"/>
      <c r="EFC67" s="12"/>
      <c r="EFD67" s="12"/>
      <c r="EFE67" s="12"/>
      <c r="EFF67" s="12"/>
      <c r="EFG67" s="12"/>
      <c r="EFH67" s="12"/>
      <c r="EFI67" s="12"/>
      <c r="EFJ67" s="12"/>
      <c r="EFK67" s="12"/>
      <c r="EFL67" s="12"/>
      <c r="EFM67" s="12"/>
      <c r="EFN67" s="12"/>
      <c r="EFO67" s="12"/>
      <c r="EFP67" s="12"/>
      <c r="EFQ67" s="12"/>
      <c r="EFR67" s="12"/>
      <c r="EFS67" s="12"/>
      <c r="EFT67" s="12"/>
      <c r="EFU67" s="12"/>
      <c r="EFV67" s="12"/>
      <c r="EFW67" s="12"/>
      <c r="EFX67" s="12"/>
      <c r="EFY67" s="12"/>
      <c r="EFZ67" s="12"/>
      <c r="EGA67" s="12"/>
      <c r="EGB67" s="12"/>
      <c r="EGC67" s="12"/>
      <c r="EGD67" s="12"/>
      <c r="EGE67" s="12"/>
      <c r="EGF67" s="12"/>
      <c r="EGG67" s="12"/>
      <c r="EGH67" s="12"/>
      <c r="EGI67" s="12"/>
      <c r="EGJ67" s="12"/>
      <c r="EGK67" s="12"/>
      <c r="EGL67" s="12"/>
      <c r="EGM67" s="12"/>
      <c r="EGN67" s="12"/>
      <c r="EGO67" s="12"/>
      <c r="EGP67" s="12"/>
      <c r="EGQ67" s="12"/>
      <c r="EGR67" s="12"/>
      <c r="EGS67" s="12"/>
      <c r="EGT67" s="12"/>
      <c r="EGU67" s="12"/>
      <c r="EGV67" s="12"/>
      <c r="EGW67" s="12"/>
      <c r="EGX67" s="12"/>
      <c r="EGY67" s="12"/>
      <c r="EGZ67" s="12"/>
      <c r="EHA67" s="12"/>
      <c r="EHB67" s="12"/>
      <c r="EHC67" s="12"/>
      <c r="EHD67" s="12"/>
      <c r="EHE67" s="12"/>
      <c r="EHF67" s="12"/>
      <c r="EHG67" s="12"/>
      <c r="EHH67" s="12"/>
      <c r="EHI67" s="12"/>
      <c r="EHJ67" s="12"/>
      <c r="EHK67" s="12"/>
      <c r="EHL67" s="12"/>
      <c r="EHM67" s="12"/>
      <c r="EHN67" s="12"/>
      <c r="EHO67" s="12"/>
      <c r="EHP67" s="12"/>
      <c r="EHQ67" s="12"/>
      <c r="EHR67" s="12"/>
      <c r="EHS67" s="12"/>
      <c r="EHT67" s="12"/>
      <c r="EHU67" s="12"/>
      <c r="EHV67" s="12"/>
      <c r="EHW67" s="12"/>
      <c r="EHX67" s="12"/>
      <c r="EHY67" s="12"/>
      <c r="EHZ67" s="12"/>
      <c r="EIA67" s="12"/>
      <c r="EIB67" s="12"/>
      <c r="EIC67" s="12"/>
      <c r="EID67" s="12"/>
      <c r="EIE67" s="12"/>
      <c r="EIF67" s="12"/>
      <c r="EIG67" s="12"/>
      <c r="EIH67" s="12"/>
      <c r="EII67" s="12"/>
      <c r="EIJ67" s="12"/>
      <c r="EIK67" s="12"/>
      <c r="EIL67" s="12"/>
      <c r="EIM67" s="12"/>
      <c r="EIN67" s="12"/>
      <c r="EIO67" s="12"/>
      <c r="EIP67" s="12"/>
      <c r="EIQ67" s="12"/>
      <c r="EIR67" s="12"/>
      <c r="EIS67" s="12"/>
      <c r="EIT67" s="12"/>
      <c r="EIU67" s="12"/>
      <c r="EIV67" s="12"/>
      <c r="EIW67" s="12"/>
      <c r="EIX67" s="12"/>
      <c r="EIY67" s="12"/>
      <c r="EIZ67" s="12"/>
      <c r="EJA67" s="12"/>
      <c r="EJB67" s="12"/>
      <c r="EJC67" s="12"/>
      <c r="EJD67" s="12"/>
      <c r="EJE67" s="12"/>
      <c r="EJF67" s="12"/>
      <c r="EJG67" s="12"/>
      <c r="EJH67" s="12"/>
      <c r="EJI67" s="12"/>
      <c r="EJJ67" s="12"/>
      <c r="EJK67" s="12"/>
      <c r="EJL67" s="12"/>
      <c r="EJM67" s="12"/>
      <c r="EJN67" s="12"/>
      <c r="EJO67" s="12"/>
      <c r="EJP67" s="12"/>
      <c r="EJQ67" s="12"/>
      <c r="EJR67" s="12"/>
      <c r="EJS67" s="12"/>
      <c r="EJT67" s="12"/>
      <c r="EJU67" s="12"/>
      <c r="EJV67" s="12"/>
      <c r="EJW67" s="12"/>
      <c r="EJX67" s="12"/>
      <c r="EJY67" s="12"/>
      <c r="EJZ67" s="12"/>
      <c r="EKA67" s="12"/>
      <c r="EKB67" s="12"/>
      <c r="EKC67" s="12"/>
      <c r="EKD67" s="12"/>
      <c r="EKE67" s="12"/>
      <c r="EKF67" s="12"/>
      <c r="EKG67" s="12"/>
      <c r="EKH67" s="12"/>
      <c r="EKI67" s="12"/>
      <c r="EKJ67" s="12"/>
      <c r="EKK67" s="12"/>
      <c r="EKL67" s="12"/>
      <c r="EKM67" s="12"/>
      <c r="EKN67" s="12"/>
      <c r="EKO67" s="12"/>
      <c r="EKP67" s="12"/>
      <c r="EKQ67" s="12"/>
      <c r="EKR67" s="12"/>
      <c r="EKS67" s="12"/>
      <c r="EKT67" s="12"/>
      <c r="EKU67" s="12"/>
      <c r="EKV67" s="12"/>
      <c r="EKW67" s="12"/>
      <c r="EKX67" s="12"/>
      <c r="EKY67" s="12"/>
      <c r="EKZ67" s="12"/>
      <c r="ELA67" s="12"/>
      <c r="ELB67" s="12"/>
      <c r="ELC67" s="12"/>
      <c r="ELD67" s="12"/>
      <c r="ELE67" s="12"/>
      <c r="ELF67" s="12"/>
      <c r="ELG67" s="12"/>
      <c r="ELH67" s="12"/>
      <c r="ELI67" s="12"/>
      <c r="ELJ67" s="12"/>
      <c r="ELK67" s="12"/>
      <c r="ELL67" s="12"/>
      <c r="ELM67" s="12"/>
      <c r="ELN67" s="12"/>
      <c r="ELO67" s="12"/>
      <c r="ELP67" s="12"/>
      <c r="ELQ67" s="12"/>
      <c r="ELR67" s="12"/>
      <c r="ELS67" s="12"/>
      <c r="ELT67" s="12"/>
      <c r="ELU67" s="12"/>
      <c r="ELV67" s="12"/>
      <c r="ELW67" s="12"/>
      <c r="ELX67" s="12"/>
      <c r="ELY67" s="12"/>
      <c r="ELZ67" s="12"/>
      <c r="EMA67" s="12"/>
      <c r="EMB67" s="12"/>
      <c r="EMC67" s="12"/>
      <c r="EMD67" s="12"/>
      <c r="EME67" s="12"/>
      <c r="EMF67" s="12"/>
      <c r="EMG67" s="12"/>
      <c r="EMH67" s="12"/>
      <c r="EMI67" s="12"/>
      <c r="EMJ67" s="12"/>
      <c r="EMK67" s="12"/>
      <c r="EML67" s="12"/>
      <c r="EMM67" s="12"/>
      <c r="EMN67" s="12"/>
      <c r="EMO67" s="12"/>
      <c r="EMP67" s="12"/>
      <c r="EMQ67" s="12"/>
      <c r="EMR67" s="12"/>
      <c r="EMS67" s="12"/>
      <c r="EMT67" s="12"/>
      <c r="EMU67" s="12"/>
      <c r="EMV67" s="12"/>
      <c r="EMW67" s="12"/>
      <c r="EMX67" s="12"/>
      <c r="EMY67" s="12"/>
      <c r="EMZ67" s="12"/>
      <c r="ENA67" s="12"/>
      <c r="ENB67" s="12"/>
      <c r="ENC67" s="12"/>
      <c r="END67" s="12"/>
      <c r="ENE67" s="12"/>
      <c r="ENF67" s="12"/>
      <c r="ENG67" s="12"/>
      <c r="ENH67" s="12"/>
      <c r="ENI67" s="12"/>
      <c r="ENJ67" s="12"/>
      <c r="ENK67" s="12"/>
      <c r="ENL67" s="12"/>
      <c r="ENM67" s="12"/>
      <c r="ENN67" s="12"/>
      <c r="ENO67" s="12"/>
      <c r="ENP67" s="12"/>
      <c r="ENQ67" s="12"/>
      <c r="ENR67" s="12"/>
      <c r="ENS67" s="12"/>
      <c r="ENT67" s="12"/>
      <c r="ENU67" s="12"/>
      <c r="ENV67" s="12"/>
      <c r="ENW67" s="12"/>
      <c r="ENX67" s="12"/>
      <c r="ENY67" s="12"/>
      <c r="ENZ67" s="12"/>
      <c r="EOA67" s="12"/>
      <c r="EOB67" s="12"/>
      <c r="EOC67" s="12"/>
      <c r="EOD67" s="12"/>
      <c r="EOE67" s="12"/>
      <c r="EOF67" s="12"/>
      <c r="EOG67" s="12"/>
      <c r="EOH67" s="12"/>
      <c r="EOI67" s="12"/>
      <c r="EOJ67" s="12"/>
      <c r="EOK67" s="12"/>
      <c r="EOL67" s="12"/>
      <c r="EOM67" s="12"/>
      <c r="EON67" s="12"/>
      <c r="EOO67" s="12"/>
      <c r="EOP67" s="12"/>
      <c r="EOQ67" s="12"/>
      <c r="EOR67" s="12"/>
      <c r="EOS67" s="12"/>
      <c r="EOT67" s="12"/>
      <c r="EOU67" s="12"/>
      <c r="EOV67" s="12"/>
      <c r="EOW67" s="12"/>
      <c r="EOX67" s="12"/>
      <c r="EOY67" s="12"/>
      <c r="EOZ67" s="12"/>
      <c r="EPA67" s="12"/>
      <c r="EPB67" s="12"/>
      <c r="EPC67" s="12"/>
      <c r="EPD67" s="12"/>
      <c r="EPE67" s="12"/>
      <c r="EPF67" s="12"/>
      <c r="EPG67" s="12"/>
      <c r="EPH67" s="12"/>
      <c r="EPI67" s="12"/>
      <c r="EPJ67" s="12"/>
      <c r="EPK67" s="12"/>
      <c r="EPL67" s="12"/>
      <c r="EPM67" s="12"/>
      <c r="EPN67" s="12"/>
      <c r="EPO67" s="12"/>
      <c r="EPP67" s="12"/>
      <c r="EPQ67" s="12"/>
      <c r="EPR67" s="12"/>
      <c r="EPS67" s="12"/>
      <c r="EPT67" s="12"/>
      <c r="EPU67" s="12"/>
      <c r="EPV67" s="12"/>
      <c r="EPW67" s="12"/>
      <c r="EPX67" s="12"/>
      <c r="EPY67" s="12"/>
      <c r="EPZ67" s="12"/>
      <c r="EQA67" s="12"/>
      <c r="EQB67" s="12"/>
      <c r="EQC67" s="12"/>
      <c r="EQD67" s="12"/>
      <c r="EQE67" s="12"/>
      <c r="EQF67" s="12"/>
      <c r="EQG67" s="12"/>
      <c r="EQH67" s="12"/>
      <c r="EQI67" s="12"/>
      <c r="EQJ67" s="12"/>
      <c r="EQK67" s="12"/>
      <c r="EQL67" s="12"/>
      <c r="EQM67" s="12"/>
      <c r="EQN67" s="12"/>
      <c r="EQO67" s="12"/>
      <c r="EQP67" s="12"/>
      <c r="EQQ67" s="12"/>
      <c r="EQR67" s="12"/>
      <c r="EQS67" s="12"/>
      <c r="EQT67" s="12"/>
      <c r="EQU67" s="12"/>
      <c r="EQV67" s="12"/>
      <c r="EQW67" s="12"/>
      <c r="EQX67" s="12"/>
      <c r="EQY67" s="12"/>
      <c r="EQZ67" s="12"/>
      <c r="ERA67" s="12"/>
      <c r="ERB67" s="12"/>
      <c r="ERC67" s="12"/>
      <c r="ERD67" s="12"/>
      <c r="ERE67" s="12"/>
      <c r="ERF67" s="12"/>
      <c r="ERG67" s="12"/>
      <c r="ERH67" s="12"/>
      <c r="ERI67" s="12"/>
      <c r="ERJ67" s="12"/>
      <c r="ERK67" s="12"/>
      <c r="ERL67" s="12"/>
      <c r="ERM67" s="12"/>
      <c r="ERN67" s="12"/>
      <c r="ERO67" s="12"/>
      <c r="ERP67" s="12"/>
      <c r="ERQ67" s="12"/>
      <c r="ERR67" s="12"/>
      <c r="ERS67" s="12"/>
      <c r="ERT67" s="12"/>
      <c r="ERU67" s="12"/>
      <c r="ERV67" s="12"/>
      <c r="ERW67" s="12"/>
      <c r="ERX67" s="12"/>
      <c r="ERY67" s="12"/>
      <c r="ERZ67" s="12"/>
      <c r="ESA67" s="12"/>
      <c r="ESB67" s="12"/>
      <c r="ESC67" s="12"/>
      <c r="ESD67" s="12"/>
      <c r="ESE67" s="12"/>
      <c r="ESF67" s="12"/>
      <c r="ESG67" s="12"/>
      <c r="ESH67" s="12"/>
      <c r="ESI67" s="12"/>
      <c r="ESJ67" s="12"/>
      <c r="ESK67" s="12"/>
      <c r="ESL67" s="12"/>
      <c r="ESM67" s="12"/>
      <c r="ESN67" s="12"/>
      <c r="ESO67" s="12"/>
      <c r="ESP67" s="12"/>
      <c r="ESQ67" s="12"/>
      <c r="ESR67" s="12"/>
      <c r="ESS67" s="12"/>
      <c r="EST67" s="12"/>
      <c r="ESU67" s="12"/>
      <c r="ESV67" s="12"/>
      <c r="ESW67" s="12"/>
      <c r="ESX67" s="12"/>
      <c r="ESY67" s="12"/>
      <c r="ESZ67" s="12"/>
      <c r="ETA67" s="12"/>
      <c r="ETB67" s="12"/>
      <c r="ETC67" s="12"/>
      <c r="ETD67" s="12"/>
      <c r="ETE67" s="12"/>
      <c r="ETF67" s="12"/>
      <c r="ETG67" s="12"/>
      <c r="ETH67" s="12"/>
      <c r="ETI67" s="12"/>
      <c r="ETJ67" s="12"/>
      <c r="ETK67" s="12"/>
      <c r="ETL67" s="12"/>
      <c r="ETM67" s="12"/>
      <c r="ETN67" s="12"/>
      <c r="ETO67" s="12"/>
      <c r="ETP67" s="12"/>
      <c r="ETQ67" s="12"/>
      <c r="ETR67" s="12"/>
      <c r="ETS67" s="12"/>
      <c r="ETT67" s="12"/>
      <c r="ETU67" s="12"/>
      <c r="ETV67" s="12"/>
      <c r="ETW67" s="12"/>
      <c r="ETX67" s="12"/>
      <c r="ETY67" s="12"/>
      <c r="ETZ67" s="12"/>
      <c r="EUA67" s="12"/>
      <c r="EUB67" s="12"/>
      <c r="EUC67" s="12"/>
      <c r="EUD67" s="12"/>
      <c r="EUE67" s="12"/>
      <c r="EUF67" s="12"/>
      <c r="EUG67" s="12"/>
      <c r="EUH67" s="12"/>
      <c r="EUI67" s="12"/>
      <c r="EUJ67" s="12"/>
      <c r="EUK67" s="12"/>
      <c r="EUL67" s="12"/>
      <c r="EUM67" s="12"/>
      <c r="EUN67" s="12"/>
      <c r="EUO67" s="12"/>
      <c r="EUP67" s="12"/>
      <c r="EUQ67" s="12"/>
      <c r="EUR67" s="12"/>
      <c r="EUS67" s="12"/>
      <c r="EUT67" s="12"/>
      <c r="EUU67" s="12"/>
      <c r="EUV67" s="12"/>
      <c r="EUW67" s="12"/>
      <c r="EUX67" s="12"/>
      <c r="EUY67" s="12"/>
      <c r="EUZ67" s="12"/>
      <c r="EVA67" s="12"/>
      <c r="EVB67" s="12"/>
      <c r="EVC67" s="12"/>
      <c r="EVD67" s="12"/>
      <c r="EVE67" s="12"/>
      <c r="EVF67" s="12"/>
      <c r="EVG67" s="12"/>
      <c r="EVH67" s="12"/>
      <c r="EVI67" s="12"/>
      <c r="EVJ67" s="12"/>
      <c r="EVK67" s="12"/>
      <c r="EVL67" s="12"/>
      <c r="EVM67" s="12"/>
      <c r="EVN67" s="12"/>
      <c r="EVO67" s="12"/>
      <c r="EVP67" s="12"/>
      <c r="EVQ67" s="12"/>
      <c r="EVR67" s="12"/>
      <c r="EVS67" s="12"/>
      <c r="EVT67" s="12"/>
      <c r="EVU67" s="12"/>
      <c r="EVV67" s="12"/>
      <c r="EVW67" s="12"/>
      <c r="EVX67" s="12"/>
      <c r="EVY67" s="12"/>
      <c r="EVZ67" s="12"/>
      <c r="EWA67" s="12"/>
      <c r="EWB67" s="12"/>
      <c r="EWC67" s="12"/>
      <c r="EWD67" s="12"/>
      <c r="EWE67" s="12"/>
      <c r="EWF67" s="12"/>
      <c r="EWG67" s="12"/>
      <c r="EWH67" s="12"/>
      <c r="EWI67" s="12"/>
      <c r="EWJ67" s="12"/>
      <c r="EWK67" s="12"/>
      <c r="EWL67" s="12"/>
      <c r="EWM67" s="12"/>
      <c r="EWN67" s="12"/>
      <c r="EWO67" s="12"/>
      <c r="EWP67" s="12"/>
      <c r="EWQ67" s="12"/>
      <c r="EWR67" s="12"/>
      <c r="EWS67" s="12"/>
      <c r="EWT67" s="12"/>
      <c r="EWU67" s="12"/>
      <c r="EWV67" s="12"/>
      <c r="EWW67" s="12"/>
      <c r="EWX67" s="12"/>
      <c r="EWY67" s="12"/>
      <c r="EWZ67" s="12"/>
      <c r="EXA67" s="12"/>
      <c r="EXB67" s="12"/>
      <c r="EXC67" s="12"/>
      <c r="EXD67" s="12"/>
      <c r="EXE67" s="12"/>
      <c r="EXF67" s="12"/>
      <c r="EXG67" s="12"/>
      <c r="EXH67" s="12"/>
      <c r="EXI67" s="12"/>
      <c r="EXJ67" s="12"/>
      <c r="EXK67" s="12"/>
      <c r="EXL67" s="12"/>
      <c r="EXM67" s="12"/>
      <c r="EXN67" s="12"/>
      <c r="EXO67" s="12"/>
      <c r="EXP67" s="12"/>
      <c r="EXQ67" s="12"/>
      <c r="EXR67" s="12"/>
      <c r="EXS67" s="12"/>
      <c r="EXT67" s="12"/>
      <c r="EXU67" s="12"/>
      <c r="EXV67" s="12"/>
      <c r="EXW67" s="12"/>
      <c r="EXX67" s="12"/>
      <c r="EXY67" s="12"/>
      <c r="EXZ67" s="12"/>
      <c r="EYA67" s="12"/>
      <c r="EYB67" s="12"/>
      <c r="EYC67" s="12"/>
      <c r="EYD67" s="12"/>
      <c r="EYE67" s="12"/>
      <c r="EYF67" s="12"/>
      <c r="EYG67" s="12"/>
      <c r="EYH67" s="12"/>
      <c r="EYI67" s="12"/>
      <c r="EYJ67" s="12"/>
      <c r="EYK67" s="12"/>
      <c r="EYL67" s="12"/>
      <c r="EYM67" s="12"/>
      <c r="EYN67" s="12"/>
      <c r="EYO67" s="12"/>
      <c r="EYP67" s="12"/>
      <c r="EYQ67" s="12"/>
      <c r="EYR67" s="12"/>
      <c r="EYS67" s="12"/>
      <c r="EYT67" s="12"/>
      <c r="EYU67" s="12"/>
      <c r="EYV67" s="12"/>
      <c r="EYW67" s="12"/>
      <c r="EYX67" s="12"/>
      <c r="EYY67" s="12"/>
      <c r="EYZ67" s="12"/>
      <c r="EZA67" s="12"/>
      <c r="EZB67" s="12"/>
      <c r="EZC67" s="12"/>
      <c r="EZD67" s="12"/>
      <c r="EZE67" s="12"/>
      <c r="EZF67" s="12"/>
      <c r="EZG67" s="12"/>
      <c r="EZH67" s="12"/>
      <c r="EZI67" s="12"/>
      <c r="EZJ67" s="12"/>
      <c r="EZK67" s="12"/>
      <c r="EZL67" s="12"/>
      <c r="EZM67" s="12"/>
      <c r="EZN67" s="12"/>
      <c r="EZO67" s="12"/>
      <c r="EZP67" s="12"/>
      <c r="EZQ67" s="12"/>
      <c r="EZR67" s="12"/>
      <c r="EZS67" s="12"/>
      <c r="EZT67" s="12"/>
      <c r="EZU67" s="12"/>
      <c r="EZV67" s="12"/>
      <c r="EZW67" s="12"/>
      <c r="EZX67" s="12"/>
      <c r="EZY67" s="12"/>
      <c r="EZZ67" s="12"/>
      <c r="FAA67" s="12"/>
      <c r="FAB67" s="12"/>
      <c r="FAC67" s="12"/>
      <c r="FAD67" s="12"/>
      <c r="FAE67" s="12"/>
      <c r="FAF67" s="12"/>
      <c r="FAG67" s="12"/>
      <c r="FAH67" s="12"/>
      <c r="FAI67" s="12"/>
      <c r="FAJ67" s="12"/>
      <c r="FAK67" s="12"/>
      <c r="FAL67" s="12"/>
      <c r="FAM67" s="12"/>
      <c r="FAN67" s="12"/>
      <c r="FAO67" s="12"/>
      <c r="FAP67" s="12"/>
      <c r="FAQ67" s="12"/>
      <c r="FAR67" s="12"/>
      <c r="FAS67" s="12"/>
      <c r="FAT67" s="12"/>
      <c r="FAU67" s="12"/>
      <c r="FAV67" s="12"/>
      <c r="FAW67" s="12"/>
      <c r="FAX67" s="12"/>
      <c r="FAY67" s="12"/>
      <c r="FAZ67" s="12"/>
      <c r="FBA67" s="12"/>
      <c r="FBB67" s="12"/>
      <c r="FBC67" s="12"/>
      <c r="FBD67" s="12"/>
      <c r="FBE67" s="12"/>
      <c r="FBF67" s="12"/>
      <c r="FBG67" s="12"/>
      <c r="FBH67" s="12"/>
      <c r="FBI67" s="12"/>
      <c r="FBJ67" s="12"/>
      <c r="FBK67" s="12"/>
      <c r="FBL67" s="12"/>
      <c r="FBM67" s="12"/>
      <c r="FBN67" s="12"/>
      <c r="FBO67" s="12"/>
      <c r="FBP67" s="12"/>
      <c r="FBQ67" s="12"/>
      <c r="FBR67" s="12"/>
      <c r="FBS67" s="12"/>
      <c r="FBT67" s="12"/>
      <c r="FBU67" s="12"/>
      <c r="FBV67" s="12"/>
      <c r="FBW67" s="12"/>
      <c r="FBX67" s="12"/>
      <c r="FBY67" s="12"/>
      <c r="FBZ67" s="12"/>
      <c r="FCA67" s="12"/>
      <c r="FCB67" s="12"/>
      <c r="FCC67" s="12"/>
      <c r="FCD67" s="12"/>
      <c r="FCE67" s="12"/>
      <c r="FCF67" s="12"/>
      <c r="FCG67" s="12"/>
      <c r="FCH67" s="12"/>
      <c r="FCI67" s="12"/>
      <c r="FCJ67" s="12"/>
      <c r="FCK67" s="12"/>
      <c r="FCL67" s="12"/>
      <c r="FCM67" s="12"/>
      <c r="FCN67" s="12"/>
      <c r="FCO67" s="12"/>
      <c r="FCP67" s="12"/>
      <c r="FCQ67" s="12"/>
      <c r="FCR67" s="12"/>
      <c r="FCS67" s="12"/>
      <c r="FCT67" s="12"/>
      <c r="FCU67" s="12"/>
      <c r="FCV67" s="12"/>
      <c r="FCW67" s="12"/>
      <c r="FCX67" s="12"/>
      <c r="FCY67" s="12"/>
      <c r="FCZ67" s="12"/>
      <c r="FDA67" s="12"/>
      <c r="FDB67" s="12"/>
      <c r="FDC67" s="12"/>
      <c r="FDD67" s="12"/>
      <c r="FDE67" s="12"/>
      <c r="FDF67" s="12"/>
      <c r="FDG67" s="12"/>
      <c r="FDH67" s="12"/>
      <c r="FDI67" s="12"/>
      <c r="FDJ67" s="12"/>
      <c r="FDK67" s="12"/>
      <c r="FDL67" s="12"/>
      <c r="FDM67" s="12"/>
      <c r="FDN67" s="12"/>
      <c r="FDO67" s="12"/>
      <c r="FDP67" s="12"/>
      <c r="FDQ67" s="12"/>
      <c r="FDR67" s="12"/>
      <c r="FDS67" s="12"/>
      <c r="FDT67" s="12"/>
      <c r="FDU67" s="12"/>
      <c r="FDV67" s="12"/>
      <c r="FDW67" s="12"/>
      <c r="FDX67" s="12"/>
      <c r="FDY67" s="12"/>
      <c r="FDZ67" s="12"/>
      <c r="FEA67" s="12"/>
      <c r="FEB67" s="12"/>
      <c r="FEC67" s="12"/>
      <c r="FED67" s="12"/>
      <c r="FEE67" s="12"/>
      <c r="FEF67" s="12"/>
      <c r="FEG67" s="12"/>
      <c r="FEH67" s="12"/>
      <c r="FEI67" s="12"/>
      <c r="FEJ67" s="12"/>
      <c r="FEK67" s="12"/>
      <c r="FEL67" s="12"/>
      <c r="FEM67" s="12"/>
      <c r="FEN67" s="12"/>
      <c r="FEO67" s="12"/>
      <c r="FEP67" s="12"/>
      <c r="FEQ67" s="12"/>
      <c r="FER67" s="12"/>
      <c r="FES67" s="12"/>
      <c r="FET67" s="12"/>
      <c r="FEU67" s="12"/>
      <c r="FEV67" s="12"/>
      <c r="FEW67" s="12"/>
      <c r="FEX67" s="12"/>
      <c r="FEY67" s="12"/>
      <c r="FEZ67" s="12"/>
      <c r="FFA67" s="12"/>
      <c r="FFB67" s="12"/>
      <c r="FFC67" s="12"/>
      <c r="FFD67" s="12"/>
      <c r="FFE67" s="12"/>
      <c r="FFF67" s="12"/>
      <c r="FFG67" s="12"/>
      <c r="FFH67" s="12"/>
      <c r="FFI67" s="12"/>
      <c r="FFJ67" s="12"/>
      <c r="FFK67" s="12"/>
      <c r="FFL67" s="12"/>
      <c r="FFM67" s="12"/>
      <c r="FFN67" s="12"/>
      <c r="FFO67" s="12"/>
      <c r="FFP67" s="12"/>
      <c r="FFQ67" s="12"/>
      <c r="FFR67" s="12"/>
      <c r="FFS67" s="12"/>
      <c r="FFT67" s="12"/>
      <c r="FFU67" s="12"/>
      <c r="FFV67" s="12"/>
      <c r="FFW67" s="12"/>
      <c r="FFX67" s="12"/>
      <c r="FFY67" s="12"/>
      <c r="FFZ67" s="12"/>
      <c r="FGA67" s="12"/>
      <c r="FGB67" s="12"/>
      <c r="FGC67" s="12"/>
      <c r="FGD67" s="12"/>
      <c r="FGE67" s="12"/>
      <c r="FGF67" s="12"/>
      <c r="FGG67" s="12"/>
      <c r="FGH67" s="12"/>
      <c r="FGI67" s="12"/>
      <c r="FGJ67" s="12"/>
      <c r="FGK67" s="12"/>
      <c r="FGL67" s="12"/>
      <c r="FGM67" s="12"/>
      <c r="FGN67" s="12"/>
      <c r="FGO67" s="12"/>
      <c r="FGP67" s="12"/>
      <c r="FGQ67" s="12"/>
      <c r="FGR67" s="12"/>
      <c r="FGS67" s="12"/>
      <c r="FGT67" s="12"/>
      <c r="FGU67" s="12"/>
      <c r="FGV67" s="12"/>
      <c r="FGW67" s="12"/>
      <c r="FGX67" s="12"/>
      <c r="FGY67" s="12"/>
      <c r="FGZ67" s="12"/>
      <c r="FHA67" s="12"/>
      <c r="FHB67" s="12"/>
      <c r="FHC67" s="12"/>
      <c r="FHD67" s="12"/>
      <c r="FHE67" s="12"/>
      <c r="FHF67" s="12"/>
      <c r="FHG67" s="12"/>
      <c r="FHH67" s="12"/>
      <c r="FHI67" s="12"/>
      <c r="FHJ67" s="12"/>
      <c r="FHK67" s="12"/>
      <c r="FHL67" s="12"/>
      <c r="FHM67" s="12"/>
      <c r="FHN67" s="12"/>
      <c r="FHO67" s="12"/>
      <c r="FHP67" s="12"/>
      <c r="FHQ67" s="12"/>
      <c r="FHR67" s="12"/>
      <c r="FHS67" s="12"/>
      <c r="FHT67" s="12"/>
      <c r="FHU67" s="12"/>
      <c r="FHV67" s="12"/>
      <c r="FHW67" s="12"/>
      <c r="FHX67" s="12"/>
      <c r="FHY67" s="12"/>
      <c r="FHZ67" s="12"/>
      <c r="FIA67" s="12"/>
      <c r="FIB67" s="12"/>
      <c r="FIC67" s="12"/>
      <c r="FID67" s="12"/>
      <c r="FIE67" s="12"/>
      <c r="FIF67" s="12"/>
      <c r="FIG67" s="12"/>
      <c r="FIH67" s="12"/>
      <c r="FII67" s="12"/>
      <c r="FIJ67" s="12"/>
      <c r="FIK67" s="12"/>
      <c r="FIL67" s="12"/>
      <c r="FIM67" s="12"/>
      <c r="FIN67" s="12"/>
      <c r="FIO67" s="12"/>
      <c r="FIP67" s="12"/>
      <c r="FIQ67" s="12"/>
      <c r="FIR67" s="12"/>
      <c r="FIS67" s="12"/>
      <c r="FIT67" s="12"/>
      <c r="FIU67" s="12"/>
      <c r="FIV67" s="12"/>
      <c r="FIW67" s="12"/>
      <c r="FIX67" s="12"/>
      <c r="FIY67" s="12"/>
      <c r="FIZ67" s="12"/>
      <c r="FJA67" s="12"/>
      <c r="FJB67" s="12"/>
      <c r="FJC67" s="12"/>
      <c r="FJD67" s="12"/>
      <c r="FJE67" s="12"/>
      <c r="FJF67" s="12"/>
      <c r="FJG67" s="12"/>
      <c r="FJH67" s="12"/>
      <c r="FJI67" s="12"/>
      <c r="FJJ67" s="12"/>
      <c r="FJK67" s="12"/>
      <c r="FJL67" s="12"/>
      <c r="FJM67" s="12"/>
      <c r="FJN67" s="12"/>
      <c r="FJO67" s="12"/>
      <c r="FJP67" s="12"/>
      <c r="FJQ67" s="12"/>
      <c r="FJR67" s="12"/>
      <c r="FJS67" s="12"/>
      <c r="FJT67" s="12"/>
      <c r="FJU67" s="12"/>
      <c r="FJV67" s="12"/>
      <c r="FJW67" s="12"/>
      <c r="FJX67" s="12"/>
      <c r="FJY67" s="12"/>
      <c r="FJZ67" s="12"/>
      <c r="FKA67" s="12"/>
      <c r="FKB67" s="12"/>
      <c r="FKC67" s="12"/>
      <c r="FKD67" s="12"/>
      <c r="FKE67" s="12"/>
      <c r="FKF67" s="12"/>
      <c r="FKG67" s="12"/>
      <c r="FKH67" s="12"/>
      <c r="FKI67" s="12"/>
      <c r="FKJ67" s="12"/>
      <c r="FKK67" s="12"/>
      <c r="FKL67" s="12"/>
      <c r="FKM67" s="12"/>
      <c r="FKN67" s="12"/>
      <c r="FKO67" s="12"/>
      <c r="FKP67" s="12"/>
      <c r="FKQ67" s="12"/>
      <c r="FKR67" s="12"/>
      <c r="FKS67" s="12"/>
      <c r="FKT67" s="12"/>
      <c r="FKU67" s="12"/>
      <c r="FKV67" s="12"/>
      <c r="FKW67" s="12"/>
      <c r="FKX67" s="12"/>
      <c r="FKY67" s="12"/>
      <c r="FKZ67" s="12"/>
      <c r="FLA67" s="12"/>
      <c r="FLB67" s="12"/>
      <c r="FLC67" s="12"/>
      <c r="FLD67" s="12"/>
      <c r="FLE67" s="12"/>
      <c r="FLF67" s="12"/>
      <c r="FLG67" s="12"/>
      <c r="FLH67" s="12"/>
      <c r="FLI67" s="12"/>
      <c r="FLJ67" s="12"/>
      <c r="FLK67" s="12"/>
      <c r="FLL67" s="12"/>
      <c r="FLM67" s="12"/>
      <c r="FLN67" s="12"/>
      <c r="FLO67" s="12"/>
      <c r="FLP67" s="12"/>
      <c r="FLQ67" s="12"/>
      <c r="FLR67" s="12"/>
      <c r="FLS67" s="12"/>
      <c r="FLT67" s="12"/>
      <c r="FLU67" s="12"/>
      <c r="FLV67" s="12"/>
      <c r="FLW67" s="12"/>
      <c r="FLX67" s="12"/>
      <c r="FLY67" s="12"/>
      <c r="FLZ67" s="12"/>
      <c r="FMA67" s="12"/>
      <c r="FMB67" s="12"/>
      <c r="FMC67" s="12"/>
      <c r="FMD67" s="12"/>
      <c r="FME67" s="12"/>
      <c r="FMF67" s="12"/>
      <c r="FMG67" s="12"/>
      <c r="FMH67" s="12"/>
      <c r="FMI67" s="12"/>
      <c r="FMJ67" s="12"/>
      <c r="FMK67" s="12"/>
      <c r="FML67" s="12"/>
      <c r="FMM67" s="12"/>
      <c r="FMN67" s="12"/>
      <c r="FMO67" s="12"/>
      <c r="FMP67" s="12"/>
      <c r="FMQ67" s="12"/>
      <c r="FMR67" s="12"/>
      <c r="FMS67" s="12"/>
      <c r="FMT67" s="12"/>
      <c r="FMU67" s="12"/>
      <c r="FMV67" s="12"/>
      <c r="FMW67" s="12"/>
      <c r="FMX67" s="12"/>
      <c r="FMY67" s="12"/>
      <c r="FMZ67" s="12"/>
      <c r="FNA67" s="12"/>
      <c r="FNB67" s="12"/>
      <c r="FNC67" s="12"/>
      <c r="FND67" s="12"/>
      <c r="FNE67" s="12"/>
      <c r="FNF67" s="12"/>
      <c r="FNG67" s="12"/>
      <c r="FNH67" s="12"/>
      <c r="FNI67" s="12"/>
      <c r="FNJ67" s="12"/>
      <c r="FNK67" s="12"/>
      <c r="FNL67" s="12"/>
      <c r="FNM67" s="12"/>
      <c r="FNN67" s="12"/>
      <c r="FNO67" s="12"/>
      <c r="FNP67" s="12"/>
      <c r="FNQ67" s="12"/>
      <c r="FNR67" s="12"/>
      <c r="FNS67" s="12"/>
      <c r="FNT67" s="12"/>
      <c r="FNU67" s="12"/>
      <c r="FNV67" s="12"/>
      <c r="FNW67" s="12"/>
      <c r="FNX67" s="12"/>
      <c r="FNY67" s="12"/>
      <c r="FNZ67" s="12"/>
      <c r="FOA67" s="12"/>
      <c r="FOB67" s="12"/>
      <c r="FOC67" s="12"/>
      <c r="FOD67" s="12"/>
      <c r="FOE67" s="12"/>
      <c r="FOF67" s="12"/>
      <c r="FOG67" s="12"/>
      <c r="FOH67" s="12"/>
      <c r="FOI67" s="12"/>
      <c r="FOJ67" s="12"/>
      <c r="FOK67" s="12"/>
      <c r="FOL67" s="12"/>
      <c r="FOM67" s="12"/>
      <c r="FON67" s="12"/>
      <c r="FOO67" s="12"/>
      <c r="FOP67" s="12"/>
      <c r="FOQ67" s="12"/>
      <c r="FOR67" s="12"/>
      <c r="FOS67" s="12"/>
      <c r="FOT67" s="12"/>
      <c r="FOU67" s="12"/>
      <c r="FOV67" s="12"/>
      <c r="FOW67" s="12"/>
      <c r="FOX67" s="12"/>
      <c r="FOY67" s="12"/>
      <c r="FOZ67" s="12"/>
      <c r="FPA67" s="12"/>
      <c r="FPB67" s="12"/>
      <c r="FPC67" s="12"/>
      <c r="FPD67" s="12"/>
      <c r="FPE67" s="12"/>
      <c r="FPF67" s="12"/>
      <c r="FPG67" s="12"/>
      <c r="FPH67" s="12"/>
      <c r="FPI67" s="12"/>
      <c r="FPJ67" s="12"/>
      <c r="FPK67" s="12"/>
      <c r="FPL67" s="12"/>
      <c r="FPM67" s="12"/>
      <c r="FPN67" s="12"/>
      <c r="FPO67" s="12"/>
      <c r="FPP67" s="12"/>
      <c r="FPQ67" s="12"/>
      <c r="FPR67" s="12"/>
      <c r="FPS67" s="12"/>
      <c r="FPT67" s="12"/>
      <c r="FPU67" s="12"/>
      <c r="FPV67" s="12"/>
      <c r="FPW67" s="12"/>
      <c r="FPX67" s="12"/>
      <c r="FPY67" s="12"/>
      <c r="FPZ67" s="12"/>
      <c r="FQA67" s="12"/>
      <c r="FQB67" s="12"/>
      <c r="FQC67" s="12"/>
      <c r="FQD67" s="12"/>
      <c r="FQE67" s="12"/>
      <c r="FQF67" s="12"/>
      <c r="FQG67" s="12"/>
      <c r="FQH67" s="12"/>
      <c r="FQI67" s="12"/>
      <c r="FQJ67" s="12"/>
      <c r="FQK67" s="12"/>
      <c r="FQL67" s="12"/>
      <c r="FQM67" s="12"/>
      <c r="FQN67" s="12"/>
      <c r="FQO67" s="12"/>
      <c r="FQP67" s="12"/>
      <c r="FQQ67" s="12"/>
      <c r="FQR67" s="12"/>
      <c r="FQS67" s="12"/>
      <c r="FQT67" s="12"/>
      <c r="FQU67" s="12"/>
      <c r="FQV67" s="12"/>
      <c r="FQW67" s="12"/>
      <c r="FQX67" s="12"/>
      <c r="FQY67" s="12"/>
      <c r="FQZ67" s="12"/>
      <c r="FRA67" s="12"/>
      <c r="FRB67" s="12"/>
      <c r="FRC67" s="12"/>
      <c r="FRD67" s="12"/>
      <c r="FRE67" s="12"/>
      <c r="FRF67" s="12"/>
      <c r="FRG67" s="12"/>
      <c r="FRH67" s="12"/>
      <c r="FRI67" s="12"/>
      <c r="FRJ67" s="12"/>
      <c r="FRK67" s="12"/>
      <c r="FRL67" s="12"/>
      <c r="FRM67" s="12"/>
      <c r="FRN67" s="12"/>
      <c r="FRO67" s="12"/>
      <c r="FRP67" s="12"/>
      <c r="FRQ67" s="12"/>
      <c r="FRR67" s="12"/>
      <c r="FRS67" s="12"/>
      <c r="FRT67" s="12"/>
      <c r="FRU67" s="12"/>
      <c r="FRV67" s="12"/>
      <c r="FRW67" s="12"/>
      <c r="FRX67" s="12"/>
      <c r="FRY67" s="12"/>
      <c r="FRZ67" s="12"/>
      <c r="FSA67" s="12"/>
      <c r="FSB67" s="12"/>
      <c r="FSC67" s="12"/>
      <c r="FSD67" s="12"/>
      <c r="FSE67" s="12"/>
      <c r="FSF67" s="12"/>
      <c r="FSG67" s="12"/>
      <c r="FSH67" s="12"/>
      <c r="FSI67" s="12"/>
      <c r="FSJ67" s="12"/>
      <c r="FSK67" s="12"/>
      <c r="FSL67" s="12"/>
      <c r="FSM67" s="12"/>
      <c r="FSN67" s="12"/>
      <c r="FSO67" s="12"/>
      <c r="FSP67" s="12"/>
      <c r="FSQ67" s="12"/>
      <c r="FSR67" s="12"/>
      <c r="FSS67" s="12"/>
      <c r="FST67" s="12"/>
      <c r="FSU67" s="12"/>
      <c r="FSV67" s="12"/>
      <c r="FSW67" s="12"/>
      <c r="FSX67" s="12"/>
      <c r="FSY67" s="12"/>
      <c r="FSZ67" s="12"/>
      <c r="FTA67" s="12"/>
      <c r="FTB67" s="12"/>
      <c r="FTC67" s="12"/>
      <c r="FTD67" s="12"/>
      <c r="FTE67" s="12"/>
      <c r="FTF67" s="12"/>
      <c r="FTG67" s="12"/>
      <c r="FTH67" s="12"/>
      <c r="FTI67" s="12"/>
      <c r="FTJ67" s="12"/>
      <c r="FTK67" s="12"/>
      <c r="FTL67" s="12"/>
      <c r="FTM67" s="12"/>
      <c r="FTN67" s="12"/>
      <c r="FTO67" s="12"/>
      <c r="FTP67" s="12"/>
      <c r="FTQ67" s="12"/>
      <c r="FTR67" s="12"/>
      <c r="FTS67" s="12"/>
      <c r="FTT67" s="12"/>
      <c r="FTU67" s="12"/>
      <c r="FTV67" s="12"/>
      <c r="FTW67" s="12"/>
      <c r="FTX67" s="12"/>
      <c r="FTY67" s="12"/>
      <c r="FTZ67" s="12"/>
      <c r="FUA67" s="12"/>
      <c r="FUB67" s="12"/>
      <c r="FUC67" s="12"/>
      <c r="FUD67" s="12"/>
      <c r="FUE67" s="12"/>
      <c r="FUF67" s="12"/>
      <c r="FUG67" s="12"/>
      <c r="FUH67" s="12"/>
      <c r="FUI67" s="12"/>
      <c r="FUJ67" s="12"/>
      <c r="FUK67" s="12"/>
      <c r="FUL67" s="12"/>
      <c r="FUM67" s="12"/>
      <c r="FUN67" s="12"/>
      <c r="FUO67" s="12"/>
      <c r="FUP67" s="12"/>
      <c r="FUQ67" s="12"/>
      <c r="FUR67" s="12"/>
      <c r="FUS67" s="12"/>
      <c r="FUT67" s="12"/>
      <c r="FUU67" s="12"/>
      <c r="FUV67" s="12"/>
      <c r="FUW67" s="12"/>
      <c r="FUX67" s="12"/>
      <c r="FUY67" s="12"/>
      <c r="FUZ67" s="12"/>
      <c r="FVA67" s="12"/>
      <c r="FVB67" s="12"/>
      <c r="FVC67" s="12"/>
      <c r="FVD67" s="12"/>
      <c r="FVE67" s="12"/>
      <c r="FVF67" s="12"/>
      <c r="FVG67" s="12"/>
      <c r="FVH67" s="12"/>
      <c r="FVI67" s="12"/>
      <c r="FVJ67" s="12"/>
      <c r="FVK67" s="12"/>
      <c r="FVL67" s="12"/>
      <c r="FVM67" s="12"/>
      <c r="FVN67" s="12"/>
      <c r="FVO67" s="12"/>
      <c r="FVP67" s="12"/>
      <c r="FVQ67" s="12"/>
      <c r="FVR67" s="12"/>
      <c r="FVS67" s="12"/>
      <c r="FVT67" s="12"/>
      <c r="FVU67" s="12"/>
      <c r="FVV67" s="12"/>
      <c r="FVW67" s="12"/>
      <c r="FVX67" s="12"/>
      <c r="FVY67" s="12"/>
      <c r="FVZ67" s="12"/>
      <c r="FWA67" s="12"/>
      <c r="FWB67" s="12"/>
      <c r="FWC67" s="12"/>
      <c r="FWD67" s="12"/>
      <c r="FWE67" s="12"/>
      <c r="FWF67" s="12"/>
      <c r="FWG67" s="12"/>
      <c r="FWH67" s="12"/>
      <c r="FWI67" s="12"/>
      <c r="FWJ67" s="12"/>
      <c r="FWK67" s="12"/>
      <c r="FWL67" s="12"/>
      <c r="FWM67" s="12"/>
      <c r="FWN67" s="12"/>
      <c r="FWO67" s="12"/>
      <c r="FWP67" s="12"/>
      <c r="FWQ67" s="12"/>
      <c r="FWR67" s="12"/>
      <c r="FWS67" s="12"/>
      <c r="FWT67" s="12"/>
      <c r="FWU67" s="12"/>
      <c r="FWV67" s="12"/>
      <c r="FWW67" s="12"/>
      <c r="FWX67" s="12"/>
      <c r="FWY67" s="12"/>
      <c r="FWZ67" s="12"/>
      <c r="FXA67" s="12"/>
      <c r="FXB67" s="12"/>
      <c r="FXC67" s="12"/>
      <c r="FXD67" s="12"/>
      <c r="FXE67" s="12"/>
      <c r="FXF67" s="12"/>
      <c r="FXG67" s="12"/>
      <c r="FXH67" s="12"/>
      <c r="FXI67" s="12"/>
      <c r="FXJ67" s="12"/>
      <c r="FXK67" s="12"/>
      <c r="FXL67" s="12"/>
      <c r="FXM67" s="12"/>
      <c r="FXN67" s="12"/>
      <c r="FXO67" s="12"/>
      <c r="FXP67" s="12"/>
      <c r="FXQ67" s="12"/>
      <c r="FXR67" s="12"/>
      <c r="FXS67" s="12"/>
      <c r="FXT67" s="12"/>
      <c r="FXU67" s="12"/>
      <c r="FXV67" s="12"/>
      <c r="FXW67" s="12"/>
      <c r="FXX67" s="12"/>
      <c r="FXY67" s="12"/>
      <c r="FXZ67" s="12"/>
      <c r="FYA67" s="12"/>
      <c r="FYB67" s="12"/>
      <c r="FYC67" s="12"/>
      <c r="FYD67" s="12"/>
      <c r="FYE67" s="12"/>
      <c r="FYF67" s="12"/>
      <c r="FYG67" s="12"/>
      <c r="FYH67" s="12"/>
      <c r="FYI67" s="12"/>
      <c r="FYJ67" s="12"/>
      <c r="FYK67" s="12"/>
      <c r="FYL67" s="12"/>
      <c r="FYM67" s="12"/>
      <c r="FYN67" s="12"/>
      <c r="FYO67" s="12"/>
      <c r="FYP67" s="12"/>
      <c r="FYQ67" s="12"/>
      <c r="FYR67" s="12"/>
      <c r="FYS67" s="12"/>
      <c r="FYT67" s="12"/>
      <c r="FYU67" s="12"/>
      <c r="FYV67" s="12"/>
      <c r="FYW67" s="12"/>
      <c r="FYX67" s="12"/>
      <c r="FYY67" s="12"/>
      <c r="FYZ67" s="12"/>
      <c r="FZA67" s="12"/>
      <c r="FZB67" s="12"/>
      <c r="FZC67" s="12"/>
      <c r="FZD67" s="12"/>
      <c r="FZE67" s="12"/>
      <c r="FZF67" s="12"/>
      <c r="FZG67" s="12"/>
      <c r="FZH67" s="12"/>
      <c r="FZI67" s="12"/>
      <c r="FZJ67" s="12"/>
      <c r="FZK67" s="12"/>
      <c r="FZL67" s="12"/>
      <c r="FZM67" s="12"/>
      <c r="FZN67" s="12"/>
      <c r="FZO67" s="12"/>
      <c r="FZP67" s="12"/>
      <c r="FZQ67" s="12"/>
      <c r="FZR67" s="12"/>
      <c r="FZS67" s="12"/>
      <c r="FZT67" s="12"/>
      <c r="FZU67" s="12"/>
      <c r="FZV67" s="12"/>
      <c r="FZW67" s="12"/>
      <c r="FZX67" s="12"/>
      <c r="FZY67" s="12"/>
      <c r="FZZ67" s="12"/>
      <c r="GAA67" s="12"/>
      <c r="GAB67" s="12"/>
      <c r="GAC67" s="12"/>
      <c r="GAD67" s="12"/>
      <c r="GAE67" s="12"/>
      <c r="GAF67" s="12"/>
      <c r="GAG67" s="12"/>
      <c r="GAH67" s="12"/>
      <c r="GAI67" s="12"/>
      <c r="GAJ67" s="12"/>
      <c r="GAK67" s="12"/>
      <c r="GAL67" s="12"/>
      <c r="GAM67" s="12"/>
      <c r="GAN67" s="12"/>
      <c r="GAO67" s="12"/>
      <c r="GAP67" s="12"/>
      <c r="GAQ67" s="12"/>
      <c r="GAR67" s="12"/>
      <c r="GAS67" s="12"/>
      <c r="GAT67" s="12"/>
      <c r="GAU67" s="12"/>
      <c r="GAV67" s="12"/>
      <c r="GAW67" s="12"/>
      <c r="GAX67" s="12"/>
      <c r="GAY67" s="12"/>
      <c r="GAZ67" s="12"/>
      <c r="GBA67" s="12"/>
      <c r="GBB67" s="12"/>
      <c r="GBC67" s="12"/>
      <c r="GBD67" s="12"/>
      <c r="GBE67" s="12"/>
      <c r="GBF67" s="12"/>
      <c r="GBG67" s="12"/>
      <c r="GBH67" s="12"/>
      <c r="GBI67" s="12"/>
      <c r="GBJ67" s="12"/>
      <c r="GBK67" s="12"/>
      <c r="GBL67" s="12"/>
      <c r="GBM67" s="12"/>
      <c r="GBN67" s="12"/>
      <c r="GBO67" s="12"/>
      <c r="GBP67" s="12"/>
      <c r="GBQ67" s="12"/>
      <c r="GBR67" s="12"/>
      <c r="GBS67" s="12"/>
      <c r="GBT67" s="12"/>
      <c r="GBU67" s="12"/>
      <c r="GBV67" s="12"/>
      <c r="GBW67" s="12"/>
      <c r="GBX67" s="12"/>
      <c r="GBY67" s="12"/>
      <c r="GBZ67" s="12"/>
      <c r="GCA67" s="12"/>
      <c r="GCB67" s="12"/>
      <c r="GCC67" s="12"/>
      <c r="GCD67" s="12"/>
      <c r="GCE67" s="12"/>
      <c r="GCF67" s="12"/>
      <c r="GCG67" s="12"/>
      <c r="GCH67" s="12"/>
      <c r="GCI67" s="12"/>
      <c r="GCJ67" s="12"/>
      <c r="GCK67" s="12"/>
      <c r="GCL67" s="12"/>
      <c r="GCM67" s="12"/>
      <c r="GCN67" s="12"/>
      <c r="GCO67" s="12"/>
      <c r="GCP67" s="12"/>
      <c r="GCQ67" s="12"/>
      <c r="GCR67" s="12"/>
      <c r="GCS67" s="12"/>
      <c r="GCT67" s="12"/>
      <c r="GCU67" s="12"/>
      <c r="GCV67" s="12"/>
      <c r="GCW67" s="12"/>
      <c r="GCX67" s="12"/>
      <c r="GCY67" s="12"/>
      <c r="GCZ67" s="12"/>
      <c r="GDA67" s="12"/>
      <c r="GDB67" s="12"/>
      <c r="GDC67" s="12"/>
      <c r="GDD67" s="12"/>
      <c r="GDE67" s="12"/>
      <c r="GDF67" s="12"/>
      <c r="GDG67" s="12"/>
      <c r="GDH67" s="12"/>
      <c r="GDI67" s="12"/>
      <c r="GDJ67" s="12"/>
      <c r="GDK67" s="12"/>
      <c r="GDL67" s="12"/>
      <c r="GDM67" s="12"/>
      <c r="GDN67" s="12"/>
      <c r="GDO67" s="12"/>
      <c r="GDP67" s="12"/>
      <c r="GDQ67" s="12"/>
      <c r="GDR67" s="12"/>
      <c r="GDS67" s="12"/>
      <c r="GDT67" s="12"/>
      <c r="GDU67" s="12"/>
      <c r="GDV67" s="12"/>
      <c r="GDW67" s="12"/>
      <c r="GDX67" s="12"/>
      <c r="GDY67" s="12"/>
      <c r="GDZ67" s="12"/>
      <c r="GEA67" s="12"/>
      <c r="GEB67" s="12"/>
      <c r="GEC67" s="12"/>
      <c r="GED67" s="12"/>
      <c r="GEE67" s="12"/>
      <c r="GEF67" s="12"/>
      <c r="GEG67" s="12"/>
      <c r="GEH67" s="12"/>
      <c r="GEI67" s="12"/>
      <c r="GEJ67" s="12"/>
      <c r="GEK67" s="12"/>
      <c r="GEL67" s="12"/>
      <c r="GEM67" s="12"/>
      <c r="GEN67" s="12"/>
      <c r="GEO67" s="12"/>
      <c r="GEP67" s="12"/>
      <c r="GEQ67" s="12"/>
      <c r="GER67" s="12"/>
      <c r="GES67" s="12"/>
      <c r="GET67" s="12"/>
      <c r="GEU67" s="12"/>
      <c r="GEV67" s="12"/>
      <c r="GEW67" s="12"/>
      <c r="GEX67" s="12"/>
      <c r="GEY67" s="12"/>
      <c r="GEZ67" s="12"/>
      <c r="GFA67" s="12"/>
      <c r="GFB67" s="12"/>
      <c r="GFC67" s="12"/>
      <c r="GFD67" s="12"/>
      <c r="GFE67" s="12"/>
      <c r="GFF67" s="12"/>
      <c r="GFG67" s="12"/>
      <c r="GFH67" s="12"/>
      <c r="GFI67" s="12"/>
      <c r="GFJ67" s="12"/>
      <c r="GFK67" s="12"/>
      <c r="GFL67" s="12"/>
      <c r="GFM67" s="12"/>
      <c r="GFN67" s="12"/>
      <c r="GFO67" s="12"/>
      <c r="GFP67" s="12"/>
      <c r="GFQ67" s="12"/>
      <c r="GFR67" s="12"/>
      <c r="GFS67" s="12"/>
      <c r="GFT67" s="12"/>
      <c r="GFU67" s="12"/>
      <c r="GFV67" s="12"/>
      <c r="GFW67" s="12"/>
      <c r="GFX67" s="12"/>
      <c r="GFY67" s="12"/>
      <c r="GFZ67" s="12"/>
      <c r="GGA67" s="12"/>
      <c r="GGB67" s="12"/>
      <c r="GGC67" s="12"/>
      <c r="GGD67" s="12"/>
      <c r="GGE67" s="12"/>
      <c r="GGF67" s="12"/>
      <c r="GGG67" s="12"/>
      <c r="GGH67" s="12"/>
      <c r="GGI67" s="12"/>
      <c r="GGJ67" s="12"/>
      <c r="GGK67" s="12"/>
      <c r="GGL67" s="12"/>
      <c r="GGM67" s="12"/>
      <c r="GGN67" s="12"/>
      <c r="GGO67" s="12"/>
      <c r="GGP67" s="12"/>
      <c r="GGQ67" s="12"/>
      <c r="GGR67" s="12"/>
      <c r="GGS67" s="12"/>
      <c r="GGT67" s="12"/>
      <c r="GGU67" s="12"/>
      <c r="GGV67" s="12"/>
      <c r="GGW67" s="12"/>
      <c r="GGX67" s="12"/>
      <c r="GGY67" s="12"/>
      <c r="GGZ67" s="12"/>
      <c r="GHA67" s="12"/>
      <c r="GHB67" s="12"/>
      <c r="GHC67" s="12"/>
      <c r="GHD67" s="12"/>
      <c r="GHE67" s="12"/>
      <c r="GHF67" s="12"/>
      <c r="GHG67" s="12"/>
      <c r="GHH67" s="12"/>
      <c r="GHI67" s="12"/>
      <c r="GHJ67" s="12"/>
      <c r="GHK67" s="12"/>
      <c r="GHL67" s="12"/>
      <c r="GHM67" s="12"/>
      <c r="GHN67" s="12"/>
      <c r="GHO67" s="12"/>
      <c r="GHP67" s="12"/>
      <c r="GHQ67" s="12"/>
      <c r="GHR67" s="12"/>
      <c r="GHS67" s="12"/>
      <c r="GHT67" s="12"/>
      <c r="GHU67" s="12"/>
      <c r="GHV67" s="12"/>
      <c r="GHW67" s="12"/>
      <c r="GHX67" s="12"/>
      <c r="GHY67" s="12"/>
      <c r="GHZ67" s="12"/>
      <c r="GIA67" s="12"/>
      <c r="GIB67" s="12"/>
      <c r="GIC67" s="12"/>
      <c r="GID67" s="12"/>
      <c r="GIE67" s="12"/>
      <c r="GIF67" s="12"/>
      <c r="GIG67" s="12"/>
      <c r="GIH67" s="12"/>
      <c r="GII67" s="12"/>
      <c r="GIJ67" s="12"/>
      <c r="GIK67" s="12"/>
      <c r="GIL67" s="12"/>
      <c r="GIM67" s="12"/>
      <c r="GIN67" s="12"/>
      <c r="GIO67" s="12"/>
      <c r="GIP67" s="12"/>
      <c r="GIQ67" s="12"/>
      <c r="GIR67" s="12"/>
      <c r="GIS67" s="12"/>
      <c r="GIT67" s="12"/>
      <c r="GIU67" s="12"/>
      <c r="GIV67" s="12"/>
      <c r="GIW67" s="12"/>
      <c r="GIX67" s="12"/>
      <c r="GIY67" s="12"/>
      <c r="GIZ67" s="12"/>
      <c r="GJA67" s="12"/>
      <c r="GJB67" s="12"/>
      <c r="GJC67" s="12"/>
      <c r="GJD67" s="12"/>
      <c r="GJE67" s="12"/>
      <c r="GJF67" s="12"/>
      <c r="GJG67" s="12"/>
      <c r="GJH67" s="12"/>
      <c r="GJI67" s="12"/>
      <c r="GJJ67" s="12"/>
      <c r="GJK67" s="12"/>
      <c r="GJL67" s="12"/>
      <c r="GJM67" s="12"/>
      <c r="GJN67" s="12"/>
      <c r="GJO67" s="12"/>
      <c r="GJP67" s="12"/>
      <c r="GJQ67" s="12"/>
      <c r="GJR67" s="12"/>
      <c r="GJS67" s="12"/>
      <c r="GJT67" s="12"/>
      <c r="GJU67" s="12"/>
      <c r="GJV67" s="12"/>
      <c r="GJW67" s="12"/>
      <c r="GJX67" s="12"/>
      <c r="GJY67" s="12"/>
      <c r="GJZ67" s="12"/>
      <c r="GKA67" s="12"/>
      <c r="GKB67" s="12"/>
      <c r="GKC67" s="12"/>
      <c r="GKD67" s="12"/>
      <c r="GKE67" s="12"/>
      <c r="GKF67" s="12"/>
      <c r="GKG67" s="12"/>
      <c r="GKH67" s="12"/>
      <c r="GKI67" s="12"/>
      <c r="GKJ67" s="12"/>
      <c r="GKK67" s="12"/>
      <c r="GKL67" s="12"/>
      <c r="GKM67" s="12"/>
      <c r="GKN67" s="12"/>
      <c r="GKO67" s="12"/>
      <c r="GKP67" s="12"/>
      <c r="GKQ67" s="12"/>
      <c r="GKR67" s="12"/>
      <c r="GKS67" s="12"/>
      <c r="GKT67" s="12"/>
      <c r="GKU67" s="12"/>
      <c r="GKV67" s="12"/>
      <c r="GKW67" s="12"/>
      <c r="GKX67" s="12"/>
      <c r="GKY67" s="12"/>
      <c r="GKZ67" s="12"/>
      <c r="GLA67" s="12"/>
      <c r="GLB67" s="12"/>
      <c r="GLC67" s="12"/>
      <c r="GLD67" s="12"/>
      <c r="GLE67" s="12"/>
      <c r="GLF67" s="12"/>
      <c r="GLG67" s="12"/>
      <c r="GLH67" s="12"/>
      <c r="GLI67" s="12"/>
      <c r="GLJ67" s="12"/>
      <c r="GLK67" s="12"/>
      <c r="GLL67" s="12"/>
      <c r="GLM67" s="12"/>
      <c r="GLN67" s="12"/>
      <c r="GLO67" s="12"/>
      <c r="GLP67" s="12"/>
      <c r="GLQ67" s="12"/>
      <c r="GLR67" s="12"/>
      <c r="GLS67" s="12"/>
      <c r="GLT67" s="12"/>
      <c r="GLU67" s="12"/>
      <c r="GLV67" s="12"/>
      <c r="GLW67" s="12"/>
      <c r="GLX67" s="12"/>
      <c r="GLY67" s="12"/>
      <c r="GLZ67" s="12"/>
      <c r="GMA67" s="12"/>
      <c r="GMB67" s="12"/>
      <c r="GMC67" s="12"/>
      <c r="GMD67" s="12"/>
      <c r="GME67" s="12"/>
      <c r="GMF67" s="12"/>
      <c r="GMG67" s="12"/>
      <c r="GMH67" s="12"/>
      <c r="GMI67" s="12"/>
      <c r="GMJ67" s="12"/>
      <c r="GMK67" s="12"/>
      <c r="GML67" s="12"/>
      <c r="GMM67" s="12"/>
      <c r="GMN67" s="12"/>
      <c r="GMO67" s="12"/>
      <c r="GMP67" s="12"/>
      <c r="GMQ67" s="12"/>
      <c r="GMR67" s="12"/>
      <c r="GMS67" s="12"/>
      <c r="GMT67" s="12"/>
      <c r="GMU67" s="12"/>
      <c r="GMV67" s="12"/>
      <c r="GMW67" s="12"/>
      <c r="GMX67" s="12"/>
      <c r="GMY67" s="12"/>
      <c r="GMZ67" s="12"/>
      <c r="GNA67" s="12"/>
      <c r="GNB67" s="12"/>
      <c r="GNC67" s="12"/>
      <c r="GND67" s="12"/>
      <c r="GNE67" s="12"/>
      <c r="GNF67" s="12"/>
      <c r="GNG67" s="12"/>
      <c r="GNH67" s="12"/>
      <c r="GNI67" s="12"/>
      <c r="GNJ67" s="12"/>
      <c r="GNK67" s="12"/>
      <c r="GNL67" s="12"/>
      <c r="GNM67" s="12"/>
      <c r="GNN67" s="12"/>
      <c r="GNO67" s="12"/>
      <c r="GNP67" s="12"/>
      <c r="GNQ67" s="12"/>
      <c r="GNR67" s="12"/>
      <c r="GNS67" s="12"/>
      <c r="GNT67" s="12"/>
      <c r="GNU67" s="12"/>
      <c r="GNV67" s="12"/>
      <c r="GNW67" s="12"/>
      <c r="GNX67" s="12"/>
      <c r="GNY67" s="12"/>
      <c r="GNZ67" s="12"/>
      <c r="GOA67" s="12"/>
      <c r="GOB67" s="12"/>
      <c r="GOC67" s="12"/>
      <c r="GOD67" s="12"/>
      <c r="GOE67" s="12"/>
      <c r="GOF67" s="12"/>
      <c r="GOG67" s="12"/>
      <c r="GOH67" s="12"/>
      <c r="GOI67" s="12"/>
      <c r="GOJ67" s="12"/>
      <c r="GOK67" s="12"/>
      <c r="GOL67" s="12"/>
      <c r="GOM67" s="12"/>
      <c r="GON67" s="12"/>
      <c r="GOO67" s="12"/>
      <c r="GOP67" s="12"/>
      <c r="GOQ67" s="12"/>
      <c r="GOR67" s="12"/>
      <c r="GOS67" s="12"/>
      <c r="GOT67" s="12"/>
      <c r="GOU67" s="12"/>
      <c r="GOV67" s="12"/>
      <c r="GOW67" s="12"/>
      <c r="GOX67" s="12"/>
      <c r="GOY67" s="12"/>
      <c r="GOZ67" s="12"/>
      <c r="GPA67" s="12"/>
      <c r="GPB67" s="12"/>
      <c r="GPC67" s="12"/>
      <c r="GPD67" s="12"/>
      <c r="GPE67" s="12"/>
      <c r="GPF67" s="12"/>
      <c r="GPG67" s="12"/>
      <c r="GPH67" s="12"/>
      <c r="GPI67" s="12"/>
      <c r="GPJ67" s="12"/>
      <c r="GPK67" s="12"/>
      <c r="GPL67" s="12"/>
      <c r="GPM67" s="12"/>
      <c r="GPN67" s="12"/>
      <c r="GPO67" s="12"/>
      <c r="GPP67" s="12"/>
      <c r="GPQ67" s="12"/>
      <c r="GPR67" s="12"/>
      <c r="GPS67" s="12"/>
      <c r="GPT67" s="12"/>
      <c r="GPU67" s="12"/>
      <c r="GPV67" s="12"/>
      <c r="GPW67" s="12"/>
      <c r="GPX67" s="12"/>
      <c r="GPY67" s="12"/>
      <c r="GPZ67" s="12"/>
      <c r="GQA67" s="12"/>
      <c r="GQB67" s="12"/>
      <c r="GQC67" s="12"/>
      <c r="GQD67" s="12"/>
      <c r="GQE67" s="12"/>
      <c r="GQF67" s="12"/>
      <c r="GQG67" s="12"/>
      <c r="GQH67" s="12"/>
      <c r="GQI67" s="12"/>
      <c r="GQJ67" s="12"/>
      <c r="GQK67" s="12"/>
      <c r="GQL67" s="12"/>
      <c r="GQM67" s="12"/>
      <c r="GQN67" s="12"/>
      <c r="GQO67" s="12"/>
      <c r="GQP67" s="12"/>
      <c r="GQQ67" s="12"/>
      <c r="GQR67" s="12"/>
      <c r="GQS67" s="12"/>
      <c r="GQT67" s="12"/>
      <c r="GQU67" s="12"/>
      <c r="GQV67" s="12"/>
      <c r="GQW67" s="12"/>
      <c r="GQX67" s="12"/>
      <c r="GQY67" s="12"/>
      <c r="GQZ67" s="12"/>
      <c r="GRA67" s="12"/>
      <c r="GRB67" s="12"/>
      <c r="GRC67" s="12"/>
      <c r="GRD67" s="12"/>
      <c r="GRE67" s="12"/>
      <c r="GRF67" s="12"/>
      <c r="GRG67" s="12"/>
      <c r="GRH67" s="12"/>
      <c r="GRI67" s="12"/>
      <c r="GRJ67" s="12"/>
      <c r="GRK67" s="12"/>
      <c r="GRL67" s="12"/>
      <c r="GRM67" s="12"/>
      <c r="GRN67" s="12"/>
      <c r="GRO67" s="12"/>
      <c r="GRP67" s="12"/>
      <c r="GRQ67" s="12"/>
      <c r="GRR67" s="12"/>
      <c r="GRS67" s="12"/>
      <c r="GRT67" s="12"/>
      <c r="GRU67" s="12"/>
      <c r="GRV67" s="12"/>
      <c r="GRW67" s="12"/>
      <c r="GRX67" s="12"/>
      <c r="GRY67" s="12"/>
      <c r="GRZ67" s="12"/>
      <c r="GSA67" s="12"/>
      <c r="GSB67" s="12"/>
      <c r="GSC67" s="12"/>
      <c r="GSD67" s="12"/>
      <c r="GSE67" s="12"/>
      <c r="GSF67" s="12"/>
      <c r="GSG67" s="12"/>
      <c r="GSH67" s="12"/>
      <c r="GSI67" s="12"/>
      <c r="GSJ67" s="12"/>
      <c r="GSK67" s="12"/>
      <c r="GSL67" s="12"/>
      <c r="GSM67" s="12"/>
      <c r="GSN67" s="12"/>
      <c r="GSO67" s="12"/>
      <c r="GSP67" s="12"/>
      <c r="GSQ67" s="12"/>
      <c r="GSR67" s="12"/>
      <c r="GSS67" s="12"/>
      <c r="GST67" s="12"/>
      <c r="GSU67" s="12"/>
      <c r="GSV67" s="12"/>
      <c r="GSW67" s="12"/>
      <c r="GSX67" s="12"/>
      <c r="GSY67" s="12"/>
      <c r="GSZ67" s="12"/>
      <c r="GTA67" s="12"/>
      <c r="GTB67" s="12"/>
      <c r="GTC67" s="12"/>
      <c r="GTD67" s="12"/>
      <c r="GTE67" s="12"/>
      <c r="GTF67" s="12"/>
      <c r="GTG67" s="12"/>
      <c r="GTH67" s="12"/>
      <c r="GTI67" s="12"/>
      <c r="GTJ67" s="12"/>
      <c r="GTK67" s="12"/>
      <c r="GTL67" s="12"/>
      <c r="GTM67" s="12"/>
      <c r="GTN67" s="12"/>
      <c r="GTO67" s="12"/>
      <c r="GTP67" s="12"/>
      <c r="GTQ67" s="12"/>
      <c r="GTR67" s="12"/>
      <c r="GTS67" s="12"/>
      <c r="GTT67" s="12"/>
      <c r="GTU67" s="12"/>
      <c r="GTV67" s="12"/>
      <c r="GTW67" s="12"/>
      <c r="GTX67" s="12"/>
      <c r="GTY67" s="12"/>
      <c r="GTZ67" s="12"/>
      <c r="GUA67" s="12"/>
      <c r="GUB67" s="12"/>
      <c r="GUC67" s="12"/>
      <c r="GUD67" s="12"/>
      <c r="GUE67" s="12"/>
      <c r="GUF67" s="12"/>
      <c r="GUG67" s="12"/>
      <c r="GUH67" s="12"/>
      <c r="GUI67" s="12"/>
      <c r="GUJ67" s="12"/>
      <c r="GUK67" s="12"/>
      <c r="GUL67" s="12"/>
      <c r="GUM67" s="12"/>
      <c r="GUN67" s="12"/>
      <c r="GUO67" s="12"/>
      <c r="GUP67" s="12"/>
      <c r="GUQ67" s="12"/>
      <c r="GUR67" s="12"/>
      <c r="GUS67" s="12"/>
      <c r="GUT67" s="12"/>
      <c r="GUU67" s="12"/>
      <c r="GUV67" s="12"/>
      <c r="GUW67" s="12"/>
      <c r="GUX67" s="12"/>
      <c r="GUY67" s="12"/>
      <c r="GUZ67" s="12"/>
      <c r="GVA67" s="12"/>
      <c r="GVB67" s="12"/>
      <c r="GVC67" s="12"/>
      <c r="GVD67" s="12"/>
      <c r="GVE67" s="12"/>
      <c r="GVF67" s="12"/>
      <c r="GVG67" s="12"/>
      <c r="GVH67" s="12"/>
      <c r="GVI67" s="12"/>
      <c r="GVJ67" s="12"/>
      <c r="GVK67" s="12"/>
      <c r="GVL67" s="12"/>
      <c r="GVM67" s="12"/>
      <c r="GVN67" s="12"/>
      <c r="GVO67" s="12"/>
      <c r="GVP67" s="12"/>
      <c r="GVQ67" s="12"/>
      <c r="GVR67" s="12"/>
      <c r="GVS67" s="12"/>
      <c r="GVT67" s="12"/>
      <c r="GVU67" s="12"/>
      <c r="GVV67" s="12"/>
      <c r="GVW67" s="12"/>
      <c r="GVX67" s="12"/>
      <c r="GVY67" s="12"/>
      <c r="GVZ67" s="12"/>
      <c r="GWA67" s="12"/>
      <c r="GWB67" s="12"/>
      <c r="GWC67" s="12"/>
      <c r="GWD67" s="12"/>
      <c r="GWE67" s="12"/>
      <c r="GWF67" s="12"/>
      <c r="GWG67" s="12"/>
      <c r="GWH67" s="12"/>
      <c r="GWI67" s="12"/>
      <c r="GWJ67" s="12"/>
      <c r="GWK67" s="12"/>
      <c r="GWL67" s="12"/>
      <c r="GWM67" s="12"/>
      <c r="GWN67" s="12"/>
      <c r="GWO67" s="12"/>
      <c r="GWP67" s="12"/>
      <c r="GWQ67" s="12"/>
      <c r="GWR67" s="12"/>
      <c r="GWS67" s="12"/>
      <c r="GWT67" s="12"/>
      <c r="GWU67" s="12"/>
      <c r="GWV67" s="12"/>
      <c r="GWW67" s="12"/>
      <c r="GWX67" s="12"/>
      <c r="GWY67" s="12"/>
      <c r="GWZ67" s="12"/>
      <c r="GXA67" s="12"/>
      <c r="GXB67" s="12"/>
      <c r="GXC67" s="12"/>
      <c r="GXD67" s="12"/>
      <c r="GXE67" s="12"/>
      <c r="GXF67" s="12"/>
      <c r="GXG67" s="12"/>
      <c r="GXH67" s="12"/>
      <c r="GXI67" s="12"/>
      <c r="GXJ67" s="12"/>
      <c r="GXK67" s="12"/>
      <c r="GXL67" s="12"/>
      <c r="GXM67" s="12"/>
      <c r="GXN67" s="12"/>
      <c r="GXO67" s="12"/>
      <c r="GXP67" s="12"/>
      <c r="GXQ67" s="12"/>
      <c r="GXR67" s="12"/>
      <c r="GXS67" s="12"/>
      <c r="GXT67" s="12"/>
      <c r="GXU67" s="12"/>
      <c r="GXV67" s="12"/>
      <c r="GXW67" s="12"/>
      <c r="GXX67" s="12"/>
      <c r="GXY67" s="12"/>
      <c r="GXZ67" s="12"/>
      <c r="GYA67" s="12"/>
      <c r="GYB67" s="12"/>
      <c r="GYC67" s="12"/>
      <c r="GYD67" s="12"/>
      <c r="GYE67" s="12"/>
      <c r="GYF67" s="12"/>
      <c r="GYG67" s="12"/>
      <c r="GYH67" s="12"/>
      <c r="GYI67" s="12"/>
      <c r="GYJ67" s="12"/>
      <c r="GYK67" s="12"/>
      <c r="GYL67" s="12"/>
      <c r="GYM67" s="12"/>
      <c r="GYN67" s="12"/>
      <c r="GYO67" s="12"/>
      <c r="GYP67" s="12"/>
      <c r="GYQ67" s="12"/>
      <c r="GYR67" s="12"/>
      <c r="GYS67" s="12"/>
      <c r="GYT67" s="12"/>
      <c r="GYU67" s="12"/>
      <c r="GYV67" s="12"/>
      <c r="GYW67" s="12"/>
      <c r="GYX67" s="12"/>
      <c r="GYY67" s="12"/>
      <c r="GYZ67" s="12"/>
      <c r="GZA67" s="12"/>
      <c r="GZB67" s="12"/>
      <c r="GZC67" s="12"/>
      <c r="GZD67" s="12"/>
      <c r="GZE67" s="12"/>
      <c r="GZF67" s="12"/>
      <c r="GZG67" s="12"/>
      <c r="GZH67" s="12"/>
      <c r="GZI67" s="12"/>
      <c r="GZJ67" s="12"/>
      <c r="GZK67" s="12"/>
      <c r="GZL67" s="12"/>
      <c r="GZM67" s="12"/>
      <c r="GZN67" s="12"/>
      <c r="GZO67" s="12"/>
      <c r="GZP67" s="12"/>
      <c r="GZQ67" s="12"/>
      <c r="GZR67" s="12"/>
      <c r="GZS67" s="12"/>
      <c r="GZT67" s="12"/>
      <c r="GZU67" s="12"/>
      <c r="GZV67" s="12"/>
      <c r="GZW67" s="12"/>
      <c r="GZX67" s="12"/>
      <c r="GZY67" s="12"/>
      <c r="GZZ67" s="12"/>
      <c r="HAA67" s="12"/>
      <c r="HAB67" s="12"/>
      <c r="HAC67" s="12"/>
      <c r="HAD67" s="12"/>
      <c r="HAE67" s="12"/>
      <c r="HAF67" s="12"/>
      <c r="HAG67" s="12"/>
      <c r="HAH67" s="12"/>
      <c r="HAI67" s="12"/>
      <c r="HAJ67" s="12"/>
      <c r="HAK67" s="12"/>
      <c r="HAL67" s="12"/>
      <c r="HAM67" s="12"/>
      <c r="HAN67" s="12"/>
      <c r="HAO67" s="12"/>
      <c r="HAP67" s="12"/>
      <c r="HAQ67" s="12"/>
      <c r="HAR67" s="12"/>
      <c r="HAS67" s="12"/>
      <c r="HAT67" s="12"/>
      <c r="HAU67" s="12"/>
      <c r="HAV67" s="12"/>
      <c r="HAW67" s="12"/>
      <c r="HAX67" s="12"/>
      <c r="HAY67" s="12"/>
      <c r="HAZ67" s="12"/>
      <c r="HBA67" s="12"/>
      <c r="HBB67" s="12"/>
      <c r="HBC67" s="12"/>
      <c r="HBD67" s="12"/>
      <c r="HBE67" s="12"/>
      <c r="HBF67" s="12"/>
      <c r="HBG67" s="12"/>
      <c r="HBH67" s="12"/>
      <c r="HBI67" s="12"/>
      <c r="HBJ67" s="12"/>
      <c r="HBK67" s="12"/>
      <c r="HBL67" s="12"/>
      <c r="HBM67" s="12"/>
      <c r="HBN67" s="12"/>
      <c r="HBO67" s="12"/>
      <c r="HBP67" s="12"/>
      <c r="HBQ67" s="12"/>
      <c r="HBR67" s="12"/>
      <c r="HBS67" s="12"/>
      <c r="HBT67" s="12"/>
      <c r="HBU67" s="12"/>
      <c r="HBV67" s="12"/>
      <c r="HBW67" s="12"/>
      <c r="HBX67" s="12"/>
      <c r="HBY67" s="12"/>
      <c r="HBZ67" s="12"/>
      <c r="HCA67" s="12"/>
      <c r="HCB67" s="12"/>
      <c r="HCC67" s="12"/>
      <c r="HCD67" s="12"/>
      <c r="HCE67" s="12"/>
      <c r="HCF67" s="12"/>
      <c r="HCG67" s="12"/>
      <c r="HCH67" s="12"/>
      <c r="HCI67" s="12"/>
      <c r="HCJ67" s="12"/>
      <c r="HCK67" s="12"/>
      <c r="HCL67" s="12"/>
      <c r="HCM67" s="12"/>
      <c r="HCN67" s="12"/>
      <c r="HCO67" s="12"/>
      <c r="HCP67" s="12"/>
      <c r="HCQ67" s="12"/>
      <c r="HCR67" s="12"/>
      <c r="HCS67" s="12"/>
      <c r="HCT67" s="12"/>
      <c r="HCU67" s="12"/>
      <c r="HCV67" s="12"/>
      <c r="HCW67" s="12"/>
      <c r="HCX67" s="12"/>
      <c r="HCY67" s="12"/>
      <c r="HCZ67" s="12"/>
      <c r="HDA67" s="12"/>
      <c r="HDB67" s="12"/>
      <c r="HDC67" s="12"/>
      <c r="HDD67" s="12"/>
      <c r="HDE67" s="12"/>
      <c r="HDF67" s="12"/>
      <c r="HDG67" s="12"/>
      <c r="HDH67" s="12"/>
      <c r="HDI67" s="12"/>
      <c r="HDJ67" s="12"/>
      <c r="HDK67" s="12"/>
      <c r="HDL67" s="12"/>
      <c r="HDM67" s="12"/>
      <c r="HDN67" s="12"/>
      <c r="HDO67" s="12"/>
      <c r="HDP67" s="12"/>
      <c r="HDQ67" s="12"/>
      <c r="HDR67" s="12"/>
      <c r="HDS67" s="12"/>
      <c r="HDT67" s="12"/>
      <c r="HDU67" s="12"/>
      <c r="HDV67" s="12"/>
      <c r="HDW67" s="12"/>
      <c r="HDX67" s="12"/>
      <c r="HDY67" s="12"/>
      <c r="HDZ67" s="12"/>
      <c r="HEA67" s="12"/>
      <c r="HEB67" s="12"/>
      <c r="HEC67" s="12"/>
      <c r="HED67" s="12"/>
      <c r="HEE67" s="12"/>
      <c r="HEF67" s="12"/>
      <c r="HEG67" s="12"/>
      <c r="HEH67" s="12"/>
      <c r="HEI67" s="12"/>
      <c r="HEJ67" s="12"/>
      <c r="HEK67" s="12"/>
      <c r="HEL67" s="12"/>
      <c r="HEM67" s="12"/>
      <c r="HEN67" s="12"/>
      <c r="HEO67" s="12"/>
      <c r="HEP67" s="12"/>
      <c r="HEQ67" s="12"/>
      <c r="HER67" s="12"/>
      <c r="HES67" s="12"/>
      <c r="HET67" s="12"/>
      <c r="HEU67" s="12"/>
      <c r="HEV67" s="12"/>
      <c r="HEW67" s="12"/>
      <c r="HEX67" s="12"/>
      <c r="HEY67" s="12"/>
      <c r="HEZ67" s="12"/>
      <c r="HFA67" s="12"/>
      <c r="HFB67" s="12"/>
      <c r="HFC67" s="12"/>
      <c r="HFD67" s="12"/>
      <c r="HFE67" s="12"/>
      <c r="HFF67" s="12"/>
      <c r="HFG67" s="12"/>
      <c r="HFH67" s="12"/>
      <c r="HFI67" s="12"/>
      <c r="HFJ67" s="12"/>
      <c r="HFK67" s="12"/>
      <c r="HFL67" s="12"/>
      <c r="HFM67" s="12"/>
      <c r="HFN67" s="12"/>
      <c r="HFO67" s="12"/>
      <c r="HFP67" s="12"/>
      <c r="HFQ67" s="12"/>
      <c r="HFR67" s="12"/>
      <c r="HFS67" s="12"/>
      <c r="HFT67" s="12"/>
      <c r="HFU67" s="12"/>
      <c r="HFV67" s="12"/>
      <c r="HFW67" s="12"/>
      <c r="HFX67" s="12"/>
      <c r="HFY67" s="12"/>
      <c r="HFZ67" s="12"/>
      <c r="HGA67" s="12"/>
      <c r="HGB67" s="12"/>
      <c r="HGC67" s="12"/>
      <c r="HGD67" s="12"/>
      <c r="HGE67" s="12"/>
      <c r="HGF67" s="12"/>
      <c r="HGG67" s="12"/>
      <c r="HGH67" s="12"/>
      <c r="HGI67" s="12"/>
      <c r="HGJ67" s="12"/>
      <c r="HGK67" s="12"/>
      <c r="HGL67" s="12"/>
      <c r="HGM67" s="12"/>
      <c r="HGN67" s="12"/>
      <c r="HGO67" s="12"/>
      <c r="HGP67" s="12"/>
      <c r="HGQ67" s="12"/>
      <c r="HGR67" s="12"/>
      <c r="HGS67" s="12"/>
      <c r="HGT67" s="12"/>
      <c r="HGU67" s="12"/>
      <c r="HGV67" s="12"/>
      <c r="HGW67" s="12"/>
      <c r="HGX67" s="12"/>
      <c r="HGY67" s="12"/>
      <c r="HGZ67" s="12"/>
      <c r="HHA67" s="12"/>
      <c r="HHB67" s="12"/>
      <c r="HHC67" s="12"/>
      <c r="HHD67" s="12"/>
      <c r="HHE67" s="12"/>
      <c r="HHF67" s="12"/>
      <c r="HHG67" s="12"/>
      <c r="HHH67" s="12"/>
      <c r="HHI67" s="12"/>
      <c r="HHJ67" s="12"/>
      <c r="HHK67" s="12"/>
      <c r="HHL67" s="12"/>
      <c r="HHM67" s="12"/>
      <c r="HHN67" s="12"/>
      <c r="HHO67" s="12"/>
      <c r="HHP67" s="12"/>
      <c r="HHQ67" s="12"/>
      <c r="HHR67" s="12"/>
      <c r="HHS67" s="12"/>
      <c r="HHT67" s="12"/>
      <c r="HHU67" s="12"/>
      <c r="HHV67" s="12"/>
      <c r="HHW67" s="12"/>
      <c r="HHX67" s="12"/>
      <c r="HHY67" s="12"/>
      <c r="HHZ67" s="12"/>
      <c r="HIA67" s="12"/>
      <c r="HIB67" s="12"/>
      <c r="HIC67" s="12"/>
      <c r="HID67" s="12"/>
      <c r="HIE67" s="12"/>
      <c r="HIF67" s="12"/>
      <c r="HIG67" s="12"/>
      <c r="HIH67" s="12"/>
      <c r="HII67" s="12"/>
      <c r="HIJ67" s="12"/>
      <c r="HIK67" s="12"/>
      <c r="HIL67" s="12"/>
      <c r="HIM67" s="12"/>
      <c r="HIN67" s="12"/>
      <c r="HIO67" s="12"/>
      <c r="HIP67" s="12"/>
      <c r="HIQ67" s="12"/>
      <c r="HIR67" s="12"/>
      <c r="HIS67" s="12"/>
      <c r="HIT67" s="12"/>
      <c r="HIU67" s="12"/>
      <c r="HIV67" s="12"/>
      <c r="HIW67" s="12"/>
      <c r="HIX67" s="12"/>
      <c r="HIY67" s="12"/>
      <c r="HIZ67" s="12"/>
      <c r="HJA67" s="12"/>
      <c r="HJB67" s="12"/>
      <c r="HJC67" s="12"/>
      <c r="HJD67" s="12"/>
      <c r="HJE67" s="12"/>
      <c r="HJF67" s="12"/>
      <c r="HJG67" s="12"/>
      <c r="HJH67" s="12"/>
      <c r="HJI67" s="12"/>
      <c r="HJJ67" s="12"/>
      <c r="HJK67" s="12"/>
      <c r="HJL67" s="12"/>
      <c r="HJM67" s="12"/>
      <c r="HJN67" s="12"/>
      <c r="HJO67" s="12"/>
      <c r="HJP67" s="12"/>
      <c r="HJQ67" s="12"/>
      <c r="HJR67" s="12"/>
      <c r="HJS67" s="12"/>
      <c r="HJT67" s="12"/>
      <c r="HJU67" s="12"/>
      <c r="HJV67" s="12"/>
      <c r="HJW67" s="12"/>
      <c r="HJX67" s="12"/>
      <c r="HJY67" s="12"/>
      <c r="HJZ67" s="12"/>
      <c r="HKA67" s="12"/>
      <c r="HKB67" s="12"/>
      <c r="HKC67" s="12"/>
      <c r="HKD67" s="12"/>
      <c r="HKE67" s="12"/>
      <c r="HKF67" s="12"/>
      <c r="HKG67" s="12"/>
      <c r="HKH67" s="12"/>
      <c r="HKI67" s="12"/>
      <c r="HKJ67" s="12"/>
      <c r="HKK67" s="12"/>
      <c r="HKL67" s="12"/>
      <c r="HKM67" s="12"/>
      <c r="HKN67" s="12"/>
      <c r="HKO67" s="12"/>
      <c r="HKP67" s="12"/>
      <c r="HKQ67" s="12"/>
      <c r="HKR67" s="12"/>
      <c r="HKS67" s="12"/>
      <c r="HKT67" s="12"/>
      <c r="HKU67" s="12"/>
      <c r="HKV67" s="12"/>
      <c r="HKW67" s="12"/>
      <c r="HKX67" s="12"/>
      <c r="HKY67" s="12"/>
      <c r="HKZ67" s="12"/>
      <c r="HLA67" s="12"/>
      <c r="HLB67" s="12"/>
      <c r="HLC67" s="12"/>
      <c r="HLD67" s="12"/>
      <c r="HLE67" s="12"/>
      <c r="HLF67" s="12"/>
      <c r="HLG67" s="12"/>
      <c r="HLH67" s="12"/>
      <c r="HLI67" s="12"/>
      <c r="HLJ67" s="12"/>
      <c r="HLK67" s="12"/>
      <c r="HLL67" s="12"/>
      <c r="HLM67" s="12"/>
      <c r="HLN67" s="12"/>
      <c r="HLO67" s="12"/>
      <c r="HLP67" s="12"/>
      <c r="HLQ67" s="12"/>
      <c r="HLR67" s="12"/>
      <c r="HLS67" s="12"/>
      <c r="HLT67" s="12"/>
      <c r="HLU67" s="12"/>
      <c r="HLV67" s="12"/>
      <c r="HLW67" s="12"/>
      <c r="HLX67" s="12"/>
      <c r="HLY67" s="12"/>
      <c r="HLZ67" s="12"/>
      <c r="HMA67" s="12"/>
      <c r="HMB67" s="12"/>
      <c r="HMC67" s="12"/>
      <c r="HMD67" s="12"/>
      <c r="HME67" s="12"/>
      <c r="HMF67" s="12"/>
      <c r="HMG67" s="12"/>
      <c r="HMH67" s="12"/>
      <c r="HMI67" s="12"/>
      <c r="HMJ67" s="12"/>
      <c r="HMK67" s="12"/>
      <c r="HML67" s="12"/>
      <c r="HMM67" s="12"/>
      <c r="HMN67" s="12"/>
      <c r="HMO67" s="12"/>
      <c r="HMP67" s="12"/>
      <c r="HMQ67" s="12"/>
      <c r="HMR67" s="12"/>
      <c r="HMS67" s="12"/>
      <c r="HMT67" s="12"/>
      <c r="HMU67" s="12"/>
      <c r="HMV67" s="12"/>
      <c r="HMW67" s="12"/>
      <c r="HMX67" s="12"/>
      <c r="HMY67" s="12"/>
      <c r="HMZ67" s="12"/>
      <c r="HNA67" s="12"/>
      <c r="HNB67" s="12"/>
      <c r="HNC67" s="12"/>
      <c r="HND67" s="12"/>
      <c r="HNE67" s="12"/>
      <c r="HNF67" s="12"/>
      <c r="HNG67" s="12"/>
      <c r="HNH67" s="12"/>
      <c r="HNI67" s="12"/>
      <c r="HNJ67" s="12"/>
      <c r="HNK67" s="12"/>
      <c r="HNL67" s="12"/>
      <c r="HNM67" s="12"/>
      <c r="HNN67" s="12"/>
      <c r="HNO67" s="12"/>
      <c r="HNP67" s="12"/>
      <c r="HNQ67" s="12"/>
      <c r="HNR67" s="12"/>
      <c r="HNS67" s="12"/>
      <c r="HNT67" s="12"/>
      <c r="HNU67" s="12"/>
      <c r="HNV67" s="12"/>
      <c r="HNW67" s="12"/>
      <c r="HNX67" s="12"/>
      <c r="HNY67" s="12"/>
      <c r="HNZ67" s="12"/>
      <c r="HOA67" s="12"/>
      <c r="HOB67" s="12"/>
      <c r="HOC67" s="12"/>
      <c r="HOD67" s="12"/>
      <c r="HOE67" s="12"/>
      <c r="HOF67" s="12"/>
      <c r="HOG67" s="12"/>
      <c r="HOH67" s="12"/>
      <c r="HOI67" s="12"/>
      <c r="HOJ67" s="12"/>
      <c r="HOK67" s="12"/>
      <c r="HOL67" s="12"/>
      <c r="HOM67" s="12"/>
      <c r="HON67" s="12"/>
      <c r="HOO67" s="12"/>
      <c r="HOP67" s="12"/>
      <c r="HOQ67" s="12"/>
      <c r="HOR67" s="12"/>
      <c r="HOS67" s="12"/>
      <c r="HOT67" s="12"/>
      <c r="HOU67" s="12"/>
      <c r="HOV67" s="12"/>
      <c r="HOW67" s="12"/>
      <c r="HOX67" s="12"/>
      <c r="HOY67" s="12"/>
      <c r="HOZ67" s="12"/>
      <c r="HPA67" s="12"/>
      <c r="HPB67" s="12"/>
      <c r="HPC67" s="12"/>
      <c r="HPD67" s="12"/>
      <c r="HPE67" s="12"/>
      <c r="HPF67" s="12"/>
      <c r="HPG67" s="12"/>
      <c r="HPH67" s="12"/>
      <c r="HPI67" s="12"/>
      <c r="HPJ67" s="12"/>
      <c r="HPK67" s="12"/>
      <c r="HPL67" s="12"/>
      <c r="HPM67" s="12"/>
      <c r="HPN67" s="12"/>
      <c r="HPO67" s="12"/>
      <c r="HPP67" s="12"/>
      <c r="HPQ67" s="12"/>
      <c r="HPR67" s="12"/>
      <c r="HPS67" s="12"/>
      <c r="HPT67" s="12"/>
      <c r="HPU67" s="12"/>
      <c r="HPV67" s="12"/>
      <c r="HPW67" s="12"/>
      <c r="HPX67" s="12"/>
      <c r="HPY67" s="12"/>
      <c r="HPZ67" s="12"/>
      <c r="HQA67" s="12"/>
      <c r="HQB67" s="12"/>
      <c r="HQC67" s="12"/>
      <c r="HQD67" s="12"/>
      <c r="HQE67" s="12"/>
      <c r="HQF67" s="12"/>
      <c r="HQG67" s="12"/>
      <c r="HQH67" s="12"/>
      <c r="HQI67" s="12"/>
      <c r="HQJ67" s="12"/>
      <c r="HQK67" s="12"/>
      <c r="HQL67" s="12"/>
      <c r="HQM67" s="12"/>
      <c r="HQN67" s="12"/>
      <c r="HQO67" s="12"/>
      <c r="HQP67" s="12"/>
      <c r="HQQ67" s="12"/>
      <c r="HQR67" s="12"/>
      <c r="HQS67" s="12"/>
      <c r="HQT67" s="12"/>
      <c r="HQU67" s="12"/>
      <c r="HQV67" s="12"/>
      <c r="HQW67" s="12"/>
      <c r="HQX67" s="12"/>
      <c r="HQY67" s="12"/>
      <c r="HQZ67" s="12"/>
      <c r="HRA67" s="12"/>
      <c r="HRB67" s="12"/>
      <c r="HRC67" s="12"/>
      <c r="HRD67" s="12"/>
      <c r="HRE67" s="12"/>
      <c r="HRF67" s="12"/>
      <c r="HRG67" s="12"/>
      <c r="HRH67" s="12"/>
      <c r="HRI67" s="12"/>
      <c r="HRJ67" s="12"/>
      <c r="HRK67" s="12"/>
      <c r="HRL67" s="12"/>
      <c r="HRM67" s="12"/>
      <c r="HRN67" s="12"/>
      <c r="HRO67" s="12"/>
      <c r="HRP67" s="12"/>
      <c r="HRQ67" s="12"/>
      <c r="HRR67" s="12"/>
      <c r="HRS67" s="12"/>
      <c r="HRT67" s="12"/>
      <c r="HRU67" s="12"/>
      <c r="HRV67" s="12"/>
      <c r="HRW67" s="12"/>
      <c r="HRX67" s="12"/>
      <c r="HRY67" s="12"/>
      <c r="HRZ67" s="12"/>
      <c r="HSA67" s="12"/>
      <c r="HSB67" s="12"/>
      <c r="HSC67" s="12"/>
      <c r="HSD67" s="12"/>
      <c r="HSE67" s="12"/>
      <c r="HSF67" s="12"/>
      <c r="HSG67" s="12"/>
      <c r="HSH67" s="12"/>
      <c r="HSI67" s="12"/>
      <c r="HSJ67" s="12"/>
      <c r="HSK67" s="12"/>
      <c r="HSL67" s="12"/>
      <c r="HSM67" s="12"/>
      <c r="HSN67" s="12"/>
      <c r="HSO67" s="12"/>
      <c r="HSP67" s="12"/>
      <c r="HSQ67" s="12"/>
      <c r="HSR67" s="12"/>
      <c r="HSS67" s="12"/>
      <c r="HST67" s="12"/>
      <c r="HSU67" s="12"/>
      <c r="HSV67" s="12"/>
      <c r="HSW67" s="12"/>
      <c r="HSX67" s="12"/>
      <c r="HSY67" s="12"/>
      <c r="HSZ67" s="12"/>
      <c r="HTA67" s="12"/>
      <c r="HTB67" s="12"/>
      <c r="HTC67" s="12"/>
      <c r="HTD67" s="12"/>
      <c r="HTE67" s="12"/>
      <c r="HTF67" s="12"/>
      <c r="HTG67" s="12"/>
      <c r="HTH67" s="12"/>
      <c r="HTI67" s="12"/>
      <c r="HTJ67" s="12"/>
      <c r="HTK67" s="12"/>
      <c r="HTL67" s="12"/>
      <c r="HTM67" s="12"/>
      <c r="HTN67" s="12"/>
      <c r="HTO67" s="12"/>
      <c r="HTP67" s="12"/>
      <c r="HTQ67" s="12"/>
      <c r="HTR67" s="12"/>
      <c r="HTS67" s="12"/>
      <c r="HTT67" s="12"/>
      <c r="HTU67" s="12"/>
      <c r="HTV67" s="12"/>
      <c r="HTW67" s="12"/>
      <c r="HTX67" s="12"/>
      <c r="HTY67" s="12"/>
      <c r="HTZ67" s="12"/>
      <c r="HUA67" s="12"/>
      <c r="HUB67" s="12"/>
      <c r="HUC67" s="12"/>
      <c r="HUD67" s="12"/>
      <c r="HUE67" s="12"/>
      <c r="HUF67" s="12"/>
      <c r="HUG67" s="12"/>
      <c r="HUH67" s="12"/>
      <c r="HUI67" s="12"/>
      <c r="HUJ67" s="12"/>
      <c r="HUK67" s="12"/>
      <c r="HUL67" s="12"/>
      <c r="HUM67" s="12"/>
      <c r="HUN67" s="12"/>
      <c r="HUO67" s="12"/>
      <c r="HUP67" s="12"/>
      <c r="HUQ67" s="12"/>
      <c r="HUR67" s="12"/>
      <c r="HUS67" s="12"/>
      <c r="HUT67" s="12"/>
      <c r="HUU67" s="12"/>
      <c r="HUV67" s="12"/>
      <c r="HUW67" s="12"/>
      <c r="HUX67" s="12"/>
      <c r="HUY67" s="12"/>
      <c r="HUZ67" s="12"/>
      <c r="HVA67" s="12"/>
      <c r="HVB67" s="12"/>
      <c r="HVC67" s="12"/>
      <c r="HVD67" s="12"/>
      <c r="HVE67" s="12"/>
      <c r="HVF67" s="12"/>
      <c r="HVG67" s="12"/>
      <c r="HVH67" s="12"/>
      <c r="HVI67" s="12"/>
      <c r="HVJ67" s="12"/>
      <c r="HVK67" s="12"/>
      <c r="HVL67" s="12"/>
      <c r="HVM67" s="12"/>
      <c r="HVN67" s="12"/>
      <c r="HVO67" s="12"/>
      <c r="HVP67" s="12"/>
      <c r="HVQ67" s="12"/>
      <c r="HVR67" s="12"/>
      <c r="HVS67" s="12"/>
      <c r="HVT67" s="12"/>
      <c r="HVU67" s="12"/>
      <c r="HVV67" s="12"/>
      <c r="HVW67" s="12"/>
      <c r="HVX67" s="12"/>
      <c r="HVY67" s="12"/>
      <c r="HVZ67" s="12"/>
      <c r="HWA67" s="12"/>
      <c r="HWB67" s="12"/>
      <c r="HWC67" s="12"/>
      <c r="HWD67" s="12"/>
      <c r="HWE67" s="12"/>
      <c r="HWF67" s="12"/>
      <c r="HWG67" s="12"/>
      <c r="HWH67" s="12"/>
      <c r="HWI67" s="12"/>
      <c r="HWJ67" s="12"/>
      <c r="HWK67" s="12"/>
      <c r="HWL67" s="12"/>
      <c r="HWM67" s="12"/>
      <c r="HWN67" s="12"/>
      <c r="HWO67" s="12"/>
      <c r="HWP67" s="12"/>
      <c r="HWQ67" s="12"/>
      <c r="HWR67" s="12"/>
      <c r="HWS67" s="12"/>
      <c r="HWT67" s="12"/>
      <c r="HWU67" s="12"/>
      <c r="HWV67" s="12"/>
      <c r="HWW67" s="12"/>
      <c r="HWX67" s="12"/>
      <c r="HWY67" s="12"/>
      <c r="HWZ67" s="12"/>
      <c r="HXA67" s="12"/>
      <c r="HXB67" s="12"/>
      <c r="HXC67" s="12"/>
      <c r="HXD67" s="12"/>
      <c r="HXE67" s="12"/>
      <c r="HXF67" s="12"/>
      <c r="HXG67" s="12"/>
      <c r="HXH67" s="12"/>
      <c r="HXI67" s="12"/>
      <c r="HXJ67" s="12"/>
      <c r="HXK67" s="12"/>
      <c r="HXL67" s="12"/>
      <c r="HXM67" s="12"/>
      <c r="HXN67" s="12"/>
      <c r="HXO67" s="12"/>
      <c r="HXP67" s="12"/>
      <c r="HXQ67" s="12"/>
      <c r="HXR67" s="12"/>
      <c r="HXS67" s="12"/>
      <c r="HXT67" s="12"/>
      <c r="HXU67" s="12"/>
      <c r="HXV67" s="12"/>
      <c r="HXW67" s="12"/>
      <c r="HXX67" s="12"/>
      <c r="HXY67" s="12"/>
      <c r="HXZ67" s="12"/>
      <c r="HYA67" s="12"/>
      <c r="HYB67" s="12"/>
      <c r="HYC67" s="12"/>
      <c r="HYD67" s="12"/>
      <c r="HYE67" s="12"/>
      <c r="HYF67" s="12"/>
      <c r="HYG67" s="12"/>
      <c r="HYH67" s="12"/>
      <c r="HYI67" s="12"/>
      <c r="HYJ67" s="12"/>
      <c r="HYK67" s="12"/>
      <c r="HYL67" s="12"/>
      <c r="HYM67" s="12"/>
      <c r="HYN67" s="12"/>
      <c r="HYO67" s="12"/>
      <c r="HYP67" s="12"/>
      <c r="HYQ67" s="12"/>
      <c r="HYR67" s="12"/>
      <c r="HYS67" s="12"/>
      <c r="HYT67" s="12"/>
      <c r="HYU67" s="12"/>
      <c r="HYV67" s="12"/>
      <c r="HYW67" s="12"/>
      <c r="HYX67" s="12"/>
      <c r="HYY67" s="12"/>
      <c r="HYZ67" s="12"/>
      <c r="HZA67" s="12"/>
      <c r="HZB67" s="12"/>
      <c r="HZC67" s="12"/>
      <c r="HZD67" s="12"/>
      <c r="HZE67" s="12"/>
      <c r="HZF67" s="12"/>
      <c r="HZG67" s="12"/>
      <c r="HZH67" s="12"/>
      <c r="HZI67" s="12"/>
      <c r="HZJ67" s="12"/>
      <c r="HZK67" s="12"/>
      <c r="HZL67" s="12"/>
      <c r="HZM67" s="12"/>
      <c r="HZN67" s="12"/>
      <c r="HZO67" s="12"/>
      <c r="HZP67" s="12"/>
      <c r="HZQ67" s="12"/>
      <c r="HZR67" s="12"/>
      <c r="HZS67" s="12"/>
      <c r="HZT67" s="12"/>
      <c r="HZU67" s="12"/>
      <c r="HZV67" s="12"/>
      <c r="HZW67" s="12"/>
      <c r="HZX67" s="12"/>
      <c r="HZY67" s="12"/>
      <c r="HZZ67" s="12"/>
      <c r="IAA67" s="12"/>
      <c r="IAB67" s="12"/>
      <c r="IAC67" s="12"/>
      <c r="IAD67" s="12"/>
      <c r="IAE67" s="12"/>
      <c r="IAF67" s="12"/>
      <c r="IAG67" s="12"/>
      <c r="IAH67" s="12"/>
      <c r="IAI67" s="12"/>
      <c r="IAJ67" s="12"/>
      <c r="IAK67" s="12"/>
      <c r="IAL67" s="12"/>
      <c r="IAM67" s="12"/>
      <c r="IAN67" s="12"/>
      <c r="IAO67" s="12"/>
      <c r="IAP67" s="12"/>
      <c r="IAQ67" s="12"/>
      <c r="IAR67" s="12"/>
      <c r="IAS67" s="12"/>
      <c r="IAT67" s="12"/>
      <c r="IAU67" s="12"/>
      <c r="IAV67" s="12"/>
      <c r="IAW67" s="12"/>
      <c r="IAX67" s="12"/>
      <c r="IAY67" s="12"/>
      <c r="IAZ67" s="12"/>
      <c r="IBA67" s="12"/>
      <c r="IBB67" s="12"/>
      <c r="IBC67" s="12"/>
      <c r="IBD67" s="12"/>
      <c r="IBE67" s="12"/>
      <c r="IBF67" s="12"/>
      <c r="IBG67" s="12"/>
      <c r="IBH67" s="12"/>
      <c r="IBI67" s="12"/>
      <c r="IBJ67" s="12"/>
      <c r="IBK67" s="12"/>
      <c r="IBL67" s="12"/>
      <c r="IBM67" s="12"/>
      <c r="IBN67" s="12"/>
      <c r="IBO67" s="12"/>
      <c r="IBP67" s="12"/>
      <c r="IBQ67" s="12"/>
      <c r="IBR67" s="12"/>
      <c r="IBS67" s="12"/>
      <c r="IBT67" s="12"/>
      <c r="IBU67" s="12"/>
      <c r="IBV67" s="12"/>
      <c r="IBW67" s="12"/>
      <c r="IBX67" s="12"/>
      <c r="IBY67" s="12"/>
      <c r="IBZ67" s="12"/>
      <c r="ICA67" s="12"/>
      <c r="ICB67" s="12"/>
      <c r="ICC67" s="12"/>
      <c r="ICD67" s="12"/>
      <c r="ICE67" s="12"/>
      <c r="ICF67" s="12"/>
      <c r="ICG67" s="12"/>
      <c r="ICH67" s="12"/>
      <c r="ICI67" s="12"/>
      <c r="ICJ67" s="12"/>
      <c r="ICK67" s="12"/>
      <c r="ICL67" s="12"/>
      <c r="ICM67" s="12"/>
      <c r="ICN67" s="12"/>
      <c r="ICO67" s="12"/>
      <c r="ICP67" s="12"/>
      <c r="ICQ67" s="12"/>
      <c r="ICR67" s="12"/>
      <c r="ICS67" s="12"/>
      <c r="ICT67" s="12"/>
      <c r="ICU67" s="12"/>
      <c r="ICV67" s="12"/>
      <c r="ICW67" s="12"/>
      <c r="ICX67" s="12"/>
      <c r="ICY67" s="12"/>
      <c r="ICZ67" s="12"/>
      <c r="IDA67" s="12"/>
      <c r="IDB67" s="12"/>
      <c r="IDC67" s="12"/>
      <c r="IDD67" s="12"/>
      <c r="IDE67" s="12"/>
      <c r="IDF67" s="12"/>
      <c r="IDG67" s="12"/>
      <c r="IDH67" s="12"/>
      <c r="IDI67" s="12"/>
      <c r="IDJ67" s="12"/>
      <c r="IDK67" s="12"/>
      <c r="IDL67" s="12"/>
      <c r="IDM67" s="12"/>
      <c r="IDN67" s="12"/>
      <c r="IDO67" s="12"/>
      <c r="IDP67" s="12"/>
      <c r="IDQ67" s="12"/>
      <c r="IDR67" s="12"/>
      <c r="IDS67" s="12"/>
      <c r="IDT67" s="12"/>
      <c r="IDU67" s="12"/>
      <c r="IDV67" s="12"/>
      <c r="IDW67" s="12"/>
      <c r="IDX67" s="12"/>
      <c r="IDY67" s="12"/>
      <c r="IDZ67" s="12"/>
      <c r="IEA67" s="12"/>
      <c r="IEB67" s="12"/>
      <c r="IEC67" s="12"/>
      <c r="IED67" s="12"/>
      <c r="IEE67" s="12"/>
      <c r="IEF67" s="12"/>
      <c r="IEG67" s="12"/>
      <c r="IEH67" s="12"/>
      <c r="IEI67" s="12"/>
      <c r="IEJ67" s="12"/>
      <c r="IEK67" s="12"/>
      <c r="IEL67" s="12"/>
      <c r="IEM67" s="12"/>
      <c r="IEN67" s="12"/>
      <c r="IEO67" s="12"/>
      <c r="IEP67" s="12"/>
      <c r="IEQ67" s="12"/>
      <c r="IER67" s="12"/>
      <c r="IES67" s="12"/>
      <c r="IET67" s="12"/>
      <c r="IEU67" s="12"/>
      <c r="IEV67" s="12"/>
      <c r="IEW67" s="12"/>
      <c r="IEX67" s="12"/>
      <c r="IEY67" s="12"/>
      <c r="IEZ67" s="12"/>
      <c r="IFA67" s="12"/>
      <c r="IFB67" s="12"/>
      <c r="IFC67" s="12"/>
      <c r="IFD67" s="12"/>
      <c r="IFE67" s="12"/>
      <c r="IFF67" s="12"/>
      <c r="IFG67" s="12"/>
      <c r="IFH67" s="12"/>
      <c r="IFI67" s="12"/>
      <c r="IFJ67" s="12"/>
      <c r="IFK67" s="12"/>
      <c r="IFL67" s="12"/>
      <c r="IFM67" s="12"/>
      <c r="IFN67" s="12"/>
      <c r="IFO67" s="12"/>
      <c r="IFP67" s="12"/>
      <c r="IFQ67" s="12"/>
      <c r="IFR67" s="12"/>
      <c r="IFS67" s="12"/>
      <c r="IFT67" s="12"/>
      <c r="IFU67" s="12"/>
      <c r="IFV67" s="12"/>
      <c r="IFW67" s="12"/>
      <c r="IFX67" s="12"/>
      <c r="IFY67" s="12"/>
      <c r="IFZ67" s="12"/>
      <c r="IGA67" s="12"/>
      <c r="IGB67" s="12"/>
      <c r="IGC67" s="12"/>
      <c r="IGD67" s="12"/>
      <c r="IGE67" s="12"/>
      <c r="IGF67" s="12"/>
      <c r="IGG67" s="12"/>
      <c r="IGH67" s="12"/>
      <c r="IGI67" s="12"/>
      <c r="IGJ67" s="12"/>
      <c r="IGK67" s="12"/>
      <c r="IGL67" s="12"/>
      <c r="IGM67" s="12"/>
      <c r="IGN67" s="12"/>
      <c r="IGO67" s="12"/>
      <c r="IGP67" s="12"/>
      <c r="IGQ67" s="12"/>
      <c r="IGR67" s="12"/>
      <c r="IGS67" s="12"/>
      <c r="IGT67" s="12"/>
      <c r="IGU67" s="12"/>
      <c r="IGV67" s="12"/>
      <c r="IGW67" s="12"/>
      <c r="IGX67" s="12"/>
      <c r="IGY67" s="12"/>
      <c r="IGZ67" s="12"/>
      <c r="IHA67" s="12"/>
      <c r="IHB67" s="12"/>
      <c r="IHC67" s="12"/>
      <c r="IHD67" s="12"/>
      <c r="IHE67" s="12"/>
      <c r="IHF67" s="12"/>
      <c r="IHG67" s="12"/>
      <c r="IHH67" s="12"/>
      <c r="IHI67" s="12"/>
      <c r="IHJ67" s="12"/>
      <c r="IHK67" s="12"/>
      <c r="IHL67" s="12"/>
      <c r="IHM67" s="12"/>
      <c r="IHN67" s="12"/>
      <c r="IHO67" s="12"/>
      <c r="IHP67" s="12"/>
      <c r="IHQ67" s="12"/>
      <c r="IHR67" s="12"/>
      <c r="IHS67" s="12"/>
      <c r="IHT67" s="12"/>
      <c r="IHU67" s="12"/>
      <c r="IHV67" s="12"/>
      <c r="IHW67" s="12"/>
      <c r="IHX67" s="12"/>
      <c r="IHY67" s="12"/>
      <c r="IHZ67" s="12"/>
      <c r="IIA67" s="12"/>
      <c r="IIB67" s="12"/>
      <c r="IIC67" s="12"/>
      <c r="IID67" s="12"/>
      <c r="IIE67" s="12"/>
      <c r="IIF67" s="12"/>
      <c r="IIG67" s="12"/>
      <c r="IIH67" s="12"/>
      <c r="III67" s="12"/>
      <c r="IIJ67" s="12"/>
      <c r="IIK67" s="12"/>
      <c r="IIL67" s="12"/>
      <c r="IIM67" s="12"/>
      <c r="IIN67" s="12"/>
      <c r="IIO67" s="12"/>
      <c r="IIP67" s="12"/>
      <c r="IIQ67" s="12"/>
      <c r="IIR67" s="12"/>
      <c r="IIS67" s="12"/>
      <c r="IIT67" s="12"/>
      <c r="IIU67" s="12"/>
      <c r="IIV67" s="12"/>
      <c r="IIW67" s="12"/>
      <c r="IIX67" s="12"/>
      <c r="IIY67" s="12"/>
      <c r="IIZ67" s="12"/>
      <c r="IJA67" s="12"/>
      <c r="IJB67" s="12"/>
      <c r="IJC67" s="12"/>
      <c r="IJD67" s="12"/>
      <c r="IJE67" s="12"/>
      <c r="IJF67" s="12"/>
      <c r="IJG67" s="12"/>
      <c r="IJH67" s="12"/>
      <c r="IJI67" s="12"/>
      <c r="IJJ67" s="12"/>
      <c r="IJK67" s="12"/>
      <c r="IJL67" s="12"/>
      <c r="IJM67" s="12"/>
      <c r="IJN67" s="12"/>
      <c r="IJO67" s="12"/>
      <c r="IJP67" s="12"/>
      <c r="IJQ67" s="12"/>
      <c r="IJR67" s="12"/>
      <c r="IJS67" s="12"/>
      <c r="IJT67" s="12"/>
      <c r="IJU67" s="12"/>
      <c r="IJV67" s="12"/>
      <c r="IJW67" s="12"/>
      <c r="IJX67" s="12"/>
      <c r="IJY67" s="12"/>
      <c r="IJZ67" s="12"/>
      <c r="IKA67" s="12"/>
      <c r="IKB67" s="12"/>
      <c r="IKC67" s="12"/>
      <c r="IKD67" s="12"/>
      <c r="IKE67" s="12"/>
      <c r="IKF67" s="12"/>
      <c r="IKG67" s="12"/>
      <c r="IKH67" s="12"/>
      <c r="IKI67" s="12"/>
      <c r="IKJ67" s="12"/>
      <c r="IKK67" s="12"/>
      <c r="IKL67" s="12"/>
      <c r="IKM67" s="12"/>
      <c r="IKN67" s="12"/>
      <c r="IKO67" s="12"/>
      <c r="IKP67" s="12"/>
      <c r="IKQ67" s="12"/>
      <c r="IKR67" s="12"/>
      <c r="IKS67" s="12"/>
      <c r="IKT67" s="12"/>
      <c r="IKU67" s="12"/>
      <c r="IKV67" s="12"/>
      <c r="IKW67" s="12"/>
      <c r="IKX67" s="12"/>
      <c r="IKY67" s="12"/>
      <c r="IKZ67" s="12"/>
      <c r="ILA67" s="12"/>
      <c r="ILB67" s="12"/>
      <c r="ILC67" s="12"/>
      <c r="ILD67" s="12"/>
      <c r="ILE67" s="12"/>
      <c r="ILF67" s="12"/>
      <c r="ILG67" s="12"/>
      <c r="ILH67" s="12"/>
      <c r="ILI67" s="12"/>
      <c r="ILJ67" s="12"/>
      <c r="ILK67" s="12"/>
      <c r="ILL67" s="12"/>
      <c r="ILM67" s="12"/>
      <c r="ILN67" s="12"/>
      <c r="ILO67" s="12"/>
      <c r="ILP67" s="12"/>
      <c r="ILQ67" s="12"/>
      <c r="ILR67" s="12"/>
      <c r="ILS67" s="12"/>
      <c r="ILT67" s="12"/>
      <c r="ILU67" s="12"/>
      <c r="ILV67" s="12"/>
      <c r="ILW67" s="12"/>
      <c r="ILX67" s="12"/>
      <c r="ILY67" s="12"/>
      <c r="ILZ67" s="12"/>
      <c r="IMA67" s="12"/>
      <c r="IMB67" s="12"/>
      <c r="IMC67" s="12"/>
      <c r="IMD67" s="12"/>
      <c r="IME67" s="12"/>
      <c r="IMF67" s="12"/>
      <c r="IMG67" s="12"/>
      <c r="IMH67" s="12"/>
      <c r="IMI67" s="12"/>
      <c r="IMJ67" s="12"/>
      <c r="IMK67" s="12"/>
      <c r="IML67" s="12"/>
      <c r="IMM67" s="12"/>
      <c r="IMN67" s="12"/>
      <c r="IMO67" s="12"/>
      <c r="IMP67" s="12"/>
      <c r="IMQ67" s="12"/>
      <c r="IMR67" s="12"/>
      <c r="IMS67" s="12"/>
      <c r="IMT67" s="12"/>
      <c r="IMU67" s="12"/>
      <c r="IMV67" s="12"/>
      <c r="IMW67" s="12"/>
      <c r="IMX67" s="12"/>
      <c r="IMY67" s="12"/>
      <c r="IMZ67" s="12"/>
      <c r="INA67" s="12"/>
      <c r="INB67" s="12"/>
      <c r="INC67" s="12"/>
      <c r="IND67" s="12"/>
      <c r="INE67" s="12"/>
      <c r="INF67" s="12"/>
      <c r="ING67" s="12"/>
      <c r="INH67" s="12"/>
      <c r="INI67" s="12"/>
      <c r="INJ67" s="12"/>
      <c r="INK67" s="12"/>
      <c r="INL67" s="12"/>
      <c r="INM67" s="12"/>
      <c r="INN67" s="12"/>
      <c r="INO67" s="12"/>
      <c r="INP67" s="12"/>
      <c r="INQ67" s="12"/>
      <c r="INR67" s="12"/>
      <c r="INS67" s="12"/>
      <c r="INT67" s="12"/>
      <c r="INU67" s="12"/>
      <c r="INV67" s="12"/>
      <c r="INW67" s="12"/>
      <c r="INX67" s="12"/>
      <c r="INY67" s="12"/>
      <c r="INZ67" s="12"/>
      <c r="IOA67" s="12"/>
      <c r="IOB67" s="12"/>
      <c r="IOC67" s="12"/>
      <c r="IOD67" s="12"/>
      <c r="IOE67" s="12"/>
      <c r="IOF67" s="12"/>
      <c r="IOG67" s="12"/>
      <c r="IOH67" s="12"/>
      <c r="IOI67" s="12"/>
      <c r="IOJ67" s="12"/>
      <c r="IOK67" s="12"/>
      <c r="IOL67" s="12"/>
      <c r="IOM67" s="12"/>
      <c r="ION67" s="12"/>
      <c r="IOO67" s="12"/>
      <c r="IOP67" s="12"/>
      <c r="IOQ67" s="12"/>
      <c r="IOR67" s="12"/>
      <c r="IOS67" s="12"/>
      <c r="IOT67" s="12"/>
      <c r="IOU67" s="12"/>
      <c r="IOV67" s="12"/>
      <c r="IOW67" s="12"/>
      <c r="IOX67" s="12"/>
      <c r="IOY67" s="12"/>
      <c r="IOZ67" s="12"/>
      <c r="IPA67" s="12"/>
      <c r="IPB67" s="12"/>
      <c r="IPC67" s="12"/>
      <c r="IPD67" s="12"/>
      <c r="IPE67" s="12"/>
      <c r="IPF67" s="12"/>
      <c r="IPG67" s="12"/>
      <c r="IPH67" s="12"/>
      <c r="IPI67" s="12"/>
      <c r="IPJ67" s="12"/>
      <c r="IPK67" s="12"/>
      <c r="IPL67" s="12"/>
      <c r="IPM67" s="12"/>
      <c r="IPN67" s="12"/>
      <c r="IPO67" s="12"/>
      <c r="IPP67" s="12"/>
      <c r="IPQ67" s="12"/>
      <c r="IPR67" s="12"/>
      <c r="IPS67" s="12"/>
      <c r="IPT67" s="12"/>
      <c r="IPU67" s="12"/>
      <c r="IPV67" s="12"/>
      <c r="IPW67" s="12"/>
      <c r="IPX67" s="12"/>
      <c r="IPY67" s="12"/>
      <c r="IPZ67" s="12"/>
      <c r="IQA67" s="12"/>
      <c r="IQB67" s="12"/>
      <c r="IQC67" s="12"/>
      <c r="IQD67" s="12"/>
      <c r="IQE67" s="12"/>
      <c r="IQF67" s="12"/>
      <c r="IQG67" s="12"/>
      <c r="IQH67" s="12"/>
      <c r="IQI67" s="12"/>
      <c r="IQJ67" s="12"/>
      <c r="IQK67" s="12"/>
      <c r="IQL67" s="12"/>
      <c r="IQM67" s="12"/>
      <c r="IQN67" s="12"/>
      <c r="IQO67" s="12"/>
      <c r="IQP67" s="12"/>
      <c r="IQQ67" s="12"/>
      <c r="IQR67" s="12"/>
      <c r="IQS67" s="12"/>
      <c r="IQT67" s="12"/>
      <c r="IQU67" s="12"/>
      <c r="IQV67" s="12"/>
      <c r="IQW67" s="12"/>
      <c r="IQX67" s="12"/>
      <c r="IQY67" s="12"/>
      <c r="IQZ67" s="12"/>
      <c r="IRA67" s="12"/>
      <c r="IRB67" s="12"/>
      <c r="IRC67" s="12"/>
      <c r="IRD67" s="12"/>
      <c r="IRE67" s="12"/>
      <c r="IRF67" s="12"/>
      <c r="IRG67" s="12"/>
      <c r="IRH67" s="12"/>
      <c r="IRI67" s="12"/>
      <c r="IRJ67" s="12"/>
      <c r="IRK67" s="12"/>
      <c r="IRL67" s="12"/>
      <c r="IRM67" s="12"/>
      <c r="IRN67" s="12"/>
      <c r="IRO67" s="12"/>
      <c r="IRP67" s="12"/>
      <c r="IRQ67" s="12"/>
      <c r="IRR67" s="12"/>
      <c r="IRS67" s="12"/>
      <c r="IRT67" s="12"/>
      <c r="IRU67" s="12"/>
      <c r="IRV67" s="12"/>
      <c r="IRW67" s="12"/>
      <c r="IRX67" s="12"/>
      <c r="IRY67" s="12"/>
      <c r="IRZ67" s="12"/>
      <c r="ISA67" s="12"/>
      <c r="ISB67" s="12"/>
      <c r="ISC67" s="12"/>
      <c r="ISD67" s="12"/>
      <c r="ISE67" s="12"/>
      <c r="ISF67" s="12"/>
      <c r="ISG67" s="12"/>
      <c r="ISH67" s="12"/>
      <c r="ISI67" s="12"/>
      <c r="ISJ67" s="12"/>
      <c r="ISK67" s="12"/>
      <c r="ISL67" s="12"/>
      <c r="ISM67" s="12"/>
      <c r="ISN67" s="12"/>
      <c r="ISO67" s="12"/>
      <c r="ISP67" s="12"/>
      <c r="ISQ67" s="12"/>
      <c r="ISR67" s="12"/>
      <c r="ISS67" s="12"/>
      <c r="IST67" s="12"/>
      <c r="ISU67" s="12"/>
      <c r="ISV67" s="12"/>
      <c r="ISW67" s="12"/>
      <c r="ISX67" s="12"/>
      <c r="ISY67" s="12"/>
      <c r="ISZ67" s="12"/>
      <c r="ITA67" s="12"/>
      <c r="ITB67" s="12"/>
      <c r="ITC67" s="12"/>
      <c r="ITD67" s="12"/>
      <c r="ITE67" s="12"/>
      <c r="ITF67" s="12"/>
      <c r="ITG67" s="12"/>
      <c r="ITH67" s="12"/>
      <c r="ITI67" s="12"/>
      <c r="ITJ67" s="12"/>
      <c r="ITK67" s="12"/>
      <c r="ITL67" s="12"/>
      <c r="ITM67" s="12"/>
      <c r="ITN67" s="12"/>
      <c r="ITO67" s="12"/>
      <c r="ITP67" s="12"/>
      <c r="ITQ67" s="12"/>
      <c r="ITR67" s="12"/>
      <c r="ITS67" s="12"/>
      <c r="ITT67" s="12"/>
      <c r="ITU67" s="12"/>
      <c r="ITV67" s="12"/>
      <c r="ITW67" s="12"/>
      <c r="ITX67" s="12"/>
      <c r="ITY67" s="12"/>
      <c r="ITZ67" s="12"/>
      <c r="IUA67" s="12"/>
      <c r="IUB67" s="12"/>
      <c r="IUC67" s="12"/>
      <c r="IUD67" s="12"/>
      <c r="IUE67" s="12"/>
      <c r="IUF67" s="12"/>
      <c r="IUG67" s="12"/>
      <c r="IUH67" s="12"/>
      <c r="IUI67" s="12"/>
      <c r="IUJ67" s="12"/>
      <c r="IUK67" s="12"/>
      <c r="IUL67" s="12"/>
      <c r="IUM67" s="12"/>
      <c r="IUN67" s="12"/>
      <c r="IUO67" s="12"/>
      <c r="IUP67" s="12"/>
      <c r="IUQ67" s="12"/>
      <c r="IUR67" s="12"/>
      <c r="IUS67" s="12"/>
      <c r="IUT67" s="12"/>
      <c r="IUU67" s="12"/>
      <c r="IUV67" s="12"/>
      <c r="IUW67" s="12"/>
      <c r="IUX67" s="12"/>
      <c r="IUY67" s="12"/>
      <c r="IUZ67" s="12"/>
      <c r="IVA67" s="12"/>
      <c r="IVB67" s="12"/>
      <c r="IVC67" s="12"/>
      <c r="IVD67" s="12"/>
      <c r="IVE67" s="12"/>
      <c r="IVF67" s="12"/>
      <c r="IVG67" s="12"/>
      <c r="IVH67" s="12"/>
      <c r="IVI67" s="12"/>
      <c r="IVJ67" s="12"/>
      <c r="IVK67" s="12"/>
      <c r="IVL67" s="12"/>
      <c r="IVM67" s="12"/>
      <c r="IVN67" s="12"/>
      <c r="IVO67" s="12"/>
      <c r="IVP67" s="12"/>
      <c r="IVQ67" s="12"/>
      <c r="IVR67" s="12"/>
      <c r="IVS67" s="12"/>
      <c r="IVT67" s="12"/>
      <c r="IVU67" s="12"/>
      <c r="IVV67" s="12"/>
      <c r="IVW67" s="12"/>
      <c r="IVX67" s="12"/>
      <c r="IVY67" s="12"/>
      <c r="IVZ67" s="12"/>
      <c r="IWA67" s="12"/>
      <c r="IWB67" s="12"/>
      <c r="IWC67" s="12"/>
      <c r="IWD67" s="12"/>
      <c r="IWE67" s="12"/>
      <c r="IWF67" s="12"/>
      <c r="IWG67" s="12"/>
      <c r="IWH67" s="12"/>
      <c r="IWI67" s="12"/>
      <c r="IWJ67" s="12"/>
      <c r="IWK67" s="12"/>
      <c r="IWL67" s="12"/>
      <c r="IWM67" s="12"/>
      <c r="IWN67" s="12"/>
      <c r="IWO67" s="12"/>
      <c r="IWP67" s="12"/>
      <c r="IWQ67" s="12"/>
      <c r="IWR67" s="12"/>
      <c r="IWS67" s="12"/>
      <c r="IWT67" s="12"/>
      <c r="IWU67" s="12"/>
      <c r="IWV67" s="12"/>
      <c r="IWW67" s="12"/>
      <c r="IWX67" s="12"/>
      <c r="IWY67" s="12"/>
      <c r="IWZ67" s="12"/>
      <c r="IXA67" s="12"/>
      <c r="IXB67" s="12"/>
      <c r="IXC67" s="12"/>
      <c r="IXD67" s="12"/>
      <c r="IXE67" s="12"/>
      <c r="IXF67" s="12"/>
      <c r="IXG67" s="12"/>
      <c r="IXH67" s="12"/>
      <c r="IXI67" s="12"/>
      <c r="IXJ67" s="12"/>
      <c r="IXK67" s="12"/>
      <c r="IXL67" s="12"/>
      <c r="IXM67" s="12"/>
      <c r="IXN67" s="12"/>
      <c r="IXO67" s="12"/>
      <c r="IXP67" s="12"/>
      <c r="IXQ67" s="12"/>
      <c r="IXR67" s="12"/>
      <c r="IXS67" s="12"/>
      <c r="IXT67" s="12"/>
      <c r="IXU67" s="12"/>
      <c r="IXV67" s="12"/>
      <c r="IXW67" s="12"/>
      <c r="IXX67" s="12"/>
      <c r="IXY67" s="12"/>
      <c r="IXZ67" s="12"/>
      <c r="IYA67" s="12"/>
      <c r="IYB67" s="12"/>
      <c r="IYC67" s="12"/>
      <c r="IYD67" s="12"/>
      <c r="IYE67" s="12"/>
      <c r="IYF67" s="12"/>
      <c r="IYG67" s="12"/>
      <c r="IYH67" s="12"/>
      <c r="IYI67" s="12"/>
      <c r="IYJ67" s="12"/>
      <c r="IYK67" s="12"/>
      <c r="IYL67" s="12"/>
      <c r="IYM67" s="12"/>
      <c r="IYN67" s="12"/>
      <c r="IYO67" s="12"/>
      <c r="IYP67" s="12"/>
      <c r="IYQ67" s="12"/>
      <c r="IYR67" s="12"/>
      <c r="IYS67" s="12"/>
      <c r="IYT67" s="12"/>
      <c r="IYU67" s="12"/>
      <c r="IYV67" s="12"/>
      <c r="IYW67" s="12"/>
      <c r="IYX67" s="12"/>
      <c r="IYY67" s="12"/>
      <c r="IYZ67" s="12"/>
      <c r="IZA67" s="12"/>
      <c r="IZB67" s="12"/>
      <c r="IZC67" s="12"/>
      <c r="IZD67" s="12"/>
      <c r="IZE67" s="12"/>
      <c r="IZF67" s="12"/>
      <c r="IZG67" s="12"/>
      <c r="IZH67" s="12"/>
      <c r="IZI67" s="12"/>
      <c r="IZJ67" s="12"/>
      <c r="IZK67" s="12"/>
      <c r="IZL67" s="12"/>
      <c r="IZM67" s="12"/>
      <c r="IZN67" s="12"/>
      <c r="IZO67" s="12"/>
      <c r="IZP67" s="12"/>
      <c r="IZQ67" s="12"/>
      <c r="IZR67" s="12"/>
      <c r="IZS67" s="12"/>
      <c r="IZT67" s="12"/>
      <c r="IZU67" s="12"/>
      <c r="IZV67" s="12"/>
      <c r="IZW67" s="12"/>
      <c r="IZX67" s="12"/>
      <c r="IZY67" s="12"/>
      <c r="IZZ67" s="12"/>
      <c r="JAA67" s="12"/>
      <c r="JAB67" s="12"/>
      <c r="JAC67" s="12"/>
      <c r="JAD67" s="12"/>
      <c r="JAE67" s="12"/>
      <c r="JAF67" s="12"/>
      <c r="JAG67" s="12"/>
      <c r="JAH67" s="12"/>
      <c r="JAI67" s="12"/>
      <c r="JAJ67" s="12"/>
      <c r="JAK67" s="12"/>
      <c r="JAL67" s="12"/>
      <c r="JAM67" s="12"/>
      <c r="JAN67" s="12"/>
      <c r="JAO67" s="12"/>
      <c r="JAP67" s="12"/>
      <c r="JAQ67" s="12"/>
      <c r="JAR67" s="12"/>
      <c r="JAS67" s="12"/>
      <c r="JAT67" s="12"/>
      <c r="JAU67" s="12"/>
      <c r="JAV67" s="12"/>
      <c r="JAW67" s="12"/>
      <c r="JAX67" s="12"/>
      <c r="JAY67" s="12"/>
      <c r="JAZ67" s="12"/>
      <c r="JBA67" s="12"/>
      <c r="JBB67" s="12"/>
      <c r="JBC67" s="12"/>
      <c r="JBD67" s="12"/>
      <c r="JBE67" s="12"/>
      <c r="JBF67" s="12"/>
      <c r="JBG67" s="12"/>
      <c r="JBH67" s="12"/>
      <c r="JBI67" s="12"/>
      <c r="JBJ67" s="12"/>
      <c r="JBK67" s="12"/>
      <c r="JBL67" s="12"/>
      <c r="JBM67" s="12"/>
      <c r="JBN67" s="12"/>
      <c r="JBO67" s="12"/>
      <c r="JBP67" s="12"/>
      <c r="JBQ67" s="12"/>
      <c r="JBR67" s="12"/>
      <c r="JBS67" s="12"/>
      <c r="JBT67" s="12"/>
      <c r="JBU67" s="12"/>
      <c r="JBV67" s="12"/>
      <c r="JBW67" s="12"/>
      <c r="JBX67" s="12"/>
      <c r="JBY67" s="12"/>
      <c r="JBZ67" s="12"/>
      <c r="JCA67" s="12"/>
      <c r="JCB67" s="12"/>
      <c r="JCC67" s="12"/>
      <c r="JCD67" s="12"/>
      <c r="JCE67" s="12"/>
      <c r="JCF67" s="12"/>
      <c r="JCG67" s="12"/>
      <c r="JCH67" s="12"/>
      <c r="JCI67" s="12"/>
      <c r="JCJ67" s="12"/>
      <c r="JCK67" s="12"/>
      <c r="JCL67" s="12"/>
      <c r="JCM67" s="12"/>
      <c r="JCN67" s="12"/>
      <c r="JCO67" s="12"/>
      <c r="JCP67" s="12"/>
      <c r="JCQ67" s="12"/>
      <c r="JCR67" s="12"/>
      <c r="JCS67" s="12"/>
      <c r="JCT67" s="12"/>
      <c r="JCU67" s="12"/>
      <c r="JCV67" s="12"/>
      <c r="JCW67" s="12"/>
      <c r="JCX67" s="12"/>
      <c r="JCY67" s="12"/>
      <c r="JCZ67" s="12"/>
      <c r="JDA67" s="12"/>
      <c r="JDB67" s="12"/>
      <c r="JDC67" s="12"/>
      <c r="JDD67" s="12"/>
      <c r="JDE67" s="12"/>
      <c r="JDF67" s="12"/>
      <c r="JDG67" s="12"/>
      <c r="JDH67" s="12"/>
      <c r="JDI67" s="12"/>
      <c r="JDJ67" s="12"/>
      <c r="JDK67" s="12"/>
      <c r="JDL67" s="12"/>
      <c r="JDM67" s="12"/>
      <c r="JDN67" s="12"/>
      <c r="JDO67" s="12"/>
      <c r="JDP67" s="12"/>
      <c r="JDQ67" s="12"/>
      <c r="JDR67" s="12"/>
      <c r="JDS67" s="12"/>
      <c r="JDT67" s="12"/>
      <c r="JDU67" s="12"/>
      <c r="JDV67" s="12"/>
      <c r="JDW67" s="12"/>
      <c r="JDX67" s="12"/>
      <c r="JDY67" s="12"/>
      <c r="JDZ67" s="12"/>
      <c r="JEA67" s="12"/>
      <c r="JEB67" s="12"/>
      <c r="JEC67" s="12"/>
      <c r="JED67" s="12"/>
      <c r="JEE67" s="12"/>
      <c r="JEF67" s="12"/>
      <c r="JEG67" s="12"/>
      <c r="JEH67" s="12"/>
      <c r="JEI67" s="12"/>
      <c r="JEJ67" s="12"/>
      <c r="JEK67" s="12"/>
      <c r="JEL67" s="12"/>
      <c r="JEM67" s="12"/>
      <c r="JEN67" s="12"/>
      <c r="JEO67" s="12"/>
      <c r="JEP67" s="12"/>
      <c r="JEQ67" s="12"/>
      <c r="JER67" s="12"/>
      <c r="JES67" s="12"/>
      <c r="JET67" s="12"/>
      <c r="JEU67" s="12"/>
      <c r="JEV67" s="12"/>
      <c r="JEW67" s="12"/>
      <c r="JEX67" s="12"/>
      <c r="JEY67" s="12"/>
      <c r="JEZ67" s="12"/>
      <c r="JFA67" s="12"/>
      <c r="JFB67" s="12"/>
      <c r="JFC67" s="12"/>
      <c r="JFD67" s="12"/>
      <c r="JFE67" s="12"/>
      <c r="JFF67" s="12"/>
      <c r="JFG67" s="12"/>
      <c r="JFH67" s="12"/>
      <c r="JFI67" s="12"/>
      <c r="JFJ67" s="12"/>
      <c r="JFK67" s="12"/>
      <c r="JFL67" s="12"/>
      <c r="JFM67" s="12"/>
      <c r="JFN67" s="12"/>
      <c r="JFO67" s="12"/>
      <c r="JFP67" s="12"/>
      <c r="JFQ67" s="12"/>
      <c r="JFR67" s="12"/>
      <c r="JFS67" s="12"/>
      <c r="JFT67" s="12"/>
      <c r="JFU67" s="12"/>
      <c r="JFV67" s="12"/>
      <c r="JFW67" s="12"/>
      <c r="JFX67" s="12"/>
      <c r="JFY67" s="12"/>
      <c r="JFZ67" s="12"/>
      <c r="JGA67" s="12"/>
      <c r="JGB67" s="12"/>
      <c r="JGC67" s="12"/>
      <c r="JGD67" s="12"/>
      <c r="JGE67" s="12"/>
      <c r="JGF67" s="12"/>
      <c r="JGG67" s="12"/>
      <c r="JGH67" s="12"/>
      <c r="JGI67" s="12"/>
      <c r="JGJ67" s="12"/>
      <c r="JGK67" s="12"/>
      <c r="JGL67" s="12"/>
      <c r="JGM67" s="12"/>
      <c r="JGN67" s="12"/>
      <c r="JGO67" s="12"/>
      <c r="JGP67" s="12"/>
      <c r="JGQ67" s="12"/>
      <c r="JGR67" s="12"/>
      <c r="JGS67" s="12"/>
      <c r="JGT67" s="12"/>
      <c r="JGU67" s="12"/>
      <c r="JGV67" s="12"/>
      <c r="JGW67" s="12"/>
      <c r="JGX67" s="12"/>
      <c r="JGY67" s="12"/>
      <c r="JGZ67" s="12"/>
      <c r="JHA67" s="12"/>
      <c r="JHB67" s="12"/>
      <c r="JHC67" s="12"/>
      <c r="JHD67" s="12"/>
      <c r="JHE67" s="12"/>
      <c r="JHF67" s="12"/>
      <c r="JHG67" s="12"/>
      <c r="JHH67" s="12"/>
      <c r="JHI67" s="12"/>
      <c r="JHJ67" s="12"/>
      <c r="JHK67" s="12"/>
      <c r="JHL67" s="12"/>
      <c r="JHM67" s="12"/>
      <c r="JHN67" s="12"/>
      <c r="JHO67" s="12"/>
      <c r="JHP67" s="12"/>
      <c r="JHQ67" s="12"/>
      <c r="JHR67" s="12"/>
      <c r="JHS67" s="12"/>
      <c r="JHT67" s="12"/>
      <c r="JHU67" s="12"/>
      <c r="JHV67" s="12"/>
      <c r="JHW67" s="12"/>
      <c r="JHX67" s="12"/>
      <c r="JHY67" s="12"/>
      <c r="JHZ67" s="12"/>
      <c r="JIA67" s="12"/>
      <c r="JIB67" s="12"/>
      <c r="JIC67" s="12"/>
      <c r="JID67" s="12"/>
      <c r="JIE67" s="12"/>
      <c r="JIF67" s="12"/>
      <c r="JIG67" s="12"/>
      <c r="JIH67" s="12"/>
      <c r="JII67" s="12"/>
      <c r="JIJ67" s="12"/>
      <c r="JIK67" s="12"/>
      <c r="JIL67" s="12"/>
      <c r="JIM67" s="12"/>
      <c r="JIN67" s="12"/>
      <c r="JIO67" s="12"/>
      <c r="JIP67" s="12"/>
      <c r="JIQ67" s="12"/>
      <c r="JIR67" s="12"/>
      <c r="JIS67" s="12"/>
      <c r="JIT67" s="12"/>
      <c r="JIU67" s="12"/>
      <c r="JIV67" s="12"/>
      <c r="JIW67" s="12"/>
      <c r="JIX67" s="12"/>
      <c r="JIY67" s="12"/>
      <c r="JIZ67" s="12"/>
      <c r="JJA67" s="12"/>
      <c r="JJB67" s="12"/>
      <c r="JJC67" s="12"/>
      <c r="JJD67" s="12"/>
      <c r="JJE67" s="12"/>
      <c r="JJF67" s="12"/>
      <c r="JJG67" s="12"/>
      <c r="JJH67" s="12"/>
      <c r="JJI67" s="12"/>
      <c r="JJJ67" s="12"/>
      <c r="JJK67" s="12"/>
      <c r="JJL67" s="12"/>
      <c r="JJM67" s="12"/>
      <c r="JJN67" s="12"/>
      <c r="JJO67" s="12"/>
      <c r="JJP67" s="12"/>
      <c r="JJQ67" s="12"/>
      <c r="JJR67" s="12"/>
      <c r="JJS67" s="12"/>
      <c r="JJT67" s="12"/>
      <c r="JJU67" s="12"/>
      <c r="JJV67" s="12"/>
      <c r="JJW67" s="12"/>
      <c r="JJX67" s="12"/>
      <c r="JJY67" s="12"/>
      <c r="JJZ67" s="12"/>
      <c r="JKA67" s="12"/>
      <c r="JKB67" s="12"/>
      <c r="JKC67" s="12"/>
      <c r="JKD67" s="12"/>
      <c r="JKE67" s="12"/>
      <c r="JKF67" s="12"/>
      <c r="JKG67" s="12"/>
      <c r="JKH67" s="12"/>
      <c r="JKI67" s="12"/>
      <c r="JKJ67" s="12"/>
      <c r="JKK67" s="12"/>
      <c r="JKL67" s="12"/>
      <c r="JKM67" s="12"/>
      <c r="JKN67" s="12"/>
      <c r="JKO67" s="12"/>
      <c r="JKP67" s="12"/>
      <c r="JKQ67" s="12"/>
      <c r="JKR67" s="12"/>
      <c r="JKS67" s="12"/>
      <c r="JKT67" s="12"/>
      <c r="JKU67" s="12"/>
      <c r="JKV67" s="12"/>
      <c r="JKW67" s="12"/>
      <c r="JKX67" s="12"/>
      <c r="JKY67" s="12"/>
      <c r="JKZ67" s="12"/>
      <c r="JLA67" s="12"/>
      <c r="JLB67" s="12"/>
      <c r="JLC67" s="12"/>
      <c r="JLD67" s="12"/>
      <c r="JLE67" s="12"/>
      <c r="JLF67" s="12"/>
      <c r="JLG67" s="12"/>
      <c r="JLH67" s="12"/>
      <c r="JLI67" s="12"/>
      <c r="JLJ67" s="12"/>
      <c r="JLK67" s="12"/>
      <c r="JLL67" s="12"/>
      <c r="JLM67" s="12"/>
      <c r="JLN67" s="12"/>
      <c r="JLO67" s="12"/>
      <c r="JLP67" s="12"/>
      <c r="JLQ67" s="12"/>
      <c r="JLR67" s="12"/>
      <c r="JLS67" s="12"/>
      <c r="JLT67" s="12"/>
      <c r="JLU67" s="12"/>
      <c r="JLV67" s="12"/>
      <c r="JLW67" s="12"/>
      <c r="JLX67" s="12"/>
      <c r="JLY67" s="12"/>
      <c r="JLZ67" s="12"/>
      <c r="JMA67" s="12"/>
      <c r="JMB67" s="12"/>
      <c r="JMC67" s="12"/>
      <c r="JMD67" s="12"/>
      <c r="JME67" s="12"/>
      <c r="JMF67" s="12"/>
      <c r="JMG67" s="12"/>
      <c r="JMH67" s="12"/>
      <c r="JMI67" s="12"/>
      <c r="JMJ67" s="12"/>
      <c r="JMK67" s="12"/>
      <c r="JML67" s="12"/>
      <c r="JMM67" s="12"/>
      <c r="JMN67" s="12"/>
      <c r="JMO67" s="12"/>
      <c r="JMP67" s="12"/>
      <c r="JMQ67" s="12"/>
      <c r="JMR67" s="12"/>
      <c r="JMS67" s="12"/>
      <c r="JMT67" s="12"/>
      <c r="JMU67" s="12"/>
      <c r="JMV67" s="12"/>
      <c r="JMW67" s="12"/>
      <c r="JMX67" s="12"/>
      <c r="JMY67" s="12"/>
      <c r="JMZ67" s="12"/>
      <c r="JNA67" s="12"/>
      <c r="JNB67" s="12"/>
      <c r="JNC67" s="12"/>
      <c r="JND67" s="12"/>
      <c r="JNE67" s="12"/>
      <c r="JNF67" s="12"/>
      <c r="JNG67" s="12"/>
      <c r="JNH67" s="12"/>
      <c r="JNI67" s="12"/>
      <c r="JNJ67" s="12"/>
      <c r="JNK67" s="12"/>
      <c r="JNL67" s="12"/>
      <c r="JNM67" s="12"/>
      <c r="JNN67" s="12"/>
      <c r="JNO67" s="12"/>
      <c r="JNP67" s="12"/>
      <c r="JNQ67" s="12"/>
      <c r="JNR67" s="12"/>
      <c r="JNS67" s="12"/>
      <c r="JNT67" s="12"/>
      <c r="JNU67" s="12"/>
      <c r="JNV67" s="12"/>
      <c r="JNW67" s="12"/>
      <c r="JNX67" s="12"/>
      <c r="JNY67" s="12"/>
      <c r="JNZ67" s="12"/>
      <c r="JOA67" s="12"/>
      <c r="JOB67" s="12"/>
      <c r="JOC67" s="12"/>
      <c r="JOD67" s="12"/>
      <c r="JOE67" s="12"/>
      <c r="JOF67" s="12"/>
      <c r="JOG67" s="12"/>
      <c r="JOH67" s="12"/>
      <c r="JOI67" s="12"/>
      <c r="JOJ67" s="12"/>
      <c r="JOK67" s="12"/>
      <c r="JOL67" s="12"/>
      <c r="JOM67" s="12"/>
      <c r="JON67" s="12"/>
      <c r="JOO67" s="12"/>
      <c r="JOP67" s="12"/>
      <c r="JOQ67" s="12"/>
      <c r="JOR67" s="12"/>
      <c r="JOS67" s="12"/>
      <c r="JOT67" s="12"/>
      <c r="JOU67" s="12"/>
      <c r="JOV67" s="12"/>
      <c r="JOW67" s="12"/>
      <c r="JOX67" s="12"/>
      <c r="JOY67" s="12"/>
      <c r="JOZ67" s="12"/>
      <c r="JPA67" s="12"/>
      <c r="JPB67" s="12"/>
      <c r="JPC67" s="12"/>
      <c r="JPD67" s="12"/>
      <c r="JPE67" s="12"/>
      <c r="JPF67" s="12"/>
      <c r="JPG67" s="12"/>
      <c r="JPH67" s="12"/>
      <c r="JPI67" s="12"/>
      <c r="JPJ67" s="12"/>
      <c r="JPK67" s="12"/>
      <c r="JPL67" s="12"/>
      <c r="JPM67" s="12"/>
      <c r="JPN67" s="12"/>
      <c r="JPO67" s="12"/>
      <c r="JPP67" s="12"/>
      <c r="JPQ67" s="12"/>
      <c r="JPR67" s="12"/>
      <c r="JPS67" s="12"/>
      <c r="JPT67" s="12"/>
      <c r="JPU67" s="12"/>
      <c r="JPV67" s="12"/>
      <c r="JPW67" s="12"/>
      <c r="JPX67" s="12"/>
      <c r="JPY67" s="12"/>
      <c r="JPZ67" s="12"/>
      <c r="JQA67" s="12"/>
      <c r="JQB67" s="12"/>
      <c r="JQC67" s="12"/>
      <c r="JQD67" s="12"/>
      <c r="JQE67" s="12"/>
      <c r="JQF67" s="12"/>
      <c r="JQG67" s="12"/>
      <c r="JQH67" s="12"/>
      <c r="JQI67" s="12"/>
      <c r="JQJ67" s="12"/>
      <c r="JQK67" s="12"/>
      <c r="JQL67" s="12"/>
      <c r="JQM67" s="12"/>
      <c r="JQN67" s="12"/>
      <c r="JQO67" s="12"/>
      <c r="JQP67" s="12"/>
      <c r="JQQ67" s="12"/>
      <c r="JQR67" s="12"/>
      <c r="JQS67" s="12"/>
      <c r="JQT67" s="12"/>
      <c r="JQU67" s="12"/>
      <c r="JQV67" s="12"/>
      <c r="JQW67" s="12"/>
      <c r="JQX67" s="12"/>
      <c r="JQY67" s="12"/>
      <c r="JQZ67" s="12"/>
      <c r="JRA67" s="12"/>
      <c r="JRB67" s="12"/>
      <c r="JRC67" s="12"/>
      <c r="JRD67" s="12"/>
      <c r="JRE67" s="12"/>
      <c r="JRF67" s="12"/>
      <c r="JRG67" s="12"/>
      <c r="JRH67" s="12"/>
      <c r="JRI67" s="12"/>
      <c r="JRJ67" s="12"/>
      <c r="JRK67" s="12"/>
      <c r="JRL67" s="12"/>
      <c r="JRM67" s="12"/>
      <c r="JRN67" s="12"/>
      <c r="JRO67" s="12"/>
      <c r="JRP67" s="12"/>
      <c r="JRQ67" s="12"/>
      <c r="JRR67" s="12"/>
      <c r="JRS67" s="12"/>
      <c r="JRT67" s="12"/>
      <c r="JRU67" s="12"/>
      <c r="JRV67" s="12"/>
      <c r="JRW67" s="12"/>
      <c r="JRX67" s="12"/>
      <c r="JRY67" s="12"/>
      <c r="JRZ67" s="12"/>
      <c r="JSA67" s="12"/>
      <c r="JSB67" s="12"/>
      <c r="JSC67" s="12"/>
      <c r="JSD67" s="12"/>
      <c r="JSE67" s="12"/>
      <c r="JSF67" s="12"/>
      <c r="JSG67" s="12"/>
      <c r="JSH67" s="12"/>
      <c r="JSI67" s="12"/>
      <c r="JSJ67" s="12"/>
      <c r="JSK67" s="12"/>
      <c r="JSL67" s="12"/>
      <c r="JSM67" s="12"/>
      <c r="JSN67" s="12"/>
      <c r="JSO67" s="12"/>
      <c r="JSP67" s="12"/>
      <c r="JSQ67" s="12"/>
      <c r="JSR67" s="12"/>
      <c r="JSS67" s="12"/>
      <c r="JST67" s="12"/>
      <c r="JSU67" s="12"/>
      <c r="JSV67" s="12"/>
      <c r="JSW67" s="12"/>
      <c r="JSX67" s="12"/>
      <c r="JSY67" s="12"/>
      <c r="JSZ67" s="12"/>
      <c r="JTA67" s="12"/>
      <c r="JTB67" s="12"/>
      <c r="JTC67" s="12"/>
      <c r="JTD67" s="12"/>
      <c r="JTE67" s="12"/>
      <c r="JTF67" s="12"/>
      <c r="JTG67" s="12"/>
      <c r="JTH67" s="12"/>
      <c r="JTI67" s="12"/>
      <c r="JTJ67" s="12"/>
      <c r="JTK67" s="12"/>
      <c r="JTL67" s="12"/>
      <c r="JTM67" s="12"/>
      <c r="JTN67" s="12"/>
      <c r="JTO67" s="12"/>
      <c r="JTP67" s="12"/>
      <c r="JTQ67" s="12"/>
      <c r="JTR67" s="12"/>
      <c r="JTS67" s="12"/>
      <c r="JTT67" s="12"/>
      <c r="JTU67" s="12"/>
      <c r="JTV67" s="12"/>
      <c r="JTW67" s="12"/>
      <c r="JTX67" s="12"/>
      <c r="JTY67" s="12"/>
      <c r="JTZ67" s="12"/>
      <c r="JUA67" s="12"/>
      <c r="JUB67" s="12"/>
      <c r="JUC67" s="12"/>
      <c r="JUD67" s="12"/>
      <c r="JUE67" s="12"/>
      <c r="JUF67" s="12"/>
      <c r="JUG67" s="12"/>
      <c r="JUH67" s="12"/>
      <c r="JUI67" s="12"/>
      <c r="JUJ67" s="12"/>
      <c r="JUK67" s="12"/>
      <c r="JUL67" s="12"/>
      <c r="JUM67" s="12"/>
      <c r="JUN67" s="12"/>
      <c r="JUO67" s="12"/>
      <c r="JUP67" s="12"/>
      <c r="JUQ67" s="12"/>
      <c r="JUR67" s="12"/>
      <c r="JUS67" s="12"/>
      <c r="JUT67" s="12"/>
      <c r="JUU67" s="12"/>
      <c r="JUV67" s="12"/>
      <c r="JUW67" s="12"/>
      <c r="JUX67" s="12"/>
      <c r="JUY67" s="12"/>
      <c r="JUZ67" s="12"/>
      <c r="JVA67" s="12"/>
      <c r="JVB67" s="12"/>
      <c r="JVC67" s="12"/>
      <c r="JVD67" s="12"/>
      <c r="JVE67" s="12"/>
      <c r="JVF67" s="12"/>
      <c r="JVG67" s="12"/>
      <c r="JVH67" s="12"/>
      <c r="JVI67" s="12"/>
      <c r="JVJ67" s="12"/>
      <c r="JVK67" s="12"/>
      <c r="JVL67" s="12"/>
      <c r="JVM67" s="12"/>
      <c r="JVN67" s="12"/>
      <c r="JVO67" s="12"/>
      <c r="JVP67" s="12"/>
      <c r="JVQ67" s="12"/>
      <c r="JVR67" s="12"/>
      <c r="JVS67" s="12"/>
      <c r="JVT67" s="12"/>
      <c r="JVU67" s="12"/>
      <c r="JVV67" s="12"/>
      <c r="JVW67" s="12"/>
      <c r="JVX67" s="12"/>
      <c r="JVY67" s="12"/>
      <c r="JVZ67" s="12"/>
      <c r="JWA67" s="12"/>
      <c r="JWB67" s="12"/>
      <c r="JWC67" s="12"/>
      <c r="JWD67" s="12"/>
      <c r="JWE67" s="12"/>
      <c r="JWF67" s="12"/>
      <c r="JWG67" s="12"/>
      <c r="JWH67" s="12"/>
      <c r="JWI67" s="12"/>
      <c r="JWJ67" s="12"/>
      <c r="JWK67" s="12"/>
      <c r="JWL67" s="12"/>
      <c r="JWM67" s="12"/>
      <c r="JWN67" s="12"/>
      <c r="JWO67" s="12"/>
      <c r="JWP67" s="12"/>
      <c r="JWQ67" s="12"/>
      <c r="JWR67" s="12"/>
      <c r="JWS67" s="12"/>
      <c r="JWT67" s="12"/>
      <c r="JWU67" s="12"/>
      <c r="JWV67" s="12"/>
      <c r="JWW67" s="12"/>
      <c r="JWX67" s="12"/>
      <c r="JWY67" s="12"/>
      <c r="JWZ67" s="12"/>
      <c r="JXA67" s="12"/>
      <c r="JXB67" s="12"/>
      <c r="JXC67" s="12"/>
      <c r="JXD67" s="12"/>
      <c r="JXE67" s="12"/>
      <c r="JXF67" s="12"/>
      <c r="JXG67" s="12"/>
      <c r="JXH67" s="12"/>
      <c r="JXI67" s="12"/>
      <c r="JXJ67" s="12"/>
      <c r="JXK67" s="12"/>
      <c r="JXL67" s="12"/>
      <c r="JXM67" s="12"/>
      <c r="JXN67" s="12"/>
      <c r="JXO67" s="12"/>
      <c r="JXP67" s="12"/>
      <c r="JXQ67" s="12"/>
      <c r="JXR67" s="12"/>
      <c r="JXS67" s="12"/>
      <c r="JXT67" s="12"/>
      <c r="JXU67" s="12"/>
      <c r="JXV67" s="12"/>
      <c r="JXW67" s="12"/>
      <c r="JXX67" s="12"/>
      <c r="JXY67" s="12"/>
      <c r="JXZ67" s="12"/>
      <c r="JYA67" s="12"/>
      <c r="JYB67" s="12"/>
      <c r="JYC67" s="12"/>
      <c r="JYD67" s="12"/>
      <c r="JYE67" s="12"/>
      <c r="JYF67" s="12"/>
      <c r="JYG67" s="12"/>
      <c r="JYH67" s="12"/>
      <c r="JYI67" s="12"/>
      <c r="JYJ67" s="12"/>
      <c r="JYK67" s="12"/>
      <c r="JYL67" s="12"/>
      <c r="JYM67" s="12"/>
      <c r="JYN67" s="12"/>
      <c r="JYO67" s="12"/>
      <c r="JYP67" s="12"/>
      <c r="JYQ67" s="12"/>
      <c r="JYR67" s="12"/>
      <c r="JYS67" s="12"/>
      <c r="JYT67" s="12"/>
      <c r="JYU67" s="12"/>
      <c r="JYV67" s="12"/>
      <c r="JYW67" s="12"/>
      <c r="JYX67" s="12"/>
      <c r="JYY67" s="12"/>
      <c r="JYZ67" s="12"/>
      <c r="JZA67" s="12"/>
      <c r="JZB67" s="12"/>
      <c r="JZC67" s="12"/>
      <c r="JZD67" s="12"/>
      <c r="JZE67" s="12"/>
      <c r="JZF67" s="12"/>
      <c r="JZG67" s="12"/>
      <c r="JZH67" s="12"/>
      <c r="JZI67" s="12"/>
      <c r="JZJ67" s="12"/>
      <c r="JZK67" s="12"/>
      <c r="JZL67" s="12"/>
      <c r="JZM67" s="12"/>
      <c r="JZN67" s="12"/>
      <c r="JZO67" s="12"/>
      <c r="JZP67" s="12"/>
      <c r="JZQ67" s="12"/>
      <c r="JZR67" s="12"/>
      <c r="JZS67" s="12"/>
      <c r="JZT67" s="12"/>
      <c r="JZU67" s="12"/>
      <c r="JZV67" s="12"/>
      <c r="JZW67" s="12"/>
      <c r="JZX67" s="12"/>
      <c r="JZY67" s="12"/>
      <c r="JZZ67" s="12"/>
      <c r="KAA67" s="12"/>
      <c r="KAB67" s="12"/>
      <c r="KAC67" s="12"/>
      <c r="KAD67" s="12"/>
      <c r="KAE67" s="12"/>
      <c r="KAF67" s="12"/>
      <c r="KAG67" s="12"/>
      <c r="KAH67" s="12"/>
      <c r="KAI67" s="12"/>
      <c r="KAJ67" s="12"/>
      <c r="KAK67" s="12"/>
      <c r="KAL67" s="12"/>
      <c r="KAM67" s="12"/>
      <c r="KAN67" s="12"/>
      <c r="KAO67" s="12"/>
      <c r="KAP67" s="12"/>
      <c r="KAQ67" s="12"/>
      <c r="KAR67" s="12"/>
      <c r="KAS67" s="12"/>
      <c r="KAT67" s="12"/>
      <c r="KAU67" s="12"/>
      <c r="KAV67" s="12"/>
      <c r="KAW67" s="12"/>
      <c r="KAX67" s="12"/>
      <c r="KAY67" s="12"/>
      <c r="KAZ67" s="12"/>
      <c r="KBA67" s="12"/>
      <c r="KBB67" s="12"/>
      <c r="KBC67" s="12"/>
      <c r="KBD67" s="12"/>
      <c r="KBE67" s="12"/>
      <c r="KBF67" s="12"/>
      <c r="KBG67" s="12"/>
      <c r="KBH67" s="12"/>
      <c r="KBI67" s="12"/>
      <c r="KBJ67" s="12"/>
      <c r="KBK67" s="12"/>
      <c r="KBL67" s="12"/>
      <c r="KBM67" s="12"/>
      <c r="KBN67" s="12"/>
      <c r="KBO67" s="12"/>
      <c r="KBP67" s="12"/>
      <c r="KBQ67" s="12"/>
      <c r="KBR67" s="12"/>
      <c r="KBS67" s="12"/>
      <c r="KBT67" s="12"/>
      <c r="KBU67" s="12"/>
      <c r="KBV67" s="12"/>
      <c r="KBW67" s="12"/>
      <c r="KBX67" s="12"/>
      <c r="KBY67" s="12"/>
      <c r="KBZ67" s="12"/>
      <c r="KCA67" s="12"/>
      <c r="KCB67" s="12"/>
      <c r="KCC67" s="12"/>
      <c r="KCD67" s="12"/>
      <c r="KCE67" s="12"/>
      <c r="KCF67" s="12"/>
      <c r="KCG67" s="12"/>
      <c r="KCH67" s="12"/>
      <c r="KCI67" s="12"/>
      <c r="KCJ67" s="12"/>
      <c r="KCK67" s="12"/>
      <c r="KCL67" s="12"/>
      <c r="KCM67" s="12"/>
      <c r="KCN67" s="12"/>
      <c r="KCO67" s="12"/>
      <c r="KCP67" s="12"/>
      <c r="KCQ67" s="12"/>
      <c r="KCR67" s="12"/>
      <c r="KCS67" s="12"/>
      <c r="KCT67" s="12"/>
      <c r="KCU67" s="12"/>
      <c r="KCV67" s="12"/>
      <c r="KCW67" s="12"/>
      <c r="KCX67" s="12"/>
      <c r="KCY67" s="12"/>
      <c r="KCZ67" s="12"/>
      <c r="KDA67" s="12"/>
      <c r="KDB67" s="12"/>
      <c r="KDC67" s="12"/>
      <c r="KDD67" s="12"/>
      <c r="KDE67" s="12"/>
      <c r="KDF67" s="12"/>
      <c r="KDG67" s="12"/>
      <c r="KDH67" s="12"/>
      <c r="KDI67" s="12"/>
      <c r="KDJ67" s="12"/>
      <c r="KDK67" s="12"/>
      <c r="KDL67" s="12"/>
      <c r="KDM67" s="12"/>
      <c r="KDN67" s="12"/>
      <c r="KDO67" s="12"/>
      <c r="KDP67" s="12"/>
      <c r="KDQ67" s="12"/>
      <c r="KDR67" s="12"/>
      <c r="KDS67" s="12"/>
      <c r="KDT67" s="12"/>
      <c r="KDU67" s="12"/>
      <c r="KDV67" s="12"/>
      <c r="KDW67" s="12"/>
      <c r="KDX67" s="12"/>
      <c r="KDY67" s="12"/>
      <c r="KDZ67" s="12"/>
      <c r="KEA67" s="12"/>
      <c r="KEB67" s="12"/>
      <c r="KEC67" s="12"/>
      <c r="KED67" s="12"/>
      <c r="KEE67" s="12"/>
      <c r="KEF67" s="12"/>
      <c r="KEG67" s="12"/>
      <c r="KEH67" s="12"/>
      <c r="KEI67" s="12"/>
      <c r="KEJ67" s="12"/>
      <c r="KEK67" s="12"/>
      <c r="KEL67" s="12"/>
      <c r="KEM67" s="12"/>
      <c r="KEN67" s="12"/>
      <c r="KEO67" s="12"/>
      <c r="KEP67" s="12"/>
      <c r="KEQ67" s="12"/>
      <c r="KER67" s="12"/>
      <c r="KES67" s="12"/>
      <c r="KET67" s="12"/>
      <c r="KEU67" s="12"/>
      <c r="KEV67" s="12"/>
      <c r="KEW67" s="12"/>
      <c r="KEX67" s="12"/>
      <c r="KEY67" s="12"/>
      <c r="KEZ67" s="12"/>
      <c r="KFA67" s="12"/>
      <c r="KFB67" s="12"/>
      <c r="KFC67" s="12"/>
      <c r="KFD67" s="12"/>
      <c r="KFE67" s="12"/>
      <c r="KFF67" s="12"/>
      <c r="KFG67" s="12"/>
      <c r="KFH67" s="12"/>
      <c r="KFI67" s="12"/>
      <c r="KFJ67" s="12"/>
      <c r="KFK67" s="12"/>
      <c r="KFL67" s="12"/>
      <c r="KFM67" s="12"/>
      <c r="KFN67" s="12"/>
      <c r="KFO67" s="12"/>
      <c r="KFP67" s="12"/>
      <c r="KFQ67" s="12"/>
      <c r="KFR67" s="12"/>
      <c r="KFS67" s="12"/>
      <c r="KFT67" s="12"/>
      <c r="KFU67" s="12"/>
      <c r="KFV67" s="12"/>
      <c r="KFW67" s="12"/>
      <c r="KFX67" s="12"/>
      <c r="KFY67" s="12"/>
      <c r="KFZ67" s="12"/>
      <c r="KGA67" s="12"/>
      <c r="KGB67" s="12"/>
      <c r="KGC67" s="12"/>
      <c r="KGD67" s="12"/>
      <c r="KGE67" s="12"/>
      <c r="KGF67" s="12"/>
      <c r="KGG67" s="12"/>
      <c r="KGH67" s="12"/>
      <c r="KGI67" s="12"/>
      <c r="KGJ67" s="12"/>
      <c r="KGK67" s="12"/>
      <c r="KGL67" s="12"/>
      <c r="KGM67" s="12"/>
      <c r="KGN67" s="12"/>
      <c r="KGO67" s="12"/>
      <c r="KGP67" s="12"/>
      <c r="KGQ67" s="12"/>
      <c r="KGR67" s="12"/>
      <c r="KGS67" s="12"/>
      <c r="KGT67" s="12"/>
      <c r="KGU67" s="12"/>
      <c r="KGV67" s="12"/>
      <c r="KGW67" s="12"/>
      <c r="KGX67" s="12"/>
      <c r="KGY67" s="12"/>
      <c r="KGZ67" s="12"/>
      <c r="KHA67" s="12"/>
      <c r="KHB67" s="12"/>
      <c r="KHC67" s="12"/>
      <c r="KHD67" s="12"/>
      <c r="KHE67" s="12"/>
      <c r="KHF67" s="12"/>
      <c r="KHG67" s="12"/>
      <c r="KHH67" s="12"/>
      <c r="KHI67" s="12"/>
      <c r="KHJ67" s="12"/>
      <c r="KHK67" s="12"/>
      <c r="KHL67" s="12"/>
      <c r="KHM67" s="12"/>
      <c r="KHN67" s="12"/>
      <c r="KHO67" s="12"/>
      <c r="KHP67" s="12"/>
      <c r="KHQ67" s="12"/>
      <c r="KHR67" s="12"/>
      <c r="KHS67" s="12"/>
      <c r="KHT67" s="12"/>
      <c r="KHU67" s="12"/>
      <c r="KHV67" s="12"/>
      <c r="KHW67" s="12"/>
      <c r="KHX67" s="12"/>
      <c r="KHY67" s="12"/>
      <c r="KHZ67" s="12"/>
      <c r="KIA67" s="12"/>
      <c r="KIB67" s="12"/>
      <c r="KIC67" s="12"/>
      <c r="KID67" s="12"/>
      <c r="KIE67" s="12"/>
      <c r="KIF67" s="12"/>
      <c r="KIG67" s="12"/>
      <c r="KIH67" s="12"/>
      <c r="KII67" s="12"/>
      <c r="KIJ67" s="12"/>
      <c r="KIK67" s="12"/>
      <c r="KIL67" s="12"/>
      <c r="KIM67" s="12"/>
      <c r="KIN67" s="12"/>
      <c r="KIO67" s="12"/>
      <c r="KIP67" s="12"/>
      <c r="KIQ67" s="12"/>
      <c r="KIR67" s="12"/>
      <c r="KIS67" s="12"/>
      <c r="KIT67" s="12"/>
      <c r="KIU67" s="12"/>
      <c r="KIV67" s="12"/>
      <c r="KIW67" s="12"/>
      <c r="KIX67" s="12"/>
      <c r="KIY67" s="12"/>
      <c r="KIZ67" s="12"/>
      <c r="KJA67" s="12"/>
      <c r="KJB67" s="12"/>
      <c r="KJC67" s="12"/>
      <c r="KJD67" s="12"/>
      <c r="KJE67" s="12"/>
      <c r="KJF67" s="12"/>
      <c r="KJG67" s="12"/>
      <c r="KJH67" s="12"/>
      <c r="KJI67" s="12"/>
      <c r="KJJ67" s="12"/>
      <c r="KJK67" s="12"/>
      <c r="KJL67" s="12"/>
      <c r="KJM67" s="12"/>
      <c r="KJN67" s="12"/>
      <c r="KJO67" s="12"/>
      <c r="KJP67" s="12"/>
      <c r="KJQ67" s="12"/>
      <c r="KJR67" s="12"/>
      <c r="KJS67" s="12"/>
      <c r="KJT67" s="12"/>
      <c r="KJU67" s="12"/>
      <c r="KJV67" s="12"/>
      <c r="KJW67" s="12"/>
      <c r="KJX67" s="12"/>
      <c r="KJY67" s="12"/>
      <c r="KJZ67" s="12"/>
      <c r="KKA67" s="12"/>
      <c r="KKB67" s="12"/>
      <c r="KKC67" s="12"/>
      <c r="KKD67" s="12"/>
      <c r="KKE67" s="12"/>
      <c r="KKF67" s="12"/>
      <c r="KKG67" s="12"/>
      <c r="KKH67" s="12"/>
      <c r="KKI67" s="12"/>
      <c r="KKJ67" s="12"/>
      <c r="KKK67" s="12"/>
      <c r="KKL67" s="12"/>
      <c r="KKM67" s="12"/>
      <c r="KKN67" s="12"/>
      <c r="KKO67" s="12"/>
      <c r="KKP67" s="12"/>
      <c r="KKQ67" s="12"/>
      <c r="KKR67" s="12"/>
      <c r="KKS67" s="12"/>
      <c r="KKT67" s="12"/>
      <c r="KKU67" s="12"/>
      <c r="KKV67" s="12"/>
      <c r="KKW67" s="12"/>
      <c r="KKX67" s="12"/>
      <c r="KKY67" s="12"/>
      <c r="KKZ67" s="12"/>
      <c r="KLA67" s="12"/>
      <c r="KLB67" s="12"/>
      <c r="KLC67" s="12"/>
      <c r="KLD67" s="12"/>
      <c r="KLE67" s="12"/>
      <c r="KLF67" s="12"/>
      <c r="KLG67" s="12"/>
      <c r="KLH67" s="12"/>
      <c r="KLI67" s="12"/>
      <c r="KLJ67" s="12"/>
      <c r="KLK67" s="12"/>
      <c r="KLL67" s="12"/>
      <c r="KLM67" s="12"/>
      <c r="KLN67" s="12"/>
      <c r="KLO67" s="12"/>
      <c r="KLP67" s="12"/>
      <c r="KLQ67" s="12"/>
      <c r="KLR67" s="12"/>
      <c r="KLS67" s="12"/>
      <c r="KLT67" s="12"/>
      <c r="KLU67" s="12"/>
      <c r="KLV67" s="12"/>
      <c r="KLW67" s="12"/>
      <c r="KLX67" s="12"/>
      <c r="KLY67" s="12"/>
      <c r="KLZ67" s="12"/>
      <c r="KMA67" s="12"/>
      <c r="KMB67" s="12"/>
      <c r="KMC67" s="12"/>
      <c r="KMD67" s="12"/>
      <c r="KME67" s="12"/>
      <c r="KMF67" s="12"/>
      <c r="KMG67" s="12"/>
      <c r="KMH67" s="12"/>
      <c r="KMI67" s="12"/>
      <c r="KMJ67" s="12"/>
      <c r="KMK67" s="12"/>
      <c r="KML67" s="12"/>
      <c r="KMM67" s="12"/>
      <c r="KMN67" s="12"/>
      <c r="KMO67" s="12"/>
      <c r="KMP67" s="12"/>
      <c r="KMQ67" s="12"/>
      <c r="KMR67" s="12"/>
      <c r="KMS67" s="12"/>
      <c r="KMT67" s="12"/>
      <c r="KMU67" s="12"/>
      <c r="KMV67" s="12"/>
      <c r="KMW67" s="12"/>
      <c r="KMX67" s="12"/>
      <c r="KMY67" s="12"/>
      <c r="KMZ67" s="12"/>
      <c r="KNA67" s="12"/>
      <c r="KNB67" s="12"/>
      <c r="KNC67" s="12"/>
      <c r="KND67" s="12"/>
      <c r="KNE67" s="12"/>
      <c r="KNF67" s="12"/>
      <c r="KNG67" s="12"/>
      <c r="KNH67" s="12"/>
      <c r="KNI67" s="12"/>
      <c r="KNJ67" s="12"/>
      <c r="KNK67" s="12"/>
      <c r="KNL67" s="12"/>
      <c r="KNM67" s="12"/>
      <c r="KNN67" s="12"/>
      <c r="KNO67" s="12"/>
      <c r="KNP67" s="12"/>
      <c r="KNQ67" s="12"/>
      <c r="KNR67" s="12"/>
      <c r="KNS67" s="12"/>
      <c r="KNT67" s="12"/>
      <c r="KNU67" s="12"/>
      <c r="KNV67" s="12"/>
      <c r="KNW67" s="12"/>
      <c r="KNX67" s="12"/>
      <c r="KNY67" s="12"/>
      <c r="KNZ67" s="12"/>
      <c r="KOA67" s="12"/>
      <c r="KOB67" s="12"/>
      <c r="KOC67" s="12"/>
      <c r="KOD67" s="12"/>
      <c r="KOE67" s="12"/>
      <c r="KOF67" s="12"/>
      <c r="KOG67" s="12"/>
      <c r="KOH67" s="12"/>
      <c r="KOI67" s="12"/>
      <c r="KOJ67" s="12"/>
      <c r="KOK67" s="12"/>
      <c r="KOL67" s="12"/>
      <c r="KOM67" s="12"/>
      <c r="KON67" s="12"/>
      <c r="KOO67" s="12"/>
      <c r="KOP67" s="12"/>
      <c r="KOQ67" s="12"/>
      <c r="KOR67" s="12"/>
      <c r="KOS67" s="12"/>
      <c r="KOT67" s="12"/>
      <c r="KOU67" s="12"/>
      <c r="KOV67" s="12"/>
      <c r="KOW67" s="12"/>
      <c r="KOX67" s="12"/>
      <c r="KOY67" s="12"/>
      <c r="KOZ67" s="12"/>
      <c r="KPA67" s="12"/>
      <c r="KPB67" s="12"/>
      <c r="KPC67" s="12"/>
      <c r="KPD67" s="12"/>
      <c r="KPE67" s="12"/>
      <c r="KPF67" s="12"/>
      <c r="KPG67" s="12"/>
      <c r="KPH67" s="12"/>
      <c r="KPI67" s="12"/>
      <c r="KPJ67" s="12"/>
      <c r="KPK67" s="12"/>
      <c r="KPL67" s="12"/>
      <c r="KPM67" s="12"/>
      <c r="KPN67" s="12"/>
      <c r="KPO67" s="12"/>
      <c r="KPP67" s="12"/>
      <c r="KPQ67" s="12"/>
      <c r="KPR67" s="12"/>
      <c r="KPS67" s="12"/>
      <c r="KPT67" s="12"/>
      <c r="KPU67" s="12"/>
      <c r="KPV67" s="12"/>
      <c r="KPW67" s="12"/>
      <c r="KPX67" s="12"/>
      <c r="KPY67" s="12"/>
      <c r="KPZ67" s="12"/>
      <c r="KQA67" s="12"/>
      <c r="KQB67" s="12"/>
      <c r="KQC67" s="12"/>
      <c r="KQD67" s="12"/>
      <c r="KQE67" s="12"/>
      <c r="KQF67" s="12"/>
      <c r="KQG67" s="12"/>
      <c r="KQH67" s="12"/>
      <c r="KQI67" s="12"/>
      <c r="KQJ67" s="12"/>
      <c r="KQK67" s="12"/>
      <c r="KQL67" s="12"/>
      <c r="KQM67" s="12"/>
      <c r="KQN67" s="12"/>
      <c r="KQO67" s="12"/>
      <c r="KQP67" s="12"/>
      <c r="KQQ67" s="12"/>
      <c r="KQR67" s="12"/>
      <c r="KQS67" s="12"/>
      <c r="KQT67" s="12"/>
      <c r="KQU67" s="12"/>
      <c r="KQV67" s="12"/>
      <c r="KQW67" s="12"/>
      <c r="KQX67" s="12"/>
      <c r="KQY67" s="12"/>
      <c r="KQZ67" s="12"/>
      <c r="KRA67" s="12"/>
      <c r="KRB67" s="12"/>
      <c r="KRC67" s="12"/>
      <c r="KRD67" s="12"/>
      <c r="KRE67" s="12"/>
      <c r="KRF67" s="12"/>
      <c r="KRG67" s="12"/>
      <c r="KRH67" s="12"/>
      <c r="KRI67" s="12"/>
      <c r="KRJ67" s="12"/>
      <c r="KRK67" s="12"/>
      <c r="KRL67" s="12"/>
      <c r="KRM67" s="12"/>
      <c r="KRN67" s="12"/>
      <c r="KRO67" s="12"/>
      <c r="KRP67" s="12"/>
      <c r="KRQ67" s="12"/>
      <c r="KRR67" s="12"/>
      <c r="KRS67" s="12"/>
      <c r="KRT67" s="12"/>
      <c r="KRU67" s="12"/>
      <c r="KRV67" s="12"/>
      <c r="KRW67" s="12"/>
      <c r="KRX67" s="12"/>
      <c r="KRY67" s="12"/>
      <c r="KRZ67" s="12"/>
      <c r="KSA67" s="12"/>
      <c r="KSB67" s="12"/>
      <c r="KSC67" s="12"/>
      <c r="KSD67" s="12"/>
      <c r="KSE67" s="12"/>
      <c r="KSF67" s="12"/>
      <c r="KSG67" s="12"/>
      <c r="KSH67" s="12"/>
      <c r="KSI67" s="12"/>
      <c r="KSJ67" s="12"/>
      <c r="KSK67" s="12"/>
      <c r="KSL67" s="12"/>
      <c r="KSM67" s="12"/>
      <c r="KSN67" s="12"/>
      <c r="KSO67" s="12"/>
      <c r="KSP67" s="12"/>
      <c r="KSQ67" s="12"/>
      <c r="KSR67" s="12"/>
      <c r="KSS67" s="12"/>
      <c r="KST67" s="12"/>
      <c r="KSU67" s="12"/>
      <c r="KSV67" s="12"/>
      <c r="KSW67" s="12"/>
      <c r="KSX67" s="12"/>
      <c r="KSY67" s="12"/>
      <c r="KSZ67" s="12"/>
      <c r="KTA67" s="12"/>
      <c r="KTB67" s="12"/>
      <c r="KTC67" s="12"/>
      <c r="KTD67" s="12"/>
      <c r="KTE67" s="12"/>
      <c r="KTF67" s="12"/>
      <c r="KTG67" s="12"/>
      <c r="KTH67" s="12"/>
      <c r="KTI67" s="12"/>
      <c r="KTJ67" s="12"/>
      <c r="KTK67" s="12"/>
      <c r="KTL67" s="12"/>
      <c r="KTM67" s="12"/>
      <c r="KTN67" s="12"/>
      <c r="KTO67" s="12"/>
      <c r="KTP67" s="12"/>
      <c r="KTQ67" s="12"/>
      <c r="KTR67" s="12"/>
      <c r="KTS67" s="12"/>
      <c r="KTT67" s="12"/>
      <c r="KTU67" s="12"/>
      <c r="KTV67" s="12"/>
      <c r="KTW67" s="12"/>
      <c r="KTX67" s="12"/>
      <c r="KTY67" s="12"/>
      <c r="KTZ67" s="12"/>
      <c r="KUA67" s="12"/>
      <c r="KUB67" s="12"/>
      <c r="KUC67" s="12"/>
      <c r="KUD67" s="12"/>
      <c r="KUE67" s="12"/>
      <c r="KUF67" s="12"/>
      <c r="KUG67" s="12"/>
      <c r="KUH67" s="12"/>
      <c r="KUI67" s="12"/>
      <c r="KUJ67" s="12"/>
      <c r="KUK67" s="12"/>
      <c r="KUL67" s="12"/>
      <c r="KUM67" s="12"/>
      <c r="KUN67" s="12"/>
      <c r="KUO67" s="12"/>
      <c r="KUP67" s="12"/>
      <c r="KUQ67" s="12"/>
      <c r="KUR67" s="12"/>
      <c r="KUS67" s="12"/>
      <c r="KUT67" s="12"/>
      <c r="KUU67" s="12"/>
      <c r="KUV67" s="12"/>
      <c r="KUW67" s="12"/>
      <c r="KUX67" s="12"/>
      <c r="KUY67" s="12"/>
      <c r="KUZ67" s="12"/>
      <c r="KVA67" s="12"/>
      <c r="KVB67" s="12"/>
      <c r="KVC67" s="12"/>
      <c r="KVD67" s="12"/>
      <c r="KVE67" s="12"/>
      <c r="KVF67" s="12"/>
      <c r="KVG67" s="12"/>
      <c r="KVH67" s="12"/>
      <c r="KVI67" s="12"/>
      <c r="KVJ67" s="12"/>
      <c r="KVK67" s="12"/>
      <c r="KVL67" s="12"/>
      <c r="KVM67" s="12"/>
      <c r="KVN67" s="12"/>
      <c r="KVO67" s="12"/>
      <c r="KVP67" s="12"/>
      <c r="KVQ67" s="12"/>
      <c r="KVR67" s="12"/>
      <c r="KVS67" s="12"/>
      <c r="KVT67" s="12"/>
      <c r="KVU67" s="12"/>
      <c r="KVV67" s="12"/>
      <c r="KVW67" s="12"/>
      <c r="KVX67" s="12"/>
      <c r="KVY67" s="12"/>
      <c r="KVZ67" s="12"/>
      <c r="KWA67" s="12"/>
      <c r="KWB67" s="12"/>
      <c r="KWC67" s="12"/>
      <c r="KWD67" s="12"/>
      <c r="KWE67" s="12"/>
      <c r="KWF67" s="12"/>
      <c r="KWG67" s="12"/>
      <c r="KWH67" s="12"/>
      <c r="KWI67" s="12"/>
      <c r="KWJ67" s="12"/>
      <c r="KWK67" s="12"/>
      <c r="KWL67" s="12"/>
      <c r="KWM67" s="12"/>
      <c r="KWN67" s="12"/>
      <c r="KWO67" s="12"/>
      <c r="KWP67" s="12"/>
      <c r="KWQ67" s="12"/>
      <c r="KWR67" s="12"/>
      <c r="KWS67" s="12"/>
      <c r="KWT67" s="12"/>
      <c r="KWU67" s="12"/>
      <c r="KWV67" s="12"/>
      <c r="KWW67" s="12"/>
      <c r="KWX67" s="12"/>
      <c r="KWY67" s="12"/>
      <c r="KWZ67" s="12"/>
      <c r="KXA67" s="12"/>
      <c r="KXB67" s="12"/>
      <c r="KXC67" s="12"/>
      <c r="KXD67" s="12"/>
      <c r="KXE67" s="12"/>
      <c r="KXF67" s="12"/>
      <c r="KXG67" s="12"/>
      <c r="KXH67" s="12"/>
      <c r="KXI67" s="12"/>
      <c r="KXJ67" s="12"/>
      <c r="KXK67" s="12"/>
      <c r="KXL67" s="12"/>
      <c r="KXM67" s="12"/>
      <c r="KXN67" s="12"/>
      <c r="KXO67" s="12"/>
      <c r="KXP67" s="12"/>
      <c r="KXQ67" s="12"/>
      <c r="KXR67" s="12"/>
      <c r="KXS67" s="12"/>
      <c r="KXT67" s="12"/>
      <c r="KXU67" s="12"/>
      <c r="KXV67" s="12"/>
      <c r="KXW67" s="12"/>
      <c r="KXX67" s="12"/>
      <c r="KXY67" s="12"/>
      <c r="KXZ67" s="12"/>
      <c r="KYA67" s="12"/>
      <c r="KYB67" s="12"/>
      <c r="KYC67" s="12"/>
      <c r="KYD67" s="12"/>
      <c r="KYE67" s="12"/>
      <c r="KYF67" s="12"/>
      <c r="KYG67" s="12"/>
      <c r="KYH67" s="12"/>
      <c r="KYI67" s="12"/>
      <c r="KYJ67" s="12"/>
      <c r="KYK67" s="12"/>
      <c r="KYL67" s="12"/>
      <c r="KYM67" s="12"/>
      <c r="KYN67" s="12"/>
      <c r="KYO67" s="12"/>
      <c r="KYP67" s="12"/>
      <c r="KYQ67" s="12"/>
      <c r="KYR67" s="12"/>
      <c r="KYS67" s="12"/>
      <c r="KYT67" s="12"/>
      <c r="KYU67" s="12"/>
      <c r="KYV67" s="12"/>
      <c r="KYW67" s="12"/>
      <c r="KYX67" s="12"/>
      <c r="KYY67" s="12"/>
      <c r="KYZ67" s="12"/>
      <c r="KZA67" s="12"/>
      <c r="KZB67" s="12"/>
      <c r="KZC67" s="12"/>
      <c r="KZD67" s="12"/>
      <c r="KZE67" s="12"/>
      <c r="KZF67" s="12"/>
      <c r="KZG67" s="12"/>
      <c r="KZH67" s="12"/>
      <c r="KZI67" s="12"/>
      <c r="KZJ67" s="12"/>
      <c r="KZK67" s="12"/>
      <c r="KZL67" s="12"/>
      <c r="KZM67" s="12"/>
      <c r="KZN67" s="12"/>
      <c r="KZO67" s="12"/>
      <c r="KZP67" s="12"/>
      <c r="KZQ67" s="12"/>
      <c r="KZR67" s="12"/>
      <c r="KZS67" s="12"/>
      <c r="KZT67" s="12"/>
      <c r="KZU67" s="12"/>
      <c r="KZV67" s="12"/>
      <c r="KZW67" s="12"/>
      <c r="KZX67" s="12"/>
      <c r="KZY67" s="12"/>
      <c r="KZZ67" s="12"/>
      <c r="LAA67" s="12"/>
      <c r="LAB67" s="12"/>
      <c r="LAC67" s="12"/>
      <c r="LAD67" s="12"/>
      <c r="LAE67" s="12"/>
      <c r="LAF67" s="12"/>
      <c r="LAG67" s="12"/>
      <c r="LAH67" s="12"/>
      <c r="LAI67" s="12"/>
      <c r="LAJ67" s="12"/>
      <c r="LAK67" s="12"/>
      <c r="LAL67" s="12"/>
      <c r="LAM67" s="12"/>
      <c r="LAN67" s="12"/>
      <c r="LAO67" s="12"/>
      <c r="LAP67" s="12"/>
      <c r="LAQ67" s="12"/>
      <c r="LAR67" s="12"/>
      <c r="LAS67" s="12"/>
      <c r="LAT67" s="12"/>
      <c r="LAU67" s="12"/>
      <c r="LAV67" s="12"/>
      <c r="LAW67" s="12"/>
      <c r="LAX67" s="12"/>
      <c r="LAY67" s="12"/>
      <c r="LAZ67" s="12"/>
      <c r="LBA67" s="12"/>
      <c r="LBB67" s="12"/>
      <c r="LBC67" s="12"/>
      <c r="LBD67" s="12"/>
      <c r="LBE67" s="12"/>
      <c r="LBF67" s="12"/>
      <c r="LBG67" s="12"/>
      <c r="LBH67" s="12"/>
      <c r="LBI67" s="12"/>
      <c r="LBJ67" s="12"/>
      <c r="LBK67" s="12"/>
      <c r="LBL67" s="12"/>
      <c r="LBM67" s="12"/>
      <c r="LBN67" s="12"/>
      <c r="LBO67" s="12"/>
      <c r="LBP67" s="12"/>
      <c r="LBQ67" s="12"/>
      <c r="LBR67" s="12"/>
      <c r="LBS67" s="12"/>
      <c r="LBT67" s="12"/>
      <c r="LBU67" s="12"/>
      <c r="LBV67" s="12"/>
      <c r="LBW67" s="12"/>
      <c r="LBX67" s="12"/>
      <c r="LBY67" s="12"/>
      <c r="LBZ67" s="12"/>
      <c r="LCA67" s="12"/>
      <c r="LCB67" s="12"/>
      <c r="LCC67" s="12"/>
      <c r="LCD67" s="12"/>
      <c r="LCE67" s="12"/>
      <c r="LCF67" s="12"/>
      <c r="LCG67" s="12"/>
      <c r="LCH67" s="12"/>
      <c r="LCI67" s="12"/>
      <c r="LCJ67" s="12"/>
      <c r="LCK67" s="12"/>
      <c r="LCL67" s="12"/>
      <c r="LCM67" s="12"/>
      <c r="LCN67" s="12"/>
      <c r="LCO67" s="12"/>
      <c r="LCP67" s="12"/>
      <c r="LCQ67" s="12"/>
      <c r="LCR67" s="12"/>
      <c r="LCS67" s="12"/>
      <c r="LCT67" s="12"/>
      <c r="LCU67" s="12"/>
      <c r="LCV67" s="12"/>
      <c r="LCW67" s="12"/>
      <c r="LCX67" s="12"/>
      <c r="LCY67" s="12"/>
      <c r="LCZ67" s="12"/>
      <c r="LDA67" s="12"/>
      <c r="LDB67" s="12"/>
      <c r="LDC67" s="12"/>
      <c r="LDD67" s="12"/>
      <c r="LDE67" s="12"/>
      <c r="LDF67" s="12"/>
      <c r="LDG67" s="12"/>
      <c r="LDH67" s="12"/>
      <c r="LDI67" s="12"/>
      <c r="LDJ67" s="12"/>
      <c r="LDK67" s="12"/>
      <c r="LDL67" s="12"/>
      <c r="LDM67" s="12"/>
      <c r="LDN67" s="12"/>
      <c r="LDO67" s="12"/>
      <c r="LDP67" s="12"/>
      <c r="LDQ67" s="12"/>
      <c r="LDR67" s="12"/>
      <c r="LDS67" s="12"/>
      <c r="LDT67" s="12"/>
      <c r="LDU67" s="12"/>
      <c r="LDV67" s="12"/>
      <c r="LDW67" s="12"/>
      <c r="LDX67" s="12"/>
      <c r="LDY67" s="12"/>
      <c r="LDZ67" s="12"/>
      <c r="LEA67" s="12"/>
      <c r="LEB67" s="12"/>
      <c r="LEC67" s="12"/>
      <c r="LED67" s="12"/>
      <c r="LEE67" s="12"/>
      <c r="LEF67" s="12"/>
      <c r="LEG67" s="12"/>
      <c r="LEH67" s="12"/>
      <c r="LEI67" s="12"/>
      <c r="LEJ67" s="12"/>
      <c r="LEK67" s="12"/>
      <c r="LEL67" s="12"/>
      <c r="LEM67" s="12"/>
      <c r="LEN67" s="12"/>
      <c r="LEO67" s="12"/>
      <c r="LEP67" s="12"/>
      <c r="LEQ67" s="12"/>
      <c r="LER67" s="12"/>
      <c r="LES67" s="12"/>
      <c r="LET67" s="12"/>
      <c r="LEU67" s="12"/>
      <c r="LEV67" s="12"/>
      <c r="LEW67" s="12"/>
      <c r="LEX67" s="12"/>
      <c r="LEY67" s="12"/>
      <c r="LEZ67" s="12"/>
      <c r="LFA67" s="12"/>
      <c r="LFB67" s="12"/>
      <c r="LFC67" s="12"/>
      <c r="LFD67" s="12"/>
      <c r="LFE67" s="12"/>
      <c r="LFF67" s="12"/>
      <c r="LFG67" s="12"/>
      <c r="LFH67" s="12"/>
      <c r="LFI67" s="12"/>
      <c r="LFJ67" s="12"/>
      <c r="LFK67" s="12"/>
      <c r="LFL67" s="12"/>
      <c r="LFM67" s="12"/>
      <c r="LFN67" s="12"/>
      <c r="LFO67" s="12"/>
      <c r="LFP67" s="12"/>
      <c r="LFQ67" s="12"/>
      <c r="LFR67" s="12"/>
      <c r="LFS67" s="12"/>
      <c r="LFT67" s="12"/>
      <c r="LFU67" s="12"/>
      <c r="LFV67" s="12"/>
      <c r="LFW67" s="12"/>
      <c r="LFX67" s="12"/>
      <c r="LFY67" s="12"/>
      <c r="LFZ67" s="12"/>
      <c r="LGA67" s="12"/>
      <c r="LGB67" s="12"/>
      <c r="LGC67" s="12"/>
      <c r="LGD67" s="12"/>
      <c r="LGE67" s="12"/>
      <c r="LGF67" s="12"/>
      <c r="LGG67" s="12"/>
      <c r="LGH67" s="12"/>
      <c r="LGI67" s="12"/>
      <c r="LGJ67" s="12"/>
      <c r="LGK67" s="12"/>
      <c r="LGL67" s="12"/>
      <c r="LGM67" s="12"/>
      <c r="LGN67" s="12"/>
      <c r="LGO67" s="12"/>
      <c r="LGP67" s="12"/>
      <c r="LGQ67" s="12"/>
      <c r="LGR67" s="12"/>
      <c r="LGS67" s="12"/>
      <c r="LGT67" s="12"/>
      <c r="LGU67" s="12"/>
      <c r="LGV67" s="12"/>
      <c r="LGW67" s="12"/>
      <c r="LGX67" s="12"/>
      <c r="LGY67" s="12"/>
      <c r="LGZ67" s="12"/>
      <c r="LHA67" s="12"/>
      <c r="LHB67" s="12"/>
      <c r="LHC67" s="12"/>
      <c r="LHD67" s="12"/>
      <c r="LHE67" s="12"/>
      <c r="LHF67" s="12"/>
      <c r="LHG67" s="12"/>
      <c r="LHH67" s="12"/>
      <c r="LHI67" s="12"/>
      <c r="LHJ67" s="12"/>
      <c r="LHK67" s="12"/>
      <c r="LHL67" s="12"/>
      <c r="LHM67" s="12"/>
      <c r="LHN67" s="12"/>
      <c r="LHO67" s="12"/>
      <c r="LHP67" s="12"/>
      <c r="LHQ67" s="12"/>
      <c r="LHR67" s="12"/>
      <c r="LHS67" s="12"/>
      <c r="LHT67" s="12"/>
      <c r="LHU67" s="12"/>
      <c r="LHV67" s="12"/>
      <c r="LHW67" s="12"/>
      <c r="LHX67" s="12"/>
      <c r="LHY67" s="12"/>
      <c r="LHZ67" s="12"/>
      <c r="LIA67" s="12"/>
      <c r="LIB67" s="12"/>
      <c r="LIC67" s="12"/>
      <c r="LID67" s="12"/>
      <c r="LIE67" s="12"/>
      <c r="LIF67" s="12"/>
      <c r="LIG67" s="12"/>
      <c r="LIH67" s="12"/>
      <c r="LII67" s="12"/>
      <c r="LIJ67" s="12"/>
      <c r="LIK67" s="12"/>
      <c r="LIL67" s="12"/>
      <c r="LIM67" s="12"/>
      <c r="LIN67" s="12"/>
      <c r="LIO67" s="12"/>
      <c r="LIP67" s="12"/>
      <c r="LIQ67" s="12"/>
      <c r="LIR67" s="12"/>
      <c r="LIS67" s="12"/>
      <c r="LIT67" s="12"/>
      <c r="LIU67" s="12"/>
      <c r="LIV67" s="12"/>
      <c r="LIW67" s="12"/>
      <c r="LIX67" s="12"/>
      <c r="LIY67" s="12"/>
      <c r="LIZ67" s="12"/>
      <c r="LJA67" s="12"/>
      <c r="LJB67" s="12"/>
      <c r="LJC67" s="12"/>
      <c r="LJD67" s="12"/>
      <c r="LJE67" s="12"/>
      <c r="LJF67" s="12"/>
      <c r="LJG67" s="12"/>
      <c r="LJH67" s="12"/>
      <c r="LJI67" s="12"/>
      <c r="LJJ67" s="12"/>
      <c r="LJK67" s="12"/>
      <c r="LJL67" s="12"/>
      <c r="LJM67" s="12"/>
      <c r="LJN67" s="12"/>
      <c r="LJO67" s="12"/>
      <c r="LJP67" s="12"/>
      <c r="LJQ67" s="12"/>
      <c r="LJR67" s="12"/>
      <c r="LJS67" s="12"/>
      <c r="LJT67" s="12"/>
      <c r="LJU67" s="12"/>
      <c r="LJV67" s="12"/>
      <c r="LJW67" s="12"/>
      <c r="LJX67" s="12"/>
      <c r="LJY67" s="12"/>
      <c r="LJZ67" s="12"/>
      <c r="LKA67" s="12"/>
      <c r="LKB67" s="12"/>
      <c r="LKC67" s="12"/>
      <c r="LKD67" s="12"/>
      <c r="LKE67" s="12"/>
      <c r="LKF67" s="12"/>
      <c r="LKG67" s="12"/>
      <c r="LKH67" s="12"/>
      <c r="LKI67" s="12"/>
      <c r="LKJ67" s="12"/>
      <c r="LKK67" s="12"/>
      <c r="LKL67" s="12"/>
      <c r="LKM67" s="12"/>
      <c r="LKN67" s="12"/>
      <c r="LKO67" s="12"/>
      <c r="LKP67" s="12"/>
      <c r="LKQ67" s="12"/>
      <c r="LKR67" s="12"/>
      <c r="LKS67" s="12"/>
      <c r="LKT67" s="12"/>
      <c r="LKU67" s="12"/>
      <c r="LKV67" s="12"/>
      <c r="LKW67" s="12"/>
      <c r="LKX67" s="12"/>
      <c r="LKY67" s="12"/>
      <c r="LKZ67" s="12"/>
      <c r="LLA67" s="12"/>
      <c r="LLB67" s="12"/>
      <c r="LLC67" s="12"/>
      <c r="LLD67" s="12"/>
      <c r="LLE67" s="12"/>
      <c r="LLF67" s="12"/>
      <c r="LLG67" s="12"/>
      <c r="LLH67" s="12"/>
      <c r="LLI67" s="12"/>
      <c r="LLJ67" s="12"/>
      <c r="LLK67" s="12"/>
      <c r="LLL67" s="12"/>
      <c r="LLM67" s="12"/>
      <c r="LLN67" s="12"/>
      <c r="LLO67" s="12"/>
      <c r="LLP67" s="12"/>
      <c r="LLQ67" s="12"/>
      <c r="LLR67" s="12"/>
      <c r="LLS67" s="12"/>
      <c r="LLT67" s="12"/>
      <c r="LLU67" s="12"/>
      <c r="LLV67" s="12"/>
      <c r="LLW67" s="12"/>
      <c r="LLX67" s="12"/>
      <c r="LLY67" s="12"/>
      <c r="LLZ67" s="12"/>
      <c r="LMA67" s="12"/>
      <c r="LMB67" s="12"/>
      <c r="LMC67" s="12"/>
      <c r="LMD67" s="12"/>
      <c r="LME67" s="12"/>
      <c r="LMF67" s="12"/>
      <c r="LMG67" s="12"/>
      <c r="LMH67" s="12"/>
      <c r="LMI67" s="12"/>
      <c r="LMJ67" s="12"/>
      <c r="LMK67" s="12"/>
      <c r="LML67" s="12"/>
      <c r="LMM67" s="12"/>
      <c r="LMN67" s="12"/>
      <c r="LMO67" s="12"/>
      <c r="LMP67" s="12"/>
      <c r="LMQ67" s="12"/>
      <c r="LMR67" s="12"/>
      <c r="LMS67" s="12"/>
      <c r="LMT67" s="12"/>
      <c r="LMU67" s="12"/>
      <c r="LMV67" s="12"/>
      <c r="LMW67" s="12"/>
      <c r="LMX67" s="12"/>
      <c r="LMY67" s="12"/>
      <c r="LMZ67" s="12"/>
      <c r="LNA67" s="12"/>
      <c r="LNB67" s="12"/>
      <c r="LNC67" s="12"/>
      <c r="LND67" s="12"/>
      <c r="LNE67" s="12"/>
      <c r="LNF67" s="12"/>
      <c r="LNG67" s="12"/>
      <c r="LNH67" s="12"/>
      <c r="LNI67" s="12"/>
      <c r="LNJ67" s="12"/>
      <c r="LNK67" s="12"/>
      <c r="LNL67" s="12"/>
      <c r="LNM67" s="12"/>
      <c r="LNN67" s="12"/>
      <c r="LNO67" s="12"/>
      <c r="LNP67" s="12"/>
      <c r="LNQ67" s="12"/>
      <c r="LNR67" s="12"/>
      <c r="LNS67" s="12"/>
      <c r="LNT67" s="12"/>
      <c r="LNU67" s="12"/>
      <c r="LNV67" s="12"/>
      <c r="LNW67" s="12"/>
      <c r="LNX67" s="12"/>
      <c r="LNY67" s="12"/>
      <c r="LNZ67" s="12"/>
      <c r="LOA67" s="12"/>
      <c r="LOB67" s="12"/>
      <c r="LOC67" s="12"/>
      <c r="LOD67" s="12"/>
      <c r="LOE67" s="12"/>
      <c r="LOF67" s="12"/>
      <c r="LOG67" s="12"/>
      <c r="LOH67" s="12"/>
      <c r="LOI67" s="12"/>
      <c r="LOJ67" s="12"/>
      <c r="LOK67" s="12"/>
      <c r="LOL67" s="12"/>
      <c r="LOM67" s="12"/>
      <c r="LON67" s="12"/>
      <c r="LOO67" s="12"/>
      <c r="LOP67" s="12"/>
      <c r="LOQ67" s="12"/>
      <c r="LOR67" s="12"/>
      <c r="LOS67" s="12"/>
      <c r="LOT67" s="12"/>
      <c r="LOU67" s="12"/>
      <c r="LOV67" s="12"/>
      <c r="LOW67" s="12"/>
      <c r="LOX67" s="12"/>
      <c r="LOY67" s="12"/>
      <c r="LOZ67" s="12"/>
      <c r="LPA67" s="12"/>
      <c r="LPB67" s="12"/>
      <c r="LPC67" s="12"/>
      <c r="LPD67" s="12"/>
      <c r="LPE67" s="12"/>
      <c r="LPF67" s="12"/>
      <c r="LPG67" s="12"/>
      <c r="LPH67" s="12"/>
      <c r="LPI67" s="12"/>
      <c r="LPJ67" s="12"/>
      <c r="LPK67" s="12"/>
      <c r="LPL67" s="12"/>
      <c r="LPM67" s="12"/>
      <c r="LPN67" s="12"/>
      <c r="LPO67" s="12"/>
      <c r="LPP67" s="12"/>
      <c r="LPQ67" s="12"/>
      <c r="LPR67" s="12"/>
      <c r="LPS67" s="12"/>
      <c r="LPT67" s="12"/>
      <c r="LPU67" s="12"/>
      <c r="LPV67" s="12"/>
      <c r="LPW67" s="12"/>
      <c r="LPX67" s="12"/>
      <c r="LPY67" s="12"/>
      <c r="LPZ67" s="12"/>
      <c r="LQA67" s="12"/>
      <c r="LQB67" s="12"/>
      <c r="LQC67" s="12"/>
      <c r="LQD67" s="12"/>
      <c r="LQE67" s="12"/>
      <c r="LQF67" s="12"/>
      <c r="LQG67" s="12"/>
      <c r="LQH67" s="12"/>
      <c r="LQI67" s="12"/>
      <c r="LQJ67" s="12"/>
      <c r="LQK67" s="12"/>
      <c r="LQL67" s="12"/>
      <c r="LQM67" s="12"/>
      <c r="LQN67" s="12"/>
      <c r="LQO67" s="12"/>
      <c r="LQP67" s="12"/>
      <c r="LQQ67" s="12"/>
      <c r="LQR67" s="12"/>
      <c r="LQS67" s="12"/>
      <c r="LQT67" s="12"/>
      <c r="LQU67" s="12"/>
      <c r="LQV67" s="12"/>
      <c r="LQW67" s="12"/>
      <c r="LQX67" s="12"/>
      <c r="LQY67" s="12"/>
      <c r="LQZ67" s="12"/>
      <c r="LRA67" s="12"/>
      <c r="LRB67" s="12"/>
      <c r="LRC67" s="12"/>
      <c r="LRD67" s="12"/>
      <c r="LRE67" s="12"/>
      <c r="LRF67" s="12"/>
      <c r="LRG67" s="12"/>
      <c r="LRH67" s="12"/>
      <c r="LRI67" s="12"/>
      <c r="LRJ67" s="12"/>
      <c r="LRK67" s="12"/>
      <c r="LRL67" s="12"/>
      <c r="LRM67" s="12"/>
      <c r="LRN67" s="12"/>
      <c r="LRO67" s="12"/>
      <c r="LRP67" s="12"/>
      <c r="LRQ67" s="12"/>
      <c r="LRR67" s="12"/>
      <c r="LRS67" s="12"/>
      <c r="LRT67" s="12"/>
      <c r="LRU67" s="12"/>
      <c r="LRV67" s="12"/>
      <c r="LRW67" s="12"/>
      <c r="LRX67" s="12"/>
      <c r="LRY67" s="12"/>
      <c r="LRZ67" s="12"/>
      <c r="LSA67" s="12"/>
      <c r="LSB67" s="12"/>
      <c r="LSC67" s="12"/>
      <c r="LSD67" s="12"/>
      <c r="LSE67" s="12"/>
      <c r="LSF67" s="12"/>
      <c r="LSG67" s="12"/>
      <c r="LSH67" s="12"/>
      <c r="LSI67" s="12"/>
      <c r="LSJ67" s="12"/>
      <c r="LSK67" s="12"/>
      <c r="LSL67" s="12"/>
      <c r="LSM67" s="12"/>
      <c r="LSN67" s="12"/>
      <c r="LSO67" s="12"/>
      <c r="LSP67" s="12"/>
      <c r="LSQ67" s="12"/>
      <c r="LSR67" s="12"/>
      <c r="LSS67" s="12"/>
      <c r="LST67" s="12"/>
      <c r="LSU67" s="12"/>
      <c r="LSV67" s="12"/>
      <c r="LSW67" s="12"/>
      <c r="LSX67" s="12"/>
      <c r="LSY67" s="12"/>
      <c r="LSZ67" s="12"/>
      <c r="LTA67" s="12"/>
      <c r="LTB67" s="12"/>
      <c r="LTC67" s="12"/>
      <c r="LTD67" s="12"/>
      <c r="LTE67" s="12"/>
      <c r="LTF67" s="12"/>
      <c r="LTG67" s="12"/>
      <c r="LTH67" s="12"/>
      <c r="LTI67" s="12"/>
      <c r="LTJ67" s="12"/>
      <c r="LTK67" s="12"/>
      <c r="LTL67" s="12"/>
      <c r="LTM67" s="12"/>
      <c r="LTN67" s="12"/>
      <c r="LTO67" s="12"/>
      <c r="LTP67" s="12"/>
      <c r="LTQ67" s="12"/>
      <c r="LTR67" s="12"/>
      <c r="LTS67" s="12"/>
      <c r="LTT67" s="12"/>
      <c r="LTU67" s="12"/>
      <c r="LTV67" s="12"/>
      <c r="LTW67" s="12"/>
      <c r="LTX67" s="12"/>
      <c r="LTY67" s="12"/>
      <c r="LTZ67" s="12"/>
      <c r="LUA67" s="12"/>
      <c r="LUB67" s="12"/>
      <c r="LUC67" s="12"/>
      <c r="LUD67" s="12"/>
      <c r="LUE67" s="12"/>
      <c r="LUF67" s="12"/>
      <c r="LUG67" s="12"/>
      <c r="LUH67" s="12"/>
      <c r="LUI67" s="12"/>
      <c r="LUJ67" s="12"/>
      <c r="LUK67" s="12"/>
      <c r="LUL67" s="12"/>
      <c r="LUM67" s="12"/>
      <c r="LUN67" s="12"/>
      <c r="LUO67" s="12"/>
      <c r="LUP67" s="12"/>
      <c r="LUQ67" s="12"/>
      <c r="LUR67" s="12"/>
      <c r="LUS67" s="12"/>
      <c r="LUT67" s="12"/>
      <c r="LUU67" s="12"/>
      <c r="LUV67" s="12"/>
      <c r="LUW67" s="12"/>
      <c r="LUX67" s="12"/>
      <c r="LUY67" s="12"/>
      <c r="LUZ67" s="12"/>
      <c r="LVA67" s="12"/>
      <c r="LVB67" s="12"/>
      <c r="LVC67" s="12"/>
      <c r="LVD67" s="12"/>
      <c r="LVE67" s="12"/>
      <c r="LVF67" s="12"/>
      <c r="LVG67" s="12"/>
      <c r="LVH67" s="12"/>
      <c r="LVI67" s="12"/>
      <c r="LVJ67" s="12"/>
      <c r="LVK67" s="12"/>
      <c r="LVL67" s="12"/>
      <c r="LVM67" s="12"/>
      <c r="LVN67" s="12"/>
      <c r="LVO67" s="12"/>
      <c r="LVP67" s="12"/>
      <c r="LVQ67" s="12"/>
      <c r="LVR67" s="12"/>
      <c r="LVS67" s="12"/>
      <c r="LVT67" s="12"/>
      <c r="LVU67" s="12"/>
      <c r="LVV67" s="12"/>
      <c r="LVW67" s="12"/>
      <c r="LVX67" s="12"/>
      <c r="LVY67" s="12"/>
      <c r="LVZ67" s="12"/>
      <c r="LWA67" s="12"/>
      <c r="LWB67" s="12"/>
      <c r="LWC67" s="12"/>
      <c r="LWD67" s="12"/>
      <c r="LWE67" s="12"/>
      <c r="LWF67" s="12"/>
      <c r="LWG67" s="12"/>
      <c r="LWH67" s="12"/>
      <c r="LWI67" s="12"/>
      <c r="LWJ67" s="12"/>
      <c r="LWK67" s="12"/>
      <c r="LWL67" s="12"/>
      <c r="LWM67" s="12"/>
      <c r="LWN67" s="12"/>
      <c r="LWO67" s="12"/>
      <c r="LWP67" s="12"/>
      <c r="LWQ67" s="12"/>
      <c r="LWR67" s="12"/>
      <c r="LWS67" s="12"/>
      <c r="LWT67" s="12"/>
      <c r="LWU67" s="12"/>
      <c r="LWV67" s="12"/>
      <c r="LWW67" s="12"/>
      <c r="LWX67" s="12"/>
      <c r="LWY67" s="12"/>
      <c r="LWZ67" s="12"/>
      <c r="LXA67" s="12"/>
      <c r="LXB67" s="12"/>
      <c r="LXC67" s="12"/>
      <c r="LXD67" s="12"/>
      <c r="LXE67" s="12"/>
      <c r="LXF67" s="12"/>
      <c r="LXG67" s="12"/>
      <c r="LXH67" s="12"/>
      <c r="LXI67" s="12"/>
      <c r="LXJ67" s="12"/>
      <c r="LXK67" s="12"/>
      <c r="LXL67" s="12"/>
      <c r="LXM67" s="12"/>
      <c r="LXN67" s="12"/>
      <c r="LXO67" s="12"/>
      <c r="LXP67" s="12"/>
      <c r="LXQ67" s="12"/>
      <c r="LXR67" s="12"/>
      <c r="LXS67" s="12"/>
      <c r="LXT67" s="12"/>
      <c r="LXU67" s="12"/>
      <c r="LXV67" s="12"/>
      <c r="LXW67" s="12"/>
      <c r="LXX67" s="12"/>
      <c r="LXY67" s="12"/>
      <c r="LXZ67" s="12"/>
      <c r="LYA67" s="12"/>
      <c r="LYB67" s="12"/>
      <c r="LYC67" s="12"/>
      <c r="LYD67" s="12"/>
      <c r="LYE67" s="12"/>
      <c r="LYF67" s="12"/>
      <c r="LYG67" s="12"/>
      <c r="LYH67" s="12"/>
      <c r="LYI67" s="12"/>
      <c r="LYJ67" s="12"/>
      <c r="LYK67" s="12"/>
      <c r="LYL67" s="12"/>
      <c r="LYM67" s="12"/>
      <c r="LYN67" s="12"/>
      <c r="LYO67" s="12"/>
      <c r="LYP67" s="12"/>
      <c r="LYQ67" s="12"/>
      <c r="LYR67" s="12"/>
      <c r="LYS67" s="12"/>
      <c r="LYT67" s="12"/>
      <c r="LYU67" s="12"/>
      <c r="LYV67" s="12"/>
      <c r="LYW67" s="12"/>
      <c r="LYX67" s="12"/>
      <c r="LYY67" s="12"/>
      <c r="LYZ67" s="12"/>
      <c r="LZA67" s="12"/>
      <c r="LZB67" s="12"/>
      <c r="LZC67" s="12"/>
      <c r="LZD67" s="12"/>
      <c r="LZE67" s="12"/>
      <c r="LZF67" s="12"/>
      <c r="LZG67" s="12"/>
      <c r="LZH67" s="12"/>
      <c r="LZI67" s="12"/>
      <c r="LZJ67" s="12"/>
      <c r="LZK67" s="12"/>
      <c r="LZL67" s="12"/>
      <c r="LZM67" s="12"/>
      <c r="LZN67" s="12"/>
      <c r="LZO67" s="12"/>
      <c r="LZP67" s="12"/>
      <c r="LZQ67" s="12"/>
      <c r="LZR67" s="12"/>
      <c r="LZS67" s="12"/>
      <c r="LZT67" s="12"/>
      <c r="LZU67" s="12"/>
      <c r="LZV67" s="12"/>
      <c r="LZW67" s="12"/>
      <c r="LZX67" s="12"/>
      <c r="LZY67" s="12"/>
      <c r="LZZ67" s="12"/>
      <c r="MAA67" s="12"/>
      <c r="MAB67" s="12"/>
      <c r="MAC67" s="12"/>
      <c r="MAD67" s="12"/>
      <c r="MAE67" s="12"/>
      <c r="MAF67" s="12"/>
      <c r="MAG67" s="12"/>
      <c r="MAH67" s="12"/>
      <c r="MAI67" s="12"/>
      <c r="MAJ67" s="12"/>
      <c r="MAK67" s="12"/>
      <c r="MAL67" s="12"/>
      <c r="MAM67" s="12"/>
      <c r="MAN67" s="12"/>
      <c r="MAO67" s="12"/>
      <c r="MAP67" s="12"/>
      <c r="MAQ67" s="12"/>
      <c r="MAR67" s="12"/>
      <c r="MAS67" s="12"/>
      <c r="MAT67" s="12"/>
      <c r="MAU67" s="12"/>
      <c r="MAV67" s="12"/>
      <c r="MAW67" s="12"/>
      <c r="MAX67" s="12"/>
      <c r="MAY67" s="12"/>
      <c r="MAZ67" s="12"/>
      <c r="MBA67" s="12"/>
      <c r="MBB67" s="12"/>
      <c r="MBC67" s="12"/>
      <c r="MBD67" s="12"/>
      <c r="MBE67" s="12"/>
      <c r="MBF67" s="12"/>
      <c r="MBG67" s="12"/>
      <c r="MBH67" s="12"/>
      <c r="MBI67" s="12"/>
      <c r="MBJ67" s="12"/>
      <c r="MBK67" s="12"/>
      <c r="MBL67" s="12"/>
      <c r="MBM67" s="12"/>
      <c r="MBN67" s="12"/>
      <c r="MBO67" s="12"/>
      <c r="MBP67" s="12"/>
      <c r="MBQ67" s="12"/>
      <c r="MBR67" s="12"/>
      <c r="MBS67" s="12"/>
      <c r="MBT67" s="12"/>
      <c r="MBU67" s="12"/>
      <c r="MBV67" s="12"/>
      <c r="MBW67" s="12"/>
      <c r="MBX67" s="12"/>
      <c r="MBY67" s="12"/>
      <c r="MBZ67" s="12"/>
      <c r="MCA67" s="12"/>
      <c r="MCB67" s="12"/>
      <c r="MCC67" s="12"/>
      <c r="MCD67" s="12"/>
      <c r="MCE67" s="12"/>
      <c r="MCF67" s="12"/>
      <c r="MCG67" s="12"/>
      <c r="MCH67" s="12"/>
      <c r="MCI67" s="12"/>
      <c r="MCJ67" s="12"/>
      <c r="MCK67" s="12"/>
      <c r="MCL67" s="12"/>
      <c r="MCM67" s="12"/>
      <c r="MCN67" s="12"/>
      <c r="MCO67" s="12"/>
      <c r="MCP67" s="12"/>
      <c r="MCQ67" s="12"/>
      <c r="MCR67" s="12"/>
      <c r="MCS67" s="12"/>
      <c r="MCT67" s="12"/>
      <c r="MCU67" s="12"/>
      <c r="MCV67" s="12"/>
      <c r="MCW67" s="12"/>
      <c r="MCX67" s="12"/>
      <c r="MCY67" s="12"/>
      <c r="MCZ67" s="12"/>
      <c r="MDA67" s="12"/>
      <c r="MDB67" s="12"/>
      <c r="MDC67" s="12"/>
      <c r="MDD67" s="12"/>
      <c r="MDE67" s="12"/>
      <c r="MDF67" s="12"/>
      <c r="MDG67" s="12"/>
      <c r="MDH67" s="12"/>
      <c r="MDI67" s="12"/>
      <c r="MDJ67" s="12"/>
      <c r="MDK67" s="12"/>
      <c r="MDL67" s="12"/>
      <c r="MDM67" s="12"/>
      <c r="MDN67" s="12"/>
      <c r="MDO67" s="12"/>
      <c r="MDP67" s="12"/>
      <c r="MDQ67" s="12"/>
      <c r="MDR67" s="12"/>
      <c r="MDS67" s="12"/>
      <c r="MDT67" s="12"/>
      <c r="MDU67" s="12"/>
      <c r="MDV67" s="12"/>
      <c r="MDW67" s="12"/>
      <c r="MDX67" s="12"/>
      <c r="MDY67" s="12"/>
      <c r="MDZ67" s="12"/>
      <c r="MEA67" s="12"/>
      <c r="MEB67" s="12"/>
      <c r="MEC67" s="12"/>
      <c r="MED67" s="12"/>
      <c r="MEE67" s="12"/>
      <c r="MEF67" s="12"/>
      <c r="MEG67" s="12"/>
      <c r="MEH67" s="12"/>
      <c r="MEI67" s="12"/>
      <c r="MEJ67" s="12"/>
      <c r="MEK67" s="12"/>
      <c r="MEL67" s="12"/>
      <c r="MEM67" s="12"/>
      <c r="MEN67" s="12"/>
      <c r="MEO67" s="12"/>
      <c r="MEP67" s="12"/>
      <c r="MEQ67" s="12"/>
      <c r="MER67" s="12"/>
      <c r="MES67" s="12"/>
      <c r="MET67" s="12"/>
      <c r="MEU67" s="12"/>
      <c r="MEV67" s="12"/>
      <c r="MEW67" s="12"/>
      <c r="MEX67" s="12"/>
      <c r="MEY67" s="12"/>
      <c r="MEZ67" s="12"/>
      <c r="MFA67" s="12"/>
      <c r="MFB67" s="12"/>
      <c r="MFC67" s="12"/>
      <c r="MFD67" s="12"/>
      <c r="MFE67" s="12"/>
      <c r="MFF67" s="12"/>
      <c r="MFG67" s="12"/>
      <c r="MFH67" s="12"/>
      <c r="MFI67" s="12"/>
      <c r="MFJ67" s="12"/>
      <c r="MFK67" s="12"/>
      <c r="MFL67" s="12"/>
      <c r="MFM67" s="12"/>
      <c r="MFN67" s="12"/>
      <c r="MFO67" s="12"/>
      <c r="MFP67" s="12"/>
      <c r="MFQ67" s="12"/>
      <c r="MFR67" s="12"/>
      <c r="MFS67" s="12"/>
      <c r="MFT67" s="12"/>
      <c r="MFU67" s="12"/>
      <c r="MFV67" s="12"/>
      <c r="MFW67" s="12"/>
      <c r="MFX67" s="12"/>
      <c r="MFY67" s="12"/>
      <c r="MFZ67" s="12"/>
      <c r="MGA67" s="12"/>
      <c r="MGB67" s="12"/>
      <c r="MGC67" s="12"/>
      <c r="MGD67" s="12"/>
      <c r="MGE67" s="12"/>
      <c r="MGF67" s="12"/>
      <c r="MGG67" s="12"/>
      <c r="MGH67" s="12"/>
      <c r="MGI67" s="12"/>
      <c r="MGJ67" s="12"/>
      <c r="MGK67" s="12"/>
      <c r="MGL67" s="12"/>
      <c r="MGM67" s="12"/>
      <c r="MGN67" s="12"/>
      <c r="MGO67" s="12"/>
      <c r="MGP67" s="12"/>
      <c r="MGQ67" s="12"/>
      <c r="MGR67" s="12"/>
      <c r="MGS67" s="12"/>
      <c r="MGT67" s="12"/>
      <c r="MGU67" s="12"/>
      <c r="MGV67" s="12"/>
      <c r="MGW67" s="12"/>
      <c r="MGX67" s="12"/>
      <c r="MGY67" s="12"/>
      <c r="MGZ67" s="12"/>
      <c r="MHA67" s="12"/>
      <c r="MHB67" s="12"/>
      <c r="MHC67" s="12"/>
      <c r="MHD67" s="12"/>
      <c r="MHE67" s="12"/>
      <c r="MHF67" s="12"/>
      <c r="MHG67" s="12"/>
      <c r="MHH67" s="12"/>
      <c r="MHI67" s="12"/>
      <c r="MHJ67" s="12"/>
      <c r="MHK67" s="12"/>
      <c r="MHL67" s="12"/>
      <c r="MHM67" s="12"/>
      <c r="MHN67" s="12"/>
      <c r="MHO67" s="12"/>
      <c r="MHP67" s="12"/>
      <c r="MHQ67" s="12"/>
      <c r="MHR67" s="12"/>
      <c r="MHS67" s="12"/>
      <c r="MHT67" s="12"/>
      <c r="MHU67" s="12"/>
      <c r="MHV67" s="12"/>
      <c r="MHW67" s="12"/>
      <c r="MHX67" s="12"/>
      <c r="MHY67" s="12"/>
      <c r="MHZ67" s="12"/>
      <c r="MIA67" s="12"/>
      <c r="MIB67" s="12"/>
      <c r="MIC67" s="12"/>
      <c r="MID67" s="12"/>
      <c r="MIE67" s="12"/>
      <c r="MIF67" s="12"/>
      <c r="MIG67" s="12"/>
      <c r="MIH67" s="12"/>
      <c r="MII67" s="12"/>
      <c r="MIJ67" s="12"/>
      <c r="MIK67" s="12"/>
      <c r="MIL67" s="12"/>
      <c r="MIM67" s="12"/>
      <c r="MIN67" s="12"/>
      <c r="MIO67" s="12"/>
      <c r="MIP67" s="12"/>
      <c r="MIQ67" s="12"/>
      <c r="MIR67" s="12"/>
      <c r="MIS67" s="12"/>
      <c r="MIT67" s="12"/>
      <c r="MIU67" s="12"/>
      <c r="MIV67" s="12"/>
      <c r="MIW67" s="12"/>
      <c r="MIX67" s="12"/>
      <c r="MIY67" s="12"/>
      <c r="MIZ67" s="12"/>
      <c r="MJA67" s="12"/>
      <c r="MJB67" s="12"/>
      <c r="MJC67" s="12"/>
      <c r="MJD67" s="12"/>
      <c r="MJE67" s="12"/>
      <c r="MJF67" s="12"/>
      <c r="MJG67" s="12"/>
      <c r="MJH67" s="12"/>
      <c r="MJI67" s="12"/>
      <c r="MJJ67" s="12"/>
      <c r="MJK67" s="12"/>
      <c r="MJL67" s="12"/>
      <c r="MJM67" s="12"/>
      <c r="MJN67" s="12"/>
      <c r="MJO67" s="12"/>
      <c r="MJP67" s="12"/>
      <c r="MJQ67" s="12"/>
      <c r="MJR67" s="12"/>
      <c r="MJS67" s="12"/>
      <c r="MJT67" s="12"/>
      <c r="MJU67" s="12"/>
      <c r="MJV67" s="12"/>
      <c r="MJW67" s="12"/>
      <c r="MJX67" s="12"/>
      <c r="MJY67" s="12"/>
      <c r="MJZ67" s="12"/>
      <c r="MKA67" s="12"/>
      <c r="MKB67" s="12"/>
      <c r="MKC67" s="12"/>
      <c r="MKD67" s="12"/>
      <c r="MKE67" s="12"/>
      <c r="MKF67" s="12"/>
      <c r="MKG67" s="12"/>
      <c r="MKH67" s="12"/>
      <c r="MKI67" s="12"/>
      <c r="MKJ67" s="12"/>
      <c r="MKK67" s="12"/>
      <c r="MKL67" s="12"/>
      <c r="MKM67" s="12"/>
      <c r="MKN67" s="12"/>
      <c r="MKO67" s="12"/>
      <c r="MKP67" s="12"/>
      <c r="MKQ67" s="12"/>
      <c r="MKR67" s="12"/>
      <c r="MKS67" s="12"/>
      <c r="MKT67" s="12"/>
      <c r="MKU67" s="12"/>
      <c r="MKV67" s="12"/>
      <c r="MKW67" s="12"/>
      <c r="MKX67" s="12"/>
      <c r="MKY67" s="12"/>
      <c r="MKZ67" s="12"/>
      <c r="MLA67" s="12"/>
      <c r="MLB67" s="12"/>
      <c r="MLC67" s="12"/>
      <c r="MLD67" s="12"/>
      <c r="MLE67" s="12"/>
      <c r="MLF67" s="12"/>
      <c r="MLG67" s="12"/>
      <c r="MLH67" s="12"/>
      <c r="MLI67" s="12"/>
      <c r="MLJ67" s="12"/>
      <c r="MLK67" s="12"/>
      <c r="MLL67" s="12"/>
      <c r="MLM67" s="12"/>
      <c r="MLN67" s="12"/>
      <c r="MLO67" s="12"/>
      <c r="MLP67" s="12"/>
      <c r="MLQ67" s="12"/>
      <c r="MLR67" s="12"/>
      <c r="MLS67" s="12"/>
      <c r="MLT67" s="12"/>
      <c r="MLU67" s="12"/>
      <c r="MLV67" s="12"/>
      <c r="MLW67" s="12"/>
      <c r="MLX67" s="12"/>
      <c r="MLY67" s="12"/>
      <c r="MLZ67" s="12"/>
      <c r="MMA67" s="12"/>
      <c r="MMB67" s="12"/>
      <c r="MMC67" s="12"/>
      <c r="MMD67" s="12"/>
      <c r="MME67" s="12"/>
      <c r="MMF67" s="12"/>
      <c r="MMG67" s="12"/>
      <c r="MMH67" s="12"/>
      <c r="MMI67" s="12"/>
      <c r="MMJ67" s="12"/>
      <c r="MMK67" s="12"/>
      <c r="MML67" s="12"/>
      <c r="MMM67" s="12"/>
      <c r="MMN67" s="12"/>
      <c r="MMO67" s="12"/>
      <c r="MMP67" s="12"/>
      <c r="MMQ67" s="12"/>
      <c r="MMR67" s="12"/>
      <c r="MMS67" s="12"/>
      <c r="MMT67" s="12"/>
      <c r="MMU67" s="12"/>
      <c r="MMV67" s="12"/>
      <c r="MMW67" s="12"/>
      <c r="MMX67" s="12"/>
      <c r="MMY67" s="12"/>
      <c r="MMZ67" s="12"/>
      <c r="MNA67" s="12"/>
      <c r="MNB67" s="12"/>
      <c r="MNC67" s="12"/>
      <c r="MND67" s="12"/>
      <c r="MNE67" s="12"/>
      <c r="MNF67" s="12"/>
      <c r="MNG67" s="12"/>
      <c r="MNH67" s="12"/>
      <c r="MNI67" s="12"/>
      <c r="MNJ67" s="12"/>
      <c r="MNK67" s="12"/>
      <c r="MNL67" s="12"/>
      <c r="MNM67" s="12"/>
      <c r="MNN67" s="12"/>
      <c r="MNO67" s="12"/>
      <c r="MNP67" s="12"/>
      <c r="MNQ67" s="12"/>
      <c r="MNR67" s="12"/>
      <c r="MNS67" s="12"/>
      <c r="MNT67" s="12"/>
      <c r="MNU67" s="12"/>
      <c r="MNV67" s="12"/>
      <c r="MNW67" s="12"/>
      <c r="MNX67" s="12"/>
      <c r="MNY67" s="12"/>
      <c r="MNZ67" s="12"/>
      <c r="MOA67" s="12"/>
      <c r="MOB67" s="12"/>
      <c r="MOC67" s="12"/>
      <c r="MOD67" s="12"/>
      <c r="MOE67" s="12"/>
      <c r="MOF67" s="12"/>
      <c r="MOG67" s="12"/>
      <c r="MOH67" s="12"/>
      <c r="MOI67" s="12"/>
      <c r="MOJ67" s="12"/>
      <c r="MOK67" s="12"/>
      <c r="MOL67" s="12"/>
      <c r="MOM67" s="12"/>
      <c r="MON67" s="12"/>
      <c r="MOO67" s="12"/>
      <c r="MOP67" s="12"/>
      <c r="MOQ67" s="12"/>
      <c r="MOR67" s="12"/>
      <c r="MOS67" s="12"/>
      <c r="MOT67" s="12"/>
      <c r="MOU67" s="12"/>
      <c r="MOV67" s="12"/>
      <c r="MOW67" s="12"/>
      <c r="MOX67" s="12"/>
      <c r="MOY67" s="12"/>
      <c r="MOZ67" s="12"/>
      <c r="MPA67" s="12"/>
      <c r="MPB67" s="12"/>
      <c r="MPC67" s="12"/>
      <c r="MPD67" s="12"/>
      <c r="MPE67" s="12"/>
      <c r="MPF67" s="12"/>
      <c r="MPG67" s="12"/>
      <c r="MPH67" s="12"/>
      <c r="MPI67" s="12"/>
      <c r="MPJ67" s="12"/>
      <c r="MPK67" s="12"/>
      <c r="MPL67" s="12"/>
      <c r="MPM67" s="12"/>
      <c r="MPN67" s="12"/>
      <c r="MPO67" s="12"/>
      <c r="MPP67" s="12"/>
      <c r="MPQ67" s="12"/>
      <c r="MPR67" s="12"/>
      <c r="MPS67" s="12"/>
      <c r="MPT67" s="12"/>
      <c r="MPU67" s="12"/>
      <c r="MPV67" s="12"/>
      <c r="MPW67" s="12"/>
      <c r="MPX67" s="12"/>
      <c r="MPY67" s="12"/>
      <c r="MPZ67" s="12"/>
      <c r="MQA67" s="12"/>
      <c r="MQB67" s="12"/>
      <c r="MQC67" s="12"/>
      <c r="MQD67" s="12"/>
      <c r="MQE67" s="12"/>
      <c r="MQF67" s="12"/>
      <c r="MQG67" s="12"/>
      <c r="MQH67" s="12"/>
      <c r="MQI67" s="12"/>
      <c r="MQJ67" s="12"/>
      <c r="MQK67" s="12"/>
      <c r="MQL67" s="12"/>
      <c r="MQM67" s="12"/>
      <c r="MQN67" s="12"/>
      <c r="MQO67" s="12"/>
      <c r="MQP67" s="12"/>
      <c r="MQQ67" s="12"/>
      <c r="MQR67" s="12"/>
      <c r="MQS67" s="12"/>
      <c r="MQT67" s="12"/>
      <c r="MQU67" s="12"/>
      <c r="MQV67" s="12"/>
      <c r="MQW67" s="12"/>
      <c r="MQX67" s="12"/>
      <c r="MQY67" s="12"/>
      <c r="MQZ67" s="12"/>
      <c r="MRA67" s="12"/>
      <c r="MRB67" s="12"/>
      <c r="MRC67" s="12"/>
      <c r="MRD67" s="12"/>
      <c r="MRE67" s="12"/>
      <c r="MRF67" s="12"/>
      <c r="MRG67" s="12"/>
      <c r="MRH67" s="12"/>
      <c r="MRI67" s="12"/>
      <c r="MRJ67" s="12"/>
      <c r="MRK67" s="12"/>
      <c r="MRL67" s="12"/>
      <c r="MRM67" s="12"/>
      <c r="MRN67" s="12"/>
      <c r="MRO67" s="12"/>
      <c r="MRP67" s="12"/>
      <c r="MRQ67" s="12"/>
      <c r="MRR67" s="12"/>
      <c r="MRS67" s="12"/>
      <c r="MRT67" s="12"/>
      <c r="MRU67" s="12"/>
      <c r="MRV67" s="12"/>
      <c r="MRW67" s="12"/>
      <c r="MRX67" s="12"/>
      <c r="MRY67" s="12"/>
      <c r="MRZ67" s="12"/>
      <c r="MSA67" s="12"/>
      <c r="MSB67" s="12"/>
      <c r="MSC67" s="12"/>
      <c r="MSD67" s="12"/>
      <c r="MSE67" s="12"/>
      <c r="MSF67" s="12"/>
      <c r="MSG67" s="12"/>
      <c r="MSH67" s="12"/>
      <c r="MSI67" s="12"/>
      <c r="MSJ67" s="12"/>
      <c r="MSK67" s="12"/>
      <c r="MSL67" s="12"/>
      <c r="MSM67" s="12"/>
      <c r="MSN67" s="12"/>
      <c r="MSO67" s="12"/>
      <c r="MSP67" s="12"/>
      <c r="MSQ67" s="12"/>
      <c r="MSR67" s="12"/>
      <c r="MSS67" s="12"/>
      <c r="MST67" s="12"/>
      <c r="MSU67" s="12"/>
      <c r="MSV67" s="12"/>
      <c r="MSW67" s="12"/>
      <c r="MSX67" s="12"/>
      <c r="MSY67" s="12"/>
      <c r="MSZ67" s="12"/>
      <c r="MTA67" s="12"/>
      <c r="MTB67" s="12"/>
      <c r="MTC67" s="12"/>
      <c r="MTD67" s="12"/>
      <c r="MTE67" s="12"/>
      <c r="MTF67" s="12"/>
      <c r="MTG67" s="12"/>
      <c r="MTH67" s="12"/>
      <c r="MTI67" s="12"/>
      <c r="MTJ67" s="12"/>
      <c r="MTK67" s="12"/>
      <c r="MTL67" s="12"/>
      <c r="MTM67" s="12"/>
      <c r="MTN67" s="12"/>
      <c r="MTO67" s="12"/>
      <c r="MTP67" s="12"/>
      <c r="MTQ67" s="12"/>
      <c r="MTR67" s="12"/>
      <c r="MTS67" s="12"/>
      <c r="MTT67" s="12"/>
      <c r="MTU67" s="12"/>
      <c r="MTV67" s="12"/>
      <c r="MTW67" s="12"/>
      <c r="MTX67" s="12"/>
      <c r="MTY67" s="12"/>
      <c r="MTZ67" s="12"/>
      <c r="MUA67" s="12"/>
      <c r="MUB67" s="12"/>
      <c r="MUC67" s="12"/>
      <c r="MUD67" s="12"/>
      <c r="MUE67" s="12"/>
      <c r="MUF67" s="12"/>
      <c r="MUG67" s="12"/>
      <c r="MUH67" s="12"/>
      <c r="MUI67" s="12"/>
      <c r="MUJ67" s="12"/>
      <c r="MUK67" s="12"/>
      <c r="MUL67" s="12"/>
      <c r="MUM67" s="12"/>
      <c r="MUN67" s="12"/>
      <c r="MUO67" s="12"/>
      <c r="MUP67" s="12"/>
      <c r="MUQ67" s="12"/>
      <c r="MUR67" s="12"/>
      <c r="MUS67" s="12"/>
      <c r="MUT67" s="12"/>
      <c r="MUU67" s="12"/>
      <c r="MUV67" s="12"/>
      <c r="MUW67" s="12"/>
      <c r="MUX67" s="12"/>
      <c r="MUY67" s="12"/>
      <c r="MUZ67" s="12"/>
      <c r="MVA67" s="12"/>
      <c r="MVB67" s="12"/>
      <c r="MVC67" s="12"/>
      <c r="MVD67" s="12"/>
      <c r="MVE67" s="12"/>
      <c r="MVF67" s="12"/>
      <c r="MVG67" s="12"/>
      <c r="MVH67" s="12"/>
      <c r="MVI67" s="12"/>
      <c r="MVJ67" s="12"/>
      <c r="MVK67" s="12"/>
      <c r="MVL67" s="12"/>
      <c r="MVM67" s="12"/>
      <c r="MVN67" s="12"/>
      <c r="MVO67" s="12"/>
      <c r="MVP67" s="12"/>
      <c r="MVQ67" s="12"/>
      <c r="MVR67" s="12"/>
      <c r="MVS67" s="12"/>
      <c r="MVT67" s="12"/>
      <c r="MVU67" s="12"/>
      <c r="MVV67" s="12"/>
      <c r="MVW67" s="12"/>
      <c r="MVX67" s="12"/>
      <c r="MVY67" s="12"/>
      <c r="MVZ67" s="12"/>
      <c r="MWA67" s="12"/>
      <c r="MWB67" s="12"/>
      <c r="MWC67" s="12"/>
      <c r="MWD67" s="12"/>
      <c r="MWE67" s="12"/>
      <c r="MWF67" s="12"/>
      <c r="MWG67" s="12"/>
      <c r="MWH67" s="12"/>
      <c r="MWI67" s="12"/>
      <c r="MWJ67" s="12"/>
      <c r="MWK67" s="12"/>
      <c r="MWL67" s="12"/>
      <c r="MWM67" s="12"/>
      <c r="MWN67" s="12"/>
      <c r="MWO67" s="12"/>
      <c r="MWP67" s="12"/>
      <c r="MWQ67" s="12"/>
      <c r="MWR67" s="12"/>
      <c r="MWS67" s="12"/>
      <c r="MWT67" s="12"/>
      <c r="MWU67" s="12"/>
      <c r="MWV67" s="12"/>
      <c r="MWW67" s="12"/>
      <c r="MWX67" s="12"/>
      <c r="MWY67" s="12"/>
      <c r="MWZ67" s="12"/>
      <c r="MXA67" s="12"/>
      <c r="MXB67" s="12"/>
      <c r="MXC67" s="12"/>
      <c r="MXD67" s="12"/>
      <c r="MXE67" s="12"/>
      <c r="MXF67" s="12"/>
      <c r="MXG67" s="12"/>
      <c r="MXH67" s="12"/>
      <c r="MXI67" s="12"/>
      <c r="MXJ67" s="12"/>
      <c r="MXK67" s="12"/>
      <c r="MXL67" s="12"/>
      <c r="MXM67" s="12"/>
      <c r="MXN67" s="12"/>
      <c r="MXO67" s="12"/>
      <c r="MXP67" s="12"/>
      <c r="MXQ67" s="12"/>
      <c r="MXR67" s="12"/>
      <c r="MXS67" s="12"/>
      <c r="MXT67" s="12"/>
      <c r="MXU67" s="12"/>
      <c r="MXV67" s="12"/>
      <c r="MXW67" s="12"/>
      <c r="MXX67" s="12"/>
      <c r="MXY67" s="12"/>
      <c r="MXZ67" s="12"/>
      <c r="MYA67" s="12"/>
      <c r="MYB67" s="12"/>
      <c r="MYC67" s="12"/>
      <c r="MYD67" s="12"/>
      <c r="MYE67" s="12"/>
      <c r="MYF67" s="12"/>
      <c r="MYG67" s="12"/>
      <c r="MYH67" s="12"/>
      <c r="MYI67" s="12"/>
      <c r="MYJ67" s="12"/>
      <c r="MYK67" s="12"/>
      <c r="MYL67" s="12"/>
      <c r="MYM67" s="12"/>
      <c r="MYN67" s="12"/>
      <c r="MYO67" s="12"/>
      <c r="MYP67" s="12"/>
      <c r="MYQ67" s="12"/>
      <c r="MYR67" s="12"/>
      <c r="MYS67" s="12"/>
      <c r="MYT67" s="12"/>
      <c r="MYU67" s="12"/>
      <c r="MYV67" s="12"/>
      <c r="MYW67" s="12"/>
      <c r="MYX67" s="12"/>
      <c r="MYY67" s="12"/>
      <c r="MYZ67" s="12"/>
      <c r="MZA67" s="12"/>
      <c r="MZB67" s="12"/>
      <c r="MZC67" s="12"/>
      <c r="MZD67" s="12"/>
      <c r="MZE67" s="12"/>
      <c r="MZF67" s="12"/>
      <c r="MZG67" s="12"/>
      <c r="MZH67" s="12"/>
      <c r="MZI67" s="12"/>
      <c r="MZJ67" s="12"/>
      <c r="MZK67" s="12"/>
      <c r="MZL67" s="12"/>
      <c r="MZM67" s="12"/>
      <c r="MZN67" s="12"/>
      <c r="MZO67" s="12"/>
      <c r="MZP67" s="12"/>
      <c r="MZQ67" s="12"/>
      <c r="MZR67" s="12"/>
      <c r="MZS67" s="12"/>
      <c r="MZT67" s="12"/>
      <c r="MZU67" s="12"/>
      <c r="MZV67" s="12"/>
      <c r="MZW67" s="12"/>
      <c r="MZX67" s="12"/>
      <c r="MZY67" s="12"/>
      <c r="MZZ67" s="12"/>
      <c r="NAA67" s="12"/>
      <c r="NAB67" s="12"/>
      <c r="NAC67" s="12"/>
      <c r="NAD67" s="12"/>
      <c r="NAE67" s="12"/>
      <c r="NAF67" s="12"/>
      <c r="NAG67" s="12"/>
      <c r="NAH67" s="12"/>
      <c r="NAI67" s="12"/>
      <c r="NAJ67" s="12"/>
      <c r="NAK67" s="12"/>
      <c r="NAL67" s="12"/>
      <c r="NAM67" s="12"/>
      <c r="NAN67" s="12"/>
      <c r="NAO67" s="12"/>
      <c r="NAP67" s="12"/>
      <c r="NAQ67" s="12"/>
      <c r="NAR67" s="12"/>
      <c r="NAS67" s="12"/>
      <c r="NAT67" s="12"/>
      <c r="NAU67" s="12"/>
      <c r="NAV67" s="12"/>
      <c r="NAW67" s="12"/>
      <c r="NAX67" s="12"/>
      <c r="NAY67" s="12"/>
      <c r="NAZ67" s="12"/>
      <c r="NBA67" s="12"/>
      <c r="NBB67" s="12"/>
      <c r="NBC67" s="12"/>
      <c r="NBD67" s="12"/>
      <c r="NBE67" s="12"/>
      <c r="NBF67" s="12"/>
      <c r="NBG67" s="12"/>
      <c r="NBH67" s="12"/>
      <c r="NBI67" s="12"/>
      <c r="NBJ67" s="12"/>
      <c r="NBK67" s="12"/>
      <c r="NBL67" s="12"/>
      <c r="NBM67" s="12"/>
      <c r="NBN67" s="12"/>
      <c r="NBO67" s="12"/>
      <c r="NBP67" s="12"/>
      <c r="NBQ67" s="12"/>
      <c r="NBR67" s="12"/>
      <c r="NBS67" s="12"/>
      <c r="NBT67" s="12"/>
      <c r="NBU67" s="12"/>
      <c r="NBV67" s="12"/>
      <c r="NBW67" s="12"/>
      <c r="NBX67" s="12"/>
      <c r="NBY67" s="12"/>
      <c r="NBZ67" s="12"/>
      <c r="NCA67" s="12"/>
      <c r="NCB67" s="12"/>
      <c r="NCC67" s="12"/>
      <c r="NCD67" s="12"/>
      <c r="NCE67" s="12"/>
      <c r="NCF67" s="12"/>
      <c r="NCG67" s="12"/>
      <c r="NCH67" s="12"/>
      <c r="NCI67" s="12"/>
      <c r="NCJ67" s="12"/>
      <c r="NCK67" s="12"/>
      <c r="NCL67" s="12"/>
      <c r="NCM67" s="12"/>
      <c r="NCN67" s="12"/>
      <c r="NCO67" s="12"/>
      <c r="NCP67" s="12"/>
      <c r="NCQ67" s="12"/>
      <c r="NCR67" s="12"/>
      <c r="NCS67" s="12"/>
      <c r="NCT67" s="12"/>
      <c r="NCU67" s="12"/>
      <c r="NCV67" s="12"/>
      <c r="NCW67" s="12"/>
      <c r="NCX67" s="12"/>
      <c r="NCY67" s="12"/>
      <c r="NCZ67" s="12"/>
      <c r="NDA67" s="12"/>
      <c r="NDB67" s="12"/>
      <c r="NDC67" s="12"/>
      <c r="NDD67" s="12"/>
      <c r="NDE67" s="12"/>
      <c r="NDF67" s="12"/>
      <c r="NDG67" s="12"/>
      <c r="NDH67" s="12"/>
      <c r="NDI67" s="12"/>
      <c r="NDJ67" s="12"/>
      <c r="NDK67" s="12"/>
      <c r="NDL67" s="12"/>
      <c r="NDM67" s="12"/>
      <c r="NDN67" s="12"/>
      <c r="NDO67" s="12"/>
      <c r="NDP67" s="12"/>
      <c r="NDQ67" s="12"/>
      <c r="NDR67" s="12"/>
      <c r="NDS67" s="12"/>
      <c r="NDT67" s="12"/>
      <c r="NDU67" s="12"/>
      <c r="NDV67" s="12"/>
      <c r="NDW67" s="12"/>
      <c r="NDX67" s="12"/>
      <c r="NDY67" s="12"/>
      <c r="NDZ67" s="12"/>
      <c r="NEA67" s="12"/>
      <c r="NEB67" s="12"/>
      <c r="NEC67" s="12"/>
      <c r="NED67" s="12"/>
      <c r="NEE67" s="12"/>
      <c r="NEF67" s="12"/>
      <c r="NEG67" s="12"/>
      <c r="NEH67" s="12"/>
      <c r="NEI67" s="12"/>
      <c r="NEJ67" s="12"/>
      <c r="NEK67" s="12"/>
      <c r="NEL67" s="12"/>
      <c r="NEM67" s="12"/>
      <c r="NEN67" s="12"/>
      <c r="NEO67" s="12"/>
      <c r="NEP67" s="12"/>
      <c r="NEQ67" s="12"/>
      <c r="NER67" s="12"/>
      <c r="NES67" s="12"/>
      <c r="NET67" s="12"/>
      <c r="NEU67" s="12"/>
      <c r="NEV67" s="12"/>
      <c r="NEW67" s="12"/>
      <c r="NEX67" s="12"/>
      <c r="NEY67" s="12"/>
      <c r="NEZ67" s="12"/>
      <c r="NFA67" s="12"/>
      <c r="NFB67" s="12"/>
      <c r="NFC67" s="12"/>
      <c r="NFD67" s="12"/>
      <c r="NFE67" s="12"/>
      <c r="NFF67" s="12"/>
      <c r="NFG67" s="12"/>
      <c r="NFH67" s="12"/>
      <c r="NFI67" s="12"/>
      <c r="NFJ67" s="12"/>
      <c r="NFK67" s="12"/>
      <c r="NFL67" s="12"/>
      <c r="NFM67" s="12"/>
      <c r="NFN67" s="12"/>
      <c r="NFO67" s="12"/>
      <c r="NFP67" s="12"/>
      <c r="NFQ67" s="12"/>
      <c r="NFR67" s="12"/>
      <c r="NFS67" s="12"/>
      <c r="NFT67" s="12"/>
      <c r="NFU67" s="12"/>
      <c r="NFV67" s="12"/>
      <c r="NFW67" s="12"/>
      <c r="NFX67" s="12"/>
      <c r="NFY67" s="12"/>
      <c r="NFZ67" s="12"/>
      <c r="NGA67" s="12"/>
      <c r="NGB67" s="12"/>
      <c r="NGC67" s="12"/>
      <c r="NGD67" s="12"/>
      <c r="NGE67" s="12"/>
      <c r="NGF67" s="12"/>
      <c r="NGG67" s="12"/>
      <c r="NGH67" s="12"/>
      <c r="NGI67" s="12"/>
      <c r="NGJ67" s="12"/>
      <c r="NGK67" s="12"/>
      <c r="NGL67" s="12"/>
      <c r="NGM67" s="12"/>
      <c r="NGN67" s="12"/>
      <c r="NGO67" s="12"/>
      <c r="NGP67" s="12"/>
      <c r="NGQ67" s="12"/>
      <c r="NGR67" s="12"/>
      <c r="NGS67" s="12"/>
      <c r="NGT67" s="12"/>
      <c r="NGU67" s="12"/>
      <c r="NGV67" s="12"/>
      <c r="NGW67" s="12"/>
      <c r="NGX67" s="12"/>
      <c r="NGY67" s="12"/>
      <c r="NGZ67" s="12"/>
      <c r="NHA67" s="12"/>
      <c r="NHB67" s="12"/>
      <c r="NHC67" s="12"/>
      <c r="NHD67" s="12"/>
      <c r="NHE67" s="12"/>
      <c r="NHF67" s="12"/>
      <c r="NHG67" s="12"/>
      <c r="NHH67" s="12"/>
      <c r="NHI67" s="12"/>
      <c r="NHJ67" s="12"/>
      <c r="NHK67" s="12"/>
      <c r="NHL67" s="12"/>
      <c r="NHM67" s="12"/>
      <c r="NHN67" s="12"/>
      <c r="NHO67" s="12"/>
      <c r="NHP67" s="12"/>
      <c r="NHQ67" s="12"/>
      <c r="NHR67" s="12"/>
      <c r="NHS67" s="12"/>
      <c r="NHT67" s="12"/>
      <c r="NHU67" s="12"/>
      <c r="NHV67" s="12"/>
      <c r="NHW67" s="12"/>
      <c r="NHX67" s="12"/>
      <c r="NHY67" s="12"/>
      <c r="NHZ67" s="12"/>
      <c r="NIA67" s="12"/>
      <c r="NIB67" s="12"/>
      <c r="NIC67" s="12"/>
      <c r="NID67" s="12"/>
      <c r="NIE67" s="12"/>
      <c r="NIF67" s="12"/>
      <c r="NIG67" s="12"/>
      <c r="NIH67" s="12"/>
      <c r="NII67" s="12"/>
      <c r="NIJ67" s="12"/>
      <c r="NIK67" s="12"/>
      <c r="NIL67" s="12"/>
      <c r="NIM67" s="12"/>
      <c r="NIN67" s="12"/>
      <c r="NIO67" s="12"/>
      <c r="NIP67" s="12"/>
      <c r="NIQ67" s="12"/>
      <c r="NIR67" s="12"/>
      <c r="NIS67" s="12"/>
      <c r="NIT67" s="12"/>
      <c r="NIU67" s="12"/>
      <c r="NIV67" s="12"/>
      <c r="NIW67" s="12"/>
      <c r="NIX67" s="12"/>
      <c r="NIY67" s="12"/>
      <c r="NIZ67" s="12"/>
      <c r="NJA67" s="12"/>
      <c r="NJB67" s="12"/>
      <c r="NJC67" s="12"/>
      <c r="NJD67" s="12"/>
      <c r="NJE67" s="12"/>
      <c r="NJF67" s="12"/>
      <c r="NJG67" s="12"/>
      <c r="NJH67" s="12"/>
      <c r="NJI67" s="12"/>
      <c r="NJJ67" s="12"/>
      <c r="NJK67" s="12"/>
      <c r="NJL67" s="12"/>
      <c r="NJM67" s="12"/>
      <c r="NJN67" s="12"/>
      <c r="NJO67" s="12"/>
      <c r="NJP67" s="12"/>
      <c r="NJQ67" s="12"/>
      <c r="NJR67" s="12"/>
      <c r="NJS67" s="12"/>
      <c r="NJT67" s="12"/>
      <c r="NJU67" s="12"/>
      <c r="NJV67" s="12"/>
      <c r="NJW67" s="12"/>
      <c r="NJX67" s="12"/>
      <c r="NJY67" s="12"/>
      <c r="NJZ67" s="12"/>
      <c r="NKA67" s="12"/>
      <c r="NKB67" s="12"/>
      <c r="NKC67" s="12"/>
      <c r="NKD67" s="12"/>
      <c r="NKE67" s="12"/>
      <c r="NKF67" s="12"/>
      <c r="NKG67" s="12"/>
      <c r="NKH67" s="12"/>
      <c r="NKI67" s="12"/>
      <c r="NKJ67" s="12"/>
      <c r="NKK67" s="12"/>
      <c r="NKL67" s="12"/>
      <c r="NKM67" s="12"/>
      <c r="NKN67" s="12"/>
      <c r="NKO67" s="12"/>
      <c r="NKP67" s="12"/>
      <c r="NKQ67" s="12"/>
      <c r="NKR67" s="12"/>
      <c r="NKS67" s="12"/>
      <c r="NKT67" s="12"/>
      <c r="NKU67" s="12"/>
      <c r="NKV67" s="12"/>
      <c r="NKW67" s="12"/>
      <c r="NKX67" s="12"/>
      <c r="NKY67" s="12"/>
      <c r="NKZ67" s="12"/>
      <c r="NLA67" s="12"/>
      <c r="NLB67" s="12"/>
      <c r="NLC67" s="12"/>
      <c r="NLD67" s="12"/>
      <c r="NLE67" s="12"/>
      <c r="NLF67" s="12"/>
      <c r="NLG67" s="12"/>
      <c r="NLH67" s="12"/>
      <c r="NLI67" s="12"/>
      <c r="NLJ67" s="12"/>
      <c r="NLK67" s="12"/>
      <c r="NLL67" s="12"/>
      <c r="NLM67" s="12"/>
      <c r="NLN67" s="12"/>
      <c r="NLO67" s="12"/>
      <c r="NLP67" s="12"/>
      <c r="NLQ67" s="12"/>
      <c r="NLR67" s="12"/>
      <c r="NLS67" s="12"/>
      <c r="NLT67" s="12"/>
      <c r="NLU67" s="12"/>
      <c r="NLV67" s="12"/>
      <c r="NLW67" s="12"/>
      <c r="NLX67" s="12"/>
      <c r="NLY67" s="12"/>
      <c r="NLZ67" s="12"/>
      <c r="NMA67" s="12"/>
      <c r="NMB67" s="12"/>
      <c r="NMC67" s="12"/>
      <c r="NMD67" s="12"/>
      <c r="NME67" s="12"/>
      <c r="NMF67" s="12"/>
      <c r="NMG67" s="12"/>
      <c r="NMH67" s="12"/>
      <c r="NMI67" s="12"/>
      <c r="NMJ67" s="12"/>
      <c r="NMK67" s="12"/>
      <c r="NML67" s="12"/>
      <c r="NMM67" s="12"/>
      <c r="NMN67" s="12"/>
      <c r="NMO67" s="12"/>
      <c r="NMP67" s="12"/>
      <c r="NMQ67" s="12"/>
      <c r="NMR67" s="12"/>
      <c r="NMS67" s="12"/>
      <c r="NMT67" s="12"/>
      <c r="NMU67" s="12"/>
      <c r="NMV67" s="12"/>
      <c r="NMW67" s="12"/>
      <c r="NMX67" s="12"/>
      <c r="NMY67" s="12"/>
      <c r="NMZ67" s="12"/>
      <c r="NNA67" s="12"/>
      <c r="NNB67" s="12"/>
      <c r="NNC67" s="12"/>
      <c r="NND67" s="12"/>
      <c r="NNE67" s="12"/>
      <c r="NNF67" s="12"/>
      <c r="NNG67" s="12"/>
      <c r="NNH67" s="12"/>
      <c r="NNI67" s="12"/>
      <c r="NNJ67" s="12"/>
      <c r="NNK67" s="12"/>
      <c r="NNL67" s="12"/>
      <c r="NNM67" s="12"/>
      <c r="NNN67" s="12"/>
      <c r="NNO67" s="12"/>
      <c r="NNP67" s="12"/>
      <c r="NNQ67" s="12"/>
      <c r="NNR67" s="12"/>
      <c r="NNS67" s="12"/>
      <c r="NNT67" s="12"/>
      <c r="NNU67" s="12"/>
      <c r="NNV67" s="12"/>
      <c r="NNW67" s="12"/>
      <c r="NNX67" s="12"/>
      <c r="NNY67" s="12"/>
      <c r="NNZ67" s="12"/>
      <c r="NOA67" s="12"/>
      <c r="NOB67" s="12"/>
      <c r="NOC67" s="12"/>
      <c r="NOD67" s="12"/>
      <c r="NOE67" s="12"/>
      <c r="NOF67" s="12"/>
      <c r="NOG67" s="12"/>
      <c r="NOH67" s="12"/>
      <c r="NOI67" s="12"/>
      <c r="NOJ67" s="12"/>
      <c r="NOK67" s="12"/>
      <c r="NOL67" s="12"/>
      <c r="NOM67" s="12"/>
      <c r="NON67" s="12"/>
      <c r="NOO67" s="12"/>
      <c r="NOP67" s="12"/>
      <c r="NOQ67" s="12"/>
      <c r="NOR67" s="12"/>
      <c r="NOS67" s="12"/>
      <c r="NOT67" s="12"/>
      <c r="NOU67" s="12"/>
      <c r="NOV67" s="12"/>
      <c r="NOW67" s="12"/>
      <c r="NOX67" s="12"/>
      <c r="NOY67" s="12"/>
      <c r="NOZ67" s="12"/>
      <c r="NPA67" s="12"/>
      <c r="NPB67" s="12"/>
      <c r="NPC67" s="12"/>
      <c r="NPD67" s="12"/>
      <c r="NPE67" s="12"/>
      <c r="NPF67" s="12"/>
      <c r="NPG67" s="12"/>
      <c r="NPH67" s="12"/>
      <c r="NPI67" s="12"/>
      <c r="NPJ67" s="12"/>
      <c r="NPK67" s="12"/>
      <c r="NPL67" s="12"/>
      <c r="NPM67" s="12"/>
      <c r="NPN67" s="12"/>
      <c r="NPO67" s="12"/>
      <c r="NPP67" s="12"/>
      <c r="NPQ67" s="12"/>
      <c r="NPR67" s="12"/>
      <c r="NPS67" s="12"/>
      <c r="NPT67" s="12"/>
      <c r="NPU67" s="12"/>
      <c r="NPV67" s="12"/>
      <c r="NPW67" s="12"/>
      <c r="NPX67" s="12"/>
      <c r="NPY67" s="12"/>
      <c r="NPZ67" s="12"/>
      <c r="NQA67" s="12"/>
      <c r="NQB67" s="12"/>
      <c r="NQC67" s="12"/>
      <c r="NQD67" s="12"/>
      <c r="NQE67" s="12"/>
      <c r="NQF67" s="12"/>
      <c r="NQG67" s="12"/>
      <c r="NQH67" s="12"/>
      <c r="NQI67" s="12"/>
      <c r="NQJ67" s="12"/>
      <c r="NQK67" s="12"/>
      <c r="NQL67" s="12"/>
      <c r="NQM67" s="12"/>
      <c r="NQN67" s="12"/>
      <c r="NQO67" s="12"/>
      <c r="NQP67" s="12"/>
      <c r="NQQ67" s="12"/>
      <c r="NQR67" s="12"/>
      <c r="NQS67" s="12"/>
      <c r="NQT67" s="12"/>
      <c r="NQU67" s="12"/>
      <c r="NQV67" s="12"/>
      <c r="NQW67" s="12"/>
      <c r="NQX67" s="12"/>
      <c r="NQY67" s="12"/>
      <c r="NQZ67" s="12"/>
      <c r="NRA67" s="12"/>
      <c r="NRB67" s="12"/>
      <c r="NRC67" s="12"/>
      <c r="NRD67" s="12"/>
      <c r="NRE67" s="12"/>
      <c r="NRF67" s="12"/>
      <c r="NRG67" s="12"/>
      <c r="NRH67" s="12"/>
      <c r="NRI67" s="12"/>
      <c r="NRJ67" s="12"/>
      <c r="NRK67" s="12"/>
      <c r="NRL67" s="12"/>
      <c r="NRM67" s="12"/>
      <c r="NRN67" s="12"/>
      <c r="NRO67" s="12"/>
      <c r="NRP67" s="12"/>
      <c r="NRQ67" s="12"/>
      <c r="NRR67" s="12"/>
      <c r="NRS67" s="12"/>
      <c r="NRT67" s="12"/>
      <c r="NRU67" s="12"/>
      <c r="NRV67" s="12"/>
      <c r="NRW67" s="12"/>
      <c r="NRX67" s="12"/>
      <c r="NRY67" s="12"/>
      <c r="NRZ67" s="12"/>
      <c r="NSA67" s="12"/>
      <c r="NSB67" s="12"/>
      <c r="NSC67" s="12"/>
      <c r="NSD67" s="12"/>
      <c r="NSE67" s="12"/>
      <c r="NSF67" s="12"/>
      <c r="NSG67" s="12"/>
      <c r="NSH67" s="12"/>
      <c r="NSI67" s="12"/>
      <c r="NSJ67" s="12"/>
      <c r="NSK67" s="12"/>
      <c r="NSL67" s="12"/>
      <c r="NSM67" s="12"/>
      <c r="NSN67" s="12"/>
      <c r="NSO67" s="12"/>
      <c r="NSP67" s="12"/>
      <c r="NSQ67" s="12"/>
      <c r="NSR67" s="12"/>
      <c r="NSS67" s="12"/>
      <c r="NST67" s="12"/>
      <c r="NSU67" s="12"/>
      <c r="NSV67" s="12"/>
      <c r="NSW67" s="12"/>
      <c r="NSX67" s="12"/>
      <c r="NSY67" s="12"/>
      <c r="NSZ67" s="12"/>
      <c r="NTA67" s="12"/>
      <c r="NTB67" s="12"/>
      <c r="NTC67" s="12"/>
      <c r="NTD67" s="12"/>
      <c r="NTE67" s="12"/>
      <c r="NTF67" s="12"/>
      <c r="NTG67" s="12"/>
      <c r="NTH67" s="12"/>
      <c r="NTI67" s="12"/>
      <c r="NTJ67" s="12"/>
      <c r="NTK67" s="12"/>
      <c r="NTL67" s="12"/>
      <c r="NTM67" s="12"/>
      <c r="NTN67" s="12"/>
      <c r="NTO67" s="12"/>
      <c r="NTP67" s="12"/>
      <c r="NTQ67" s="12"/>
      <c r="NTR67" s="12"/>
      <c r="NTS67" s="12"/>
      <c r="NTT67" s="12"/>
      <c r="NTU67" s="12"/>
      <c r="NTV67" s="12"/>
      <c r="NTW67" s="12"/>
      <c r="NTX67" s="12"/>
      <c r="NTY67" s="12"/>
      <c r="NTZ67" s="12"/>
      <c r="NUA67" s="12"/>
      <c r="NUB67" s="12"/>
      <c r="NUC67" s="12"/>
      <c r="NUD67" s="12"/>
      <c r="NUE67" s="12"/>
      <c r="NUF67" s="12"/>
      <c r="NUG67" s="12"/>
      <c r="NUH67" s="12"/>
      <c r="NUI67" s="12"/>
      <c r="NUJ67" s="12"/>
      <c r="NUK67" s="12"/>
      <c r="NUL67" s="12"/>
      <c r="NUM67" s="12"/>
      <c r="NUN67" s="12"/>
      <c r="NUO67" s="12"/>
      <c r="NUP67" s="12"/>
      <c r="NUQ67" s="12"/>
      <c r="NUR67" s="12"/>
      <c r="NUS67" s="12"/>
      <c r="NUT67" s="12"/>
      <c r="NUU67" s="12"/>
      <c r="NUV67" s="12"/>
      <c r="NUW67" s="12"/>
      <c r="NUX67" s="12"/>
      <c r="NUY67" s="12"/>
      <c r="NUZ67" s="12"/>
      <c r="NVA67" s="12"/>
      <c r="NVB67" s="12"/>
      <c r="NVC67" s="12"/>
      <c r="NVD67" s="12"/>
      <c r="NVE67" s="12"/>
      <c r="NVF67" s="12"/>
      <c r="NVG67" s="12"/>
      <c r="NVH67" s="12"/>
      <c r="NVI67" s="12"/>
      <c r="NVJ67" s="12"/>
      <c r="NVK67" s="12"/>
      <c r="NVL67" s="12"/>
      <c r="NVM67" s="12"/>
      <c r="NVN67" s="12"/>
      <c r="NVO67" s="12"/>
      <c r="NVP67" s="12"/>
      <c r="NVQ67" s="12"/>
      <c r="NVR67" s="12"/>
      <c r="NVS67" s="12"/>
      <c r="NVT67" s="12"/>
      <c r="NVU67" s="12"/>
      <c r="NVV67" s="12"/>
      <c r="NVW67" s="12"/>
      <c r="NVX67" s="12"/>
      <c r="NVY67" s="12"/>
      <c r="NVZ67" s="12"/>
      <c r="NWA67" s="12"/>
      <c r="NWB67" s="12"/>
      <c r="NWC67" s="12"/>
      <c r="NWD67" s="12"/>
      <c r="NWE67" s="12"/>
      <c r="NWF67" s="12"/>
      <c r="NWG67" s="12"/>
      <c r="NWH67" s="12"/>
      <c r="NWI67" s="12"/>
      <c r="NWJ67" s="12"/>
      <c r="NWK67" s="12"/>
      <c r="NWL67" s="12"/>
      <c r="NWM67" s="12"/>
      <c r="NWN67" s="12"/>
      <c r="NWO67" s="12"/>
      <c r="NWP67" s="12"/>
      <c r="NWQ67" s="12"/>
      <c r="NWR67" s="12"/>
      <c r="NWS67" s="12"/>
      <c r="NWT67" s="12"/>
      <c r="NWU67" s="12"/>
      <c r="NWV67" s="12"/>
      <c r="NWW67" s="12"/>
      <c r="NWX67" s="12"/>
      <c r="NWY67" s="12"/>
      <c r="NWZ67" s="12"/>
      <c r="NXA67" s="12"/>
      <c r="NXB67" s="12"/>
      <c r="NXC67" s="12"/>
      <c r="NXD67" s="12"/>
      <c r="NXE67" s="12"/>
      <c r="NXF67" s="12"/>
      <c r="NXG67" s="12"/>
      <c r="NXH67" s="12"/>
      <c r="NXI67" s="12"/>
      <c r="NXJ67" s="12"/>
      <c r="NXK67" s="12"/>
      <c r="NXL67" s="12"/>
      <c r="NXM67" s="12"/>
      <c r="NXN67" s="12"/>
      <c r="NXO67" s="12"/>
      <c r="NXP67" s="12"/>
      <c r="NXQ67" s="12"/>
      <c r="NXR67" s="12"/>
      <c r="NXS67" s="12"/>
      <c r="NXT67" s="12"/>
      <c r="NXU67" s="12"/>
      <c r="NXV67" s="12"/>
      <c r="NXW67" s="12"/>
      <c r="NXX67" s="12"/>
      <c r="NXY67" s="12"/>
      <c r="NXZ67" s="12"/>
      <c r="NYA67" s="12"/>
      <c r="NYB67" s="12"/>
      <c r="NYC67" s="12"/>
      <c r="NYD67" s="12"/>
      <c r="NYE67" s="12"/>
      <c r="NYF67" s="12"/>
      <c r="NYG67" s="12"/>
      <c r="NYH67" s="12"/>
      <c r="NYI67" s="12"/>
      <c r="NYJ67" s="12"/>
      <c r="NYK67" s="12"/>
      <c r="NYL67" s="12"/>
      <c r="NYM67" s="12"/>
      <c r="NYN67" s="12"/>
      <c r="NYO67" s="12"/>
      <c r="NYP67" s="12"/>
      <c r="NYQ67" s="12"/>
      <c r="NYR67" s="12"/>
      <c r="NYS67" s="12"/>
      <c r="NYT67" s="12"/>
      <c r="NYU67" s="12"/>
      <c r="NYV67" s="12"/>
      <c r="NYW67" s="12"/>
      <c r="NYX67" s="12"/>
      <c r="NYY67" s="12"/>
      <c r="NYZ67" s="12"/>
      <c r="NZA67" s="12"/>
      <c r="NZB67" s="12"/>
      <c r="NZC67" s="12"/>
      <c r="NZD67" s="12"/>
      <c r="NZE67" s="12"/>
      <c r="NZF67" s="12"/>
      <c r="NZG67" s="12"/>
      <c r="NZH67" s="12"/>
      <c r="NZI67" s="12"/>
      <c r="NZJ67" s="12"/>
      <c r="NZK67" s="12"/>
      <c r="NZL67" s="12"/>
      <c r="NZM67" s="12"/>
      <c r="NZN67" s="12"/>
      <c r="NZO67" s="12"/>
      <c r="NZP67" s="12"/>
      <c r="NZQ67" s="12"/>
      <c r="NZR67" s="12"/>
      <c r="NZS67" s="12"/>
      <c r="NZT67" s="12"/>
      <c r="NZU67" s="12"/>
      <c r="NZV67" s="12"/>
      <c r="NZW67" s="12"/>
      <c r="NZX67" s="12"/>
      <c r="NZY67" s="12"/>
      <c r="NZZ67" s="12"/>
      <c r="OAA67" s="12"/>
      <c r="OAB67" s="12"/>
      <c r="OAC67" s="12"/>
      <c r="OAD67" s="12"/>
      <c r="OAE67" s="12"/>
      <c r="OAF67" s="12"/>
      <c r="OAG67" s="12"/>
      <c r="OAH67" s="12"/>
      <c r="OAI67" s="12"/>
      <c r="OAJ67" s="12"/>
      <c r="OAK67" s="12"/>
      <c r="OAL67" s="12"/>
      <c r="OAM67" s="12"/>
      <c r="OAN67" s="12"/>
      <c r="OAO67" s="12"/>
      <c r="OAP67" s="12"/>
      <c r="OAQ67" s="12"/>
      <c r="OAR67" s="12"/>
      <c r="OAS67" s="12"/>
      <c r="OAT67" s="12"/>
      <c r="OAU67" s="12"/>
      <c r="OAV67" s="12"/>
      <c r="OAW67" s="12"/>
      <c r="OAX67" s="12"/>
      <c r="OAY67" s="12"/>
      <c r="OAZ67" s="12"/>
      <c r="OBA67" s="12"/>
      <c r="OBB67" s="12"/>
      <c r="OBC67" s="12"/>
      <c r="OBD67" s="12"/>
      <c r="OBE67" s="12"/>
      <c r="OBF67" s="12"/>
      <c r="OBG67" s="12"/>
      <c r="OBH67" s="12"/>
      <c r="OBI67" s="12"/>
      <c r="OBJ67" s="12"/>
      <c r="OBK67" s="12"/>
      <c r="OBL67" s="12"/>
      <c r="OBM67" s="12"/>
      <c r="OBN67" s="12"/>
      <c r="OBO67" s="12"/>
      <c r="OBP67" s="12"/>
      <c r="OBQ67" s="12"/>
      <c r="OBR67" s="12"/>
      <c r="OBS67" s="12"/>
      <c r="OBT67" s="12"/>
      <c r="OBU67" s="12"/>
      <c r="OBV67" s="12"/>
      <c r="OBW67" s="12"/>
      <c r="OBX67" s="12"/>
      <c r="OBY67" s="12"/>
      <c r="OBZ67" s="12"/>
      <c r="OCA67" s="12"/>
      <c r="OCB67" s="12"/>
      <c r="OCC67" s="12"/>
      <c r="OCD67" s="12"/>
      <c r="OCE67" s="12"/>
      <c r="OCF67" s="12"/>
      <c r="OCG67" s="12"/>
      <c r="OCH67" s="12"/>
      <c r="OCI67" s="12"/>
      <c r="OCJ67" s="12"/>
      <c r="OCK67" s="12"/>
      <c r="OCL67" s="12"/>
      <c r="OCM67" s="12"/>
      <c r="OCN67" s="12"/>
      <c r="OCO67" s="12"/>
      <c r="OCP67" s="12"/>
      <c r="OCQ67" s="12"/>
      <c r="OCR67" s="12"/>
      <c r="OCS67" s="12"/>
      <c r="OCT67" s="12"/>
      <c r="OCU67" s="12"/>
      <c r="OCV67" s="12"/>
      <c r="OCW67" s="12"/>
      <c r="OCX67" s="12"/>
      <c r="OCY67" s="12"/>
      <c r="OCZ67" s="12"/>
      <c r="ODA67" s="12"/>
      <c r="ODB67" s="12"/>
      <c r="ODC67" s="12"/>
      <c r="ODD67" s="12"/>
      <c r="ODE67" s="12"/>
      <c r="ODF67" s="12"/>
      <c r="ODG67" s="12"/>
      <c r="ODH67" s="12"/>
      <c r="ODI67" s="12"/>
      <c r="ODJ67" s="12"/>
      <c r="ODK67" s="12"/>
      <c r="ODL67" s="12"/>
      <c r="ODM67" s="12"/>
      <c r="ODN67" s="12"/>
      <c r="ODO67" s="12"/>
      <c r="ODP67" s="12"/>
      <c r="ODQ67" s="12"/>
      <c r="ODR67" s="12"/>
      <c r="ODS67" s="12"/>
      <c r="ODT67" s="12"/>
      <c r="ODU67" s="12"/>
      <c r="ODV67" s="12"/>
      <c r="ODW67" s="12"/>
      <c r="ODX67" s="12"/>
      <c r="ODY67" s="12"/>
      <c r="ODZ67" s="12"/>
      <c r="OEA67" s="12"/>
      <c r="OEB67" s="12"/>
      <c r="OEC67" s="12"/>
      <c r="OED67" s="12"/>
      <c r="OEE67" s="12"/>
      <c r="OEF67" s="12"/>
      <c r="OEG67" s="12"/>
      <c r="OEH67" s="12"/>
      <c r="OEI67" s="12"/>
      <c r="OEJ67" s="12"/>
      <c r="OEK67" s="12"/>
      <c r="OEL67" s="12"/>
      <c r="OEM67" s="12"/>
      <c r="OEN67" s="12"/>
      <c r="OEO67" s="12"/>
      <c r="OEP67" s="12"/>
      <c r="OEQ67" s="12"/>
      <c r="OER67" s="12"/>
      <c r="OES67" s="12"/>
      <c r="OET67" s="12"/>
      <c r="OEU67" s="12"/>
      <c r="OEV67" s="12"/>
      <c r="OEW67" s="12"/>
      <c r="OEX67" s="12"/>
      <c r="OEY67" s="12"/>
      <c r="OEZ67" s="12"/>
      <c r="OFA67" s="12"/>
      <c r="OFB67" s="12"/>
      <c r="OFC67" s="12"/>
      <c r="OFD67" s="12"/>
      <c r="OFE67" s="12"/>
      <c r="OFF67" s="12"/>
      <c r="OFG67" s="12"/>
      <c r="OFH67" s="12"/>
      <c r="OFI67" s="12"/>
      <c r="OFJ67" s="12"/>
      <c r="OFK67" s="12"/>
      <c r="OFL67" s="12"/>
      <c r="OFM67" s="12"/>
      <c r="OFN67" s="12"/>
      <c r="OFO67" s="12"/>
      <c r="OFP67" s="12"/>
      <c r="OFQ67" s="12"/>
      <c r="OFR67" s="12"/>
      <c r="OFS67" s="12"/>
      <c r="OFT67" s="12"/>
      <c r="OFU67" s="12"/>
      <c r="OFV67" s="12"/>
      <c r="OFW67" s="12"/>
      <c r="OFX67" s="12"/>
      <c r="OFY67" s="12"/>
      <c r="OFZ67" s="12"/>
      <c r="OGA67" s="12"/>
      <c r="OGB67" s="12"/>
      <c r="OGC67" s="12"/>
      <c r="OGD67" s="12"/>
      <c r="OGE67" s="12"/>
      <c r="OGF67" s="12"/>
      <c r="OGG67" s="12"/>
      <c r="OGH67" s="12"/>
      <c r="OGI67" s="12"/>
      <c r="OGJ67" s="12"/>
      <c r="OGK67" s="12"/>
      <c r="OGL67" s="12"/>
      <c r="OGM67" s="12"/>
      <c r="OGN67" s="12"/>
      <c r="OGO67" s="12"/>
      <c r="OGP67" s="12"/>
      <c r="OGQ67" s="12"/>
      <c r="OGR67" s="12"/>
      <c r="OGS67" s="12"/>
      <c r="OGT67" s="12"/>
      <c r="OGU67" s="12"/>
      <c r="OGV67" s="12"/>
      <c r="OGW67" s="12"/>
      <c r="OGX67" s="12"/>
      <c r="OGY67" s="12"/>
      <c r="OGZ67" s="12"/>
      <c r="OHA67" s="12"/>
      <c r="OHB67" s="12"/>
      <c r="OHC67" s="12"/>
      <c r="OHD67" s="12"/>
      <c r="OHE67" s="12"/>
      <c r="OHF67" s="12"/>
      <c r="OHG67" s="12"/>
      <c r="OHH67" s="12"/>
      <c r="OHI67" s="12"/>
      <c r="OHJ67" s="12"/>
      <c r="OHK67" s="12"/>
      <c r="OHL67" s="12"/>
      <c r="OHM67" s="12"/>
      <c r="OHN67" s="12"/>
      <c r="OHO67" s="12"/>
      <c r="OHP67" s="12"/>
      <c r="OHQ67" s="12"/>
      <c r="OHR67" s="12"/>
      <c r="OHS67" s="12"/>
      <c r="OHT67" s="12"/>
      <c r="OHU67" s="12"/>
      <c r="OHV67" s="12"/>
      <c r="OHW67" s="12"/>
      <c r="OHX67" s="12"/>
      <c r="OHY67" s="12"/>
      <c r="OHZ67" s="12"/>
      <c r="OIA67" s="12"/>
      <c r="OIB67" s="12"/>
      <c r="OIC67" s="12"/>
      <c r="OID67" s="12"/>
      <c r="OIE67" s="12"/>
      <c r="OIF67" s="12"/>
      <c r="OIG67" s="12"/>
      <c r="OIH67" s="12"/>
      <c r="OII67" s="12"/>
      <c r="OIJ67" s="12"/>
      <c r="OIK67" s="12"/>
      <c r="OIL67" s="12"/>
      <c r="OIM67" s="12"/>
      <c r="OIN67" s="12"/>
      <c r="OIO67" s="12"/>
      <c r="OIP67" s="12"/>
      <c r="OIQ67" s="12"/>
      <c r="OIR67" s="12"/>
      <c r="OIS67" s="12"/>
      <c r="OIT67" s="12"/>
      <c r="OIU67" s="12"/>
      <c r="OIV67" s="12"/>
      <c r="OIW67" s="12"/>
      <c r="OIX67" s="12"/>
      <c r="OIY67" s="12"/>
      <c r="OIZ67" s="12"/>
      <c r="OJA67" s="12"/>
      <c r="OJB67" s="12"/>
      <c r="OJC67" s="12"/>
      <c r="OJD67" s="12"/>
      <c r="OJE67" s="12"/>
      <c r="OJF67" s="12"/>
      <c r="OJG67" s="12"/>
      <c r="OJH67" s="12"/>
      <c r="OJI67" s="12"/>
      <c r="OJJ67" s="12"/>
      <c r="OJK67" s="12"/>
      <c r="OJL67" s="12"/>
      <c r="OJM67" s="12"/>
      <c r="OJN67" s="12"/>
      <c r="OJO67" s="12"/>
      <c r="OJP67" s="12"/>
      <c r="OJQ67" s="12"/>
      <c r="OJR67" s="12"/>
      <c r="OJS67" s="12"/>
      <c r="OJT67" s="12"/>
      <c r="OJU67" s="12"/>
      <c r="OJV67" s="12"/>
      <c r="OJW67" s="12"/>
      <c r="OJX67" s="12"/>
      <c r="OJY67" s="12"/>
      <c r="OJZ67" s="12"/>
      <c r="OKA67" s="12"/>
      <c r="OKB67" s="12"/>
      <c r="OKC67" s="12"/>
      <c r="OKD67" s="12"/>
      <c r="OKE67" s="12"/>
      <c r="OKF67" s="12"/>
      <c r="OKG67" s="12"/>
      <c r="OKH67" s="12"/>
      <c r="OKI67" s="12"/>
      <c r="OKJ67" s="12"/>
      <c r="OKK67" s="12"/>
      <c r="OKL67" s="12"/>
      <c r="OKM67" s="12"/>
      <c r="OKN67" s="12"/>
      <c r="OKO67" s="12"/>
      <c r="OKP67" s="12"/>
      <c r="OKQ67" s="12"/>
      <c r="OKR67" s="12"/>
      <c r="OKS67" s="12"/>
      <c r="OKT67" s="12"/>
      <c r="OKU67" s="12"/>
      <c r="OKV67" s="12"/>
      <c r="OKW67" s="12"/>
      <c r="OKX67" s="12"/>
      <c r="OKY67" s="12"/>
      <c r="OKZ67" s="12"/>
      <c r="OLA67" s="12"/>
      <c r="OLB67" s="12"/>
      <c r="OLC67" s="12"/>
      <c r="OLD67" s="12"/>
      <c r="OLE67" s="12"/>
      <c r="OLF67" s="12"/>
      <c r="OLG67" s="12"/>
      <c r="OLH67" s="12"/>
      <c r="OLI67" s="12"/>
      <c r="OLJ67" s="12"/>
      <c r="OLK67" s="12"/>
      <c r="OLL67" s="12"/>
      <c r="OLM67" s="12"/>
      <c r="OLN67" s="12"/>
      <c r="OLO67" s="12"/>
      <c r="OLP67" s="12"/>
      <c r="OLQ67" s="12"/>
      <c r="OLR67" s="12"/>
      <c r="OLS67" s="12"/>
      <c r="OLT67" s="12"/>
      <c r="OLU67" s="12"/>
      <c r="OLV67" s="12"/>
      <c r="OLW67" s="12"/>
      <c r="OLX67" s="12"/>
      <c r="OLY67" s="12"/>
      <c r="OLZ67" s="12"/>
      <c r="OMA67" s="12"/>
      <c r="OMB67" s="12"/>
      <c r="OMC67" s="12"/>
      <c r="OMD67" s="12"/>
      <c r="OME67" s="12"/>
      <c r="OMF67" s="12"/>
      <c r="OMG67" s="12"/>
      <c r="OMH67" s="12"/>
      <c r="OMI67" s="12"/>
      <c r="OMJ67" s="12"/>
      <c r="OMK67" s="12"/>
      <c r="OML67" s="12"/>
      <c r="OMM67" s="12"/>
      <c r="OMN67" s="12"/>
      <c r="OMO67" s="12"/>
      <c r="OMP67" s="12"/>
      <c r="OMQ67" s="12"/>
      <c r="OMR67" s="12"/>
      <c r="OMS67" s="12"/>
      <c r="OMT67" s="12"/>
      <c r="OMU67" s="12"/>
      <c r="OMV67" s="12"/>
      <c r="OMW67" s="12"/>
      <c r="OMX67" s="12"/>
      <c r="OMY67" s="12"/>
      <c r="OMZ67" s="12"/>
      <c r="ONA67" s="12"/>
      <c r="ONB67" s="12"/>
      <c r="ONC67" s="12"/>
      <c r="OND67" s="12"/>
      <c r="ONE67" s="12"/>
      <c r="ONF67" s="12"/>
      <c r="ONG67" s="12"/>
      <c r="ONH67" s="12"/>
      <c r="ONI67" s="12"/>
      <c r="ONJ67" s="12"/>
      <c r="ONK67" s="12"/>
      <c r="ONL67" s="12"/>
      <c r="ONM67" s="12"/>
      <c r="ONN67" s="12"/>
      <c r="ONO67" s="12"/>
      <c r="ONP67" s="12"/>
      <c r="ONQ67" s="12"/>
      <c r="ONR67" s="12"/>
      <c r="ONS67" s="12"/>
      <c r="ONT67" s="12"/>
      <c r="ONU67" s="12"/>
      <c r="ONV67" s="12"/>
      <c r="ONW67" s="12"/>
      <c r="ONX67" s="12"/>
      <c r="ONY67" s="12"/>
      <c r="ONZ67" s="12"/>
      <c r="OOA67" s="12"/>
      <c r="OOB67" s="12"/>
      <c r="OOC67" s="12"/>
      <c r="OOD67" s="12"/>
      <c r="OOE67" s="12"/>
      <c r="OOF67" s="12"/>
      <c r="OOG67" s="12"/>
      <c r="OOH67" s="12"/>
      <c r="OOI67" s="12"/>
      <c r="OOJ67" s="12"/>
      <c r="OOK67" s="12"/>
      <c r="OOL67" s="12"/>
      <c r="OOM67" s="12"/>
      <c r="OON67" s="12"/>
      <c r="OOO67" s="12"/>
      <c r="OOP67" s="12"/>
      <c r="OOQ67" s="12"/>
      <c r="OOR67" s="12"/>
      <c r="OOS67" s="12"/>
      <c r="OOT67" s="12"/>
      <c r="OOU67" s="12"/>
      <c r="OOV67" s="12"/>
      <c r="OOW67" s="12"/>
      <c r="OOX67" s="12"/>
      <c r="OOY67" s="12"/>
      <c r="OOZ67" s="12"/>
      <c r="OPA67" s="12"/>
      <c r="OPB67" s="12"/>
      <c r="OPC67" s="12"/>
      <c r="OPD67" s="12"/>
      <c r="OPE67" s="12"/>
      <c r="OPF67" s="12"/>
      <c r="OPG67" s="12"/>
      <c r="OPH67" s="12"/>
      <c r="OPI67" s="12"/>
      <c r="OPJ67" s="12"/>
      <c r="OPK67" s="12"/>
      <c r="OPL67" s="12"/>
      <c r="OPM67" s="12"/>
      <c r="OPN67" s="12"/>
      <c r="OPO67" s="12"/>
      <c r="OPP67" s="12"/>
      <c r="OPQ67" s="12"/>
      <c r="OPR67" s="12"/>
      <c r="OPS67" s="12"/>
      <c r="OPT67" s="12"/>
      <c r="OPU67" s="12"/>
      <c r="OPV67" s="12"/>
      <c r="OPW67" s="12"/>
      <c r="OPX67" s="12"/>
      <c r="OPY67" s="12"/>
      <c r="OPZ67" s="12"/>
      <c r="OQA67" s="12"/>
      <c r="OQB67" s="12"/>
      <c r="OQC67" s="12"/>
      <c r="OQD67" s="12"/>
      <c r="OQE67" s="12"/>
      <c r="OQF67" s="12"/>
      <c r="OQG67" s="12"/>
      <c r="OQH67" s="12"/>
      <c r="OQI67" s="12"/>
      <c r="OQJ67" s="12"/>
      <c r="OQK67" s="12"/>
      <c r="OQL67" s="12"/>
      <c r="OQM67" s="12"/>
      <c r="OQN67" s="12"/>
      <c r="OQO67" s="12"/>
      <c r="OQP67" s="12"/>
      <c r="OQQ67" s="12"/>
      <c r="OQR67" s="12"/>
      <c r="OQS67" s="12"/>
      <c r="OQT67" s="12"/>
      <c r="OQU67" s="12"/>
      <c r="OQV67" s="12"/>
      <c r="OQW67" s="12"/>
      <c r="OQX67" s="12"/>
      <c r="OQY67" s="12"/>
      <c r="OQZ67" s="12"/>
      <c r="ORA67" s="12"/>
      <c r="ORB67" s="12"/>
      <c r="ORC67" s="12"/>
      <c r="ORD67" s="12"/>
      <c r="ORE67" s="12"/>
      <c r="ORF67" s="12"/>
      <c r="ORG67" s="12"/>
      <c r="ORH67" s="12"/>
      <c r="ORI67" s="12"/>
      <c r="ORJ67" s="12"/>
      <c r="ORK67" s="12"/>
      <c r="ORL67" s="12"/>
      <c r="ORM67" s="12"/>
      <c r="ORN67" s="12"/>
      <c r="ORO67" s="12"/>
      <c r="ORP67" s="12"/>
      <c r="ORQ67" s="12"/>
      <c r="ORR67" s="12"/>
      <c r="ORS67" s="12"/>
      <c r="ORT67" s="12"/>
      <c r="ORU67" s="12"/>
      <c r="ORV67" s="12"/>
      <c r="ORW67" s="12"/>
      <c r="ORX67" s="12"/>
      <c r="ORY67" s="12"/>
      <c r="ORZ67" s="12"/>
      <c r="OSA67" s="12"/>
      <c r="OSB67" s="12"/>
      <c r="OSC67" s="12"/>
      <c r="OSD67" s="12"/>
      <c r="OSE67" s="12"/>
      <c r="OSF67" s="12"/>
      <c r="OSG67" s="12"/>
      <c r="OSH67" s="12"/>
      <c r="OSI67" s="12"/>
      <c r="OSJ67" s="12"/>
      <c r="OSK67" s="12"/>
      <c r="OSL67" s="12"/>
      <c r="OSM67" s="12"/>
      <c r="OSN67" s="12"/>
      <c r="OSO67" s="12"/>
      <c r="OSP67" s="12"/>
      <c r="OSQ67" s="12"/>
      <c r="OSR67" s="12"/>
      <c r="OSS67" s="12"/>
      <c r="OST67" s="12"/>
      <c r="OSU67" s="12"/>
      <c r="OSV67" s="12"/>
      <c r="OSW67" s="12"/>
      <c r="OSX67" s="12"/>
      <c r="OSY67" s="12"/>
      <c r="OSZ67" s="12"/>
      <c r="OTA67" s="12"/>
      <c r="OTB67" s="12"/>
      <c r="OTC67" s="12"/>
      <c r="OTD67" s="12"/>
      <c r="OTE67" s="12"/>
      <c r="OTF67" s="12"/>
      <c r="OTG67" s="12"/>
      <c r="OTH67" s="12"/>
      <c r="OTI67" s="12"/>
      <c r="OTJ67" s="12"/>
      <c r="OTK67" s="12"/>
      <c r="OTL67" s="12"/>
      <c r="OTM67" s="12"/>
      <c r="OTN67" s="12"/>
      <c r="OTO67" s="12"/>
      <c r="OTP67" s="12"/>
      <c r="OTQ67" s="12"/>
      <c r="OTR67" s="12"/>
      <c r="OTS67" s="12"/>
      <c r="OTT67" s="12"/>
      <c r="OTU67" s="12"/>
      <c r="OTV67" s="12"/>
      <c r="OTW67" s="12"/>
      <c r="OTX67" s="12"/>
      <c r="OTY67" s="12"/>
      <c r="OTZ67" s="12"/>
      <c r="OUA67" s="12"/>
      <c r="OUB67" s="12"/>
      <c r="OUC67" s="12"/>
      <c r="OUD67" s="12"/>
      <c r="OUE67" s="12"/>
      <c r="OUF67" s="12"/>
      <c r="OUG67" s="12"/>
      <c r="OUH67" s="12"/>
      <c r="OUI67" s="12"/>
      <c r="OUJ67" s="12"/>
      <c r="OUK67" s="12"/>
      <c r="OUL67" s="12"/>
      <c r="OUM67" s="12"/>
      <c r="OUN67" s="12"/>
      <c r="OUO67" s="12"/>
      <c r="OUP67" s="12"/>
      <c r="OUQ67" s="12"/>
      <c r="OUR67" s="12"/>
      <c r="OUS67" s="12"/>
      <c r="OUT67" s="12"/>
      <c r="OUU67" s="12"/>
      <c r="OUV67" s="12"/>
      <c r="OUW67" s="12"/>
      <c r="OUX67" s="12"/>
      <c r="OUY67" s="12"/>
      <c r="OUZ67" s="12"/>
      <c r="OVA67" s="12"/>
      <c r="OVB67" s="12"/>
      <c r="OVC67" s="12"/>
      <c r="OVD67" s="12"/>
      <c r="OVE67" s="12"/>
      <c r="OVF67" s="12"/>
      <c r="OVG67" s="12"/>
      <c r="OVH67" s="12"/>
      <c r="OVI67" s="12"/>
      <c r="OVJ67" s="12"/>
      <c r="OVK67" s="12"/>
      <c r="OVL67" s="12"/>
      <c r="OVM67" s="12"/>
      <c r="OVN67" s="12"/>
      <c r="OVO67" s="12"/>
      <c r="OVP67" s="12"/>
      <c r="OVQ67" s="12"/>
      <c r="OVR67" s="12"/>
      <c r="OVS67" s="12"/>
      <c r="OVT67" s="12"/>
      <c r="OVU67" s="12"/>
      <c r="OVV67" s="12"/>
      <c r="OVW67" s="12"/>
      <c r="OVX67" s="12"/>
      <c r="OVY67" s="12"/>
      <c r="OVZ67" s="12"/>
      <c r="OWA67" s="12"/>
      <c r="OWB67" s="12"/>
      <c r="OWC67" s="12"/>
      <c r="OWD67" s="12"/>
      <c r="OWE67" s="12"/>
      <c r="OWF67" s="12"/>
      <c r="OWG67" s="12"/>
      <c r="OWH67" s="12"/>
      <c r="OWI67" s="12"/>
      <c r="OWJ67" s="12"/>
      <c r="OWK67" s="12"/>
      <c r="OWL67" s="12"/>
      <c r="OWM67" s="12"/>
      <c r="OWN67" s="12"/>
      <c r="OWO67" s="12"/>
      <c r="OWP67" s="12"/>
      <c r="OWQ67" s="12"/>
      <c r="OWR67" s="12"/>
      <c r="OWS67" s="12"/>
      <c r="OWT67" s="12"/>
      <c r="OWU67" s="12"/>
      <c r="OWV67" s="12"/>
      <c r="OWW67" s="12"/>
      <c r="OWX67" s="12"/>
      <c r="OWY67" s="12"/>
      <c r="OWZ67" s="12"/>
      <c r="OXA67" s="12"/>
      <c r="OXB67" s="12"/>
      <c r="OXC67" s="12"/>
      <c r="OXD67" s="12"/>
      <c r="OXE67" s="12"/>
      <c r="OXF67" s="12"/>
      <c r="OXG67" s="12"/>
      <c r="OXH67" s="12"/>
      <c r="OXI67" s="12"/>
      <c r="OXJ67" s="12"/>
      <c r="OXK67" s="12"/>
      <c r="OXL67" s="12"/>
      <c r="OXM67" s="12"/>
      <c r="OXN67" s="12"/>
      <c r="OXO67" s="12"/>
      <c r="OXP67" s="12"/>
      <c r="OXQ67" s="12"/>
      <c r="OXR67" s="12"/>
      <c r="OXS67" s="12"/>
      <c r="OXT67" s="12"/>
      <c r="OXU67" s="12"/>
      <c r="OXV67" s="12"/>
      <c r="OXW67" s="12"/>
      <c r="OXX67" s="12"/>
      <c r="OXY67" s="12"/>
      <c r="OXZ67" s="12"/>
      <c r="OYA67" s="12"/>
      <c r="OYB67" s="12"/>
      <c r="OYC67" s="12"/>
      <c r="OYD67" s="12"/>
      <c r="OYE67" s="12"/>
      <c r="OYF67" s="12"/>
      <c r="OYG67" s="12"/>
      <c r="OYH67" s="12"/>
      <c r="OYI67" s="12"/>
      <c r="OYJ67" s="12"/>
      <c r="OYK67" s="12"/>
      <c r="OYL67" s="12"/>
      <c r="OYM67" s="12"/>
      <c r="OYN67" s="12"/>
      <c r="OYO67" s="12"/>
      <c r="OYP67" s="12"/>
      <c r="OYQ67" s="12"/>
      <c r="OYR67" s="12"/>
      <c r="OYS67" s="12"/>
      <c r="OYT67" s="12"/>
      <c r="OYU67" s="12"/>
      <c r="OYV67" s="12"/>
      <c r="OYW67" s="12"/>
      <c r="OYX67" s="12"/>
      <c r="OYY67" s="12"/>
      <c r="OYZ67" s="12"/>
      <c r="OZA67" s="12"/>
      <c r="OZB67" s="12"/>
      <c r="OZC67" s="12"/>
      <c r="OZD67" s="12"/>
      <c r="OZE67" s="12"/>
      <c r="OZF67" s="12"/>
      <c r="OZG67" s="12"/>
      <c r="OZH67" s="12"/>
      <c r="OZI67" s="12"/>
      <c r="OZJ67" s="12"/>
      <c r="OZK67" s="12"/>
      <c r="OZL67" s="12"/>
      <c r="OZM67" s="12"/>
      <c r="OZN67" s="12"/>
      <c r="OZO67" s="12"/>
      <c r="OZP67" s="12"/>
      <c r="OZQ67" s="12"/>
      <c r="OZR67" s="12"/>
      <c r="OZS67" s="12"/>
      <c r="OZT67" s="12"/>
      <c r="OZU67" s="12"/>
      <c r="OZV67" s="12"/>
      <c r="OZW67" s="12"/>
      <c r="OZX67" s="12"/>
      <c r="OZY67" s="12"/>
      <c r="OZZ67" s="12"/>
      <c r="PAA67" s="12"/>
      <c r="PAB67" s="12"/>
      <c r="PAC67" s="12"/>
      <c r="PAD67" s="12"/>
      <c r="PAE67" s="12"/>
      <c r="PAF67" s="12"/>
      <c r="PAG67" s="12"/>
      <c r="PAH67" s="12"/>
      <c r="PAI67" s="12"/>
      <c r="PAJ67" s="12"/>
      <c r="PAK67" s="12"/>
      <c r="PAL67" s="12"/>
      <c r="PAM67" s="12"/>
      <c r="PAN67" s="12"/>
      <c r="PAO67" s="12"/>
      <c r="PAP67" s="12"/>
      <c r="PAQ67" s="12"/>
      <c r="PAR67" s="12"/>
      <c r="PAS67" s="12"/>
      <c r="PAT67" s="12"/>
      <c r="PAU67" s="12"/>
      <c r="PAV67" s="12"/>
      <c r="PAW67" s="12"/>
      <c r="PAX67" s="12"/>
      <c r="PAY67" s="12"/>
      <c r="PAZ67" s="12"/>
      <c r="PBA67" s="12"/>
      <c r="PBB67" s="12"/>
      <c r="PBC67" s="12"/>
      <c r="PBD67" s="12"/>
      <c r="PBE67" s="12"/>
      <c r="PBF67" s="12"/>
      <c r="PBG67" s="12"/>
      <c r="PBH67" s="12"/>
      <c r="PBI67" s="12"/>
      <c r="PBJ67" s="12"/>
      <c r="PBK67" s="12"/>
      <c r="PBL67" s="12"/>
      <c r="PBM67" s="12"/>
      <c r="PBN67" s="12"/>
      <c r="PBO67" s="12"/>
      <c r="PBP67" s="12"/>
      <c r="PBQ67" s="12"/>
      <c r="PBR67" s="12"/>
      <c r="PBS67" s="12"/>
      <c r="PBT67" s="12"/>
      <c r="PBU67" s="12"/>
      <c r="PBV67" s="12"/>
      <c r="PBW67" s="12"/>
      <c r="PBX67" s="12"/>
      <c r="PBY67" s="12"/>
      <c r="PBZ67" s="12"/>
      <c r="PCA67" s="12"/>
      <c r="PCB67" s="12"/>
      <c r="PCC67" s="12"/>
      <c r="PCD67" s="12"/>
      <c r="PCE67" s="12"/>
      <c r="PCF67" s="12"/>
      <c r="PCG67" s="12"/>
      <c r="PCH67" s="12"/>
      <c r="PCI67" s="12"/>
      <c r="PCJ67" s="12"/>
      <c r="PCK67" s="12"/>
      <c r="PCL67" s="12"/>
      <c r="PCM67" s="12"/>
      <c r="PCN67" s="12"/>
      <c r="PCO67" s="12"/>
      <c r="PCP67" s="12"/>
      <c r="PCQ67" s="12"/>
      <c r="PCR67" s="12"/>
      <c r="PCS67" s="12"/>
      <c r="PCT67" s="12"/>
      <c r="PCU67" s="12"/>
      <c r="PCV67" s="12"/>
      <c r="PCW67" s="12"/>
      <c r="PCX67" s="12"/>
      <c r="PCY67" s="12"/>
      <c r="PCZ67" s="12"/>
      <c r="PDA67" s="12"/>
      <c r="PDB67" s="12"/>
      <c r="PDC67" s="12"/>
      <c r="PDD67" s="12"/>
      <c r="PDE67" s="12"/>
      <c r="PDF67" s="12"/>
      <c r="PDG67" s="12"/>
      <c r="PDH67" s="12"/>
      <c r="PDI67" s="12"/>
      <c r="PDJ67" s="12"/>
      <c r="PDK67" s="12"/>
      <c r="PDL67" s="12"/>
      <c r="PDM67" s="12"/>
      <c r="PDN67" s="12"/>
      <c r="PDO67" s="12"/>
      <c r="PDP67" s="12"/>
      <c r="PDQ67" s="12"/>
      <c r="PDR67" s="12"/>
      <c r="PDS67" s="12"/>
      <c r="PDT67" s="12"/>
      <c r="PDU67" s="12"/>
      <c r="PDV67" s="12"/>
      <c r="PDW67" s="12"/>
      <c r="PDX67" s="12"/>
      <c r="PDY67" s="12"/>
      <c r="PDZ67" s="12"/>
      <c r="PEA67" s="12"/>
      <c r="PEB67" s="12"/>
      <c r="PEC67" s="12"/>
      <c r="PED67" s="12"/>
      <c r="PEE67" s="12"/>
      <c r="PEF67" s="12"/>
      <c r="PEG67" s="12"/>
      <c r="PEH67" s="12"/>
      <c r="PEI67" s="12"/>
      <c r="PEJ67" s="12"/>
      <c r="PEK67" s="12"/>
      <c r="PEL67" s="12"/>
      <c r="PEM67" s="12"/>
      <c r="PEN67" s="12"/>
      <c r="PEO67" s="12"/>
      <c r="PEP67" s="12"/>
      <c r="PEQ67" s="12"/>
      <c r="PER67" s="12"/>
      <c r="PES67" s="12"/>
      <c r="PET67" s="12"/>
      <c r="PEU67" s="12"/>
      <c r="PEV67" s="12"/>
      <c r="PEW67" s="12"/>
      <c r="PEX67" s="12"/>
      <c r="PEY67" s="12"/>
      <c r="PEZ67" s="12"/>
      <c r="PFA67" s="12"/>
      <c r="PFB67" s="12"/>
      <c r="PFC67" s="12"/>
      <c r="PFD67" s="12"/>
      <c r="PFE67" s="12"/>
      <c r="PFF67" s="12"/>
      <c r="PFG67" s="12"/>
      <c r="PFH67" s="12"/>
      <c r="PFI67" s="12"/>
      <c r="PFJ67" s="12"/>
      <c r="PFK67" s="12"/>
      <c r="PFL67" s="12"/>
      <c r="PFM67" s="12"/>
      <c r="PFN67" s="12"/>
      <c r="PFO67" s="12"/>
      <c r="PFP67" s="12"/>
      <c r="PFQ67" s="12"/>
      <c r="PFR67" s="12"/>
      <c r="PFS67" s="12"/>
      <c r="PFT67" s="12"/>
      <c r="PFU67" s="12"/>
      <c r="PFV67" s="12"/>
      <c r="PFW67" s="12"/>
      <c r="PFX67" s="12"/>
      <c r="PFY67" s="12"/>
      <c r="PFZ67" s="12"/>
      <c r="PGA67" s="12"/>
      <c r="PGB67" s="12"/>
      <c r="PGC67" s="12"/>
      <c r="PGD67" s="12"/>
      <c r="PGE67" s="12"/>
      <c r="PGF67" s="12"/>
      <c r="PGG67" s="12"/>
      <c r="PGH67" s="12"/>
      <c r="PGI67" s="12"/>
      <c r="PGJ67" s="12"/>
      <c r="PGK67" s="12"/>
      <c r="PGL67" s="12"/>
      <c r="PGM67" s="12"/>
      <c r="PGN67" s="12"/>
      <c r="PGO67" s="12"/>
      <c r="PGP67" s="12"/>
      <c r="PGQ67" s="12"/>
      <c r="PGR67" s="12"/>
      <c r="PGS67" s="12"/>
      <c r="PGT67" s="12"/>
      <c r="PGU67" s="12"/>
      <c r="PGV67" s="12"/>
      <c r="PGW67" s="12"/>
      <c r="PGX67" s="12"/>
      <c r="PGY67" s="12"/>
      <c r="PGZ67" s="12"/>
      <c r="PHA67" s="12"/>
      <c r="PHB67" s="12"/>
      <c r="PHC67" s="12"/>
      <c r="PHD67" s="12"/>
      <c r="PHE67" s="12"/>
      <c r="PHF67" s="12"/>
      <c r="PHG67" s="12"/>
      <c r="PHH67" s="12"/>
      <c r="PHI67" s="12"/>
      <c r="PHJ67" s="12"/>
      <c r="PHK67" s="12"/>
      <c r="PHL67" s="12"/>
      <c r="PHM67" s="12"/>
      <c r="PHN67" s="12"/>
      <c r="PHO67" s="12"/>
      <c r="PHP67" s="12"/>
      <c r="PHQ67" s="12"/>
      <c r="PHR67" s="12"/>
      <c r="PHS67" s="12"/>
      <c r="PHT67" s="12"/>
      <c r="PHU67" s="12"/>
      <c r="PHV67" s="12"/>
      <c r="PHW67" s="12"/>
      <c r="PHX67" s="12"/>
      <c r="PHY67" s="12"/>
      <c r="PHZ67" s="12"/>
      <c r="PIA67" s="12"/>
      <c r="PIB67" s="12"/>
      <c r="PIC67" s="12"/>
      <c r="PID67" s="12"/>
      <c r="PIE67" s="12"/>
      <c r="PIF67" s="12"/>
      <c r="PIG67" s="12"/>
      <c r="PIH67" s="12"/>
      <c r="PII67" s="12"/>
      <c r="PIJ67" s="12"/>
      <c r="PIK67" s="12"/>
      <c r="PIL67" s="12"/>
      <c r="PIM67" s="12"/>
      <c r="PIN67" s="12"/>
      <c r="PIO67" s="12"/>
      <c r="PIP67" s="12"/>
      <c r="PIQ67" s="12"/>
      <c r="PIR67" s="12"/>
      <c r="PIS67" s="12"/>
      <c r="PIT67" s="12"/>
      <c r="PIU67" s="12"/>
      <c r="PIV67" s="12"/>
      <c r="PIW67" s="12"/>
      <c r="PIX67" s="12"/>
      <c r="PIY67" s="12"/>
      <c r="PIZ67" s="12"/>
      <c r="PJA67" s="12"/>
      <c r="PJB67" s="12"/>
      <c r="PJC67" s="12"/>
      <c r="PJD67" s="12"/>
      <c r="PJE67" s="12"/>
      <c r="PJF67" s="12"/>
      <c r="PJG67" s="12"/>
      <c r="PJH67" s="12"/>
      <c r="PJI67" s="12"/>
      <c r="PJJ67" s="12"/>
      <c r="PJK67" s="12"/>
      <c r="PJL67" s="12"/>
      <c r="PJM67" s="12"/>
      <c r="PJN67" s="12"/>
      <c r="PJO67" s="12"/>
      <c r="PJP67" s="12"/>
      <c r="PJQ67" s="12"/>
      <c r="PJR67" s="12"/>
      <c r="PJS67" s="12"/>
      <c r="PJT67" s="12"/>
      <c r="PJU67" s="12"/>
      <c r="PJV67" s="12"/>
      <c r="PJW67" s="12"/>
      <c r="PJX67" s="12"/>
      <c r="PJY67" s="12"/>
      <c r="PJZ67" s="12"/>
      <c r="PKA67" s="12"/>
      <c r="PKB67" s="12"/>
      <c r="PKC67" s="12"/>
      <c r="PKD67" s="12"/>
      <c r="PKE67" s="12"/>
      <c r="PKF67" s="12"/>
      <c r="PKG67" s="12"/>
      <c r="PKH67" s="12"/>
      <c r="PKI67" s="12"/>
      <c r="PKJ67" s="12"/>
      <c r="PKK67" s="12"/>
      <c r="PKL67" s="12"/>
      <c r="PKM67" s="12"/>
      <c r="PKN67" s="12"/>
      <c r="PKO67" s="12"/>
      <c r="PKP67" s="12"/>
      <c r="PKQ67" s="12"/>
      <c r="PKR67" s="12"/>
      <c r="PKS67" s="12"/>
      <c r="PKT67" s="12"/>
      <c r="PKU67" s="12"/>
      <c r="PKV67" s="12"/>
      <c r="PKW67" s="12"/>
      <c r="PKX67" s="12"/>
      <c r="PKY67" s="12"/>
      <c r="PKZ67" s="12"/>
      <c r="PLA67" s="12"/>
      <c r="PLB67" s="12"/>
      <c r="PLC67" s="12"/>
      <c r="PLD67" s="12"/>
      <c r="PLE67" s="12"/>
      <c r="PLF67" s="12"/>
      <c r="PLG67" s="12"/>
      <c r="PLH67" s="12"/>
      <c r="PLI67" s="12"/>
      <c r="PLJ67" s="12"/>
      <c r="PLK67" s="12"/>
      <c r="PLL67" s="12"/>
      <c r="PLM67" s="12"/>
      <c r="PLN67" s="12"/>
      <c r="PLO67" s="12"/>
      <c r="PLP67" s="12"/>
      <c r="PLQ67" s="12"/>
      <c r="PLR67" s="12"/>
      <c r="PLS67" s="12"/>
      <c r="PLT67" s="12"/>
      <c r="PLU67" s="12"/>
      <c r="PLV67" s="12"/>
      <c r="PLW67" s="12"/>
      <c r="PLX67" s="12"/>
      <c r="PLY67" s="12"/>
      <c r="PLZ67" s="12"/>
      <c r="PMA67" s="12"/>
      <c r="PMB67" s="12"/>
      <c r="PMC67" s="12"/>
      <c r="PMD67" s="12"/>
      <c r="PME67" s="12"/>
      <c r="PMF67" s="12"/>
      <c r="PMG67" s="12"/>
      <c r="PMH67" s="12"/>
      <c r="PMI67" s="12"/>
      <c r="PMJ67" s="12"/>
      <c r="PMK67" s="12"/>
      <c r="PML67" s="12"/>
      <c r="PMM67" s="12"/>
      <c r="PMN67" s="12"/>
      <c r="PMO67" s="12"/>
      <c r="PMP67" s="12"/>
      <c r="PMQ67" s="12"/>
      <c r="PMR67" s="12"/>
      <c r="PMS67" s="12"/>
      <c r="PMT67" s="12"/>
      <c r="PMU67" s="12"/>
      <c r="PMV67" s="12"/>
      <c r="PMW67" s="12"/>
      <c r="PMX67" s="12"/>
      <c r="PMY67" s="12"/>
      <c r="PMZ67" s="12"/>
      <c r="PNA67" s="12"/>
      <c r="PNB67" s="12"/>
      <c r="PNC67" s="12"/>
      <c r="PND67" s="12"/>
      <c r="PNE67" s="12"/>
      <c r="PNF67" s="12"/>
      <c r="PNG67" s="12"/>
      <c r="PNH67" s="12"/>
      <c r="PNI67" s="12"/>
      <c r="PNJ67" s="12"/>
      <c r="PNK67" s="12"/>
      <c r="PNL67" s="12"/>
      <c r="PNM67" s="12"/>
      <c r="PNN67" s="12"/>
      <c r="PNO67" s="12"/>
      <c r="PNP67" s="12"/>
      <c r="PNQ67" s="12"/>
      <c r="PNR67" s="12"/>
      <c r="PNS67" s="12"/>
      <c r="PNT67" s="12"/>
      <c r="PNU67" s="12"/>
      <c r="PNV67" s="12"/>
      <c r="PNW67" s="12"/>
      <c r="PNX67" s="12"/>
      <c r="PNY67" s="12"/>
      <c r="PNZ67" s="12"/>
      <c r="POA67" s="12"/>
      <c r="POB67" s="12"/>
      <c r="POC67" s="12"/>
      <c r="POD67" s="12"/>
      <c r="POE67" s="12"/>
      <c r="POF67" s="12"/>
      <c r="POG67" s="12"/>
      <c r="POH67" s="12"/>
      <c r="POI67" s="12"/>
      <c r="POJ67" s="12"/>
      <c r="POK67" s="12"/>
      <c r="POL67" s="12"/>
      <c r="POM67" s="12"/>
      <c r="PON67" s="12"/>
      <c r="POO67" s="12"/>
      <c r="POP67" s="12"/>
      <c r="POQ67" s="12"/>
      <c r="POR67" s="12"/>
      <c r="POS67" s="12"/>
      <c r="POT67" s="12"/>
      <c r="POU67" s="12"/>
      <c r="POV67" s="12"/>
      <c r="POW67" s="12"/>
      <c r="POX67" s="12"/>
      <c r="POY67" s="12"/>
      <c r="POZ67" s="12"/>
      <c r="PPA67" s="12"/>
      <c r="PPB67" s="12"/>
      <c r="PPC67" s="12"/>
      <c r="PPD67" s="12"/>
      <c r="PPE67" s="12"/>
      <c r="PPF67" s="12"/>
      <c r="PPG67" s="12"/>
      <c r="PPH67" s="12"/>
      <c r="PPI67" s="12"/>
      <c r="PPJ67" s="12"/>
      <c r="PPK67" s="12"/>
      <c r="PPL67" s="12"/>
      <c r="PPM67" s="12"/>
      <c r="PPN67" s="12"/>
      <c r="PPO67" s="12"/>
      <c r="PPP67" s="12"/>
      <c r="PPQ67" s="12"/>
      <c r="PPR67" s="12"/>
      <c r="PPS67" s="12"/>
      <c r="PPT67" s="12"/>
      <c r="PPU67" s="12"/>
      <c r="PPV67" s="12"/>
      <c r="PPW67" s="12"/>
      <c r="PPX67" s="12"/>
      <c r="PPY67" s="12"/>
      <c r="PPZ67" s="12"/>
      <c r="PQA67" s="12"/>
      <c r="PQB67" s="12"/>
      <c r="PQC67" s="12"/>
      <c r="PQD67" s="12"/>
      <c r="PQE67" s="12"/>
      <c r="PQF67" s="12"/>
      <c r="PQG67" s="12"/>
      <c r="PQH67" s="12"/>
      <c r="PQI67" s="12"/>
      <c r="PQJ67" s="12"/>
      <c r="PQK67" s="12"/>
      <c r="PQL67" s="12"/>
      <c r="PQM67" s="12"/>
      <c r="PQN67" s="12"/>
      <c r="PQO67" s="12"/>
      <c r="PQP67" s="12"/>
      <c r="PQQ67" s="12"/>
      <c r="PQR67" s="12"/>
      <c r="PQS67" s="12"/>
      <c r="PQT67" s="12"/>
      <c r="PQU67" s="12"/>
      <c r="PQV67" s="12"/>
      <c r="PQW67" s="12"/>
      <c r="PQX67" s="12"/>
      <c r="PQY67" s="12"/>
      <c r="PQZ67" s="12"/>
      <c r="PRA67" s="12"/>
      <c r="PRB67" s="12"/>
      <c r="PRC67" s="12"/>
      <c r="PRD67" s="12"/>
      <c r="PRE67" s="12"/>
      <c r="PRF67" s="12"/>
      <c r="PRG67" s="12"/>
      <c r="PRH67" s="12"/>
      <c r="PRI67" s="12"/>
      <c r="PRJ67" s="12"/>
      <c r="PRK67" s="12"/>
      <c r="PRL67" s="12"/>
      <c r="PRM67" s="12"/>
      <c r="PRN67" s="12"/>
      <c r="PRO67" s="12"/>
      <c r="PRP67" s="12"/>
      <c r="PRQ67" s="12"/>
      <c r="PRR67" s="12"/>
      <c r="PRS67" s="12"/>
      <c r="PRT67" s="12"/>
      <c r="PRU67" s="12"/>
      <c r="PRV67" s="12"/>
      <c r="PRW67" s="12"/>
      <c r="PRX67" s="12"/>
      <c r="PRY67" s="12"/>
      <c r="PRZ67" s="12"/>
      <c r="PSA67" s="12"/>
      <c r="PSB67" s="12"/>
      <c r="PSC67" s="12"/>
      <c r="PSD67" s="12"/>
      <c r="PSE67" s="12"/>
      <c r="PSF67" s="12"/>
      <c r="PSG67" s="12"/>
      <c r="PSH67" s="12"/>
      <c r="PSI67" s="12"/>
      <c r="PSJ67" s="12"/>
      <c r="PSK67" s="12"/>
      <c r="PSL67" s="12"/>
      <c r="PSM67" s="12"/>
      <c r="PSN67" s="12"/>
      <c r="PSO67" s="12"/>
      <c r="PSP67" s="12"/>
      <c r="PSQ67" s="12"/>
      <c r="PSR67" s="12"/>
      <c r="PSS67" s="12"/>
      <c r="PST67" s="12"/>
      <c r="PSU67" s="12"/>
      <c r="PSV67" s="12"/>
      <c r="PSW67" s="12"/>
      <c r="PSX67" s="12"/>
      <c r="PSY67" s="12"/>
      <c r="PSZ67" s="12"/>
      <c r="PTA67" s="12"/>
      <c r="PTB67" s="12"/>
      <c r="PTC67" s="12"/>
      <c r="PTD67" s="12"/>
      <c r="PTE67" s="12"/>
      <c r="PTF67" s="12"/>
      <c r="PTG67" s="12"/>
      <c r="PTH67" s="12"/>
      <c r="PTI67" s="12"/>
      <c r="PTJ67" s="12"/>
      <c r="PTK67" s="12"/>
      <c r="PTL67" s="12"/>
      <c r="PTM67" s="12"/>
      <c r="PTN67" s="12"/>
      <c r="PTO67" s="12"/>
      <c r="PTP67" s="12"/>
      <c r="PTQ67" s="12"/>
      <c r="PTR67" s="12"/>
      <c r="PTS67" s="12"/>
      <c r="PTT67" s="12"/>
      <c r="PTU67" s="12"/>
      <c r="PTV67" s="12"/>
      <c r="PTW67" s="12"/>
      <c r="PTX67" s="12"/>
      <c r="PTY67" s="12"/>
      <c r="PTZ67" s="12"/>
      <c r="PUA67" s="12"/>
      <c r="PUB67" s="12"/>
      <c r="PUC67" s="12"/>
      <c r="PUD67" s="12"/>
      <c r="PUE67" s="12"/>
      <c r="PUF67" s="12"/>
      <c r="PUG67" s="12"/>
      <c r="PUH67" s="12"/>
      <c r="PUI67" s="12"/>
      <c r="PUJ67" s="12"/>
      <c r="PUK67" s="12"/>
      <c r="PUL67" s="12"/>
      <c r="PUM67" s="12"/>
      <c r="PUN67" s="12"/>
      <c r="PUO67" s="12"/>
      <c r="PUP67" s="12"/>
      <c r="PUQ67" s="12"/>
      <c r="PUR67" s="12"/>
      <c r="PUS67" s="12"/>
      <c r="PUT67" s="12"/>
      <c r="PUU67" s="12"/>
      <c r="PUV67" s="12"/>
      <c r="PUW67" s="12"/>
      <c r="PUX67" s="12"/>
      <c r="PUY67" s="12"/>
      <c r="PUZ67" s="12"/>
      <c r="PVA67" s="12"/>
      <c r="PVB67" s="12"/>
      <c r="PVC67" s="12"/>
      <c r="PVD67" s="12"/>
      <c r="PVE67" s="12"/>
      <c r="PVF67" s="12"/>
      <c r="PVG67" s="12"/>
      <c r="PVH67" s="12"/>
      <c r="PVI67" s="12"/>
      <c r="PVJ67" s="12"/>
      <c r="PVK67" s="12"/>
      <c r="PVL67" s="12"/>
      <c r="PVM67" s="12"/>
      <c r="PVN67" s="12"/>
      <c r="PVO67" s="12"/>
      <c r="PVP67" s="12"/>
      <c r="PVQ67" s="12"/>
      <c r="PVR67" s="12"/>
      <c r="PVS67" s="12"/>
      <c r="PVT67" s="12"/>
      <c r="PVU67" s="12"/>
      <c r="PVV67" s="12"/>
      <c r="PVW67" s="12"/>
      <c r="PVX67" s="12"/>
      <c r="PVY67" s="12"/>
      <c r="PVZ67" s="12"/>
      <c r="PWA67" s="12"/>
      <c r="PWB67" s="12"/>
      <c r="PWC67" s="12"/>
      <c r="PWD67" s="12"/>
      <c r="PWE67" s="12"/>
      <c r="PWF67" s="12"/>
      <c r="PWG67" s="12"/>
      <c r="PWH67" s="12"/>
      <c r="PWI67" s="12"/>
      <c r="PWJ67" s="12"/>
      <c r="PWK67" s="12"/>
      <c r="PWL67" s="12"/>
      <c r="PWM67" s="12"/>
      <c r="PWN67" s="12"/>
      <c r="PWO67" s="12"/>
      <c r="PWP67" s="12"/>
      <c r="PWQ67" s="12"/>
      <c r="PWR67" s="12"/>
      <c r="PWS67" s="12"/>
      <c r="PWT67" s="12"/>
      <c r="PWU67" s="12"/>
      <c r="PWV67" s="12"/>
      <c r="PWW67" s="12"/>
      <c r="PWX67" s="12"/>
      <c r="PWY67" s="12"/>
      <c r="PWZ67" s="12"/>
      <c r="PXA67" s="12"/>
      <c r="PXB67" s="12"/>
      <c r="PXC67" s="12"/>
      <c r="PXD67" s="12"/>
      <c r="PXE67" s="12"/>
      <c r="PXF67" s="12"/>
      <c r="PXG67" s="12"/>
      <c r="PXH67" s="12"/>
      <c r="PXI67" s="12"/>
      <c r="PXJ67" s="12"/>
      <c r="PXK67" s="12"/>
      <c r="PXL67" s="12"/>
      <c r="PXM67" s="12"/>
      <c r="PXN67" s="12"/>
      <c r="PXO67" s="12"/>
      <c r="PXP67" s="12"/>
      <c r="PXQ67" s="12"/>
      <c r="PXR67" s="12"/>
      <c r="PXS67" s="12"/>
      <c r="PXT67" s="12"/>
      <c r="PXU67" s="12"/>
      <c r="PXV67" s="12"/>
      <c r="PXW67" s="12"/>
      <c r="PXX67" s="12"/>
      <c r="PXY67" s="12"/>
      <c r="PXZ67" s="12"/>
      <c r="PYA67" s="12"/>
      <c r="PYB67" s="12"/>
      <c r="PYC67" s="12"/>
      <c r="PYD67" s="12"/>
      <c r="PYE67" s="12"/>
      <c r="PYF67" s="12"/>
      <c r="PYG67" s="12"/>
      <c r="PYH67" s="12"/>
      <c r="PYI67" s="12"/>
      <c r="PYJ67" s="12"/>
      <c r="PYK67" s="12"/>
      <c r="PYL67" s="12"/>
      <c r="PYM67" s="12"/>
      <c r="PYN67" s="12"/>
      <c r="PYO67" s="12"/>
      <c r="PYP67" s="12"/>
      <c r="PYQ67" s="12"/>
      <c r="PYR67" s="12"/>
      <c r="PYS67" s="12"/>
      <c r="PYT67" s="12"/>
      <c r="PYU67" s="12"/>
      <c r="PYV67" s="12"/>
      <c r="PYW67" s="12"/>
      <c r="PYX67" s="12"/>
      <c r="PYY67" s="12"/>
      <c r="PYZ67" s="12"/>
      <c r="PZA67" s="12"/>
      <c r="PZB67" s="12"/>
      <c r="PZC67" s="12"/>
      <c r="PZD67" s="12"/>
      <c r="PZE67" s="12"/>
      <c r="PZF67" s="12"/>
      <c r="PZG67" s="12"/>
      <c r="PZH67" s="12"/>
      <c r="PZI67" s="12"/>
      <c r="PZJ67" s="12"/>
      <c r="PZK67" s="12"/>
      <c r="PZL67" s="12"/>
      <c r="PZM67" s="12"/>
      <c r="PZN67" s="12"/>
      <c r="PZO67" s="12"/>
      <c r="PZP67" s="12"/>
      <c r="PZQ67" s="12"/>
      <c r="PZR67" s="12"/>
      <c r="PZS67" s="12"/>
      <c r="PZT67" s="12"/>
      <c r="PZU67" s="12"/>
      <c r="PZV67" s="12"/>
      <c r="PZW67" s="12"/>
      <c r="PZX67" s="12"/>
      <c r="PZY67" s="12"/>
      <c r="PZZ67" s="12"/>
      <c r="QAA67" s="12"/>
      <c r="QAB67" s="12"/>
      <c r="QAC67" s="12"/>
      <c r="QAD67" s="12"/>
      <c r="QAE67" s="12"/>
      <c r="QAF67" s="12"/>
      <c r="QAG67" s="12"/>
      <c r="QAH67" s="12"/>
      <c r="QAI67" s="12"/>
      <c r="QAJ67" s="12"/>
      <c r="QAK67" s="12"/>
      <c r="QAL67" s="12"/>
      <c r="QAM67" s="12"/>
      <c r="QAN67" s="12"/>
      <c r="QAO67" s="12"/>
      <c r="QAP67" s="12"/>
      <c r="QAQ67" s="12"/>
      <c r="QAR67" s="12"/>
      <c r="QAS67" s="12"/>
      <c r="QAT67" s="12"/>
      <c r="QAU67" s="12"/>
      <c r="QAV67" s="12"/>
      <c r="QAW67" s="12"/>
      <c r="QAX67" s="12"/>
      <c r="QAY67" s="12"/>
      <c r="QAZ67" s="12"/>
      <c r="QBA67" s="12"/>
      <c r="QBB67" s="12"/>
      <c r="QBC67" s="12"/>
      <c r="QBD67" s="12"/>
      <c r="QBE67" s="12"/>
      <c r="QBF67" s="12"/>
      <c r="QBG67" s="12"/>
      <c r="QBH67" s="12"/>
      <c r="QBI67" s="12"/>
      <c r="QBJ67" s="12"/>
      <c r="QBK67" s="12"/>
      <c r="QBL67" s="12"/>
      <c r="QBM67" s="12"/>
      <c r="QBN67" s="12"/>
      <c r="QBO67" s="12"/>
      <c r="QBP67" s="12"/>
      <c r="QBQ67" s="12"/>
      <c r="QBR67" s="12"/>
      <c r="QBS67" s="12"/>
      <c r="QBT67" s="12"/>
      <c r="QBU67" s="12"/>
      <c r="QBV67" s="12"/>
      <c r="QBW67" s="12"/>
      <c r="QBX67" s="12"/>
      <c r="QBY67" s="12"/>
      <c r="QBZ67" s="12"/>
      <c r="QCA67" s="12"/>
      <c r="QCB67" s="12"/>
      <c r="QCC67" s="12"/>
      <c r="QCD67" s="12"/>
      <c r="QCE67" s="12"/>
      <c r="QCF67" s="12"/>
      <c r="QCG67" s="12"/>
      <c r="QCH67" s="12"/>
      <c r="QCI67" s="12"/>
      <c r="QCJ67" s="12"/>
      <c r="QCK67" s="12"/>
      <c r="QCL67" s="12"/>
      <c r="QCM67" s="12"/>
      <c r="QCN67" s="12"/>
      <c r="QCO67" s="12"/>
      <c r="QCP67" s="12"/>
      <c r="QCQ67" s="12"/>
      <c r="QCR67" s="12"/>
      <c r="QCS67" s="12"/>
      <c r="QCT67" s="12"/>
      <c r="QCU67" s="12"/>
      <c r="QCV67" s="12"/>
      <c r="QCW67" s="12"/>
      <c r="QCX67" s="12"/>
      <c r="QCY67" s="12"/>
      <c r="QCZ67" s="12"/>
      <c r="QDA67" s="12"/>
      <c r="QDB67" s="12"/>
      <c r="QDC67" s="12"/>
      <c r="QDD67" s="12"/>
      <c r="QDE67" s="12"/>
      <c r="QDF67" s="12"/>
      <c r="QDG67" s="12"/>
      <c r="QDH67" s="12"/>
      <c r="QDI67" s="12"/>
      <c r="QDJ67" s="12"/>
      <c r="QDK67" s="12"/>
      <c r="QDL67" s="12"/>
      <c r="QDM67" s="12"/>
      <c r="QDN67" s="12"/>
      <c r="QDO67" s="12"/>
      <c r="QDP67" s="12"/>
      <c r="QDQ67" s="12"/>
      <c r="QDR67" s="12"/>
      <c r="QDS67" s="12"/>
      <c r="QDT67" s="12"/>
      <c r="QDU67" s="12"/>
      <c r="QDV67" s="12"/>
      <c r="QDW67" s="12"/>
      <c r="QDX67" s="12"/>
      <c r="QDY67" s="12"/>
      <c r="QDZ67" s="12"/>
      <c r="QEA67" s="12"/>
      <c r="QEB67" s="12"/>
      <c r="QEC67" s="12"/>
      <c r="QED67" s="12"/>
      <c r="QEE67" s="12"/>
      <c r="QEF67" s="12"/>
      <c r="QEG67" s="12"/>
      <c r="QEH67" s="12"/>
      <c r="QEI67" s="12"/>
      <c r="QEJ67" s="12"/>
      <c r="QEK67" s="12"/>
      <c r="QEL67" s="12"/>
      <c r="QEM67" s="12"/>
      <c r="QEN67" s="12"/>
      <c r="QEO67" s="12"/>
      <c r="QEP67" s="12"/>
      <c r="QEQ67" s="12"/>
      <c r="QER67" s="12"/>
      <c r="QES67" s="12"/>
      <c r="QET67" s="12"/>
      <c r="QEU67" s="12"/>
      <c r="QEV67" s="12"/>
      <c r="QEW67" s="12"/>
      <c r="QEX67" s="12"/>
      <c r="QEY67" s="12"/>
      <c r="QEZ67" s="12"/>
      <c r="QFA67" s="12"/>
      <c r="QFB67" s="12"/>
      <c r="QFC67" s="12"/>
      <c r="QFD67" s="12"/>
      <c r="QFE67" s="12"/>
      <c r="QFF67" s="12"/>
      <c r="QFG67" s="12"/>
      <c r="QFH67" s="12"/>
      <c r="QFI67" s="12"/>
      <c r="QFJ67" s="12"/>
      <c r="QFK67" s="12"/>
      <c r="QFL67" s="12"/>
      <c r="QFM67" s="12"/>
      <c r="QFN67" s="12"/>
      <c r="QFO67" s="12"/>
      <c r="QFP67" s="12"/>
      <c r="QFQ67" s="12"/>
      <c r="QFR67" s="12"/>
      <c r="QFS67" s="12"/>
      <c r="QFT67" s="12"/>
      <c r="QFU67" s="12"/>
      <c r="QFV67" s="12"/>
      <c r="QFW67" s="12"/>
      <c r="QFX67" s="12"/>
      <c r="QFY67" s="12"/>
      <c r="QFZ67" s="12"/>
      <c r="QGA67" s="12"/>
      <c r="QGB67" s="12"/>
      <c r="QGC67" s="12"/>
      <c r="QGD67" s="12"/>
      <c r="QGE67" s="12"/>
      <c r="QGF67" s="12"/>
      <c r="QGG67" s="12"/>
      <c r="QGH67" s="12"/>
      <c r="QGI67" s="12"/>
      <c r="QGJ67" s="12"/>
      <c r="QGK67" s="12"/>
      <c r="QGL67" s="12"/>
      <c r="QGM67" s="12"/>
      <c r="QGN67" s="12"/>
      <c r="QGO67" s="12"/>
      <c r="QGP67" s="12"/>
      <c r="QGQ67" s="12"/>
      <c r="QGR67" s="12"/>
      <c r="QGS67" s="12"/>
      <c r="QGT67" s="12"/>
      <c r="QGU67" s="12"/>
      <c r="QGV67" s="12"/>
      <c r="QGW67" s="12"/>
      <c r="QGX67" s="12"/>
      <c r="QGY67" s="12"/>
      <c r="QGZ67" s="12"/>
      <c r="QHA67" s="12"/>
      <c r="QHB67" s="12"/>
      <c r="QHC67" s="12"/>
      <c r="QHD67" s="12"/>
      <c r="QHE67" s="12"/>
      <c r="QHF67" s="12"/>
      <c r="QHG67" s="12"/>
      <c r="QHH67" s="12"/>
      <c r="QHI67" s="12"/>
      <c r="QHJ67" s="12"/>
      <c r="QHK67" s="12"/>
      <c r="QHL67" s="12"/>
      <c r="QHM67" s="12"/>
      <c r="QHN67" s="12"/>
      <c r="QHO67" s="12"/>
      <c r="QHP67" s="12"/>
      <c r="QHQ67" s="12"/>
      <c r="QHR67" s="12"/>
      <c r="QHS67" s="12"/>
      <c r="QHT67" s="12"/>
      <c r="QHU67" s="12"/>
      <c r="QHV67" s="12"/>
      <c r="QHW67" s="12"/>
      <c r="QHX67" s="12"/>
      <c r="QHY67" s="12"/>
      <c r="QHZ67" s="12"/>
      <c r="QIA67" s="12"/>
      <c r="QIB67" s="12"/>
      <c r="QIC67" s="12"/>
      <c r="QID67" s="12"/>
      <c r="QIE67" s="12"/>
      <c r="QIF67" s="12"/>
      <c r="QIG67" s="12"/>
      <c r="QIH67" s="12"/>
      <c r="QII67" s="12"/>
      <c r="QIJ67" s="12"/>
      <c r="QIK67" s="12"/>
      <c r="QIL67" s="12"/>
      <c r="QIM67" s="12"/>
      <c r="QIN67" s="12"/>
      <c r="QIO67" s="12"/>
      <c r="QIP67" s="12"/>
      <c r="QIQ67" s="12"/>
      <c r="QIR67" s="12"/>
      <c r="QIS67" s="12"/>
      <c r="QIT67" s="12"/>
      <c r="QIU67" s="12"/>
      <c r="QIV67" s="12"/>
      <c r="QIW67" s="12"/>
      <c r="QIX67" s="12"/>
      <c r="QIY67" s="12"/>
      <c r="QIZ67" s="12"/>
      <c r="QJA67" s="12"/>
      <c r="QJB67" s="12"/>
      <c r="QJC67" s="12"/>
      <c r="QJD67" s="12"/>
      <c r="QJE67" s="12"/>
      <c r="QJF67" s="12"/>
      <c r="QJG67" s="12"/>
      <c r="QJH67" s="12"/>
      <c r="QJI67" s="12"/>
      <c r="QJJ67" s="12"/>
      <c r="QJK67" s="12"/>
      <c r="QJL67" s="12"/>
      <c r="QJM67" s="12"/>
      <c r="QJN67" s="12"/>
      <c r="QJO67" s="12"/>
      <c r="QJP67" s="12"/>
      <c r="QJQ67" s="12"/>
      <c r="QJR67" s="12"/>
      <c r="QJS67" s="12"/>
      <c r="QJT67" s="12"/>
      <c r="QJU67" s="12"/>
      <c r="QJV67" s="12"/>
      <c r="QJW67" s="12"/>
      <c r="QJX67" s="12"/>
      <c r="QJY67" s="12"/>
      <c r="QJZ67" s="12"/>
      <c r="QKA67" s="12"/>
      <c r="QKB67" s="12"/>
      <c r="QKC67" s="12"/>
      <c r="QKD67" s="12"/>
      <c r="QKE67" s="12"/>
      <c r="QKF67" s="12"/>
      <c r="QKG67" s="12"/>
      <c r="QKH67" s="12"/>
      <c r="QKI67" s="12"/>
      <c r="QKJ67" s="12"/>
      <c r="QKK67" s="12"/>
      <c r="QKL67" s="12"/>
      <c r="QKM67" s="12"/>
      <c r="QKN67" s="12"/>
      <c r="QKO67" s="12"/>
      <c r="QKP67" s="12"/>
      <c r="QKQ67" s="12"/>
      <c r="QKR67" s="12"/>
      <c r="QKS67" s="12"/>
      <c r="QKT67" s="12"/>
      <c r="QKU67" s="12"/>
      <c r="QKV67" s="12"/>
      <c r="QKW67" s="12"/>
      <c r="QKX67" s="12"/>
      <c r="QKY67" s="12"/>
      <c r="QKZ67" s="12"/>
      <c r="QLA67" s="12"/>
      <c r="QLB67" s="12"/>
      <c r="QLC67" s="12"/>
      <c r="QLD67" s="12"/>
      <c r="QLE67" s="12"/>
      <c r="QLF67" s="12"/>
      <c r="QLG67" s="12"/>
      <c r="QLH67" s="12"/>
      <c r="QLI67" s="12"/>
      <c r="QLJ67" s="12"/>
      <c r="QLK67" s="12"/>
      <c r="QLL67" s="12"/>
      <c r="QLM67" s="12"/>
      <c r="QLN67" s="12"/>
      <c r="QLO67" s="12"/>
      <c r="QLP67" s="12"/>
      <c r="QLQ67" s="12"/>
      <c r="QLR67" s="12"/>
      <c r="QLS67" s="12"/>
      <c r="QLT67" s="12"/>
      <c r="QLU67" s="12"/>
      <c r="QLV67" s="12"/>
      <c r="QLW67" s="12"/>
      <c r="QLX67" s="12"/>
      <c r="QLY67" s="12"/>
      <c r="QLZ67" s="12"/>
      <c r="QMA67" s="12"/>
      <c r="QMB67" s="12"/>
      <c r="QMC67" s="12"/>
      <c r="QMD67" s="12"/>
      <c r="QME67" s="12"/>
      <c r="QMF67" s="12"/>
      <c r="QMG67" s="12"/>
      <c r="QMH67" s="12"/>
      <c r="QMI67" s="12"/>
      <c r="QMJ67" s="12"/>
      <c r="QMK67" s="12"/>
      <c r="QML67" s="12"/>
      <c r="QMM67" s="12"/>
      <c r="QMN67" s="12"/>
      <c r="QMO67" s="12"/>
      <c r="QMP67" s="12"/>
      <c r="QMQ67" s="12"/>
      <c r="QMR67" s="12"/>
      <c r="QMS67" s="12"/>
      <c r="QMT67" s="12"/>
      <c r="QMU67" s="12"/>
      <c r="QMV67" s="12"/>
      <c r="QMW67" s="12"/>
      <c r="QMX67" s="12"/>
      <c r="QMY67" s="12"/>
      <c r="QMZ67" s="12"/>
      <c r="QNA67" s="12"/>
      <c r="QNB67" s="12"/>
      <c r="QNC67" s="12"/>
      <c r="QND67" s="12"/>
      <c r="QNE67" s="12"/>
      <c r="QNF67" s="12"/>
      <c r="QNG67" s="12"/>
      <c r="QNH67" s="12"/>
      <c r="QNI67" s="12"/>
      <c r="QNJ67" s="12"/>
      <c r="QNK67" s="12"/>
      <c r="QNL67" s="12"/>
      <c r="QNM67" s="12"/>
      <c r="QNN67" s="12"/>
      <c r="QNO67" s="12"/>
      <c r="QNP67" s="12"/>
      <c r="QNQ67" s="12"/>
      <c r="QNR67" s="12"/>
      <c r="QNS67" s="12"/>
      <c r="QNT67" s="12"/>
      <c r="QNU67" s="12"/>
      <c r="QNV67" s="12"/>
      <c r="QNW67" s="12"/>
      <c r="QNX67" s="12"/>
      <c r="QNY67" s="12"/>
      <c r="QNZ67" s="12"/>
      <c r="QOA67" s="12"/>
      <c r="QOB67" s="12"/>
      <c r="QOC67" s="12"/>
      <c r="QOD67" s="12"/>
      <c r="QOE67" s="12"/>
      <c r="QOF67" s="12"/>
      <c r="QOG67" s="12"/>
      <c r="QOH67" s="12"/>
      <c r="QOI67" s="12"/>
      <c r="QOJ67" s="12"/>
      <c r="QOK67" s="12"/>
      <c r="QOL67" s="12"/>
      <c r="QOM67" s="12"/>
      <c r="QON67" s="12"/>
      <c r="QOO67" s="12"/>
      <c r="QOP67" s="12"/>
      <c r="QOQ67" s="12"/>
      <c r="QOR67" s="12"/>
      <c r="QOS67" s="12"/>
      <c r="QOT67" s="12"/>
      <c r="QOU67" s="12"/>
      <c r="QOV67" s="12"/>
      <c r="QOW67" s="12"/>
      <c r="QOX67" s="12"/>
      <c r="QOY67" s="12"/>
      <c r="QOZ67" s="12"/>
      <c r="QPA67" s="12"/>
      <c r="QPB67" s="12"/>
      <c r="QPC67" s="12"/>
      <c r="QPD67" s="12"/>
      <c r="QPE67" s="12"/>
      <c r="QPF67" s="12"/>
      <c r="QPG67" s="12"/>
      <c r="QPH67" s="12"/>
      <c r="QPI67" s="12"/>
      <c r="QPJ67" s="12"/>
      <c r="QPK67" s="12"/>
      <c r="QPL67" s="12"/>
      <c r="QPM67" s="12"/>
      <c r="QPN67" s="12"/>
      <c r="QPO67" s="12"/>
      <c r="QPP67" s="12"/>
      <c r="QPQ67" s="12"/>
      <c r="QPR67" s="12"/>
      <c r="QPS67" s="12"/>
      <c r="QPT67" s="12"/>
      <c r="QPU67" s="12"/>
      <c r="QPV67" s="12"/>
      <c r="QPW67" s="12"/>
      <c r="QPX67" s="12"/>
      <c r="QPY67" s="12"/>
      <c r="QPZ67" s="12"/>
      <c r="QQA67" s="12"/>
      <c r="QQB67" s="12"/>
      <c r="QQC67" s="12"/>
      <c r="QQD67" s="12"/>
      <c r="QQE67" s="12"/>
      <c r="QQF67" s="12"/>
      <c r="QQG67" s="12"/>
      <c r="QQH67" s="12"/>
      <c r="QQI67" s="12"/>
      <c r="QQJ67" s="12"/>
      <c r="QQK67" s="12"/>
      <c r="QQL67" s="12"/>
      <c r="QQM67" s="12"/>
      <c r="QQN67" s="12"/>
      <c r="QQO67" s="12"/>
      <c r="QQP67" s="12"/>
      <c r="QQQ67" s="12"/>
      <c r="QQR67" s="12"/>
      <c r="QQS67" s="12"/>
      <c r="QQT67" s="12"/>
      <c r="QQU67" s="12"/>
      <c r="QQV67" s="12"/>
      <c r="QQW67" s="12"/>
      <c r="QQX67" s="12"/>
      <c r="QQY67" s="12"/>
      <c r="QQZ67" s="12"/>
      <c r="QRA67" s="12"/>
      <c r="QRB67" s="12"/>
      <c r="QRC67" s="12"/>
      <c r="QRD67" s="12"/>
      <c r="QRE67" s="12"/>
      <c r="QRF67" s="12"/>
      <c r="QRG67" s="12"/>
      <c r="QRH67" s="12"/>
      <c r="QRI67" s="12"/>
      <c r="QRJ67" s="12"/>
      <c r="QRK67" s="12"/>
      <c r="QRL67" s="12"/>
      <c r="QRM67" s="12"/>
      <c r="QRN67" s="12"/>
      <c r="QRO67" s="12"/>
      <c r="QRP67" s="12"/>
      <c r="QRQ67" s="12"/>
      <c r="QRR67" s="12"/>
      <c r="QRS67" s="12"/>
      <c r="QRT67" s="12"/>
      <c r="QRU67" s="12"/>
      <c r="QRV67" s="12"/>
      <c r="QRW67" s="12"/>
      <c r="QRX67" s="12"/>
      <c r="QRY67" s="12"/>
      <c r="QRZ67" s="12"/>
      <c r="QSA67" s="12"/>
      <c r="QSB67" s="12"/>
      <c r="QSC67" s="12"/>
      <c r="QSD67" s="12"/>
      <c r="QSE67" s="12"/>
      <c r="QSF67" s="12"/>
      <c r="QSG67" s="12"/>
      <c r="QSH67" s="12"/>
      <c r="QSI67" s="12"/>
      <c r="QSJ67" s="12"/>
      <c r="QSK67" s="12"/>
      <c r="QSL67" s="12"/>
      <c r="QSM67" s="12"/>
      <c r="QSN67" s="12"/>
      <c r="QSO67" s="12"/>
      <c r="QSP67" s="12"/>
      <c r="QSQ67" s="12"/>
      <c r="QSR67" s="12"/>
      <c r="QSS67" s="12"/>
      <c r="QST67" s="12"/>
      <c r="QSU67" s="12"/>
      <c r="QSV67" s="12"/>
      <c r="QSW67" s="12"/>
      <c r="QSX67" s="12"/>
      <c r="QSY67" s="12"/>
      <c r="QSZ67" s="12"/>
      <c r="QTA67" s="12"/>
      <c r="QTB67" s="12"/>
      <c r="QTC67" s="12"/>
      <c r="QTD67" s="12"/>
      <c r="QTE67" s="12"/>
      <c r="QTF67" s="12"/>
      <c r="QTG67" s="12"/>
      <c r="QTH67" s="12"/>
      <c r="QTI67" s="12"/>
      <c r="QTJ67" s="12"/>
      <c r="QTK67" s="12"/>
      <c r="QTL67" s="12"/>
      <c r="QTM67" s="12"/>
      <c r="QTN67" s="12"/>
      <c r="QTO67" s="12"/>
      <c r="QTP67" s="12"/>
      <c r="QTQ67" s="12"/>
      <c r="QTR67" s="12"/>
      <c r="QTS67" s="12"/>
      <c r="QTT67" s="12"/>
      <c r="QTU67" s="12"/>
      <c r="QTV67" s="12"/>
      <c r="QTW67" s="12"/>
      <c r="QTX67" s="12"/>
      <c r="QTY67" s="12"/>
      <c r="QTZ67" s="12"/>
      <c r="QUA67" s="12"/>
      <c r="QUB67" s="12"/>
      <c r="QUC67" s="12"/>
      <c r="QUD67" s="12"/>
      <c r="QUE67" s="12"/>
      <c r="QUF67" s="12"/>
      <c r="QUG67" s="12"/>
      <c r="QUH67" s="12"/>
      <c r="QUI67" s="12"/>
      <c r="QUJ67" s="12"/>
      <c r="QUK67" s="12"/>
      <c r="QUL67" s="12"/>
      <c r="QUM67" s="12"/>
      <c r="QUN67" s="12"/>
      <c r="QUO67" s="12"/>
      <c r="QUP67" s="12"/>
      <c r="QUQ67" s="12"/>
      <c r="QUR67" s="12"/>
      <c r="QUS67" s="12"/>
      <c r="QUT67" s="12"/>
      <c r="QUU67" s="12"/>
      <c r="QUV67" s="12"/>
      <c r="QUW67" s="12"/>
      <c r="QUX67" s="12"/>
      <c r="QUY67" s="12"/>
      <c r="QUZ67" s="12"/>
      <c r="QVA67" s="12"/>
      <c r="QVB67" s="12"/>
      <c r="QVC67" s="12"/>
      <c r="QVD67" s="12"/>
      <c r="QVE67" s="12"/>
      <c r="QVF67" s="12"/>
      <c r="QVG67" s="12"/>
      <c r="QVH67" s="12"/>
      <c r="QVI67" s="12"/>
      <c r="QVJ67" s="12"/>
      <c r="QVK67" s="12"/>
      <c r="QVL67" s="12"/>
      <c r="QVM67" s="12"/>
      <c r="QVN67" s="12"/>
      <c r="QVO67" s="12"/>
      <c r="QVP67" s="12"/>
      <c r="QVQ67" s="12"/>
      <c r="QVR67" s="12"/>
      <c r="QVS67" s="12"/>
      <c r="QVT67" s="12"/>
      <c r="QVU67" s="12"/>
      <c r="QVV67" s="12"/>
      <c r="QVW67" s="12"/>
      <c r="QVX67" s="12"/>
      <c r="QVY67" s="12"/>
      <c r="QVZ67" s="12"/>
      <c r="QWA67" s="12"/>
      <c r="QWB67" s="12"/>
      <c r="QWC67" s="12"/>
      <c r="QWD67" s="12"/>
      <c r="QWE67" s="12"/>
      <c r="QWF67" s="12"/>
      <c r="QWG67" s="12"/>
      <c r="QWH67" s="12"/>
      <c r="QWI67" s="12"/>
      <c r="QWJ67" s="12"/>
      <c r="QWK67" s="12"/>
      <c r="QWL67" s="12"/>
      <c r="QWM67" s="12"/>
      <c r="QWN67" s="12"/>
      <c r="QWO67" s="12"/>
      <c r="QWP67" s="12"/>
      <c r="QWQ67" s="12"/>
      <c r="QWR67" s="12"/>
      <c r="QWS67" s="12"/>
      <c r="QWT67" s="12"/>
      <c r="QWU67" s="12"/>
      <c r="QWV67" s="12"/>
      <c r="QWW67" s="12"/>
      <c r="QWX67" s="12"/>
      <c r="QWY67" s="12"/>
      <c r="QWZ67" s="12"/>
      <c r="QXA67" s="12"/>
      <c r="QXB67" s="12"/>
      <c r="QXC67" s="12"/>
      <c r="QXD67" s="12"/>
      <c r="QXE67" s="12"/>
      <c r="QXF67" s="12"/>
      <c r="QXG67" s="12"/>
      <c r="QXH67" s="12"/>
      <c r="QXI67" s="12"/>
      <c r="QXJ67" s="12"/>
      <c r="QXK67" s="12"/>
      <c r="QXL67" s="12"/>
      <c r="QXM67" s="12"/>
      <c r="QXN67" s="12"/>
      <c r="QXO67" s="12"/>
      <c r="QXP67" s="12"/>
      <c r="QXQ67" s="12"/>
      <c r="QXR67" s="12"/>
      <c r="QXS67" s="12"/>
      <c r="QXT67" s="12"/>
      <c r="QXU67" s="12"/>
      <c r="QXV67" s="12"/>
      <c r="QXW67" s="12"/>
      <c r="QXX67" s="12"/>
      <c r="QXY67" s="12"/>
      <c r="QXZ67" s="12"/>
      <c r="QYA67" s="12"/>
      <c r="QYB67" s="12"/>
      <c r="QYC67" s="12"/>
      <c r="QYD67" s="12"/>
      <c r="QYE67" s="12"/>
      <c r="QYF67" s="12"/>
      <c r="QYG67" s="12"/>
      <c r="QYH67" s="12"/>
      <c r="QYI67" s="12"/>
      <c r="QYJ67" s="12"/>
      <c r="QYK67" s="12"/>
      <c r="QYL67" s="12"/>
      <c r="QYM67" s="12"/>
      <c r="QYN67" s="12"/>
      <c r="QYO67" s="12"/>
      <c r="QYP67" s="12"/>
      <c r="QYQ67" s="12"/>
      <c r="QYR67" s="12"/>
      <c r="QYS67" s="12"/>
      <c r="QYT67" s="12"/>
      <c r="QYU67" s="12"/>
      <c r="QYV67" s="12"/>
      <c r="QYW67" s="12"/>
      <c r="QYX67" s="12"/>
      <c r="QYY67" s="12"/>
      <c r="QYZ67" s="12"/>
      <c r="QZA67" s="12"/>
      <c r="QZB67" s="12"/>
      <c r="QZC67" s="12"/>
      <c r="QZD67" s="12"/>
      <c r="QZE67" s="12"/>
      <c r="QZF67" s="12"/>
      <c r="QZG67" s="12"/>
      <c r="QZH67" s="12"/>
      <c r="QZI67" s="12"/>
      <c r="QZJ67" s="12"/>
      <c r="QZK67" s="12"/>
      <c r="QZL67" s="12"/>
      <c r="QZM67" s="12"/>
      <c r="QZN67" s="12"/>
      <c r="QZO67" s="12"/>
      <c r="QZP67" s="12"/>
      <c r="QZQ67" s="12"/>
      <c r="QZR67" s="12"/>
      <c r="QZS67" s="12"/>
      <c r="QZT67" s="12"/>
      <c r="QZU67" s="12"/>
      <c r="QZV67" s="12"/>
      <c r="QZW67" s="12"/>
      <c r="QZX67" s="12"/>
      <c r="QZY67" s="12"/>
      <c r="QZZ67" s="12"/>
      <c r="RAA67" s="12"/>
      <c r="RAB67" s="12"/>
      <c r="RAC67" s="12"/>
      <c r="RAD67" s="12"/>
      <c r="RAE67" s="12"/>
      <c r="RAF67" s="12"/>
      <c r="RAG67" s="12"/>
      <c r="RAH67" s="12"/>
      <c r="RAI67" s="12"/>
      <c r="RAJ67" s="12"/>
      <c r="RAK67" s="12"/>
      <c r="RAL67" s="12"/>
      <c r="RAM67" s="12"/>
      <c r="RAN67" s="12"/>
      <c r="RAO67" s="12"/>
      <c r="RAP67" s="12"/>
      <c r="RAQ67" s="12"/>
      <c r="RAR67" s="12"/>
      <c r="RAS67" s="12"/>
      <c r="RAT67" s="12"/>
      <c r="RAU67" s="12"/>
      <c r="RAV67" s="12"/>
      <c r="RAW67" s="12"/>
      <c r="RAX67" s="12"/>
      <c r="RAY67" s="12"/>
      <c r="RAZ67" s="12"/>
      <c r="RBA67" s="12"/>
      <c r="RBB67" s="12"/>
      <c r="RBC67" s="12"/>
      <c r="RBD67" s="12"/>
      <c r="RBE67" s="12"/>
      <c r="RBF67" s="12"/>
      <c r="RBG67" s="12"/>
      <c r="RBH67" s="12"/>
      <c r="RBI67" s="12"/>
      <c r="RBJ67" s="12"/>
      <c r="RBK67" s="12"/>
      <c r="RBL67" s="12"/>
      <c r="RBM67" s="12"/>
      <c r="RBN67" s="12"/>
      <c r="RBO67" s="12"/>
      <c r="RBP67" s="12"/>
      <c r="RBQ67" s="12"/>
      <c r="RBR67" s="12"/>
      <c r="RBS67" s="12"/>
      <c r="RBT67" s="12"/>
      <c r="RBU67" s="12"/>
      <c r="RBV67" s="12"/>
      <c r="RBW67" s="12"/>
      <c r="RBX67" s="12"/>
      <c r="RBY67" s="12"/>
      <c r="RBZ67" s="12"/>
      <c r="RCA67" s="12"/>
      <c r="RCB67" s="12"/>
      <c r="RCC67" s="12"/>
      <c r="RCD67" s="12"/>
      <c r="RCE67" s="12"/>
      <c r="RCF67" s="12"/>
      <c r="RCG67" s="12"/>
      <c r="RCH67" s="12"/>
      <c r="RCI67" s="12"/>
      <c r="RCJ67" s="12"/>
      <c r="RCK67" s="12"/>
      <c r="RCL67" s="12"/>
      <c r="RCM67" s="12"/>
      <c r="RCN67" s="12"/>
      <c r="RCO67" s="12"/>
      <c r="RCP67" s="12"/>
      <c r="RCQ67" s="12"/>
      <c r="RCR67" s="12"/>
      <c r="RCS67" s="12"/>
      <c r="RCT67" s="12"/>
      <c r="RCU67" s="12"/>
      <c r="RCV67" s="12"/>
      <c r="RCW67" s="12"/>
      <c r="RCX67" s="12"/>
      <c r="RCY67" s="12"/>
      <c r="RCZ67" s="12"/>
      <c r="RDA67" s="12"/>
      <c r="RDB67" s="12"/>
      <c r="RDC67" s="12"/>
      <c r="RDD67" s="12"/>
      <c r="RDE67" s="12"/>
      <c r="RDF67" s="12"/>
      <c r="RDG67" s="12"/>
      <c r="RDH67" s="12"/>
      <c r="RDI67" s="12"/>
      <c r="RDJ67" s="12"/>
      <c r="RDK67" s="12"/>
      <c r="RDL67" s="12"/>
      <c r="RDM67" s="12"/>
      <c r="RDN67" s="12"/>
      <c r="RDO67" s="12"/>
      <c r="RDP67" s="12"/>
      <c r="RDQ67" s="12"/>
      <c r="RDR67" s="12"/>
      <c r="RDS67" s="12"/>
      <c r="RDT67" s="12"/>
      <c r="RDU67" s="12"/>
      <c r="RDV67" s="12"/>
      <c r="RDW67" s="12"/>
      <c r="RDX67" s="12"/>
      <c r="RDY67" s="12"/>
      <c r="RDZ67" s="12"/>
      <c r="REA67" s="12"/>
      <c r="REB67" s="12"/>
      <c r="REC67" s="12"/>
      <c r="RED67" s="12"/>
      <c r="REE67" s="12"/>
      <c r="REF67" s="12"/>
      <c r="REG67" s="12"/>
      <c r="REH67" s="12"/>
      <c r="REI67" s="12"/>
      <c r="REJ67" s="12"/>
      <c r="REK67" s="12"/>
      <c r="REL67" s="12"/>
      <c r="REM67" s="12"/>
      <c r="REN67" s="12"/>
      <c r="REO67" s="12"/>
      <c r="REP67" s="12"/>
      <c r="REQ67" s="12"/>
      <c r="RER67" s="12"/>
      <c r="RES67" s="12"/>
      <c r="RET67" s="12"/>
      <c r="REU67" s="12"/>
      <c r="REV67" s="12"/>
      <c r="REW67" s="12"/>
      <c r="REX67" s="12"/>
      <c r="REY67" s="12"/>
      <c r="REZ67" s="12"/>
      <c r="RFA67" s="12"/>
      <c r="RFB67" s="12"/>
      <c r="RFC67" s="12"/>
      <c r="RFD67" s="12"/>
      <c r="RFE67" s="12"/>
      <c r="RFF67" s="12"/>
      <c r="RFG67" s="12"/>
      <c r="RFH67" s="12"/>
      <c r="RFI67" s="12"/>
      <c r="RFJ67" s="12"/>
      <c r="RFK67" s="12"/>
      <c r="RFL67" s="12"/>
      <c r="RFM67" s="12"/>
      <c r="RFN67" s="12"/>
      <c r="RFO67" s="12"/>
      <c r="RFP67" s="12"/>
      <c r="RFQ67" s="12"/>
      <c r="RFR67" s="12"/>
      <c r="RFS67" s="12"/>
      <c r="RFT67" s="12"/>
      <c r="RFU67" s="12"/>
      <c r="RFV67" s="12"/>
      <c r="RFW67" s="12"/>
      <c r="RFX67" s="12"/>
      <c r="RFY67" s="12"/>
      <c r="RFZ67" s="12"/>
      <c r="RGA67" s="12"/>
      <c r="RGB67" s="12"/>
      <c r="RGC67" s="12"/>
      <c r="RGD67" s="12"/>
      <c r="RGE67" s="12"/>
      <c r="RGF67" s="12"/>
      <c r="RGG67" s="12"/>
      <c r="RGH67" s="12"/>
      <c r="RGI67" s="12"/>
      <c r="RGJ67" s="12"/>
      <c r="RGK67" s="12"/>
      <c r="RGL67" s="12"/>
      <c r="RGM67" s="12"/>
      <c r="RGN67" s="12"/>
      <c r="RGO67" s="12"/>
      <c r="RGP67" s="12"/>
      <c r="RGQ67" s="12"/>
      <c r="RGR67" s="12"/>
      <c r="RGS67" s="12"/>
      <c r="RGT67" s="12"/>
      <c r="RGU67" s="12"/>
      <c r="RGV67" s="12"/>
      <c r="RGW67" s="12"/>
      <c r="RGX67" s="12"/>
      <c r="RGY67" s="12"/>
      <c r="RGZ67" s="12"/>
      <c r="RHA67" s="12"/>
      <c r="RHB67" s="12"/>
      <c r="RHC67" s="12"/>
      <c r="RHD67" s="12"/>
      <c r="RHE67" s="12"/>
      <c r="RHF67" s="12"/>
      <c r="RHG67" s="12"/>
      <c r="RHH67" s="12"/>
      <c r="RHI67" s="12"/>
      <c r="RHJ67" s="12"/>
      <c r="RHK67" s="12"/>
      <c r="RHL67" s="12"/>
      <c r="RHM67" s="12"/>
      <c r="RHN67" s="12"/>
      <c r="RHO67" s="12"/>
      <c r="RHP67" s="12"/>
      <c r="RHQ67" s="12"/>
      <c r="RHR67" s="12"/>
      <c r="RHS67" s="12"/>
      <c r="RHT67" s="12"/>
      <c r="RHU67" s="12"/>
      <c r="RHV67" s="12"/>
      <c r="RHW67" s="12"/>
      <c r="RHX67" s="12"/>
      <c r="RHY67" s="12"/>
      <c r="RHZ67" s="12"/>
      <c r="RIA67" s="12"/>
      <c r="RIB67" s="12"/>
      <c r="RIC67" s="12"/>
      <c r="RID67" s="12"/>
      <c r="RIE67" s="12"/>
      <c r="RIF67" s="12"/>
      <c r="RIG67" s="12"/>
      <c r="RIH67" s="12"/>
      <c r="RII67" s="12"/>
      <c r="RIJ67" s="12"/>
      <c r="RIK67" s="12"/>
      <c r="RIL67" s="12"/>
      <c r="RIM67" s="12"/>
      <c r="RIN67" s="12"/>
      <c r="RIO67" s="12"/>
      <c r="RIP67" s="12"/>
      <c r="RIQ67" s="12"/>
      <c r="RIR67" s="12"/>
      <c r="RIS67" s="12"/>
      <c r="RIT67" s="12"/>
      <c r="RIU67" s="12"/>
      <c r="RIV67" s="12"/>
      <c r="RIW67" s="12"/>
      <c r="RIX67" s="12"/>
      <c r="RIY67" s="12"/>
      <c r="RIZ67" s="12"/>
      <c r="RJA67" s="12"/>
      <c r="RJB67" s="12"/>
      <c r="RJC67" s="12"/>
      <c r="RJD67" s="12"/>
      <c r="RJE67" s="12"/>
      <c r="RJF67" s="12"/>
      <c r="RJG67" s="12"/>
      <c r="RJH67" s="12"/>
      <c r="RJI67" s="12"/>
      <c r="RJJ67" s="12"/>
      <c r="RJK67" s="12"/>
      <c r="RJL67" s="12"/>
      <c r="RJM67" s="12"/>
      <c r="RJN67" s="12"/>
      <c r="RJO67" s="12"/>
      <c r="RJP67" s="12"/>
      <c r="RJQ67" s="12"/>
      <c r="RJR67" s="12"/>
      <c r="RJS67" s="12"/>
      <c r="RJT67" s="12"/>
      <c r="RJU67" s="12"/>
      <c r="RJV67" s="12"/>
      <c r="RJW67" s="12"/>
      <c r="RJX67" s="12"/>
      <c r="RJY67" s="12"/>
      <c r="RJZ67" s="12"/>
      <c r="RKA67" s="12"/>
      <c r="RKB67" s="12"/>
      <c r="RKC67" s="12"/>
      <c r="RKD67" s="12"/>
      <c r="RKE67" s="12"/>
      <c r="RKF67" s="12"/>
      <c r="RKG67" s="12"/>
      <c r="RKH67" s="12"/>
      <c r="RKI67" s="12"/>
      <c r="RKJ67" s="12"/>
      <c r="RKK67" s="12"/>
      <c r="RKL67" s="12"/>
      <c r="RKM67" s="12"/>
      <c r="RKN67" s="12"/>
      <c r="RKO67" s="12"/>
      <c r="RKP67" s="12"/>
      <c r="RKQ67" s="12"/>
      <c r="RKR67" s="12"/>
      <c r="RKS67" s="12"/>
      <c r="RKT67" s="12"/>
      <c r="RKU67" s="12"/>
      <c r="RKV67" s="12"/>
      <c r="RKW67" s="12"/>
      <c r="RKX67" s="12"/>
      <c r="RKY67" s="12"/>
      <c r="RKZ67" s="12"/>
      <c r="RLA67" s="12"/>
      <c r="RLB67" s="12"/>
      <c r="RLC67" s="12"/>
      <c r="RLD67" s="12"/>
      <c r="RLE67" s="12"/>
      <c r="RLF67" s="12"/>
      <c r="RLG67" s="12"/>
      <c r="RLH67" s="12"/>
      <c r="RLI67" s="12"/>
      <c r="RLJ67" s="12"/>
      <c r="RLK67" s="12"/>
      <c r="RLL67" s="12"/>
      <c r="RLM67" s="12"/>
      <c r="RLN67" s="12"/>
      <c r="RLO67" s="12"/>
      <c r="RLP67" s="12"/>
      <c r="RLQ67" s="12"/>
      <c r="RLR67" s="12"/>
      <c r="RLS67" s="12"/>
      <c r="RLT67" s="12"/>
      <c r="RLU67" s="12"/>
      <c r="RLV67" s="12"/>
      <c r="RLW67" s="12"/>
      <c r="RLX67" s="12"/>
      <c r="RLY67" s="12"/>
      <c r="RLZ67" s="12"/>
      <c r="RMA67" s="12"/>
      <c r="RMB67" s="12"/>
      <c r="RMC67" s="12"/>
      <c r="RMD67" s="12"/>
      <c r="RME67" s="12"/>
      <c r="RMF67" s="12"/>
      <c r="RMG67" s="12"/>
      <c r="RMH67" s="12"/>
      <c r="RMI67" s="12"/>
      <c r="RMJ67" s="12"/>
      <c r="RMK67" s="12"/>
      <c r="RML67" s="12"/>
      <c r="RMM67" s="12"/>
      <c r="RMN67" s="12"/>
      <c r="RMO67" s="12"/>
      <c r="RMP67" s="12"/>
      <c r="RMQ67" s="12"/>
      <c r="RMR67" s="12"/>
      <c r="RMS67" s="12"/>
      <c r="RMT67" s="12"/>
      <c r="RMU67" s="12"/>
      <c r="RMV67" s="12"/>
      <c r="RMW67" s="12"/>
      <c r="RMX67" s="12"/>
      <c r="RMY67" s="12"/>
      <c r="RMZ67" s="12"/>
      <c r="RNA67" s="12"/>
      <c r="RNB67" s="12"/>
      <c r="RNC67" s="12"/>
      <c r="RND67" s="12"/>
      <c r="RNE67" s="12"/>
      <c r="RNF67" s="12"/>
      <c r="RNG67" s="12"/>
      <c r="RNH67" s="12"/>
      <c r="RNI67" s="12"/>
      <c r="RNJ67" s="12"/>
      <c r="RNK67" s="12"/>
      <c r="RNL67" s="12"/>
      <c r="RNM67" s="12"/>
      <c r="RNN67" s="12"/>
      <c r="RNO67" s="12"/>
      <c r="RNP67" s="12"/>
      <c r="RNQ67" s="12"/>
      <c r="RNR67" s="12"/>
      <c r="RNS67" s="12"/>
      <c r="RNT67" s="12"/>
      <c r="RNU67" s="12"/>
      <c r="RNV67" s="12"/>
      <c r="RNW67" s="12"/>
      <c r="RNX67" s="12"/>
      <c r="RNY67" s="12"/>
      <c r="RNZ67" s="12"/>
      <c r="ROA67" s="12"/>
      <c r="ROB67" s="12"/>
      <c r="ROC67" s="12"/>
      <c r="ROD67" s="12"/>
      <c r="ROE67" s="12"/>
      <c r="ROF67" s="12"/>
      <c r="ROG67" s="12"/>
      <c r="ROH67" s="12"/>
      <c r="ROI67" s="12"/>
      <c r="ROJ67" s="12"/>
      <c r="ROK67" s="12"/>
      <c r="ROL67" s="12"/>
      <c r="ROM67" s="12"/>
      <c r="RON67" s="12"/>
      <c r="ROO67" s="12"/>
      <c r="ROP67" s="12"/>
      <c r="ROQ67" s="12"/>
      <c r="ROR67" s="12"/>
      <c r="ROS67" s="12"/>
      <c r="ROT67" s="12"/>
      <c r="ROU67" s="12"/>
      <c r="ROV67" s="12"/>
      <c r="ROW67" s="12"/>
      <c r="ROX67" s="12"/>
      <c r="ROY67" s="12"/>
      <c r="ROZ67" s="12"/>
      <c r="RPA67" s="12"/>
      <c r="RPB67" s="12"/>
      <c r="RPC67" s="12"/>
      <c r="RPD67" s="12"/>
      <c r="RPE67" s="12"/>
      <c r="RPF67" s="12"/>
      <c r="RPG67" s="12"/>
      <c r="RPH67" s="12"/>
      <c r="RPI67" s="12"/>
      <c r="RPJ67" s="12"/>
      <c r="RPK67" s="12"/>
      <c r="RPL67" s="12"/>
      <c r="RPM67" s="12"/>
      <c r="RPN67" s="12"/>
      <c r="RPO67" s="12"/>
      <c r="RPP67" s="12"/>
      <c r="RPQ67" s="12"/>
      <c r="RPR67" s="12"/>
      <c r="RPS67" s="12"/>
      <c r="RPT67" s="12"/>
      <c r="RPU67" s="12"/>
      <c r="RPV67" s="12"/>
      <c r="RPW67" s="12"/>
      <c r="RPX67" s="12"/>
      <c r="RPY67" s="12"/>
      <c r="RPZ67" s="12"/>
      <c r="RQA67" s="12"/>
      <c r="RQB67" s="12"/>
      <c r="RQC67" s="12"/>
      <c r="RQD67" s="12"/>
      <c r="RQE67" s="12"/>
      <c r="RQF67" s="12"/>
      <c r="RQG67" s="12"/>
      <c r="RQH67" s="12"/>
      <c r="RQI67" s="12"/>
      <c r="RQJ67" s="12"/>
      <c r="RQK67" s="12"/>
      <c r="RQL67" s="12"/>
      <c r="RQM67" s="12"/>
      <c r="RQN67" s="12"/>
      <c r="RQO67" s="12"/>
      <c r="RQP67" s="12"/>
      <c r="RQQ67" s="12"/>
      <c r="RQR67" s="12"/>
      <c r="RQS67" s="12"/>
      <c r="RQT67" s="12"/>
      <c r="RQU67" s="12"/>
      <c r="RQV67" s="12"/>
      <c r="RQW67" s="12"/>
      <c r="RQX67" s="12"/>
      <c r="RQY67" s="12"/>
      <c r="RQZ67" s="12"/>
      <c r="RRA67" s="12"/>
      <c r="RRB67" s="12"/>
      <c r="RRC67" s="12"/>
      <c r="RRD67" s="12"/>
      <c r="RRE67" s="12"/>
      <c r="RRF67" s="12"/>
      <c r="RRG67" s="12"/>
      <c r="RRH67" s="12"/>
      <c r="RRI67" s="12"/>
      <c r="RRJ67" s="12"/>
      <c r="RRK67" s="12"/>
      <c r="RRL67" s="12"/>
      <c r="RRM67" s="12"/>
      <c r="RRN67" s="12"/>
      <c r="RRO67" s="12"/>
      <c r="RRP67" s="12"/>
      <c r="RRQ67" s="12"/>
      <c r="RRR67" s="12"/>
      <c r="RRS67" s="12"/>
      <c r="RRT67" s="12"/>
      <c r="RRU67" s="12"/>
      <c r="RRV67" s="12"/>
      <c r="RRW67" s="12"/>
      <c r="RRX67" s="12"/>
      <c r="RRY67" s="12"/>
      <c r="RRZ67" s="12"/>
      <c r="RSA67" s="12"/>
      <c r="RSB67" s="12"/>
      <c r="RSC67" s="12"/>
      <c r="RSD67" s="12"/>
      <c r="RSE67" s="12"/>
      <c r="RSF67" s="12"/>
      <c r="RSG67" s="12"/>
      <c r="RSH67" s="12"/>
      <c r="RSI67" s="12"/>
      <c r="RSJ67" s="12"/>
      <c r="RSK67" s="12"/>
      <c r="RSL67" s="12"/>
      <c r="RSM67" s="12"/>
      <c r="RSN67" s="12"/>
      <c r="RSO67" s="12"/>
      <c r="RSP67" s="12"/>
      <c r="RSQ67" s="12"/>
      <c r="RSR67" s="12"/>
      <c r="RSS67" s="12"/>
      <c r="RST67" s="12"/>
      <c r="RSU67" s="12"/>
      <c r="RSV67" s="12"/>
      <c r="RSW67" s="12"/>
      <c r="RSX67" s="12"/>
      <c r="RSY67" s="12"/>
      <c r="RSZ67" s="12"/>
      <c r="RTA67" s="12"/>
      <c r="RTB67" s="12"/>
      <c r="RTC67" s="12"/>
      <c r="RTD67" s="12"/>
      <c r="RTE67" s="12"/>
      <c r="RTF67" s="12"/>
      <c r="RTG67" s="12"/>
      <c r="RTH67" s="12"/>
      <c r="RTI67" s="12"/>
      <c r="RTJ67" s="12"/>
      <c r="RTK67" s="12"/>
      <c r="RTL67" s="12"/>
      <c r="RTM67" s="12"/>
      <c r="RTN67" s="12"/>
      <c r="RTO67" s="12"/>
      <c r="RTP67" s="12"/>
      <c r="RTQ67" s="12"/>
      <c r="RTR67" s="12"/>
      <c r="RTS67" s="12"/>
      <c r="RTT67" s="12"/>
      <c r="RTU67" s="12"/>
      <c r="RTV67" s="12"/>
      <c r="RTW67" s="12"/>
      <c r="RTX67" s="12"/>
      <c r="RTY67" s="12"/>
      <c r="RTZ67" s="12"/>
      <c r="RUA67" s="12"/>
      <c r="RUB67" s="12"/>
      <c r="RUC67" s="12"/>
      <c r="RUD67" s="12"/>
      <c r="RUE67" s="12"/>
      <c r="RUF67" s="12"/>
      <c r="RUG67" s="12"/>
      <c r="RUH67" s="12"/>
      <c r="RUI67" s="12"/>
      <c r="RUJ67" s="12"/>
      <c r="RUK67" s="12"/>
      <c r="RUL67" s="12"/>
      <c r="RUM67" s="12"/>
      <c r="RUN67" s="12"/>
      <c r="RUO67" s="12"/>
      <c r="RUP67" s="12"/>
      <c r="RUQ67" s="12"/>
      <c r="RUR67" s="12"/>
      <c r="RUS67" s="12"/>
      <c r="RUT67" s="12"/>
      <c r="RUU67" s="12"/>
      <c r="RUV67" s="12"/>
      <c r="RUW67" s="12"/>
      <c r="RUX67" s="12"/>
      <c r="RUY67" s="12"/>
      <c r="RUZ67" s="12"/>
      <c r="RVA67" s="12"/>
      <c r="RVB67" s="12"/>
      <c r="RVC67" s="12"/>
      <c r="RVD67" s="12"/>
      <c r="RVE67" s="12"/>
      <c r="RVF67" s="12"/>
      <c r="RVG67" s="12"/>
      <c r="RVH67" s="12"/>
      <c r="RVI67" s="12"/>
      <c r="RVJ67" s="12"/>
      <c r="RVK67" s="12"/>
      <c r="RVL67" s="12"/>
      <c r="RVM67" s="12"/>
      <c r="RVN67" s="12"/>
      <c r="RVO67" s="12"/>
      <c r="RVP67" s="12"/>
      <c r="RVQ67" s="12"/>
      <c r="RVR67" s="12"/>
      <c r="RVS67" s="12"/>
      <c r="RVT67" s="12"/>
      <c r="RVU67" s="12"/>
      <c r="RVV67" s="12"/>
      <c r="RVW67" s="12"/>
      <c r="RVX67" s="12"/>
      <c r="RVY67" s="12"/>
      <c r="RVZ67" s="12"/>
      <c r="RWA67" s="12"/>
      <c r="RWB67" s="12"/>
      <c r="RWC67" s="12"/>
      <c r="RWD67" s="12"/>
      <c r="RWE67" s="12"/>
      <c r="RWF67" s="12"/>
      <c r="RWG67" s="12"/>
      <c r="RWH67" s="12"/>
      <c r="RWI67" s="12"/>
      <c r="RWJ67" s="12"/>
      <c r="RWK67" s="12"/>
      <c r="RWL67" s="12"/>
      <c r="RWM67" s="12"/>
      <c r="RWN67" s="12"/>
      <c r="RWO67" s="12"/>
      <c r="RWP67" s="12"/>
      <c r="RWQ67" s="12"/>
      <c r="RWR67" s="12"/>
      <c r="RWS67" s="12"/>
      <c r="RWT67" s="12"/>
      <c r="RWU67" s="12"/>
      <c r="RWV67" s="12"/>
      <c r="RWW67" s="12"/>
      <c r="RWX67" s="12"/>
      <c r="RWY67" s="12"/>
      <c r="RWZ67" s="12"/>
      <c r="RXA67" s="12"/>
      <c r="RXB67" s="12"/>
      <c r="RXC67" s="12"/>
      <c r="RXD67" s="12"/>
      <c r="RXE67" s="12"/>
      <c r="RXF67" s="12"/>
      <c r="RXG67" s="12"/>
      <c r="RXH67" s="12"/>
      <c r="RXI67" s="12"/>
      <c r="RXJ67" s="12"/>
      <c r="RXK67" s="12"/>
      <c r="RXL67" s="12"/>
      <c r="RXM67" s="12"/>
      <c r="RXN67" s="12"/>
      <c r="RXO67" s="12"/>
      <c r="RXP67" s="12"/>
      <c r="RXQ67" s="12"/>
      <c r="RXR67" s="12"/>
      <c r="RXS67" s="12"/>
      <c r="RXT67" s="12"/>
      <c r="RXU67" s="12"/>
      <c r="RXV67" s="12"/>
      <c r="RXW67" s="12"/>
      <c r="RXX67" s="12"/>
      <c r="RXY67" s="12"/>
      <c r="RXZ67" s="12"/>
      <c r="RYA67" s="12"/>
      <c r="RYB67" s="12"/>
      <c r="RYC67" s="12"/>
      <c r="RYD67" s="12"/>
      <c r="RYE67" s="12"/>
      <c r="RYF67" s="12"/>
      <c r="RYG67" s="12"/>
      <c r="RYH67" s="12"/>
      <c r="RYI67" s="12"/>
      <c r="RYJ67" s="12"/>
      <c r="RYK67" s="12"/>
      <c r="RYL67" s="12"/>
      <c r="RYM67" s="12"/>
      <c r="RYN67" s="12"/>
      <c r="RYO67" s="12"/>
      <c r="RYP67" s="12"/>
      <c r="RYQ67" s="12"/>
      <c r="RYR67" s="12"/>
      <c r="RYS67" s="12"/>
      <c r="RYT67" s="12"/>
      <c r="RYU67" s="12"/>
      <c r="RYV67" s="12"/>
      <c r="RYW67" s="12"/>
      <c r="RYX67" s="12"/>
      <c r="RYY67" s="12"/>
      <c r="RYZ67" s="12"/>
      <c r="RZA67" s="12"/>
      <c r="RZB67" s="12"/>
      <c r="RZC67" s="12"/>
      <c r="RZD67" s="12"/>
      <c r="RZE67" s="12"/>
      <c r="RZF67" s="12"/>
      <c r="RZG67" s="12"/>
      <c r="RZH67" s="12"/>
      <c r="RZI67" s="12"/>
      <c r="RZJ67" s="12"/>
      <c r="RZK67" s="12"/>
      <c r="RZL67" s="12"/>
      <c r="RZM67" s="12"/>
      <c r="RZN67" s="12"/>
      <c r="RZO67" s="12"/>
      <c r="RZP67" s="12"/>
      <c r="RZQ67" s="12"/>
      <c r="RZR67" s="12"/>
      <c r="RZS67" s="12"/>
      <c r="RZT67" s="12"/>
      <c r="RZU67" s="12"/>
      <c r="RZV67" s="12"/>
      <c r="RZW67" s="12"/>
      <c r="RZX67" s="12"/>
      <c r="RZY67" s="12"/>
      <c r="RZZ67" s="12"/>
      <c r="SAA67" s="12"/>
      <c r="SAB67" s="12"/>
      <c r="SAC67" s="12"/>
      <c r="SAD67" s="12"/>
      <c r="SAE67" s="12"/>
      <c r="SAF67" s="12"/>
      <c r="SAG67" s="12"/>
      <c r="SAH67" s="12"/>
      <c r="SAI67" s="12"/>
      <c r="SAJ67" s="12"/>
      <c r="SAK67" s="12"/>
      <c r="SAL67" s="12"/>
      <c r="SAM67" s="12"/>
      <c r="SAN67" s="12"/>
      <c r="SAO67" s="12"/>
      <c r="SAP67" s="12"/>
      <c r="SAQ67" s="12"/>
      <c r="SAR67" s="12"/>
      <c r="SAS67" s="12"/>
      <c r="SAT67" s="12"/>
      <c r="SAU67" s="12"/>
      <c r="SAV67" s="12"/>
      <c r="SAW67" s="12"/>
      <c r="SAX67" s="12"/>
      <c r="SAY67" s="12"/>
      <c r="SAZ67" s="12"/>
      <c r="SBA67" s="12"/>
      <c r="SBB67" s="12"/>
      <c r="SBC67" s="12"/>
      <c r="SBD67" s="12"/>
      <c r="SBE67" s="12"/>
      <c r="SBF67" s="12"/>
      <c r="SBG67" s="12"/>
      <c r="SBH67" s="12"/>
      <c r="SBI67" s="12"/>
      <c r="SBJ67" s="12"/>
      <c r="SBK67" s="12"/>
      <c r="SBL67" s="12"/>
      <c r="SBM67" s="12"/>
      <c r="SBN67" s="12"/>
      <c r="SBO67" s="12"/>
      <c r="SBP67" s="12"/>
      <c r="SBQ67" s="12"/>
      <c r="SBR67" s="12"/>
      <c r="SBS67" s="12"/>
      <c r="SBT67" s="12"/>
      <c r="SBU67" s="12"/>
      <c r="SBV67" s="12"/>
      <c r="SBW67" s="12"/>
      <c r="SBX67" s="12"/>
      <c r="SBY67" s="12"/>
      <c r="SBZ67" s="12"/>
      <c r="SCA67" s="12"/>
      <c r="SCB67" s="12"/>
      <c r="SCC67" s="12"/>
      <c r="SCD67" s="12"/>
      <c r="SCE67" s="12"/>
      <c r="SCF67" s="12"/>
      <c r="SCG67" s="12"/>
      <c r="SCH67" s="12"/>
      <c r="SCI67" s="12"/>
      <c r="SCJ67" s="12"/>
      <c r="SCK67" s="12"/>
      <c r="SCL67" s="12"/>
      <c r="SCM67" s="12"/>
      <c r="SCN67" s="12"/>
      <c r="SCO67" s="12"/>
      <c r="SCP67" s="12"/>
      <c r="SCQ67" s="12"/>
      <c r="SCR67" s="12"/>
      <c r="SCS67" s="12"/>
      <c r="SCT67" s="12"/>
      <c r="SCU67" s="12"/>
      <c r="SCV67" s="12"/>
      <c r="SCW67" s="12"/>
      <c r="SCX67" s="12"/>
      <c r="SCY67" s="12"/>
      <c r="SCZ67" s="12"/>
      <c r="SDA67" s="12"/>
      <c r="SDB67" s="12"/>
      <c r="SDC67" s="12"/>
      <c r="SDD67" s="12"/>
      <c r="SDE67" s="12"/>
      <c r="SDF67" s="12"/>
      <c r="SDG67" s="12"/>
      <c r="SDH67" s="12"/>
      <c r="SDI67" s="12"/>
      <c r="SDJ67" s="12"/>
      <c r="SDK67" s="12"/>
      <c r="SDL67" s="12"/>
      <c r="SDM67" s="12"/>
      <c r="SDN67" s="12"/>
      <c r="SDO67" s="12"/>
      <c r="SDP67" s="12"/>
      <c r="SDQ67" s="12"/>
      <c r="SDR67" s="12"/>
      <c r="SDS67" s="12"/>
      <c r="SDT67" s="12"/>
      <c r="SDU67" s="12"/>
      <c r="SDV67" s="12"/>
      <c r="SDW67" s="12"/>
      <c r="SDX67" s="12"/>
      <c r="SDY67" s="12"/>
      <c r="SDZ67" s="12"/>
      <c r="SEA67" s="12"/>
      <c r="SEB67" s="12"/>
      <c r="SEC67" s="12"/>
      <c r="SED67" s="12"/>
      <c r="SEE67" s="12"/>
      <c r="SEF67" s="12"/>
      <c r="SEG67" s="12"/>
      <c r="SEH67" s="12"/>
      <c r="SEI67" s="12"/>
      <c r="SEJ67" s="12"/>
      <c r="SEK67" s="12"/>
      <c r="SEL67" s="12"/>
      <c r="SEM67" s="12"/>
      <c r="SEN67" s="12"/>
      <c r="SEO67" s="12"/>
      <c r="SEP67" s="12"/>
      <c r="SEQ67" s="12"/>
      <c r="SER67" s="12"/>
      <c r="SES67" s="12"/>
      <c r="SET67" s="12"/>
      <c r="SEU67" s="12"/>
      <c r="SEV67" s="12"/>
      <c r="SEW67" s="12"/>
      <c r="SEX67" s="12"/>
      <c r="SEY67" s="12"/>
      <c r="SEZ67" s="12"/>
      <c r="SFA67" s="12"/>
      <c r="SFB67" s="12"/>
      <c r="SFC67" s="12"/>
      <c r="SFD67" s="12"/>
      <c r="SFE67" s="12"/>
      <c r="SFF67" s="12"/>
      <c r="SFG67" s="12"/>
      <c r="SFH67" s="12"/>
      <c r="SFI67" s="12"/>
      <c r="SFJ67" s="12"/>
      <c r="SFK67" s="12"/>
      <c r="SFL67" s="12"/>
      <c r="SFM67" s="12"/>
      <c r="SFN67" s="12"/>
      <c r="SFO67" s="12"/>
      <c r="SFP67" s="12"/>
      <c r="SFQ67" s="12"/>
      <c r="SFR67" s="12"/>
      <c r="SFS67" s="12"/>
      <c r="SFT67" s="12"/>
      <c r="SFU67" s="12"/>
      <c r="SFV67" s="12"/>
      <c r="SFW67" s="12"/>
      <c r="SFX67" s="12"/>
      <c r="SFY67" s="12"/>
      <c r="SFZ67" s="12"/>
      <c r="SGA67" s="12"/>
      <c r="SGB67" s="12"/>
      <c r="SGC67" s="12"/>
      <c r="SGD67" s="12"/>
      <c r="SGE67" s="12"/>
      <c r="SGF67" s="12"/>
      <c r="SGG67" s="12"/>
      <c r="SGH67" s="12"/>
      <c r="SGI67" s="12"/>
      <c r="SGJ67" s="12"/>
      <c r="SGK67" s="12"/>
      <c r="SGL67" s="12"/>
      <c r="SGM67" s="12"/>
      <c r="SGN67" s="12"/>
      <c r="SGO67" s="12"/>
      <c r="SGP67" s="12"/>
      <c r="SGQ67" s="12"/>
      <c r="SGR67" s="12"/>
      <c r="SGS67" s="12"/>
      <c r="SGT67" s="12"/>
      <c r="SGU67" s="12"/>
      <c r="SGV67" s="12"/>
      <c r="SGW67" s="12"/>
      <c r="SGX67" s="12"/>
      <c r="SGY67" s="12"/>
      <c r="SGZ67" s="12"/>
      <c r="SHA67" s="12"/>
      <c r="SHB67" s="12"/>
      <c r="SHC67" s="12"/>
      <c r="SHD67" s="12"/>
      <c r="SHE67" s="12"/>
      <c r="SHF67" s="12"/>
      <c r="SHG67" s="12"/>
      <c r="SHH67" s="12"/>
      <c r="SHI67" s="12"/>
      <c r="SHJ67" s="12"/>
      <c r="SHK67" s="12"/>
      <c r="SHL67" s="12"/>
      <c r="SHM67" s="12"/>
      <c r="SHN67" s="12"/>
      <c r="SHO67" s="12"/>
      <c r="SHP67" s="12"/>
      <c r="SHQ67" s="12"/>
      <c r="SHR67" s="12"/>
      <c r="SHS67" s="12"/>
      <c r="SHT67" s="12"/>
      <c r="SHU67" s="12"/>
      <c r="SHV67" s="12"/>
      <c r="SHW67" s="12"/>
      <c r="SHX67" s="12"/>
      <c r="SHY67" s="12"/>
      <c r="SHZ67" s="12"/>
      <c r="SIA67" s="12"/>
      <c r="SIB67" s="12"/>
      <c r="SIC67" s="12"/>
      <c r="SID67" s="12"/>
      <c r="SIE67" s="12"/>
      <c r="SIF67" s="12"/>
      <c r="SIG67" s="12"/>
      <c r="SIH67" s="12"/>
      <c r="SII67" s="12"/>
      <c r="SIJ67" s="12"/>
      <c r="SIK67" s="12"/>
      <c r="SIL67" s="12"/>
      <c r="SIM67" s="12"/>
      <c r="SIN67" s="12"/>
      <c r="SIO67" s="12"/>
      <c r="SIP67" s="12"/>
      <c r="SIQ67" s="12"/>
      <c r="SIR67" s="12"/>
      <c r="SIS67" s="12"/>
      <c r="SIT67" s="12"/>
      <c r="SIU67" s="12"/>
      <c r="SIV67" s="12"/>
      <c r="SIW67" s="12"/>
      <c r="SIX67" s="12"/>
      <c r="SIY67" s="12"/>
      <c r="SIZ67" s="12"/>
      <c r="SJA67" s="12"/>
      <c r="SJB67" s="12"/>
      <c r="SJC67" s="12"/>
      <c r="SJD67" s="12"/>
      <c r="SJE67" s="12"/>
      <c r="SJF67" s="12"/>
      <c r="SJG67" s="12"/>
      <c r="SJH67" s="12"/>
      <c r="SJI67" s="12"/>
      <c r="SJJ67" s="12"/>
      <c r="SJK67" s="12"/>
      <c r="SJL67" s="12"/>
      <c r="SJM67" s="12"/>
      <c r="SJN67" s="12"/>
      <c r="SJO67" s="12"/>
      <c r="SJP67" s="12"/>
      <c r="SJQ67" s="12"/>
      <c r="SJR67" s="12"/>
      <c r="SJS67" s="12"/>
      <c r="SJT67" s="12"/>
      <c r="SJU67" s="12"/>
      <c r="SJV67" s="12"/>
      <c r="SJW67" s="12"/>
      <c r="SJX67" s="12"/>
      <c r="SJY67" s="12"/>
      <c r="SJZ67" s="12"/>
      <c r="SKA67" s="12"/>
      <c r="SKB67" s="12"/>
      <c r="SKC67" s="12"/>
      <c r="SKD67" s="12"/>
      <c r="SKE67" s="12"/>
      <c r="SKF67" s="12"/>
      <c r="SKG67" s="12"/>
      <c r="SKH67" s="12"/>
      <c r="SKI67" s="12"/>
      <c r="SKJ67" s="12"/>
      <c r="SKK67" s="12"/>
      <c r="SKL67" s="12"/>
      <c r="SKM67" s="12"/>
      <c r="SKN67" s="12"/>
      <c r="SKO67" s="12"/>
      <c r="SKP67" s="12"/>
      <c r="SKQ67" s="12"/>
      <c r="SKR67" s="12"/>
      <c r="SKS67" s="12"/>
      <c r="SKT67" s="12"/>
      <c r="SKU67" s="12"/>
      <c r="SKV67" s="12"/>
      <c r="SKW67" s="12"/>
      <c r="SKX67" s="12"/>
      <c r="SKY67" s="12"/>
      <c r="SKZ67" s="12"/>
      <c r="SLA67" s="12"/>
      <c r="SLB67" s="12"/>
      <c r="SLC67" s="12"/>
      <c r="SLD67" s="12"/>
      <c r="SLE67" s="12"/>
      <c r="SLF67" s="12"/>
      <c r="SLG67" s="12"/>
      <c r="SLH67" s="12"/>
      <c r="SLI67" s="12"/>
      <c r="SLJ67" s="12"/>
      <c r="SLK67" s="12"/>
      <c r="SLL67" s="12"/>
      <c r="SLM67" s="12"/>
      <c r="SLN67" s="12"/>
      <c r="SLO67" s="12"/>
      <c r="SLP67" s="12"/>
      <c r="SLQ67" s="12"/>
      <c r="SLR67" s="12"/>
      <c r="SLS67" s="12"/>
      <c r="SLT67" s="12"/>
      <c r="SLU67" s="12"/>
      <c r="SLV67" s="12"/>
      <c r="SLW67" s="12"/>
      <c r="SLX67" s="12"/>
      <c r="SLY67" s="12"/>
      <c r="SLZ67" s="12"/>
      <c r="SMA67" s="12"/>
      <c r="SMB67" s="12"/>
      <c r="SMC67" s="12"/>
      <c r="SMD67" s="12"/>
      <c r="SME67" s="12"/>
      <c r="SMF67" s="12"/>
      <c r="SMG67" s="12"/>
      <c r="SMH67" s="12"/>
      <c r="SMI67" s="12"/>
      <c r="SMJ67" s="12"/>
      <c r="SMK67" s="12"/>
      <c r="SML67" s="12"/>
      <c r="SMM67" s="12"/>
      <c r="SMN67" s="12"/>
      <c r="SMO67" s="12"/>
      <c r="SMP67" s="12"/>
      <c r="SMQ67" s="12"/>
      <c r="SMR67" s="12"/>
      <c r="SMS67" s="12"/>
      <c r="SMT67" s="12"/>
      <c r="SMU67" s="12"/>
      <c r="SMV67" s="12"/>
      <c r="SMW67" s="12"/>
      <c r="SMX67" s="12"/>
      <c r="SMY67" s="12"/>
      <c r="SMZ67" s="12"/>
      <c r="SNA67" s="12"/>
      <c r="SNB67" s="12"/>
      <c r="SNC67" s="12"/>
      <c r="SND67" s="12"/>
      <c r="SNE67" s="12"/>
      <c r="SNF67" s="12"/>
      <c r="SNG67" s="12"/>
      <c r="SNH67" s="12"/>
      <c r="SNI67" s="12"/>
      <c r="SNJ67" s="12"/>
      <c r="SNK67" s="12"/>
      <c r="SNL67" s="12"/>
      <c r="SNM67" s="12"/>
      <c r="SNN67" s="12"/>
      <c r="SNO67" s="12"/>
      <c r="SNP67" s="12"/>
      <c r="SNQ67" s="12"/>
      <c r="SNR67" s="12"/>
      <c r="SNS67" s="12"/>
      <c r="SNT67" s="12"/>
      <c r="SNU67" s="12"/>
      <c r="SNV67" s="12"/>
      <c r="SNW67" s="12"/>
      <c r="SNX67" s="12"/>
      <c r="SNY67" s="12"/>
      <c r="SNZ67" s="12"/>
      <c r="SOA67" s="12"/>
      <c r="SOB67" s="12"/>
      <c r="SOC67" s="12"/>
      <c r="SOD67" s="12"/>
      <c r="SOE67" s="12"/>
      <c r="SOF67" s="12"/>
      <c r="SOG67" s="12"/>
      <c r="SOH67" s="12"/>
      <c r="SOI67" s="12"/>
      <c r="SOJ67" s="12"/>
      <c r="SOK67" s="12"/>
      <c r="SOL67" s="12"/>
      <c r="SOM67" s="12"/>
      <c r="SON67" s="12"/>
      <c r="SOO67" s="12"/>
      <c r="SOP67" s="12"/>
      <c r="SOQ67" s="12"/>
      <c r="SOR67" s="12"/>
      <c r="SOS67" s="12"/>
      <c r="SOT67" s="12"/>
      <c r="SOU67" s="12"/>
      <c r="SOV67" s="12"/>
      <c r="SOW67" s="12"/>
      <c r="SOX67" s="12"/>
      <c r="SOY67" s="12"/>
      <c r="SOZ67" s="12"/>
      <c r="SPA67" s="12"/>
      <c r="SPB67" s="12"/>
      <c r="SPC67" s="12"/>
      <c r="SPD67" s="12"/>
      <c r="SPE67" s="12"/>
      <c r="SPF67" s="12"/>
      <c r="SPG67" s="12"/>
      <c r="SPH67" s="12"/>
      <c r="SPI67" s="12"/>
      <c r="SPJ67" s="12"/>
      <c r="SPK67" s="12"/>
      <c r="SPL67" s="12"/>
      <c r="SPM67" s="12"/>
      <c r="SPN67" s="12"/>
      <c r="SPO67" s="12"/>
      <c r="SPP67" s="12"/>
      <c r="SPQ67" s="12"/>
      <c r="SPR67" s="12"/>
      <c r="SPS67" s="12"/>
      <c r="SPT67" s="12"/>
      <c r="SPU67" s="12"/>
      <c r="SPV67" s="12"/>
      <c r="SPW67" s="12"/>
      <c r="SPX67" s="12"/>
      <c r="SPY67" s="12"/>
      <c r="SPZ67" s="12"/>
      <c r="SQA67" s="12"/>
      <c r="SQB67" s="12"/>
      <c r="SQC67" s="12"/>
      <c r="SQD67" s="12"/>
      <c r="SQE67" s="12"/>
      <c r="SQF67" s="12"/>
      <c r="SQG67" s="12"/>
      <c r="SQH67" s="12"/>
      <c r="SQI67" s="12"/>
      <c r="SQJ67" s="12"/>
      <c r="SQK67" s="12"/>
      <c r="SQL67" s="12"/>
      <c r="SQM67" s="12"/>
      <c r="SQN67" s="12"/>
      <c r="SQO67" s="12"/>
      <c r="SQP67" s="12"/>
      <c r="SQQ67" s="12"/>
      <c r="SQR67" s="12"/>
      <c r="SQS67" s="12"/>
      <c r="SQT67" s="12"/>
      <c r="SQU67" s="12"/>
      <c r="SQV67" s="12"/>
      <c r="SQW67" s="12"/>
      <c r="SQX67" s="12"/>
      <c r="SQY67" s="12"/>
      <c r="SQZ67" s="12"/>
      <c r="SRA67" s="12"/>
      <c r="SRB67" s="12"/>
      <c r="SRC67" s="12"/>
      <c r="SRD67" s="12"/>
      <c r="SRE67" s="12"/>
      <c r="SRF67" s="12"/>
      <c r="SRG67" s="12"/>
      <c r="SRH67" s="12"/>
      <c r="SRI67" s="12"/>
      <c r="SRJ67" s="12"/>
      <c r="SRK67" s="12"/>
      <c r="SRL67" s="12"/>
      <c r="SRM67" s="12"/>
      <c r="SRN67" s="12"/>
      <c r="SRO67" s="12"/>
      <c r="SRP67" s="12"/>
      <c r="SRQ67" s="12"/>
      <c r="SRR67" s="12"/>
      <c r="SRS67" s="12"/>
      <c r="SRT67" s="12"/>
      <c r="SRU67" s="12"/>
      <c r="SRV67" s="12"/>
      <c r="SRW67" s="12"/>
      <c r="SRX67" s="12"/>
      <c r="SRY67" s="12"/>
      <c r="SRZ67" s="12"/>
      <c r="SSA67" s="12"/>
      <c r="SSB67" s="12"/>
      <c r="SSC67" s="12"/>
      <c r="SSD67" s="12"/>
      <c r="SSE67" s="12"/>
      <c r="SSF67" s="12"/>
      <c r="SSG67" s="12"/>
      <c r="SSH67" s="12"/>
      <c r="SSI67" s="12"/>
      <c r="SSJ67" s="12"/>
      <c r="SSK67" s="12"/>
      <c r="SSL67" s="12"/>
      <c r="SSM67" s="12"/>
      <c r="SSN67" s="12"/>
      <c r="SSO67" s="12"/>
      <c r="SSP67" s="12"/>
      <c r="SSQ67" s="12"/>
      <c r="SSR67" s="12"/>
      <c r="SSS67" s="12"/>
      <c r="SST67" s="12"/>
      <c r="SSU67" s="12"/>
      <c r="SSV67" s="12"/>
      <c r="SSW67" s="12"/>
      <c r="SSX67" s="12"/>
      <c r="SSY67" s="12"/>
      <c r="SSZ67" s="12"/>
      <c r="STA67" s="12"/>
      <c r="STB67" s="12"/>
      <c r="STC67" s="12"/>
      <c r="STD67" s="12"/>
      <c r="STE67" s="12"/>
      <c r="STF67" s="12"/>
      <c r="STG67" s="12"/>
      <c r="STH67" s="12"/>
      <c r="STI67" s="12"/>
      <c r="STJ67" s="12"/>
      <c r="STK67" s="12"/>
      <c r="STL67" s="12"/>
      <c r="STM67" s="12"/>
      <c r="STN67" s="12"/>
      <c r="STO67" s="12"/>
      <c r="STP67" s="12"/>
      <c r="STQ67" s="12"/>
      <c r="STR67" s="12"/>
      <c r="STS67" s="12"/>
      <c r="STT67" s="12"/>
      <c r="STU67" s="12"/>
      <c r="STV67" s="12"/>
      <c r="STW67" s="12"/>
      <c r="STX67" s="12"/>
      <c r="STY67" s="12"/>
      <c r="STZ67" s="12"/>
      <c r="SUA67" s="12"/>
      <c r="SUB67" s="12"/>
      <c r="SUC67" s="12"/>
      <c r="SUD67" s="12"/>
      <c r="SUE67" s="12"/>
      <c r="SUF67" s="12"/>
      <c r="SUG67" s="12"/>
      <c r="SUH67" s="12"/>
      <c r="SUI67" s="12"/>
      <c r="SUJ67" s="12"/>
      <c r="SUK67" s="12"/>
      <c r="SUL67" s="12"/>
      <c r="SUM67" s="12"/>
      <c r="SUN67" s="12"/>
      <c r="SUO67" s="12"/>
      <c r="SUP67" s="12"/>
      <c r="SUQ67" s="12"/>
      <c r="SUR67" s="12"/>
      <c r="SUS67" s="12"/>
      <c r="SUT67" s="12"/>
      <c r="SUU67" s="12"/>
      <c r="SUV67" s="12"/>
      <c r="SUW67" s="12"/>
      <c r="SUX67" s="12"/>
      <c r="SUY67" s="12"/>
      <c r="SUZ67" s="12"/>
      <c r="SVA67" s="12"/>
      <c r="SVB67" s="12"/>
      <c r="SVC67" s="12"/>
      <c r="SVD67" s="12"/>
      <c r="SVE67" s="12"/>
      <c r="SVF67" s="12"/>
      <c r="SVG67" s="12"/>
      <c r="SVH67" s="12"/>
      <c r="SVI67" s="12"/>
      <c r="SVJ67" s="12"/>
      <c r="SVK67" s="12"/>
      <c r="SVL67" s="12"/>
      <c r="SVM67" s="12"/>
      <c r="SVN67" s="12"/>
      <c r="SVO67" s="12"/>
      <c r="SVP67" s="12"/>
      <c r="SVQ67" s="12"/>
      <c r="SVR67" s="12"/>
      <c r="SVS67" s="12"/>
      <c r="SVT67" s="12"/>
      <c r="SVU67" s="12"/>
      <c r="SVV67" s="12"/>
      <c r="SVW67" s="12"/>
      <c r="SVX67" s="12"/>
      <c r="SVY67" s="12"/>
      <c r="SVZ67" s="12"/>
      <c r="SWA67" s="12"/>
      <c r="SWB67" s="12"/>
      <c r="SWC67" s="12"/>
      <c r="SWD67" s="12"/>
      <c r="SWE67" s="12"/>
      <c r="SWF67" s="12"/>
      <c r="SWG67" s="12"/>
      <c r="SWH67" s="12"/>
      <c r="SWI67" s="12"/>
      <c r="SWJ67" s="12"/>
      <c r="SWK67" s="12"/>
      <c r="SWL67" s="12"/>
      <c r="SWM67" s="12"/>
      <c r="SWN67" s="12"/>
      <c r="SWO67" s="12"/>
      <c r="SWP67" s="12"/>
      <c r="SWQ67" s="12"/>
      <c r="SWR67" s="12"/>
      <c r="SWS67" s="12"/>
      <c r="SWT67" s="12"/>
      <c r="SWU67" s="12"/>
      <c r="SWV67" s="12"/>
      <c r="SWW67" s="12"/>
      <c r="SWX67" s="12"/>
      <c r="SWY67" s="12"/>
      <c r="SWZ67" s="12"/>
      <c r="SXA67" s="12"/>
      <c r="SXB67" s="12"/>
      <c r="SXC67" s="12"/>
      <c r="SXD67" s="12"/>
      <c r="SXE67" s="12"/>
      <c r="SXF67" s="12"/>
      <c r="SXG67" s="12"/>
      <c r="SXH67" s="12"/>
      <c r="SXI67" s="12"/>
      <c r="SXJ67" s="12"/>
      <c r="SXK67" s="12"/>
      <c r="SXL67" s="12"/>
      <c r="SXM67" s="12"/>
      <c r="SXN67" s="12"/>
      <c r="SXO67" s="12"/>
      <c r="SXP67" s="12"/>
      <c r="SXQ67" s="12"/>
      <c r="SXR67" s="12"/>
      <c r="SXS67" s="12"/>
      <c r="SXT67" s="12"/>
      <c r="SXU67" s="12"/>
      <c r="SXV67" s="12"/>
      <c r="SXW67" s="12"/>
      <c r="SXX67" s="12"/>
      <c r="SXY67" s="12"/>
      <c r="SXZ67" s="12"/>
      <c r="SYA67" s="12"/>
      <c r="SYB67" s="12"/>
      <c r="SYC67" s="12"/>
      <c r="SYD67" s="12"/>
      <c r="SYE67" s="12"/>
      <c r="SYF67" s="12"/>
      <c r="SYG67" s="12"/>
      <c r="SYH67" s="12"/>
      <c r="SYI67" s="12"/>
      <c r="SYJ67" s="12"/>
      <c r="SYK67" s="12"/>
      <c r="SYL67" s="12"/>
      <c r="SYM67" s="12"/>
      <c r="SYN67" s="12"/>
      <c r="SYO67" s="12"/>
      <c r="SYP67" s="12"/>
      <c r="SYQ67" s="12"/>
      <c r="SYR67" s="12"/>
      <c r="SYS67" s="12"/>
      <c r="SYT67" s="12"/>
      <c r="SYU67" s="12"/>
      <c r="SYV67" s="12"/>
      <c r="SYW67" s="12"/>
      <c r="SYX67" s="12"/>
      <c r="SYY67" s="12"/>
      <c r="SYZ67" s="12"/>
      <c r="SZA67" s="12"/>
      <c r="SZB67" s="12"/>
      <c r="SZC67" s="12"/>
      <c r="SZD67" s="12"/>
      <c r="SZE67" s="12"/>
      <c r="SZF67" s="12"/>
      <c r="SZG67" s="12"/>
      <c r="SZH67" s="12"/>
      <c r="SZI67" s="12"/>
      <c r="SZJ67" s="12"/>
      <c r="SZK67" s="12"/>
      <c r="SZL67" s="12"/>
      <c r="SZM67" s="12"/>
      <c r="SZN67" s="12"/>
      <c r="SZO67" s="12"/>
      <c r="SZP67" s="12"/>
      <c r="SZQ67" s="12"/>
      <c r="SZR67" s="12"/>
      <c r="SZS67" s="12"/>
      <c r="SZT67" s="12"/>
      <c r="SZU67" s="12"/>
      <c r="SZV67" s="12"/>
      <c r="SZW67" s="12"/>
      <c r="SZX67" s="12"/>
      <c r="SZY67" s="12"/>
      <c r="SZZ67" s="12"/>
      <c r="TAA67" s="12"/>
      <c r="TAB67" s="12"/>
      <c r="TAC67" s="12"/>
      <c r="TAD67" s="12"/>
      <c r="TAE67" s="12"/>
      <c r="TAF67" s="12"/>
      <c r="TAG67" s="12"/>
      <c r="TAH67" s="12"/>
      <c r="TAI67" s="12"/>
      <c r="TAJ67" s="12"/>
      <c r="TAK67" s="12"/>
      <c r="TAL67" s="12"/>
      <c r="TAM67" s="12"/>
      <c r="TAN67" s="12"/>
      <c r="TAO67" s="12"/>
      <c r="TAP67" s="12"/>
      <c r="TAQ67" s="12"/>
      <c r="TAR67" s="12"/>
      <c r="TAS67" s="12"/>
      <c r="TAT67" s="12"/>
      <c r="TAU67" s="12"/>
      <c r="TAV67" s="12"/>
      <c r="TAW67" s="12"/>
      <c r="TAX67" s="12"/>
      <c r="TAY67" s="12"/>
      <c r="TAZ67" s="12"/>
      <c r="TBA67" s="12"/>
      <c r="TBB67" s="12"/>
      <c r="TBC67" s="12"/>
      <c r="TBD67" s="12"/>
      <c r="TBE67" s="12"/>
      <c r="TBF67" s="12"/>
      <c r="TBG67" s="12"/>
      <c r="TBH67" s="12"/>
      <c r="TBI67" s="12"/>
      <c r="TBJ67" s="12"/>
      <c r="TBK67" s="12"/>
      <c r="TBL67" s="12"/>
      <c r="TBM67" s="12"/>
      <c r="TBN67" s="12"/>
      <c r="TBO67" s="12"/>
      <c r="TBP67" s="12"/>
      <c r="TBQ67" s="12"/>
      <c r="TBR67" s="12"/>
      <c r="TBS67" s="12"/>
      <c r="TBT67" s="12"/>
      <c r="TBU67" s="12"/>
      <c r="TBV67" s="12"/>
      <c r="TBW67" s="12"/>
      <c r="TBX67" s="12"/>
      <c r="TBY67" s="12"/>
      <c r="TBZ67" s="12"/>
      <c r="TCA67" s="12"/>
      <c r="TCB67" s="12"/>
      <c r="TCC67" s="12"/>
      <c r="TCD67" s="12"/>
      <c r="TCE67" s="12"/>
      <c r="TCF67" s="12"/>
      <c r="TCG67" s="12"/>
      <c r="TCH67" s="12"/>
      <c r="TCI67" s="12"/>
      <c r="TCJ67" s="12"/>
      <c r="TCK67" s="12"/>
      <c r="TCL67" s="12"/>
      <c r="TCM67" s="12"/>
      <c r="TCN67" s="12"/>
      <c r="TCO67" s="12"/>
      <c r="TCP67" s="12"/>
      <c r="TCQ67" s="12"/>
      <c r="TCR67" s="12"/>
      <c r="TCS67" s="12"/>
      <c r="TCT67" s="12"/>
      <c r="TCU67" s="12"/>
      <c r="TCV67" s="12"/>
      <c r="TCW67" s="12"/>
      <c r="TCX67" s="12"/>
      <c r="TCY67" s="12"/>
      <c r="TCZ67" s="12"/>
      <c r="TDA67" s="12"/>
      <c r="TDB67" s="12"/>
      <c r="TDC67" s="12"/>
      <c r="TDD67" s="12"/>
      <c r="TDE67" s="12"/>
      <c r="TDF67" s="12"/>
      <c r="TDG67" s="12"/>
      <c r="TDH67" s="12"/>
      <c r="TDI67" s="12"/>
      <c r="TDJ67" s="12"/>
      <c r="TDK67" s="12"/>
      <c r="TDL67" s="12"/>
      <c r="TDM67" s="12"/>
      <c r="TDN67" s="12"/>
      <c r="TDO67" s="12"/>
      <c r="TDP67" s="12"/>
      <c r="TDQ67" s="12"/>
      <c r="TDR67" s="12"/>
      <c r="TDS67" s="12"/>
      <c r="TDT67" s="12"/>
      <c r="TDU67" s="12"/>
      <c r="TDV67" s="12"/>
      <c r="TDW67" s="12"/>
      <c r="TDX67" s="12"/>
      <c r="TDY67" s="12"/>
      <c r="TDZ67" s="12"/>
      <c r="TEA67" s="12"/>
      <c r="TEB67" s="12"/>
      <c r="TEC67" s="12"/>
      <c r="TED67" s="12"/>
      <c r="TEE67" s="12"/>
      <c r="TEF67" s="12"/>
      <c r="TEG67" s="12"/>
      <c r="TEH67" s="12"/>
      <c r="TEI67" s="12"/>
      <c r="TEJ67" s="12"/>
      <c r="TEK67" s="12"/>
      <c r="TEL67" s="12"/>
      <c r="TEM67" s="12"/>
      <c r="TEN67" s="12"/>
      <c r="TEO67" s="12"/>
      <c r="TEP67" s="12"/>
      <c r="TEQ67" s="12"/>
      <c r="TER67" s="12"/>
      <c r="TES67" s="12"/>
      <c r="TET67" s="12"/>
      <c r="TEU67" s="12"/>
      <c r="TEV67" s="12"/>
      <c r="TEW67" s="12"/>
      <c r="TEX67" s="12"/>
      <c r="TEY67" s="12"/>
      <c r="TEZ67" s="12"/>
      <c r="TFA67" s="12"/>
      <c r="TFB67" s="12"/>
      <c r="TFC67" s="12"/>
      <c r="TFD67" s="12"/>
      <c r="TFE67" s="12"/>
      <c r="TFF67" s="12"/>
      <c r="TFG67" s="12"/>
      <c r="TFH67" s="12"/>
      <c r="TFI67" s="12"/>
      <c r="TFJ67" s="12"/>
      <c r="TFK67" s="12"/>
      <c r="TFL67" s="12"/>
      <c r="TFM67" s="12"/>
      <c r="TFN67" s="12"/>
      <c r="TFO67" s="12"/>
      <c r="TFP67" s="12"/>
      <c r="TFQ67" s="12"/>
      <c r="TFR67" s="12"/>
      <c r="TFS67" s="12"/>
      <c r="TFT67" s="12"/>
      <c r="TFU67" s="12"/>
      <c r="TFV67" s="12"/>
      <c r="TFW67" s="12"/>
      <c r="TFX67" s="12"/>
      <c r="TFY67" s="12"/>
      <c r="TFZ67" s="12"/>
      <c r="TGA67" s="12"/>
      <c r="TGB67" s="12"/>
      <c r="TGC67" s="12"/>
      <c r="TGD67" s="12"/>
      <c r="TGE67" s="12"/>
      <c r="TGF67" s="12"/>
      <c r="TGG67" s="12"/>
      <c r="TGH67" s="12"/>
      <c r="TGI67" s="12"/>
      <c r="TGJ67" s="12"/>
      <c r="TGK67" s="12"/>
      <c r="TGL67" s="12"/>
      <c r="TGM67" s="12"/>
      <c r="TGN67" s="12"/>
      <c r="TGO67" s="12"/>
      <c r="TGP67" s="12"/>
      <c r="TGQ67" s="12"/>
      <c r="TGR67" s="12"/>
      <c r="TGS67" s="12"/>
      <c r="TGT67" s="12"/>
      <c r="TGU67" s="12"/>
      <c r="TGV67" s="12"/>
      <c r="TGW67" s="12"/>
      <c r="TGX67" s="12"/>
      <c r="TGY67" s="12"/>
      <c r="TGZ67" s="12"/>
      <c r="THA67" s="12"/>
      <c r="THB67" s="12"/>
      <c r="THC67" s="12"/>
      <c r="THD67" s="12"/>
      <c r="THE67" s="12"/>
      <c r="THF67" s="12"/>
      <c r="THG67" s="12"/>
      <c r="THH67" s="12"/>
      <c r="THI67" s="12"/>
      <c r="THJ67" s="12"/>
      <c r="THK67" s="12"/>
      <c r="THL67" s="12"/>
      <c r="THM67" s="12"/>
      <c r="THN67" s="12"/>
      <c r="THO67" s="12"/>
      <c r="THP67" s="12"/>
      <c r="THQ67" s="12"/>
      <c r="THR67" s="12"/>
      <c r="THS67" s="12"/>
      <c r="THT67" s="12"/>
      <c r="THU67" s="12"/>
      <c r="THV67" s="12"/>
      <c r="THW67" s="12"/>
      <c r="THX67" s="12"/>
      <c r="THY67" s="12"/>
      <c r="THZ67" s="12"/>
      <c r="TIA67" s="12"/>
      <c r="TIB67" s="12"/>
      <c r="TIC67" s="12"/>
      <c r="TID67" s="12"/>
      <c r="TIE67" s="12"/>
      <c r="TIF67" s="12"/>
      <c r="TIG67" s="12"/>
      <c r="TIH67" s="12"/>
      <c r="TII67" s="12"/>
      <c r="TIJ67" s="12"/>
      <c r="TIK67" s="12"/>
      <c r="TIL67" s="12"/>
      <c r="TIM67" s="12"/>
      <c r="TIN67" s="12"/>
      <c r="TIO67" s="12"/>
      <c r="TIP67" s="12"/>
      <c r="TIQ67" s="12"/>
      <c r="TIR67" s="12"/>
      <c r="TIS67" s="12"/>
      <c r="TIT67" s="12"/>
      <c r="TIU67" s="12"/>
      <c r="TIV67" s="12"/>
      <c r="TIW67" s="12"/>
      <c r="TIX67" s="12"/>
      <c r="TIY67" s="12"/>
      <c r="TIZ67" s="12"/>
      <c r="TJA67" s="12"/>
      <c r="TJB67" s="12"/>
      <c r="TJC67" s="12"/>
      <c r="TJD67" s="12"/>
      <c r="TJE67" s="12"/>
      <c r="TJF67" s="12"/>
      <c r="TJG67" s="12"/>
      <c r="TJH67" s="12"/>
      <c r="TJI67" s="12"/>
      <c r="TJJ67" s="12"/>
      <c r="TJK67" s="12"/>
      <c r="TJL67" s="12"/>
      <c r="TJM67" s="12"/>
      <c r="TJN67" s="12"/>
      <c r="TJO67" s="12"/>
      <c r="TJP67" s="12"/>
      <c r="TJQ67" s="12"/>
      <c r="TJR67" s="12"/>
      <c r="TJS67" s="12"/>
      <c r="TJT67" s="12"/>
      <c r="TJU67" s="12"/>
      <c r="TJV67" s="12"/>
      <c r="TJW67" s="12"/>
      <c r="TJX67" s="12"/>
      <c r="TJY67" s="12"/>
      <c r="TJZ67" s="12"/>
      <c r="TKA67" s="12"/>
      <c r="TKB67" s="12"/>
      <c r="TKC67" s="12"/>
      <c r="TKD67" s="12"/>
      <c r="TKE67" s="12"/>
      <c r="TKF67" s="12"/>
      <c r="TKG67" s="12"/>
      <c r="TKH67" s="12"/>
      <c r="TKI67" s="12"/>
      <c r="TKJ67" s="12"/>
      <c r="TKK67" s="12"/>
      <c r="TKL67" s="12"/>
      <c r="TKM67" s="12"/>
      <c r="TKN67" s="12"/>
      <c r="TKO67" s="12"/>
      <c r="TKP67" s="12"/>
      <c r="TKQ67" s="12"/>
      <c r="TKR67" s="12"/>
      <c r="TKS67" s="12"/>
      <c r="TKT67" s="12"/>
      <c r="TKU67" s="12"/>
      <c r="TKV67" s="12"/>
      <c r="TKW67" s="12"/>
      <c r="TKX67" s="12"/>
      <c r="TKY67" s="12"/>
      <c r="TKZ67" s="12"/>
      <c r="TLA67" s="12"/>
      <c r="TLB67" s="12"/>
      <c r="TLC67" s="12"/>
      <c r="TLD67" s="12"/>
      <c r="TLE67" s="12"/>
      <c r="TLF67" s="12"/>
      <c r="TLG67" s="12"/>
      <c r="TLH67" s="12"/>
      <c r="TLI67" s="12"/>
      <c r="TLJ67" s="12"/>
      <c r="TLK67" s="12"/>
      <c r="TLL67" s="12"/>
      <c r="TLM67" s="12"/>
      <c r="TLN67" s="12"/>
      <c r="TLO67" s="12"/>
      <c r="TLP67" s="12"/>
      <c r="TLQ67" s="12"/>
      <c r="TLR67" s="12"/>
      <c r="TLS67" s="12"/>
      <c r="TLT67" s="12"/>
      <c r="TLU67" s="12"/>
      <c r="TLV67" s="12"/>
      <c r="TLW67" s="12"/>
      <c r="TLX67" s="12"/>
      <c r="TLY67" s="12"/>
      <c r="TLZ67" s="12"/>
      <c r="TMA67" s="12"/>
      <c r="TMB67" s="12"/>
      <c r="TMC67" s="12"/>
      <c r="TMD67" s="12"/>
      <c r="TME67" s="12"/>
      <c r="TMF67" s="12"/>
      <c r="TMG67" s="12"/>
      <c r="TMH67" s="12"/>
      <c r="TMI67" s="12"/>
      <c r="TMJ67" s="12"/>
      <c r="TMK67" s="12"/>
      <c r="TML67" s="12"/>
      <c r="TMM67" s="12"/>
      <c r="TMN67" s="12"/>
      <c r="TMO67" s="12"/>
      <c r="TMP67" s="12"/>
      <c r="TMQ67" s="12"/>
      <c r="TMR67" s="12"/>
      <c r="TMS67" s="12"/>
      <c r="TMT67" s="12"/>
      <c r="TMU67" s="12"/>
      <c r="TMV67" s="12"/>
      <c r="TMW67" s="12"/>
      <c r="TMX67" s="12"/>
      <c r="TMY67" s="12"/>
      <c r="TMZ67" s="12"/>
      <c r="TNA67" s="12"/>
      <c r="TNB67" s="12"/>
      <c r="TNC67" s="12"/>
      <c r="TND67" s="12"/>
      <c r="TNE67" s="12"/>
      <c r="TNF67" s="12"/>
      <c r="TNG67" s="12"/>
      <c r="TNH67" s="12"/>
      <c r="TNI67" s="12"/>
      <c r="TNJ67" s="12"/>
      <c r="TNK67" s="12"/>
      <c r="TNL67" s="12"/>
      <c r="TNM67" s="12"/>
      <c r="TNN67" s="12"/>
      <c r="TNO67" s="12"/>
      <c r="TNP67" s="12"/>
      <c r="TNQ67" s="12"/>
      <c r="TNR67" s="12"/>
      <c r="TNS67" s="12"/>
      <c r="TNT67" s="12"/>
      <c r="TNU67" s="12"/>
      <c r="TNV67" s="12"/>
      <c r="TNW67" s="12"/>
      <c r="TNX67" s="12"/>
      <c r="TNY67" s="12"/>
      <c r="TNZ67" s="12"/>
      <c r="TOA67" s="12"/>
      <c r="TOB67" s="12"/>
      <c r="TOC67" s="12"/>
      <c r="TOD67" s="12"/>
      <c r="TOE67" s="12"/>
      <c r="TOF67" s="12"/>
      <c r="TOG67" s="12"/>
      <c r="TOH67" s="12"/>
      <c r="TOI67" s="12"/>
      <c r="TOJ67" s="12"/>
      <c r="TOK67" s="12"/>
      <c r="TOL67" s="12"/>
      <c r="TOM67" s="12"/>
      <c r="TON67" s="12"/>
      <c r="TOO67" s="12"/>
      <c r="TOP67" s="12"/>
      <c r="TOQ67" s="12"/>
      <c r="TOR67" s="12"/>
      <c r="TOS67" s="12"/>
      <c r="TOT67" s="12"/>
      <c r="TOU67" s="12"/>
      <c r="TOV67" s="12"/>
      <c r="TOW67" s="12"/>
      <c r="TOX67" s="12"/>
      <c r="TOY67" s="12"/>
      <c r="TOZ67" s="12"/>
      <c r="TPA67" s="12"/>
      <c r="TPB67" s="12"/>
      <c r="TPC67" s="12"/>
      <c r="TPD67" s="12"/>
      <c r="TPE67" s="12"/>
      <c r="TPF67" s="12"/>
      <c r="TPG67" s="12"/>
      <c r="TPH67" s="12"/>
      <c r="TPI67" s="12"/>
      <c r="TPJ67" s="12"/>
      <c r="TPK67" s="12"/>
      <c r="TPL67" s="12"/>
      <c r="TPM67" s="12"/>
      <c r="TPN67" s="12"/>
      <c r="TPO67" s="12"/>
      <c r="TPP67" s="12"/>
      <c r="TPQ67" s="12"/>
      <c r="TPR67" s="12"/>
      <c r="TPS67" s="12"/>
      <c r="TPT67" s="12"/>
      <c r="TPU67" s="12"/>
      <c r="TPV67" s="12"/>
      <c r="TPW67" s="12"/>
      <c r="TPX67" s="12"/>
      <c r="TPY67" s="12"/>
      <c r="TPZ67" s="12"/>
      <c r="TQA67" s="12"/>
      <c r="TQB67" s="12"/>
      <c r="TQC67" s="12"/>
      <c r="TQD67" s="12"/>
      <c r="TQE67" s="12"/>
      <c r="TQF67" s="12"/>
      <c r="TQG67" s="12"/>
      <c r="TQH67" s="12"/>
      <c r="TQI67" s="12"/>
      <c r="TQJ67" s="12"/>
      <c r="TQK67" s="12"/>
      <c r="TQL67" s="12"/>
      <c r="TQM67" s="12"/>
      <c r="TQN67" s="12"/>
      <c r="TQO67" s="12"/>
      <c r="TQP67" s="12"/>
      <c r="TQQ67" s="12"/>
      <c r="TQR67" s="12"/>
      <c r="TQS67" s="12"/>
      <c r="TQT67" s="12"/>
      <c r="TQU67" s="12"/>
      <c r="TQV67" s="12"/>
      <c r="TQW67" s="12"/>
      <c r="TQX67" s="12"/>
      <c r="TQY67" s="12"/>
      <c r="TQZ67" s="12"/>
      <c r="TRA67" s="12"/>
      <c r="TRB67" s="12"/>
      <c r="TRC67" s="12"/>
      <c r="TRD67" s="12"/>
      <c r="TRE67" s="12"/>
      <c r="TRF67" s="12"/>
      <c r="TRG67" s="12"/>
      <c r="TRH67" s="12"/>
      <c r="TRI67" s="12"/>
      <c r="TRJ67" s="12"/>
      <c r="TRK67" s="12"/>
      <c r="TRL67" s="12"/>
      <c r="TRM67" s="12"/>
      <c r="TRN67" s="12"/>
      <c r="TRO67" s="12"/>
      <c r="TRP67" s="12"/>
      <c r="TRQ67" s="12"/>
      <c r="TRR67" s="12"/>
      <c r="TRS67" s="12"/>
      <c r="TRT67" s="12"/>
      <c r="TRU67" s="12"/>
      <c r="TRV67" s="12"/>
      <c r="TRW67" s="12"/>
      <c r="TRX67" s="12"/>
      <c r="TRY67" s="12"/>
      <c r="TRZ67" s="12"/>
      <c r="TSA67" s="12"/>
      <c r="TSB67" s="12"/>
      <c r="TSC67" s="12"/>
      <c r="TSD67" s="12"/>
      <c r="TSE67" s="12"/>
      <c r="TSF67" s="12"/>
      <c r="TSG67" s="12"/>
      <c r="TSH67" s="12"/>
      <c r="TSI67" s="12"/>
      <c r="TSJ67" s="12"/>
      <c r="TSK67" s="12"/>
      <c r="TSL67" s="12"/>
      <c r="TSM67" s="12"/>
      <c r="TSN67" s="12"/>
      <c r="TSO67" s="12"/>
      <c r="TSP67" s="12"/>
      <c r="TSQ67" s="12"/>
      <c r="TSR67" s="12"/>
      <c r="TSS67" s="12"/>
      <c r="TST67" s="12"/>
      <c r="TSU67" s="12"/>
      <c r="TSV67" s="12"/>
      <c r="TSW67" s="12"/>
      <c r="TSX67" s="12"/>
      <c r="TSY67" s="12"/>
      <c r="TSZ67" s="12"/>
      <c r="TTA67" s="12"/>
      <c r="TTB67" s="12"/>
      <c r="TTC67" s="12"/>
      <c r="TTD67" s="12"/>
      <c r="TTE67" s="12"/>
      <c r="TTF67" s="12"/>
      <c r="TTG67" s="12"/>
      <c r="TTH67" s="12"/>
      <c r="TTI67" s="12"/>
      <c r="TTJ67" s="12"/>
      <c r="TTK67" s="12"/>
      <c r="TTL67" s="12"/>
      <c r="TTM67" s="12"/>
      <c r="TTN67" s="12"/>
      <c r="TTO67" s="12"/>
      <c r="TTP67" s="12"/>
      <c r="TTQ67" s="12"/>
      <c r="TTR67" s="12"/>
      <c r="TTS67" s="12"/>
      <c r="TTT67" s="12"/>
      <c r="TTU67" s="12"/>
      <c r="TTV67" s="12"/>
      <c r="TTW67" s="12"/>
      <c r="TTX67" s="12"/>
      <c r="TTY67" s="12"/>
      <c r="TTZ67" s="12"/>
      <c r="TUA67" s="12"/>
      <c r="TUB67" s="12"/>
      <c r="TUC67" s="12"/>
      <c r="TUD67" s="12"/>
      <c r="TUE67" s="12"/>
      <c r="TUF67" s="12"/>
      <c r="TUG67" s="12"/>
      <c r="TUH67" s="12"/>
      <c r="TUI67" s="12"/>
      <c r="TUJ67" s="12"/>
      <c r="TUK67" s="12"/>
      <c r="TUL67" s="12"/>
      <c r="TUM67" s="12"/>
      <c r="TUN67" s="12"/>
      <c r="TUO67" s="12"/>
      <c r="TUP67" s="12"/>
      <c r="TUQ67" s="12"/>
      <c r="TUR67" s="12"/>
      <c r="TUS67" s="12"/>
      <c r="TUT67" s="12"/>
      <c r="TUU67" s="12"/>
      <c r="TUV67" s="12"/>
      <c r="TUW67" s="12"/>
      <c r="TUX67" s="12"/>
      <c r="TUY67" s="12"/>
      <c r="TUZ67" s="12"/>
      <c r="TVA67" s="12"/>
      <c r="TVB67" s="12"/>
      <c r="TVC67" s="12"/>
      <c r="TVD67" s="12"/>
      <c r="TVE67" s="12"/>
      <c r="TVF67" s="12"/>
      <c r="TVG67" s="12"/>
      <c r="TVH67" s="12"/>
      <c r="TVI67" s="12"/>
      <c r="TVJ67" s="12"/>
      <c r="TVK67" s="12"/>
      <c r="TVL67" s="12"/>
      <c r="TVM67" s="12"/>
      <c r="TVN67" s="12"/>
      <c r="TVO67" s="12"/>
      <c r="TVP67" s="12"/>
      <c r="TVQ67" s="12"/>
      <c r="TVR67" s="12"/>
      <c r="TVS67" s="12"/>
      <c r="TVT67" s="12"/>
      <c r="TVU67" s="12"/>
      <c r="TVV67" s="12"/>
      <c r="TVW67" s="12"/>
      <c r="TVX67" s="12"/>
      <c r="TVY67" s="12"/>
      <c r="TVZ67" s="12"/>
      <c r="TWA67" s="12"/>
      <c r="TWB67" s="12"/>
      <c r="TWC67" s="12"/>
      <c r="TWD67" s="12"/>
      <c r="TWE67" s="12"/>
      <c r="TWF67" s="12"/>
      <c r="TWG67" s="12"/>
      <c r="TWH67" s="12"/>
      <c r="TWI67" s="12"/>
      <c r="TWJ67" s="12"/>
      <c r="TWK67" s="12"/>
      <c r="TWL67" s="12"/>
      <c r="TWM67" s="12"/>
      <c r="TWN67" s="12"/>
      <c r="TWO67" s="12"/>
      <c r="TWP67" s="12"/>
      <c r="TWQ67" s="12"/>
      <c r="TWR67" s="12"/>
      <c r="TWS67" s="12"/>
      <c r="TWT67" s="12"/>
      <c r="TWU67" s="12"/>
      <c r="TWV67" s="12"/>
      <c r="TWW67" s="12"/>
      <c r="TWX67" s="12"/>
      <c r="TWY67" s="12"/>
      <c r="TWZ67" s="12"/>
      <c r="TXA67" s="12"/>
      <c r="TXB67" s="12"/>
      <c r="TXC67" s="12"/>
      <c r="TXD67" s="12"/>
      <c r="TXE67" s="12"/>
      <c r="TXF67" s="12"/>
      <c r="TXG67" s="12"/>
      <c r="TXH67" s="12"/>
      <c r="TXI67" s="12"/>
      <c r="TXJ67" s="12"/>
      <c r="TXK67" s="12"/>
      <c r="TXL67" s="12"/>
      <c r="TXM67" s="12"/>
      <c r="TXN67" s="12"/>
      <c r="TXO67" s="12"/>
      <c r="TXP67" s="12"/>
      <c r="TXQ67" s="12"/>
      <c r="TXR67" s="12"/>
      <c r="TXS67" s="12"/>
      <c r="TXT67" s="12"/>
      <c r="TXU67" s="12"/>
      <c r="TXV67" s="12"/>
      <c r="TXW67" s="12"/>
      <c r="TXX67" s="12"/>
      <c r="TXY67" s="12"/>
      <c r="TXZ67" s="12"/>
      <c r="TYA67" s="12"/>
      <c r="TYB67" s="12"/>
      <c r="TYC67" s="12"/>
      <c r="TYD67" s="12"/>
      <c r="TYE67" s="12"/>
      <c r="TYF67" s="12"/>
      <c r="TYG67" s="12"/>
      <c r="TYH67" s="12"/>
      <c r="TYI67" s="12"/>
      <c r="TYJ67" s="12"/>
      <c r="TYK67" s="12"/>
      <c r="TYL67" s="12"/>
      <c r="TYM67" s="12"/>
      <c r="TYN67" s="12"/>
      <c r="TYO67" s="12"/>
      <c r="TYP67" s="12"/>
      <c r="TYQ67" s="12"/>
      <c r="TYR67" s="12"/>
      <c r="TYS67" s="12"/>
      <c r="TYT67" s="12"/>
      <c r="TYU67" s="12"/>
      <c r="TYV67" s="12"/>
      <c r="TYW67" s="12"/>
      <c r="TYX67" s="12"/>
      <c r="TYY67" s="12"/>
      <c r="TYZ67" s="12"/>
      <c r="TZA67" s="12"/>
      <c r="TZB67" s="12"/>
      <c r="TZC67" s="12"/>
      <c r="TZD67" s="12"/>
      <c r="TZE67" s="12"/>
      <c r="TZF67" s="12"/>
      <c r="TZG67" s="12"/>
      <c r="TZH67" s="12"/>
      <c r="TZI67" s="12"/>
      <c r="TZJ67" s="12"/>
      <c r="TZK67" s="12"/>
      <c r="TZL67" s="12"/>
      <c r="TZM67" s="12"/>
      <c r="TZN67" s="12"/>
      <c r="TZO67" s="12"/>
      <c r="TZP67" s="12"/>
      <c r="TZQ67" s="12"/>
      <c r="TZR67" s="12"/>
      <c r="TZS67" s="12"/>
      <c r="TZT67" s="12"/>
      <c r="TZU67" s="12"/>
      <c r="TZV67" s="12"/>
      <c r="TZW67" s="12"/>
      <c r="TZX67" s="12"/>
      <c r="TZY67" s="12"/>
      <c r="TZZ67" s="12"/>
      <c r="UAA67" s="12"/>
      <c r="UAB67" s="12"/>
      <c r="UAC67" s="12"/>
      <c r="UAD67" s="12"/>
      <c r="UAE67" s="12"/>
      <c r="UAF67" s="12"/>
      <c r="UAG67" s="12"/>
      <c r="UAH67" s="12"/>
      <c r="UAI67" s="12"/>
      <c r="UAJ67" s="12"/>
      <c r="UAK67" s="12"/>
      <c r="UAL67" s="12"/>
      <c r="UAM67" s="12"/>
      <c r="UAN67" s="12"/>
      <c r="UAO67" s="12"/>
      <c r="UAP67" s="12"/>
      <c r="UAQ67" s="12"/>
      <c r="UAR67" s="12"/>
      <c r="UAS67" s="12"/>
      <c r="UAT67" s="12"/>
      <c r="UAU67" s="12"/>
      <c r="UAV67" s="12"/>
      <c r="UAW67" s="12"/>
      <c r="UAX67" s="12"/>
      <c r="UAY67" s="12"/>
      <c r="UAZ67" s="12"/>
      <c r="UBA67" s="12"/>
      <c r="UBB67" s="12"/>
      <c r="UBC67" s="12"/>
      <c r="UBD67" s="12"/>
      <c r="UBE67" s="12"/>
      <c r="UBF67" s="12"/>
      <c r="UBG67" s="12"/>
      <c r="UBH67" s="12"/>
      <c r="UBI67" s="12"/>
      <c r="UBJ67" s="12"/>
      <c r="UBK67" s="12"/>
      <c r="UBL67" s="12"/>
      <c r="UBM67" s="12"/>
      <c r="UBN67" s="12"/>
      <c r="UBO67" s="12"/>
      <c r="UBP67" s="12"/>
      <c r="UBQ67" s="12"/>
      <c r="UBR67" s="12"/>
      <c r="UBS67" s="12"/>
      <c r="UBT67" s="12"/>
      <c r="UBU67" s="12"/>
      <c r="UBV67" s="12"/>
      <c r="UBW67" s="12"/>
      <c r="UBX67" s="12"/>
      <c r="UBY67" s="12"/>
      <c r="UBZ67" s="12"/>
      <c r="UCA67" s="12"/>
      <c r="UCB67" s="12"/>
      <c r="UCC67" s="12"/>
      <c r="UCD67" s="12"/>
      <c r="UCE67" s="12"/>
      <c r="UCF67" s="12"/>
      <c r="UCG67" s="12"/>
      <c r="UCH67" s="12"/>
      <c r="UCI67" s="12"/>
      <c r="UCJ67" s="12"/>
      <c r="UCK67" s="12"/>
      <c r="UCL67" s="12"/>
      <c r="UCM67" s="12"/>
      <c r="UCN67" s="12"/>
      <c r="UCO67" s="12"/>
      <c r="UCP67" s="12"/>
      <c r="UCQ67" s="12"/>
      <c r="UCR67" s="12"/>
      <c r="UCS67" s="12"/>
      <c r="UCT67" s="12"/>
      <c r="UCU67" s="12"/>
      <c r="UCV67" s="12"/>
      <c r="UCW67" s="12"/>
      <c r="UCX67" s="12"/>
      <c r="UCY67" s="12"/>
      <c r="UCZ67" s="12"/>
      <c r="UDA67" s="12"/>
      <c r="UDB67" s="12"/>
      <c r="UDC67" s="12"/>
      <c r="UDD67" s="12"/>
      <c r="UDE67" s="12"/>
      <c r="UDF67" s="12"/>
      <c r="UDG67" s="12"/>
      <c r="UDH67" s="12"/>
      <c r="UDI67" s="12"/>
      <c r="UDJ67" s="12"/>
      <c r="UDK67" s="12"/>
      <c r="UDL67" s="12"/>
      <c r="UDM67" s="12"/>
      <c r="UDN67" s="12"/>
      <c r="UDO67" s="12"/>
      <c r="UDP67" s="12"/>
      <c r="UDQ67" s="12"/>
      <c r="UDR67" s="12"/>
      <c r="UDS67" s="12"/>
      <c r="UDT67" s="12"/>
      <c r="UDU67" s="12"/>
      <c r="UDV67" s="12"/>
      <c r="UDW67" s="12"/>
      <c r="UDX67" s="12"/>
      <c r="UDY67" s="12"/>
      <c r="UDZ67" s="12"/>
      <c r="UEA67" s="12"/>
      <c r="UEB67" s="12"/>
      <c r="UEC67" s="12"/>
      <c r="UED67" s="12"/>
      <c r="UEE67" s="12"/>
      <c r="UEF67" s="12"/>
      <c r="UEG67" s="12"/>
      <c r="UEH67" s="12"/>
      <c r="UEI67" s="12"/>
      <c r="UEJ67" s="12"/>
      <c r="UEK67" s="12"/>
      <c r="UEL67" s="12"/>
      <c r="UEM67" s="12"/>
      <c r="UEN67" s="12"/>
      <c r="UEO67" s="12"/>
      <c r="UEP67" s="12"/>
      <c r="UEQ67" s="12"/>
      <c r="UER67" s="12"/>
      <c r="UES67" s="12"/>
      <c r="UET67" s="12"/>
      <c r="UEU67" s="12"/>
      <c r="UEV67" s="12"/>
      <c r="UEW67" s="12"/>
      <c r="UEX67" s="12"/>
      <c r="UEY67" s="12"/>
      <c r="UEZ67" s="12"/>
      <c r="UFA67" s="12"/>
      <c r="UFB67" s="12"/>
      <c r="UFC67" s="12"/>
      <c r="UFD67" s="12"/>
      <c r="UFE67" s="12"/>
      <c r="UFF67" s="12"/>
      <c r="UFG67" s="12"/>
      <c r="UFH67" s="12"/>
      <c r="UFI67" s="12"/>
      <c r="UFJ67" s="12"/>
      <c r="UFK67" s="12"/>
      <c r="UFL67" s="12"/>
      <c r="UFM67" s="12"/>
      <c r="UFN67" s="12"/>
      <c r="UFO67" s="12"/>
      <c r="UFP67" s="12"/>
      <c r="UFQ67" s="12"/>
      <c r="UFR67" s="12"/>
      <c r="UFS67" s="12"/>
      <c r="UFT67" s="12"/>
      <c r="UFU67" s="12"/>
      <c r="UFV67" s="12"/>
      <c r="UFW67" s="12"/>
      <c r="UFX67" s="12"/>
      <c r="UFY67" s="12"/>
      <c r="UFZ67" s="12"/>
      <c r="UGA67" s="12"/>
      <c r="UGB67" s="12"/>
      <c r="UGC67" s="12"/>
      <c r="UGD67" s="12"/>
      <c r="UGE67" s="12"/>
      <c r="UGF67" s="12"/>
      <c r="UGG67" s="12"/>
      <c r="UGH67" s="12"/>
      <c r="UGI67" s="12"/>
      <c r="UGJ67" s="12"/>
      <c r="UGK67" s="12"/>
      <c r="UGL67" s="12"/>
      <c r="UGM67" s="12"/>
      <c r="UGN67" s="12"/>
      <c r="UGO67" s="12"/>
      <c r="UGP67" s="12"/>
      <c r="UGQ67" s="12"/>
      <c r="UGR67" s="12"/>
      <c r="UGS67" s="12"/>
      <c r="UGT67" s="12"/>
      <c r="UGU67" s="12"/>
      <c r="UGV67" s="12"/>
      <c r="UGW67" s="12"/>
      <c r="UGX67" s="12"/>
      <c r="UGY67" s="12"/>
      <c r="UGZ67" s="12"/>
      <c r="UHA67" s="12"/>
      <c r="UHB67" s="12"/>
      <c r="UHC67" s="12"/>
      <c r="UHD67" s="12"/>
      <c r="UHE67" s="12"/>
      <c r="UHF67" s="12"/>
      <c r="UHG67" s="12"/>
      <c r="UHH67" s="12"/>
      <c r="UHI67" s="12"/>
      <c r="UHJ67" s="12"/>
      <c r="UHK67" s="12"/>
      <c r="UHL67" s="12"/>
      <c r="UHM67" s="12"/>
      <c r="UHN67" s="12"/>
      <c r="UHO67" s="12"/>
      <c r="UHP67" s="12"/>
      <c r="UHQ67" s="12"/>
      <c r="UHR67" s="12"/>
      <c r="UHS67" s="12"/>
      <c r="UHT67" s="12"/>
      <c r="UHU67" s="12"/>
      <c r="UHV67" s="12"/>
      <c r="UHW67" s="12"/>
      <c r="UHX67" s="12"/>
      <c r="UHY67" s="12"/>
      <c r="UHZ67" s="12"/>
      <c r="UIA67" s="12"/>
      <c r="UIB67" s="12"/>
      <c r="UIC67" s="12"/>
      <c r="UID67" s="12"/>
      <c r="UIE67" s="12"/>
      <c r="UIF67" s="12"/>
      <c r="UIG67" s="12"/>
      <c r="UIH67" s="12"/>
      <c r="UII67" s="12"/>
      <c r="UIJ67" s="12"/>
      <c r="UIK67" s="12"/>
      <c r="UIL67" s="12"/>
      <c r="UIM67" s="12"/>
      <c r="UIN67" s="12"/>
      <c r="UIO67" s="12"/>
      <c r="UIP67" s="12"/>
      <c r="UIQ67" s="12"/>
      <c r="UIR67" s="12"/>
      <c r="UIS67" s="12"/>
      <c r="UIT67" s="12"/>
      <c r="UIU67" s="12"/>
      <c r="UIV67" s="12"/>
      <c r="UIW67" s="12"/>
      <c r="UIX67" s="12"/>
      <c r="UIY67" s="12"/>
      <c r="UIZ67" s="12"/>
      <c r="UJA67" s="12"/>
      <c r="UJB67" s="12"/>
      <c r="UJC67" s="12"/>
      <c r="UJD67" s="12"/>
      <c r="UJE67" s="12"/>
      <c r="UJF67" s="12"/>
      <c r="UJG67" s="12"/>
      <c r="UJH67" s="12"/>
      <c r="UJI67" s="12"/>
      <c r="UJJ67" s="12"/>
      <c r="UJK67" s="12"/>
      <c r="UJL67" s="12"/>
      <c r="UJM67" s="12"/>
      <c r="UJN67" s="12"/>
      <c r="UJO67" s="12"/>
      <c r="UJP67" s="12"/>
      <c r="UJQ67" s="12"/>
      <c r="UJR67" s="12"/>
      <c r="UJS67" s="12"/>
      <c r="UJT67" s="12"/>
      <c r="UJU67" s="12"/>
      <c r="UJV67" s="12"/>
      <c r="UJW67" s="12"/>
      <c r="UJX67" s="12"/>
      <c r="UJY67" s="12"/>
      <c r="UJZ67" s="12"/>
      <c r="UKA67" s="12"/>
      <c r="UKB67" s="12"/>
      <c r="UKC67" s="12"/>
      <c r="UKD67" s="12"/>
      <c r="UKE67" s="12"/>
      <c r="UKF67" s="12"/>
      <c r="UKG67" s="12"/>
      <c r="UKH67" s="12"/>
      <c r="UKI67" s="12"/>
      <c r="UKJ67" s="12"/>
      <c r="UKK67" s="12"/>
      <c r="UKL67" s="12"/>
      <c r="UKM67" s="12"/>
      <c r="UKN67" s="12"/>
      <c r="UKO67" s="12"/>
      <c r="UKP67" s="12"/>
      <c r="UKQ67" s="12"/>
      <c r="UKR67" s="12"/>
      <c r="UKS67" s="12"/>
      <c r="UKT67" s="12"/>
      <c r="UKU67" s="12"/>
      <c r="UKV67" s="12"/>
      <c r="UKW67" s="12"/>
      <c r="UKX67" s="12"/>
      <c r="UKY67" s="12"/>
      <c r="UKZ67" s="12"/>
      <c r="ULA67" s="12"/>
      <c r="ULB67" s="12"/>
      <c r="ULC67" s="12"/>
      <c r="ULD67" s="12"/>
      <c r="ULE67" s="12"/>
      <c r="ULF67" s="12"/>
      <c r="ULG67" s="12"/>
      <c r="ULH67" s="12"/>
      <c r="ULI67" s="12"/>
      <c r="ULJ67" s="12"/>
      <c r="ULK67" s="12"/>
      <c r="ULL67" s="12"/>
      <c r="ULM67" s="12"/>
      <c r="ULN67" s="12"/>
      <c r="ULO67" s="12"/>
      <c r="ULP67" s="12"/>
      <c r="ULQ67" s="12"/>
      <c r="ULR67" s="12"/>
      <c r="ULS67" s="12"/>
      <c r="ULT67" s="12"/>
      <c r="ULU67" s="12"/>
      <c r="ULV67" s="12"/>
      <c r="ULW67" s="12"/>
      <c r="ULX67" s="12"/>
      <c r="ULY67" s="12"/>
      <c r="ULZ67" s="12"/>
      <c r="UMA67" s="12"/>
      <c r="UMB67" s="12"/>
      <c r="UMC67" s="12"/>
      <c r="UMD67" s="12"/>
      <c r="UME67" s="12"/>
      <c r="UMF67" s="12"/>
      <c r="UMG67" s="12"/>
      <c r="UMH67" s="12"/>
      <c r="UMI67" s="12"/>
      <c r="UMJ67" s="12"/>
      <c r="UMK67" s="12"/>
      <c r="UML67" s="12"/>
      <c r="UMM67" s="12"/>
      <c r="UMN67" s="12"/>
      <c r="UMO67" s="12"/>
      <c r="UMP67" s="12"/>
      <c r="UMQ67" s="12"/>
      <c r="UMR67" s="12"/>
      <c r="UMS67" s="12"/>
      <c r="UMT67" s="12"/>
      <c r="UMU67" s="12"/>
      <c r="UMV67" s="12"/>
      <c r="UMW67" s="12"/>
      <c r="UMX67" s="12"/>
      <c r="UMY67" s="12"/>
      <c r="UMZ67" s="12"/>
      <c r="UNA67" s="12"/>
      <c r="UNB67" s="12"/>
      <c r="UNC67" s="12"/>
      <c r="UND67" s="12"/>
      <c r="UNE67" s="12"/>
      <c r="UNF67" s="12"/>
      <c r="UNG67" s="12"/>
      <c r="UNH67" s="12"/>
      <c r="UNI67" s="12"/>
      <c r="UNJ67" s="12"/>
      <c r="UNK67" s="12"/>
      <c r="UNL67" s="12"/>
      <c r="UNM67" s="12"/>
      <c r="UNN67" s="12"/>
      <c r="UNO67" s="12"/>
      <c r="UNP67" s="12"/>
      <c r="UNQ67" s="12"/>
      <c r="UNR67" s="12"/>
      <c r="UNS67" s="12"/>
      <c r="UNT67" s="12"/>
      <c r="UNU67" s="12"/>
      <c r="UNV67" s="12"/>
      <c r="UNW67" s="12"/>
      <c r="UNX67" s="12"/>
      <c r="UNY67" s="12"/>
      <c r="UNZ67" s="12"/>
      <c r="UOA67" s="12"/>
      <c r="UOB67" s="12"/>
      <c r="UOC67" s="12"/>
      <c r="UOD67" s="12"/>
      <c r="UOE67" s="12"/>
      <c r="UOF67" s="12"/>
      <c r="UOG67" s="12"/>
      <c r="UOH67" s="12"/>
      <c r="UOI67" s="12"/>
      <c r="UOJ67" s="12"/>
      <c r="UOK67" s="12"/>
      <c r="UOL67" s="12"/>
      <c r="UOM67" s="12"/>
      <c r="UON67" s="12"/>
      <c r="UOO67" s="12"/>
      <c r="UOP67" s="12"/>
      <c r="UOQ67" s="12"/>
      <c r="UOR67" s="12"/>
      <c r="UOS67" s="12"/>
      <c r="UOT67" s="12"/>
      <c r="UOU67" s="12"/>
      <c r="UOV67" s="12"/>
      <c r="UOW67" s="12"/>
      <c r="UOX67" s="12"/>
      <c r="UOY67" s="12"/>
      <c r="UOZ67" s="12"/>
      <c r="UPA67" s="12"/>
      <c r="UPB67" s="12"/>
      <c r="UPC67" s="12"/>
      <c r="UPD67" s="12"/>
      <c r="UPE67" s="12"/>
      <c r="UPF67" s="12"/>
      <c r="UPG67" s="12"/>
      <c r="UPH67" s="12"/>
      <c r="UPI67" s="12"/>
      <c r="UPJ67" s="12"/>
      <c r="UPK67" s="12"/>
      <c r="UPL67" s="12"/>
      <c r="UPM67" s="12"/>
      <c r="UPN67" s="12"/>
      <c r="UPO67" s="12"/>
      <c r="UPP67" s="12"/>
      <c r="UPQ67" s="12"/>
      <c r="UPR67" s="12"/>
      <c r="UPS67" s="12"/>
      <c r="UPT67" s="12"/>
      <c r="UPU67" s="12"/>
      <c r="UPV67" s="12"/>
      <c r="UPW67" s="12"/>
      <c r="UPX67" s="12"/>
      <c r="UPY67" s="12"/>
      <c r="UPZ67" s="12"/>
      <c r="UQA67" s="12"/>
      <c r="UQB67" s="12"/>
      <c r="UQC67" s="12"/>
      <c r="UQD67" s="12"/>
      <c r="UQE67" s="12"/>
      <c r="UQF67" s="12"/>
      <c r="UQG67" s="12"/>
      <c r="UQH67" s="12"/>
      <c r="UQI67" s="12"/>
      <c r="UQJ67" s="12"/>
      <c r="UQK67" s="12"/>
      <c r="UQL67" s="12"/>
      <c r="UQM67" s="12"/>
      <c r="UQN67" s="12"/>
      <c r="UQO67" s="12"/>
      <c r="UQP67" s="12"/>
      <c r="UQQ67" s="12"/>
      <c r="UQR67" s="12"/>
      <c r="UQS67" s="12"/>
      <c r="UQT67" s="12"/>
      <c r="UQU67" s="12"/>
      <c r="UQV67" s="12"/>
      <c r="UQW67" s="12"/>
      <c r="UQX67" s="12"/>
      <c r="UQY67" s="12"/>
      <c r="UQZ67" s="12"/>
      <c r="URA67" s="12"/>
      <c r="URB67" s="12"/>
      <c r="URC67" s="12"/>
      <c r="URD67" s="12"/>
      <c r="URE67" s="12"/>
      <c r="URF67" s="12"/>
      <c r="URG67" s="12"/>
      <c r="URH67" s="12"/>
      <c r="URI67" s="12"/>
      <c r="URJ67" s="12"/>
      <c r="URK67" s="12"/>
      <c r="URL67" s="12"/>
      <c r="URM67" s="12"/>
      <c r="URN67" s="12"/>
      <c r="URO67" s="12"/>
      <c r="URP67" s="12"/>
      <c r="URQ67" s="12"/>
      <c r="URR67" s="12"/>
      <c r="URS67" s="12"/>
      <c r="URT67" s="12"/>
      <c r="URU67" s="12"/>
      <c r="URV67" s="12"/>
      <c r="URW67" s="12"/>
      <c r="URX67" s="12"/>
      <c r="URY67" s="12"/>
      <c r="URZ67" s="12"/>
      <c r="USA67" s="12"/>
      <c r="USB67" s="12"/>
      <c r="USC67" s="12"/>
      <c r="USD67" s="12"/>
      <c r="USE67" s="12"/>
      <c r="USF67" s="12"/>
      <c r="USG67" s="12"/>
      <c r="USH67" s="12"/>
      <c r="USI67" s="12"/>
      <c r="USJ67" s="12"/>
      <c r="USK67" s="12"/>
      <c r="USL67" s="12"/>
      <c r="USM67" s="12"/>
      <c r="USN67" s="12"/>
      <c r="USO67" s="12"/>
      <c r="USP67" s="12"/>
      <c r="USQ67" s="12"/>
      <c r="USR67" s="12"/>
      <c r="USS67" s="12"/>
      <c r="UST67" s="12"/>
      <c r="USU67" s="12"/>
      <c r="USV67" s="12"/>
      <c r="USW67" s="12"/>
      <c r="USX67" s="12"/>
      <c r="USY67" s="12"/>
      <c r="USZ67" s="12"/>
      <c r="UTA67" s="12"/>
      <c r="UTB67" s="12"/>
      <c r="UTC67" s="12"/>
      <c r="UTD67" s="12"/>
      <c r="UTE67" s="12"/>
      <c r="UTF67" s="12"/>
      <c r="UTG67" s="12"/>
      <c r="UTH67" s="12"/>
      <c r="UTI67" s="12"/>
      <c r="UTJ67" s="12"/>
      <c r="UTK67" s="12"/>
      <c r="UTL67" s="12"/>
      <c r="UTM67" s="12"/>
      <c r="UTN67" s="12"/>
      <c r="UTO67" s="12"/>
      <c r="UTP67" s="12"/>
      <c r="UTQ67" s="12"/>
      <c r="UTR67" s="12"/>
      <c r="UTS67" s="12"/>
      <c r="UTT67" s="12"/>
      <c r="UTU67" s="12"/>
      <c r="UTV67" s="12"/>
      <c r="UTW67" s="12"/>
      <c r="UTX67" s="12"/>
      <c r="UTY67" s="12"/>
      <c r="UTZ67" s="12"/>
      <c r="UUA67" s="12"/>
      <c r="UUB67" s="12"/>
      <c r="UUC67" s="12"/>
      <c r="UUD67" s="12"/>
      <c r="UUE67" s="12"/>
      <c r="UUF67" s="12"/>
      <c r="UUG67" s="12"/>
      <c r="UUH67" s="12"/>
      <c r="UUI67" s="12"/>
      <c r="UUJ67" s="12"/>
      <c r="UUK67" s="12"/>
      <c r="UUL67" s="12"/>
      <c r="UUM67" s="12"/>
      <c r="UUN67" s="12"/>
      <c r="UUO67" s="12"/>
      <c r="UUP67" s="12"/>
      <c r="UUQ67" s="12"/>
      <c r="UUR67" s="12"/>
      <c r="UUS67" s="12"/>
      <c r="UUT67" s="12"/>
      <c r="UUU67" s="12"/>
      <c r="UUV67" s="12"/>
      <c r="UUW67" s="12"/>
      <c r="UUX67" s="12"/>
      <c r="UUY67" s="12"/>
      <c r="UUZ67" s="12"/>
      <c r="UVA67" s="12"/>
      <c r="UVB67" s="12"/>
      <c r="UVC67" s="12"/>
      <c r="UVD67" s="12"/>
      <c r="UVE67" s="12"/>
      <c r="UVF67" s="12"/>
      <c r="UVG67" s="12"/>
      <c r="UVH67" s="12"/>
      <c r="UVI67" s="12"/>
      <c r="UVJ67" s="12"/>
      <c r="UVK67" s="12"/>
      <c r="UVL67" s="12"/>
      <c r="UVM67" s="12"/>
      <c r="UVN67" s="12"/>
      <c r="UVO67" s="12"/>
      <c r="UVP67" s="12"/>
      <c r="UVQ67" s="12"/>
      <c r="UVR67" s="12"/>
      <c r="UVS67" s="12"/>
      <c r="UVT67" s="12"/>
      <c r="UVU67" s="12"/>
      <c r="UVV67" s="12"/>
      <c r="UVW67" s="12"/>
      <c r="UVX67" s="12"/>
      <c r="UVY67" s="12"/>
      <c r="UVZ67" s="12"/>
      <c r="UWA67" s="12"/>
      <c r="UWB67" s="12"/>
      <c r="UWC67" s="12"/>
      <c r="UWD67" s="12"/>
      <c r="UWE67" s="12"/>
      <c r="UWF67" s="12"/>
      <c r="UWG67" s="12"/>
      <c r="UWH67" s="12"/>
      <c r="UWI67" s="12"/>
      <c r="UWJ67" s="12"/>
      <c r="UWK67" s="12"/>
      <c r="UWL67" s="12"/>
      <c r="UWM67" s="12"/>
      <c r="UWN67" s="12"/>
      <c r="UWO67" s="12"/>
      <c r="UWP67" s="12"/>
      <c r="UWQ67" s="12"/>
      <c r="UWR67" s="12"/>
      <c r="UWS67" s="12"/>
      <c r="UWT67" s="12"/>
      <c r="UWU67" s="12"/>
      <c r="UWV67" s="12"/>
      <c r="UWW67" s="12"/>
      <c r="UWX67" s="12"/>
      <c r="UWY67" s="12"/>
      <c r="UWZ67" s="12"/>
      <c r="UXA67" s="12"/>
      <c r="UXB67" s="12"/>
      <c r="UXC67" s="12"/>
      <c r="UXD67" s="12"/>
      <c r="UXE67" s="12"/>
      <c r="UXF67" s="12"/>
      <c r="UXG67" s="12"/>
      <c r="UXH67" s="12"/>
      <c r="UXI67" s="12"/>
      <c r="UXJ67" s="12"/>
      <c r="UXK67" s="12"/>
      <c r="UXL67" s="12"/>
      <c r="UXM67" s="12"/>
      <c r="UXN67" s="12"/>
      <c r="UXO67" s="12"/>
      <c r="UXP67" s="12"/>
      <c r="UXQ67" s="12"/>
      <c r="UXR67" s="12"/>
      <c r="UXS67" s="12"/>
      <c r="UXT67" s="12"/>
      <c r="UXU67" s="12"/>
      <c r="UXV67" s="12"/>
      <c r="UXW67" s="12"/>
      <c r="UXX67" s="12"/>
      <c r="UXY67" s="12"/>
      <c r="UXZ67" s="12"/>
      <c r="UYA67" s="12"/>
      <c r="UYB67" s="12"/>
      <c r="UYC67" s="12"/>
      <c r="UYD67" s="12"/>
      <c r="UYE67" s="12"/>
      <c r="UYF67" s="12"/>
      <c r="UYG67" s="12"/>
      <c r="UYH67" s="12"/>
      <c r="UYI67" s="12"/>
      <c r="UYJ67" s="12"/>
      <c r="UYK67" s="12"/>
      <c r="UYL67" s="12"/>
      <c r="UYM67" s="12"/>
      <c r="UYN67" s="12"/>
      <c r="UYO67" s="12"/>
      <c r="UYP67" s="12"/>
      <c r="UYQ67" s="12"/>
      <c r="UYR67" s="12"/>
      <c r="UYS67" s="12"/>
      <c r="UYT67" s="12"/>
      <c r="UYU67" s="12"/>
      <c r="UYV67" s="12"/>
      <c r="UYW67" s="12"/>
      <c r="UYX67" s="12"/>
      <c r="UYY67" s="12"/>
      <c r="UYZ67" s="12"/>
      <c r="UZA67" s="12"/>
      <c r="UZB67" s="12"/>
      <c r="UZC67" s="12"/>
      <c r="UZD67" s="12"/>
      <c r="UZE67" s="12"/>
      <c r="UZF67" s="12"/>
      <c r="UZG67" s="12"/>
      <c r="UZH67" s="12"/>
      <c r="UZI67" s="12"/>
      <c r="UZJ67" s="12"/>
      <c r="UZK67" s="12"/>
      <c r="UZL67" s="12"/>
      <c r="UZM67" s="12"/>
      <c r="UZN67" s="12"/>
      <c r="UZO67" s="12"/>
      <c r="UZP67" s="12"/>
      <c r="UZQ67" s="12"/>
      <c r="UZR67" s="12"/>
      <c r="UZS67" s="12"/>
      <c r="UZT67" s="12"/>
      <c r="UZU67" s="12"/>
      <c r="UZV67" s="12"/>
      <c r="UZW67" s="12"/>
      <c r="UZX67" s="12"/>
      <c r="UZY67" s="12"/>
      <c r="UZZ67" s="12"/>
      <c r="VAA67" s="12"/>
      <c r="VAB67" s="12"/>
      <c r="VAC67" s="12"/>
      <c r="VAD67" s="12"/>
      <c r="VAE67" s="12"/>
      <c r="VAF67" s="12"/>
      <c r="VAG67" s="12"/>
      <c r="VAH67" s="12"/>
      <c r="VAI67" s="12"/>
      <c r="VAJ67" s="12"/>
      <c r="VAK67" s="12"/>
      <c r="VAL67" s="12"/>
      <c r="VAM67" s="12"/>
      <c r="VAN67" s="12"/>
      <c r="VAO67" s="12"/>
      <c r="VAP67" s="12"/>
      <c r="VAQ67" s="12"/>
      <c r="VAR67" s="12"/>
      <c r="VAS67" s="12"/>
      <c r="VAT67" s="12"/>
      <c r="VAU67" s="12"/>
      <c r="VAV67" s="12"/>
      <c r="VAW67" s="12"/>
      <c r="VAX67" s="12"/>
      <c r="VAY67" s="12"/>
      <c r="VAZ67" s="12"/>
      <c r="VBA67" s="12"/>
      <c r="VBB67" s="12"/>
      <c r="VBC67" s="12"/>
      <c r="VBD67" s="12"/>
      <c r="VBE67" s="12"/>
      <c r="VBF67" s="12"/>
      <c r="VBG67" s="12"/>
      <c r="VBH67" s="12"/>
      <c r="VBI67" s="12"/>
      <c r="VBJ67" s="12"/>
      <c r="VBK67" s="12"/>
      <c r="VBL67" s="12"/>
      <c r="VBM67" s="12"/>
      <c r="VBN67" s="12"/>
      <c r="VBO67" s="12"/>
      <c r="VBP67" s="12"/>
      <c r="VBQ67" s="12"/>
      <c r="VBR67" s="12"/>
      <c r="VBS67" s="12"/>
      <c r="VBT67" s="12"/>
      <c r="VBU67" s="12"/>
      <c r="VBV67" s="12"/>
      <c r="VBW67" s="12"/>
      <c r="VBX67" s="12"/>
      <c r="VBY67" s="12"/>
      <c r="VBZ67" s="12"/>
      <c r="VCA67" s="12"/>
      <c r="VCB67" s="12"/>
      <c r="VCC67" s="12"/>
      <c r="VCD67" s="12"/>
      <c r="VCE67" s="12"/>
      <c r="VCF67" s="12"/>
      <c r="VCG67" s="12"/>
      <c r="VCH67" s="12"/>
      <c r="VCI67" s="12"/>
      <c r="VCJ67" s="12"/>
      <c r="VCK67" s="12"/>
      <c r="VCL67" s="12"/>
      <c r="VCM67" s="12"/>
      <c r="VCN67" s="12"/>
      <c r="VCO67" s="12"/>
      <c r="VCP67" s="12"/>
      <c r="VCQ67" s="12"/>
      <c r="VCR67" s="12"/>
      <c r="VCS67" s="12"/>
      <c r="VCT67" s="12"/>
      <c r="VCU67" s="12"/>
      <c r="VCV67" s="12"/>
      <c r="VCW67" s="12"/>
      <c r="VCX67" s="12"/>
      <c r="VCY67" s="12"/>
      <c r="VCZ67" s="12"/>
      <c r="VDA67" s="12"/>
      <c r="VDB67" s="12"/>
      <c r="VDC67" s="12"/>
      <c r="VDD67" s="12"/>
      <c r="VDE67" s="12"/>
      <c r="VDF67" s="12"/>
      <c r="VDG67" s="12"/>
      <c r="VDH67" s="12"/>
      <c r="VDI67" s="12"/>
      <c r="VDJ67" s="12"/>
      <c r="VDK67" s="12"/>
      <c r="VDL67" s="12"/>
      <c r="VDM67" s="12"/>
      <c r="VDN67" s="12"/>
      <c r="VDO67" s="12"/>
      <c r="VDP67" s="12"/>
      <c r="VDQ67" s="12"/>
      <c r="VDR67" s="12"/>
      <c r="VDS67" s="12"/>
      <c r="VDT67" s="12"/>
      <c r="VDU67" s="12"/>
      <c r="VDV67" s="12"/>
      <c r="VDW67" s="12"/>
      <c r="VDX67" s="12"/>
      <c r="VDY67" s="12"/>
      <c r="VDZ67" s="12"/>
      <c r="VEA67" s="12"/>
      <c r="VEB67" s="12"/>
      <c r="VEC67" s="12"/>
      <c r="VED67" s="12"/>
      <c r="VEE67" s="12"/>
      <c r="VEF67" s="12"/>
      <c r="VEG67" s="12"/>
      <c r="VEH67" s="12"/>
      <c r="VEI67" s="12"/>
      <c r="VEJ67" s="12"/>
      <c r="VEK67" s="12"/>
      <c r="VEL67" s="12"/>
      <c r="VEM67" s="12"/>
      <c r="VEN67" s="12"/>
      <c r="VEO67" s="12"/>
      <c r="VEP67" s="12"/>
      <c r="VEQ67" s="12"/>
      <c r="VER67" s="12"/>
      <c r="VES67" s="12"/>
      <c r="VET67" s="12"/>
      <c r="VEU67" s="12"/>
      <c r="VEV67" s="12"/>
      <c r="VEW67" s="12"/>
      <c r="VEX67" s="12"/>
      <c r="VEY67" s="12"/>
      <c r="VEZ67" s="12"/>
      <c r="VFA67" s="12"/>
      <c r="VFB67" s="12"/>
      <c r="VFC67" s="12"/>
      <c r="VFD67" s="12"/>
      <c r="VFE67" s="12"/>
      <c r="VFF67" s="12"/>
      <c r="VFG67" s="12"/>
      <c r="VFH67" s="12"/>
      <c r="VFI67" s="12"/>
      <c r="VFJ67" s="12"/>
      <c r="VFK67" s="12"/>
      <c r="VFL67" s="12"/>
      <c r="VFM67" s="12"/>
      <c r="VFN67" s="12"/>
      <c r="VFO67" s="12"/>
      <c r="VFP67" s="12"/>
      <c r="VFQ67" s="12"/>
      <c r="VFR67" s="12"/>
      <c r="VFS67" s="12"/>
      <c r="VFT67" s="12"/>
      <c r="VFU67" s="12"/>
      <c r="VFV67" s="12"/>
      <c r="VFW67" s="12"/>
      <c r="VFX67" s="12"/>
      <c r="VFY67" s="12"/>
      <c r="VFZ67" s="12"/>
      <c r="VGA67" s="12"/>
      <c r="VGB67" s="12"/>
      <c r="VGC67" s="12"/>
      <c r="VGD67" s="12"/>
      <c r="VGE67" s="12"/>
      <c r="VGF67" s="12"/>
      <c r="VGG67" s="12"/>
      <c r="VGH67" s="12"/>
      <c r="VGI67" s="12"/>
      <c r="VGJ67" s="12"/>
      <c r="VGK67" s="12"/>
      <c r="VGL67" s="12"/>
      <c r="VGM67" s="12"/>
      <c r="VGN67" s="12"/>
      <c r="VGO67" s="12"/>
      <c r="VGP67" s="12"/>
      <c r="VGQ67" s="12"/>
      <c r="VGR67" s="12"/>
      <c r="VGS67" s="12"/>
      <c r="VGT67" s="12"/>
      <c r="VGU67" s="12"/>
      <c r="VGV67" s="12"/>
      <c r="VGW67" s="12"/>
      <c r="VGX67" s="12"/>
      <c r="VGY67" s="12"/>
      <c r="VGZ67" s="12"/>
      <c r="VHA67" s="12"/>
      <c r="VHB67" s="12"/>
      <c r="VHC67" s="12"/>
      <c r="VHD67" s="12"/>
      <c r="VHE67" s="12"/>
      <c r="VHF67" s="12"/>
      <c r="VHG67" s="12"/>
      <c r="VHH67" s="12"/>
      <c r="VHI67" s="12"/>
      <c r="VHJ67" s="12"/>
      <c r="VHK67" s="12"/>
      <c r="VHL67" s="12"/>
      <c r="VHM67" s="12"/>
      <c r="VHN67" s="12"/>
      <c r="VHO67" s="12"/>
      <c r="VHP67" s="12"/>
      <c r="VHQ67" s="12"/>
      <c r="VHR67" s="12"/>
      <c r="VHS67" s="12"/>
      <c r="VHT67" s="12"/>
      <c r="VHU67" s="12"/>
      <c r="VHV67" s="12"/>
      <c r="VHW67" s="12"/>
      <c r="VHX67" s="12"/>
      <c r="VHY67" s="12"/>
      <c r="VHZ67" s="12"/>
      <c r="VIA67" s="12"/>
      <c r="VIB67" s="12"/>
      <c r="VIC67" s="12"/>
      <c r="VID67" s="12"/>
      <c r="VIE67" s="12"/>
      <c r="VIF67" s="12"/>
      <c r="VIG67" s="12"/>
      <c r="VIH67" s="12"/>
      <c r="VII67" s="12"/>
      <c r="VIJ67" s="12"/>
      <c r="VIK67" s="12"/>
      <c r="VIL67" s="12"/>
      <c r="VIM67" s="12"/>
      <c r="VIN67" s="12"/>
      <c r="VIO67" s="12"/>
      <c r="VIP67" s="12"/>
      <c r="VIQ67" s="12"/>
      <c r="VIR67" s="12"/>
      <c r="VIS67" s="12"/>
      <c r="VIT67" s="12"/>
      <c r="VIU67" s="12"/>
      <c r="VIV67" s="12"/>
      <c r="VIW67" s="12"/>
      <c r="VIX67" s="12"/>
      <c r="VIY67" s="12"/>
      <c r="VIZ67" s="12"/>
      <c r="VJA67" s="12"/>
      <c r="VJB67" s="12"/>
      <c r="VJC67" s="12"/>
      <c r="VJD67" s="12"/>
      <c r="VJE67" s="12"/>
      <c r="VJF67" s="12"/>
      <c r="VJG67" s="12"/>
      <c r="VJH67" s="12"/>
      <c r="VJI67" s="12"/>
      <c r="VJJ67" s="12"/>
      <c r="VJK67" s="12"/>
      <c r="VJL67" s="12"/>
      <c r="VJM67" s="12"/>
      <c r="VJN67" s="12"/>
      <c r="VJO67" s="12"/>
      <c r="VJP67" s="12"/>
      <c r="VJQ67" s="12"/>
      <c r="VJR67" s="12"/>
      <c r="VJS67" s="12"/>
      <c r="VJT67" s="12"/>
      <c r="VJU67" s="12"/>
      <c r="VJV67" s="12"/>
      <c r="VJW67" s="12"/>
      <c r="VJX67" s="12"/>
      <c r="VJY67" s="12"/>
      <c r="VJZ67" s="12"/>
      <c r="VKA67" s="12"/>
      <c r="VKB67" s="12"/>
      <c r="VKC67" s="12"/>
      <c r="VKD67" s="12"/>
      <c r="VKE67" s="12"/>
      <c r="VKF67" s="12"/>
      <c r="VKG67" s="12"/>
      <c r="VKH67" s="12"/>
      <c r="VKI67" s="12"/>
      <c r="VKJ67" s="12"/>
      <c r="VKK67" s="12"/>
      <c r="VKL67" s="12"/>
      <c r="VKM67" s="12"/>
      <c r="VKN67" s="12"/>
      <c r="VKO67" s="12"/>
      <c r="VKP67" s="12"/>
      <c r="VKQ67" s="12"/>
      <c r="VKR67" s="12"/>
      <c r="VKS67" s="12"/>
      <c r="VKT67" s="12"/>
      <c r="VKU67" s="12"/>
      <c r="VKV67" s="12"/>
      <c r="VKW67" s="12"/>
      <c r="VKX67" s="12"/>
      <c r="VKY67" s="12"/>
      <c r="VKZ67" s="12"/>
      <c r="VLA67" s="12"/>
      <c r="VLB67" s="12"/>
      <c r="VLC67" s="12"/>
      <c r="VLD67" s="12"/>
      <c r="VLE67" s="12"/>
      <c r="VLF67" s="12"/>
      <c r="VLG67" s="12"/>
      <c r="VLH67" s="12"/>
      <c r="VLI67" s="12"/>
      <c r="VLJ67" s="12"/>
      <c r="VLK67" s="12"/>
      <c r="VLL67" s="12"/>
      <c r="VLM67" s="12"/>
      <c r="VLN67" s="12"/>
      <c r="VLO67" s="12"/>
      <c r="VLP67" s="12"/>
      <c r="VLQ67" s="12"/>
      <c r="VLR67" s="12"/>
      <c r="VLS67" s="12"/>
      <c r="VLT67" s="12"/>
      <c r="VLU67" s="12"/>
      <c r="VLV67" s="12"/>
      <c r="VLW67" s="12"/>
      <c r="VLX67" s="12"/>
      <c r="VLY67" s="12"/>
      <c r="VLZ67" s="12"/>
      <c r="VMA67" s="12"/>
      <c r="VMB67" s="12"/>
      <c r="VMC67" s="12"/>
      <c r="VMD67" s="12"/>
      <c r="VME67" s="12"/>
      <c r="VMF67" s="12"/>
      <c r="VMG67" s="12"/>
      <c r="VMH67" s="12"/>
      <c r="VMI67" s="12"/>
      <c r="VMJ67" s="12"/>
      <c r="VMK67" s="12"/>
      <c r="VML67" s="12"/>
      <c r="VMM67" s="12"/>
      <c r="VMN67" s="12"/>
      <c r="VMO67" s="12"/>
      <c r="VMP67" s="12"/>
      <c r="VMQ67" s="12"/>
      <c r="VMR67" s="12"/>
      <c r="VMS67" s="12"/>
      <c r="VMT67" s="12"/>
      <c r="VMU67" s="12"/>
      <c r="VMV67" s="12"/>
      <c r="VMW67" s="12"/>
      <c r="VMX67" s="12"/>
      <c r="VMY67" s="12"/>
      <c r="VMZ67" s="12"/>
      <c r="VNA67" s="12"/>
      <c r="VNB67" s="12"/>
      <c r="VNC67" s="12"/>
      <c r="VND67" s="12"/>
      <c r="VNE67" s="12"/>
      <c r="VNF67" s="12"/>
      <c r="VNG67" s="12"/>
      <c r="VNH67" s="12"/>
      <c r="VNI67" s="12"/>
      <c r="VNJ67" s="12"/>
      <c r="VNK67" s="12"/>
      <c r="VNL67" s="12"/>
      <c r="VNM67" s="12"/>
      <c r="VNN67" s="12"/>
      <c r="VNO67" s="12"/>
      <c r="VNP67" s="12"/>
      <c r="VNQ67" s="12"/>
      <c r="VNR67" s="12"/>
      <c r="VNS67" s="12"/>
      <c r="VNT67" s="12"/>
      <c r="VNU67" s="12"/>
      <c r="VNV67" s="12"/>
      <c r="VNW67" s="12"/>
      <c r="VNX67" s="12"/>
      <c r="VNY67" s="12"/>
      <c r="VNZ67" s="12"/>
      <c r="VOA67" s="12"/>
      <c r="VOB67" s="12"/>
      <c r="VOC67" s="12"/>
      <c r="VOD67" s="12"/>
      <c r="VOE67" s="12"/>
      <c r="VOF67" s="12"/>
      <c r="VOG67" s="12"/>
      <c r="VOH67" s="12"/>
      <c r="VOI67" s="12"/>
      <c r="VOJ67" s="12"/>
      <c r="VOK67" s="12"/>
      <c r="VOL67" s="12"/>
      <c r="VOM67" s="12"/>
      <c r="VON67" s="12"/>
      <c r="VOO67" s="12"/>
      <c r="VOP67" s="12"/>
      <c r="VOQ67" s="12"/>
      <c r="VOR67" s="12"/>
      <c r="VOS67" s="12"/>
      <c r="VOT67" s="12"/>
      <c r="VOU67" s="12"/>
      <c r="VOV67" s="12"/>
      <c r="VOW67" s="12"/>
      <c r="VOX67" s="12"/>
      <c r="VOY67" s="12"/>
      <c r="VOZ67" s="12"/>
      <c r="VPA67" s="12"/>
      <c r="VPB67" s="12"/>
      <c r="VPC67" s="12"/>
      <c r="VPD67" s="12"/>
      <c r="VPE67" s="12"/>
      <c r="VPF67" s="12"/>
      <c r="VPG67" s="12"/>
      <c r="VPH67" s="12"/>
      <c r="VPI67" s="12"/>
      <c r="VPJ67" s="12"/>
      <c r="VPK67" s="12"/>
      <c r="VPL67" s="12"/>
      <c r="VPM67" s="12"/>
      <c r="VPN67" s="12"/>
      <c r="VPO67" s="12"/>
      <c r="VPP67" s="12"/>
      <c r="VPQ67" s="12"/>
      <c r="VPR67" s="12"/>
      <c r="VPS67" s="12"/>
      <c r="VPT67" s="12"/>
      <c r="VPU67" s="12"/>
      <c r="VPV67" s="12"/>
      <c r="VPW67" s="12"/>
      <c r="VPX67" s="12"/>
      <c r="VPY67" s="12"/>
      <c r="VPZ67" s="12"/>
      <c r="VQA67" s="12"/>
      <c r="VQB67" s="12"/>
      <c r="VQC67" s="12"/>
      <c r="VQD67" s="12"/>
      <c r="VQE67" s="12"/>
      <c r="VQF67" s="12"/>
      <c r="VQG67" s="12"/>
      <c r="VQH67" s="12"/>
      <c r="VQI67" s="12"/>
      <c r="VQJ67" s="12"/>
      <c r="VQK67" s="12"/>
      <c r="VQL67" s="12"/>
      <c r="VQM67" s="12"/>
      <c r="VQN67" s="12"/>
      <c r="VQO67" s="12"/>
      <c r="VQP67" s="12"/>
      <c r="VQQ67" s="12"/>
      <c r="VQR67" s="12"/>
      <c r="VQS67" s="12"/>
      <c r="VQT67" s="12"/>
      <c r="VQU67" s="12"/>
      <c r="VQV67" s="12"/>
      <c r="VQW67" s="12"/>
      <c r="VQX67" s="12"/>
      <c r="VQY67" s="12"/>
      <c r="VQZ67" s="12"/>
      <c r="VRA67" s="12"/>
      <c r="VRB67" s="12"/>
      <c r="VRC67" s="12"/>
      <c r="VRD67" s="12"/>
      <c r="VRE67" s="12"/>
      <c r="VRF67" s="12"/>
      <c r="VRG67" s="12"/>
      <c r="VRH67" s="12"/>
      <c r="VRI67" s="12"/>
      <c r="VRJ67" s="12"/>
      <c r="VRK67" s="12"/>
      <c r="VRL67" s="12"/>
      <c r="VRM67" s="12"/>
      <c r="VRN67" s="12"/>
      <c r="VRO67" s="12"/>
      <c r="VRP67" s="12"/>
      <c r="VRQ67" s="12"/>
      <c r="VRR67" s="12"/>
      <c r="VRS67" s="12"/>
      <c r="VRT67" s="12"/>
      <c r="VRU67" s="12"/>
      <c r="VRV67" s="12"/>
      <c r="VRW67" s="12"/>
      <c r="VRX67" s="12"/>
      <c r="VRY67" s="12"/>
      <c r="VRZ67" s="12"/>
      <c r="VSA67" s="12"/>
      <c r="VSB67" s="12"/>
      <c r="VSC67" s="12"/>
      <c r="VSD67" s="12"/>
      <c r="VSE67" s="12"/>
      <c r="VSF67" s="12"/>
      <c r="VSG67" s="12"/>
      <c r="VSH67" s="12"/>
      <c r="VSI67" s="12"/>
      <c r="VSJ67" s="12"/>
      <c r="VSK67" s="12"/>
      <c r="VSL67" s="12"/>
      <c r="VSM67" s="12"/>
      <c r="VSN67" s="12"/>
      <c r="VSO67" s="12"/>
      <c r="VSP67" s="12"/>
      <c r="VSQ67" s="12"/>
      <c r="VSR67" s="12"/>
      <c r="VSS67" s="12"/>
      <c r="VST67" s="12"/>
      <c r="VSU67" s="12"/>
      <c r="VSV67" s="12"/>
      <c r="VSW67" s="12"/>
      <c r="VSX67" s="12"/>
      <c r="VSY67" s="12"/>
      <c r="VSZ67" s="12"/>
      <c r="VTA67" s="12"/>
      <c r="VTB67" s="12"/>
      <c r="VTC67" s="12"/>
      <c r="VTD67" s="12"/>
      <c r="VTE67" s="12"/>
      <c r="VTF67" s="12"/>
      <c r="VTG67" s="12"/>
      <c r="VTH67" s="12"/>
      <c r="VTI67" s="12"/>
      <c r="VTJ67" s="12"/>
      <c r="VTK67" s="12"/>
      <c r="VTL67" s="12"/>
      <c r="VTM67" s="12"/>
      <c r="VTN67" s="12"/>
      <c r="VTO67" s="12"/>
      <c r="VTP67" s="12"/>
      <c r="VTQ67" s="12"/>
      <c r="VTR67" s="12"/>
      <c r="VTS67" s="12"/>
      <c r="VTT67" s="12"/>
      <c r="VTU67" s="12"/>
      <c r="VTV67" s="12"/>
      <c r="VTW67" s="12"/>
      <c r="VTX67" s="12"/>
      <c r="VTY67" s="12"/>
      <c r="VTZ67" s="12"/>
      <c r="VUA67" s="12"/>
      <c r="VUB67" s="12"/>
      <c r="VUC67" s="12"/>
      <c r="VUD67" s="12"/>
      <c r="VUE67" s="12"/>
      <c r="VUF67" s="12"/>
      <c r="VUG67" s="12"/>
      <c r="VUH67" s="12"/>
      <c r="VUI67" s="12"/>
      <c r="VUJ67" s="12"/>
      <c r="VUK67" s="12"/>
      <c r="VUL67" s="12"/>
      <c r="VUM67" s="12"/>
      <c r="VUN67" s="12"/>
      <c r="VUO67" s="12"/>
      <c r="VUP67" s="12"/>
      <c r="VUQ67" s="12"/>
      <c r="VUR67" s="12"/>
      <c r="VUS67" s="12"/>
      <c r="VUT67" s="12"/>
      <c r="VUU67" s="12"/>
      <c r="VUV67" s="12"/>
      <c r="VUW67" s="12"/>
      <c r="VUX67" s="12"/>
      <c r="VUY67" s="12"/>
      <c r="VUZ67" s="12"/>
      <c r="VVA67" s="12"/>
      <c r="VVB67" s="12"/>
      <c r="VVC67" s="12"/>
      <c r="VVD67" s="12"/>
      <c r="VVE67" s="12"/>
      <c r="VVF67" s="12"/>
      <c r="VVG67" s="12"/>
      <c r="VVH67" s="12"/>
      <c r="VVI67" s="12"/>
      <c r="VVJ67" s="12"/>
      <c r="VVK67" s="12"/>
      <c r="VVL67" s="12"/>
      <c r="VVM67" s="12"/>
      <c r="VVN67" s="12"/>
      <c r="VVO67" s="12"/>
      <c r="VVP67" s="12"/>
      <c r="VVQ67" s="12"/>
      <c r="VVR67" s="12"/>
      <c r="VVS67" s="12"/>
      <c r="VVT67" s="12"/>
      <c r="VVU67" s="12"/>
      <c r="VVV67" s="12"/>
      <c r="VVW67" s="12"/>
      <c r="VVX67" s="12"/>
      <c r="VVY67" s="12"/>
      <c r="VVZ67" s="12"/>
      <c r="VWA67" s="12"/>
      <c r="VWB67" s="12"/>
      <c r="VWC67" s="12"/>
      <c r="VWD67" s="12"/>
      <c r="VWE67" s="12"/>
      <c r="VWF67" s="12"/>
      <c r="VWG67" s="12"/>
      <c r="VWH67" s="12"/>
      <c r="VWI67" s="12"/>
      <c r="VWJ67" s="12"/>
      <c r="VWK67" s="12"/>
      <c r="VWL67" s="12"/>
      <c r="VWM67" s="12"/>
      <c r="VWN67" s="12"/>
      <c r="VWO67" s="12"/>
      <c r="VWP67" s="12"/>
      <c r="VWQ67" s="12"/>
      <c r="VWR67" s="12"/>
      <c r="VWS67" s="12"/>
      <c r="VWT67" s="12"/>
      <c r="VWU67" s="12"/>
      <c r="VWV67" s="12"/>
      <c r="VWW67" s="12"/>
      <c r="VWX67" s="12"/>
      <c r="VWY67" s="12"/>
      <c r="VWZ67" s="12"/>
      <c r="VXA67" s="12"/>
      <c r="VXB67" s="12"/>
      <c r="VXC67" s="12"/>
      <c r="VXD67" s="12"/>
      <c r="VXE67" s="12"/>
      <c r="VXF67" s="12"/>
      <c r="VXG67" s="12"/>
      <c r="VXH67" s="12"/>
      <c r="VXI67" s="12"/>
      <c r="VXJ67" s="12"/>
      <c r="VXK67" s="12"/>
      <c r="VXL67" s="12"/>
      <c r="VXM67" s="12"/>
      <c r="VXN67" s="12"/>
      <c r="VXO67" s="12"/>
      <c r="VXP67" s="12"/>
      <c r="VXQ67" s="12"/>
      <c r="VXR67" s="12"/>
      <c r="VXS67" s="12"/>
      <c r="VXT67" s="12"/>
      <c r="VXU67" s="12"/>
      <c r="VXV67" s="12"/>
      <c r="VXW67" s="12"/>
      <c r="VXX67" s="12"/>
      <c r="VXY67" s="12"/>
      <c r="VXZ67" s="12"/>
      <c r="VYA67" s="12"/>
      <c r="VYB67" s="12"/>
      <c r="VYC67" s="12"/>
      <c r="VYD67" s="12"/>
      <c r="VYE67" s="12"/>
      <c r="VYF67" s="12"/>
      <c r="VYG67" s="12"/>
      <c r="VYH67" s="12"/>
      <c r="VYI67" s="12"/>
      <c r="VYJ67" s="12"/>
      <c r="VYK67" s="12"/>
      <c r="VYL67" s="12"/>
      <c r="VYM67" s="12"/>
      <c r="VYN67" s="12"/>
      <c r="VYO67" s="12"/>
      <c r="VYP67" s="12"/>
      <c r="VYQ67" s="12"/>
      <c r="VYR67" s="12"/>
      <c r="VYS67" s="12"/>
      <c r="VYT67" s="12"/>
      <c r="VYU67" s="12"/>
      <c r="VYV67" s="12"/>
      <c r="VYW67" s="12"/>
      <c r="VYX67" s="12"/>
      <c r="VYY67" s="12"/>
      <c r="VYZ67" s="12"/>
      <c r="VZA67" s="12"/>
      <c r="VZB67" s="12"/>
      <c r="VZC67" s="12"/>
      <c r="VZD67" s="12"/>
      <c r="VZE67" s="12"/>
      <c r="VZF67" s="12"/>
      <c r="VZG67" s="12"/>
      <c r="VZH67" s="12"/>
      <c r="VZI67" s="12"/>
      <c r="VZJ67" s="12"/>
      <c r="VZK67" s="12"/>
      <c r="VZL67" s="12"/>
      <c r="VZM67" s="12"/>
      <c r="VZN67" s="12"/>
      <c r="VZO67" s="12"/>
      <c r="VZP67" s="12"/>
      <c r="VZQ67" s="12"/>
      <c r="VZR67" s="12"/>
      <c r="VZS67" s="12"/>
      <c r="VZT67" s="12"/>
      <c r="VZU67" s="12"/>
      <c r="VZV67" s="12"/>
      <c r="VZW67" s="12"/>
      <c r="VZX67" s="12"/>
      <c r="VZY67" s="12"/>
      <c r="VZZ67" s="12"/>
      <c r="WAA67" s="12"/>
      <c r="WAB67" s="12"/>
      <c r="WAC67" s="12"/>
      <c r="WAD67" s="12"/>
      <c r="WAE67" s="12"/>
      <c r="WAF67" s="12"/>
      <c r="WAG67" s="12"/>
      <c r="WAH67" s="12"/>
      <c r="WAI67" s="12"/>
      <c r="WAJ67" s="12"/>
      <c r="WAK67" s="12"/>
      <c r="WAL67" s="12"/>
      <c r="WAM67" s="12"/>
      <c r="WAN67" s="12"/>
      <c r="WAO67" s="12"/>
      <c r="WAP67" s="12"/>
      <c r="WAQ67" s="12"/>
      <c r="WAR67" s="12"/>
      <c r="WAS67" s="12"/>
      <c r="WAT67" s="12"/>
      <c r="WAU67" s="12"/>
      <c r="WAV67" s="12"/>
      <c r="WAW67" s="12"/>
      <c r="WAX67" s="12"/>
      <c r="WAY67" s="12"/>
      <c r="WAZ67" s="12"/>
      <c r="WBA67" s="12"/>
      <c r="WBB67" s="12"/>
      <c r="WBC67" s="12"/>
      <c r="WBD67" s="12"/>
      <c r="WBE67" s="12"/>
      <c r="WBF67" s="12"/>
      <c r="WBG67" s="12"/>
      <c r="WBH67" s="12"/>
      <c r="WBI67" s="12"/>
      <c r="WBJ67" s="12"/>
      <c r="WBK67" s="12"/>
      <c r="WBL67" s="12"/>
      <c r="WBM67" s="12"/>
      <c r="WBN67" s="12"/>
      <c r="WBO67" s="12"/>
      <c r="WBP67" s="12"/>
      <c r="WBQ67" s="12"/>
      <c r="WBR67" s="12"/>
      <c r="WBS67" s="12"/>
      <c r="WBT67" s="12"/>
      <c r="WBU67" s="12"/>
      <c r="WBV67" s="12"/>
      <c r="WBW67" s="12"/>
      <c r="WBX67" s="12"/>
      <c r="WBY67" s="12"/>
      <c r="WBZ67" s="12"/>
      <c r="WCA67" s="12"/>
      <c r="WCB67" s="12"/>
      <c r="WCC67" s="12"/>
      <c r="WCD67" s="12"/>
      <c r="WCE67" s="12"/>
      <c r="WCF67" s="12"/>
      <c r="WCG67" s="12"/>
      <c r="WCH67" s="12"/>
      <c r="WCI67" s="12"/>
      <c r="WCJ67" s="12"/>
      <c r="WCK67" s="12"/>
      <c r="WCL67" s="12"/>
      <c r="WCM67" s="12"/>
      <c r="WCN67" s="12"/>
      <c r="WCO67" s="12"/>
      <c r="WCP67" s="12"/>
      <c r="WCQ67" s="12"/>
      <c r="WCR67" s="12"/>
      <c r="WCS67" s="12"/>
      <c r="WCT67" s="12"/>
      <c r="WCU67" s="12"/>
      <c r="WCV67" s="12"/>
      <c r="WCW67" s="12"/>
      <c r="WCX67" s="12"/>
      <c r="WCY67" s="12"/>
      <c r="WCZ67" s="12"/>
      <c r="WDA67" s="12"/>
      <c r="WDB67" s="12"/>
      <c r="WDC67" s="12"/>
      <c r="WDD67" s="12"/>
      <c r="WDE67" s="12"/>
      <c r="WDF67" s="12"/>
      <c r="WDG67" s="12"/>
      <c r="WDH67" s="12"/>
      <c r="WDI67" s="12"/>
      <c r="WDJ67" s="12"/>
      <c r="WDK67" s="12"/>
      <c r="WDL67" s="12"/>
      <c r="WDM67" s="12"/>
      <c r="WDN67" s="12"/>
      <c r="WDO67" s="12"/>
      <c r="WDP67" s="12"/>
      <c r="WDQ67" s="12"/>
      <c r="WDR67" s="12"/>
      <c r="WDS67" s="12"/>
      <c r="WDT67" s="12"/>
      <c r="WDU67" s="12"/>
      <c r="WDV67" s="12"/>
      <c r="WDW67" s="12"/>
      <c r="WDX67" s="12"/>
      <c r="WDY67" s="12"/>
      <c r="WDZ67" s="12"/>
      <c r="WEA67" s="12"/>
      <c r="WEB67" s="12"/>
      <c r="WEC67" s="12"/>
      <c r="WED67" s="12"/>
      <c r="WEE67" s="12"/>
      <c r="WEF67" s="12"/>
      <c r="WEG67" s="12"/>
      <c r="WEH67" s="12"/>
      <c r="WEI67" s="12"/>
      <c r="WEJ67" s="12"/>
      <c r="WEK67" s="12"/>
      <c r="WEL67" s="12"/>
      <c r="WEM67" s="12"/>
      <c r="WEN67" s="12"/>
      <c r="WEO67" s="12"/>
      <c r="WEP67" s="12"/>
      <c r="WEQ67" s="12"/>
      <c r="WER67" s="12"/>
      <c r="WES67" s="12"/>
      <c r="WET67" s="12"/>
      <c r="WEU67" s="12"/>
      <c r="WEV67" s="12"/>
      <c r="WEW67" s="12"/>
      <c r="WEX67" s="12"/>
      <c r="WEY67" s="12"/>
      <c r="WEZ67" s="12"/>
      <c r="WFA67" s="12"/>
      <c r="WFB67" s="12"/>
      <c r="WFC67" s="12"/>
      <c r="WFD67" s="12"/>
      <c r="WFE67" s="12"/>
      <c r="WFF67" s="12"/>
      <c r="WFG67" s="12"/>
      <c r="WFH67" s="12"/>
      <c r="WFI67" s="12"/>
      <c r="WFJ67" s="12"/>
      <c r="WFK67" s="12"/>
      <c r="WFL67" s="12"/>
      <c r="WFM67" s="12"/>
      <c r="WFN67" s="12"/>
      <c r="WFO67" s="12"/>
      <c r="WFP67" s="12"/>
      <c r="WFQ67" s="12"/>
      <c r="WFR67" s="12"/>
      <c r="WFS67" s="12"/>
      <c r="WFT67" s="12"/>
      <c r="WFU67" s="12"/>
      <c r="WFV67" s="12"/>
      <c r="WFW67" s="12"/>
      <c r="WFX67" s="12"/>
      <c r="WFY67" s="12"/>
      <c r="WFZ67" s="12"/>
      <c r="WGA67" s="12"/>
      <c r="WGB67" s="12"/>
      <c r="WGC67" s="12"/>
      <c r="WGD67" s="12"/>
      <c r="WGE67" s="12"/>
      <c r="WGF67" s="12"/>
      <c r="WGG67" s="12"/>
      <c r="WGH67" s="12"/>
      <c r="WGI67" s="12"/>
      <c r="WGJ67" s="12"/>
      <c r="WGK67" s="12"/>
      <c r="WGL67" s="12"/>
      <c r="WGM67" s="12"/>
      <c r="WGN67" s="12"/>
      <c r="WGO67" s="12"/>
      <c r="WGP67" s="12"/>
      <c r="WGQ67" s="12"/>
      <c r="WGR67" s="12"/>
      <c r="WGS67" s="12"/>
      <c r="WGT67" s="12"/>
      <c r="WGU67" s="12"/>
      <c r="WGV67" s="12"/>
      <c r="WGW67" s="12"/>
      <c r="WGX67" s="12"/>
      <c r="WGY67" s="12"/>
      <c r="WGZ67" s="12"/>
      <c r="WHA67" s="12"/>
      <c r="WHB67" s="12"/>
      <c r="WHC67" s="12"/>
      <c r="WHD67" s="12"/>
      <c r="WHE67" s="12"/>
      <c r="WHF67" s="12"/>
      <c r="WHG67" s="12"/>
      <c r="WHH67" s="12"/>
      <c r="WHI67" s="12"/>
      <c r="WHJ67" s="12"/>
      <c r="WHK67" s="12"/>
      <c r="WHL67" s="12"/>
      <c r="WHM67" s="12"/>
      <c r="WHN67" s="12"/>
      <c r="WHO67" s="12"/>
      <c r="WHP67" s="12"/>
      <c r="WHQ67" s="12"/>
      <c r="WHR67" s="12"/>
      <c r="WHS67" s="12"/>
      <c r="WHT67" s="12"/>
      <c r="WHU67" s="12"/>
      <c r="WHV67" s="12"/>
      <c r="WHW67" s="12"/>
      <c r="WHX67" s="12"/>
      <c r="WHY67" s="12"/>
      <c r="WHZ67" s="12"/>
      <c r="WIA67" s="12"/>
      <c r="WIB67" s="12"/>
      <c r="WIC67" s="12"/>
      <c r="WID67" s="12"/>
      <c r="WIE67" s="12"/>
      <c r="WIF67" s="12"/>
      <c r="WIG67" s="12"/>
      <c r="WIH67" s="12"/>
      <c r="WII67" s="12"/>
      <c r="WIJ67" s="12"/>
      <c r="WIK67" s="12"/>
      <c r="WIL67" s="12"/>
      <c r="WIM67" s="12"/>
      <c r="WIN67" s="12"/>
      <c r="WIO67" s="12"/>
      <c r="WIP67" s="12"/>
      <c r="WIQ67" s="12"/>
      <c r="WIR67" s="12"/>
      <c r="WIS67" s="12"/>
      <c r="WIT67" s="12"/>
      <c r="WIU67" s="12"/>
      <c r="WIV67" s="12"/>
      <c r="WIW67" s="12"/>
      <c r="WIX67" s="12"/>
      <c r="WIY67" s="12"/>
      <c r="WIZ67" s="12"/>
      <c r="WJA67" s="12"/>
      <c r="WJB67" s="12"/>
      <c r="WJC67" s="12"/>
      <c r="WJD67" s="12"/>
      <c r="WJE67" s="12"/>
      <c r="WJF67" s="12"/>
      <c r="WJG67" s="12"/>
      <c r="WJH67" s="12"/>
      <c r="WJI67" s="12"/>
      <c r="WJJ67" s="12"/>
      <c r="WJK67" s="12"/>
      <c r="WJL67" s="12"/>
      <c r="WJM67" s="12"/>
      <c r="WJN67" s="12"/>
      <c r="WJO67" s="12"/>
      <c r="WJP67" s="12"/>
      <c r="WJQ67" s="12"/>
      <c r="WJR67" s="12"/>
      <c r="WJS67" s="12"/>
      <c r="WJT67" s="12"/>
      <c r="WJU67" s="12"/>
      <c r="WJV67" s="12"/>
      <c r="WJW67" s="12"/>
      <c r="WJX67" s="12"/>
      <c r="WJY67" s="12"/>
      <c r="WJZ67" s="12"/>
      <c r="WKA67" s="12"/>
      <c r="WKB67" s="12"/>
      <c r="WKC67" s="12"/>
      <c r="WKD67" s="12"/>
      <c r="WKE67" s="12"/>
      <c r="WKF67" s="12"/>
      <c r="WKG67" s="12"/>
      <c r="WKH67" s="12"/>
      <c r="WKI67" s="12"/>
      <c r="WKJ67" s="12"/>
      <c r="WKK67" s="12"/>
      <c r="WKL67" s="12"/>
      <c r="WKM67" s="12"/>
      <c r="WKN67" s="12"/>
      <c r="WKO67" s="12"/>
      <c r="WKP67" s="12"/>
      <c r="WKQ67" s="12"/>
      <c r="WKR67" s="12"/>
      <c r="WKS67" s="12"/>
      <c r="WKT67" s="12"/>
      <c r="WKU67" s="12"/>
      <c r="WKV67" s="12"/>
      <c r="WKW67" s="12"/>
      <c r="WKX67" s="12"/>
      <c r="WKY67" s="12"/>
      <c r="WKZ67" s="12"/>
      <c r="WLA67" s="12"/>
      <c r="WLB67" s="12"/>
      <c r="WLC67" s="12"/>
      <c r="WLD67" s="12"/>
      <c r="WLE67" s="12"/>
      <c r="WLF67" s="12"/>
      <c r="WLG67" s="12"/>
      <c r="WLH67" s="12"/>
      <c r="WLI67" s="12"/>
      <c r="WLJ67" s="12"/>
      <c r="WLK67" s="12"/>
      <c r="WLL67" s="12"/>
      <c r="WLM67" s="12"/>
      <c r="WLN67" s="12"/>
      <c r="WLO67" s="12"/>
      <c r="WLP67" s="12"/>
      <c r="WLQ67" s="12"/>
      <c r="WLR67" s="12"/>
      <c r="WLS67" s="12"/>
      <c r="WLT67" s="12"/>
      <c r="WLU67" s="12"/>
      <c r="WLV67" s="12"/>
      <c r="WLW67" s="12"/>
      <c r="WLX67" s="12"/>
      <c r="WLY67" s="12"/>
      <c r="WLZ67" s="12"/>
      <c r="WMA67" s="12"/>
      <c r="WMB67" s="12"/>
      <c r="WMC67" s="12"/>
      <c r="WMD67" s="12"/>
      <c r="WME67" s="12"/>
      <c r="WMF67" s="12"/>
      <c r="WMG67" s="12"/>
      <c r="WMH67" s="12"/>
      <c r="WMI67" s="12"/>
      <c r="WMJ67" s="12"/>
      <c r="WMK67" s="12"/>
      <c r="WML67" s="12"/>
      <c r="WMM67" s="12"/>
      <c r="WMN67" s="12"/>
      <c r="WMO67" s="12"/>
      <c r="WMP67" s="12"/>
      <c r="WMQ67" s="12"/>
      <c r="WMR67" s="12"/>
      <c r="WMS67" s="12"/>
      <c r="WMT67" s="12"/>
      <c r="WMU67" s="12"/>
      <c r="WMV67" s="12"/>
      <c r="WMW67" s="12"/>
      <c r="WMX67" s="12"/>
      <c r="WMY67" s="12"/>
      <c r="WMZ67" s="12"/>
      <c r="WNA67" s="12"/>
      <c r="WNB67" s="12"/>
      <c r="WNC67" s="12"/>
      <c r="WND67" s="12"/>
      <c r="WNE67" s="12"/>
      <c r="WNF67" s="12"/>
      <c r="WNG67" s="12"/>
      <c r="WNH67" s="12"/>
      <c r="WNI67" s="12"/>
      <c r="WNJ67" s="12"/>
      <c r="WNK67" s="12"/>
      <c r="WNL67" s="12"/>
      <c r="WNM67" s="12"/>
      <c r="WNN67" s="12"/>
      <c r="WNO67" s="12"/>
      <c r="WNP67" s="12"/>
      <c r="WNQ67" s="12"/>
      <c r="WNR67" s="12"/>
      <c r="WNS67" s="12"/>
      <c r="WNT67" s="12"/>
      <c r="WNU67" s="12"/>
      <c r="WNV67" s="12"/>
      <c r="WNW67" s="12"/>
      <c r="WNX67" s="12"/>
      <c r="WNY67" s="12"/>
      <c r="WNZ67" s="12"/>
      <c r="WOA67" s="12"/>
      <c r="WOB67" s="12"/>
      <c r="WOC67" s="12"/>
      <c r="WOD67" s="12"/>
      <c r="WOE67" s="12"/>
      <c r="WOF67" s="12"/>
      <c r="WOG67" s="12"/>
      <c r="WOH67" s="12"/>
      <c r="WOI67" s="12"/>
      <c r="WOJ67" s="12"/>
      <c r="WOK67" s="12"/>
      <c r="WOL67" s="12"/>
      <c r="WOM67" s="12"/>
      <c r="WON67" s="12"/>
      <c r="WOO67" s="12"/>
      <c r="WOP67" s="12"/>
      <c r="WOQ67" s="12"/>
      <c r="WOR67" s="12"/>
      <c r="WOS67" s="12"/>
      <c r="WOT67" s="12"/>
      <c r="WOU67" s="12"/>
      <c r="WOV67" s="12"/>
      <c r="WOW67" s="12"/>
      <c r="WOX67" s="12"/>
      <c r="WOY67" s="12"/>
      <c r="WOZ67" s="12"/>
      <c r="WPA67" s="12"/>
      <c r="WPB67" s="12"/>
      <c r="WPC67" s="12"/>
      <c r="WPD67" s="12"/>
      <c r="WPE67" s="12"/>
      <c r="WPF67" s="12"/>
      <c r="WPG67" s="12"/>
      <c r="WPH67" s="12"/>
      <c r="WPI67" s="12"/>
      <c r="WPJ67" s="12"/>
      <c r="WPK67" s="12"/>
      <c r="WPL67" s="12"/>
      <c r="WPM67" s="12"/>
      <c r="WPN67" s="12"/>
      <c r="WPO67" s="12"/>
      <c r="WPP67" s="12"/>
      <c r="WPQ67" s="12"/>
      <c r="WPR67" s="12"/>
      <c r="WPS67" s="12"/>
      <c r="WPT67" s="12"/>
      <c r="WPU67" s="12"/>
      <c r="WPV67" s="12"/>
      <c r="WPW67" s="12"/>
      <c r="WPX67" s="12"/>
      <c r="WPY67" s="12"/>
      <c r="WPZ67" s="12"/>
      <c r="WQA67" s="12"/>
      <c r="WQB67" s="12"/>
      <c r="WQC67" s="12"/>
      <c r="WQD67" s="12"/>
      <c r="WQE67" s="12"/>
      <c r="WQF67" s="12"/>
      <c r="WQG67" s="12"/>
      <c r="WQH67" s="12"/>
      <c r="WQI67" s="12"/>
      <c r="WQJ67" s="12"/>
      <c r="WQK67" s="12"/>
      <c r="WQL67" s="12"/>
      <c r="WQM67" s="12"/>
      <c r="WQN67" s="12"/>
      <c r="WQO67" s="12"/>
      <c r="WQP67" s="12"/>
      <c r="WQQ67" s="12"/>
      <c r="WQR67" s="12"/>
      <c r="WQS67" s="12"/>
      <c r="WQT67" s="12"/>
      <c r="WQU67" s="12"/>
      <c r="WQV67" s="12"/>
      <c r="WQW67" s="12"/>
      <c r="WQX67" s="12"/>
      <c r="WQY67" s="12"/>
      <c r="WQZ67" s="12"/>
      <c r="WRA67" s="12"/>
      <c r="WRB67" s="12"/>
      <c r="WRC67" s="12"/>
      <c r="WRD67" s="12"/>
      <c r="WRE67" s="12"/>
      <c r="WRF67" s="12"/>
      <c r="WRG67" s="12"/>
      <c r="WRH67" s="12"/>
      <c r="WRI67" s="12"/>
      <c r="WRJ67" s="12"/>
      <c r="WRK67" s="12"/>
      <c r="WRL67" s="12"/>
      <c r="WRM67" s="12"/>
      <c r="WRN67" s="12"/>
      <c r="WRO67" s="12"/>
      <c r="WRP67" s="12"/>
      <c r="WRQ67" s="12"/>
      <c r="WRR67" s="12"/>
      <c r="WRS67" s="12"/>
      <c r="WRT67" s="12"/>
      <c r="WRU67" s="12"/>
      <c r="WRV67" s="12"/>
      <c r="WRW67" s="12"/>
      <c r="WRX67" s="12"/>
      <c r="WRY67" s="12"/>
      <c r="WRZ67" s="12"/>
      <c r="WSA67" s="12"/>
      <c r="WSB67" s="12"/>
      <c r="WSC67" s="12"/>
      <c r="WSD67" s="12"/>
      <c r="WSE67" s="12"/>
      <c r="WSF67" s="12"/>
      <c r="WSG67" s="12"/>
      <c r="WSH67" s="12"/>
      <c r="WSI67" s="12"/>
      <c r="WSJ67" s="12"/>
      <c r="WSK67" s="12"/>
      <c r="WSL67" s="12"/>
      <c r="WSM67" s="12"/>
      <c r="WSN67" s="12"/>
      <c r="WSO67" s="12"/>
      <c r="WSP67" s="12"/>
      <c r="WSQ67" s="12"/>
      <c r="WSR67" s="12"/>
      <c r="WSS67" s="12"/>
      <c r="WST67" s="12"/>
      <c r="WSU67" s="12"/>
      <c r="WSV67" s="12"/>
      <c r="WSW67" s="12"/>
      <c r="WSX67" s="12"/>
      <c r="WSY67" s="12"/>
      <c r="WSZ67" s="12"/>
      <c r="WTA67" s="12"/>
      <c r="WTB67" s="12"/>
      <c r="WTC67" s="12"/>
      <c r="WTD67" s="12"/>
      <c r="WTE67" s="12"/>
      <c r="WTF67" s="12"/>
      <c r="WTG67" s="12"/>
      <c r="WTH67" s="12"/>
      <c r="WTI67" s="12"/>
      <c r="WTJ67" s="12"/>
      <c r="WTK67" s="12"/>
      <c r="WTL67" s="12"/>
      <c r="WTM67" s="12"/>
      <c r="WTN67" s="12"/>
      <c r="WTO67" s="12"/>
      <c r="WTP67" s="12"/>
      <c r="WTQ67" s="12"/>
      <c r="WTR67" s="12"/>
      <c r="WTS67" s="12"/>
      <c r="WTT67" s="12"/>
      <c r="WTU67" s="12"/>
      <c r="WTV67" s="12"/>
      <c r="WTW67" s="12"/>
      <c r="WTX67" s="12"/>
      <c r="WTY67" s="12"/>
      <c r="WTZ67" s="12"/>
      <c r="WUA67" s="12"/>
      <c r="WUB67" s="12"/>
      <c r="WUC67" s="12"/>
      <c r="WUD67" s="12"/>
      <c r="WUE67" s="12"/>
      <c r="WUF67" s="12"/>
      <c r="WUG67" s="12"/>
      <c r="WUH67" s="12"/>
      <c r="WUI67" s="12"/>
      <c r="WUJ67" s="12"/>
      <c r="WUK67" s="12"/>
      <c r="WUL67" s="12"/>
      <c r="WUM67" s="12"/>
      <c r="WUN67" s="12"/>
      <c r="WUO67" s="12"/>
      <c r="WUP67" s="12"/>
      <c r="WUQ67" s="12"/>
      <c r="WUR67" s="12"/>
      <c r="WUS67" s="12"/>
      <c r="WUT67" s="12"/>
      <c r="WUU67" s="12"/>
      <c r="WUV67" s="12"/>
      <c r="WUW67" s="12"/>
      <c r="WUX67" s="12"/>
      <c r="WUY67" s="12"/>
      <c r="WUZ67" s="12"/>
      <c r="WVA67" s="12"/>
      <c r="WVB67" s="12"/>
      <c r="WVC67" s="12"/>
      <c r="WVD67" s="12"/>
      <c r="WVE67" s="12"/>
      <c r="WVF67" s="12"/>
      <c r="WVG67" s="12"/>
      <c r="WVH67" s="12"/>
      <c r="WVI67" s="12"/>
      <c r="WVJ67" s="12"/>
      <c r="WVK67" s="12"/>
      <c r="WVL67" s="12"/>
      <c r="WVM67" s="12"/>
      <c r="WVN67" s="12"/>
      <c r="WVO67" s="12"/>
      <c r="WVP67" s="12"/>
      <c r="WVQ67" s="12"/>
      <c r="WVR67" s="12"/>
      <c r="WVS67" s="12"/>
      <c r="WVT67" s="12"/>
      <c r="WVU67" s="12"/>
      <c r="WVV67" s="12"/>
      <c r="WVW67" s="12"/>
      <c r="WVX67" s="12"/>
      <c r="WVY67" s="12"/>
      <c r="WVZ67" s="12"/>
      <c r="WWA67" s="12"/>
      <c r="WWB67" s="12"/>
      <c r="WWC67" s="12"/>
      <c r="WWD67" s="12"/>
      <c r="WWE67" s="12"/>
      <c r="WWF67" s="12"/>
      <c r="WWG67" s="12"/>
      <c r="WWH67" s="12"/>
      <c r="WWI67" s="12"/>
      <c r="WWJ67" s="12"/>
      <c r="WWK67" s="12"/>
      <c r="WWL67" s="12"/>
      <c r="WWM67" s="12"/>
      <c r="WWN67" s="12"/>
      <c r="WWO67" s="12"/>
      <c r="WWP67" s="12"/>
      <c r="WWQ67" s="12"/>
      <c r="WWR67" s="12"/>
      <c r="WWS67" s="12"/>
      <c r="WWT67" s="12"/>
      <c r="WWU67" s="12"/>
      <c r="WWV67" s="12"/>
      <c r="WWW67" s="12"/>
      <c r="WWX67" s="12"/>
      <c r="WWY67" s="12"/>
      <c r="WWZ67" s="12"/>
      <c r="WXA67" s="12"/>
      <c r="WXB67" s="12"/>
      <c r="WXC67" s="12"/>
      <c r="WXD67" s="12"/>
      <c r="WXE67" s="12"/>
      <c r="WXF67" s="12"/>
      <c r="WXG67" s="12"/>
      <c r="WXH67" s="12"/>
      <c r="WXI67" s="12"/>
      <c r="WXJ67" s="12"/>
      <c r="WXK67" s="12"/>
      <c r="WXL67" s="12"/>
      <c r="WXM67" s="12"/>
      <c r="WXN67" s="12"/>
      <c r="WXO67" s="12"/>
      <c r="WXP67" s="12"/>
      <c r="WXQ67" s="12"/>
      <c r="WXR67" s="12"/>
      <c r="WXS67" s="12"/>
      <c r="WXT67" s="12"/>
      <c r="WXU67" s="12"/>
      <c r="WXV67" s="12"/>
      <c r="WXW67" s="12"/>
      <c r="WXX67" s="12"/>
      <c r="WXY67" s="12"/>
      <c r="WXZ67" s="12"/>
      <c r="WYA67" s="12"/>
      <c r="WYB67" s="12"/>
      <c r="WYC67" s="12"/>
      <c r="WYD67" s="12"/>
      <c r="WYE67" s="12"/>
      <c r="WYF67" s="12"/>
      <c r="WYG67" s="12"/>
      <c r="WYH67" s="12"/>
      <c r="WYI67" s="12"/>
      <c r="WYJ67" s="12"/>
      <c r="WYK67" s="12"/>
      <c r="WYL67" s="12"/>
      <c r="WYM67" s="12"/>
      <c r="WYN67" s="12"/>
      <c r="WYO67" s="12"/>
      <c r="WYP67" s="12"/>
      <c r="WYQ67" s="12"/>
      <c r="WYR67" s="12"/>
      <c r="WYS67" s="12"/>
      <c r="WYT67" s="12"/>
      <c r="WYU67" s="12"/>
      <c r="WYV67" s="12"/>
      <c r="WYW67" s="12"/>
      <c r="WYX67" s="12"/>
      <c r="WYY67" s="12"/>
      <c r="WYZ67" s="12"/>
      <c r="WZA67" s="12"/>
      <c r="WZB67" s="12"/>
      <c r="WZC67" s="12"/>
      <c r="WZD67" s="12"/>
      <c r="WZE67" s="12"/>
      <c r="WZF67" s="12"/>
      <c r="WZG67" s="12"/>
      <c r="WZH67" s="12"/>
      <c r="WZI67" s="12"/>
      <c r="WZJ67" s="12"/>
      <c r="WZK67" s="12"/>
      <c r="WZL67" s="12"/>
      <c r="WZM67" s="12"/>
      <c r="WZN67" s="12"/>
      <c r="WZO67" s="12"/>
      <c r="WZP67" s="12"/>
      <c r="WZQ67" s="12"/>
      <c r="WZR67" s="12"/>
      <c r="WZS67" s="12"/>
      <c r="WZT67" s="12"/>
      <c r="WZU67" s="12"/>
      <c r="WZV67" s="12"/>
      <c r="WZW67" s="12"/>
      <c r="WZX67" s="12"/>
      <c r="WZY67" s="12"/>
      <c r="WZZ67" s="12"/>
      <c r="XAA67" s="12"/>
      <c r="XAB67" s="12"/>
      <c r="XAC67" s="12"/>
      <c r="XAD67" s="12"/>
      <c r="XAE67" s="12"/>
      <c r="XAF67" s="12"/>
      <c r="XAG67" s="12"/>
      <c r="XAH67" s="12"/>
      <c r="XAI67" s="12"/>
      <c r="XAJ67" s="12"/>
      <c r="XAK67" s="12"/>
      <c r="XAL67" s="12"/>
      <c r="XAM67" s="12"/>
      <c r="XAN67" s="12"/>
      <c r="XAO67" s="12"/>
      <c r="XAP67" s="12"/>
      <c r="XAQ67" s="12"/>
      <c r="XAR67" s="12"/>
      <c r="XAS67" s="12"/>
      <c r="XAT67" s="12"/>
      <c r="XAU67" s="12"/>
      <c r="XAV67" s="12"/>
      <c r="XAW67" s="12"/>
      <c r="XAX67" s="12"/>
      <c r="XAY67" s="12"/>
      <c r="XAZ67" s="12"/>
      <c r="XBA67" s="12"/>
      <c r="XBB67" s="12"/>
      <c r="XBC67" s="12"/>
      <c r="XBD67" s="12"/>
      <c r="XBE67" s="12"/>
      <c r="XBF67" s="12"/>
      <c r="XBG67" s="12"/>
      <c r="XBH67" s="12"/>
      <c r="XBI67" s="12"/>
      <c r="XBJ67" s="12"/>
      <c r="XBK67" s="12"/>
      <c r="XBL67" s="12"/>
      <c r="XBM67" s="12"/>
      <c r="XBN67" s="12"/>
      <c r="XBO67" s="12"/>
      <c r="XBP67" s="12"/>
      <c r="XBQ67" s="12"/>
      <c r="XBR67" s="12"/>
      <c r="XBS67" s="12"/>
      <c r="XBT67" s="12"/>
      <c r="XBU67" s="12"/>
      <c r="XBV67" s="12"/>
      <c r="XBW67" s="12"/>
      <c r="XBX67" s="12"/>
      <c r="XBY67" s="12"/>
      <c r="XBZ67" s="12"/>
      <c r="XCA67" s="12"/>
      <c r="XCB67" s="12"/>
      <c r="XCC67" s="12"/>
      <c r="XCD67" s="12"/>
      <c r="XCE67" s="12"/>
      <c r="XCF67" s="12"/>
      <c r="XCG67" s="12"/>
      <c r="XCH67" s="12"/>
      <c r="XCI67" s="12"/>
      <c r="XCJ67" s="12"/>
      <c r="XCK67" s="12"/>
      <c r="XCL67" s="12"/>
      <c r="XCM67" s="12"/>
      <c r="XCN67" s="12"/>
      <c r="XCO67" s="12"/>
      <c r="XCP67" s="12"/>
      <c r="XCQ67" s="12"/>
      <c r="XCR67" s="12"/>
      <c r="XCS67" s="12"/>
      <c r="XCT67" s="12"/>
      <c r="XCU67" s="12"/>
      <c r="XCV67" s="12"/>
      <c r="XCW67" s="12"/>
      <c r="XCX67" s="12"/>
      <c r="XCY67" s="12"/>
      <c r="XCZ67" s="12"/>
      <c r="XDA67" s="12"/>
      <c r="XDB67" s="12"/>
      <c r="XDC67" s="12"/>
      <c r="XDD67" s="12"/>
      <c r="XDE67" s="12"/>
      <c r="XDF67" s="12"/>
      <c r="XDG67" s="12"/>
      <c r="XDH67" s="12"/>
      <c r="XDI67" s="12"/>
      <c r="XDJ67" s="12"/>
      <c r="XDK67" s="12"/>
      <c r="XDL67" s="12"/>
      <c r="XDM67" s="12"/>
      <c r="XDN67" s="12"/>
      <c r="XDO67" s="12"/>
      <c r="XDP67" s="12"/>
      <c r="XDQ67" s="12"/>
      <c r="XDR67" s="12"/>
      <c r="XDS67" s="12"/>
      <c r="XDT67" s="12"/>
      <c r="XDU67" s="12"/>
      <c r="XDV67" s="12"/>
      <c r="XDW67" s="12"/>
      <c r="XDX67" s="12"/>
      <c r="XDY67" s="12"/>
      <c r="XDZ67" s="12"/>
      <c r="XEA67" s="12"/>
      <c r="XEB67" s="12"/>
      <c r="XEC67" s="12"/>
      <c r="XED67" s="12"/>
      <c r="XEE67" s="12"/>
      <c r="XEF67" s="12"/>
      <c r="XEG67" s="12"/>
      <c r="XEH67" s="12"/>
      <c r="XEI67" s="12"/>
      <c r="XEJ67" s="12"/>
      <c r="XEK67" s="12"/>
      <c r="XEL67" s="12"/>
      <c r="XEM67" s="12"/>
      <c r="XEN67" s="12"/>
      <c r="XEO67" s="12"/>
      <c r="XEP67" s="12"/>
      <c r="XEQ67" s="12"/>
      <c r="XER67" s="12"/>
      <c r="XES67" s="12"/>
      <c r="XET67" s="12"/>
      <c r="XEU67" s="12"/>
      <c r="XEV67" s="12"/>
      <c r="XEW67" s="12"/>
      <c r="XEX67" s="12"/>
      <c r="XEY67" s="12"/>
      <c r="XEZ67" s="12"/>
      <c r="XFA67" s="12"/>
    </row>
    <row r="68" spans="1:16381">
      <c r="B68" s="726" t="s">
        <v>208</v>
      </c>
      <c r="C68" s="726" t="s">
        <v>693</v>
      </c>
      <c r="D68" s="726" t="s">
        <v>2</v>
      </c>
      <c r="E68" s="768" t="s">
        <v>689</v>
      </c>
      <c r="F68" s="726" t="s">
        <v>29</v>
      </c>
      <c r="G68" s="726" t="s">
        <v>694</v>
      </c>
      <c r="H68" s="726">
        <v>2013</v>
      </c>
      <c r="I68" s="634" t="s">
        <v>579</v>
      </c>
      <c r="J68" s="634" t="s">
        <v>595</v>
      </c>
      <c r="K68" s="728"/>
      <c r="L68" s="680">
        <v>0</v>
      </c>
      <c r="M68" s="680">
        <v>0</v>
      </c>
      <c r="N68" s="680">
        <v>11.18848135</v>
      </c>
      <c r="O68" s="680">
        <v>11.18848135</v>
      </c>
      <c r="P68" s="680">
        <v>11.18848135</v>
      </c>
      <c r="Q68" s="680">
        <v>11.18848135</v>
      </c>
      <c r="R68" s="680">
        <v>0</v>
      </c>
      <c r="S68" s="680">
        <v>0</v>
      </c>
      <c r="T68" s="680">
        <v>0</v>
      </c>
      <c r="U68" s="680">
        <v>0</v>
      </c>
      <c r="V68" s="680">
        <v>0</v>
      </c>
      <c r="W68" s="680">
        <v>0</v>
      </c>
      <c r="X68" s="680">
        <v>0</v>
      </c>
      <c r="Y68" s="680">
        <v>0</v>
      </c>
      <c r="Z68" s="680">
        <v>0</v>
      </c>
      <c r="AA68" s="680">
        <v>0</v>
      </c>
      <c r="AB68" s="680">
        <v>0</v>
      </c>
      <c r="AC68" s="680">
        <v>0</v>
      </c>
      <c r="AD68" s="680">
        <v>0</v>
      </c>
      <c r="AE68" s="680">
        <v>0</v>
      </c>
      <c r="AF68" s="680">
        <v>0</v>
      </c>
      <c r="AG68" s="680">
        <v>0</v>
      </c>
      <c r="AH68" s="680">
        <v>0</v>
      </c>
      <c r="AI68" s="680">
        <v>0</v>
      </c>
      <c r="AJ68" s="680">
        <v>0</v>
      </c>
      <c r="AK68" s="680">
        <v>0</v>
      </c>
      <c r="AL68" s="680">
        <v>0</v>
      </c>
      <c r="AM68" s="680">
        <v>0</v>
      </c>
      <c r="AN68" s="680">
        <v>0</v>
      </c>
      <c r="AO68" s="680">
        <v>0</v>
      </c>
      <c r="AP68" s="728"/>
      <c r="AQ68" s="680">
        <v>0</v>
      </c>
      <c r="AR68" s="680">
        <v>0</v>
      </c>
      <c r="AS68" s="680">
        <v>664712.44543157995</v>
      </c>
      <c r="AT68" s="680">
        <v>664712.44543157995</v>
      </c>
      <c r="AU68" s="680">
        <v>664712.44543157995</v>
      </c>
      <c r="AV68" s="680">
        <v>664712.44543157995</v>
      </c>
      <c r="AW68" s="680">
        <v>664712.44543157995</v>
      </c>
      <c r="AX68" s="680">
        <v>664712.44543157995</v>
      </c>
      <c r="AY68" s="680">
        <v>664712.44543157995</v>
      </c>
      <c r="AZ68" s="680">
        <v>664712.44543157995</v>
      </c>
      <c r="BA68" s="680">
        <v>664712.44543157995</v>
      </c>
      <c r="BB68" s="680">
        <v>664712.44543157995</v>
      </c>
      <c r="BC68" s="680">
        <v>664712.44543157995</v>
      </c>
      <c r="BD68" s="680">
        <v>664712.44543157995</v>
      </c>
      <c r="BE68" s="680">
        <v>664712.44543157995</v>
      </c>
      <c r="BF68" s="680">
        <v>664712.44543157995</v>
      </c>
      <c r="BG68" s="680">
        <v>664712.44543157995</v>
      </c>
      <c r="BH68" s="680">
        <v>664712.44543157995</v>
      </c>
      <c r="BI68" s="680">
        <v>664712.44543157995</v>
      </c>
      <c r="BJ68" s="680">
        <v>664712.44543157995</v>
      </c>
      <c r="BK68" s="680">
        <v>555991.478472961</v>
      </c>
      <c r="BL68" s="680">
        <v>0</v>
      </c>
      <c r="BM68" s="680">
        <v>0</v>
      </c>
      <c r="BN68" s="680">
        <v>0</v>
      </c>
      <c r="BO68" s="680">
        <v>0</v>
      </c>
      <c r="BP68" s="680">
        <v>0</v>
      </c>
      <c r="BQ68" s="680">
        <v>0</v>
      </c>
      <c r="BR68" s="680">
        <v>0</v>
      </c>
      <c r="BS68" s="680">
        <v>0</v>
      </c>
      <c r="BT68" s="680">
        <v>0</v>
      </c>
    </row>
    <row r="69" spans="1:16381">
      <c r="B69" s="726" t="s">
        <v>208</v>
      </c>
      <c r="C69" s="726" t="s">
        <v>693</v>
      </c>
      <c r="D69" s="726" t="s">
        <v>1</v>
      </c>
      <c r="E69" s="768" t="s">
        <v>689</v>
      </c>
      <c r="F69" s="726" t="s">
        <v>29</v>
      </c>
      <c r="G69" s="726" t="s">
        <v>694</v>
      </c>
      <c r="H69" s="726">
        <v>2013</v>
      </c>
      <c r="I69" s="634" t="s">
        <v>579</v>
      </c>
      <c r="J69" s="634" t="s">
        <v>595</v>
      </c>
      <c r="K69" s="728"/>
      <c r="L69" s="680">
        <v>0</v>
      </c>
      <c r="M69" s="680">
        <v>0</v>
      </c>
      <c r="N69" s="680">
        <v>23.760080157999997</v>
      </c>
      <c r="O69" s="680">
        <v>23.760080157999997</v>
      </c>
      <c r="P69" s="680">
        <v>23.760080157999997</v>
      </c>
      <c r="Q69" s="680">
        <v>23.445728068999998</v>
      </c>
      <c r="R69" s="680">
        <v>14.443329487</v>
      </c>
      <c r="S69" s="680">
        <v>0</v>
      </c>
      <c r="T69" s="680">
        <v>0</v>
      </c>
      <c r="U69" s="680">
        <v>0</v>
      </c>
      <c r="V69" s="680">
        <v>0</v>
      </c>
      <c r="W69" s="680">
        <v>0</v>
      </c>
      <c r="X69" s="680">
        <v>0</v>
      </c>
      <c r="Y69" s="680">
        <v>0</v>
      </c>
      <c r="Z69" s="680">
        <v>0</v>
      </c>
      <c r="AA69" s="680">
        <v>0</v>
      </c>
      <c r="AB69" s="680">
        <v>0</v>
      </c>
      <c r="AC69" s="680">
        <v>0</v>
      </c>
      <c r="AD69" s="680">
        <v>0</v>
      </c>
      <c r="AE69" s="680">
        <v>0</v>
      </c>
      <c r="AF69" s="680">
        <v>0</v>
      </c>
      <c r="AG69" s="680">
        <v>0</v>
      </c>
      <c r="AH69" s="680">
        <v>0</v>
      </c>
      <c r="AI69" s="680">
        <v>0</v>
      </c>
      <c r="AJ69" s="680">
        <v>0</v>
      </c>
      <c r="AK69" s="680">
        <v>0</v>
      </c>
      <c r="AL69" s="680">
        <v>0</v>
      </c>
      <c r="AM69" s="680">
        <v>0</v>
      </c>
      <c r="AN69" s="680">
        <v>0</v>
      </c>
      <c r="AO69" s="680">
        <v>0</v>
      </c>
      <c r="AP69" s="728"/>
      <c r="AQ69" s="680">
        <v>0</v>
      </c>
      <c r="AR69" s="680">
        <v>0</v>
      </c>
      <c r="AS69" s="680">
        <v>13988.168247760999</v>
      </c>
      <c r="AT69" s="680">
        <v>13988.168247760999</v>
      </c>
      <c r="AU69" s="680">
        <v>13988.168247760999</v>
      </c>
      <c r="AV69" s="680">
        <v>13988.168247760999</v>
      </c>
      <c r="AW69" s="680">
        <v>13988.168247760999</v>
      </c>
      <c r="AX69" s="680">
        <v>13988.168247760999</v>
      </c>
      <c r="AY69" s="680">
        <v>13988.168247760999</v>
      </c>
      <c r="AZ69" s="680">
        <v>13988.168247760999</v>
      </c>
      <c r="BA69" s="680">
        <v>13988.168247760999</v>
      </c>
      <c r="BB69" s="680">
        <v>13988.168247760999</v>
      </c>
      <c r="BC69" s="680">
        <v>13988.168247760999</v>
      </c>
      <c r="BD69" s="680">
        <v>13988.168247760999</v>
      </c>
      <c r="BE69" s="680">
        <v>13988.168247760999</v>
      </c>
      <c r="BF69" s="680">
        <v>13988.168247760999</v>
      </c>
      <c r="BG69" s="680">
        <v>13988.168247760999</v>
      </c>
      <c r="BH69" s="680">
        <v>13988.168247760999</v>
      </c>
      <c r="BI69" s="680">
        <v>13988.168247760999</v>
      </c>
      <c r="BJ69" s="680">
        <v>12139.454239995999</v>
      </c>
      <c r="BK69" s="680">
        <v>0</v>
      </c>
      <c r="BL69" s="680">
        <v>0</v>
      </c>
      <c r="BM69" s="680">
        <v>0</v>
      </c>
      <c r="BN69" s="680">
        <v>0</v>
      </c>
      <c r="BO69" s="680">
        <v>0</v>
      </c>
      <c r="BP69" s="680">
        <v>0</v>
      </c>
      <c r="BQ69" s="680">
        <v>0</v>
      </c>
      <c r="BR69" s="680">
        <v>0</v>
      </c>
      <c r="BS69" s="680">
        <v>0</v>
      </c>
      <c r="BT69" s="680">
        <v>0</v>
      </c>
    </row>
    <row r="70" spans="1:16381">
      <c r="B70" s="726" t="s">
        <v>208</v>
      </c>
      <c r="C70" s="726" t="s">
        <v>693</v>
      </c>
      <c r="D70" s="726" t="s">
        <v>711</v>
      </c>
      <c r="E70" s="768" t="s">
        <v>689</v>
      </c>
      <c r="F70" s="726" t="s">
        <v>29</v>
      </c>
      <c r="G70" s="726" t="s">
        <v>694</v>
      </c>
      <c r="H70" s="726">
        <v>2013</v>
      </c>
      <c r="I70" s="634" t="s">
        <v>579</v>
      </c>
      <c r="J70" s="634" t="s">
        <v>595</v>
      </c>
      <c r="K70" s="728"/>
      <c r="L70" s="680">
        <v>0</v>
      </c>
      <c r="M70" s="680">
        <v>0</v>
      </c>
      <c r="N70" s="680">
        <v>17.318781967</v>
      </c>
      <c r="O70" s="680">
        <v>17.318781967</v>
      </c>
      <c r="P70" s="680">
        <v>16.367988977</v>
      </c>
      <c r="Q70" s="680">
        <v>13.123173842</v>
      </c>
      <c r="R70" s="680">
        <v>13.123173842</v>
      </c>
      <c r="S70" s="680">
        <v>13.123173842</v>
      </c>
      <c r="T70" s="680">
        <v>13.123173842</v>
      </c>
      <c r="U70" s="680">
        <v>13.098349170000001</v>
      </c>
      <c r="V70" s="680">
        <v>11.257902864</v>
      </c>
      <c r="W70" s="680">
        <v>11.257902864</v>
      </c>
      <c r="X70" s="680">
        <v>8.1690591270000006</v>
      </c>
      <c r="Y70" s="680">
        <v>5.2766206049999997</v>
      </c>
      <c r="Z70" s="680">
        <v>5.2766206049999997</v>
      </c>
      <c r="AA70" s="680">
        <v>5.1726749160000001</v>
      </c>
      <c r="AB70" s="680">
        <v>5.1726749160000001</v>
      </c>
      <c r="AC70" s="680">
        <v>5.1193479479999997</v>
      </c>
      <c r="AD70" s="680">
        <v>4.4188574450000004</v>
      </c>
      <c r="AE70" s="680">
        <v>2.5937695270000001</v>
      </c>
      <c r="AF70" s="680">
        <v>2.5937695270000001</v>
      </c>
      <c r="AG70" s="680">
        <v>2.5937695270000001</v>
      </c>
      <c r="AH70" s="680">
        <v>0</v>
      </c>
      <c r="AI70" s="680">
        <v>0</v>
      </c>
      <c r="AJ70" s="680">
        <v>0</v>
      </c>
      <c r="AK70" s="680">
        <v>0</v>
      </c>
      <c r="AL70" s="680">
        <v>0</v>
      </c>
      <c r="AM70" s="680">
        <v>0</v>
      </c>
      <c r="AN70" s="680">
        <v>0</v>
      </c>
      <c r="AO70" s="680">
        <v>0</v>
      </c>
      <c r="AP70" s="728"/>
      <c r="AQ70" s="680">
        <v>0</v>
      </c>
      <c r="AR70" s="680">
        <v>0</v>
      </c>
      <c r="AS70" s="680">
        <v>303.72539999999998</v>
      </c>
      <c r="AT70" s="680">
        <v>0</v>
      </c>
      <c r="AU70" s="680">
        <v>0</v>
      </c>
      <c r="AV70" s="680">
        <v>0</v>
      </c>
      <c r="AW70" s="680">
        <v>0</v>
      </c>
      <c r="AX70" s="680">
        <v>0</v>
      </c>
      <c r="AY70" s="680">
        <v>0</v>
      </c>
      <c r="AZ70" s="680">
        <v>0</v>
      </c>
      <c r="BA70" s="680">
        <v>0</v>
      </c>
      <c r="BB70" s="680">
        <v>0</v>
      </c>
      <c r="BC70" s="680">
        <v>0</v>
      </c>
      <c r="BD70" s="680">
        <v>0</v>
      </c>
      <c r="BE70" s="680">
        <v>0</v>
      </c>
      <c r="BF70" s="680">
        <v>0</v>
      </c>
      <c r="BG70" s="680">
        <v>0</v>
      </c>
      <c r="BH70" s="680">
        <v>0</v>
      </c>
      <c r="BI70" s="680">
        <v>0</v>
      </c>
      <c r="BJ70" s="680">
        <v>0</v>
      </c>
      <c r="BK70" s="680">
        <v>0</v>
      </c>
      <c r="BL70" s="680">
        <v>0</v>
      </c>
      <c r="BM70" s="680">
        <v>0</v>
      </c>
      <c r="BN70" s="680">
        <v>0</v>
      </c>
      <c r="BO70" s="680">
        <v>0</v>
      </c>
      <c r="BP70" s="680">
        <v>0</v>
      </c>
      <c r="BQ70" s="680">
        <v>0</v>
      </c>
      <c r="BR70" s="680">
        <v>0</v>
      </c>
      <c r="BS70" s="680">
        <v>0</v>
      </c>
      <c r="BT70" s="680">
        <v>0</v>
      </c>
    </row>
    <row r="71" spans="1:16381" s="720" customFormat="1">
      <c r="A71" s="725"/>
      <c r="B71" s="726" t="s">
        <v>208</v>
      </c>
      <c r="C71" s="726" t="s">
        <v>693</v>
      </c>
      <c r="D71" s="726" t="s">
        <v>14</v>
      </c>
      <c r="E71" s="726" t="s">
        <v>689</v>
      </c>
      <c r="F71" s="727" t="s">
        <v>29</v>
      </c>
      <c r="G71" s="727" t="s">
        <v>694</v>
      </c>
      <c r="H71" s="728">
        <v>2013</v>
      </c>
      <c r="I71" s="634" t="s">
        <v>579</v>
      </c>
      <c r="J71" s="634" t="s">
        <v>595</v>
      </c>
      <c r="K71" s="729"/>
      <c r="L71" s="680">
        <v>0</v>
      </c>
      <c r="M71" s="680">
        <v>0</v>
      </c>
      <c r="N71" s="680">
        <v>14.587223083</v>
      </c>
      <c r="O71" s="680">
        <v>14.215027217999999</v>
      </c>
      <c r="P71" s="680">
        <v>13.869109787999999</v>
      </c>
      <c r="Q71" s="680">
        <v>12.512523732</v>
      </c>
      <c r="R71" s="680">
        <v>11.878550907999999</v>
      </c>
      <c r="S71" s="680">
        <v>11.374612059</v>
      </c>
      <c r="T71" s="680">
        <v>10.866507642</v>
      </c>
      <c r="U71" s="680">
        <v>10.866507642</v>
      </c>
      <c r="V71" s="680">
        <v>5.4173347200000004</v>
      </c>
      <c r="W71" s="680">
        <v>4.815309032</v>
      </c>
      <c r="X71" s="680">
        <v>4.6873006019999996</v>
      </c>
      <c r="Y71" s="680">
        <v>4.6873006019999996</v>
      </c>
      <c r="Z71" s="680">
        <v>4.308790246</v>
      </c>
      <c r="AA71" s="680">
        <v>4.308790246</v>
      </c>
      <c r="AB71" s="680">
        <v>0.69724417699999997</v>
      </c>
      <c r="AC71" s="680">
        <v>0.68512719899999996</v>
      </c>
      <c r="AD71" s="680">
        <v>0.68512719899999996</v>
      </c>
      <c r="AE71" s="680">
        <v>0.68512719899999996</v>
      </c>
      <c r="AF71" s="680">
        <v>0.68512719899999996</v>
      </c>
      <c r="AG71" s="680">
        <v>0.68512719899999996</v>
      </c>
      <c r="AH71" s="680">
        <v>0.68512719899999996</v>
      </c>
      <c r="AI71" s="680">
        <v>0</v>
      </c>
      <c r="AJ71" s="680">
        <v>0</v>
      </c>
      <c r="AK71" s="680">
        <v>0</v>
      </c>
      <c r="AL71" s="680">
        <v>0</v>
      </c>
      <c r="AM71" s="680">
        <v>0</v>
      </c>
      <c r="AN71" s="680">
        <v>0</v>
      </c>
      <c r="AO71" s="680">
        <v>0</v>
      </c>
      <c r="AP71" s="729"/>
      <c r="AQ71" s="680">
        <v>0</v>
      </c>
      <c r="AR71" s="680">
        <v>0</v>
      </c>
      <c r="AS71" s="680">
        <v>943.97479999999996</v>
      </c>
      <c r="AT71" s="680">
        <v>0</v>
      </c>
      <c r="AU71" s="680">
        <v>0</v>
      </c>
      <c r="AV71" s="680">
        <v>0</v>
      </c>
      <c r="AW71" s="680">
        <v>0</v>
      </c>
      <c r="AX71" s="680">
        <v>0</v>
      </c>
      <c r="AY71" s="680">
        <v>0</v>
      </c>
      <c r="AZ71" s="680">
        <v>0</v>
      </c>
      <c r="BA71" s="680">
        <v>0</v>
      </c>
      <c r="BB71" s="680">
        <v>0</v>
      </c>
      <c r="BC71" s="680">
        <v>0</v>
      </c>
      <c r="BD71" s="680">
        <v>0</v>
      </c>
      <c r="BE71" s="680">
        <v>0</v>
      </c>
      <c r="BF71" s="680">
        <v>0</v>
      </c>
      <c r="BG71" s="680">
        <v>0</v>
      </c>
      <c r="BH71" s="680">
        <v>0</v>
      </c>
      <c r="BI71" s="680">
        <v>0</v>
      </c>
      <c r="BJ71" s="680">
        <v>0</v>
      </c>
      <c r="BK71" s="680">
        <v>0</v>
      </c>
      <c r="BL71" s="680">
        <v>0</v>
      </c>
      <c r="BM71" s="680">
        <v>0</v>
      </c>
      <c r="BN71" s="680">
        <v>0</v>
      </c>
      <c r="BO71" s="680">
        <v>0</v>
      </c>
      <c r="BP71" s="680">
        <v>0</v>
      </c>
      <c r="BQ71" s="680">
        <v>0</v>
      </c>
      <c r="BR71" s="680">
        <v>0</v>
      </c>
      <c r="BS71" s="680">
        <v>0</v>
      </c>
      <c r="BT71" s="680">
        <v>0</v>
      </c>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12"/>
      <c r="OI71" s="12"/>
      <c r="OJ71" s="12"/>
      <c r="OK71" s="12"/>
      <c r="OL71" s="12"/>
      <c r="OM71" s="12"/>
      <c r="ON71" s="12"/>
      <c r="OO71" s="12"/>
      <c r="OP71" s="12"/>
      <c r="OQ71" s="12"/>
      <c r="OR71" s="12"/>
      <c r="OS71" s="12"/>
      <c r="OT71" s="12"/>
      <c r="OU71" s="12"/>
      <c r="OV71" s="12"/>
      <c r="OW71" s="12"/>
      <c r="OX71" s="12"/>
      <c r="OY71" s="12"/>
      <c r="OZ71" s="12"/>
      <c r="PA71" s="12"/>
      <c r="PB71" s="12"/>
      <c r="PC71" s="12"/>
      <c r="PD71" s="12"/>
      <c r="PE71" s="12"/>
      <c r="PF71" s="12"/>
      <c r="PG71" s="12"/>
      <c r="PH71" s="12"/>
      <c r="PI71" s="12"/>
      <c r="PJ71" s="12"/>
      <c r="PK71" s="12"/>
      <c r="PL71" s="12"/>
      <c r="PM71" s="12"/>
      <c r="PN71" s="12"/>
      <c r="PO71" s="12"/>
      <c r="PP71" s="12"/>
      <c r="PQ71" s="12"/>
      <c r="PR71" s="12"/>
      <c r="PS71" s="12"/>
      <c r="PT71" s="12"/>
      <c r="PU71" s="12"/>
      <c r="PV71" s="12"/>
      <c r="PW71" s="12"/>
      <c r="PX71" s="12"/>
      <c r="PY71" s="12"/>
      <c r="PZ71" s="12"/>
      <c r="QA71" s="12"/>
      <c r="QB71" s="12"/>
      <c r="QC71" s="12"/>
      <c r="QD71" s="12"/>
      <c r="QE71" s="12"/>
      <c r="QF71" s="12"/>
      <c r="QG71" s="12"/>
      <c r="QH71" s="12"/>
      <c r="QI71" s="12"/>
      <c r="QJ71" s="12"/>
      <c r="QK71" s="12"/>
      <c r="QL71" s="12"/>
      <c r="QM71" s="12"/>
      <c r="QN71" s="12"/>
      <c r="QO71" s="12"/>
      <c r="QP71" s="12"/>
      <c r="QQ71" s="12"/>
      <c r="QR71" s="12"/>
      <c r="QS71" s="12"/>
      <c r="QT71" s="12"/>
      <c r="QU71" s="12"/>
      <c r="QV71" s="12"/>
      <c r="QW71" s="12"/>
      <c r="QX71" s="12"/>
      <c r="QY71" s="12"/>
      <c r="QZ71" s="12"/>
      <c r="RA71" s="12"/>
      <c r="RB71" s="12"/>
      <c r="RC71" s="12"/>
      <c r="RD71" s="12"/>
      <c r="RE71" s="12"/>
      <c r="RF71" s="12"/>
      <c r="RG71" s="12"/>
      <c r="RH71" s="12"/>
      <c r="RI71" s="12"/>
      <c r="RJ71" s="12"/>
      <c r="RK71" s="12"/>
      <c r="RL71" s="12"/>
      <c r="RM71" s="12"/>
      <c r="RN71" s="12"/>
      <c r="RO71" s="12"/>
      <c r="RP71" s="12"/>
      <c r="RQ71" s="12"/>
      <c r="RR71" s="12"/>
      <c r="RS71" s="12"/>
      <c r="RT71" s="12"/>
      <c r="RU71" s="12"/>
      <c r="RV71" s="12"/>
      <c r="RW71" s="12"/>
      <c r="RX71" s="12"/>
      <c r="RY71" s="12"/>
      <c r="RZ71" s="12"/>
      <c r="SA71" s="12"/>
      <c r="SB71" s="12"/>
      <c r="SC71" s="12"/>
      <c r="SD71" s="12"/>
      <c r="SE71" s="12"/>
      <c r="SF71" s="12"/>
      <c r="SG71" s="12"/>
      <c r="SH71" s="12"/>
      <c r="SI71" s="12"/>
      <c r="SJ71" s="12"/>
      <c r="SK71" s="12"/>
      <c r="SL71" s="12"/>
      <c r="SM71" s="12"/>
      <c r="SN71" s="12"/>
      <c r="SO71" s="12"/>
      <c r="SP71" s="12"/>
      <c r="SQ71" s="12"/>
      <c r="SR71" s="12"/>
      <c r="SS71" s="12"/>
      <c r="ST71" s="12"/>
      <c r="SU71" s="12"/>
      <c r="SV71" s="12"/>
      <c r="SW71" s="12"/>
      <c r="SX71" s="12"/>
      <c r="SY71" s="12"/>
      <c r="SZ71" s="12"/>
      <c r="TA71" s="12"/>
      <c r="TB71" s="12"/>
      <c r="TC71" s="12"/>
      <c r="TD71" s="12"/>
      <c r="TE71" s="12"/>
      <c r="TF71" s="12"/>
      <c r="TG71" s="12"/>
      <c r="TH71" s="12"/>
      <c r="TI71" s="12"/>
      <c r="TJ71" s="12"/>
      <c r="TK71" s="12"/>
      <c r="TL71" s="12"/>
      <c r="TM71" s="12"/>
      <c r="TN71" s="12"/>
      <c r="TO71" s="12"/>
      <c r="TP71" s="12"/>
      <c r="TQ71" s="12"/>
      <c r="TR71" s="12"/>
      <c r="TS71" s="12"/>
      <c r="TT71" s="12"/>
      <c r="TU71" s="12"/>
      <c r="TV71" s="12"/>
      <c r="TW71" s="12"/>
      <c r="TX71" s="12"/>
      <c r="TY71" s="12"/>
      <c r="TZ71" s="12"/>
      <c r="UA71" s="12"/>
      <c r="UB71" s="12"/>
      <c r="UC71" s="12"/>
      <c r="UD71" s="12"/>
      <c r="UE71" s="12"/>
      <c r="UF71" s="12"/>
      <c r="UG71" s="12"/>
      <c r="UH71" s="12"/>
      <c r="UI71" s="12"/>
      <c r="UJ71" s="12"/>
      <c r="UK71" s="12"/>
      <c r="UL71" s="12"/>
      <c r="UM71" s="12"/>
      <c r="UN71" s="12"/>
      <c r="UO71" s="12"/>
      <c r="UP71" s="12"/>
      <c r="UQ71" s="12"/>
      <c r="UR71" s="12"/>
      <c r="US71" s="12"/>
      <c r="UT71" s="12"/>
      <c r="UU71" s="12"/>
      <c r="UV71" s="12"/>
      <c r="UW71" s="12"/>
      <c r="UX71" s="12"/>
      <c r="UY71" s="12"/>
      <c r="UZ71" s="12"/>
      <c r="VA71" s="12"/>
      <c r="VB71" s="12"/>
      <c r="VC71" s="12"/>
      <c r="VD71" s="12"/>
      <c r="VE71" s="12"/>
      <c r="VF71" s="12"/>
      <c r="VG71" s="12"/>
      <c r="VH71" s="12"/>
      <c r="VI71" s="12"/>
      <c r="VJ71" s="12"/>
      <c r="VK71" s="12"/>
      <c r="VL71" s="12"/>
      <c r="VM71" s="12"/>
      <c r="VN71" s="12"/>
      <c r="VO71" s="12"/>
      <c r="VP71" s="12"/>
      <c r="VQ71" s="12"/>
      <c r="VR71" s="12"/>
      <c r="VS71" s="12"/>
      <c r="VT71" s="12"/>
      <c r="VU71" s="12"/>
      <c r="VV71" s="12"/>
      <c r="VW71" s="12"/>
      <c r="VX71" s="12"/>
      <c r="VY71" s="12"/>
      <c r="VZ71" s="12"/>
      <c r="WA71" s="12"/>
      <c r="WB71" s="12"/>
      <c r="WC71" s="12"/>
      <c r="WD71" s="12"/>
      <c r="WE71" s="12"/>
      <c r="WF71" s="12"/>
      <c r="WG71" s="12"/>
      <c r="WH71" s="12"/>
      <c r="WI71" s="12"/>
      <c r="WJ71" s="12"/>
      <c r="WK71" s="12"/>
      <c r="WL71" s="12"/>
      <c r="WM71" s="12"/>
      <c r="WN71" s="12"/>
      <c r="WO71" s="12"/>
      <c r="WP71" s="12"/>
      <c r="WQ71" s="12"/>
      <c r="WR71" s="12"/>
      <c r="WS71" s="12"/>
      <c r="WT71" s="12"/>
      <c r="WU71" s="12"/>
      <c r="WV71" s="12"/>
      <c r="WW71" s="12"/>
      <c r="WX71" s="12"/>
      <c r="WY71" s="12"/>
      <c r="WZ71" s="12"/>
      <c r="XA71" s="12"/>
      <c r="XB71" s="12"/>
      <c r="XC71" s="12"/>
      <c r="XD71" s="12"/>
      <c r="XE71" s="12"/>
      <c r="XF71" s="12"/>
      <c r="XG71" s="12"/>
      <c r="XH71" s="12"/>
      <c r="XI71" s="12"/>
      <c r="XJ71" s="12"/>
      <c r="XK71" s="12"/>
      <c r="XL71" s="12"/>
      <c r="XM71" s="12"/>
      <c r="XN71" s="12"/>
      <c r="XO71" s="12"/>
      <c r="XP71" s="12"/>
      <c r="XQ71" s="12"/>
      <c r="XR71" s="12"/>
      <c r="XS71" s="12"/>
      <c r="XT71" s="12"/>
      <c r="XU71" s="12"/>
      <c r="XV71" s="12"/>
      <c r="XW71" s="12"/>
      <c r="XX71" s="12"/>
      <c r="XY71" s="12"/>
      <c r="XZ71" s="12"/>
      <c r="YA71" s="12"/>
      <c r="YB71" s="12"/>
      <c r="YC71" s="12"/>
      <c r="YD71" s="12"/>
      <c r="YE71" s="12"/>
      <c r="YF71" s="12"/>
      <c r="YG71" s="12"/>
      <c r="YH71" s="12"/>
      <c r="YI71" s="12"/>
      <c r="YJ71" s="12"/>
      <c r="YK71" s="12"/>
      <c r="YL71" s="12"/>
      <c r="YM71" s="12"/>
      <c r="YN71" s="12"/>
      <c r="YO71" s="12"/>
      <c r="YP71" s="12"/>
      <c r="YQ71" s="12"/>
      <c r="YR71" s="12"/>
      <c r="YS71" s="12"/>
      <c r="YT71" s="12"/>
      <c r="YU71" s="12"/>
      <c r="YV71" s="12"/>
      <c r="YW71" s="12"/>
      <c r="YX71" s="12"/>
      <c r="YY71" s="12"/>
      <c r="YZ71" s="12"/>
      <c r="ZA71" s="12"/>
      <c r="ZB71" s="12"/>
      <c r="ZC71" s="12"/>
      <c r="ZD71" s="12"/>
      <c r="ZE71" s="12"/>
      <c r="ZF71" s="12"/>
      <c r="ZG71" s="12"/>
      <c r="ZH71" s="12"/>
      <c r="ZI71" s="12"/>
      <c r="ZJ71" s="12"/>
      <c r="ZK71" s="12"/>
      <c r="ZL71" s="12"/>
      <c r="ZM71" s="12"/>
      <c r="ZN71" s="12"/>
      <c r="ZO71" s="12"/>
      <c r="ZP71" s="12"/>
      <c r="ZQ71" s="12"/>
      <c r="ZR71" s="12"/>
      <c r="ZS71" s="12"/>
      <c r="ZT71" s="12"/>
      <c r="ZU71" s="12"/>
      <c r="ZV71" s="12"/>
      <c r="ZW71" s="12"/>
      <c r="ZX71" s="12"/>
      <c r="ZY71" s="12"/>
      <c r="ZZ71" s="12"/>
      <c r="AAA71" s="12"/>
      <c r="AAB71" s="12"/>
      <c r="AAC71" s="12"/>
      <c r="AAD71" s="12"/>
      <c r="AAE71" s="12"/>
      <c r="AAF71" s="12"/>
      <c r="AAG71" s="12"/>
      <c r="AAH71" s="12"/>
      <c r="AAI71" s="12"/>
      <c r="AAJ71" s="12"/>
      <c r="AAK71" s="12"/>
      <c r="AAL71" s="12"/>
      <c r="AAM71" s="12"/>
      <c r="AAN71" s="12"/>
      <c r="AAO71" s="12"/>
      <c r="AAP71" s="12"/>
      <c r="AAQ71" s="12"/>
      <c r="AAR71" s="12"/>
      <c r="AAS71" s="12"/>
      <c r="AAT71" s="12"/>
      <c r="AAU71" s="12"/>
      <c r="AAV71" s="12"/>
      <c r="AAW71" s="12"/>
      <c r="AAX71" s="12"/>
      <c r="AAY71" s="12"/>
      <c r="AAZ71" s="12"/>
      <c r="ABA71" s="12"/>
      <c r="ABB71" s="12"/>
      <c r="ABC71" s="12"/>
      <c r="ABD71" s="12"/>
      <c r="ABE71" s="12"/>
      <c r="ABF71" s="12"/>
      <c r="ABG71" s="12"/>
      <c r="ABH71" s="12"/>
      <c r="ABI71" s="12"/>
      <c r="ABJ71" s="12"/>
      <c r="ABK71" s="12"/>
      <c r="ABL71" s="12"/>
      <c r="ABM71" s="12"/>
      <c r="ABN71" s="12"/>
      <c r="ABO71" s="12"/>
      <c r="ABP71" s="12"/>
      <c r="ABQ71" s="12"/>
      <c r="ABR71" s="12"/>
      <c r="ABS71" s="12"/>
      <c r="ABT71" s="12"/>
      <c r="ABU71" s="12"/>
      <c r="ABV71" s="12"/>
      <c r="ABW71" s="12"/>
      <c r="ABX71" s="12"/>
      <c r="ABY71" s="12"/>
      <c r="ABZ71" s="12"/>
      <c r="ACA71" s="12"/>
      <c r="ACB71" s="12"/>
      <c r="ACC71" s="12"/>
      <c r="ACD71" s="12"/>
      <c r="ACE71" s="12"/>
      <c r="ACF71" s="12"/>
      <c r="ACG71" s="12"/>
      <c r="ACH71" s="12"/>
      <c r="ACI71" s="12"/>
      <c r="ACJ71" s="12"/>
      <c r="ACK71" s="12"/>
      <c r="ACL71" s="12"/>
      <c r="ACM71" s="12"/>
      <c r="ACN71" s="12"/>
      <c r="ACO71" s="12"/>
      <c r="ACP71" s="12"/>
      <c r="ACQ71" s="12"/>
      <c r="ACR71" s="12"/>
      <c r="ACS71" s="12"/>
      <c r="ACT71" s="12"/>
      <c r="ACU71" s="12"/>
      <c r="ACV71" s="12"/>
      <c r="ACW71" s="12"/>
      <c r="ACX71" s="12"/>
      <c r="ACY71" s="12"/>
      <c r="ACZ71" s="12"/>
      <c r="ADA71" s="12"/>
      <c r="ADB71" s="12"/>
      <c r="ADC71" s="12"/>
      <c r="ADD71" s="12"/>
      <c r="ADE71" s="12"/>
      <c r="ADF71" s="12"/>
      <c r="ADG71" s="12"/>
      <c r="ADH71" s="12"/>
      <c r="ADI71" s="12"/>
      <c r="ADJ71" s="12"/>
      <c r="ADK71" s="12"/>
      <c r="ADL71" s="12"/>
      <c r="ADM71" s="12"/>
      <c r="ADN71" s="12"/>
      <c r="ADO71" s="12"/>
      <c r="ADP71" s="12"/>
      <c r="ADQ71" s="12"/>
      <c r="ADR71" s="12"/>
      <c r="ADS71" s="12"/>
      <c r="ADT71" s="12"/>
      <c r="ADU71" s="12"/>
      <c r="ADV71" s="12"/>
      <c r="ADW71" s="12"/>
      <c r="ADX71" s="12"/>
      <c r="ADY71" s="12"/>
      <c r="ADZ71" s="12"/>
      <c r="AEA71" s="12"/>
      <c r="AEB71" s="12"/>
      <c r="AEC71" s="12"/>
      <c r="AED71" s="12"/>
      <c r="AEE71" s="12"/>
      <c r="AEF71" s="12"/>
      <c r="AEG71" s="12"/>
      <c r="AEH71" s="12"/>
      <c r="AEI71" s="12"/>
      <c r="AEJ71" s="12"/>
      <c r="AEK71" s="12"/>
      <c r="AEL71" s="12"/>
      <c r="AEM71" s="12"/>
      <c r="AEN71" s="12"/>
      <c r="AEO71" s="12"/>
      <c r="AEP71" s="12"/>
      <c r="AEQ71" s="12"/>
      <c r="AER71" s="12"/>
      <c r="AES71" s="12"/>
      <c r="AET71" s="12"/>
      <c r="AEU71" s="12"/>
      <c r="AEV71" s="12"/>
      <c r="AEW71" s="12"/>
      <c r="AEX71" s="12"/>
      <c r="AEY71" s="12"/>
      <c r="AEZ71" s="12"/>
      <c r="AFA71" s="12"/>
      <c r="AFB71" s="12"/>
      <c r="AFC71" s="12"/>
      <c r="AFD71" s="12"/>
      <c r="AFE71" s="12"/>
      <c r="AFF71" s="12"/>
      <c r="AFG71" s="12"/>
      <c r="AFH71" s="12"/>
      <c r="AFI71" s="12"/>
      <c r="AFJ71" s="12"/>
      <c r="AFK71" s="12"/>
      <c r="AFL71" s="12"/>
      <c r="AFM71" s="12"/>
      <c r="AFN71" s="12"/>
      <c r="AFO71" s="12"/>
      <c r="AFP71" s="12"/>
      <c r="AFQ71" s="12"/>
      <c r="AFR71" s="12"/>
      <c r="AFS71" s="12"/>
      <c r="AFT71" s="12"/>
      <c r="AFU71" s="12"/>
      <c r="AFV71" s="12"/>
      <c r="AFW71" s="12"/>
      <c r="AFX71" s="12"/>
      <c r="AFY71" s="12"/>
      <c r="AFZ71" s="12"/>
      <c r="AGA71" s="12"/>
      <c r="AGB71" s="12"/>
      <c r="AGC71" s="12"/>
      <c r="AGD71" s="12"/>
      <c r="AGE71" s="12"/>
      <c r="AGF71" s="12"/>
      <c r="AGG71" s="12"/>
      <c r="AGH71" s="12"/>
      <c r="AGI71" s="12"/>
      <c r="AGJ71" s="12"/>
      <c r="AGK71" s="12"/>
      <c r="AGL71" s="12"/>
      <c r="AGM71" s="12"/>
      <c r="AGN71" s="12"/>
      <c r="AGO71" s="12"/>
      <c r="AGP71" s="12"/>
      <c r="AGQ71" s="12"/>
      <c r="AGR71" s="12"/>
      <c r="AGS71" s="12"/>
      <c r="AGT71" s="12"/>
      <c r="AGU71" s="12"/>
      <c r="AGV71" s="12"/>
      <c r="AGW71" s="12"/>
      <c r="AGX71" s="12"/>
      <c r="AGY71" s="12"/>
      <c r="AGZ71" s="12"/>
      <c r="AHA71" s="12"/>
      <c r="AHB71" s="12"/>
      <c r="AHC71" s="12"/>
      <c r="AHD71" s="12"/>
      <c r="AHE71" s="12"/>
      <c r="AHF71" s="12"/>
      <c r="AHG71" s="12"/>
      <c r="AHH71" s="12"/>
      <c r="AHI71" s="12"/>
      <c r="AHJ71" s="12"/>
      <c r="AHK71" s="12"/>
      <c r="AHL71" s="12"/>
      <c r="AHM71" s="12"/>
      <c r="AHN71" s="12"/>
      <c r="AHO71" s="12"/>
      <c r="AHP71" s="12"/>
      <c r="AHQ71" s="12"/>
      <c r="AHR71" s="12"/>
      <c r="AHS71" s="12"/>
      <c r="AHT71" s="12"/>
      <c r="AHU71" s="12"/>
      <c r="AHV71" s="12"/>
      <c r="AHW71" s="12"/>
      <c r="AHX71" s="12"/>
      <c r="AHY71" s="12"/>
      <c r="AHZ71" s="12"/>
      <c r="AIA71" s="12"/>
      <c r="AIB71" s="12"/>
      <c r="AIC71" s="12"/>
      <c r="AID71" s="12"/>
      <c r="AIE71" s="12"/>
      <c r="AIF71" s="12"/>
      <c r="AIG71" s="12"/>
      <c r="AIH71" s="12"/>
      <c r="AII71" s="12"/>
      <c r="AIJ71" s="12"/>
      <c r="AIK71" s="12"/>
      <c r="AIL71" s="12"/>
      <c r="AIM71" s="12"/>
      <c r="AIN71" s="12"/>
      <c r="AIO71" s="12"/>
      <c r="AIP71" s="12"/>
      <c r="AIQ71" s="12"/>
      <c r="AIR71" s="12"/>
      <c r="AIS71" s="12"/>
      <c r="AIT71" s="12"/>
      <c r="AIU71" s="12"/>
      <c r="AIV71" s="12"/>
      <c r="AIW71" s="12"/>
      <c r="AIX71" s="12"/>
      <c r="AIY71" s="12"/>
      <c r="AIZ71" s="12"/>
      <c r="AJA71" s="12"/>
      <c r="AJB71" s="12"/>
      <c r="AJC71" s="12"/>
      <c r="AJD71" s="12"/>
      <c r="AJE71" s="12"/>
      <c r="AJF71" s="12"/>
      <c r="AJG71" s="12"/>
      <c r="AJH71" s="12"/>
      <c r="AJI71" s="12"/>
      <c r="AJJ71" s="12"/>
      <c r="AJK71" s="12"/>
      <c r="AJL71" s="12"/>
      <c r="AJM71" s="12"/>
      <c r="AJN71" s="12"/>
      <c r="AJO71" s="12"/>
      <c r="AJP71" s="12"/>
      <c r="AJQ71" s="12"/>
      <c r="AJR71" s="12"/>
      <c r="AJS71" s="12"/>
      <c r="AJT71" s="12"/>
      <c r="AJU71" s="12"/>
      <c r="AJV71" s="12"/>
      <c r="AJW71" s="12"/>
      <c r="AJX71" s="12"/>
      <c r="AJY71" s="12"/>
      <c r="AJZ71" s="12"/>
      <c r="AKA71" s="12"/>
      <c r="AKB71" s="12"/>
      <c r="AKC71" s="12"/>
      <c r="AKD71" s="12"/>
      <c r="AKE71" s="12"/>
      <c r="AKF71" s="12"/>
      <c r="AKG71" s="12"/>
      <c r="AKH71" s="12"/>
      <c r="AKI71" s="12"/>
      <c r="AKJ71" s="12"/>
      <c r="AKK71" s="12"/>
      <c r="AKL71" s="12"/>
      <c r="AKM71" s="12"/>
      <c r="AKN71" s="12"/>
      <c r="AKO71" s="12"/>
      <c r="AKP71" s="12"/>
      <c r="AKQ71" s="12"/>
      <c r="AKR71" s="12"/>
      <c r="AKS71" s="12"/>
      <c r="AKT71" s="12"/>
      <c r="AKU71" s="12"/>
      <c r="AKV71" s="12"/>
      <c r="AKW71" s="12"/>
      <c r="AKX71" s="12"/>
      <c r="AKY71" s="12"/>
      <c r="AKZ71" s="12"/>
      <c r="ALA71" s="12"/>
      <c r="ALB71" s="12"/>
      <c r="ALC71" s="12"/>
      <c r="ALD71" s="12"/>
      <c r="ALE71" s="12"/>
      <c r="ALF71" s="12"/>
      <c r="ALG71" s="12"/>
      <c r="ALH71" s="12"/>
      <c r="ALI71" s="12"/>
      <c r="ALJ71" s="12"/>
      <c r="ALK71" s="12"/>
      <c r="ALL71" s="12"/>
      <c r="ALM71" s="12"/>
      <c r="ALN71" s="12"/>
      <c r="ALO71" s="12"/>
      <c r="ALP71" s="12"/>
      <c r="ALQ71" s="12"/>
      <c r="ALR71" s="12"/>
      <c r="ALS71" s="12"/>
      <c r="ALT71" s="12"/>
      <c r="ALU71" s="12"/>
      <c r="ALV71" s="12"/>
      <c r="ALW71" s="12"/>
      <c r="ALX71" s="12"/>
      <c r="ALY71" s="12"/>
      <c r="ALZ71" s="12"/>
      <c r="AMA71" s="12"/>
      <c r="AMB71" s="12"/>
      <c r="AMC71" s="12"/>
      <c r="AMD71" s="12"/>
      <c r="AME71" s="12"/>
      <c r="AMF71" s="12"/>
      <c r="AMG71" s="12"/>
      <c r="AMH71" s="12"/>
      <c r="AMI71" s="12"/>
      <c r="AMJ71" s="12"/>
      <c r="AMK71" s="12"/>
      <c r="AML71" s="12"/>
      <c r="AMM71" s="12"/>
      <c r="AMN71" s="12"/>
      <c r="AMO71" s="12"/>
      <c r="AMP71" s="12"/>
      <c r="AMQ71" s="12"/>
      <c r="AMR71" s="12"/>
      <c r="AMS71" s="12"/>
      <c r="AMT71" s="12"/>
      <c r="AMU71" s="12"/>
      <c r="AMV71" s="12"/>
      <c r="AMW71" s="12"/>
      <c r="AMX71" s="12"/>
      <c r="AMY71" s="12"/>
      <c r="AMZ71" s="12"/>
      <c r="ANA71" s="12"/>
      <c r="ANB71" s="12"/>
      <c r="ANC71" s="12"/>
      <c r="AND71" s="12"/>
      <c r="ANE71" s="12"/>
      <c r="ANF71" s="12"/>
      <c r="ANG71" s="12"/>
      <c r="ANH71" s="12"/>
      <c r="ANI71" s="12"/>
      <c r="ANJ71" s="12"/>
      <c r="ANK71" s="12"/>
      <c r="ANL71" s="12"/>
      <c r="ANM71" s="12"/>
      <c r="ANN71" s="12"/>
      <c r="ANO71" s="12"/>
      <c r="ANP71" s="12"/>
      <c r="ANQ71" s="12"/>
      <c r="ANR71" s="12"/>
      <c r="ANS71" s="12"/>
      <c r="ANT71" s="12"/>
      <c r="ANU71" s="12"/>
      <c r="ANV71" s="12"/>
      <c r="ANW71" s="12"/>
      <c r="ANX71" s="12"/>
      <c r="ANY71" s="12"/>
      <c r="ANZ71" s="12"/>
      <c r="AOA71" s="12"/>
      <c r="AOB71" s="12"/>
      <c r="AOC71" s="12"/>
      <c r="AOD71" s="12"/>
      <c r="AOE71" s="12"/>
      <c r="AOF71" s="12"/>
      <c r="AOG71" s="12"/>
      <c r="AOH71" s="12"/>
      <c r="AOI71" s="12"/>
      <c r="AOJ71" s="12"/>
      <c r="AOK71" s="12"/>
      <c r="AOL71" s="12"/>
      <c r="AOM71" s="12"/>
      <c r="AON71" s="12"/>
      <c r="AOO71" s="12"/>
      <c r="AOP71" s="12"/>
      <c r="AOQ71" s="12"/>
      <c r="AOR71" s="12"/>
      <c r="AOS71" s="12"/>
      <c r="AOT71" s="12"/>
      <c r="AOU71" s="12"/>
      <c r="AOV71" s="12"/>
      <c r="AOW71" s="12"/>
      <c r="AOX71" s="12"/>
      <c r="AOY71" s="12"/>
      <c r="AOZ71" s="12"/>
      <c r="APA71" s="12"/>
      <c r="APB71" s="12"/>
      <c r="APC71" s="12"/>
      <c r="APD71" s="12"/>
      <c r="APE71" s="12"/>
      <c r="APF71" s="12"/>
      <c r="APG71" s="12"/>
      <c r="APH71" s="12"/>
      <c r="API71" s="12"/>
      <c r="APJ71" s="12"/>
      <c r="APK71" s="12"/>
      <c r="APL71" s="12"/>
      <c r="APM71" s="12"/>
      <c r="APN71" s="12"/>
      <c r="APO71" s="12"/>
      <c r="APP71" s="12"/>
      <c r="APQ71" s="12"/>
      <c r="APR71" s="12"/>
      <c r="APS71" s="12"/>
      <c r="APT71" s="12"/>
      <c r="APU71" s="12"/>
      <c r="APV71" s="12"/>
      <c r="APW71" s="12"/>
      <c r="APX71" s="12"/>
      <c r="APY71" s="12"/>
      <c r="APZ71" s="12"/>
      <c r="AQA71" s="12"/>
      <c r="AQB71" s="12"/>
      <c r="AQC71" s="12"/>
      <c r="AQD71" s="12"/>
      <c r="AQE71" s="12"/>
      <c r="AQF71" s="12"/>
      <c r="AQG71" s="12"/>
      <c r="AQH71" s="12"/>
      <c r="AQI71" s="12"/>
      <c r="AQJ71" s="12"/>
      <c r="AQK71" s="12"/>
      <c r="AQL71" s="12"/>
      <c r="AQM71" s="12"/>
      <c r="AQN71" s="12"/>
      <c r="AQO71" s="12"/>
      <c r="AQP71" s="12"/>
      <c r="AQQ71" s="12"/>
      <c r="AQR71" s="12"/>
      <c r="AQS71" s="12"/>
      <c r="AQT71" s="12"/>
      <c r="AQU71" s="12"/>
      <c r="AQV71" s="12"/>
      <c r="AQW71" s="12"/>
      <c r="AQX71" s="12"/>
      <c r="AQY71" s="12"/>
      <c r="AQZ71" s="12"/>
      <c r="ARA71" s="12"/>
      <c r="ARB71" s="12"/>
      <c r="ARC71" s="12"/>
      <c r="ARD71" s="12"/>
      <c r="ARE71" s="12"/>
      <c r="ARF71" s="12"/>
      <c r="ARG71" s="12"/>
      <c r="ARH71" s="12"/>
      <c r="ARI71" s="12"/>
      <c r="ARJ71" s="12"/>
      <c r="ARK71" s="12"/>
      <c r="ARL71" s="12"/>
      <c r="ARM71" s="12"/>
      <c r="ARN71" s="12"/>
      <c r="ARO71" s="12"/>
      <c r="ARP71" s="12"/>
      <c r="ARQ71" s="12"/>
      <c r="ARR71" s="12"/>
      <c r="ARS71" s="12"/>
      <c r="ART71" s="12"/>
      <c r="ARU71" s="12"/>
      <c r="ARV71" s="12"/>
      <c r="ARW71" s="12"/>
      <c r="ARX71" s="12"/>
      <c r="ARY71" s="12"/>
      <c r="ARZ71" s="12"/>
      <c r="ASA71" s="12"/>
      <c r="ASB71" s="12"/>
      <c r="ASC71" s="12"/>
      <c r="ASD71" s="12"/>
      <c r="ASE71" s="12"/>
      <c r="ASF71" s="12"/>
      <c r="ASG71" s="12"/>
      <c r="ASH71" s="12"/>
      <c r="ASI71" s="12"/>
      <c r="ASJ71" s="12"/>
      <c r="ASK71" s="12"/>
      <c r="ASL71" s="12"/>
      <c r="ASM71" s="12"/>
      <c r="ASN71" s="12"/>
      <c r="ASO71" s="12"/>
      <c r="ASP71" s="12"/>
      <c r="ASQ71" s="12"/>
      <c r="ASR71" s="12"/>
      <c r="ASS71" s="12"/>
      <c r="AST71" s="12"/>
      <c r="ASU71" s="12"/>
      <c r="ASV71" s="12"/>
      <c r="ASW71" s="12"/>
      <c r="ASX71" s="12"/>
      <c r="ASY71" s="12"/>
      <c r="ASZ71" s="12"/>
      <c r="ATA71" s="12"/>
      <c r="ATB71" s="12"/>
      <c r="ATC71" s="12"/>
      <c r="ATD71" s="12"/>
      <c r="ATE71" s="12"/>
      <c r="ATF71" s="12"/>
      <c r="ATG71" s="12"/>
      <c r="ATH71" s="12"/>
      <c r="ATI71" s="12"/>
      <c r="ATJ71" s="12"/>
      <c r="ATK71" s="12"/>
      <c r="ATL71" s="12"/>
      <c r="ATM71" s="12"/>
      <c r="ATN71" s="12"/>
      <c r="ATO71" s="12"/>
      <c r="ATP71" s="12"/>
      <c r="ATQ71" s="12"/>
      <c r="ATR71" s="12"/>
      <c r="ATS71" s="12"/>
      <c r="ATT71" s="12"/>
      <c r="ATU71" s="12"/>
      <c r="ATV71" s="12"/>
      <c r="ATW71" s="12"/>
      <c r="ATX71" s="12"/>
      <c r="ATY71" s="12"/>
      <c r="ATZ71" s="12"/>
      <c r="AUA71" s="12"/>
      <c r="AUB71" s="12"/>
      <c r="AUC71" s="12"/>
      <c r="AUD71" s="12"/>
      <c r="AUE71" s="12"/>
      <c r="AUF71" s="12"/>
      <c r="AUG71" s="12"/>
      <c r="AUH71" s="12"/>
      <c r="AUI71" s="12"/>
      <c r="AUJ71" s="12"/>
      <c r="AUK71" s="12"/>
      <c r="AUL71" s="12"/>
      <c r="AUM71" s="12"/>
      <c r="AUN71" s="12"/>
      <c r="AUO71" s="12"/>
      <c r="AUP71" s="12"/>
      <c r="AUQ71" s="12"/>
      <c r="AUR71" s="12"/>
      <c r="AUS71" s="12"/>
      <c r="AUT71" s="12"/>
      <c r="AUU71" s="12"/>
      <c r="AUV71" s="12"/>
      <c r="AUW71" s="12"/>
      <c r="AUX71" s="12"/>
      <c r="AUY71" s="12"/>
      <c r="AUZ71" s="12"/>
      <c r="AVA71" s="12"/>
      <c r="AVB71" s="12"/>
      <c r="AVC71" s="12"/>
      <c r="AVD71" s="12"/>
      <c r="AVE71" s="12"/>
      <c r="AVF71" s="12"/>
      <c r="AVG71" s="12"/>
      <c r="AVH71" s="12"/>
      <c r="AVI71" s="12"/>
      <c r="AVJ71" s="12"/>
      <c r="AVK71" s="12"/>
      <c r="AVL71" s="12"/>
      <c r="AVM71" s="12"/>
      <c r="AVN71" s="12"/>
      <c r="AVO71" s="12"/>
      <c r="AVP71" s="12"/>
      <c r="AVQ71" s="12"/>
      <c r="AVR71" s="12"/>
      <c r="AVS71" s="12"/>
      <c r="AVT71" s="12"/>
      <c r="AVU71" s="12"/>
      <c r="AVV71" s="12"/>
      <c r="AVW71" s="12"/>
      <c r="AVX71" s="12"/>
      <c r="AVY71" s="12"/>
      <c r="AVZ71" s="12"/>
      <c r="AWA71" s="12"/>
      <c r="AWB71" s="12"/>
      <c r="AWC71" s="12"/>
      <c r="AWD71" s="12"/>
      <c r="AWE71" s="12"/>
      <c r="AWF71" s="12"/>
      <c r="AWG71" s="12"/>
      <c r="AWH71" s="12"/>
      <c r="AWI71" s="12"/>
      <c r="AWJ71" s="12"/>
      <c r="AWK71" s="12"/>
      <c r="AWL71" s="12"/>
      <c r="AWM71" s="12"/>
      <c r="AWN71" s="12"/>
      <c r="AWO71" s="12"/>
      <c r="AWP71" s="12"/>
      <c r="AWQ71" s="12"/>
      <c r="AWR71" s="12"/>
      <c r="AWS71" s="12"/>
      <c r="AWT71" s="12"/>
      <c r="AWU71" s="12"/>
      <c r="AWV71" s="12"/>
      <c r="AWW71" s="12"/>
      <c r="AWX71" s="12"/>
      <c r="AWY71" s="12"/>
      <c r="AWZ71" s="12"/>
      <c r="AXA71" s="12"/>
      <c r="AXB71" s="12"/>
      <c r="AXC71" s="12"/>
      <c r="AXD71" s="12"/>
      <c r="AXE71" s="12"/>
      <c r="AXF71" s="12"/>
      <c r="AXG71" s="12"/>
      <c r="AXH71" s="12"/>
      <c r="AXI71" s="12"/>
      <c r="AXJ71" s="12"/>
      <c r="AXK71" s="12"/>
      <c r="AXL71" s="12"/>
      <c r="AXM71" s="12"/>
      <c r="AXN71" s="12"/>
      <c r="AXO71" s="12"/>
      <c r="AXP71" s="12"/>
      <c r="AXQ71" s="12"/>
      <c r="AXR71" s="12"/>
      <c r="AXS71" s="12"/>
      <c r="AXT71" s="12"/>
      <c r="AXU71" s="12"/>
      <c r="AXV71" s="12"/>
      <c r="AXW71" s="12"/>
      <c r="AXX71" s="12"/>
      <c r="AXY71" s="12"/>
      <c r="AXZ71" s="12"/>
      <c r="AYA71" s="12"/>
      <c r="AYB71" s="12"/>
      <c r="AYC71" s="12"/>
      <c r="AYD71" s="12"/>
      <c r="AYE71" s="12"/>
      <c r="AYF71" s="12"/>
      <c r="AYG71" s="12"/>
      <c r="AYH71" s="12"/>
      <c r="AYI71" s="12"/>
      <c r="AYJ71" s="12"/>
      <c r="AYK71" s="12"/>
      <c r="AYL71" s="12"/>
      <c r="AYM71" s="12"/>
      <c r="AYN71" s="12"/>
      <c r="AYO71" s="12"/>
      <c r="AYP71" s="12"/>
      <c r="AYQ71" s="12"/>
      <c r="AYR71" s="12"/>
      <c r="AYS71" s="12"/>
      <c r="AYT71" s="12"/>
      <c r="AYU71" s="12"/>
      <c r="AYV71" s="12"/>
      <c r="AYW71" s="12"/>
      <c r="AYX71" s="12"/>
      <c r="AYY71" s="12"/>
      <c r="AYZ71" s="12"/>
      <c r="AZA71" s="12"/>
      <c r="AZB71" s="12"/>
      <c r="AZC71" s="12"/>
      <c r="AZD71" s="12"/>
      <c r="AZE71" s="12"/>
      <c r="AZF71" s="12"/>
      <c r="AZG71" s="12"/>
      <c r="AZH71" s="12"/>
      <c r="AZI71" s="12"/>
      <c r="AZJ71" s="12"/>
      <c r="AZK71" s="12"/>
      <c r="AZL71" s="12"/>
      <c r="AZM71" s="12"/>
      <c r="AZN71" s="12"/>
      <c r="AZO71" s="12"/>
      <c r="AZP71" s="12"/>
      <c r="AZQ71" s="12"/>
      <c r="AZR71" s="12"/>
      <c r="AZS71" s="12"/>
      <c r="AZT71" s="12"/>
      <c r="AZU71" s="12"/>
      <c r="AZV71" s="12"/>
      <c r="AZW71" s="12"/>
      <c r="AZX71" s="12"/>
      <c r="AZY71" s="12"/>
      <c r="AZZ71" s="12"/>
      <c r="BAA71" s="12"/>
      <c r="BAB71" s="12"/>
      <c r="BAC71" s="12"/>
      <c r="BAD71" s="12"/>
      <c r="BAE71" s="12"/>
      <c r="BAF71" s="12"/>
      <c r="BAG71" s="12"/>
      <c r="BAH71" s="12"/>
      <c r="BAI71" s="12"/>
      <c r="BAJ71" s="12"/>
      <c r="BAK71" s="12"/>
      <c r="BAL71" s="12"/>
      <c r="BAM71" s="12"/>
      <c r="BAN71" s="12"/>
      <c r="BAO71" s="12"/>
      <c r="BAP71" s="12"/>
      <c r="BAQ71" s="12"/>
      <c r="BAR71" s="12"/>
      <c r="BAS71" s="12"/>
      <c r="BAT71" s="12"/>
      <c r="BAU71" s="12"/>
      <c r="BAV71" s="12"/>
      <c r="BAW71" s="12"/>
      <c r="BAX71" s="12"/>
      <c r="BAY71" s="12"/>
      <c r="BAZ71" s="12"/>
      <c r="BBA71" s="12"/>
      <c r="BBB71" s="12"/>
      <c r="BBC71" s="12"/>
      <c r="BBD71" s="12"/>
      <c r="BBE71" s="12"/>
      <c r="BBF71" s="12"/>
      <c r="BBG71" s="12"/>
      <c r="BBH71" s="12"/>
      <c r="BBI71" s="12"/>
      <c r="BBJ71" s="12"/>
      <c r="BBK71" s="12"/>
      <c r="BBL71" s="12"/>
      <c r="BBM71" s="12"/>
      <c r="BBN71" s="12"/>
      <c r="BBO71" s="12"/>
      <c r="BBP71" s="12"/>
      <c r="BBQ71" s="12"/>
      <c r="BBR71" s="12"/>
      <c r="BBS71" s="12"/>
      <c r="BBT71" s="12"/>
      <c r="BBU71" s="12"/>
      <c r="BBV71" s="12"/>
      <c r="BBW71" s="12"/>
      <c r="BBX71" s="12"/>
      <c r="BBY71" s="12"/>
      <c r="BBZ71" s="12"/>
      <c r="BCA71" s="12"/>
      <c r="BCB71" s="12"/>
      <c r="BCC71" s="12"/>
      <c r="BCD71" s="12"/>
      <c r="BCE71" s="12"/>
      <c r="BCF71" s="12"/>
      <c r="BCG71" s="12"/>
      <c r="BCH71" s="12"/>
      <c r="BCI71" s="12"/>
      <c r="BCJ71" s="12"/>
      <c r="BCK71" s="12"/>
      <c r="BCL71" s="12"/>
      <c r="BCM71" s="12"/>
      <c r="BCN71" s="12"/>
      <c r="BCO71" s="12"/>
      <c r="BCP71" s="12"/>
      <c r="BCQ71" s="12"/>
      <c r="BCR71" s="12"/>
      <c r="BCS71" s="12"/>
      <c r="BCT71" s="12"/>
      <c r="BCU71" s="12"/>
      <c r="BCV71" s="12"/>
      <c r="BCW71" s="12"/>
      <c r="BCX71" s="12"/>
      <c r="BCY71" s="12"/>
      <c r="BCZ71" s="12"/>
      <c r="BDA71" s="12"/>
      <c r="BDB71" s="12"/>
      <c r="BDC71" s="12"/>
      <c r="BDD71" s="12"/>
      <c r="BDE71" s="12"/>
      <c r="BDF71" s="12"/>
      <c r="BDG71" s="12"/>
      <c r="BDH71" s="12"/>
      <c r="BDI71" s="12"/>
      <c r="BDJ71" s="12"/>
      <c r="BDK71" s="12"/>
      <c r="BDL71" s="12"/>
      <c r="BDM71" s="12"/>
      <c r="BDN71" s="12"/>
      <c r="BDO71" s="12"/>
      <c r="BDP71" s="12"/>
      <c r="BDQ71" s="12"/>
      <c r="BDR71" s="12"/>
      <c r="BDS71" s="12"/>
      <c r="BDT71" s="12"/>
      <c r="BDU71" s="12"/>
      <c r="BDV71" s="12"/>
      <c r="BDW71" s="12"/>
      <c r="BDX71" s="12"/>
      <c r="BDY71" s="12"/>
      <c r="BDZ71" s="12"/>
      <c r="BEA71" s="12"/>
      <c r="BEB71" s="12"/>
      <c r="BEC71" s="12"/>
      <c r="BED71" s="12"/>
      <c r="BEE71" s="12"/>
      <c r="BEF71" s="12"/>
      <c r="BEG71" s="12"/>
      <c r="BEH71" s="12"/>
      <c r="BEI71" s="12"/>
      <c r="BEJ71" s="12"/>
      <c r="BEK71" s="12"/>
      <c r="BEL71" s="12"/>
      <c r="BEM71" s="12"/>
      <c r="BEN71" s="12"/>
      <c r="BEO71" s="12"/>
      <c r="BEP71" s="12"/>
      <c r="BEQ71" s="12"/>
      <c r="BER71" s="12"/>
      <c r="BES71" s="12"/>
      <c r="BET71" s="12"/>
      <c r="BEU71" s="12"/>
      <c r="BEV71" s="12"/>
      <c r="BEW71" s="12"/>
      <c r="BEX71" s="12"/>
      <c r="BEY71" s="12"/>
      <c r="BEZ71" s="12"/>
      <c r="BFA71" s="12"/>
      <c r="BFB71" s="12"/>
      <c r="BFC71" s="12"/>
      <c r="BFD71" s="12"/>
      <c r="BFE71" s="12"/>
      <c r="BFF71" s="12"/>
      <c r="BFG71" s="12"/>
      <c r="BFH71" s="12"/>
      <c r="BFI71" s="12"/>
      <c r="BFJ71" s="12"/>
      <c r="BFK71" s="12"/>
      <c r="BFL71" s="12"/>
      <c r="BFM71" s="12"/>
      <c r="BFN71" s="12"/>
      <c r="BFO71" s="12"/>
      <c r="BFP71" s="12"/>
      <c r="BFQ71" s="12"/>
      <c r="BFR71" s="12"/>
      <c r="BFS71" s="12"/>
      <c r="BFT71" s="12"/>
      <c r="BFU71" s="12"/>
      <c r="BFV71" s="12"/>
      <c r="BFW71" s="12"/>
      <c r="BFX71" s="12"/>
      <c r="BFY71" s="12"/>
      <c r="BFZ71" s="12"/>
      <c r="BGA71" s="12"/>
      <c r="BGB71" s="12"/>
      <c r="BGC71" s="12"/>
      <c r="BGD71" s="12"/>
      <c r="BGE71" s="12"/>
      <c r="BGF71" s="12"/>
      <c r="BGG71" s="12"/>
      <c r="BGH71" s="12"/>
      <c r="BGI71" s="12"/>
      <c r="BGJ71" s="12"/>
      <c r="BGK71" s="12"/>
      <c r="BGL71" s="12"/>
      <c r="BGM71" s="12"/>
      <c r="BGN71" s="12"/>
      <c r="BGO71" s="12"/>
      <c r="BGP71" s="12"/>
      <c r="BGQ71" s="12"/>
      <c r="BGR71" s="12"/>
      <c r="BGS71" s="12"/>
      <c r="BGT71" s="12"/>
      <c r="BGU71" s="12"/>
      <c r="BGV71" s="12"/>
      <c r="BGW71" s="12"/>
      <c r="BGX71" s="12"/>
      <c r="BGY71" s="12"/>
      <c r="BGZ71" s="12"/>
      <c r="BHA71" s="12"/>
      <c r="BHB71" s="12"/>
      <c r="BHC71" s="12"/>
      <c r="BHD71" s="12"/>
      <c r="BHE71" s="12"/>
      <c r="BHF71" s="12"/>
      <c r="BHG71" s="12"/>
      <c r="BHH71" s="12"/>
      <c r="BHI71" s="12"/>
      <c r="BHJ71" s="12"/>
      <c r="BHK71" s="12"/>
      <c r="BHL71" s="12"/>
      <c r="BHM71" s="12"/>
      <c r="BHN71" s="12"/>
      <c r="BHO71" s="12"/>
      <c r="BHP71" s="12"/>
      <c r="BHQ71" s="12"/>
      <c r="BHR71" s="12"/>
      <c r="BHS71" s="12"/>
      <c r="BHT71" s="12"/>
      <c r="BHU71" s="12"/>
      <c r="BHV71" s="12"/>
      <c r="BHW71" s="12"/>
      <c r="BHX71" s="12"/>
      <c r="BHY71" s="12"/>
      <c r="BHZ71" s="12"/>
      <c r="BIA71" s="12"/>
      <c r="BIB71" s="12"/>
      <c r="BIC71" s="12"/>
      <c r="BID71" s="12"/>
      <c r="BIE71" s="12"/>
      <c r="BIF71" s="12"/>
      <c r="BIG71" s="12"/>
      <c r="BIH71" s="12"/>
      <c r="BII71" s="12"/>
      <c r="BIJ71" s="12"/>
      <c r="BIK71" s="12"/>
      <c r="BIL71" s="12"/>
      <c r="BIM71" s="12"/>
      <c r="BIN71" s="12"/>
      <c r="BIO71" s="12"/>
      <c r="BIP71" s="12"/>
      <c r="BIQ71" s="12"/>
      <c r="BIR71" s="12"/>
      <c r="BIS71" s="12"/>
      <c r="BIT71" s="12"/>
      <c r="BIU71" s="12"/>
      <c r="BIV71" s="12"/>
      <c r="BIW71" s="12"/>
      <c r="BIX71" s="12"/>
      <c r="BIY71" s="12"/>
      <c r="BIZ71" s="12"/>
      <c r="BJA71" s="12"/>
      <c r="BJB71" s="12"/>
      <c r="BJC71" s="12"/>
      <c r="BJD71" s="12"/>
      <c r="BJE71" s="12"/>
      <c r="BJF71" s="12"/>
      <c r="BJG71" s="12"/>
      <c r="BJH71" s="12"/>
      <c r="BJI71" s="12"/>
      <c r="BJJ71" s="12"/>
      <c r="BJK71" s="12"/>
      <c r="BJL71" s="12"/>
      <c r="BJM71" s="12"/>
      <c r="BJN71" s="12"/>
      <c r="BJO71" s="12"/>
      <c r="BJP71" s="12"/>
      <c r="BJQ71" s="12"/>
      <c r="BJR71" s="12"/>
      <c r="BJS71" s="12"/>
      <c r="BJT71" s="12"/>
      <c r="BJU71" s="12"/>
      <c r="BJV71" s="12"/>
      <c r="BJW71" s="12"/>
      <c r="BJX71" s="12"/>
      <c r="BJY71" s="12"/>
      <c r="BJZ71" s="12"/>
      <c r="BKA71" s="12"/>
      <c r="BKB71" s="12"/>
      <c r="BKC71" s="12"/>
      <c r="BKD71" s="12"/>
      <c r="BKE71" s="12"/>
      <c r="BKF71" s="12"/>
      <c r="BKG71" s="12"/>
      <c r="BKH71" s="12"/>
      <c r="BKI71" s="12"/>
      <c r="BKJ71" s="12"/>
      <c r="BKK71" s="12"/>
      <c r="BKL71" s="12"/>
      <c r="BKM71" s="12"/>
      <c r="BKN71" s="12"/>
      <c r="BKO71" s="12"/>
      <c r="BKP71" s="12"/>
      <c r="BKQ71" s="12"/>
      <c r="BKR71" s="12"/>
      <c r="BKS71" s="12"/>
      <c r="BKT71" s="12"/>
      <c r="BKU71" s="12"/>
      <c r="BKV71" s="12"/>
      <c r="BKW71" s="12"/>
      <c r="BKX71" s="12"/>
      <c r="BKY71" s="12"/>
      <c r="BKZ71" s="12"/>
      <c r="BLA71" s="12"/>
      <c r="BLB71" s="12"/>
      <c r="BLC71" s="12"/>
      <c r="BLD71" s="12"/>
      <c r="BLE71" s="12"/>
      <c r="BLF71" s="12"/>
      <c r="BLG71" s="12"/>
      <c r="BLH71" s="12"/>
      <c r="BLI71" s="12"/>
      <c r="BLJ71" s="12"/>
      <c r="BLK71" s="12"/>
      <c r="BLL71" s="12"/>
      <c r="BLM71" s="12"/>
      <c r="BLN71" s="12"/>
      <c r="BLO71" s="12"/>
      <c r="BLP71" s="12"/>
      <c r="BLQ71" s="12"/>
      <c r="BLR71" s="12"/>
      <c r="BLS71" s="12"/>
      <c r="BLT71" s="12"/>
      <c r="BLU71" s="12"/>
      <c r="BLV71" s="12"/>
      <c r="BLW71" s="12"/>
      <c r="BLX71" s="12"/>
      <c r="BLY71" s="12"/>
      <c r="BLZ71" s="12"/>
      <c r="BMA71" s="12"/>
      <c r="BMB71" s="12"/>
      <c r="BMC71" s="12"/>
      <c r="BMD71" s="12"/>
      <c r="BME71" s="12"/>
      <c r="BMF71" s="12"/>
      <c r="BMG71" s="12"/>
      <c r="BMH71" s="12"/>
      <c r="BMI71" s="12"/>
      <c r="BMJ71" s="12"/>
      <c r="BMK71" s="12"/>
      <c r="BML71" s="12"/>
      <c r="BMM71" s="12"/>
      <c r="BMN71" s="12"/>
      <c r="BMO71" s="12"/>
      <c r="BMP71" s="12"/>
      <c r="BMQ71" s="12"/>
      <c r="BMR71" s="12"/>
      <c r="BMS71" s="12"/>
      <c r="BMT71" s="12"/>
      <c r="BMU71" s="12"/>
      <c r="BMV71" s="12"/>
      <c r="BMW71" s="12"/>
      <c r="BMX71" s="12"/>
      <c r="BMY71" s="12"/>
      <c r="BMZ71" s="12"/>
      <c r="BNA71" s="12"/>
      <c r="BNB71" s="12"/>
      <c r="BNC71" s="12"/>
      <c r="BND71" s="12"/>
      <c r="BNE71" s="12"/>
      <c r="BNF71" s="12"/>
      <c r="BNG71" s="12"/>
      <c r="BNH71" s="12"/>
      <c r="BNI71" s="12"/>
      <c r="BNJ71" s="12"/>
      <c r="BNK71" s="12"/>
      <c r="BNL71" s="12"/>
      <c r="BNM71" s="12"/>
      <c r="BNN71" s="12"/>
      <c r="BNO71" s="12"/>
      <c r="BNP71" s="12"/>
      <c r="BNQ71" s="12"/>
      <c r="BNR71" s="12"/>
      <c r="BNS71" s="12"/>
      <c r="BNT71" s="12"/>
      <c r="BNU71" s="12"/>
      <c r="BNV71" s="12"/>
      <c r="BNW71" s="12"/>
      <c r="BNX71" s="12"/>
      <c r="BNY71" s="12"/>
      <c r="BNZ71" s="12"/>
      <c r="BOA71" s="12"/>
      <c r="BOB71" s="12"/>
      <c r="BOC71" s="12"/>
      <c r="BOD71" s="12"/>
      <c r="BOE71" s="12"/>
      <c r="BOF71" s="12"/>
      <c r="BOG71" s="12"/>
      <c r="BOH71" s="12"/>
      <c r="BOI71" s="12"/>
      <c r="BOJ71" s="12"/>
      <c r="BOK71" s="12"/>
      <c r="BOL71" s="12"/>
      <c r="BOM71" s="12"/>
      <c r="BON71" s="12"/>
      <c r="BOO71" s="12"/>
      <c r="BOP71" s="12"/>
      <c r="BOQ71" s="12"/>
      <c r="BOR71" s="12"/>
      <c r="BOS71" s="12"/>
      <c r="BOT71" s="12"/>
      <c r="BOU71" s="12"/>
      <c r="BOV71" s="12"/>
      <c r="BOW71" s="12"/>
      <c r="BOX71" s="12"/>
      <c r="BOY71" s="12"/>
      <c r="BOZ71" s="12"/>
      <c r="BPA71" s="12"/>
      <c r="BPB71" s="12"/>
      <c r="BPC71" s="12"/>
      <c r="BPD71" s="12"/>
      <c r="BPE71" s="12"/>
      <c r="BPF71" s="12"/>
      <c r="BPG71" s="12"/>
      <c r="BPH71" s="12"/>
      <c r="BPI71" s="12"/>
      <c r="BPJ71" s="12"/>
      <c r="BPK71" s="12"/>
      <c r="BPL71" s="12"/>
      <c r="BPM71" s="12"/>
      <c r="BPN71" s="12"/>
      <c r="BPO71" s="12"/>
      <c r="BPP71" s="12"/>
      <c r="BPQ71" s="12"/>
      <c r="BPR71" s="12"/>
      <c r="BPS71" s="12"/>
      <c r="BPT71" s="12"/>
      <c r="BPU71" s="12"/>
      <c r="BPV71" s="12"/>
      <c r="BPW71" s="12"/>
      <c r="BPX71" s="12"/>
      <c r="BPY71" s="12"/>
      <c r="BPZ71" s="12"/>
      <c r="BQA71" s="12"/>
      <c r="BQB71" s="12"/>
      <c r="BQC71" s="12"/>
      <c r="BQD71" s="12"/>
      <c r="BQE71" s="12"/>
      <c r="BQF71" s="12"/>
      <c r="BQG71" s="12"/>
      <c r="BQH71" s="12"/>
      <c r="BQI71" s="12"/>
      <c r="BQJ71" s="12"/>
      <c r="BQK71" s="12"/>
      <c r="BQL71" s="12"/>
      <c r="BQM71" s="12"/>
      <c r="BQN71" s="12"/>
      <c r="BQO71" s="12"/>
      <c r="BQP71" s="12"/>
      <c r="BQQ71" s="12"/>
      <c r="BQR71" s="12"/>
      <c r="BQS71" s="12"/>
      <c r="BQT71" s="12"/>
      <c r="BQU71" s="12"/>
      <c r="BQV71" s="12"/>
      <c r="BQW71" s="12"/>
      <c r="BQX71" s="12"/>
      <c r="BQY71" s="12"/>
      <c r="BQZ71" s="12"/>
      <c r="BRA71" s="12"/>
      <c r="BRB71" s="12"/>
      <c r="BRC71" s="12"/>
      <c r="BRD71" s="12"/>
      <c r="BRE71" s="12"/>
      <c r="BRF71" s="12"/>
      <c r="BRG71" s="12"/>
      <c r="BRH71" s="12"/>
      <c r="BRI71" s="12"/>
      <c r="BRJ71" s="12"/>
      <c r="BRK71" s="12"/>
      <c r="BRL71" s="12"/>
      <c r="BRM71" s="12"/>
      <c r="BRN71" s="12"/>
      <c r="BRO71" s="12"/>
      <c r="BRP71" s="12"/>
      <c r="BRQ71" s="12"/>
      <c r="BRR71" s="12"/>
      <c r="BRS71" s="12"/>
      <c r="BRT71" s="12"/>
      <c r="BRU71" s="12"/>
      <c r="BRV71" s="12"/>
      <c r="BRW71" s="12"/>
      <c r="BRX71" s="12"/>
      <c r="BRY71" s="12"/>
      <c r="BRZ71" s="12"/>
      <c r="BSA71" s="12"/>
      <c r="BSB71" s="12"/>
      <c r="BSC71" s="12"/>
      <c r="BSD71" s="12"/>
      <c r="BSE71" s="12"/>
      <c r="BSF71" s="12"/>
      <c r="BSG71" s="12"/>
      <c r="BSH71" s="12"/>
      <c r="BSI71" s="12"/>
      <c r="BSJ71" s="12"/>
      <c r="BSK71" s="12"/>
      <c r="BSL71" s="12"/>
      <c r="BSM71" s="12"/>
      <c r="BSN71" s="12"/>
      <c r="BSO71" s="12"/>
      <c r="BSP71" s="12"/>
      <c r="BSQ71" s="12"/>
      <c r="BSR71" s="12"/>
      <c r="BSS71" s="12"/>
      <c r="BST71" s="12"/>
      <c r="BSU71" s="12"/>
      <c r="BSV71" s="12"/>
      <c r="BSW71" s="12"/>
      <c r="BSX71" s="12"/>
      <c r="BSY71" s="12"/>
      <c r="BSZ71" s="12"/>
      <c r="BTA71" s="12"/>
      <c r="BTB71" s="12"/>
      <c r="BTC71" s="12"/>
      <c r="BTD71" s="12"/>
      <c r="BTE71" s="12"/>
      <c r="BTF71" s="12"/>
      <c r="BTG71" s="12"/>
      <c r="BTH71" s="12"/>
      <c r="BTI71" s="12"/>
      <c r="BTJ71" s="12"/>
      <c r="BTK71" s="12"/>
      <c r="BTL71" s="12"/>
      <c r="BTM71" s="12"/>
      <c r="BTN71" s="12"/>
      <c r="BTO71" s="12"/>
      <c r="BTP71" s="12"/>
      <c r="BTQ71" s="12"/>
      <c r="BTR71" s="12"/>
      <c r="BTS71" s="12"/>
      <c r="BTT71" s="12"/>
      <c r="BTU71" s="12"/>
      <c r="BTV71" s="12"/>
      <c r="BTW71" s="12"/>
      <c r="BTX71" s="12"/>
      <c r="BTY71" s="12"/>
      <c r="BTZ71" s="12"/>
      <c r="BUA71" s="12"/>
      <c r="BUB71" s="12"/>
      <c r="BUC71" s="12"/>
      <c r="BUD71" s="12"/>
      <c r="BUE71" s="12"/>
      <c r="BUF71" s="12"/>
      <c r="BUG71" s="12"/>
      <c r="BUH71" s="12"/>
      <c r="BUI71" s="12"/>
      <c r="BUJ71" s="12"/>
      <c r="BUK71" s="12"/>
      <c r="BUL71" s="12"/>
      <c r="BUM71" s="12"/>
      <c r="BUN71" s="12"/>
      <c r="BUO71" s="12"/>
      <c r="BUP71" s="12"/>
      <c r="BUQ71" s="12"/>
      <c r="BUR71" s="12"/>
      <c r="BUS71" s="12"/>
      <c r="BUT71" s="12"/>
      <c r="BUU71" s="12"/>
      <c r="BUV71" s="12"/>
      <c r="BUW71" s="12"/>
      <c r="BUX71" s="12"/>
      <c r="BUY71" s="12"/>
      <c r="BUZ71" s="12"/>
      <c r="BVA71" s="12"/>
      <c r="BVB71" s="12"/>
      <c r="BVC71" s="12"/>
      <c r="BVD71" s="12"/>
      <c r="BVE71" s="12"/>
      <c r="BVF71" s="12"/>
      <c r="BVG71" s="12"/>
      <c r="BVH71" s="12"/>
      <c r="BVI71" s="12"/>
      <c r="BVJ71" s="12"/>
      <c r="BVK71" s="12"/>
      <c r="BVL71" s="12"/>
      <c r="BVM71" s="12"/>
      <c r="BVN71" s="12"/>
      <c r="BVO71" s="12"/>
      <c r="BVP71" s="12"/>
      <c r="BVQ71" s="12"/>
      <c r="BVR71" s="12"/>
      <c r="BVS71" s="12"/>
      <c r="BVT71" s="12"/>
      <c r="BVU71" s="12"/>
      <c r="BVV71" s="12"/>
      <c r="BVW71" s="12"/>
      <c r="BVX71" s="12"/>
      <c r="BVY71" s="12"/>
      <c r="BVZ71" s="12"/>
      <c r="BWA71" s="12"/>
      <c r="BWB71" s="12"/>
      <c r="BWC71" s="12"/>
      <c r="BWD71" s="12"/>
      <c r="BWE71" s="12"/>
      <c r="BWF71" s="12"/>
      <c r="BWG71" s="12"/>
      <c r="BWH71" s="12"/>
      <c r="BWI71" s="12"/>
      <c r="BWJ71" s="12"/>
      <c r="BWK71" s="12"/>
      <c r="BWL71" s="12"/>
      <c r="BWM71" s="12"/>
      <c r="BWN71" s="12"/>
      <c r="BWO71" s="12"/>
      <c r="BWP71" s="12"/>
      <c r="BWQ71" s="12"/>
      <c r="BWR71" s="12"/>
      <c r="BWS71" s="12"/>
      <c r="BWT71" s="12"/>
      <c r="BWU71" s="12"/>
      <c r="BWV71" s="12"/>
      <c r="BWW71" s="12"/>
      <c r="BWX71" s="12"/>
      <c r="BWY71" s="12"/>
      <c r="BWZ71" s="12"/>
      <c r="BXA71" s="12"/>
      <c r="BXB71" s="12"/>
      <c r="BXC71" s="12"/>
      <c r="BXD71" s="12"/>
      <c r="BXE71" s="12"/>
      <c r="BXF71" s="12"/>
      <c r="BXG71" s="12"/>
      <c r="BXH71" s="12"/>
      <c r="BXI71" s="12"/>
      <c r="BXJ71" s="12"/>
      <c r="BXK71" s="12"/>
      <c r="BXL71" s="12"/>
      <c r="BXM71" s="12"/>
      <c r="BXN71" s="12"/>
      <c r="BXO71" s="12"/>
      <c r="BXP71" s="12"/>
      <c r="BXQ71" s="12"/>
      <c r="BXR71" s="12"/>
      <c r="BXS71" s="12"/>
      <c r="BXT71" s="12"/>
      <c r="BXU71" s="12"/>
      <c r="BXV71" s="12"/>
      <c r="BXW71" s="12"/>
      <c r="BXX71" s="12"/>
      <c r="BXY71" s="12"/>
      <c r="BXZ71" s="12"/>
      <c r="BYA71" s="12"/>
      <c r="BYB71" s="12"/>
      <c r="BYC71" s="12"/>
      <c r="BYD71" s="12"/>
      <c r="BYE71" s="12"/>
      <c r="BYF71" s="12"/>
      <c r="BYG71" s="12"/>
      <c r="BYH71" s="12"/>
      <c r="BYI71" s="12"/>
      <c r="BYJ71" s="12"/>
      <c r="BYK71" s="12"/>
      <c r="BYL71" s="12"/>
      <c r="BYM71" s="12"/>
      <c r="BYN71" s="12"/>
      <c r="BYO71" s="12"/>
      <c r="BYP71" s="12"/>
      <c r="BYQ71" s="12"/>
      <c r="BYR71" s="12"/>
      <c r="BYS71" s="12"/>
      <c r="BYT71" s="12"/>
      <c r="BYU71" s="12"/>
      <c r="BYV71" s="12"/>
      <c r="BYW71" s="12"/>
      <c r="BYX71" s="12"/>
      <c r="BYY71" s="12"/>
      <c r="BYZ71" s="12"/>
      <c r="BZA71" s="12"/>
      <c r="BZB71" s="12"/>
      <c r="BZC71" s="12"/>
      <c r="BZD71" s="12"/>
      <c r="BZE71" s="12"/>
      <c r="BZF71" s="12"/>
      <c r="BZG71" s="12"/>
      <c r="BZH71" s="12"/>
      <c r="BZI71" s="12"/>
      <c r="BZJ71" s="12"/>
      <c r="BZK71" s="12"/>
      <c r="BZL71" s="12"/>
      <c r="BZM71" s="12"/>
      <c r="BZN71" s="12"/>
      <c r="BZO71" s="12"/>
      <c r="BZP71" s="12"/>
      <c r="BZQ71" s="12"/>
      <c r="BZR71" s="12"/>
      <c r="BZS71" s="12"/>
      <c r="BZT71" s="12"/>
      <c r="BZU71" s="12"/>
      <c r="BZV71" s="12"/>
      <c r="BZW71" s="12"/>
      <c r="BZX71" s="12"/>
      <c r="BZY71" s="12"/>
      <c r="BZZ71" s="12"/>
      <c r="CAA71" s="12"/>
      <c r="CAB71" s="12"/>
      <c r="CAC71" s="12"/>
      <c r="CAD71" s="12"/>
      <c r="CAE71" s="12"/>
      <c r="CAF71" s="12"/>
      <c r="CAG71" s="12"/>
      <c r="CAH71" s="12"/>
      <c r="CAI71" s="12"/>
      <c r="CAJ71" s="12"/>
      <c r="CAK71" s="12"/>
      <c r="CAL71" s="12"/>
      <c r="CAM71" s="12"/>
      <c r="CAN71" s="12"/>
      <c r="CAO71" s="12"/>
      <c r="CAP71" s="12"/>
      <c r="CAQ71" s="12"/>
      <c r="CAR71" s="12"/>
      <c r="CAS71" s="12"/>
      <c r="CAT71" s="12"/>
      <c r="CAU71" s="12"/>
      <c r="CAV71" s="12"/>
      <c r="CAW71" s="12"/>
      <c r="CAX71" s="12"/>
      <c r="CAY71" s="12"/>
      <c r="CAZ71" s="12"/>
      <c r="CBA71" s="12"/>
      <c r="CBB71" s="12"/>
      <c r="CBC71" s="12"/>
      <c r="CBD71" s="12"/>
      <c r="CBE71" s="12"/>
      <c r="CBF71" s="12"/>
      <c r="CBG71" s="12"/>
      <c r="CBH71" s="12"/>
      <c r="CBI71" s="12"/>
      <c r="CBJ71" s="12"/>
      <c r="CBK71" s="12"/>
      <c r="CBL71" s="12"/>
      <c r="CBM71" s="12"/>
      <c r="CBN71" s="12"/>
      <c r="CBO71" s="12"/>
      <c r="CBP71" s="12"/>
      <c r="CBQ71" s="12"/>
      <c r="CBR71" s="12"/>
      <c r="CBS71" s="12"/>
      <c r="CBT71" s="12"/>
      <c r="CBU71" s="12"/>
      <c r="CBV71" s="12"/>
      <c r="CBW71" s="12"/>
      <c r="CBX71" s="12"/>
      <c r="CBY71" s="12"/>
      <c r="CBZ71" s="12"/>
      <c r="CCA71" s="12"/>
      <c r="CCB71" s="12"/>
      <c r="CCC71" s="12"/>
      <c r="CCD71" s="12"/>
      <c r="CCE71" s="12"/>
      <c r="CCF71" s="12"/>
      <c r="CCG71" s="12"/>
      <c r="CCH71" s="12"/>
      <c r="CCI71" s="12"/>
      <c r="CCJ71" s="12"/>
      <c r="CCK71" s="12"/>
      <c r="CCL71" s="12"/>
      <c r="CCM71" s="12"/>
      <c r="CCN71" s="12"/>
      <c r="CCO71" s="12"/>
      <c r="CCP71" s="12"/>
      <c r="CCQ71" s="12"/>
      <c r="CCR71" s="12"/>
      <c r="CCS71" s="12"/>
      <c r="CCT71" s="12"/>
      <c r="CCU71" s="12"/>
      <c r="CCV71" s="12"/>
      <c r="CCW71" s="12"/>
      <c r="CCX71" s="12"/>
      <c r="CCY71" s="12"/>
      <c r="CCZ71" s="12"/>
      <c r="CDA71" s="12"/>
      <c r="CDB71" s="12"/>
      <c r="CDC71" s="12"/>
      <c r="CDD71" s="12"/>
      <c r="CDE71" s="12"/>
      <c r="CDF71" s="12"/>
      <c r="CDG71" s="12"/>
      <c r="CDH71" s="12"/>
      <c r="CDI71" s="12"/>
      <c r="CDJ71" s="12"/>
      <c r="CDK71" s="12"/>
      <c r="CDL71" s="12"/>
      <c r="CDM71" s="12"/>
      <c r="CDN71" s="12"/>
      <c r="CDO71" s="12"/>
      <c r="CDP71" s="12"/>
      <c r="CDQ71" s="12"/>
      <c r="CDR71" s="12"/>
      <c r="CDS71" s="12"/>
      <c r="CDT71" s="12"/>
      <c r="CDU71" s="12"/>
      <c r="CDV71" s="12"/>
      <c r="CDW71" s="12"/>
      <c r="CDX71" s="12"/>
      <c r="CDY71" s="12"/>
      <c r="CDZ71" s="12"/>
      <c r="CEA71" s="12"/>
      <c r="CEB71" s="12"/>
      <c r="CEC71" s="12"/>
      <c r="CED71" s="12"/>
      <c r="CEE71" s="12"/>
      <c r="CEF71" s="12"/>
      <c r="CEG71" s="12"/>
      <c r="CEH71" s="12"/>
      <c r="CEI71" s="12"/>
      <c r="CEJ71" s="12"/>
      <c r="CEK71" s="12"/>
      <c r="CEL71" s="12"/>
      <c r="CEM71" s="12"/>
      <c r="CEN71" s="12"/>
      <c r="CEO71" s="12"/>
      <c r="CEP71" s="12"/>
      <c r="CEQ71" s="12"/>
      <c r="CER71" s="12"/>
      <c r="CES71" s="12"/>
      <c r="CET71" s="12"/>
      <c r="CEU71" s="12"/>
      <c r="CEV71" s="12"/>
      <c r="CEW71" s="12"/>
      <c r="CEX71" s="12"/>
      <c r="CEY71" s="12"/>
      <c r="CEZ71" s="12"/>
      <c r="CFA71" s="12"/>
      <c r="CFB71" s="12"/>
      <c r="CFC71" s="12"/>
      <c r="CFD71" s="12"/>
      <c r="CFE71" s="12"/>
      <c r="CFF71" s="12"/>
      <c r="CFG71" s="12"/>
      <c r="CFH71" s="12"/>
      <c r="CFI71" s="12"/>
      <c r="CFJ71" s="12"/>
      <c r="CFK71" s="12"/>
      <c r="CFL71" s="12"/>
      <c r="CFM71" s="12"/>
      <c r="CFN71" s="12"/>
      <c r="CFO71" s="12"/>
      <c r="CFP71" s="12"/>
      <c r="CFQ71" s="12"/>
      <c r="CFR71" s="12"/>
      <c r="CFS71" s="12"/>
      <c r="CFT71" s="12"/>
      <c r="CFU71" s="12"/>
      <c r="CFV71" s="12"/>
      <c r="CFW71" s="12"/>
      <c r="CFX71" s="12"/>
      <c r="CFY71" s="12"/>
      <c r="CFZ71" s="12"/>
      <c r="CGA71" s="12"/>
      <c r="CGB71" s="12"/>
      <c r="CGC71" s="12"/>
      <c r="CGD71" s="12"/>
      <c r="CGE71" s="12"/>
      <c r="CGF71" s="12"/>
      <c r="CGG71" s="12"/>
      <c r="CGH71" s="12"/>
      <c r="CGI71" s="12"/>
      <c r="CGJ71" s="12"/>
      <c r="CGK71" s="12"/>
      <c r="CGL71" s="12"/>
      <c r="CGM71" s="12"/>
      <c r="CGN71" s="12"/>
      <c r="CGO71" s="12"/>
      <c r="CGP71" s="12"/>
      <c r="CGQ71" s="12"/>
      <c r="CGR71" s="12"/>
      <c r="CGS71" s="12"/>
      <c r="CGT71" s="12"/>
      <c r="CGU71" s="12"/>
      <c r="CGV71" s="12"/>
      <c r="CGW71" s="12"/>
      <c r="CGX71" s="12"/>
      <c r="CGY71" s="12"/>
      <c r="CGZ71" s="12"/>
      <c r="CHA71" s="12"/>
      <c r="CHB71" s="12"/>
      <c r="CHC71" s="12"/>
      <c r="CHD71" s="12"/>
      <c r="CHE71" s="12"/>
      <c r="CHF71" s="12"/>
      <c r="CHG71" s="12"/>
      <c r="CHH71" s="12"/>
      <c r="CHI71" s="12"/>
      <c r="CHJ71" s="12"/>
      <c r="CHK71" s="12"/>
      <c r="CHL71" s="12"/>
      <c r="CHM71" s="12"/>
      <c r="CHN71" s="12"/>
      <c r="CHO71" s="12"/>
      <c r="CHP71" s="12"/>
      <c r="CHQ71" s="12"/>
      <c r="CHR71" s="12"/>
      <c r="CHS71" s="12"/>
      <c r="CHT71" s="12"/>
      <c r="CHU71" s="12"/>
      <c r="CHV71" s="12"/>
      <c r="CHW71" s="12"/>
      <c r="CHX71" s="12"/>
      <c r="CHY71" s="12"/>
      <c r="CHZ71" s="12"/>
      <c r="CIA71" s="12"/>
      <c r="CIB71" s="12"/>
      <c r="CIC71" s="12"/>
      <c r="CID71" s="12"/>
      <c r="CIE71" s="12"/>
      <c r="CIF71" s="12"/>
      <c r="CIG71" s="12"/>
      <c r="CIH71" s="12"/>
      <c r="CII71" s="12"/>
      <c r="CIJ71" s="12"/>
      <c r="CIK71" s="12"/>
      <c r="CIL71" s="12"/>
      <c r="CIM71" s="12"/>
      <c r="CIN71" s="12"/>
      <c r="CIO71" s="12"/>
      <c r="CIP71" s="12"/>
      <c r="CIQ71" s="12"/>
      <c r="CIR71" s="12"/>
      <c r="CIS71" s="12"/>
      <c r="CIT71" s="12"/>
      <c r="CIU71" s="12"/>
      <c r="CIV71" s="12"/>
      <c r="CIW71" s="12"/>
      <c r="CIX71" s="12"/>
      <c r="CIY71" s="12"/>
      <c r="CIZ71" s="12"/>
      <c r="CJA71" s="12"/>
      <c r="CJB71" s="12"/>
      <c r="CJC71" s="12"/>
      <c r="CJD71" s="12"/>
      <c r="CJE71" s="12"/>
      <c r="CJF71" s="12"/>
      <c r="CJG71" s="12"/>
      <c r="CJH71" s="12"/>
      <c r="CJI71" s="12"/>
      <c r="CJJ71" s="12"/>
      <c r="CJK71" s="12"/>
      <c r="CJL71" s="12"/>
      <c r="CJM71" s="12"/>
      <c r="CJN71" s="12"/>
      <c r="CJO71" s="12"/>
      <c r="CJP71" s="12"/>
      <c r="CJQ71" s="12"/>
      <c r="CJR71" s="12"/>
      <c r="CJS71" s="12"/>
      <c r="CJT71" s="12"/>
      <c r="CJU71" s="12"/>
      <c r="CJV71" s="12"/>
      <c r="CJW71" s="12"/>
      <c r="CJX71" s="12"/>
      <c r="CJY71" s="12"/>
      <c r="CJZ71" s="12"/>
      <c r="CKA71" s="12"/>
      <c r="CKB71" s="12"/>
      <c r="CKC71" s="12"/>
      <c r="CKD71" s="12"/>
      <c r="CKE71" s="12"/>
      <c r="CKF71" s="12"/>
      <c r="CKG71" s="12"/>
      <c r="CKH71" s="12"/>
      <c r="CKI71" s="12"/>
      <c r="CKJ71" s="12"/>
      <c r="CKK71" s="12"/>
      <c r="CKL71" s="12"/>
      <c r="CKM71" s="12"/>
      <c r="CKN71" s="12"/>
      <c r="CKO71" s="12"/>
      <c r="CKP71" s="12"/>
      <c r="CKQ71" s="12"/>
      <c r="CKR71" s="12"/>
      <c r="CKS71" s="12"/>
      <c r="CKT71" s="12"/>
      <c r="CKU71" s="12"/>
      <c r="CKV71" s="12"/>
      <c r="CKW71" s="12"/>
      <c r="CKX71" s="12"/>
      <c r="CKY71" s="12"/>
      <c r="CKZ71" s="12"/>
      <c r="CLA71" s="12"/>
      <c r="CLB71" s="12"/>
      <c r="CLC71" s="12"/>
      <c r="CLD71" s="12"/>
      <c r="CLE71" s="12"/>
      <c r="CLF71" s="12"/>
      <c r="CLG71" s="12"/>
      <c r="CLH71" s="12"/>
      <c r="CLI71" s="12"/>
      <c r="CLJ71" s="12"/>
      <c r="CLK71" s="12"/>
      <c r="CLL71" s="12"/>
      <c r="CLM71" s="12"/>
      <c r="CLN71" s="12"/>
      <c r="CLO71" s="12"/>
      <c r="CLP71" s="12"/>
      <c r="CLQ71" s="12"/>
      <c r="CLR71" s="12"/>
      <c r="CLS71" s="12"/>
      <c r="CLT71" s="12"/>
      <c r="CLU71" s="12"/>
      <c r="CLV71" s="12"/>
      <c r="CLW71" s="12"/>
      <c r="CLX71" s="12"/>
      <c r="CLY71" s="12"/>
      <c r="CLZ71" s="12"/>
      <c r="CMA71" s="12"/>
      <c r="CMB71" s="12"/>
      <c r="CMC71" s="12"/>
      <c r="CMD71" s="12"/>
      <c r="CME71" s="12"/>
      <c r="CMF71" s="12"/>
      <c r="CMG71" s="12"/>
      <c r="CMH71" s="12"/>
      <c r="CMI71" s="12"/>
      <c r="CMJ71" s="12"/>
      <c r="CMK71" s="12"/>
      <c r="CML71" s="12"/>
      <c r="CMM71" s="12"/>
      <c r="CMN71" s="12"/>
      <c r="CMO71" s="12"/>
      <c r="CMP71" s="12"/>
      <c r="CMQ71" s="12"/>
      <c r="CMR71" s="12"/>
      <c r="CMS71" s="12"/>
      <c r="CMT71" s="12"/>
      <c r="CMU71" s="12"/>
      <c r="CMV71" s="12"/>
      <c r="CMW71" s="12"/>
      <c r="CMX71" s="12"/>
      <c r="CMY71" s="12"/>
      <c r="CMZ71" s="12"/>
      <c r="CNA71" s="12"/>
      <c r="CNB71" s="12"/>
      <c r="CNC71" s="12"/>
      <c r="CND71" s="12"/>
      <c r="CNE71" s="12"/>
      <c r="CNF71" s="12"/>
      <c r="CNG71" s="12"/>
      <c r="CNH71" s="12"/>
      <c r="CNI71" s="12"/>
      <c r="CNJ71" s="12"/>
      <c r="CNK71" s="12"/>
      <c r="CNL71" s="12"/>
      <c r="CNM71" s="12"/>
      <c r="CNN71" s="12"/>
      <c r="CNO71" s="12"/>
      <c r="CNP71" s="12"/>
      <c r="CNQ71" s="12"/>
      <c r="CNR71" s="12"/>
      <c r="CNS71" s="12"/>
      <c r="CNT71" s="12"/>
      <c r="CNU71" s="12"/>
      <c r="CNV71" s="12"/>
      <c r="CNW71" s="12"/>
      <c r="CNX71" s="12"/>
      <c r="CNY71" s="12"/>
      <c r="CNZ71" s="12"/>
      <c r="COA71" s="12"/>
      <c r="COB71" s="12"/>
      <c r="COC71" s="12"/>
      <c r="COD71" s="12"/>
      <c r="COE71" s="12"/>
      <c r="COF71" s="12"/>
      <c r="COG71" s="12"/>
      <c r="COH71" s="12"/>
      <c r="COI71" s="12"/>
      <c r="COJ71" s="12"/>
      <c r="COK71" s="12"/>
      <c r="COL71" s="12"/>
      <c r="COM71" s="12"/>
      <c r="CON71" s="12"/>
      <c r="COO71" s="12"/>
      <c r="COP71" s="12"/>
      <c r="COQ71" s="12"/>
      <c r="COR71" s="12"/>
      <c r="COS71" s="12"/>
      <c r="COT71" s="12"/>
      <c r="COU71" s="12"/>
      <c r="COV71" s="12"/>
      <c r="COW71" s="12"/>
      <c r="COX71" s="12"/>
      <c r="COY71" s="12"/>
      <c r="COZ71" s="12"/>
      <c r="CPA71" s="12"/>
      <c r="CPB71" s="12"/>
      <c r="CPC71" s="12"/>
      <c r="CPD71" s="12"/>
      <c r="CPE71" s="12"/>
      <c r="CPF71" s="12"/>
      <c r="CPG71" s="12"/>
      <c r="CPH71" s="12"/>
      <c r="CPI71" s="12"/>
      <c r="CPJ71" s="12"/>
      <c r="CPK71" s="12"/>
      <c r="CPL71" s="12"/>
      <c r="CPM71" s="12"/>
      <c r="CPN71" s="12"/>
      <c r="CPO71" s="12"/>
      <c r="CPP71" s="12"/>
      <c r="CPQ71" s="12"/>
      <c r="CPR71" s="12"/>
      <c r="CPS71" s="12"/>
      <c r="CPT71" s="12"/>
      <c r="CPU71" s="12"/>
      <c r="CPV71" s="12"/>
      <c r="CPW71" s="12"/>
      <c r="CPX71" s="12"/>
      <c r="CPY71" s="12"/>
      <c r="CPZ71" s="12"/>
      <c r="CQA71" s="12"/>
      <c r="CQB71" s="12"/>
      <c r="CQC71" s="12"/>
      <c r="CQD71" s="12"/>
      <c r="CQE71" s="12"/>
      <c r="CQF71" s="12"/>
      <c r="CQG71" s="12"/>
      <c r="CQH71" s="12"/>
      <c r="CQI71" s="12"/>
      <c r="CQJ71" s="12"/>
      <c r="CQK71" s="12"/>
      <c r="CQL71" s="12"/>
      <c r="CQM71" s="12"/>
      <c r="CQN71" s="12"/>
      <c r="CQO71" s="12"/>
      <c r="CQP71" s="12"/>
      <c r="CQQ71" s="12"/>
      <c r="CQR71" s="12"/>
      <c r="CQS71" s="12"/>
      <c r="CQT71" s="12"/>
      <c r="CQU71" s="12"/>
      <c r="CQV71" s="12"/>
      <c r="CQW71" s="12"/>
      <c r="CQX71" s="12"/>
      <c r="CQY71" s="12"/>
      <c r="CQZ71" s="12"/>
      <c r="CRA71" s="12"/>
      <c r="CRB71" s="12"/>
      <c r="CRC71" s="12"/>
      <c r="CRD71" s="12"/>
      <c r="CRE71" s="12"/>
      <c r="CRF71" s="12"/>
      <c r="CRG71" s="12"/>
      <c r="CRH71" s="12"/>
      <c r="CRI71" s="12"/>
      <c r="CRJ71" s="12"/>
      <c r="CRK71" s="12"/>
      <c r="CRL71" s="12"/>
      <c r="CRM71" s="12"/>
      <c r="CRN71" s="12"/>
      <c r="CRO71" s="12"/>
      <c r="CRP71" s="12"/>
      <c r="CRQ71" s="12"/>
      <c r="CRR71" s="12"/>
      <c r="CRS71" s="12"/>
      <c r="CRT71" s="12"/>
      <c r="CRU71" s="12"/>
      <c r="CRV71" s="12"/>
      <c r="CRW71" s="12"/>
      <c r="CRX71" s="12"/>
      <c r="CRY71" s="12"/>
      <c r="CRZ71" s="12"/>
      <c r="CSA71" s="12"/>
      <c r="CSB71" s="12"/>
      <c r="CSC71" s="12"/>
      <c r="CSD71" s="12"/>
      <c r="CSE71" s="12"/>
      <c r="CSF71" s="12"/>
      <c r="CSG71" s="12"/>
      <c r="CSH71" s="12"/>
      <c r="CSI71" s="12"/>
      <c r="CSJ71" s="12"/>
      <c r="CSK71" s="12"/>
      <c r="CSL71" s="12"/>
      <c r="CSM71" s="12"/>
      <c r="CSN71" s="12"/>
      <c r="CSO71" s="12"/>
      <c r="CSP71" s="12"/>
      <c r="CSQ71" s="12"/>
      <c r="CSR71" s="12"/>
      <c r="CSS71" s="12"/>
      <c r="CST71" s="12"/>
      <c r="CSU71" s="12"/>
      <c r="CSV71" s="12"/>
      <c r="CSW71" s="12"/>
      <c r="CSX71" s="12"/>
      <c r="CSY71" s="12"/>
      <c r="CSZ71" s="12"/>
      <c r="CTA71" s="12"/>
      <c r="CTB71" s="12"/>
      <c r="CTC71" s="12"/>
      <c r="CTD71" s="12"/>
      <c r="CTE71" s="12"/>
      <c r="CTF71" s="12"/>
      <c r="CTG71" s="12"/>
      <c r="CTH71" s="12"/>
      <c r="CTI71" s="12"/>
      <c r="CTJ71" s="12"/>
      <c r="CTK71" s="12"/>
      <c r="CTL71" s="12"/>
      <c r="CTM71" s="12"/>
      <c r="CTN71" s="12"/>
      <c r="CTO71" s="12"/>
      <c r="CTP71" s="12"/>
      <c r="CTQ71" s="12"/>
      <c r="CTR71" s="12"/>
      <c r="CTS71" s="12"/>
      <c r="CTT71" s="12"/>
      <c r="CTU71" s="12"/>
      <c r="CTV71" s="12"/>
      <c r="CTW71" s="12"/>
      <c r="CTX71" s="12"/>
      <c r="CTY71" s="12"/>
      <c r="CTZ71" s="12"/>
      <c r="CUA71" s="12"/>
      <c r="CUB71" s="12"/>
      <c r="CUC71" s="12"/>
      <c r="CUD71" s="12"/>
      <c r="CUE71" s="12"/>
      <c r="CUF71" s="12"/>
      <c r="CUG71" s="12"/>
      <c r="CUH71" s="12"/>
      <c r="CUI71" s="12"/>
      <c r="CUJ71" s="12"/>
      <c r="CUK71" s="12"/>
      <c r="CUL71" s="12"/>
      <c r="CUM71" s="12"/>
      <c r="CUN71" s="12"/>
      <c r="CUO71" s="12"/>
      <c r="CUP71" s="12"/>
      <c r="CUQ71" s="12"/>
      <c r="CUR71" s="12"/>
      <c r="CUS71" s="12"/>
      <c r="CUT71" s="12"/>
      <c r="CUU71" s="12"/>
      <c r="CUV71" s="12"/>
      <c r="CUW71" s="12"/>
      <c r="CUX71" s="12"/>
      <c r="CUY71" s="12"/>
      <c r="CUZ71" s="12"/>
      <c r="CVA71" s="12"/>
      <c r="CVB71" s="12"/>
      <c r="CVC71" s="12"/>
      <c r="CVD71" s="12"/>
      <c r="CVE71" s="12"/>
      <c r="CVF71" s="12"/>
      <c r="CVG71" s="12"/>
      <c r="CVH71" s="12"/>
      <c r="CVI71" s="12"/>
      <c r="CVJ71" s="12"/>
      <c r="CVK71" s="12"/>
      <c r="CVL71" s="12"/>
      <c r="CVM71" s="12"/>
      <c r="CVN71" s="12"/>
      <c r="CVO71" s="12"/>
      <c r="CVP71" s="12"/>
      <c r="CVQ71" s="12"/>
      <c r="CVR71" s="12"/>
      <c r="CVS71" s="12"/>
      <c r="CVT71" s="12"/>
      <c r="CVU71" s="12"/>
      <c r="CVV71" s="12"/>
      <c r="CVW71" s="12"/>
      <c r="CVX71" s="12"/>
      <c r="CVY71" s="12"/>
      <c r="CVZ71" s="12"/>
      <c r="CWA71" s="12"/>
      <c r="CWB71" s="12"/>
      <c r="CWC71" s="12"/>
      <c r="CWD71" s="12"/>
      <c r="CWE71" s="12"/>
      <c r="CWF71" s="12"/>
      <c r="CWG71" s="12"/>
      <c r="CWH71" s="12"/>
      <c r="CWI71" s="12"/>
      <c r="CWJ71" s="12"/>
      <c r="CWK71" s="12"/>
      <c r="CWL71" s="12"/>
      <c r="CWM71" s="12"/>
      <c r="CWN71" s="12"/>
      <c r="CWO71" s="12"/>
      <c r="CWP71" s="12"/>
      <c r="CWQ71" s="12"/>
      <c r="CWR71" s="12"/>
      <c r="CWS71" s="12"/>
      <c r="CWT71" s="12"/>
      <c r="CWU71" s="12"/>
      <c r="CWV71" s="12"/>
      <c r="CWW71" s="12"/>
      <c r="CWX71" s="12"/>
      <c r="CWY71" s="12"/>
      <c r="CWZ71" s="12"/>
      <c r="CXA71" s="12"/>
      <c r="CXB71" s="12"/>
      <c r="CXC71" s="12"/>
      <c r="CXD71" s="12"/>
      <c r="CXE71" s="12"/>
      <c r="CXF71" s="12"/>
      <c r="CXG71" s="12"/>
      <c r="CXH71" s="12"/>
      <c r="CXI71" s="12"/>
      <c r="CXJ71" s="12"/>
      <c r="CXK71" s="12"/>
      <c r="CXL71" s="12"/>
      <c r="CXM71" s="12"/>
      <c r="CXN71" s="12"/>
      <c r="CXO71" s="12"/>
      <c r="CXP71" s="12"/>
      <c r="CXQ71" s="12"/>
      <c r="CXR71" s="12"/>
      <c r="CXS71" s="12"/>
      <c r="CXT71" s="12"/>
      <c r="CXU71" s="12"/>
      <c r="CXV71" s="12"/>
      <c r="CXW71" s="12"/>
      <c r="CXX71" s="12"/>
      <c r="CXY71" s="12"/>
      <c r="CXZ71" s="12"/>
      <c r="CYA71" s="12"/>
      <c r="CYB71" s="12"/>
      <c r="CYC71" s="12"/>
      <c r="CYD71" s="12"/>
      <c r="CYE71" s="12"/>
      <c r="CYF71" s="12"/>
      <c r="CYG71" s="12"/>
      <c r="CYH71" s="12"/>
      <c r="CYI71" s="12"/>
      <c r="CYJ71" s="12"/>
      <c r="CYK71" s="12"/>
      <c r="CYL71" s="12"/>
      <c r="CYM71" s="12"/>
      <c r="CYN71" s="12"/>
      <c r="CYO71" s="12"/>
      <c r="CYP71" s="12"/>
      <c r="CYQ71" s="12"/>
      <c r="CYR71" s="12"/>
      <c r="CYS71" s="12"/>
      <c r="CYT71" s="12"/>
      <c r="CYU71" s="12"/>
      <c r="CYV71" s="12"/>
      <c r="CYW71" s="12"/>
      <c r="CYX71" s="12"/>
      <c r="CYY71" s="12"/>
      <c r="CYZ71" s="12"/>
      <c r="CZA71" s="12"/>
      <c r="CZB71" s="12"/>
      <c r="CZC71" s="12"/>
      <c r="CZD71" s="12"/>
      <c r="CZE71" s="12"/>
      <c r="CZF71" s="12"/>
      <c r="CZG71" s="12"/>
      <c r="CZH71" s="12"/>
      <c r="CZI71" s="12"/>
      <c r="CZJ71" s="12"/>
      <c r="CZK71" s="12"/>
      <c r="CZL71" s="12"/>
      <c r="CZM71" s="12"/>
      <c r="CZN71" s="12"/>
      <c r="CZO71" s="12"/>
      <c r="CZP71" s="12"/>
      <c r="CZQ71" s="12"/>
      <c r="CZR71" s="12"/>
      <c r="CZS71" s="12"/>
      <c r="CZT71" s="12"/>
      <c r="CZU71" s="12"/>
      <c r="CZV71" s="12"/>
      <c r="CZW71" s="12"/>
      <c r="CZX71" s="12"/>
      <c r="CZY71" s="12"/>
      <c r="CZZ71" s="12"/>
      <c r="DAA71" s="12"/>
      <c r="DAB71" s="12"/>
      <c r="DAC71" s="12"/>
      <c r="DAD71" s="12"/>
      <c r="DAE71" s="12"/>
      <c r="DAF71" s="12"/>
      <c r="DAG71" s="12"/>
      <c r="DAH71" s="12"/>
      <c r="DAI71" s="12"/>
      <c r="DAJ71" s="12"/>
      <c r="DAK71" s="12"/>
      <c r="DAL71" s="12"/>
      <c r="DAM71" s="12"/>
      <c r="DAN71" s="12"/>
      <c r="DAO71" s="12"/>
      <c r="DAP71" s="12"/>
      <c r="DAQ71" s="12"/>
      <c r="DAR71" s="12"/>
      <c r="DAS71" s="12"/>
      <c r="DAT71" s="12"/>
      <c r="DAU71" s="12"/>
      <c r="DAV71" s="12"/>
      <c r="DAW71" s="12"/>
      <c r="DAX71" s="12"/>
      <c r="DAY71" s="12"/>
      <c r="DAZ71" s="12"/>
      <c r="DBA71" s="12"/>
      <c r="DBB71" s="12"/>
      <c r="DBC71" s="12"/>
      <c r="DBD71" s="12"/>
      <c r="DBE71" s="12"/>
      <c r="DBF71" s="12"/>
      <c r="DBG71" s="12"/>
      <c r="DBH71" s="12"/>
      <c r="DBI71" s="12"/>
      <c r="DBJ71" s="12"/>
      <c r="DBK71" s="12"/>
      <c r="DBL71" s="12"/>
      <c r="DBM71" s="12"/>
      <c r="DBN71" s="12"/>
      <c r="DBO71" s="12"/>
      <c r="DBP71" s="12"/>
      <c r="DBQ71" s="12"/>
      <c r="DBR71" s="12"/>
      <c r="DBS71" s="12"/>
      <c r="DBT71" s="12"/>
      <c r="DBU71" s="12"/>
      <c r="DBV71" s="12"/>
      <c r="DBW71" s="12"/>
      <c r="DBX71" s="12"/>
      <c r="DBY71" s="12"/>
      <c r="DBZ71" s="12"/>
      <c r="DCA71" s="12"/>
      <c r="DCB71" s="12"/>
      <c r="DCC71" s="12"/>
      <c r="DCD71" s="12"/>
      <c r="DCE71" s="12"/>
      <c r="DCF71" s="12"/>
      <c r="DCG71" s="12"/>
      <c r="DCH71" s="12"/>
      <c r="DCI71" s="12"/>
      <c r="DCJ71" s="12"/>
      <c r="DCK71" s="12"/>
      <c r="DCL71" s="12"/>
      <c r="DCM71" s="12"/>
      <c r="DCN71" s="12"/>
      <c r="DCO71" s="12"/>
      <c r="DCP71" s="12"/>
      <c r="DCQ71" s="12"/>
      <c r="DCR71" s="12"/>
      <c r="DCS71" s="12"/>
      <c r="DCT71" s="12"/>
      <c r="DCU71" s="12"/>
      <c r="DCV71" s="12"/>
      <c r="DCW71" s="12"/>
      <c r="DCX71" s="12"/>
      <c r="DCY71" s="12"/>
      <c r="DCZ71" s="12"/>
      <c r="DDA71" s="12"/>
      <c r="DDB71" s="12"/>
      <c r="DDC71" s="12"/>
      <c r="DDD71" s="12"/>
      <c r="DDE71" s="12"/>
      <c r="DDF71" s="12"/>
      <c r="DDG71" s="12"/>
      <c r="DDH71" s="12"/>
      <c r="DDI71" s="12"/>
      <c r="DDJ71" s="12"/>
      <c r="DDK71" s="12"/>
      <c r="DDL71" s="12"/>
      <c r="DDM71" s="12"/>
      <c r="DDN71" s="12"/>
      <c r="DDO71" s="12"/>
      <c r="DDP71" s="12"/>
      <c r="DDQ71" s="12"/>
      <c r="DDR71" s="12"/>
      <c r="DDS71" s="12"/>
      <c r="DDT71" s="12"/>
      <c r="DDU71" s="12"/>
      <c r="DDV71" s="12"/>
      <c r="DDW71" s="12"/>
      <c r="DDX71" s="12"/>
      <c r="DDY71" s="12"/>
      <c r="DDZ71" s="12"/>
      <c r="DEA71" s="12"/>
      <c r="DEB71" s="12"/>
      <c r="DEC71" s="12"/>
      <c r="DED71" s="12"/>
      <c r="DEE71" s="12"/>
      <c r="DEF71" s="12"/>
      <c r="DEG71" s="12"/>
      <c r="DEH71" s="12"/>
      <c r="DEI71" s="12"/>
      <c r="DEJ71" s="12"/>
      <c r="DEK71" s="12"/>
      <c r="DEL71" s="12"/>
      <c r="DEM71" s="12"/>
      <c r="DEN71" s="12"/>
      <c r="DEO71" s="12"/>
      <c r="DEP71" s="12"/>
      <c r="DEQ71" s="12"/>
      <c r="DER71" s="12"/>
      <c r="DES71" s="12"/>
      <c r="DET71" s="12"/>
      <c r="DEU71" s="12"/>
      <c r="DEV71" s="12"/>
      <c r="DEW71" s="12"/>
      <c r="DEX71" s="12"/>
      <c r="DEY71" s="12"/>
      <c r="DEZ71" s="12"/>
      <c r="DFA71" s="12"/>
      <c r="DFB71" s="12"/>
      <c r="DFC71" s="12"/>
      <c r="DFD71" s="12"/>
      <c r="DFE71" s="12"/>
      <c r="DFF71" s="12"/>
      <c r="DFG71" s="12"/>
      <c r="DFH71" s="12"/>
      <c r="DFI71" s="12"/>
      <c r="DFJ71" s="12"/>
      <c r="DFK71" s="12"/>
      <c r="DFL71" s="12"/>
      <c r="DFM71" s="12"/>
      <c r="DFN71" s="12"/>
      <c r="DFO71" s="12"/>
      <c r="DFP71" s="12"/>
      <c r="DFQ71" s="12"/>
      <c r="DFR71" s="12"/>
      <c r="DFS71" s="12"/>
      <c r="DFT71" s="12"/>
      <c r="DFU71" s="12"/>
      <c r="DFV71" s="12"/>
      <c r="DFW71" s="12"/>
      <c r="DFX71" s="12"/>
      <c r="DFY71" s="12"/>
      <c r="DFZ71" s="12"/>
      <c r="DGA71" s="12"/>
      <c r="DGB71" s="12"/>
      <c r="DGC71" s="12"/>
      <c r="DGD71" s="12"/>
      <c r="DGE71" s="12"/>
      <c r="DGF71" s="12"/>
      <c r="DGG71" s="12"/>
      <c r="DGH71" s="12"/>
      <c r="DGI71" s="12"/>
      <c r="DGJ71" s="12"/>
      <c r="DGK71" s="12"/>
      <c r="DGL71" s="12"/>
      <c r="DGM71" s="12"/>
      <c r="DGN71" s="12"/>
      <c r="DGO71" s="12"/>
      <c r="DGP71" s="12"/>
      <c r="DGQ71" s="12"/>
      <c r="DGR71" s="12"/>
      <c r="DGS71" s="12"/>
      <c r="DGT71" s="12"/>
      <c r="DGU71" s="12"/>
      <c r="DGV71" s="12"/>
      <c r="DGW71" s="12"/>
      <c r="DGX71" s="12"/>
      <c r="DGY71" s="12"/>
      <c r="DGZ71" s="12"/>
      <c r="DHA71" s="12"/>
      <c r="DHB71" s="12"/>
      <c r="DHC71" s="12"/>
      <c r="DHD71" s="12"/>
      <c r="DHE71" s="12"/>
      <c r="DHF71" s="12"/>
      <c r="DHG71" s="12"/>
      <c r="DHH71" s="12"/>
      <c r="DHI71" s="12"/>
      <c r="DHJ71" s="12"/>
      <c r="DHK71" s="12"/>
      <c r="DHL71" s="12"/>
      <c r="DHM71" s="12"/>
      <c r="DHN71" s="12"/>
      <c r="DHO71" s="12"/>
      <c r="DHP71" s="12"/>
      <c r="DHQ71" s="12"/>
      <c r="DHR71" s="12"/>
      <c r="DHS71" s="12"/>
      <c r="DHT71" s="12"/>
      <c r="DHU71" s="12"/>
      <c r="DHV71" s="12"/>
      <c r="DHW71" s="12"/>
      <c r="DHX71" s="12"/>
      <c r="DHY71" s="12"/>
      <c r="DHZ71" s="12"/>
      <c r="DIA71" s="12"/>
      <c r="DIB71" s="12"/>
      <c r="DIC71" s="12"/>
      <c r="DID71" s="12"/>
      <c r="DIE71" s="12"/>
      <c r="DIF71" s="12"/>
      <c r="DIG71" s="12"/>
      <c r="DIH71" s="12"/>
      <c r="DII71" s="12"/>
      <c r="DIJ71" s="12"/>
      <c r="DIK71" s="12"/>
      <c r="DIL71" s="12"/>
      <c r="DIM71" s="12"/>
      <c r="DIN71" s="12"/>
      <c r="DIO71" s="12"/>
      <c r="DIP71" s="12"/>
      <c r="DIQ71" s="12"/>
      <c r="DIR71" s="12"/>
      <c r="DIS71" s="12"/>
      <c r="DIT71" s="12"/>
      <c r="DIU71" s="12"/>
      <c r="DIV71" s="12"/>
      <c r="DIW71" s="12"/>
      <c r="DIX71" s="12"/>
      <c r="DIY71" s="12"/>
      <c r="DIZ71" s="12"/>
      <c r="DJA71" s="12"/>
      <c r="DJB71" s="12"/>
      <c r="DJC71" s="12"/>
      <c r="DJD71" s="12"/>
      <c r="DJE71" s="12"/>
      <c r="DJF71" s="12"/>
      <c r="DJG71" s="12"/>
      <c r="DJH71" s="12"/>
      <c r="DJI71" s="12"/>
      <c r="DJJ71" s="12"/>
      <c r="DJK71" s="12"/>
      <c r="DJL71" s="12"/>
      <c r="DJM71" s="12"/>
      <c r="DJN71" s="12"/>
      <c r="DJO71" s="12"/>
      <c r="DJP71" s="12"/>
      <c r="DJQ71" s="12"/>
      <c r="DJR71" s="12"/>
      <c r="DJS71" s="12"/>
      <c r="DJT71" s="12"/>
      <c r="DJU71" s="12"/>
      <c r="DJV71" s="12"/>
      <c r="DJW71" s="12"/>
      <c r="DJX71" s="12"/>
      <c r="DJY71" s="12"/>
      <c r="DJZ71" s="12"/>
      <c r="DKA71" s="12"/>
      <c r="DKB71" s="12"/>
      <c r="DKC71" s="12"/>
      <c r="DKD71" s="12"/>
      <c r="DKE71" s="12"/>
      <c r="DKF71" s="12"/>
      <c r="DKG71" s="12"/>
      <c r="DKH71" s="12"/>
      <c r="DKI71" s="12"/>
      <c r="DKJ71" s="12"/>
      <c r="DKK71" s="12"/>
      <c r="DKL71" s="12"/>
      <c r="DKM71" s="12"/>
      <c r="DKN71" s="12"/>
      <c r="DKO71" s="12"/>
      <c r="DKP71" s="12"/>
      <c r="DKQ71" s="12"/>
      <c r="DKR71" s="12"/>
      <c r="DKS71" s="12"/>
      <c r="DKT71" s="12"/>
      <c r="DKU71" s="12"/>
      <c r="DKV71" s="12"/>
      <c r="DKW71" s="12"/>
      <c r="DKX71" s="12"/>
      <c r="DKY71" s="12"/>
      <c r="DKZ71" s="12"/>
      <c r="DLA71" s="12"/>
      <c r="DLB71" s="12"/>
      <c r="DLC71" s="12"/>
      <c r="DLD71" s="12"/>
      <c r="DLE71" s="12"/>
      <c r="DLF71" s="12"/>
      <c r="DLG71" s="12"/>
      <c r="DLH71" s="12"/>
      <c r="DLI71" s="12"/>
      <c r="DLJ71" s="12"/>
      <c r="DLK71" s="12"/>
      <c r="DLL71" s="12"/>
      <c r="DLM71" s="12"/>
      <c r="DLN71" s="12"/>
      <c r="DLO71" s="12"/>
      <c r="DLP71" s="12"/>
      <c r="DLQ71" s="12"/>
      <c r="DLR71" s="12"/>
      <c r="DLS71" s="12"/>
      <c r="DLT71" s="12"/>
      <c r="DLU71" s="12"/>
      <c r="DLV71" s="12"/>
      <c r="DLW71" s="12"/>
      <c r="DLX71" s="12"/>
      <c r="DLY71" s="12"/>
      <c r="DLZ71" s="12"/>
      <c r="DMA71" s="12"/>
      <c r="DMB71" s="12"/>
      <c r="DMC71" s="12"/>
      <c r="DMD71" s="12"/>
      <c r="DME71" s="12"/>
      <c r="DMF71" s="12"/>
      <c r="DMG71" s="12"/>
      <c r="DMH71" s="12"/>
      <c r="DMI71" s="12"/>
      <c r="DMJ71" s="12"/>
      <c r="DMK71" s="12"/>
      <c r="DML71" s="12"/>
      <c r="DMM71" s="12"/>
      <c r="DMN71" s="12"/>
      <c r="DMO71" s="12"/>
      <c r="DMP71" s="12"/>
      <c r="DMQ71" s="12"/>
      <c r="DMR71" s="12"/>
      <c r="DMS71" s="12"/>
      <c r="DMT71" s="12"/>
      <c r="DMU71" s="12"/>
      <c r="DMV71" s="12"/>
      <c r="DMW71" s="12"/>
      <c r="DMX71" s="12"/>
      <c r="DMY71" s="12"/>
      <c r="DMZ71" s="12"/>
      <c r="DNA71" s="12"/>
      <c r="DNB71" s="12"/>
      <c r="DNC71" s="12"/>
      <c r="DND71" s="12"/>
      <c r="DNE71" s="12"/>
      <c r="DNF71" s="12"/>
      <c r="DNG71" s="12"/>
      <c r="DNH71" s="12"/>
      <c r="DNI71" s="12"/>
      <c r="DNJ71" s="12"/>
      <c r="DNK71" s="12"/>
      <c r="DNL71" s="12"/>
      <c r="DNM71" s="12"/>
      <c r="DNN71" s="12"/>
      <c r="DNO71" s="12"/>
      <c r="DNP71" s="12"/>
      <c r="DNQ71" s="12"/>
      <c r="DNR71" s="12"/>
      <c r="DNS71" s="12"/>
      <c r="DNT71" s="12"/>
      <c r="DNU71" s="12"/>
      <c r="DNV71" s="12"/>
      <c r="DNW71" s="12"/>
      <c r="DNX71" s="12"/>
      <c r="DNY71" s="12"/>
      <c r="DNZ71" s="12"/>
      <c r="DOA71" s="12"/>
      <c r="DOB71" s="12"/>
      <c r="DOC71" s="12"/>
      <c r="DOD71" s="12"/>
      <c r="DOE71" s="12"/>
      <c r="DOF71" s="12"/>
      <c r="DOG71" s="12"/>
      <c r="DOH71" s="12"/>
      <c r="DOI71" s="12"/>
      <c r="DOJ71" s="12"/>
      <c r="DOK71" s="12"/>
      <c r="DOL71" s="12"/>
      <c r="DOM71" s="12"/>
      <c r="DON71" s="12"/>
      <c r="DOO71" s="12"/>
      <c r="DOP71" s="12"/>
      <c r="DOQ71" s="12"/>
      <c r="DOR71" s="12"/>
      <c r="DOS71" s="12"/>
      <c r="DOT71" s="12"/>
      <c r="DOU71" s="12"/>
      <c r="DOV71" s="12"/>
      <c r="DOW71" s="12"/>
      <c r="DOX71" s="12"/>
      <c r="DOY71" s="12"/>
      <c r="DOZ71" s="12"/>
      <c r="DPA71" s="12"/>
      <c r="DPB71" s="12"/>
      <c r="DPC71" s="12"/>
      <c r="DPD71" s="12"/>
      <c r="DPE71" s="12"/>
      <c r="DPF71" s="12"/>
      <c r="DPG71" s="12"/>
      <c r="DPH71" s="12"/>
      <c r="DPI71" s="12"/>
      <c r="DPJ71" s="12"/>
      <c r="DPK71" s="12"/>
      <c r="DPL71" s="12"/>
      <c r="DPM71" s="12"/>
      <c r="DPN71" s="12"/>
      <c r="DPO71" s="12"/>
      <c r="DPP71" s="12"/>
      <c r="DPQ71" s="12"/>
      <c r="DPR71" s="12"/>
      <c r="DPS71" s="12"/>
      <c r="DPT71" s="12"/>
      <c r="DPU71" s="12"/>
      <c r="DPV71" s="12"/>
      <c r="DPW71" s="12"/>
      <c r="DPX71" s="12"/>
      <c r="DPY71" s="12"/>
      <c r="DPZ71" s="12"/>
      <c r="DQA71" s="12"/>
      <c r="DQB71" s="12"/>
      <c r="DQC71" s="12"/>
      <c r="DQD71" s="12"/>
      <c r="DQE71" s="12"/>
      <c r="DQF71" s="12"/>
      <c r="DQG71" s="12"/>
      <c r="DQH71" s="12"/>
      <c r="DQI71" s="12"/>
      <c r="DQJ71" s="12"/>
      <c r="DQK71" s="12"/>
      <c r="DQL71" s="12"/>
      <c r="DQM71" s="12"/>
      <c r="DQN71" s="12"/>
      <c r="DQO71" s="12"/>
      <c r="DQP71" s="12"/>
      <c r="DQQ71" s="12"/>
      <c r="DQR71" s="12"/>
      <c r="DQS71" s="12"/>
      <c r="DQT71" s="12"/>
      <c r="DQU71" s="12"/>
      <c r="DQV71" s="12"/>
      <c r="DQW71" s="12"/>
      <c r="DQX71" s="12"/>
      <c r="DQY71" s="12"/>
      <c r="DQZ71" s="12"/>
      <c r="DRA71" s="12"/>
      <c r="DRB71" s="12"/>
      <c r="DRC71" s="12"/>
      <c r="DRD71" s="12"/>
      <c r="DRE71" s="12"/>
      <c r="DRF71" s="12"/>
      <c r="DRG71" s="12"/>
      <c r="DRH71" s="12"/>
      <c r="DRI71" s="12"/>
      <c r="DRJ71" s="12"/>
      <c r="DRK71" s="12"/>
      <c r="DRL71" s="12"/>
      <c r="DRM71" s="12"/>
      <c r="DRN71" s="12"/>
      <c r="DRO71" s="12"/>
      <c r="DRP71" s="12"/>
      <c r="DRQ71" s="12"/>
      <c r="DRR71" s="12"/>
      <c r="DRS71" s="12"/>
      <c r="DRT71" s="12"/>
      <c r="DRU71" s="12"/>
      <c r="DRV71" s="12"/>
      <c r="DRW71" s="12"/>
      <c r="DRX71" s="12"/>
      <c r="DRY71" s="12"/>
      <c r="DRZ71" s="12"/>
      <c r="DSA71" s="12"/>
      <c r="DSB71" s="12"/>
      <c r="DSC71" s="12"/>
      <c r="DSD71" s="12"/>
      <c r="DSE71" s="12"/>
      <c r="DSF71" s="12"/>
      <c r="DSG71" s="12"/>
      <c r="DSH71" s="12"/>
      <c r="DSI71" s="12"/>
      <c r="DSJ71" s="12"/>
      <c r="DSK71" s="12"/>
      <c r="DSL71" s="12"/>
      <c r="DSM71" s="12"/>
      <c r="DSN71" s="12"/>
      <c r="DSO71" s="12"/>
      <c r="DSP71" s="12"/>
      <c r="DSQ71" s="12"/>
      <c r="DSR71" s="12"/>
      <c r="DSS71" s="12"/>
      <c r="DST71" s="12"/>
      <c r="DSU71" s="12"/>
      <c r="DSV71" s="12"/>
      <c r="DSW71" s="12"/>
      <c r="DSX71" s="12"/>
      <c r="DSY71" s="12"/>
      <c r="DSZ71" s="12"/>
      <c r="DTA71" s="12"/>
      <c r="DTB71" s="12"/>
      <c r="DTC71" s="12"/>
      <c r="DTD71" s="12"/>
      <c r="DTE71" s="12"/>
      <c r="DTF71" s="12"/>
      <c r="DTG71" s="12"/>
      <c r="DTH71" s="12"/>
      <c r="DTI71" s="12"/>
      <c r="DTJ71" s="12"/>
      <c r="DTK71" s="12"/>
      <c r="DTL71" s="12"/>
      <c r="DTM71" s="12"/>
      <c r="DTN71" s="12"/>
      <c r="DTO71" s="12"/>
      <c r="DTP71" s="12"/>
      <c r="DTQ71" s="12"/>
      <c r="DTR71" s="12"/>
      <c r="DTS71" s="12"/>
      <c r="DTT71" s="12"/>
      <c r="DTU71" s="12"/>
      <c r="DTV71" s="12"/>
      <c r="DTW71" s="12"/>
      <c r="DTX71" s="12"/>
      <c r="DTY71" s="12"/>
      <c r="DTZ71" s="12"/>
      <c r="DUA71" s="12"/>
      <c r="DUB71" s="12"/>
      <c r="DUC71" s="12"/>
      <c r="DUD71" s="12"/>
      <c r="DUE71" s="12"/>
      <c r="DUF71" s="12"/>
      <c r="DUG71" s="12"/>
      <c r="DUH71" s="12"/>
      <c r="DUI71" s="12"/>
      <c r="DUJ71" s="12"/>
      <c r="DUK71" s="12"/>
      <c r="DUL71" s="12"/>
      <c r="DUM71" s="12"/>
      <c r="DUN71" s="12"/>
      <c r="DUO71" s="12"/>
      <c r="DUP71" s="12"/>
      <c r="DUQ71" s="12"/>
      <c r="DUR71" s="12"/>
      <c r="DUS71" s="12"/>
      <c r="DUT71" s="12"/>
      <c r="DUU71" s="12"/>
      <c r="DUV71" s="12"/>
      <c r="DUW71" s="12"/>
      <c r="DUX71" s="12"/>
      <c r="DUY71" s="12"/>
      <c r="DUZ71" s="12"/>
      <c r="DVA71" s="12"/>
      <c r="DVB71" s="12"/>
      <c r="DVC71" s="12"/>
      <c r="DVD71" s="12"/>
      <c r="DVE71" s="12"/>
      <c r="DVF71" s="12"/>
      <c r="DVG71" s="12"/>
      <c r="DVH71" s="12"/>
      <c r="DVI71" s="12"/>
      <c r="DVJ71" s="12"/>
      <c r="DVK71" s="12"/>
      <c r="DVL71" s="12"/>
      <c r="DVM71" s="12"/>
      <c r="DVN71" s="12"/>
      <c r="DVO71" s="12"/>
      <c r="DVP71" s="12"/>
      <c r="DVQ71" s="12"/>
      <c r="DVR71" s="12"/>
      <c r="DVS71" s="12"/>
      <c r="DVT71" s="12"/>
      <c r="DVU71" s="12"/>
      <c r="DVV71" s="12"/>
      <c r="DVW71" s="12"/>
      <c r="DVX71" s="12"/>
      <c r="DVY71" s="12"/>
      <c r="DVZ71" s="12"/>
      <c r="DWA71" s="12"/>
      <c r="DWB71" s="12"/>
      <c r="DWC71" s="12"/>
      <c r="DWD71" s="12"/>
      <c r="DWE71" s="12"/>
      <c r="DWF71" s="12"/>
      <c r="DWG71" s="12"/>
      <c r="DWH71" s="12"/>
      <c r="DWI71" s="12"/>
      <c r="DWJ71" s="12"/>
      <c r="DWK71" s="12"/>
      <c r="DWL71" s="12"/>
      <c r="DWM71" s="12"/>
      <c r="DWN71" s="12"/>
      <c r="DWO71" s="12"/>
      <c r="DWP71" s="12"/>
      <c r="DWQ71" s="12"/>
      <c r="DWR71" s="12"/>
      <c r="DWS71" s="12"/>
      <c r="DWT71" s="12"/>
      <c r="DWU71" s="12"/>
      <c r="DWV71" s="12"/>
      <c r="DWW71" s="12"/>
      <c r="DWX71" s="12"/>
      <c r="DWY71" s="12"/>
      <c r="DWZ71" s="12"/>
      <c r="DXA71" s="12"/>
      <c r="DXB71" s="12"/>
      <c r="DXC71" s="12"/>
      <c r="DXD71" s="12"/>
      <c r="DXE71" s="12"/>
      <c r="DXF71" s="12"/>
      <c r="DXG71" s="12"/>
      <c r="DXH71" s="12"/>
      <c r="DXI71" s="12"/>
      <c r="DXJ71" s="12"/>
      <c r="DXK71" s="12"/>
      <c r="DXL71" s="12"/>
      <c r="DXM71" s="12"/>
      <c r="DXN71" s="12"/>
      <c r="DXO71" s="12"/>
      <c r="DXP71" s="12"/>
      <c r="DXQ71" s="12"/>
      <c r="DXR71" s="12"/>
      <c r="DXS71" s="12"/>
      <c r="DXT71" s="12"/>
      <c r="DXU71" s="12"/>
      <c r="DXV71" s="12"/>
      <c r="DXW71" s="12"/>
      <c r="DXX71" s="12"/>
      <c r="DXY71" s="12"/>
      <c r="DXZ71" s="12"/>
      <c r="DYA71" s="12"/>
      <c r="DYB71" s="12"/>
      <c r="DYC71" s="12"/>
      <c r="DYD71" s="12"/>
      <c r="DYE71" s="12"/>
      <c r="DYF71" s="12"/>
      <c r="DYG71" s="12"/>
      <c r="DYH71" s="12"/>
      <c r="DYI71" s="12"/>
      <c r="DYJ71" s="12"/>
      <c r="DYK71" s="12"/>
      <c r="DYL71" s="12"/>
      <c r="DYM71" s="12"/>
      <c r="DYN71" s="12"/>
      <c r="DYO71" s="12"/>
      <c r="DYP71" s="12"/>
      <c r="DYQ71" s="12"/>
      <c r="DYR71" s="12"/>
      <c r="DYS71" s="12"/>
      <c r="DYT71" s="12"/>
      <c r="DYU71" s="12"/>
      <c r="DYV71" s="12"/>
      <c r="DYW71" s="12"/>
      <c r="DYX71" s="12"/>
      <c r="DYY71" s="12"/>
      <c r="DYZ71" s="12"/>
      <c r="DZA71" s="12"/>
      <c r="DZB71" s="12"/>
      <c r="DZC71" s="12"/>
      <c r="DZD71" s="12"/>
      <c r="DZE71" s="12"/>
      <c r="DZF71" s="12"/>
      <c r="DZG71" s="12"/>
      <c r="DZH71" s="12"/>
      <c r="DZI71" s="12"/>
      <c r="DZJ71" s="12"/>
      <c r="DZK71" s="12"/>
      <c r="DZL71" s="12"/>
      <c r="DZM71" s="12"/>
      <c r="DZN71" s="12"/>
      <c r="DZO71" s="12"/>
      <c r="DZP71" s="12"/>
      <c r="DZQ71" s="12"/>
      <c r="DZR71" s="12"/>
      <c r="DZS71" s="12"/>
      <c r="DZT71" s="12"/>
      <c r="DZU71" s="12"/>
      <c r="DZV71" s="12"/>
      <c r="DZW71" s="12"/>
      <c r="DZX71" s="12"/>
      <c r="DZY71" s="12"/>
      <c r="DZZ71" s="12"/>
      <c r="EAA71" s="12"/>
      <c r="EAB71" s="12"/>
      <c r="EAC71" s="12"/>
      <c r="EAD71" s="12"/>
      <c r="EAE71" s="12"/>
      <c r="EAF71" s="12"/>
      <c r="EAG71" s="12"/>
      <c r="EAH71" s="12"/>
      <c r="EAI71" s="12"/>
      <c r="EAJ71" s="12"/>
      <c r="EAK71" s="12"/>
      <c r="EAL71" s="12"/>
      <c r="EAM71" s="12"/>
      <c r="EAN71" s="12"/>
      <c r="EAO71" s="12"/>
      <c r="EAP71" s="12"/>
      <c r="EAQ71" s="12"/>
      <c r="EAR71" s="12"/>
      <c r="EAS71" s="12"/>
      <c r="EAT71" s="12"/>
      <c r="EAU71" s="12"/>
      <c r="EAV71" s="12"/>
      <c r="EAW71" s="12"/>
      <c r="EAX71" s="12"/>
      <c r="EAY71" s="12"/>
      <c r="EAZ71" s="12"/>
      <c r="EBA71" s="12"/>
      <c r="EBB71" s="12"/>
      <c r="EBC71" s="12"/>
      <c r="EBD71" s="12"/>
      <c r="EBE71" s="12"/>
      <c r="EBF71" s="12"/>
      <c r="EBG71" s="12"/>
      <c r="EBH71" s="12"/>
      <c r="EBI71" s="12"/>
      <c r="EBJ71" s="12"/>
      <c r="EBK71" s="12"/>
      <c r="EBL71" s="12"/>
      <c r="EBM71" s="12"/>
      <c r="EBN71" s="12"/>
      <c r="EBO71" s="12"/>
      <c r="EBP71" s="12"/>
      <c r="EBQ71" s="12"/>
      <c r="EBR71" s="12"/>
      <c r="EBS71" s="12"/>
      <c r="EBT71" s="12"/>
      <c r="EBU71" s="12"/>
      <c r="EBV71" s="12"/>
      <c r="EBW71" s="12"/>
      <c r="EBX71" s="12"/>
      <c r="EBY71" s="12"/>
      <c r="EBZ71" s="12"/>
      <c r="ECA71" s="12"/>
      <c r="ECB71" s="12"/>
      <c r="ECC71" s="12"/>
      <c r="ECD71" s="12"/>
      <c r="ECE71" s="12"/>
      <c r="ECF71" s="12"/>
      <c r="ECG71" s="12"/>
      <c r="ECH71" s="12"/>
      <c r="ECI71" s="12"/>
      <c r="ECJ71" s="12"/>
      <c r="ECK71" s="12"/>
      <c r="ECL71" s="12"/>
      <c r="ECM71" s="12"/>
      <c r="ECN71" s="12"/>
      <c r="ECO71" s="12"/>
      <c r="ECP71" s="12"/>
      <c r="ECQ71" s="12"/>
      <c r="ECR71" s="12"/>
      <c r="ECS71" s="12"/>
      <c r="ECT71" s="12"/>
      <c r="ECU71" s="12"/>
      <c r="ECV71" s="12"/>
      <c r="ECW71" s="12"/>
      <c r="ECX71" s="12"/>
      <c r="ECY71" s="12"/>
      <c r="ECZ71" s="12"/>
      <c r="EDA71" s="12"/>
      <c r="EDB71" s="12"/>
      <c r="EDC71" s="12"/>
      <c r="EDD71" s="12"/>
      <c r="EDE71" s="12"/>
      <c r="EDF71" s="12"/>
      <c r="EDG71" s="12"/>
      <c r="EDH71" s="12"/>
      <c r="EDI71" s="12"/>
      <c r="EDJ71" s="12"/>
      <c r="EDK71" s="12"/>
      <c r="EDL71" s="12"/>
      <c r="EDM71" s="12"/>
      <c r="EDN71" s="12"/>
      <c r="EDO71" s="12"/>
      <c r="EDP71" s="12"/>
      <c r="EDQ71" s="12"/>
      <c r="EDR71" s="12"/>
      <c r="EDS71" s="12"/>
      <c r="EDT71" s="12"/>
      <c r="EDU71" s="12"/>
      <c r="EDV71" s="12"/>
      <c r="EDW71" s="12"/>
      <c r="EDX71" s="12"/>
      <c r="EDY71" s="12"/>
      <c r="EDZ71" s="12"/>
      <c r="EEA71" s="12"/>
      <c r="EEB71" s="12"/>
      <c r="EEC71" s="12"/>
      <c r="EED71" s="12"/>
      <c r="EEE71" s="12"/>
      <c r="EEF71" s="12"/>
      <c r="EEG71" s="12"/>
      <c r="EEH71" s="12"/>
      <c r="EEI71" s="12"/>
      <c r="EEJ71" s="12"/>
      <c r="EEK71" s="12"/>
      <c r="EEL71" s="12"/>
      <c r="EEM71" s="12"/>
      <c r="EEN71" s="12"/>
      <c r="EEO71" s="12"/>
      <c r="EEP71" s="12"/>
      <c r="EEQ71" s="12"/>
      <c r="EER71" s="12"/>
      <c r="EES71" s="12"/>
      <c r="EET71" s="12"/>
      <c r="EEU71" s="12"/>
      <c r="EEV71" s="12"/>
      <c r="EEW71" s="12"/>
      <c r="EEX71" s="12"/>
      <c r="EEY71" s="12"/>
      <c r="EEZ71" s="12"/>
      <c r="EFA71" s="12"/>
      <c r="EFB71" s="12"/>
      <c r="EFC71" s="12"/>
      <c r="EFD71" s="12"/>
      <c r="EFE71" s="12"/>
      <c r="EFF71" s="12"/>
      <c r="EFG71" s="12"/>
      <c r="EFH71" s="12"/>
      <c r="EFI71" s="12"/>
      <c r="EFJ71" s="12"/>
      <c r="EFK71" s="12"/>
      <c r="EFL71" s="12"/>
      <c r="EFM71" s="12"/>
      <c r="EFN71" s="12"/>
      <c r="EFO71" s="12"/>
      <c r="EFP71" s="12"/>
      <c r="EFQ71" s="12"/>
      <c r="EFR71" s="12"/>
      <c r="EFS71" s="12"/>
      <c r="EFT71" s="12"/>
      <c r="EFU71" s="12"/>
      <c r="EFV71" s="12"/>
      <c r="EFW71" s="12"/>
      <c r="EFX71" s="12"/>
      <c r="EFY71" s="12"/>
      <c r="EFZ71" s="12"/>
      <c r="EGA71" s="12"/>
      <c r="EGB71" s="12"/>
      <c r="EGC71" s="12"/>
      <c r="EGD71" s="12"/>
      <c r="EGE71" s="12"/>
      <c r="EGF71" s="12"/>
      <c r="EGG71" s="12"/>
      <c r="EGH71" s="12"/>
      <c r="EGI71" s="12"/>
      <c r="EGJ71" s="12"/>
      <c r="EGK71" s="12"/>
      <c r="EGL71" s="12"/>
      <c r="EGM71" s="12"/>
      <c r="EGN71" s="12"/>
      <c r="EGO71" s="12"/>
      <c r="EGP71" s="12"/>
      <c r="EGQ71" s="12"/>
      <c r="EGR71" s="12"/>
      <c r="EGS71" s="12"/>
      <c r="EGT71" s="12"/>
      <c r="EGU71" s="12"/>
      <c r="EGV71" s="12"/>
      <c r="EGW71" s="12"/>
      <c r="EGX71" s="12"/>
      <c r="EGY71" s="12"/>
      <c r="EGZ71" s="12"/>
      <c r="EHA71" s="12"/>
      <c r="EHB71" s="12"/>
      <c r="EHC71" s="12"/>
      <c r="EHD71" s="12"/>
      <c r="EHE71" s="12"/>
      <c r="EHF71" s="12"/>
      <c r="EHG71" s="12"/>
      <c r="EHH71" s="12"/>
      <c r="EHI71" s="12"/>
      <c r="EHJ71" s="12"/>
      <c r="EHK71" s="12"/>
      <c r="EHL71" s="12"/>
      <c r="EHM71" s="12"/>
      <c r="EHN71" s="12"/>
      <c r="EHO71" s="12"/>
      <c r="EHP71" s="12"/>
      <c r="EHQ71" s="12"/>
      <c r="EHR71" s="12"/>
      <c r="EHS71" s="12"/>
      <c r="EHT71" s="12"/>
      <c r="EHU71" s="12"/>
      <c r="EHV71" s="12"/>
      <c r="EHW71" s="12"/>
      <c r="EHX71" s="12"/>
      <c r="EHY71" s="12"/>
      <c r="EHZ71" s="12"/>
      <c r="EIA71" s="12"/>
      <c r="EIB71" s="12"/>
      <c r="EIC71" s="12"/>
      <c r="EID71" s="12"/>
      <c r="EIE71" s="12"/>
      <c r="EIF71" s="12"/>
      <c r="EIG71" s="12"/>
      <c r="EIH71" s="12"/>
      <c r="EII71" s="12"/>
      <c r="EIJ71" s="12"/>
      <c r="EIK71" s="12"/>
      <c r="EIL71" s="12"/>
      <c r="EIM71" s="12"/>
      <c r="EIN71" s="12"/>
      <c r="EIO71" s="12"/>
      <c r="EIP71" s="12"/>
      <c r="EIQ71" s="12"/>
      <c r="EIR71" s="12"/>
      <c r="EIS71" s="12"/>
      <c r="EIT71" s="12"/>
      <c r="EIU71" s="12"/>
      <c r="EIV71" s="12"/>
      <c r="EIW71" s="12"/>
      <c r="EIX71" s="12"/>
      <c r="EIY71" s="12"/>
      <c r="EIZ71" s="12"/>
      <c r="EJA71" s="12"/>
      <c r="EJB71" s="12"/>
      <c r="EJC71" s="12"/>
      <c r="EJD71" s="12"/>
      <c r="EJE71" s="12"/>
      <c r="EJF71" s="12"/>
      <c r="EJG71" s="12"/>
      <c r="EJH71" s="12"/>
      <c r="EJI71" s="12"/>
      <c r="EJJ71" s="12"/>
      <c r="EJK71" s="12"/>
      <c r="EJL71" s="12"/>
      <c r="EJM71" s="12"/>
      <c r="EJN71" s="12"/>
      <c r="EJO71" s="12"/>
      <c r="EJP71" s="12"/>
      <c r="EJQ71" s="12"/>
      <c r="EJR71" s="12"/>
      <c r="EJS71" s="12"/>
      <c r="EJT71" s="12"/>
      <c r="EJU71" s="12"/>
      <c r="EJV71" s="12"/>
      <c r="EJW71" s="12"/>
      <c r="EJX71" s="12"/>
      <c r="EJY71" s="12"/>
      <c r="EJZ71" s="12"/>
      <c r="EKA71" s="12"/>
      <c r="EKB71" s="12"/>
      <c r="EKC71" s="12"/>
      <c r="EKD71" s="12"/>
      <c r="EKE71" s="12"/>
      <c r="EKF71" s="12"/>
      <c r="EKG71" s="12"/>
      <c r="EKH71" s="12"/>
      <c r="EKI71" s="12"/>
      <c r="EKJ71" s="12"/>
      <c r="EKK71" s="12"/>
      <c r="EKL71" s="12"/>
      <c r="EKM71" s="12"/>
      <c r="EKN71" s="12"/>
      <c r="EKO71" s="12"/>
      <c r="EKP71" s="12"/>
      <c r="EKQ71" s="12"/>
      <c r="EKR71" s="12"/>
      <c r="EKS71" s="12"/>
      <c r="EKT71" s="12"/>
      <c r="EKU71" s="12"/>
      <c r="EKV71" s="12"/>
      <c r="EKW71" s="12"/>
      <c r="EKX71" s="12"/>
      <c r="EKY71" s="12"/>
      <c r="EKZ71" s="12"/>
      <c r="ELA71" s="12"/>
      <c r="ELB71" s="12"/>
      <c r="ELC71" s="12"/>
      <c r="ELD71" s="12"/>
      <c r="ELE71" s="12"/>
      <c r="ELF71" s="12"/>
      <c r="ELG71" s="12"/>
      <c r="ELH71" s="12"/>
      <c r="ELI71" s="12"/>
      <c r="ELJ71" s="12"/>
      <c r="ELK71" s="12"/>
      <c r="ELL71" s="12"/>
      <c r="ELM71" s="12"/>
      <c r="ELN71" s="12"/>
      <c r="ELO71" s="12"/>
      <c r="ELP71" s="12"/>
      <c r="ELQ71" s="12"/>
      <c r="ELR71" s="12"/>
      <c r="ELS71" s="12"/>
      <c r="ELT71" s="12"/>
      <c r="ELU71" s="12"/>
      <c r="ELV71" s="12"/>
      <c r="ELW71" s="12"/>
      <c r="ELX71" s="12"/>
      <c r="ELY71" s="12"/>
      <c r="ELZ71" s="12"/>
      <c r="EMA71" s="12"/>
      <c r="EMB71" s="12"/>
      <c r="EMC71" s="12"/>
      <c r="EMD71" s="12"/>
      <c r="EME71" s="12"/>
      <c r="EMF71" s="12"/>
      <c r="EMG71" s="12"/>
      <c r="EMH71" s="12"/>
      <c r="EMI71" s="12"/>
      <c r="EMJ71" s="12"/>
      <c r="EMK71" s="12"/>
      <c r="EML71" s="12"/>
      <c r="EMM71" s="12"/>
      <c r="EMN71" s="12"/>
      <c r="EMO71" s="12"/>
      <c r="EMP71" s="12"/>
      <c r="EMQ71" s="12"/>
      <c r="EMR71" s="12"/>
      <c r="EMS71" s="12"/>
      <c r="EMT71" s="12"/>
      <c r="EMU71" s="12"/>
      <c r="EMV71" s="12"/>
      <c r="EMW71" s="12"/>
      <c r="EMX71" s="12"/>
      <c r="EMY71" s="12"/>
      <c r="EMZ71" s="12"/>
      <c r="ENA71" s="12"/>
      <c r="ENB71" s="12"/>
      <c r="ENC71" s="12"/>
      <c r="END71" s="12"/>
      <c r="ENE71" s="12"/>
      <c r="ENF71" s="12"/>
      <c r="ENG71" s="12"/>
      <c r="ENH71" s="12"/>
      <c r="ENI71" s="12"/>
      <c r="ENJ71" s="12"/>
      <c r="ENK71" s="12"/>
      <c r="ENL71" s="12"/>
      <c r="ENM71" s="12"/>
      <c r="ENN71" s="12"/>
      <c r="ENO71" s="12"/>
      <c r="ENP71" s="12"/>
      <c r="ENQ71" s="12"/>
      <c r="ENR71" s="12"/>
      <c r="ENS71" s="12"/>
      <c r="ENT71" s="12"/>
      <c r="ENU71" s="12"/>
      <c r="ENV71" s="12"/>
      <c r="ENW71" s="12"/>
      <c r="ENX71" s="12"/>
      <c r="ENY71" s="12"/>
      <c r="ENZ71" s="12"/>
      <c r="EOA71" s="12"/>
      <c r="EOB71" s="12"/>
      <c r="EOC71" s="12"/>
      <c r="EOD71" s="12"/>
      <c r="EOE71" s="12"/>
      <c r="EOF71" s="12"/>
      <c r="EOG71" s="12"/>
      <c r="EOH71" s="12"/>
      <c r="EOI71" s="12"/>
      <c r="EOJ71" s="12"/>
      <c r="EOK71" s="12"/>
      <c r="EOL71" s="12"/>
      <c r="EOM71" s="12"/>
      <c r="EON71" s="12"/>
      <c r="EOO71" s="12"/>
      <c r="EOP71" s="12"/>
      <c r="EOQ71" s="12"/>
      <c r="EOR71" s="12"/>
      <c r="EOS71" s="12"/>
      <c r="EOT71" s="12"/>
      <c r="EOU71" s="12"/>
      <c r="EOV71" s="12"/>
      <c r="EOW71" s="12"/>
      <c r="EOX71" s="12"/>
      <c r="EOY71" s="12"/>
      <c r="EOZ71" s="12"/>
      <c r="EPA71" s="12"/>
      <c r="EPB71" s="12"/>
      <c r="EPC71" s="12"/>
      <c r="EPD71" s="12"/>
      <c r="EPE71" s="12"/>
      <c r="EPF71" s="12"/>
      <c r="EPG71" s="12"/>
      <c r="EPH71" s="12"/>
      <c r="EPI71" s="12"/>
      <c r="EPJ71" s="12"/>
      <c r="EPK71" s="12"/>
      <c r="EPL71" s="12"/>
      <c r="EPM71" s="12"/>
      <c r="EPN71" s="12"/>
      <c r="EPO71" s="12"/>
      <c r="EPP71" s="12"/>
      <c r="EPQ71" s="12"/>
      <c r="EPR71" s="12"/>
      <c r="EPS71" s="12"/>
      <c r="EPT71" s="12"/>
      <c r="EPU71" s="12"/>
      <c r="EPV71" s="12"/>
      <c r="EPW71" s="12"/>
      <c r="EPX71" s="12"/>
      <c r="EPY71" s="12"/>
      <c r="EPZ71" s="12"/>
      <c r="EQA71" s="12"/>
      <c r="EQB71" s="12"/>
      <c r="EQC71" s="12"/>
      <c r="EQD71" s="12"/>
      <c r="EQE71" s="12"/>
      <c r="EQF71" s="12"/>
      <c r="EQG71" s="12"/>
      <c r="EQH71" s="12"/>
      <c r="EQI71" s="12"/>
      <c r="EQJ71" s="12"/>
      <c r="EQK71" s="12"/>
      <c r="EQL71" s="12"/>
      <c r="EQM71" s="12"/>
      <c r="EQN71" s="12"/>
      <c r="EQO71" s="12"/>
      <c r="EQP71" s="12"/>
      <c r="EQQ71" s="12"/>
      <c r="EQR71" s="12"/>
      <c r="EQS71" s="12"/>
      <c r="EQT71" s="12"/>
      <c r="EQU71" s="12"/>
      <c r="EQV71" s="12"/>
      <c r="EQW71" s="12"/>
      <c r="EQX71" s="12"/>
      <c r="EQY71" s="12"/>
      <c r="EQZ71" s="12"/>
      <c r="ERA71" s="12"/>
      <c r="ERB71" s="12"/>
      <c r="ERC71" s="12"/>
      <c r="ERD71" s="12"/>
      <c r="ERE71" s="12"/>
      <c r="ERF71" s="12"/>
      <c r="ERG71" s="12"/>
      <c r="ERH71" s="12"/>
      <c r="ERI71" s="12"/>
      <c r="ERJ71" s="12"/>
      <c r="ERK71" s="12"/>
      <c r="ERL71" s="12"/>
      <c r="ERM71" s="12"/>
      <c r="ERN71" s="12"/>
      <c r="ERO71" s="12"/>
      <c r="ERP71" s="12"/>
      <c r="ERQ71" s="12"/>
      <c r="ERR71" s="12"/>
      <c r="ERS71" s="12"/>
      <c r="ERT71" s="12"/>
      <c r="ERU71" s="12"/>
      <c r="ERV71" s="12"/>
      <c r="ERW71" s="12"/>
      <c r="ERX71" s="12"/>
      <c r="ERY71" s="12"/>
      <c r="ERZ71" s="12"/>
      <c r="ESA71" s="12"/>
      <c r="ESB71" s="12"/>
      <c r="ESC71" s="12"/>
      <c r="ESD71" s="12"/>
      <c r="ESE71" s="12"/>
      <c r="ESF71" s="12"/>
      <c r="ESG71" s="12"/>
      <c r="ESH71" s="12"/>
      <c r="ESI71" s="12"/>
      <c r="ESJ71" s="12"/>
      <c r="ESK71" s="12"/>
      <c r="ESL71" s="12"/>
      <c r="ESM71" s="12"/>
      <c r="ESN71" s="12"/>
      <c r="ESO71" s="12"/>
      <c r="ESP71" s="12"/>
      <c r="ESQ71" s="12"/>
      <c r="ESR71" s="12"/>
      <c r="ESS71" s="12"/>
      <c r="EST71" s="12"/>
      <c r="ESU71" s="12"/>
      <c r="ESV71" s="12"/>
      <c r="ESW71" s="12"/>
      <c r="ESX71" s="12"/>
      <c r="ESY71" s="12"/>
      <c r="ESZ71" s="12"/>
      <c r="ETA71" s="12"/>
      <c r="ETB71" s="12"/>
      <c r="ETC71" s="12"/>
      <c r="ETD71" s="12"/>
      <c r="ETE71" s="12"/>
      <c r="ETF71" s="12"/>
      <c r="ETG71" s="12"/>
      <c r="ETH71" s="12"/>
      <c r="ETI71" s="12"/>
      <c r="ETJ71" s="12"/>
      <c r="ETK71" s="12"/>
      <c r="ETL71" s="12"/>
      <c r="ETM71" s="12"/>
      <c r="ETN71" s="12"/>
      <c r="ETO71" s="12"/>
      <c r="ETP71" s="12"/>
      <c r="ETQ71" s="12"/>
      <c r="ETR71" s="12"/>
      <c r="ETS71" s="12"/>
      <c r="ETT71" s="12"/>
      <c r="ETU71" s="12"/>
      <c r="ETV71" s="12"/>
      <c r="ETW71" s="12"/>
      <c r="ETX71" s="12"/>
      <c r="ETY71" s="12"/>
      <c r="ETZ71" s="12"/>
      <c r="EUA71" s="12"/>
      <c r="EUB71" s="12"/>
      <c r="EUC71" s="12"/>
      <c r="EUD71" s="12"/>
      <c r="EUE71" s="12"/>
      <c r="EUF71" s="12"/>
      <c r="EUG71" s="12"/>
      <c r="EUH71" s="12"/>
      <c r="EUI71" s="12"/>
      <c r="EUJ71" s="12"/>
      <c r="EUK71" s="12"/>
      <c r="EUL71" s="12"/>
      <c r="EUM71" s="12"/>
      <c r="EUN71" s="12"/>
      <c r="EUO71" s="12"/>
      <c r="EUP71" s="12"/>
      <c r="EUQ71" s="12"/>
      <c r="EUR71" s="12"/>
      <c r="EUS71" s="12"/>
      <c r="EUT71" s="12"/>
      <c r="EUU71" s="12"/>
      <c r="EUV71" s="12"/>
      <c r="EUW71" s="12"/>
      <c r="EUX71" s="12"/>
      <c r="EUY71" s="12"/>
      <c r="EUZ71" s="12"/>
      <c r="EVA71" s="12"/>
      <c r="EVB71" s="12"/>
      <c r="EVC71" s="12"/>
      <c r="EVD71" s="12"/>
      <c r="EVE71" s="12"/>
      <c r="EVF71" s="12"/>
      <c r="EVG71" s="12"/>
      <c r="EVH71" s="12"/>
      <c r="EVI71" s="12"/>
      <c r="EVJ71" s="12"/>
      <c r="EVK71" s="12"/>
      <c r="EVL71" s="12"/>
      <c r="EVM71" s="12"/>
      <c r="EVN71" s="12"/>
      <c r="EVO71" s="12"/>
      <c r="EVP71" s="12"/>
      <c r="EVQ71" s="12"/>
      <c r="EVR71" s="12"/>
      <c r="EVS71" s="12"/>
      <c r="EVT71" s="12"/>
      <c r="EVU71" s="12"/>
      <c r="EVV71" s="12"/>
      <c r="EVW71" s="12"/>
      <c r="EVX71" s="12"/>
      <c r="EVY71" s="12"/>
      <c r="EVZ71" s="12"/>
      <c r="EWA71" s="12"/>
      <c r="EWB71" s="12"/>
      <c r="EWC71" s="12"/>
      <c r="EWD71" s="12"/>
      <c r="EWE71" s="12"/>
      <c r="EWF71" s="12"/>
      <c r="EWG71" s="12"/>
      <c r="EWH71" s="12"/>
      <c r="EWI71" s="12"/>
      <c r="EWJ71" s="12"/>
      <c r="EWK71" s="12"/>
      <c r="EWL71" s="12"/>
      <c r="EWM71" s="12"/>
      <c r="EWN71" s="12"/>
      <c r="EWO71" s="12"/>
      <c r="EWP71" s="12"/>
      <c r="EWQ71" s="12"/>
      <c r="EWR71" s="12"/>
      <c r="EWS71" s="12"/>
      <c r="EWT71" s="12"/>
      <c r="EWU71" s="12"/>
      <c r="EWV71" s="12"/>
      <c r="EWW71" s="12"/>
      <c r="EWX71" s="12"/>
      <c r="EWY71" s="12"/>
      <c r="EWZ71" s="12"/>
      <c r="EXA71" s="12"/>
      <c r="EXB71" s="12"/>
      <c r="EXC71" s="12"/>
      <c r="EXD71" s="12"/>
      <c r="EXE71" s="12"/>
      <c r="EXF71" s="12"/>
      <c r="EXG71" s="12"/>
      <c r="EXH71" s="12"/>
      <c r="EXI71" s="12"/>
      <c r="EXJ71" s="12"/>
      <c r="EXK71" s="12"/>
      <c r="EXL71" s="12"/>
      <c r="EXM71" s="12"/>
      <c r="EXN71" s="12"/>
      <c r="EXO71" s="12"/>
      <c r="EXP71" s="12"/>
      <c r="EXQ71" s="12"/>
      <c r="EXR71" s="12"/>
      <c r="EXS71" s="12"/>
      <c r="EXT71" s="12"/>
      <c r="EXU71" s="12"/>
      <c r="EXV71" s="12"/>
      <c r="EXW71" s="12"/>
      <c r="EXX71" s="12"/>
      <c r="EXY71" s="12"/>
      <c r="EXZ71" s="12"/>
      <c r="EYA71" s="12"/>
      <c r="EYB71" s="12"/>
      <c r="EYC71" s="12"/>
      <c r="EYD71" s="12"/>
      <c r="EYE71" s="12"/>
      <c r="EYF71" s="12"/>
      <c r="EYG71" s="12"/>
      <c r="EYH71" s="12"/>
      <c r="EYI71" s="12"/>
      <c r="EYJ71" s="12"/>
      <c r="EYK71" s="12"/>
      <c r="EYL71" s="12"/>
      <c r="EYM71" s="12"/>
      <c r="EYN71" s="12"/>
      <c r="EYO71" s="12"/>
      <c r="EYP71" s="12"/>
      <c r="EYQ71" s="12"/>
      <c r="EYR71" s="12"/>
      <c r="EYS71" s="12"/>
      <c r="EYT71" s="12"/>
      <c r="EYU71" s="12"/>
      <c r="EYV71" s="12"/>
      <c r="EYW71" s="12"/>
      <c r="EYX71" s="12"/>
      <c r="EYY71" s="12"/>
      <c r="EYZ71" s="12"/>
      <c r="EZA71" s="12"/>
      <c r="EZB71" s="12"/>
      <c r="EZC71" s="12"/>
      <c r="EZD71" s="12"/>
      <c r="EZE71" s="12"/>
      <c r="EZF71" s="12"/>
      <c r="EZG71" s="12"/>
      <c r="EZH71" s="12"/>
      <c r="EZI71" s="12"/>
      <c r="EZJ71" s="12"/>
      <c r="EZK71" s="12"/>
      <c r="EZL71" s="12"/>
      <c r="EZM71" s="12"/>
      <c r="EZN71" s="12"/>
      <c r="EZO71" s="12"/>
      <c r="EZP71" s="12"/>
      <c r="EZQ71" s="12"/>
      <c r="EZR71" s="12"/>
      <c r="EZS71" s="12"/>
      <c r="EZT71" s="12"/>
      <c r="EZU71" s="12"/>
      <c r="EZV71" s="12"/>
      <c r="EZW71" s="12"/>
      <c r="EZX71" s="12"/>
      <c r="EZY71" s="12"/>
      <c r="EZZ71" s="12"/>
      <c r="FAA71" s="12"/>
      <c r="FAB71" s="12"/>
      <c r="FAC71" s="12"/>
      <c r="FAD71" s="12"/>
      <c r="FAE71" s="12"/>
      <c r="FAF71" s="12"/>
      <c r="FAG71" s="12"/>
      <c r="FAH71" s="12"/>
      <c r="FAI71" s="12"/>
      <c r="FAJ71" s="12"/>
      <c r="FAK71" s="12"/>
      <c r="FAL71" s="12"/>
      <c r="FAM71" s="12"/>
      <c r="FAN71" s="12"/>
      <c r="FAO71" s="12"/>
      <c r="FAP71" s="12"/>
      <c r="FAQ71" s="12"/>
      <c r="FAR71" s="12"/>
      <c r="FAS71" s="12"/>
      <c r="FAT71" s="12"/>
      <c r="FAU71" s="12"/>
      <c r="FAV71" s="12"/>
      <c r="FAW71" s="12"/>
      <c r="FAX71" s="12"/>
      <c r="FAY71" s="12"/>
      <c r="FAZ71" s="12"/>
      <c r="FBA71" s="12"/>
      <c r="FBB71" s="12"/>
      <c r="FBC71" s="12"/>
      <c r="FBD71" s="12"/>
      <c r="FBE71" s="12"/>
      <c r="FBF71" s="12"/>
      <c r="FBG71" s="12"/>
      <c r="FBH71" s="12"/>
      <c r="FBI71" s="12"/>
      <c r="FBJ71" s="12"/>
      <c r="FBK71" s="12"/>
      <c r="FBL71" s="12"/>
      <c r="FBM71" s="12"/>
      <c r="FBN71" s="12"/>
      <c r="FBO71" s="12"/>
      <c r="FBP71" s="12"/>
      <c r="FBQ71" s="12"/>
      <c r="FBR71" s="12"/>
      <c r="FBS71" s="12"/>
      <c r="FBT71" s="12"/>
      <c r="FBU71" s="12"/>
      <c r="FBV71" s="12"/>
      <c r="FBW71" s="12"/>
      <c r="FBX71" s="12"/>
      <c r="FBY71" s="12"/>
      <c r="FBZ71" s="12"/>
      <c r="FCA71" s="12"/>
      <c r="FCB71" s="12"/>
      <c r="FCC71" s="12"/>
      <c r="FCD71" s="12"/>
      <c r="FCE71" s="12"/>
      <c r="FCF71" s="12"/>
      <c r="FCG71" s="12"/>
      <c r="FCH71" s="12"/>
      <c r="FCI71" s="12"/>
      <c r="FCJ71" s="12"/>
      <c r="FCK71" s="12"/>
      <c r="FCL71" s="12"/>
      <c r="FCM71" s="12"/>
      <c r="FCN71" s="12"/>
      <c r="FCO71" s="12"/>
      <c r="FCP71" s="12"/>
      <c r="FCQ71" s="12"/>
      <c r="FCR71" s="12"/>
      <c r="FCS71" s="12"/>
      <c r="FCT71" s="12"/>
      <c r="FCU71" s="12"/>
      <c r="FCV71" s="12"/>
      <c r="FCW71" s="12"/>
      <c r="FCX71" s="12"/>
      <c r="FCY71" s="12"/>
      <c r="FCZ71" s="12"/>
      <c r="FDA71" s="12"/>
      <c r="FDB71" s="12"/>
      <c r="FDC71" s="12"/>
      <c r="FDD71" s="12"/>
      <c r="FDE71" s="12"/>
      <c r="FDF71" s="12"/>
      <c r="FDG71" s="12"/>
      <c r="FDH71" s="12"/>
      <c r="FDI71" s="12"/>
      <c r="FDJ71" s="12"/>
      <c r="FDK71" s="12"/>
      <c r="FDL71" s="12"/>
      <c r="FDM71" s="12"/>
      <c r="FDN71" s="12"/>
      <c r="FDO71" s="12"/>
      <c r="FDP71" s="12"/>
      <c r="FDQ71" s="12"/>
      <c r="FDR71" s="12"/>
      <c r="FDS71" s="12"/>
      <c r="FDT71" s="12"/>
      <c r="FDU71" s="12"/>
      <c r="FDV71" s="12"/>
      <c r="FDW71" s="12"/>
      <c r="FDX71" s="12"/>
      <c r="FDY71" s="12"/>
      <c r="FDZ71" s="12"/>
      <c r="FEA71" s="12"/>
      <c r="FEB71" s="12"/>
      <c r="FEC71" s="12"/>
      <c r="FED71" s="12"/>
      <c r="FEE71" s="12"/>
      <c r="FEF71" s="12"/>
      <c r="FEG71" s="12"/>
      <c r="FEH71" s="12"/>
      <c r="FEI71" s="12"/>
      <c r="FEJ71" s="12"/>
      <c r="FEK71" s="12"/>
      <c r="FEL71" s="12"/>
      <c r="FEM71" s="12"/>
      <c r="FEN71" s="12"/>
      <c r="FEO71" s="12"/>
      <c r="FEP71" s="12"/>
      <c r="FEQ71" s="12"/>
      <c r="FER71" s="12"/>
      <c r="FES71" s="12"/>
      <c r="FET71" s="12"/>
      <c r="FEU71" s="12"/>
      <c r="FEV71" s="12"/>
      <c r="FEW71" s="12"/>
      <c r="FEX71" s="12"/>
      <c r="FEY71" s="12"/>
      <c r="FEZ71" s="12"/>
      <c r="FFA71" s="12"/>
      <c r="FFB71" s="12"/>
      <c r="FFC71" s="12"/>
      <c r="FFD71" s="12"/>
      <c r="FFE71" s="12"/>
      <c r="FFF71" s="12"/>
      <c r="FFG71" s="12"/>
      <c r="FFH71" s="12"/>
      <c r="FFI71" s="12"/>
      <c r="FFJ71" s="12"/>
      <c r="FFK71" s="12"/>
      <c r="FFL71" s="12"/>
      <c r="FFM71" s="12"/>
      <c r="FFN71" s="12"/>
      <c r="FFO71" s="12"/>
      <c r="FFP71" s="12"/>
      <c r="FFQ71" s="12"/>
      <c r="FFR71" s="12"/>
      <c r="FFS71" s="12"/>
      <c r="FFT71" s="12"/>
      <c r="FFU71" s="12"/>
      <c r="FFV71" s="12"/>
      <c r="FFW71" s="12"/>
      <c r="FFX71" s="12"/>
      <c r="FFY71" s="12"/>
      <c r="FFZ71" s="12"/>
      <c r="FGA71" s="12"/>
      <c r="FGB71" s="12"/>
      <c r="FGC71" s="12"/>
      <c r="FGD71" s="12"/>
      <c r="FGE71" s="12"/>
      <c r="FGF71" s="12"/>
      <c r="FGG71" s="12"/>
      <c r="FGH71" s="12"/>
      <c r="FGI71" s="12"/>
      <c r="FGJ71" s="12"/>
      <c r="FGK71" s="12"/>
      <c r="FGL71" s="12"/>
      <c r="FGM71" s="12"/>
      <c r="FGN71" s="12"/>
      <c r="FGO71" s="12"/>
      <c r="FGP71" s="12"/>
      <c r="FGQ71" s="12"/>
      <c r="FGR71" s="12"/>
      <c r="FGS71" s="12"/>
      <c r="FGT71" s="12"/>
      <c r="FGU71" s="12"/>
      <c r="FGV71" s="12"/>
      <c r="FGW71" s="12"/>
      <c r="FGX71" s="12"/>
      <c r="FGY71" s="12"/>
      <c r="FGZ71" s="12"/>
      <c r="FHA71" s="12"/>
      <c r="FHB71" s="12"/>
      <c r="FHC71" s="12"/>
      <c r="FHD71" s="12"/>
      <c r="FHE71" s="12"/>
      <c r="FHF71" s="12"/>
      <c r="FHG71" s="12"/>
      <c r="FHH71" s="12"/>
      <c r="FHI71" s="12"/>
      <c r="FHJ71" s="12"/>
      <c r="FHK71" s="12"/>
      <c r="FHL71" s="12"/>
      <c r="FHM71" s="12"/>
      <c r="FHN71" s="12"/>
      <c r="FHO71" s="12"/>
      <c r="FHP71" s="12"/>
      <c r="FHQ71" s="12"/>
      <c r="FHR71" s="12"/>
      <c r="FHS71" s="12"/>
      <c r="FHT71" s="12"/>
      <c r="FHU71" s="12"/>
      <c r="FHV71" s="12"/>
      <c r="FHW71" s="12"/>
      <c r="FHX71" s="12"/>
      <c r="FHY71" s="12"/>
      <c r="FHZ71" s="12"/>
      <c r="FIA71" s="12"/>
      <c r="FIB71" s="12"/>
      <c r="FIC71" s="12"/>
      <c r="FID71" s="12"/>
      <c r="FIE71" s="12"/>
      <c r="FIF71" s="12"/>
      <c r="FIG71" s="12"/>
      <c r="FIH71" s="12"/>
      <c r="FII71" s="12"/>
      <c r="FIJ71" s="12"/>
      <c r="FIK71" s="12"/>
      <c r="FIL71" s="12"/>
      <c r="FIM71" s="12"/>
      <c r="FIN71" s="12"/>
      <c r="FIO71" s="12"/>
      <c r="FIP71" s="12"/>
      <c r="FIQ71" s="12"/>
      <c r="FIR71" s="12"/>
      <c r="FIS71" s="12"/>
      <c r="FIT71" s="12"/>
      <c r="FIU71" s="12"/>
      <c r="FIV71" s="12"/>
      <c r="FIW71" s="12"/>
      <c r="FIX71" s="12"/>
      <c r="FIY71" s="12"/>
      <c r="FIZ71" s="12"/>
      <c r="FJA71" s="12"/>
      <c r="FJB71" s="12"/>
      <c r="FJC71" s="12"/>
      <c r="FJD71" s="12"/>
      <c r="FJE71" s="12"/>
      <c r="FJF71" s="12"/>
      <c r="FJG71" s="12"/>
      <c r="FJH71" s="12"/>
      <c r="FJI71" s="12"/>
      <c r="FJJ71" s="12"/>
      <c r="FJK71" s="12"/>
      <c r="FJL71" s="12"/>
      <c r="FJM71" s="12"/>
      <c r="FJN71" s="12"/>
      <c r="FJO71" s="12"/>
      <c r="FJP71" s="12"/>
      <c r="FJQ71" s="12"/>
      <c r="FJR71" s="12"/>
      <c r="FJS71" s="12"/>
      <c r="FJT71" s="12"/>
      <c r="FJU71" s="12"/>
      <c r="FJV71" s="12"/>
      <c r="FJW71" s="12"/>
      <c r="FJX71" s="12"/>
      <c r="FJY71" s="12"/>
      <c r="FJZ71" s="12"/>
      <c r="FKA71" s="12"/>
      <c r="FKB71" s="12"/>
      <c r="FKC71" s="12"/>
      <c r="FKD71" s="12"/>
      <c r="FKE71" s="12"/>
      <c r="FKF71" s="12"/>
      <c r="FKG71" s="12"/>
      <c r="FKH71" s="12"/>
      <c r="FKI71" s="12"/>
      <c r="FKJ71" s="12"/>
      <c r="FKK71" s="12"/>
      <c r="FKL71" s="12"/>
      <c r="FKM71" s="12"/>
      <c r="FKN71" s="12"/>
      <c r="FKO71" s="12"/>
      <c r="FKP71" s="12"/>
      <c r="FKQ71" s="12"/>
      <c r="FKR71" s="12"/>
      <c r="FKS71" s="12"/>
      <c r="FKT71" s="12"/>
      <c r="FKU71" s="12"/>
      <c r="FKV71" s="12"/>
      <c r="FKW71" s="12"/>
      <c r="FKX71" s="12"/>
      <c r="FKY71" s="12"/>
      <c r="FKZ71" s="12"/>
      <c r="FLA71" s="12"/>
      <c r="FLB71" s="12"/>
      <c r="FLC71" s="12"/>
      <c r="FLD71" s="12"/>
      <c r="FLE71" s="12"/>
      <c r="FLF71" s="12"/>
      <c r="FLG71" s="12"/>
      <c r="FLH71" s="12"/>
      <c r="FLI71" s="12"/>
      <c r="FLJ71" s="12"/>
      <c r="FLK71" s="12"/>
      <c r="FLL71" s="12"/>
      <c r="FLM71" s="12"/>
      <c r="FLN71" s="12"/>
      <c r="FLO71" s="12"/>
      <c r="FLP71" s="12"/>
      <c r="FLQ71" s="12"/>
      <c r="FLR71" s="12"/>
      <c r="FLS71" s="12"/>
      <c r="FLT71" s="12"/>
      <c r="FLU71" s="12"/>
      <c r="FLV71" s="12"/>
      <c r="FLW71" s="12"/>
      <c r="FLX71" s="12"/>
      <c r="FLY71" s="12"/>
      <c r="FLZ71" s="12"/>
      <c r="FMA71" s="12"/>
      <c r="FMB71" s="12"/>
      <c r="FMC71" s="12"/>
      <c r="FMD71" s="12"/>
      <c r="FME71" s="12"/>
      <c r="FMF71" s="12"/>
      <c r="FMG71" s="12"/>
      <c r="FMH71" s="12"/>
      <c r="FMI71" s="12"/>
      <c r="FMJ71" s="12"/>
      <c r="FMK71" s="12"/>
      <c r="FML71" s="12"/>
      <c r="FMM71" s="12"/>
      <c r="FMN71" s="12"/>
      <c r="FMO71" s="12"/>
      <c r="FMP71" s="12"/>
      <c r="FMQ71" s="12"/>
      <c r="FMR71" s="12"/>
      <c r="FMS71" s="12"/>
      <c r="FMT71" s="12"/>
      <c r="FMU71" s="12"/>
      <c r="FMV71" s="12"/>
      <c r="FMW71" s="12"/>
      <c r="FMX71" s="12"/>
      <c r="FMY71" s="12"/>
      <c r="FMZ71" s="12"/>
      <c r="FNA71" s="12"/>
      <c r="FNB71" s="12"/>
      <c r="FNC71" s="12"/>
      <c r="FND71" s="12"/>
      <c r="FNE71" s="12"/>
      <c r="FNF71" s="12"/>
      <c r="FNG71" s="12"/>
      <c r="FNH71" s="12"/>
      <c r="FNI71" s="12"/>
      <c r="FNJ71" s="12"/>
      <c r="FNK71" s="12"/>
      <c r="FNL71" s="12"/>
      <c r="FNM71" s="12"/>
      <c r="FNN71" s="12"/>
      <c r="FNO71" s="12"/>
      <c r="FNP71" s="12"/>
      <c r="FNQ71" s="12"/>
      <c r="FNR71" s="12"/>
      <c r="FNS71" s="12"/>
      <c r="FNT71" s="12"/>
      <c r="FNU71" s="12"/>
      <c r="FNV71" s="12"/>
      <c r="FNW71" s="12"/>
      <c r="FNX71" s="12"/>
      <c r="FNY71" s="12"/>
      <c r="FNZ71" s="12"/>
      <c r="FOA71" s="12"/>
      <c r="FOB71" s="12"/>
      <c r="FOC71" s="12"/>
      <c r="FOD71" s="12"/>
      <c r="FOE71" s="12"/>
      <c r="FOF71" s="12"/>
      <c r="FOG71" s="12"/>
      <c r="FOH71" s="12"/>
      <c r="FOI71" s="12"/>
      <c r="FOJ71" s="12"/>
      <c r="FOK71" s="12"/>
      <c r="FOL71" s="12"/>
      <c r="FOM71" s="12"/>
      <c r="FON71" s="12"/>
      <c r="FOO71" s="12"/>
      <c r="FOP71" s="12"/>
      <c r="FOQ71" s="12"/>
      <c r="FOR71" s="12"/>
      <c r="FOS71" s="12"/>
      <c r="FOT71" s="12"/>
      <c r="FOU71" s="12"/>
      <c r="FOV71" s="12"/>
      <c r="FOW71" s="12"/>
      <c r="FOX71" s="12"/>
      <c r="FOY71" s="12"/>
      <c r="FOZ71" s="12"/>
      <c r="FPA71" s="12"/>
      <c r="FPB71" s="12"/>
      <c r="FPC71" s="12"/>
      <c r="FPD71" s="12"/>
      <c r="FPE71" s="12"/>
      <c r="FPF71" s="12"/>
      <c r="FPG71" s="12"/>
      <c r="FPH71" s="12"/>
      <c r="FPI71" s="12"/>
      <c r="FPJ71" s="12"/>
      <c r="FPK71" s="12"/>
      <c r="FPL71" s="12"/>
      <c r="FPM71" s="12"/>
      <c r="FPN71" s="12"/>
      <c r="FPO71" s="12"/>
      <c r="FPP71" s="12"/>
      <c r="FPQ71" s="12"/>
      <c r="FPR71" s="12"/>
      <c r="FPS71" s="12"/>
      <c r="FPT71" s="12"/>
      <c r="FPU71" s="12"/>
      <c r="FPV71" s="12"/>
      <c r="FPW71" s="12"/>
      <c r="FPX71" s="12"/>
      <c r="FPY71" s="12"/>
      <c r="FPZ71" s="12"/>
      <c r="FQA71" s="12"/>
      <c r="FQB71" s="12"/>
      <c r="FQC71" s="12"/>
      <c r="FQD71" s="12"/>
      <c r="FQE71" s="12"/>
      <c r="FQF71" s="12"/>
      <c r="FQG71" s="12"/>
      <c r="FQH71" s="12"/>
      <c r="FQI71" s="12"/>
      <c r="FQJ71" s="12"/>
      <c r="FQK71" s="12"/>
      <c r="FQL71" s="12"/>
      <c r="FQM71" s="12"/>
      <c r="FQN71" s="12"/>
      <c r="FQO71" s="12"/>
      <c r="FQP71" s="12"/>
      <c r="FQQ71" s="12"/>
      <c r="FQR71" s="12"/>
      <c r="FQS71" s="12"/>
      <c r="FQT71" s="12"/>
      <c r="FQU71" s="12"/>
      <c r="FQV71" s="12"/>
      <c r="FQW71" s="12"/>
      <c r="FQX71" s="12"/>
      <c r="FQY71" s="12"/>
      <c r="FQZ71" s="12"/>
      <c r="FRA71" s="12"/>
      <c r="FRB71" s="12"/>
      <c r="FRC71" s="12"/>
      <c r="FRD71" s="12"/>
      <c r="FRE71" s="12"/>
      <c r="FRF71" s="12"/>
      <c r="FRG71" s="12"/>
      <c r="FRH71" s="12"/>
      <c r="FRI71" s="12"/>
      <c r="FRJ71" s="12"/>
      <c r="FRK71" s="12"/>
      <c r="FRL71" s="12"/>
      <c r="FRM71" s="12"/>
      <c r="FRN71" s="12"/>
      <c r="FRO71" s="12"/>
      <c r="FRP71" s="12"/>
      <c r="FRQ71" s="12"/>
      <c r="FRR71" s="12"/>
      <c r="FRS71" s="12"/>
      <c r="FRT71" s="12"/>
      <c r="FRU71" s="12"/>
      <c r="FRV71" s="12"/>
      <c r="FRW71" s="12"/>
      <c r="FRX71" s="12"/>
      <c r="FRY71" s="12"/>
      <c r="FRZ71" s="12"/>
      <c r="FSA71" s="12"/>
      <c r="FSB71" s="12"/>
      <c r="FSC71" s="12"/>
      <c r="FSD71" s="12"/>
      <c r="FSE71" s="12"/>
      <c r="FSF71" s="12"/>
      <c r="FSG71" s="12"/>
      <c r="FSH71" s="12"/>
      <c r="FSI71" s="12"/>
      <c r="FSJ71" s="12"/>
      <c r="FSK71" s="12"/>
      <c r="FSL71" s="12"/>
      <c r="FSM71" s="12"/>
      <c r="FSN71" s="12"/>
      <c r="FSO71" s="12"/>
      <c r="FSP71" s="12"/>
      <c r="FSQ71" s="12"/>
      <c r="FSR71" s="12"/>
      <c r="FSS71" s="12"/>
      <c r="FST71" s="12"/>
      <c r="FSU71" s="12"/>
      <c r="FSV71" s="12"/>
      <c r="FSW71" s="12"/>
      <c r="FSX71" s="12"/>
      <c r="FSY71" s="12"/>
      <c r="FSZ71" s="12"/>
      <c r="FTA71" s="12"/>
      <c r="FTB71" s="12"/>
      <c r="FTC71" s="12"/>
      <c r="FTD71" s="12"/>
      <c r="FTE71" s="12"/>
      <c r="FTF71" s="12"/>
      <c r="FTG71" s="12"/>
      <c r="FTH71" s="12"/>
      <c r="FTI71" s="12"/>
      <c r="FTJ71" s="12"/>
      <c r="FTK71" s="12"/>
      <c r="FTL71" s="12"/>
      <c r="FTM71" s="12"/>
      <c r="FTN71" s="12"/>
      <c r="FTO71" s="12"/>
      <c r="FTP71" s="12"/>
      <c r="FTQ71" s="12"/>
      <c r="FTR71" s="12"/>
      <c r="FTS71" s="12"/>
      <c r="FTT71" s="12"/>
      <c r="FTU71" s="12"/>
      <c r="FTV71" s="12"/>
      <c r="FTW71" s="12"/>
      <c r="FTX71" s="12"/>
      <c r="FTY71" s="12"/>
      <c r="FTZ71" s="12"/>
      <c r="FUA71" s="12"/>
      <c r="FUB71" s="12"/>
      <c r="FUC71" s="12"/>
      <c r="FUD71" s="12"/>
      <c r="FUE71" s="12"/>
      <c r="FUF71" s="12"/>
      <c r="FUG71" s="12"/>
      <c r="FUH71" s="12"/>
      <c r="FUI71" s="12"/>
      <c r="FUJ71" s="12"/>
      <c r="FUK71" s="12"/>
      <c r="FUL71" s="12"/>
      <c r="FUM71" s="12"/>
      <c r="FUN71" s="12"/>
      <c r="FUO71" s="12"/>
      <c r="FUP71" s="12"/>
      <c r="FUQ71" s="12"/>
      <c r="FUR71" s="12"/>
      <c r="FUS71" s="12"/>
      <c r="FUT71" s="12"/>
      <c r="FUU71" s="12"/>
      <c r="FUV71" s="12"/>
      <c r="FUW71" s="12"/>
      <c r="FUX71" s="12"/>
      <c r="FUY71" s="12"/>
      <c r="FUZ71" s="12"/>
      <c r="FVA71" s="12"/>
      <c r="FVB71" s="12"/>
      <c r="FVC71" s="12"/>
      <c r="FVD71" s="12"/>
      <c r="FVE71" s="12"/>
      <c r="FVF71" s="12"/>
      <c r="FVG71" s="12"/>
      <c r="FVH71" s="12"/>
      <c r="FVI71" s="12"/>
      <c r="FVJ71" s="12"/>
      <c r="FVK71" s="12"/>
      <c r="FVL71" s="12"/>
      <c r="FVM71" s="12"/>
      <c r="FVN71" s="12"/>
      <c r="FVO71" s="12"/>
      <c r="FVP71" s="12"/>
      <c r="FVQ71" s="12"/>
      <c r="FVR71" s="12"/>
      <c r="FVS71" s="12"/>
      <c r="FVT71" s="12"/>
      <c r="FVU71" s="12"/>
      <c r="FVV71" s="12"/>
      <c r="FVW71" s="12"/>
      <c r="FVX71" s="12"/>
      <c r="FVY71" s="12"/>
      <c r="FVZ71" s="12"/>
      <c r="FWA71" s="12"/>
      <c r="FWB71" s="12"/>
      <c r="FWC71" s="12"/>
      <c r="FWD71" s="12"/>
      <c r="FWE71" s="12"/>
      <c r="FWF71" s="12"/>
      <c r="FWG71" s="12"/>
      <c r="FWH71" s="12"/>
      <c r="FWI71" s="12"/>
      <c r="FWJ71" s="12"/>
      <c r="FWK71" s="12"/>
      <c r="FWL71" s="12"/>
      <c r="FWM71" s="12"/>
      <c r="FWN71" s="12"/>
      <c r="FWO71" s="12"/>
      <c r="FWP71" s="12"/>
      <c r="FWQ71" s="12"/>
      <c r="FWR71" s="12"/>
      <c r="FWS71" s="12"/>
      <c r="FWT71" s="12"/>
      <c r="FWU71" s="12"/>
      <c r="FWV71" s="12"/>
      <c r="FWW71" s="12"/>
      <c r="FWX71" s="12"/>
      <c r="FWY71" s="12"/>
      <c r="FWZ71" s="12"/>
      <c r="FXA71" s="12"/>
      <c r="FXB71" s="12"/>
      <c r="FXC71" s="12"/>
      <c r="FXD71" s="12"/>
      <c r="FXE71" s="12"/>
      <c r="FXF71" s="12"/>
      <c r="FXG71" s="12"/>
      <c r="FXH71" s="12"/>
      <c r="FXI71" s="12"/>
      <c r="FXJ71" s="12"/>
      <c r="FXK71" s="12"/>
      <c r="FXL71" s="12"/>
      <c r="FXM71" s="12"/>
      <c r="FXN71" s="12"/>
      <c r="FXO71" s="12"/>
      <c r="FXP71" s="12"/>
      <c r="FXQ71" s="12"/>
      <c r="FXR71" s="12"/>
      <c r="FXS71" s="12"/>
      <c r="FXT71" s="12"/>
      <c r="FXU71" s="12"/>
      <c r="FXV71" s="12"/>
      <c r="FXW71" s="12"/>
      <c r="FXX71" s="12"/>
      <c r="FXY71" s="12"/>
      <c r="FXZ71" s="12"/>
      <c r="FYA71" s="12"/>
      <c r="FYB71" s="12"/>
      <c r="FYC71" s="12"/>
      <c r="FYD71" s="12"/>
      <c r="FYE71" s="12"/>
      <c r="FYF71" s="12"/>
      <c r="FYG71" s="12"/>
      <c r="FYH71" s="12"/>
      <c r="FYI71" s="12"/>
      <c r="FYJ71" s="12"/>
      <c r="FYK71" s="12"/>
      <c r="FYL71" s="12"/>
      <c r="FYM71" s="12"/>
      <c r="FYN71" s="12"/>
      <c r="FYO71" s="12"/>
      <c r="FYP71" s="12"/>
      <c r="FYQ71" s="12"/>
      <c r="FYR71" s="12"/>
      <c r="FYS71" s="12"/>
      <c r="FYT71" s="12"/>
      <c r="FYU71" s="12"/>
      <c r="FYV71" s="12"/>
      <c r="FYW71" s="12"/>
      <c r="FYX71" s="12"/>
      <c r="FYY71" s="12"/>
      <c r="FYZ71" s="12"/>
      <c r="FZA71" s="12"/>
      <c r="FZB71" s="12"/>
      <c r="FZC71" s="12"/>
      <c r="FZD71" s="12"/>
      <c r="FZE71" s="12"/>
      <c r="FZF71" s="12"/>
      <c r="FZG71" s="12"/>
      <c r="FZH71" s="12"/>
      <c r="FZI71" s="12"/>
      <c r="FZJ71" s="12"/>
      <c r="FZK71" s="12"/>
      <c r="FZL71" s="12"/>
      <c r="FZM71" s="12"/>
      <c r="FZN71" s="12"/>
      <c r="FZO71" s="12"/>
      <c r="FZP71" s="12"/>
      <c r="FZQ71" s="12"/>
      <c r="FZR71" s="12"/>
      <c r="FZS71" s="12"/>
      <c r="FZT71" s="12"/>
      <c r="FZU71" s="12"/>
      <c r="FZV71" s="12"/>
      <c r="FZW71" s="12"/>
      <c r="FZX71" s="12"/>
      <c r="FZY71" s="12"/>
      <c r="FZZ71" s="12"/>
      <c r="GAA71" s="12"/>
      <c r="GAB71" s="12"/>
      <c r="GAC71" s="12"/>
      <c r="GAD71" s="12"/>
      <c r="GAE71" s="12"/>
      <c r="GAF71" s="12"/>
      <c r="GAG71" s="12"/>
      <c r="GAH71" s="12"/>
      <c r="GAI71" s="12"/>
      <c r="GAJ71" s="12"/>
      <c r="GAK71" s="12"/>
      <c r="GAL71" s="12"/>
      <c r="GAM71" s="12"/>
      <c r="GAN71" s="12"/>
      <c r="GAO71" s="12"/>
      <c r="GAP71" s="12"/>
      <c r="GAQ71" s="12"/>
      <c r="GAR71" s="12"/>
      <c r="GAS71" s="12"/>
      <c r="GAT71" s="12"/>
      <c r="GAU71" s="12"/>
      <c r="GAV71" s="12"/>
      <c r="GAW71" s="12"/>
      <c r="GAX71" s="12"/>
      <c r="GAY71" s="12"/>
      <c r="GAZ71" s="12"/>
      <c r="GBA71" s="12"/>
      <c r="GBB71" s="12"/>
      <c r="GBC71" s="12"/>
      <c r="GBD71" s="12"/>
      <c r="GBE71" s="12"/>
      <c r="GBF71" s="12"/>
      <c r="GBG71" s="12"/>
      <c r="GBH71" s="12"/>
      <c r="GBI71" s="12"/>
      <c r="GBJ71" s="12"/>
      <c r="GBK71" s="12"/>
      <c r="GBL71" s="12"/>
      <c r="GBM71" s="12"/>
      <c r="GBN71" s="12"/>
      <c r="GBO71" s="12"/>
      <c r="GBP71" s="12"/>
      <c r="GBQ71" s="12"/>
      <c r="GBR71" s="12"/>
      <c r="GBS71" s="12"/>
      <c r="GBT71" s="12"/>
      <c r="GBU71" s="12"/>
      <c r="GBV71" s="12"/>
      <c r="GBW71" s="12"/>
      <c r="GBX71" s="12"/>
      <c r="GBY71" s="12"/>
      <c r="GBZ71" s="12"/>
      <c r="GCA71" s="12"/>
      <c r="GCB71" s="12"/>
      <c r="GCC71" s="12"/>
      <c r="GCD71" s="12"/>
      <c r="GCE71" s="12"/>
      <c r="GCF71" s="12"/>
      <c r="GCG71" s="12"/>
      <c r="GCH71" s="12"/>
      <c r="GCI71" s="12"/>
      <c r="GCJ71" s="12"/>
      <c r="GCK71" s="12"/>
      <c r="GCL71" s="12"/>
      <c r="GCM71" s="12"/>
      <c r="GCN71" s="12"/>
      <c r="GCO71" s="12"/>
      <c r="GCP71" s="12"/>
      <c r="GCQ71" s="12"/>
      <c r="GCR71" s="12"/>
      <c r="GCS71" s="12"/>
      <c r="GCT71" s="12"/>
      <c r="GCU71" s="12"/>
      <c r="GCV71" s="12"/>
      <c r="GCW71" s="12"/>
      <c r="GCX71" s="12"/>
      <c r="GCY71" s="12"/>
      <c r="GCZ71" s="12"/>
      <c r="GDA71" s="12"/>
      <c r="GDB71" s="12"/>
      <c r="GDC71" s="12"/>
      <c r="GDD71" s="12"/>
      <c r="GDE71" s="12"/>
      <c r="GDF71" s="12"/>
      <c r="GDG71" s="12"/>
      <c r="GDH71" s="12"/>
      <c r="GDI71" s="12"/>
      <c r="GDJ71" s="12"/>
      <c r="GDK71" s="12"/>
      <c r="GDL71" s="12"/>
      <c r="GDM71" s="12"/>
      <c r="GDN71" s="12"/>
      <c r="GDO71" s="12"/>
      <c r="GDP71" s="12"/>
      <c r="GDQ71" s="12"/>
      <c r="GDR71" s="12"/>
      <c r="GDS71" s="12"/>
      <c r="GDT71" s="12"/>
      <c r="GDU71" s="12"/>
      <c r="GDV71" s="12"/>
      <c r="GDW71" s="12"/>
      <c r="GDX71" s="12"/>
      <c r="GDY71" s="12"/>
      <c r="GDZ71" s="12"/>
      <c r="GEA71" s="12"/>
      <c r="GEB71" s="12"/>
      <c r="GEC71" s="12"/>
      <c r="GED71" s="12"/>
      <c r="GEE71" s="12"/>
      <c r="GEF71" s="12"/>
      <c r="GEG71" s="12"/>
      <c r="GEH71" s="12"/>
      <c r="GEI71" s="12"/>
      <c r="GEJ71" s="12"/>
      <c r="GEK71" s="12"/>
      <c r="GEL71" s="12"/>
      <c r="GEM71" s="12"/>
      <c r="GEN71" s="12"/>
      <c r="GEO71" s="12"/>
      <c r="GEP71" s="12"/>
      <c r="GEQ71" s="12"/>
      <c r="GER71" s="12"/>
      <c r="GES71" s="12"/>
      <c r="GET71" s="12"/>
      <c r="GEU71" s="12"/>
      <c r="GEV71" s="12"/>
      <c r="GEW71" s="12"/>
      <c r="GEX71" s="12"/>
      <c r="GEY71" s="12"/>
      <c r="GEZ71" s="12"/>
      <c r="GFA71" s="12"/>
      <c r="GFB71" s="12"/>
      <c r="GFC71" s="12"/>
      <c r="GFD71" s="12"/>
      <c r="GFE71" s="12"/>
      <c r="GFF71" s="12"/>
      <c r="GFG71" s="12"/>
      <c r="GFH71" s="12"/>
      <c r="GFI71" s="12"/>
      <c r="GFJ71" s="12"/>
      <c r="GFK71" s="12"/>
      <c r="GFL71" s="12"/>
      <c r="GFM71" s="12"/>
      <c r="GFN71" s="12"/>
      <c r="GFO71" s="12"/>
      <c r="GFP71" s="12"/>
      <c r="GFQ71" s="12"/>
      <c r="GFR71" s="12"/>
      <c r="GFS71" s="12"/>
      <c r="GFT71" s="12"/>
      <c r="GFU71" s="12"/>
      <c r="GFV71" s="12"/>
      <c r="GFW71" s="12"/>
      <c r="GFX71" s="12"/>
      <c r="GFY71" s="12"/>
      <c r="GFZ71" s="12"/>
      <c r="GGA71" s="12"/>
      <c r="GGB71" s="12"/>
      <c r="GGC71" s="12"/>
      <c r="GGD71" s="12"/>
      <c r="GGE71" s="12"/>
      <c r="GGF71" s="12"/>
      <c r="GGG71" s="12"/>
      <c r="GGH71" s="12"/>
      <c r="GGI71" s="12"/>
      <c r="GGJ71" s="12"/>
      <c r="GGK71" s="12"/>
      <c r="GGL71" s="12"/>
      <c r="GGM71" s="12"/>
      <c r="GGN71" s="12"/>
      <c r="GGO71" s="12"/>
      <c r="GGP71" s="12"/>
      <c r="GGQ71" s="12"/>
      <c r="GGR71" s="12"/>
      <c r="GGS71" s="12"/>
      <c r="GGT71" s="12"/>
      <c r="GGU71" s="12"/>
      <c r="GGV71" s="12"/>
      <c r="GGW71" s="12"/>
      <c r="GGX71" s="12"/>
      <c r="GGY71" s="12"/>
      <c r="GGZ71" s="12"/>
      <c r="GHA71" s="12"/>
      <c r="GHB71" s="12"/>
      <c r="GHC71" s="12"/>
      <c r="GHD71" s="12"/>
      <c r="GHE71" s="12"/>
      <c r="GHF71" s="12"/>
      <c r="GHG71" s="12"/>
      <c r="GHH71" s="12"/>
      <c r="GHI71" s="12"/>
      <c r="GHJ71" s="12"/>
      <c r="GHK71" s="12"/>
      <c r="GHL71" s="12"/>
      <c r="GHM71" s="12"/>
      <c r="GHN71" s="12"/>
      <c r="GHO71" s="12"/>
      <c r="GHP71" s="12"/>
      <c r="GHQ71" s="12"/>
      <c r="GHR71" s="12"/>
      <c r="GHS71" s="12"/>
      <c r="GHT71" s="12"/>
      <c r="GHU71" s="12"/>
      <c r="GHV71" s="12"/>
      <c r="GHW71" s="12"/>
      <c r="GHX71" s="12"/>
      <c r="GHY71" s="12"/>
      <c r="GHZ71" s="12"/>
      <c r="GIA71" s="12"/>
      <c r="GIB71" s="12"/>
      <c r="GIC71" s="12"/>
      <c r="GID71" s="12"/>
      <c r="GIE71" s="12"/>
      <c r="GIF71" s="12"/>
      <c r="GIG71" s="12"/>
      <c r="GIH71" s="12"/>
      <c r="GII71" s="12"/>
      <c r="GIJ71" s="12"/>
      <c r="GIK71" s="12"/>
      <c r="GIL71" s="12"/>
      <c r="GIM71" s="12"/>
      <c r="GIN71" s="12"/>
      <c r="GIO71" s="12"/>
      <c r="GIP71" s="12"/>
      <c r="GIQ71" s="12"/>
      <c r="GIR71" s="12"/>
      <c r="GIS71" s="12"/>
      <c r="GIT71" s="12"/>
      <c r="GIU71" s="12"/>
      <c r="GIV71" s="12"/>
      <c r="GIW71" s="12"/>
      <c r="GIX71" s="12"/>
      <c r="GIY71" s="12"/>
      <c r="GIZ71" s="12"/>
      <c r="GJA71" s="12"/>
      <c r="GJB71" s="12"/>
      <c r="GJC71" s="12"/>
      <c r="GJD71" s="12"/>
      <c r="GJE71" s="12"/>
      <c r="GJF71" s="12"/>
      <c r="GJG71" s="12"/>
      <c r="GJH71" s="12"/>
      <c r="GJI71" s="12"/>
      <c r="GJJ71" s="12"/>
      <c r="GJK71" s="12"/>
      <c r="GJL71" s="12"/>
      <c r="GJM71" s="12"/>
      <c r="GJN71" s="12"/>
      <c r="GJO71" s="12"/>
      <c r="GJP71" s="12"/>
      <c r="GJQ71" s="12"/>
      <c r="GJR71" s="12"/>
      <c r="GJS71" s="12"/>
      <c r="GJT71" s="12"/>
      <c r="GJU71" s="12"/>
      <c r="GJV71" s="12"/>
      <c r="GJW71" s="12"/>
      <c r="GJX71" s="12"/>
      <c r="GJY71" s="12"/>
      <c r="GJZ71" s="12"/>
      <c r="GKA71" s="12"/>
      <c r="GKB71" s="12"/>
      <c r="GKC71" s="12"/>
      <c r="GKD71" s="12"/>
      <c r="GKE71" s="12"/>
      <c r="GKF71" s="12"/>
      <c r="GKG71" s="12"/>
      <c r="GKH71" s="12"/>
      <c r="GKI71" s="12"/>
      <c r="GKJ71" s="12"/>
      <c r="GKK71" s="12"/>
      <c r="GKL71" s="12"/>
      <c r="GKM71" s="12"/>
      <c r="GKN71" s="12"/>
      <c r="GKO71" s="12"/>
      <c r="GKP71" s="12"/>
      <c r="GKQ71" s="12"/>
      <c r="GKR71" s="12"/>
      <c r="GKS71" s="12"/>
      <c r="GKT71" s="12"/>
      <c r="GKU71" s="12"/>
      <c r="GKV71" s="12"/>
      <c r="GKW71" s="12"/>
      <c r="GKX71" s="12"/>
      <c r="GKY71" s="12"/>
      <c r="GKZ71" s="12"/>
      <c r="GLA71" s="12"/>
      <c r="GLB71" s="12"/>
      <c r="GLC71" s="12"/>
      <c r="GLD71" s="12"/>
      <c r="GLE71" s="12"/>
      <c r="GLF71" s="12"/>
      <c r="GLG71" s="12"/>
      <c r="GLH71" s="12"/>
      <c r="GLI71" s="12"/>
      <c r="GLJ71" s="12"/>
      <c r="GLK71" s="12"/>
      <c r="GLL71" s="12"/>
      <c r="GLM71" s="12"/>
      <c r="GLN71" s="12"/>
      <c r="GLO71" s="12"/>
      <c r="GLP71" s="12"/>
      <c r="GLQ71" s="12"/>
      <c r="GLR71" s="12"/>
      <c r="GLS71" s="12"/>
      <c r="GLT71" s="12"/>
      <c r="GLU71" s="12"/>
      <c r="GLV71" s="12"/>
      <c r="GLW71" s="12"/>
      <c r="GLX71" s="12"/>
      <c r="GLY71" s="12"/>
      <c r="GLZ71" s="12"/>
      <c r="GMA71" s="12"/>
      <c r="GMB71" s="12"/>
      <c r="GMC71" s="12"/>
      <c r="GMD71" s="12"/>
      <c r="GME71" s="12"/>
      <c r="GMF71" s="12"/>
      <c r="GMG71" s="12"/>
      <c r="GMH71" s="12"/>
      <c r="GMI71" s="12"/>
      <c r="GMJ71" s="12"/>
      <c r="GMK71" s="12"/>
      <c r="GML71" s="12"/>
      <c r="GMM71" s="12"/>
      <c r="GMN71" s="12"/>
      <c r="GMO71" s="12"/>
      <c r="GMP71" s="12"/>
      <c r="GMQ71" s="12"/>
      <c r="GMR71" s="12"/>
      <c r="GMS71" s="12"/>
      <c r="GMT71" s="12"/>
      <c r="GMU71" s="12"/>
      <c r="GMV71" s="12"/>
      <c r="GMW71" s="12"/>
      <c r="GMX71" s="12"/>
      <c r="GMY71" s="12"/>
      <c r="GMZ71" s="12"/>
      <c r="GNA71" s="12"/>
      <c r="GNB71" s="12"/>
      <c r="GNC71" s="12"/>
      <c r="GND71" s="12"/>
      <c r="GNE71" s="12"/>
      <c r="GNF71" s="12"/>
      <c r="GNG71" s="12"/>
      <c r="GNH71" s="12"/>
      <c r="GNI71" s="12"/>
      <c r="GNJ71" s="12"/>
      <c r="GNK71" s="12"/>
      <c r="GNL71" s="12"/>
      <c r="GNM71" s="12"/>
      <c r="GNN71" s="12"/>
      <c r="GNO71" s="12"/>
      <c r="GNP71" s="12"/>
      <c r="GNQ71" s="12"/>
      <c r="GNR71" s="12"/>
      <c r="GNS71" s="12"/>
      <c r="GNT71" s="12"/>
      <c r="GNU71" s="12"/>
      <c r="GNV71" s="12"/>
      <c r="GNW71" s="12"/>
      <c r="GNX71" s="12"/>
      <c r="GNY71" s="12"/>
      <c r="GNZ71" s="12"/>
      <c r="GOA71" s="12"/>
      <c r="GOB71" s="12"/>
      <c r="GOC71" s="12"/>
      <c r="GOD71" s="12"/>
      <c r="GOE71" s="12"/>
      <c r="GOF71" s="12"/>
      <c r="GOG71" s="12"/>
      <c r="GOH71" s="12"/>
      <c r="GOI71" s="12"/>
      <c r="GOJ71" s="12"/>
      <c r="GOK71" s="12"/>
      <c r="GOL71" s="12"/>
      <c r="GOM71" s="12"/>
      <c r="GON71" s="12"/>
      <c r="GOO71" s="12"/>
      <c r="GOP71" s="12"/>
      <c r="GOQ71" s="12"/>
      <c r="GOR71" s="12"/>
      <c r="GOS71" s="12"/>
      <c r="GOT71" s="12"/>
      <c r="GOU71" s="12"/>
      <c r="GOV71" s="12"/>
      <c r="GOW71" s="12"/>
      <c r="GOX71" s="12"/>
      <c r="GOY71" s="12"/>
      <c r="GOZ71" s="12"/>
      <c r="GPA71" s="12"/>
      <c r="GPB71" s="12"/>
      <c r="GPC71" s="12"/>
      <c r="GPD71" s="12"/>
      <c r="GPE71" s="12"/>
      <c r="GPF71" s="12"/>
      <c r="GPG71" s="12"/>
      <c r="GPH71" s="12"/>
      <c r="GPI71" s="12"/>
      <c r="GPJ71" s="12"/>
      <c r="GPK71" s="12"/>
      <c r="GPL71" s="12"/>
      <c r="GPM71" s="12"/>
      <c r="GPN71" s="12"/>
      <c r="GPO71" s="12"/>
      <c r="GPP71" s="12"/>
      <c r="GPQ71" s="12"/>
      <c r="GPR71" s="12"/>
      <c r="GPS71" s="12"/>
      <c r="GPT71" s="12"/>
      <c r="GPU71" s="12"/>
      <c r="GPV71" s="12"/>
      <c r="GPW71" s="12"/>
      <c r="GPX71" s="12"/>
      <c r="GPY71" s="12"/>
      <c r="GPZ71" s="12"/>
      <c r="GQA71" s="12"/>
      <c r="GQB71" s="12"/>
      <c r="GQC71" s="12"/>
      <c r="GQD71" s="12"/>
      <c r="GQE71" s="12"/>
      <c r="GQF71" s="12"/>
      <c r="GQG71" s="12"/>
      <c r="GQH71" s="12"/>
      <c r="GQI71" s="12"/>
      <c r="GQJ71" s="12"/>
      <c r="GQK71" s="12"/>
      <c r="GQL71" s="12"/>
      <c r="GQM71" s="12"/>
      <c r="GQN71" s="12"/>
      <c r="GQO71" s="12"/>
      <c r="GQP71" s="12"/>
      <c r="GQQ71" s="12"/>
      <c r="GQR71" s="12"/>
      <c r="GQS71" s="12"/>
      <c r="GQT71" s="12"/>
      <c r="GQU71" s="12"/>
      <c r="GQV71" s="12"/>
      <c r="GQW71" s="12"/>
      <c r="GQX71" s="12"/>
      <c r="GQY71" s="12"/>
      <c r="GQZ71" s="12"/>
      <c r="GRA71" s="12"/>
      <c r="GRB71" s="12"/>
      <c r="GRC71" s="12"/>
      <c r="GRD71" s="12"/>
      <c r="GRE71" s="12"/>
      <c r="GRF71" s="12"/>
      <c r="GRG71" s="12"/>
      <c r="GRH71" s="12"/>
      <c r="GRI71" s="12"/>
      <c r="GRJ71" s="12"/>
      <c r="GRK71" s="12"/>
      <c r="GRL71" s="12"/>
      <c r="GRM71" s="12"/>
      <c r="GRN71" s="12"/>
      <c r="GRO71" s="12"/>
      <c r="GRP71" s="12"/>
      <c r="GRQ71" s="12"/>
      <c r="GRR71" s="12"/>
      <c r="GRS71" s="12"/>
      <c r="GRT71" s="12"/>
      <c r="GRU71" s="12"/>
      <c r="GRV71" s="12"/>
      <c r="GRW71" s="12"/>
      <c r="GRX71" s="12"/>
      <c r="GRY71" s="12"/>
      <c r="GRZ71" s="12"/>
      <c r="GSA71" s="12"/>
      <c r="GSB71" s="12"/>
      <c r="GSC71" s="12"/>
      <c r="GSD71" s="12"/>
      <c r="GSE71" s="12"/>
      <c r="GSF71" s="12"/>
      <c r="GSG71" s="12"/>
      <c r="GSH71" s="12"/>
      <c r="GSI71" s="12"/>
      <c r="GSJ71" s="12"/>
      <c r="GSK71" s="12"/>
      <c r="GSL71" s="12"/>
      <c r="GSM71" s="12"/>
      <c r="GSN71" s="12"/>
      <c r="GSO71" s="12"/>
      <c r="GSP71" s="12"/>
      <c r="GSQ71" s="12"/>
      <c r="GSR71" s="12"/>
      <c r="GSS71" s="12"/>
      <c r="GST71" s="12"/>
      <c r="GSU71" s="12"/>
      <c r="GSV71" s="12"/>
      <c r="GSW71" s="12"/>
      <c r="GSX71" s="12"/>
      <c r="GSY71" s="12"/>
      <c r="GSZ71" s="12"/>
      <c r="GTA71" s="12"/>
      <c r="GTB71" s="12"/>
      <c r="GTC71" s="12"/>
      <c r="GTD71" s="12"/>
      <c r="GTE71" s="12"/>
      <c r="GTF71" s="12"/>
      <c r="GTG71" s="12"/>
      <c r="GTH71" s="12"/>
      <c r="GTI71" s="12"/>
      <c r="GTJ71" s="12"/>
      <c r="GTK71" s="12"/>
      <c r="GTL71" s="12"/>
      <c r="GTM71" s="12"/>
      <c r="GTN71" s="12"/>
      <c r="GTO71" s="12"/>
      <c r="GTP71" s="12"/>
      <c r="GTQ71" s="12"/>
      <c r="GTR71" s="12"/>
      <c r="GTS71" s="12"/>
      <c r="GTT71" s="12"/>
      <c r="GTU71" s="12"/>
      <c r="GTV71" s="12"/>
      <c r="GTW71" s="12"/>
      <c r="GTX71" s="12"/>
      <c r="GTY71" s="12"/>
      <c r="GTZ71" s="12"/>
      <c r="GUA71" s="12"/>
      <c r="GUB71" s="12"/>
      <c r="GUC71" s="12"/>
      <c r="GUD71" s="12"/>
      <c r="GUE71" s="12"/>
      <c r="GUF71" s="12"/>
      <c r="GUG71" s="12"/>
      <c r="GUH71" s="12"/>
      <c r="GUI71" s="12"/>
      <c r="GUJ71" s="12"/>
      <c r="GUK71" s="12"/>
      <c r="GUL71" s="12"/>
      <c r="GUM71" s="12"/>
      <c r="GUN71" s="12"/>
      <c r="GUO71" s="12"/>
      <c r="GUP71" s="12"/>
      <c r="GUQ71" s="12"/>
      <c r="GUR71" s="12"/>
      <c r="GUS71" s="12"/>
      <c r="GUT71" s="12"/>
      <c r="GUU71" s="12"/>
      <c r="GUV71" s="12"/>
      <c r="GUW71" s="12"/>
      <c r="GUX71" s="12"/>
      <c r="GUY71" s="12"/>
      <c r="GUZ71" s="12"/>
      <c r="GVA71" s="12"/>
      <c r="GVB71" s="12"/>
      <c r="GVC71" s="12"/>
      <c r="GVD71" s="12"/>
      <c r="GVE71" s="12"/>
      <c r="GVF71" s="12"/>
      <c r="GVG71" s="12"/>
      <c r="GVH71" s="12"/>
      <c r="GVI71" s="12"/>
      <c r="GVJ71" s="12"/>
      <c r="GVK71" s="12"/>
      <c r="GVL71" s="12"/>
      <c r="GVM71" s="12"/>
      <c r="GVN71" s="12"/>
      <c r="GVO71" s="12"/>
      <c r="GVP71" s="12"/>
      <c r="GVQ71" s="12"/>
      <c r="GVR71" s="12"/>
      <c r="GVS71" s="12"/>
      <c r="GVT71" s="12"/>
      <c r="GVU71" s="12"/>
      <c r="GVV71" s="12"/>
      <c r="GVW71" s="12"/>
      <c r="GVX71" s="12"/>
      <c r="GVY71" s="12"/>
      <c r="GVZ71" s="12"/>
      <c r="GWA71" s="12"/>
      <c r="GWB71" s="12"/>
      <c r="GWC71" s="12"/>
      <c r="GWD71" s="12"/>
      <c r="GWE71" s="12"/>
      <c r="GWF71" s="12"/>
      <c r="GWG71" s="12"/>
      <c r="GWH71" s="12"/>
      <c r="GWI71" s="12"/>
      <c r="GWJ71" s="12"/>
      <c r="GWK71" s="12"/>
      <c r="GWL71" s="12"/>
      <c r="GWM71" s="12"/>
      <c r="GWN71" s="12"/>
      <c r="GWO71" s="12"/>
      <c r="GWP71" s="12"/>
      <c r="GWQ71" s="12"/>
      <c r="GWR71" s="12"/>
      <c r="GWS71" s="12"/>
      <c r="GWT71" s="12"/>
      <c r="GWU71" s="12"/>
      <c r="GWV71" s="12"/>
      <c r="GWW71" s="12"/>
      <c r="GWX71" s="12"/>
      <c r="GWY71" s="12"/>
      <c r="GWZ71" s="12"/>
      <c r="GXA71" s="12"/>
      <c r="GXB71" s="12"/>
      <c r="GXC71" s="12"/>
      <c r="GXD71" s="12"/>
      <c r="GXE71" s="12"/>
      <c r="GXF71" s="12"/>
      <c r="GXG71" s="12"/>
      <c r="GXH71" s="12"/>
      <c r="GXI71" s="12"/>
      <c r="GXJ71" s="12"/>
      <c r="GXK71" s="12"/>
      <c r="GXL71" s="12"/>
      <c r="GXM71" s="12"/>
      <c r="GXN71" s="12"/>
      <c r="GXO71" s="12"/>
      <c r="GXP71" s="12"/>
      <c r="GXQ71" s="12"/>
      <c r="GXR71" s="12"/>
      <c r="GXS71" s="12"/>
      <c r="GXT71" s="12"/>
      <c r="GXU71" s="12"/>
      <c r="GXV71" s="12"/>
      <c r="GXW71" s="12"/>
      <c r="GXX71" s="12"/>
      <c r="GXY71" s="12"/>
      <c r="GXZ71" s="12"/>
      <c r="GYA71" s="12"/>
      <c r="GYB71" s="12"/>
      <c r="GYC71" s="12"/>
      <c r="GYD71" s="12"/>
      <c r="GYE71" s="12"/>
      <c r="GYF71" s="12"/>
      <c r="GYG71" s="12"/>
      <c r="GYH71" s="12"/>
      <c r="GYI71" s="12"/>
      <c r="GYJ71" s="12"/>
      <c r="GYK71" s="12"/>
      <c r="GYL71" s="12"/>
      <c r="GYM71" s="12"/>
      <c r="GYN71" s="12"/>
      <c r="GYO71" s="12"/>
      <c r="GYP71" s="12"/>
      <c r="GYQ71" s="12"/>
      <c r="GYR71" s="12"/>
      <c r="GYS71" s="12"/>
      <c r="GYT71" s="12"/>
      <c r="GYU71" s="12"/>
      <c r="GYV71" s="12"/>
      <c r="GYW71" s="12"/>
      <c r="GYX71" s="12"/>
      <c r="GYY71" s="12"/>
      <c r="GYZ71" s="12"/>
      <c r="GZA71" s="12"/>
      <c r="GZB71" s="12"/>
      <c r="GZC71" s="12"/>
      <c r="GZD71" s="12"/>
      <c r="GZE71" s="12"/>
      <c r="GZF71" s="12"/>
      <c r="GZG71" s="12"/>
      <c r="GZH71" s="12"/>
      <c r="GZI71" s="12"/>
      <c r="GZJ71" s="12"/>
      <c r="GZK71" s="12"/>
      <c r="GZL71" s="12"/>
      <c r="GZM71" s="12"/>
      <c r="GZN71" s="12"/>
      <c r="GZO71" s="12"/>
      <c r="GZP71" s="12"/>
      <c r="GZQ71" s="12"/>
      <c r="GZR71" s="12"/>
      <c r="GZS71" s="12"/>
      <c r="GZT71" s="12"/>
      <c r="GZU71" s="12"/>
      <c r="GZV71" s="12"/>
      <c r="GZW71" s="12"/>
      <c r="GZX71" s="12"/>
      <c r="GZY71" s="12"/>
      <c r="GZZ71" s="12"/>
      <c r="HAA71" s="12"/>
      <c r="HAB71" s="12"/>
      <c r="HAC71" s="12"/>
      <c r="HAD71" s="12"/>
      <c r="HAE71" s="12"/>
      <c r="HAF71" s="12"/>
      <c r="HAG71" s="12"/>
      <c r="HAH71" s="12"/>
      <c r="HAI71" s="12"/>
      <c r="HAJ71" s="12"/>
      <c r="HAK71" s="12"/>
      <c r="HAL71" s="12"/>
      <c r="HAM71" s="12"/>
      <c r="HAN71" s="12"/>
      <c r="HAO71" s="12"/>
      <c r="HAP71" s="12"/>
      <c r="HAQ71" s="12"/>
      <c r="HAR71" s="12"/>
      <c r="HAS71" s="12"/>
      <c r="HAT71" s="12"/>
      <c r="HAU71" s="12"/>
      <c r="HAV71" s="12"/>
      <c r="HAW71" s="12"/>
      <c r="HAX71" s="12"/>
      <c r="HAY71" s="12"/>
      <c r="HAZ71" s="12"/>
      <c r="HBA71" s="12"/>
      <c r="HBB71" s="12"/>
      <c r="HBC71" s="12"/>
      <c r="HBD71" s="12"/>
      <c r="HBE71" s="12"/>
      <c r="HBF71" s="12"/>
      <c r="HBG71" s="12"/>
      <c r="HBH71" s="12"/>
      <c r="HBI71" s="12"/>
      <c r="HBJ71" s="12"/>
      <c r="HBK71" s="12"/>
      <c r="HBL71" s="12"/>
      <c r="HBM71" s="12"/>
      <c r="HBN71" s="12"/>
      <c r="HBO71" s="12"/>
      <c r="HBP71" s="12"/>
      <c r="HBQ71" s="12"/>
      <c r="HBR71" s="12"/>
      <c r="HBS71" s="12"/>
      <c r="HBT71" s="12"/>
      <c r="HBU71" s="12"/>
      <c r="HBV71" s="12"/>
      <c r="HBW71" s="12"/>
      <c r="HBX71" s="12"/>
      <c r="HBY71" s="12"/>
      <c r="HBZ71" s="12"/>
      <c r="HCA71" s="12"/>
      <c r="HCB71" s="12"/>
      <c r="HCC71" s="12"/>
      <c r="HCD71" s="12"/>
      <c r="HCE71" s="12"/>
      <c r="HCF71" s="12"/>
      <c r="HCG71" s="12"/>
      <c r="HCH71" s="12"/>
      <c r="HCI71" s="12"/>
      <c r="HCJ71" s="12"/>
      <c r="HCK71" s="12"/>
      <c r="HCL71" s="12"/>
      <c r="HCM71" s="12"/>
      <c r="HCN71" s="12"/>
      <c r="HCO71" s="12"/>
      <c r="HCP71" s="12"/>
      <c r="HCQ71" s="12"/>
      <c r="HCR71" s="12"/>
      <c r="HCS71" s="12"/>
      <c r="HCT71" s="12"/>
      <c r="HCU71" s="12"/>
      <c r="HCV71" s="12"/>
      <c r="HCW71" s="12"/>
      <c r="HCX71" s="12"/>
      <c r="HCY71" s="12"/>
      <c r="HCZ71" s="12"/>
      <c r="HDA71" s="12"/>
      <c r="HDB71" s="12"/>
      <c r="HDC71" s="12"/>
      <c r="HDD71" s="12"/>
      <c r="HDE71" s="12"/>
      <c r="HDF71" s="12"/>
      <c r="HDG71" s="12"/>
      <c r="HDH71" s="12"/>
      <c r="HDI71" s="12"/>
      <c r="HDJ71" s="12"/>
      <c r="HDK71" s="12"/>
      <c r="HDL71" s="12"/>
      <c r="HDM71" s="12"/>
      <c r="HDN71" s="12"/>
      <c r="HDO71" s="12"/>
      <c r="HDP71" s="12"/>
      <c r="HDQ71" s="12"/>
      <c r="HDR71" s="12"/>
      <c r="HDS71" s="12"/>
      <c r="HDT71" s="12"/>
      <c r="HDU71" s="12"/>
      <c r="HDV71" s="12"/>
      <c r="HDW71" s="12"/>
      <c r="HDX71" s="12"/>
      <c r="HDY71" s="12"/>
      <c r="HDZ71" s="12"/>
      <c r="HEA71" s="12"/>
      <c r="HEB71" s="12"/>
      <c r="HEC71" s="12"/>
      <c r="HED71" s="12"/>
      <c r="HEE71" s="12"/>
      <c r="HEF71" s="12"/>
      <c r="HEG71" s="12"/>
      <c r="HEH71" s="12"/>
      <c r="HEI71" s="12"/>
      <c r="HEJ71" s="12"/>
      <c r="HEK71" s="12"/>
      <c r="HEL71" s="12"/>
      <c r="HEM71" s="12"/>
      <c r="HEN71" s="12"/>
      <c r="HEO71" s="12"/>
      <c r="HEP71" s="12"/>
      <c r="HEQ71" s="12"/>
      <c r="HER71" s="12"/>
      <c r="HES71" s="12"/>
      <c r="HET71" s="12"/>
      <c r="HEU71" s="12"/>
      <c r="HEV71" s="12"/>
      <c r="HEW71" s="12"/>
      <c r="HEX71" s="12"/>
      <c r="HEY71" s="12"/>
      <c r="HEZ71" s="12"/>
      <c r="HFA71" s="12"/>
      <c r="HFB71" s="12"/>
      <c r="HFC71" s="12"/>
      <c r="HFD71" s="12"/>
      <c r="HFE71" s="12"/>
      <c r="HFF71" s="12"/>
      <c r="HFG71" s="12"/>
      <c r="HFH71" s="12"/>
      <c r="HFI71" s="12"/>
      <c r="HFJ71" s="12"/>
      <c r="HFK71" s="12"/>
      <c r="HFL71" s="12"/>
      <c r="HFM71" s="12"/>
      <c r="HFN71" s="12"/>
      <c r="HFO71" s="12"/>
      <c r="HFP71" s="12"/>
      <c r="HFQ71" s="12"/>
      <c r="HFR71" s="12"/>
      <c r="HFS71" s="12"/>
      <c r="HFT71" s="12"/>
      <c r="HFU71" s="12"/>
      <c r="HFV71" s="12"/>
      <c r="HFW71" s="12"/>
      <c r="HFX71" s="12"/>
      <c r="HFY71" s="12"/>
      <c r="HFZ71" s="12"/>
      <c r="HGA71" s="12"/>
      <c r="HGB71" s="12"/>
      <c r="HGC71" s="12"/>
      <c r="HGD71" s="12"/>
      <c r="HGE71" s="12"/>
      <c r="HGF71" s="12"/>
      <c r="HGG71" s="12"/>
      <c r="HGH71" s="12"/>
      <c r="HGI71" s="12"/>
      <c r="HGJ71" s="12"/>
      <c r="HGK71" s="12"/>
      <c r="HGL71" s="12"/>
      <c r="HGM71" s="12"/>
      <c r="HGN71" s="12"/>
      <c r="HGO71" s="12"/>
      <c r="HGP71" s="12"/>
      <c r="HGQ71" s="12"/>
      <c r="HGR71" s="12"/>
      <c r="HGS71" s="12"/>
      <c r="HGT71" s="12"/>
      <c r="HGU71" s="12"/>
      <c r="HGV71" s="12"/>
      <c r="HGW71" s="12"/>
      <c r="HGX71" s="12"/>
      <c r="HGY71" s="12"/>
      <c r="HGZ71" s="12"/>
      <c r="HHA71" s="12"/>
      <c r="HHB71" s="12"/>
      <c r="HHC71" s="12"/>
      <c r="HHD71" s="12"/>
      <c r="HHE71" s="12"/>
      <c r="HHF71" s="12"/>
      <c r="HHG71" s="12"/>
      <c r="HHH71" s="12"/>
      <c r="HHI71" s="12"/>
      <c r="HHJ71" s="12"/>
      <c r="HHK71" s="12"/>
      <c r="HHL71" s="12"/>
      <c r="HHM71" s="12"/>
      <c r="HHN71" s="12"/>
      <c r="HHO71" s="12"/>
      <c r="HHP71" s="12"/>
      <c r="HHQ71" s="12"/>
      <c r="HHR71" s="12"/>
      <c r="HHS71" s="12"/>
      <c r="HHT71" s="12"/>
      <c r="HHU71" s="12"/>
      <c r="HHV71" s="12"/>
      <c r="HHW71" s="12"/>
      <c r="HHX71" s="12"/>
      <c r="HHY71" s="12"/>
      <c r="HHZ71" s="12"/>
      <c r="HIA71" s="12"/>
      <c r="HIB71" s="12"/>
      <c r="HIC71" s="12"/>
      <c r="HID71" s="12"/>
      <c r="HIE71" s="12"/>
      <c r="HIF71" s="12"/>
      <c r="HIG71" s="12"/>
      <c r="HIH71" s="12"/>
      <c r="HII71" s="12"/>
      <c r="HIJ71" s="12"/>
      <c r="HIK71" s="12"/>
      <c r="HIL71" s="12"/>
      <c r="HIM71" s="12"/>
      <c r="HIN71" s="12"/>
      <c r="HIO71" s="12"/>
      <c r="HIP71" s="12"/>
      <c r="HIQ71" s="12"/>
      <c r="HIR71" s="12"/>
      <c r="HIS71" s="12"/>
      <c r="HIT71" s="12"/>
      <c r="HIU71" s="12"/>
      <c r="HIV71" s="12"/>
      <c r="HIW71" s="12"/>
      <c r="HIX71" s="12"/>
      <c r="HIY71" s="12"/>
      <c r="HIZ71" s="12"/>
      <c r="HJA71" s="12"/>
      <c r="HJB71" s="12"/>
      <c r="HJC71" s="12"/>
      <c r="HJD71" s="12"/>
      <c r="HJE71" s="12"/>
      <c r="HJF71" s="12"/>
      <c r="HJG71" s="12"/>
      <c r="HJH71" s="12"/>
      <c r="HJI71" s="12"/>
      <c r="HJJ71" s="12"/>
      <c r="HJK71" s="12"/>
      <c r="HJL71" s="12"/>
      <c r="HJM71" s="12"/>
      <c r="HJN71" s="12"/>
      <c r="HJO71" s="12"/>
      <c r="HJP71" s="12"/>
      <c r="HJQ71" s="12"/>
      <c r="HJR71" s="12"/>
      <c r="HJS71" s="12"/>
      <c r="HJT71" s="12"/>
      <c r="HJU71" s="12"/>
      <c r="HJV71" s="12"/>
      <c r="HJW71" s="12"/>
      <c r="HJX71" s="12"/>
      <c r="HJY71" s="12"/>
      <c r="HJZ71" s="12"/>
      <c r="HKA71" s="12"/>
      <c r="HKB71" s="12"/>
      <c r="HKC71" s="12"/>
      <c r="HKD71" s="12"/>
      <c r="HKE71" s="12"/>
      <c r="HKF71" s="12"/>
      <c r="HKG71" s="12"/>
      <c r="HKH71" s="12"/>
      <c r="HKI71" s="12"/>
      <c r="HKJ71" s="12"/>
      <c r="HKK71" s="12"/>
      <c r="HKL71" s="12"/>
      <c r="HKM71" s="12"/>
      <c r="HKN71" s="12"/>
      <c r="HKO71" s="12"/>
      <c r="HKP71" s="12"/>
      <c r="HKQ71" s="12"/>
      <c r="HKR71" s="12"/>
      <c r="HKS71" s="12"/>
      <c r="HKT71" s="12"/>
      <c r="HKU71" s="12"/>
      <c r="HKV71" s="12"/>
      <c r="HKW71" s="12"/>
      <c r="HKX71" s="12"/>
      <c r="HKY71" s="12"/>
      <c r="HKZ71" s="12"/>
      <c r="HLA71" s="12"/>
      <c r="HLB71" s="12"/>
      <c r="HLC71" s="12"/>
      <c r="HLD71" s="12"/>
      <c r="HLE71" s="12"/>
      <c r="HLF71" s="12"/>
      <c r="HLG71" s="12"/>
      <c r="HLH71" s="12"/>
      <c r="HLI71" s="12"/>
      <c r="HLJ71" s="12"/>
      <c r="HLK71" s="12"/>
      <c r="HLL71" s="12"/>
      <c r="HLM71" s="12"/>
      <c r="HLN71" s="12"/>
      <c r="HLO71" s="12"/>
      <c r="HLP71" s="12"/>
      <c r="HLQ71" s="12"/>
      <c r="HLR71" s="12"/>
      <c r="HLS71" s="12"/>
      <c r="HLT71" s="12"/>
      <c r="HLU71" s="12"/>
      <c r="HLV71" s="12"/>
      <c r="HLW71" s="12"/>
      <c r="HLX71" s="12"/>
      <c r="HLY71" s="12"/>
      <c r="HLZ71" s="12"/>
      <c r="HMA71" s="12"/>
      <c r="HMB71" s="12"/>
      <c r="HMC71" s="12"/>
      <c r="HMD71" s="12"/>
      <c r="HME71" s="12"/>
      <c r="HMF71" s="12"/>
      <c r="HMG71" s="12"/>
      <c r="HMH71" s="12"/>
      <c r="HMI71" s="12"/>
      <c r="HMJ71" s="12"/>
      <c r="HMK71" s="12"/>
      <c r="HML71" s="12"/>
      <c r="HMM71" s="12"/>
      <c r="HMN71" s="12"/>
      <c r="HMO71" s="12"/>
      <c r="HMP71" s="12"/>
      <c r="HMQ71" s="12"/>
      <c r="HMR71" s="12"/>
      <c r="HMS71" s="12"/>
      <c r="HMT71" s="12"/>
      <c r="HMU71" s="12"/>
      <c r="HMV71" s="12"/>
      <c r="HMW71" s="12"/>
      <c r="HMX71" s="12"/>
      <c r="HMY71" s="12"/>
      <c r="HMZ71" s="12"/>
      <c r="HNA71" s="12"/>
      <c r="HNB71" s="12"/>
      <c r="HNC71" s="12"/>
      <c r="HND71" s="12"/>
      <c r="HNE71" s="12"/>
      <c r="HNF71" s="12"/>
      <c r="HNG71" s="12"/>
      <c r="HNH71" s="12"/>
      <c r="HNI71" s="12"/>
      <c r="HNJ71" s="12"/>
      <c r="HNK71" s="12"/>
      <c r="HNL71" s="12"/>
      <c r="HNM71" s="12"/>
      <c r="HNN71" s="12"/>
      <c r="HNO71" s="12"/>
      <c r="HNP71" s="12"/>
      <c r="HNQ71" s="12"/>
      <c r="HNR71" s="12"/>
      <c r="HNS71" s="12"/>
      <c r="HNT71" s="12"/>
      <c r="HNU71" s="12"/>
      <c r="HNV71" s="12"/>
      <c r="HNW71" s="12"/>
      <c r="HNX71" s="12"/>
      <c r="HNY71" s="12"/>
      <c r="HNZ71" s="12"/>
      <c r="HOA71" s="12"/>
      <c r="HOB71" s="12"/>
      <c r="HOC71" s="12"/>
      <c r="HOD71" s="12"/>
      <c r="HOE71" s="12"/>
      <c r="HOF71" s="12"/>
      <c r="HOG71" s="12"/>
      <c r="HOH71" s="12"/>
      <c r="HOI71" s="12"/>
      <c r="HOJ71" s="12"/>
      <c r="HOK71" s="12"/>
      <c r="HOL71" s="12"/>
      <c r="HOM71" s="12"/>
      <c r="HON71" s="12"/>
      <c r="HOO71" s="12"/>
      <c r="HOP71" s="12"/>
      <c r="HOQ71" s="12"/>
      <c r="HOR71" s="12"/>
      <c r="HOS71" s="12"/>
      <c r="HOT71" s="12"/>
      <c r="HOU71" s="12"/>
      <c r="HOV71" s="12"/>
      <c r="HOW71" s="12"/>
      <c r="HOX71" s="12"/>
      <c r="HOY71" s="12"/>
      <c r="HOZ71" s="12"/>
      <c r="HPA71" s="12"/>
      <c r="HPB71" s="12"/>
      <c r="HPC71" s="12"/>
      <c r="HPD71" s="12"/>
      <c r="HPE71" s="12"/>
      <c r="HPF71" s="12"/>
      <c r="HPG71" s="12"/>
      <c r="HPH71" s="12"/>
      <c r="HPI71" s="12"/>
      <c r="HPJ71" s="12"/>
      <c r="HPK71" s="12"/>
      <c r="HPL71" s="12"/>
      <c r="HPM71" s="12"/>
      <c r="HPN71" s="12"/>
      <c r="HPO71" s="12"/>
      <c r="HPP71" s="12"/>
      <c r="HPQ71" s="12"/>
      <c r="HPR71" s="12"/>
      <c r="HPS71" s="12"/>
      <c r="HPT71" s="12"/>
      <c r="HPU71" s="12"/>
      <c r="HPV71" s="12"/>
      <c r="HPW71" s="12"/>
      <c r="HPX71" s="12"/>
      <c r="HPY71" s="12"/>
      <c r="HPZ71" s="12"/>
      <c r="HQA71" s="12"/>
      <c r="HQB71" s="12"/>
      <c r="HQC71" s="12"/>
      <c r="HQD71" s="12"/>
      <c r="HQE71" s="12"/>
      <c r="HQF71" s="12"/>
      <c r="HQG71" s="12"/>
      <c r="HQH71" s="12"/>
      <c r="HQI71" s="12"/>
      <c r="HQJ71" s="12"/>
      <c r="HQK71" s="12"/>
      <c r="HQL71" s="12"/>
      <c r="HQM71" s="12"/>
      <c r="HQN71" s="12"/>
      <c r="HQO71" s="12"/>
      <c r="HQP71" s="12"/>
      <c r="HQQ71" s="12"/>
      <c r="HQR71" s="12"/>
      <c r="HQS71" s="12"/>
      <c r="HQT71" s="12"/>
      <c r="HQU71" s="12"/>
      <c r="HQV71" s="12"/>
      <c r="HQW71" s="12"/>
      <c r="HQX71" s="12"/>
      <c r="HQY71" s="12"/>
      <c r="HQZ71" s="12"/>
      <c r="HRA71" s="12"/>
      <c r="HRB71" s="12"/>
      <c r="HRC71" s="12"/>
      <c r="HRD71" s="12"/>
      <c r="HRE71" s="12"/>
      <c r="HRF71" s="12"/>
      <c r="HRG71" s="12"/>
      <c r="HRH71" s="12"/>
      <c r="HRI71" s="12"/>
      <c r="HRJ71" s="12"/>
      <c r="HRK71" s="12"/>
      <c r="HRL71" s="12"/>
      <c r="HRM71" s="12"/>
      <c r="HRN71" s="12"/>
      <c r="HRO71" s="12"/>
      <c r="HRP71" s="12"/>
      <c r="HRQ71" s="12"/>
      <c r="HRR71" s="12"/>
      <c r="HRS71" s="12"/>
      <c r="HRT71" s="12"/>
      <c r="HRU71" s="12"/>
      <c r="HRV71" s="12"/>
      <c r="HRW71" s="12"/>
      <c r="HRX71" s="12"/>
      <c r="HRY71" s="12"/>
      <c r="HRZ71" s="12"/>
      <c r="HSA71" s="12"/>
      <c r="HSB71" s="12"/>
      <c r="HSC71" s="12"/>
      <c r="HSD71" s="12"/>
      <c r="HSE71" s="12"/>
      <c r="HSF71" s="12"/>
      <c r="HSG71" s="12"/>
      <c r="HSH71" s="12"/>
      <c r="HSI71" s="12"/>
      <c r="HSJ71" s="12"/>
      <c r="HSK71" s="12"/>
      <c r="HSL71" s="12"/>
      <c r="HSM71" s="12"/>
      <c r="HSN71" s="12"/>
      <c r="HSO71" s="12"/>
      <c r="HSP71" s="12"/>
      <c r="HSQ71" s="12"/>
      <c r="HSR71" s="12"/>
      <c r="HSS71" s="12"/>
      <c r="HST71" s="12"/>
      <c r="HSU71" s="12"/>
      <c r="HSV71" s="12"/>
      <c r="HSW71" s="12"/>
      <c r="HSX71" s="12"/>
      <c r="HSY71" s="12"/>
      <c r="HSZ71" s="12"/>
      <c r="HTA71" s="12"/>
      <c r="HTB71" s="12"/>
      <c r="HTC71" s="12"/>
      <c r="HTD71" s="12"/>
      <c r="HTE71" s="12"/>
      <c r="HTF71" s="12"/>
      <c r="HTG71" s="12"/>
      <c r="HTH71" s="12"/>
      <c r="HTI71" s="12"/>
      <c r="HTJ71" s="12"/>
      <c r="HTK71" s="12"/>
      <c r="HTL71" s="12"/>
      <c r="HTM71" s="12"/>
      <c r="HTN71" s="12"/>
      <c r="HTO71" s="12"/>
      <c r="HTP71" s="12"/>
      <c r="HTQ71" s="12"/>
      <c r="HTR71" s="12"/>
      <c r="HTS71" s="12"/>
      <c r="HTT71" s="12"/>
      <c r="HTU71" s="12"/>
      <c r="HTV71" s="12"/>
      <c r="HTW71" s="12"/>
      <c r="HTX71" s="12"/>
      <c r="HTY71" s="12"/>
      <c r="HTZ71" s="12"/>
      <c r="HUA71" s="12"/>
      <c r="HUB71" s="12"/>
      <c r="HUC71" s="12"/>
      <c r="HUD71" s="12"/>
      <c r="HUE71" s="12"/>
      <c r="HUF71" s="12"/>
      <c r="HUG71" s="12"/>
      <c r="HUH71" s="12"/>
      <c r="HUI71" s="12"/>
      <c r="HUJ71" s="12"/>
      <c r="HUK71" s="12"/>
      <c r="HUL71" s="12"/>
      <c r="HUM71" s="12"/>
      <c r="HUN71" s="12"/>
      <c r="HUO71" s="12"/>
      <c r="HUP71" s="12"/>
      <c r="HUQ71" s="12"/>
      <c r="HUR71" s="12"/>
      <c r="HUS71" s="12"/>
      <c r="HUT71" s="12"/>
      <c r="HUU71" s="12"/>
      <c r="HUV71" s="12"/>
      <c r="HUW71" s="12"/>
      <c r="HUX71" s="12"/>
      <c r="HUY71" s="12"/>
      <c r="HUZ71" s="12"/>
      <c r="HVA71" s="12"/>
      <c r="HVB71" s="12"/>
      <c r="HVC71" s="12"/>
      <c r="HVD71" s="12"/>
      <c r="HVE71" s="12"/>
      <c r="HVF71" s="12"/>
      <c r="HVG71" s="12"/>
      <c r="HVH71" s="12"/>
      <c r="HVI71" s="12"/>
      <c r="HVJ71" s="12"/>
      <c r="HVK71" s="12"/>
      <c r="HVL71" s="12"/>
      <c r="HVM71" s="12"/>
      <c r="HVN71" s="12"/>
      <c r="HVO71" s="12"/>
      <c r="HVP71" s="12"/>
      <c r="HVQ71" s="12"/>
      <c r="HVR71" s="12"/>
      <c r="HVS71" s="12"/>
      <c r="HVT71" s="12"/>
      <c r="HVU71" s="12"/>
      <c r="HVV71" s="12"/>
      <c r="HVW71" s="12"/>
      <c r="HVX71" s="12"/>
      <c r="HVY71" s="12"/>
      <c r="HVZ71" s="12"/>
      <c r="HWA71" s="12"/>
      <c r="HWB71" s="12"/>
      <c r="HWC71" s="12"/>
      <c r="HWD71" s="12"/>
      <c r="HWE71" s="12"/>
      <c r="HWF71" s="12"/>
      <c r="HWG71" s="12"/>
      <c r="HWH71" s="12"/>
      <c r="HWI71" s="12"/>
      <c r="HWJ71" s="12"/>
      <c r="HWK71" s="12"/>
      <c r="HWL71" s="12"/>
      <c r="HWM71" s="12"/>
      <c r="HWN71" s="12"/>
      <c r="HWO71" s="12"/>
      <c r="HWP71" s="12"/>
      <c r="HWQ71" s="12"/>
      <c r="HWR71" s="12"/>
      <c r="HWS71" s="12"/>
      <c r="HWT71" s="12"/>
      <c r="HWU71" s="12"/>
      <c r="HWV71" s="12"/>
      <c r="HWW71" s="12"/>
      <c r="HWX71" s="12"/>
      <c r="HWY71" s="12"/>
      <c r="HWZ71" s="12"/>
      <c r="HXA71" s="12"/>
      <c r="HXB71" s="12"/>
      <c r="HXC71" s="12"/>
      <c r="HXD71" s="12"/>
      <c r="HXE71" s="12"/>
      <c r="HXF71" s="12"/>
      <c r="HXG71" s="12"/>
      <c r="HXH71" s="12"/>
      <c r="HXI71" s="12"/>
      <c r="HXJ71" s="12"/>
      <c r="HXK71" s="12"/>
      <c r="HXL71" s="12"/>
      <c r="HXM71" s="12"/>
      <c r="HXN71" s="12"/>
      <c r="HXO71" s="12"/>
      <c r="HXP71" s="12"/>
      <c r="HXQ71" s="12"/>
      <c r="HXR71" s="12"/>
      <c r="HXS71" s="12"/>
      <c r="HXT71" s="12"/>
      <c r="HXU71" s="12"/>
      <c r="HXV71" s="12"/>
      <c r="HXW71" s="12"/>
      <c r="HXX71" s="12"/>
      <c r="HXY71" s="12"/>
      <c r="HXZ71" s="12"/>
      <c r="HYA71" s="12"/>
      <c r="HYB71" s="12"/>
      <c r="HYC71" s="12"/>
      <c r="HYD71" s="12"/>
      <c r="HYE71" s="12"/>
      <c r="HYF71" s="12"/>
      <c r="HYG71" s="12"/>
      <c r="HYH71" s="12"/>
      <c r="HYI71" s="12"/>
      <c r="HYJ71" s="12"/>
      <c r="HYK71" s="12"/>
      <c r="HYL71" s="12"/>
      <c r="HYM71" s="12"/>
      <c r="HYN71" s="12"/>
      <c r="HYO71" s="12"/>
      <c r="HYP71" s="12"/>
      <c r="HYQ71" s="12"/>
      <c r="HYR71" s="12"/>
      <c r="HYS71" s="12"/>
      <c r="HYT71" s="12"/>
      <c r="HYU71" s="12"/>
      <c r="HYV71" s="12"/>
      <c r="HYW71" s="12"/>
      <c r="HYX71" s="12"/>
      <c r="HYY71" s="12"/>
      <c r="HYZ71" s="12"/>
      <c r="HZA71" s="12"/>
      <c r="HZB71" s="12"/>
      <c r="HZC71" s="12"/>
      <c r="HZD71" s="12"/>
      <c r="HZE71" s="12"/>
      <c r="HZF71" s="12"/>
      <c r="HZG71" s="12"/>
      <c r="HZH71" s="12"/>
      <c r="HZI71" s="12"/>
      <c r="HZJ71" s="12"/>
      <c r="HZK71" s="12"/>
      <c r="HZL71" s="12"/>
      <c r="HZM71" s="12"/>
      <c r="HZN71" s="12"/>
      <c r="HZO71" s="12"/>
      <c r="HZP71" s="12"/>
      <c r="HZQ71" s="12"/>
      <c r="HZR71" s="12"/>
      <c r="HZS71" s="12"/>
      <c r="HZT71" s="12"/>
      <c r="HZU71" s="12"/>
      <c r="HZV71" s="12"/>
      <c r="HZW71" s="12"/>
      <c r="HZX71" s="12"/>
      <c r="HZY71" s="12"/>
      <c r="HZZ71" s="12"/>
      <c r="IAA71" s="12"/>
      <c r="IAB71" s="12"/>
      <c r="IAC71" s="12"/>
      <c r="IAD71" s="12"/>
      <c r="IAE71" s="12"/>
      <c r="IAF71" s="12"/>
      <c r="IAG71" s="12"/>
      <c r="IAH71" s="12"/>
      <c r="IAI71" s="12"/>
      <c r="IAJ71" s="12"/>
      <c r="IAK71" s="12"/>
      <c r="IAL71" s="12"/>
      <c r="IAM71" s="12"/>
      <c r="IAN71" s="12"/>
      <c r="IAO71" s="12"/>
      <c r="IAP71" s="12"/>
      <c r="IAQ71" s="12"/>
      <c r="IAR71" s="12"/>
      <c r="IAS71" s="12"/>
      <c r="IAT71" s="12"/>
      <c r="IAU71" s="12"/>
      <c r="IAV71" s="12"/>
      <c r="IAW71" s="12"/>
      <c r="IAX71" s="12"/>
      <c r="IAY71" s="12"/>
      <c r="IAZ71" s="12"/>
      <c r="IBA71" s="12"/>
      <c r="IBB71" s="12"/>
      <c r="IBC71" s="12"/>
      <c r="IBD71" s="12"/>
      <c r="IBE71" s="12"/>
      <c r="IBF71" s="12"/>
      <c r="IBG71" s="12"/>
      <c r="IBH71" s="12"/>
      <c r="IBI71" s="12"/>
      <c r="IBJ71" s="12"/>
      <c r="IBK71" s="12"/>
      <c r="IBL71" s="12"/>
      <c r="IBM71" s="12"/>
      <c r="IBN71" s="12"/>
      <c r="IBO71" s="12"/>
      <c r="IBP71" s="12"/>
      <c r="IBQ71" s="12"/>
      <c r="IBR71" s="12"/>
      <c r="IBS71" s="12"/>
      <c r="IBT71" s="12"/>
      <c r="IBU71" s="12"/>
      <c r="IBV71" s="12"/>
      <c r="IBW71" s="12"/>
      <c r="IBX71" s="12"/>
      <c r="IBY71" s="12"/>
      <c r="IBZ71" s="12"/>
      <c r="ICA71" s="12"/>
      <c r="ICB71" s="12"/>
      <c r="ICC71" s="12"/>
      <c r="ICD71" s="12"/>
      <c r="ICE71" s="12"/>
      <c r="ICF71" s="12"/>
      <c r="ICG71" s="12"/>
      <c r="ICH71" s="12"/>
      <c r="ICI71" s="12"/>
      <c r="ICJ71" s="12"/>
      <c r="ICK71" s="12"/>
      <c r="ICL71" s="12"/>
      <c r="ICM71" s="12"/>
      <c r="ICN71" s="12"/>
      <c r="ICO71" s="12"/>
      <c r="ICP71" s="12"/>
      <c r="ICQ71" s="12"/>
      <c r="ICR71" s="12"/>
      <c r="ICS71" s="12"/>
      <c r="ICT71" s="12"/>
      <c r="ICU71" s="12"/>
      <c r="ICV71" s="12"/>
      <c r="ICW71" s="12"/>
      <c r="ICX71" s="12"/>
      <c r="ICY71" s="12"/>
      <c r="ICZ71" s="12"/>
      <c r="IDA71" s="12"/>
      <c r="IDB71" s="12"/>
      <c r="IDC71" s="12"/>
      <c r="IDD71" s="12"/>
      <c r="IDE71" s="12"/>
      <c r="IDF71" s="12"/>
      <c r="IDG71" s="12"/>
      <c r="IDH71" s="12"/>
      <c r="IDI71" s="12"/>
      <c r="IDJ71" s="12"/>
      <c r="IDK71" s="12"/>
      <c r="IDL71" s="12"/>
      <c r="IDM71" s="12"/>
      <c r="IDN71" s="12"/>
      <c r="IDO71" s="12"/>
      <c r="IDP71" s="12"/>
      <c r="IDQ71" s="12"/>
      <c r="IDR71" s="12"/>
      <c r="IDS71" s="12"/>
      <c r="IDT71" s="12"/>
      <c r="IDU71" s="12"/>
      <c r="IDV71" s="12"/>
      <c r="IDW71" s="12"/>
      <c r="IDX71" s="12"/>
      <c r="IDY71" s="12"/>
      <c r="IDZ71" s="12"/>
      <c r="IEA71" s="12"/>
      <c r="IEB71" s="12"/>
      <c r="IEC71" s="12"/>
      <c r="IED71" s="12"/>
      <c r="IEE71" s="12"/>
      <c r="IEF71" s="12"/>
      <c r="IEG71" s="12"/>
      <c r="IEH71" s="12"/>
      <c r="IEI71" s="12"/>
      <c r="IEJ71" s="12"/>
      <c r="IEK71" s="12"/>
      <c r="IEL71" s="12"/>
      <c r="IEM71" s="12"/>
      <c r="IEN71" s="12"/>
      <c r="IEO71" s="12"/>
      <c r="IEP71" s="12"/>
      <c r="IEQ71" s="12"/>
      <c r="IER71" s="12"/>
      <c r="IES71" s="12"/>
      <c r="IET71" s="12"/>
      <c r="IEU71" s="12"/>
      <c r="IEV71" s="12"/>
      <c r="IEW71" s="12"/>
      <c r="IEX71" s="12"/>
      <c r="IEY71" s="12"/>
      <c r="IEZ71" s="12"/>
      <c r="IFA71" s="12"/>
      <c r="IFB71" s="12"/>
      <c r="IFC71" s="12"/>
      <c r="IFD71" s="12"/>
      <c r="IFE71" s="12"/>
      <c r="IFF71" s="12"/>
      <c r="IFG71" s="12"/>
      <c r="IFH71" s="12"/>
      <c r="IFI71" s="12"/>
      <c r="IFJ71" s="12"/>
      <c r="IFK71" s="12"/>
      <c r="IFL71" s="12"/>
      <c r="IFM71" s="12"/>
      <c r="IFN71" s="12"/>
      <c r="IFO71" s="12"/>
      <c r="IFP71" s="12"/>
      <c r="IFQ71" s="12"/>
      <c r="IFR71" s="12"/>
      <c r="IFS71" s="12"/>
      <c r="IFT71" s="12"/>
      <c r="IFU71" s="12"/>
      <c r="IFV71" s="12"/>
      <c r="IFW71" s="12"/>
      <c r="IFX71" s="12"/>
      <c r="IFY71" s="12"/>
      <c r="IFZ71" s="12"/>
      <c r="IGA71" s="12"/>
      <c r="IGB71" s="12"/>
      <c r="IGC71" s="12"/>
      <c r="IGD71" s="12"/>
      <c r="IGE71" s="12"/>
      <c r="IGF71" s="12"/>
      <c r="IGG71" s="12"/>
      <c r="IGH71" s="12"/>
      <c r="IGI71" s="12"/>
      <c r="IGJ71" s="12"/>
      <c r="IGK71" s="12"/>
      <c r="IGL71" s="12"/>
      <c r="IGM71" s="12"/>
      <c r="IGN71" s="12"/>
      <c r="IGO71" s="12"/>
      <c r="IGP71" s="12"/>
      <c r="IGQ71" s="12"/>
      <c r="IGR71" s="12"/>
      <c r="IGS71" s="12"/>
      <c r="IGT71" s="12"/>
      <c r="IGU71" s="12"/>
      <c r="IGV71" s="12"/>
      <c r="IGW71" s="12"/>
      <c r="IGX71" s="12"/>
      <c r="IGY71" s="12"/>
      <c r="IGZ71" s="12"/>
      <c r="IHA71" s="12"/>
      <c r="IHB71" s="12"/>
      <c r="IHC71" s="12"/>
      <c r="IHD71" s="12"/>
      <c r="IHE71" s="12"/>
      <c r="IHF71" s="12"/>
      <c r="IHG71" s="12"/>
      <c r="IHH71" s="12"/>
      <c r="IHI71" s="12"/>
      <c r="IHJ71" s="12"/>
      <c r="IHK71" s="12"/>
      <c r="IHL71" s="12"/>
      <c r="IHM71" s="12"/>
      <c r="IHN71" s="12"/>
      <c r="IHO71" s="12"/>
      <c r="IHP71" s="12"/>
      <c r="IHQ71" s="12"/>
      <c r="IHR71" s="12"/>
      <c r="IHS71" s="12"/>
      <c r="IHT71" s="12"/>
      <c r="IHU71" s="12"/>
      <c r="IHV71" s="12"/>
      <c r="IHW71" s="12"/>
      <c r="IHX71" s="12"/>
      <c r="IHY71" s="12"/>
      <c r="IHZ71" s="12"/>
      <c r="IIA71" s="12"/>
      <c r="IIB71" s="12"/>
      <c r="IIC71" s="12"/>
      <c r="IID71" s="12"/>
      <c r="IIE71" s="12"/>
      <c r="IIF71" s="12"/>
      <c r="IIG71" s="12"/>
      <c r="IIH71" s="12"/>
      <c r="III71" s="12"/>
      <c r="IIJ71" s="12"/>
      <c r="IIK71" s="12"/>
      <c r="IIL71" s="12"/>
      <c r="IIM71" s="12"/>
      <c r="IIN71" s="12"/>
      <c r="IIO71" s="12"/>
      <c r="IIP71" s="12"/>
      <c r="IIQ71" s="12"/>
      <c r="IIR71" s="12"/>
      <c r="IIS71" s="12"/>
      <c r="IIT71" s="12"/>
      <c r="IIU71" s="12"/>
      <c r="IIV71" s="12"/>
      <c r="IIW71" s="12"/>
      <c r="IIX71" s="12"/>
      <c r="IIY71" s="12"/>
      <c r="IIZ71" s="12"/>
      <c r="IJA71" s="12"/>
      <c r="IJB71" s="12"/>
      <c r="IJC71" s="12"/>
      <c r="IJD71" s="12"/>
      <c r="IJE71" s="12"/>
      <c r="IJF71" s="12"/>
      <c r="IJG71" s="12"/>
      <c r="IJH71" s="12"/>
      <c r="IJI71" s="12"/>
      <c r="IJJ71" s="12"/>
      <c r="IJK71" s="12"/>
      <c r="IJL71" s="12"/>
      <c r="IJM71" s="12"/>
      <c r="IJN71" s="12"/>
      <c r="IJO71" s="12"/>
      <c r="IJP71" s="12"/>
      <c r="IJQ71" s="12"/>
      <c r="IJR71" s="12"/>
      <c r="IJS71" s="12"/>
      <c r="IJT71" s="12"/>
      <c r="IJU71" s="12"/>
      <c r="IJV71" s="12"/>
      <c r="IJW71" s="12"/>
      <c r="IJX71" s="12"/>
      <c r="IJY71" s="12"/>
      <c r="IJZ71" s="12"/>
      <c r="IKA71" s="12"/>
      <c r="IKB71" s="12"/>
      <c r="IKC71" s="12"/>
      <c r="IKD71" s="12"/>
      <c r="IKE71" s="12"/>
      <c r="IKF71" s="12"/>
      <c r="IKG71" s="12"/>
      <c r="IKH71" s="12"/>
      <c r="IKI71" s="12"/>
      <c r="IKJ71" s="12"/>
      <c r="IKK71" s="12"/>
      <c r="IKL71" s="12"/>
      <c r="IKM71" s="12"/>
      <c r="IKN71" s="12"/>
      <c r="IKO71" s="12"/>
      <c r="IKP71" s="12"/>
      <c r="IKQ71" s="12"/>
      <c r="IKR71" s="12"/>
      <c r="IKS71" s="12"/>
      <c r="IKT71" s="12"/>
      <c r="IKU71" s="12"/>
      <c r="IKV71" s="12"/>
      <c r="IKW71" s="12"/>
      <c r="IKX71" s="12"/>
      <c r="IKY71" s="12"/>
      <c r="IKZ71" s="12"/>
      <c r="ILA71" s="12"/>
      <c r="ILB71" s="12"/>
      <c r="ILC71" s="12"/>
      <c r="ILD71" s="12"/>
      <c r="ILE71" s="12"/>
      <c r="ILF71" s="12"/>
      <c r="ILG71" s="12"/>
      <c r="ILH71" s="12"/>
      <c r="ILI71" s="12"/>
      <c r="ILJ71" s="12"/>
      <c r="ILK71" s="12"/>
      <c r="ILL71" s="12"/>
      <c r="ILM71" s="12"/>
      <c r="ILN71" s="12"/>
      <c r="ILO71" s="12"/>
      <c r="ILP71" s="12"/>
      <c r="ILQ71" s="12"/>
      <c r="ILR71" s="12"/>
      <c r="ILS71" s="12"/>
      <c r="ILT71" s="12"/>
      <c r="ILU71" s="12"/>
      <c r="ILV71" s="12"/>
      <c r="ILW71" s="12"/>
      <c r="ILX71" s="12"/>
      <c r="ILY71" s="12"/>
      <c r="ILZ71" s="12"/>
      <c r="IMA71" s="12"/>
      <c r="IMB71" s="12"/>
      <c r="IMC71" s="12"/>
      <c r="IMD71" s="12"/>
      <c r="IME71" s="12"/>
      <c r="IMF71" s="12"/>
      <c r="IMG71" s="12"/>
      <c r="IMH71" s="12"/>
      <c r="IMI71" s="12"/>
      <c r="IMJ71" s="12"/>
      <c r="IMK71" s="12"/>
      <c r="IML71" s="12"/>
      <c r="IMM71" s="12"/>
      <c r="IMN71" s="12"/>
      <c r="IMO71" s="12"/>
      <c r="IMP71" s="12"/>
      <c r="IMQ71" s="12"/>
      <c r="IMR71" s="12"/>
      <c r="IMS71" s="12"/>
      <c r="IMT71" s="12"/>
      <c r="IMU71" s="12"/>
      <c r="IMV71" s="12"/>
      <c r="IMW71" s="12"/>
      <c r="IMX71" s="12"/>
      <c r="IMY71" s="12"/>
      <c r="IMZ71" s="12"/>
      <c r="INA71" s="12"/>
      <c r="INB71" s="12"/>
      <c r="INC71" s="12"/>
      <c r="IND71" s="12"/>
      <c r="INE71" s="12"/>
      <c r="INF71" s="12"/>
      <c r="ING71" s="12"/>
      <c r="INH71" s="12"/>
      <c r="INI71" s="12"/>
      <c r="INJ71" s="12"/>
      <c r="INK71" s="12"/>
      <c r="INL71" s="12"/>
      <c r="INM71" s="12"/>
      <c r="INN71" s="12"/>
      <c r="INO71" s="12"/>
      <c r="INP71" s="12"/>
      <c r="INQ71" s="12"/>
      <c r="INR71" s="12"/>
      <c r="INS71" s="12"/>
      <c r="INT71" s="12"/>
      <c r="INU71" s="12"/>
      <c r="INV71" s="12"/>
      <c r="INW71" s="12"/>
      <c r="INX71" s="12"/>
      <c r="INY71" s="12"/>
      <c r="INZ71" s="12"/>
      <c r="IOA71" s="12"/>
      <c r="IOB71" s="12"/>
      <c r="IOC71" s="12"/>
      <c r="IOD71" s="12"/>
      <c r="IOE71" s="12"/>
      <c r="IOF71" s="12"/>
      <c r="IOG71" s="12"/>
      <c r="IOH71" s="12"/>
      <c r="IOI71" s="12"/>
      <c r="IOJ71" s="12"/>
      <c r="IOK71" s="12"/>
      <c r="IOL71" s="12"/>
      <c r="IOM71" s="12"/>
      <c r="ION71" s="12"/>
      <c r="IOO71" s="12"/>
      <c r="IOP71" s="12"/>
      <c r="IOQ71" s="12"/>
      <c r="IOR71" s="12"/>
      <c r="IOS71" s="12"/>
      <c r="IOT71" s="12"/>
      <c r="IOU71" s="12"/>
      <c r="IOV71" s="12"/>
      <c r="IOW71" s="12"/>
      <c r="IOX71" s="12"/>
      <c r="IOY71" s="12"/>
      <c r="IOZ71" s="12"/>
      <c r="IPA71" s="12"/>
      <c r="IPB71" s="12"/>
      <c r="IPC71" s="12"/>
      <c r="IPD71" s="12"/>
      <c r="IPE71" s="12"/>
      <c r="IPF71" s="12"/>
      <c r="IPG71" s="12"/>
      <c r="IPH71" s="12"/>
      <c r="IPI71" s="12"/>
      <c r="IPJ71" s="12"/>
      <c r="IPK71" s="12"/>
      <c r="IPL71" s="12"/>
      <c r="IPM71" s="12"/>
      <c r="IPN71" s="12"/>
      <c r="IPO71" s="12"/>
      <c r="IPP71" s="12"/>
      <c r="IPQ71" s="12"/>
      <c r="IPR71" s="12"/>
      <c r="IPS71" s="12"/>
      <c r="IPT71" s="12"/>
      <c r="IPU71" s="12"/>
      <c r="IPV71" s="12"/>
      <c r="IPW71" s="12"/>
      <c r="IPX71" s="12"/>
      <c r="IPY71" s="12"/>
      <c r="IPZ71" s="12"/>
      <c r="IQA71" s="12"/>
      <c r="IQB71" s="12"/>
      <c r="IQC71" s="12"/>
      <c r="IQD71" s="12"/>
      <c r="IQE71" s="12"/>
      <c r="IQF71" s="12"/>
      <c r="IQG71" s="12"/>
      <c r="IQH71" s="12"/>
      <c r="IQI71" s="12"/>
      <c r="IQJ71" s="12"/>
      <c r="IQK71" s="12"/>
      <c r="IQL71" s="12"/>
      <c r="IQM71" s="12"/>
      <c r="IQN71" s="12"/>
      <c r="IQO71" s="12"/>
      <c r="IQP71" s="12"/>
      <c r="IQQ71" s="12"/>
      <c r="IQR71" s="12"/>
      <c r="IQS71" s="12"/>
      <c r="IQT71" s="12"/>
      <c r="IQU71" s="12"/>
      <c r="IQV71" s="12"/>
      <c r="IQW71" s="12"/>
      <c r="IQX71" s="12"/>
      <c r="IQY71" s="12"/>
      <c r="IQZ71" s="12"/>
      <c r="IRA71" s="12"/>
      <c r="IRB71" s="12"/>
      <c r="IRC71" s="12"/>
      <c r="IRD71" s="12"/>
      <c r="IRE71" s="12"/>
      <c r="IRF71" s="12"/>
      <c r="IRG71" s="12"/>
      <c r="IRH71" s="12"/>
      <c r="IRI71" s="12"/>
      <c r="IRJ71" s="12"/>
      <c r="IRK71" s="12"/>
      <c r="IRL71" s="12"/>
      <c r="IRM71" s="12"/>
      <c r="IRN71" s="12"/>
      <c r="IRO71" s="12"/>
      <c r="IRP71" s="12"/>
      <c r="IRQ71" s="12"/>
      <c r="IRR71" s="12"/>
      <c r="IRS71" s="12"/>
      <c r="IRT71" s="12"/>
      <c r="IRU71" s="12"/>
      <c r="IRV71" s="12"/>
      <c r="IRW71" s="12"/>
      <c r="IRX71" s="12"/>
      <c r="IRY71" s="12"/>
      <c r="IRZ71" s="12"/>
      <c r="ISA71" s="12"/>
      <c r="ISB71" s="12"/>
      <c r="ISC71" s="12"/>
      <c r="ISD71" s="12"/>
      <c r="ISE71" s="12"/>
      <c r="ISF71" s="12"/>
      <c r="ISG71" s="12"/>
      <c r="ISH71" s="12"/>
      <c r="ISI71" s="12"/>
      <c r="ISJ71" s="12"/>
      <c r="ISK71" s="12"/>
      <c r="ISL71" s="12"/>
      <c r="ISM71" s="12"/>
      <c r="ISN71" s="12"/>
      <c r="ISO71" s="12"/>
      <c r="ISP71" s="12"/>
      <c r="ISQ71" s="12"/>
      <c r="ISR71" s="12"/>
      <c r="ISS71" s="12"/>
      <c r="IST71" s="12"/>
      <c r="ISU71" s="12"/>
      <c r="ISV71" s="12"/>
      <c r="ISW71" s="12"/>
      <c r="ISX71" s="12"/>
      <c r="ISY71" s="12"/>
      <c r="ISZ71" s="12"/>
      <c r="ITA71" s="12"/>
      <c r="ITB71" s="12"/>
      <c r="ITC71" s="12"/>
      <c r="ITD71" s="12"/>
      <c r="ITE71" s="12"/>
      <c r="ITF71" s="12"/>
      <c r="ITG71" s="12"/>
      <c r="ITH71" s="12"/>
      <c r="ITI71" s="12"/>
      <c r="ITJ71" s="12"/>
      <c r="ITK71" s="12"/>
      <c r="ITL71" s="12"/>
      <c r="ITM71" s="12"/>
      <c r="ITN71" s="12"/>
      <c r="ITO71" s="12"/>
      <c r="ITP71" s="12"/>
      <c r="ITQ71" s="12"/>
      <c r="ITR71" s="12"/>
      <c r="ITS71" s="12"/>
      <c r="ITT71" s="12"/>
      <c r="ITU71" s="12"/>
      <c r="ITV71" s="12"/>
      <c r="ITW71" s="12"/>
      <c r="ITX71" s="12"/>
      <c r="ITY71" s="12"/>
      <c r="ITZ71" s="12"/>
      <c r="IUA71" s="12"/>
      <c r="IUB71" s="12"/>
      <c r="IUC71" s="12"/>
      <c r="IUD71" s="12"/>
      <c r="IUE71" s="12"/>
      <c r="IUF71" s="12"/>
      <c r="IUG71" s="12"/>
      <c r="IUH71" s="12"/>
      <c r="IUI71" s="12"/>
      <c r="IUJ71" s="12"/>
      <c r="IUK71" s="12"/>
      <c r="IUL71" s="12"/>
      <c r="IUM71" s="12"/>
      <c r="IUN71" s="12"/>
      <c r="IUO71" s="12"/>
      <c r="IUP71" s="12"/>
      <c r="IUQ71" s="12"/>
      <c r="IUR71" s="12"/>
      <c r="IUS71" s="12"/>
      <c r="IUT71" s="12"/>
      <c r="IUU71" s="12"/>
      <c r="IUV71" s="12"/>
      <c r="IUW71" s="12"/>
      <c r="IUX71" s="12"/>
      <c r="IUY71" s="12"/>
      <c r="IUZ71" s="12"/>
      <c r="IVA71" s="12"/>
      <c r="IVB71" s="12"/>
      <c r="IVC71" s="12"/>
      <c r="IVD71" s="12"/>
      <c r="IVE71" s="12"/>
      <c r="IVF71" s="12"/>
      <c r="IVG71" s="12"/>
      <c r="IVH71" s="12"/>
      <c r="IVI71" s="12"/>
      <c r="IVJ71" s="12"/>
      <c r="IVK71" s="12"/>
      <c r="IVL71" s="12"/>
      <c r="IVM71" s="12"/>
      <c r="IVN71" s="12"/>
      <c r="IVO71" s="12"/>
      <c r="IVP71" s="12"/>
      <c r="IVQ71" s="12"/>
      <c r="IVR71" s="12"/>
      <c r="IVS71" s="12"/>
      <c r="IVT71" s="12"/>
      <c r="IVU71" s="12"/>
      <c r="IVV71" s="12"/>
      <c r="IVW71" s="12"/>
      <c r="IVX71" s="12"/>
      <c r="IVY71" s="12"/>
      <c r="IVZ71" s="12"/>
      <c r="IWA71" s="12"/>
      <c r="IWB71" s="12"/>
      <c r="IWC71" s="12"/>
      <c r="IWD71" s="12"/>
      <c r="IWE71" s="12"/>
      <c r="IWF71" s="12"/>
      <c r="IWG71" s="12"/>
      <c r="IWH71" s="12"/>
      <c r="IWI71" s="12"/>
      <c r="IWJ71" s="12"/>
      <c r="IWK71" s="12"/>
      <c r="IWL71" s="12"/>
      <c r="IWM71" s="12"/>
      <c r="IWN71" s="12"/>
      <c r="IWO71" s="12"/>
      <c r="IWP71" s="12"/>
      <c r="IWQ71" s="12"/>
      <c r="IWR71" s="12"/>
      <c r="IWS71" s="12"/>
      <c r="IWT71" s="12"/>
      <c r="IWU71" s="12"/>
      <c r="IWV71" s="12"/>
      <c r="IWW71" s="12"/>
      <c r="IWX71" s="12"/>
      <c r="IWY71" s="12"/>
      <c r="IWZ71" s="12"/>
      <c r="IXA71" s="12"/>
      <c r="IXB71" s="12"/>
      <c r="IXC71" s="12"/>
      <c r="IXD71" s="12"/>
      <c r="IXE71" s="12"/>
      <c r="IXF71" s="12"/>
      <c r="IXG71" s="12"/>
      <c r="IXH71" s="12"/>
      <c r="IXI71" s="12"/>
      <c r="IXJ71" s="12"/>
      <c r="IXK71" s="12"/>
      <c r="IXL71" s="12"/>
      <c r="IXM71" s="12"/>
      <c r="IXN71" s="12"/>
      <c r="IXO71" s="12"/>
      <c r="IXP71" s="12"/>
      <c r="IXQ71" s="12"/>
      <c r="IXR71" s="12"/>
      <c r="IXS71" s="12"/>
      <c r="IXT71" s="12"/>
      <c r="IXU71" s="12"/>
      <c r="IXV71" s="12"/>
      <c r="IXW71" s="12"/>
      <c r="IXX71" s="12"/>
      <c r="IXY71" s="12"/>
      <c r="IXZ71" s="12"/>
      <c r="IYA71" s="12"/>
      <c r="IYB71" s="12"/>
      <c r="IYC71" s="12"/>
      <c r="IYD71" s="12"/>
      <c r="IYE71" s="12"/>
      <c r="IYF71" s="12"/>
      <c r="IYG71" s="12"/>
      <c r="IYH71" s="12"/>
      <c r="IYI71" s="12"/>
      <c r="IYJ71" s="12"/>
      <c r="IYK71" s="12"/>
      <c r="IYL71" s="12"/>
      <c r="IYM71" s="12"/>
      <c r="IYN71" s="12"/>
      <c r="IYO71" s="12"/>
      <c r="IYP71" s="12"/>
      <c r="IYQ71" s="12"/>
      <c r="IYR71" s="12"/>
      <c r="IYS71" s="12"/>
      <c r="IYT71" s="12"/>
      <c r="IYU71" s="12"/>
      <c r="IYV71" s="12"/>
      <c r="IYW71" s="12"/>
      <c r="IYX71" s="12"/>
      <c r="IYY71" s="12"/>
      <c r="IYZ71" s="12"/>
      <c r="IZA71" s="12"/>
      <c r="IZB71" s="12"/>
      <c r="IZC71" s="12"/>
      <c r="IZD71" s="12"/>
      <c r="IZE71" s="12"/>
      <c r="IZF71" s="12"/>
      <c r="IZG71" s="12"/>
      <c r="IZH71" s="12"/>
      <c r="IZI71" s="12"/>
      <c r="IZJ71" s="12"/>
      <c r="IZK71" s="12"/>
      <c r="IZL71" s="12"/>
      <c r="IZM71" s="12"/>
      <c r="IZN71" s="12"/>
      <c r="IZO71" s="12"/>
      <c r="IZP71" s="12"/>
      <c r="IZQ71" s="12"/>
      <c r="IZR71" s="12"/>
      <c r="IZS71" s="12"/>
      <c r="IZT71" s="12"/>
      <c r="IZU71" s="12"/>
      <c r="IZV71" s="12"/>
      <c r="IZW71" s="12"/>
      <c r="IZX71" s="12"/>
      <c r="IZY71" s="12"/>
      <c r="IZZ71" s="12"/>
      <c r="JAA71" s="12"/>
      <c r="JAB71" s="12"/>
      <c r="JAC71" s="12"/>
      <c r="JAD71" s="12"/>
      <c r="JAE71" s="12"/>
      <c r="JAF71" s="12"/>
      <c r="JAG71" s="12"/>
      <c r="JAH71" s="12"/>
      <c r="JAI71" s="12"/>
      <c r="JAJ71" s="12"/>
      <c r="JAK71" s="12"/>
      <c r="JAL71" s="12"/>
      <c r="JAM71" s="12"/>
      <c r="JAN71" s="12"/>
      <c r="JAO71" s="12"/>
      <c r="JAP71" s="12"/>
      <c r="JAQ71" s="12"/>
      <c r="JAR71" s="12"/>
      <c r="JAS71" s="12"/>
      <c r="JAT71" s="12"/>
      <c r="JAU71" s="12"/>
      <c r="JAV71" s="12"/>
      <c r="JAW71" s="12"/>
      <c r="JAX71" s="12"/>
      <c r="JAY71" s="12"/>
      <c r="JAZ71" s="12"/>
      <c r="JBA71" s="12"/>
      <c r="JBB71" s="12"/>
      <c r="JBC71" s="12"/>
      <c r="JBD71" s="12"/>
      <c r="JBE71" s="12"/>
      <c r="JBF71" s="12"/>
      <c r="JBG71" s="12"/>
      <c r="JBH71" s="12"/>
      <c r="JBI71" s="12"/>
      <c r="JBJ71" s="12"/>
      <c r="JBK71" s="12"/>
      <c r="JBL71" s="12"/>
      <c r="JBM71" s="12"/>
      <c r="JBN71" s="12"/>
      <c r="JBO71" s="12"/>
      <c r="JBP71" s="12"/>
      <c r="JBQ71" s="12"/>
      <c r="JBR71" s="12"/>
      <c r="JBS71" s="12"/>
      <c r="JBT71" s="12"/>
      <c r="JBU71" s="12"/>
      <c r="JBV71" s="12"/>
      <c r="JBW71" s="12"/>
      <c r="JBX71" s="12"/>
      <c r="JBY71" s="12"/>
      <c r="JBZ71" s="12"/>
      <c r="JCA71" s="12"/>
      <c r="JCB71" s="12"/>
      <c r="JCC71" s="12"/>
      <c r="JCD71" s="12"/>
      <c r="JCE71" s="12"/>
      <c r="JCF71" s="12"/>
      <c r="JCG71" s="12"/>
      <c r="JCH71" s="12"/>
      <c r="JCI71" s="12"/>
      <c r="JCJ71" s="12"/>
      <c r="JCK71" s="12"/>
      <c r="JCL71" s="12"/>
      <c r="JCM71" s="12"/>
      <c r="JCN71" s="12"/>
      <c r="JCO71" s="12"/>
      <c r="JCP71" s="12"/>
      <c r="JCQ71" s="12"/>
      <c r="JCR71" s="12"/>
      <c r="JCS71" s="12"/>
      <c r="JCT71" s="12"/>
      <c r="JCU71" s="12"/>
      <c r="JCV71" s="12"/>
      <c r="JCW71" s="12"/>
      <c r="JCX71" s="12"/>
      <c r="JCY71" s="12"/>
      <c r="JCZ71" s="12"/>
      <c r="JDA71" s="12"/>
      <c r="JDB71" s="12"/>
      <c r="JDC71" s="12"/>
      <c r="JDD71" s="12"/>
      <c r="JDE71" s="12"/>
      <c r="JDF71" s="12"/>
      <c r="JDG71" s="12"/>
      <c r="JDH71" s="12"/>
      <c r="JDI71" s="12"/>
      <c r="JDJ71" s="12"/>
      <c r="JDK71" s="12"/>
      <c r="JDL71" s="12"/>
      <c r="JDM71" s="12"/>
      <c r="JDN71" s="12"/>
      <c r="JDO71" s="12"/>
      <c r="JDP71" s="12"/>
      <c r="JDQ71" s="12"/>
      <c r="JDR71" s="12"/>
      <c r="JDS71" s="12"/>
      <c r="JDT71" s="12"/>
      <c r="JDU71" s="12"/>
      <c r="JDV71" s="12"/>
      <c r="JDW71" s="12"/>
      <c r="JDX71" s="12"/>
      <c r="JDY71" s="12"/>
      <c r="JDZ71" s="12"/>
      <c r="JEA71" s="12"/>
      <c r="JEB71" s="12"/>
      <c r="JEC71" s="12"/>
      <c r="JED71" s="12"/>
      <c r="JEE71" s="12"/>
      <c r="JEF71" s="12"/>
      <c r="JEG71" s="12"/>
      <c r="JEH71" s="12"/>
      <c r="JEI71" s="12"/>
      <c r="JEJ71" s="12"/>
      <c r="JEK71" s="12"/>
      <c r="JEL71" s="12"/>
      <c r="JEM71" s="12"/>
      <c r="JEN71" s="12"/>
      <c r="JEO71" s="12"/>
      <c r="JEP71" s="12"/>
      <c r="JEQ71" s="12"/>
      <c r="JER71" s="12"/>
      <c r="JES71" s="12"/>
      <c r="JET71" s="12"/>
      <c r="JEU71" s="12"/>
      <c r="JEV71" s="12"/>
      <c r="JEW71" s="12"/>
      <c r="JEX71" s="12"/>
      <c r="JEY71" s="12"/>
      <c r="JEZ71" s="12"/>
      <c r="JFA71" s="12"/>
      <c r="JFB71" s="12"/>
      <c r="JFC71" s="12"/>
      <c r="JFD71" s="12"/>
      <c r="JFE71" s="12"/>
      <c r="JFF71" s="12"/>
      <c r="JFG71" s="12"/>
      <c r="JFH71" s="12"/>
      <c r="JFI71" s="12"/>
      <c r="JFJ71" s="12"/>
      <c r="JFK71" s="12"/>
      <c r="JFL71" s="12"/>
      <c r="JFM71" s="12"/>
      <c r="JFN71" s="12"/>
      <c r="JFO71" s="12"/>
      <c r="JFP71" s="12"/>
      <c r="JFQ71" s="12"/>
      <c r="JFR71" s="12"/>
      <c r="JFS71" s="12"/>
      <c r="JFT71" s="12"/>
      <c r="JFU71" s="12"/>
      <c r="JFV71" s="12"/>
      <c r="JFW71" s="12"/>
      <c r="JFX71" s="12"/>
      <c r="JFY71" s="12"/>
      <c r="JFZ71" s="12"/>
      <c r="JGA71" s="12"/>
      <c r="JGB71" s="12"/>
      <c r="JGC71" s="12"/>
      <c r="JGD71" s="12"/>
      <c r="JGE71" s="12"/>
      <c r="JGF71" s="12"/>
      <c r="JGG71" s="12"/>
      <c r="JGH71" s="12"/>
      <c r="JGI71" s="12"/>
      <c r="JGJ71" s="12"/>
      <c r="JGK71" s="12"/>
      <c r="JGL71" s="12"/>
      <c r="JGM71" s="12"/>
      <c r="JGN71" s="12"/>
      <c r="JGO71" s="12"/>
      <c r="JGP71" s="12"/>
      <c r="JGQ71" s="12"/>
      <c r="JGR71" s="12"/>
      <c r="JGS71" s="12"/>
      <c r="JGT71" s="12"/>
      <c r="JGU71" s="12"/>
      <c r="JGV71" s="12"/>
      <c r="JGW71" s="12"/>
      <c r="JGX71" s="12"/>
      <c r="JGY71" s="12"/>
      <c r="JGZ71" s="12"/>
      <c r="JHA71" s="12"/>
      <c r="JHB71" s="12"/>
      <c r="JHC71" s="12"/>
      <c r="JHD71" s="12"/>
      <c r="JHE71" s="12"/>
      <c r="JHF71" s="12"/>
      <c r="JHG71" s="12"/>
      <c r="JHH71" s="12"/>
      <c r="JHI71" s="12"/>
      <c r="JHJ71" s="12"/>
      <c r="JHK71" s="12"/>
      <c r="JHL71" s="12"/>
      <c r="JHM71" s="12"/>
      <c r="JHN71" s="12"/>
      <c r="JHO71" s="12"/>
      <c r="JHP71" s="12"/>
      <c r="JHQ71" s="12"/>
      <c r="JHR71" s="12"/>
      <c r="JHS71" s="12"/>
      <c r="JHT71" s="12"/>
      <c r="JHU71" s="12"/>
      <c r="JHV71" s="12"/>
      <c r="JHW71" s="12"/>
      <c r="JHX71" s="12"/>
      <c r="JHY71" s="12"/>
      <c r="JHZ71" s="12"/>
      <c r="JIA71" s="12"/>
      <c r="JIB71" s="12"/>
      <c r="JIC71" s="12"/>
      <c r="JID71" s="12"/>
      <c r="JIE71" s="12"/>
      <c r="JIF71" s="12"/>
      <c r="JIG71" s="12"/>
      <c r="JIH71" s="12"/>
      <c r="JII71" s="12"/>
      <c r="JIJ71" s="12"/>
      <c r="JIK71" s="12"/>
      <c r="JIL71" s="12"/>
      <c r="JIM71" s="12"/>
      <c r="JIN71" s="12"/>
      <c r="JIO71" s="12"/>
      <c r="JIP71" s="12"/>
      <c r="JIQ71" s="12"/>
      <c r="JIR71" s="12"/>
      <c r="JIS71" s="12"/>
      <c r="JIT71" s="12"/>
      <c r="JIU71" s="12"/>
      <c r="JIV71" s="12"/>
      <c r="JIW71" s="12"/>
      <c r="JIX71" s="12"/>
      <c r="JIY71" s="12"/>
      <c r="JIZ71" s="12"/>
      <c r="JJA71" s="12"/>
      <c r="JJB71" s="12"/>
      <c r="JJC71" s="12"/>
      <c r="JJD71" s="12"/>
      <c r="JJE71" s="12"/>
      <c r="JJF71" s="12"/>
      <c r="JJG71" s="12"/>
      <c r="JJH71" s="12"/>
      <c r="JJI71" s="12"/>
      <c r="JJJ71" s="12"/>
      <c r="JJK71" s="12"/>
      <c r="JJL71" s="12"/>
      <c r="JJM71" s="12"/>
      <c r="JJN71" s="12"/>
      <c r="JJO71" s="12"/>
      <c r="JJP71" s="12"/>
      <c r="JJQ71" s="12"/>
      <c r="JJR71" s="12"/>
      <c r="JJS71" s="12"/>
      <c r="JJT71" s="12"/>
      <c r="JJU71" s="12"/>
      <c r="JJV71" s="12"/>
      <c r="JJW71" s="12"/>
      <c r="JJX71" s="12"/>
      <c r="JJY71" s="12"/>
      <c r="JJZ71" s="12"/>
      <c r="JKA71" s="12"/>
      <c r="JKB71" s="12"/>
      <c r="JKC71" s="12"/>
      <c r="JKD71" s="12"/>
      <c r="JKE71" s="12"/>
      <c r="JKF71" s="12"/>
      <c r="JKG71" s="12"/>
      <c r="JKH71" s="12"/>
      <c r="JKI71" s="12"/>
      <c r="JKJ71" s="12"/>
      <c r="JKK71" s="12"/>
      <c r="JKL71" s="12"/>
      <c r="JKM71" s="12"/>
      <c r="JKN71" s="12"/>
      <c r="JKO71" s="12"/>
      <c r="JKP71" s="12"/>
      <c r="JKQ71" s="12"/>
      <c r="JKR71" s="12"/>
      <c r="JKS71" s="12"/>
      <c r="JKT71" s="12"/>
      <c r="JKU71" s="12"/>
      <c r="JKV71" s="12"/>
      <c r="JKW71" s="12"/>
      <c r="JKX71" s="12"/>
      <c r="JKY71" s="12"/>
      <c r="JKZ71" s="12"/>
      <c r="JLA71" s="12"/>
      <c r="JLB71" s="12"/>
      <c r="JLC71" s="12"/>
      <c r="JLD71" s="12"/>
      <c r="JLE71" s="12"/>
      <c r="JLF71" s="12"/>
      <c r="JLG71" s="12"/>
      <c r="JLH71" s="12"/>
      <c r="JLI71" s="12"/>
      <c r="JLJ71" s="12"/>
      <c r="JLK71" s="12"/>
      <c r="JLL71" s="12"/>
      <c r="JLM71" s="12"/>
      <c r="JLN71" s="12"/>
      <c r="JLO71" s="12"/>
      <c r="JLP71" s="12"/>
      <c r="JLQ71" s="12"/>
      <c r="JLR71" s="12"/>
      <c r="JLS71" s="12"/>
      <c r="JLT71" s="12"/>
      <c r="JLU71" s="12"/>
      <c r="JLV71" s="12"/>
      <c r="JLW71" s="12"/>
      <c r="JLX71" s="12"/>
      <c r="JLY71" s="12"/>
      <c r="JLZ71" s="12"/>
      <c r="JMA71" s="12"/>
      <c r="JMB71" s="12"/>
      <c r="JMC71" s="12"/>
      <c r="JMD71" s="12"/>
      <c r="JME71" s="12"/>
      <c r="JMF71" s="12"/>
      <c r="JMG71" s="12"/>
      <c r="JMH71" s="12"/>
      <c r="JMI71" s="12"/>
      <c r="JMJ71" s="12"/>
      <c r="JMK71" s="12"/>
      <c r="JML71" s="12"/>
      <c r="JMM71" s="12"/>
      <c r="JMN71" s="12"/>
      <c r="JMO71" s="12"/>
      <c r="JMP71" s="12"/>
      <c r="JMQ71" s="12"/>
      <c r="JMR71" s="12"/>
      <c r="JMS71" s="12"/>
      <c r="JMT71" s="12"/>
      <c r="JMU71" s="12"/>
      <c r="JMV71" s="12"/>
      <c r="JMW71" s="12"/>
      <c r="JMX71" s="12"/>
      <c r="JMY71" s="12"/>
      <c r="JMZ71" s="12"/>
      <c r="JNA71" s="12"/>
      <c r="JNB71" s="12"/>
      <c r="JNC71" s="12"/>
      <c r="JND71" s="12"/>
      <c r="JNE71" s="12"/>
      <c r="JNF71" s="12"/>
      <c r="JNG71" s="12"/>
      <c r="JNH71" s="12"/>
      <c r="JNI71" s="12"/>
      <c r="JNJ71" s="12"/>
      <c r="JNK71" s="12"/>
      <c r="JNL71" s="12"/>
      <c r="JNM71" s="12"/>
      <c r="JNN71" s="12"/>
      <c r="JNO71" s="12"/>
      <c r="JNP71" s="12"/>
      <c r="JNQ71" s="12"/>
      <c r="JNR71" s="12"/>
      <c r="JNS71" s="12"/>
      <c r="JNT71" s="12"/>
      <c r="JNU71" s="12"/>
      <c r="JNV71" s="12"/>
      <c r="JNW71" s="12"/>
      <c r="JNX71" s="12"/>
      <c r="JNY71" s="12"/>
      <c r="JNZ71" s="12"/>
      <c r="JOA71" s="12"/>
      <c r="JOB71" s="12"/>
      <c r="JOC71" s="12"/>
      <c r="JOD71" s="12"/>
      <c r="JOE71" s="12"/>
      <c r="JOF71" s="12"/>
      <c r="JOG71" s="12"/>
      <c r="JOH71" s="12"/>
      <c r="JOI71" s="12"/>
      <c r="JOJ71" s="12"/>
      <c r="JOK71" s="12"/>
      <c r="JOL71" s="12"/>
      <c r="JOM71" s="12"/>
      <c r="JON71" s="12"/>
      <c r="JOO71" s="12"/>
      <c r="JOP71" s="12"/>
      <c r="JOQ71" s="12"/>
      <c r="JOR71" s="12"/>
      <c r="JOS71" s="12"/>
      <c r="JOT71" s="12"/>
      <c r="JOU71" s="12"/>
      <c r="JOV71" s="12"/>
      <c r="JOW71" s="12"/>
      <c r="JOX71" s="12"/>
      <c r="JOY71" s="12"/>
      <c r="JOZ71" s="12"/>
      <c r="JPA71" s="12"/>
      <c r="JPB71" s="12"/>
      <c r="JPC71" s="12"/>
      <c r="JPD71" s="12"/>
      <c r="JPE71" s="12"/>
      <c r="JPF71" s="12"/>
      <c r="JPG71" s="12"/>
      <c r="JPH71" s="12"/>
      <c r="JPI71" s="12"/>
      <c r="JPJ71" s="12"/>
      <c r="JPK71" s="12"/>
      <c r="JPL71" s="12"/>
      <c r="JPM71" s="12"/>
      <c r="JPN71" s="12"/>
      <c r="JPO71" s="12"/>
      <c r="JPP71" s="12"/>
      <c r="JPQ71" s="12"/>
      <c r="JPR71" s="12"/>
      <c r="JPS71" s="12"/>
      <c r="JPT71" s="12"/>
      <c r="JPU71" s="12"/>
      <c r="JPV71" s="12"/>
      <c r="JPW71" s="12"/>
      <c r="JPX71" s="12"/>
      <c r="JPY71" s="12"/>
      <c r="JPZ71" s="12"/>
      <c r="JQA71" s="12"/>
      <c r="JQB71" s="12"/>
      <c r="JQC71" s="12"/>
      <c r="JQD71" s="12"/>
      <c r="JQE71" s="12"/>
      <c r="JQF71" s="12"/>
      <c r="JQG71" s="12"/>
      <c r="JQH71" s="12"/>
      <c r="JQI71" s="12"/>
      <c r="JQJ71" s="12"/>
      <c r="JQK71" s="12"/>
      <c r="JQL71" s="12"/>
      <c r="JQM71" s="12"/>
      <c r="JQN71" s="12"/>
      <c r="JQO71" s="12"/>
      <c r="JQP71" s="12"/>
      <c r="JQQ71" s="12"/>
      <c r="JQR71" s="12"/>
      <c r="JQS71" s="12"/>
      <c r="JQT71" s="12"/>
      <c r="JQU71" s="12"/>
      <c r="JQV71" s="12"/>
      <c r="JQW71" s="12"/>
      <c r="JQX71" s="12"/>
      <c r="JQY71" s="12"/>
      <c r="JQZ71" s="12"/>
      <c r="JRA71" s="12"/>
      <c r="JRB71" s="12"/>
      <c r="JRC71" s="12"/>
      <c r="JRD71" s="12"/>
      <c r="JRE71" s="12"/>
      <c r="JRF71" s="12"/>
      <c r="JRG71" s="12"/>
      <c r="JRH71" s="12"/>
      <c r="JRI71" s="12"/>
      <c r="JRJ71" s="12"/>
      <c r="JRK71" s="12"/>
      <c r="JRL71" s="12"/>
      <c r="JRM71" s="12"/>
      <c r="JRN71" s="12"/>
      <c r="JRO71" s="12"/>
      <c r="JRP71" s="12"/>
      <c r="JRQ71" s="12"/>
      <c r="JRR71" s="12"/>
      <c r="JRS71" s="12"/>
      <c r="JRT71" s="12"/>
      <c r="JRU71" s="12"/>
      <c r="JRV71" s="12"/>
      <c r="JRW71" s="12"/>
      <c r="JRX71" s="12"/>
      <c r="JRY71" s="12"/>
      <c r="JRZ71" s="12"/>
      <c r="JSA71" s="12"/>
      <c r="JSB71" s="12"/>
      <c r="JSC71" s="12"/>
      <c r="JSD71" s="12"/>
      <c r="JSE71" s="12"/>
      <c r="JSF71" s="12"/>
      <c r="JSG71" s="12"/>
      <c r="JSH71" s="12"/>
      <c r="JSI71" s="12"/>
      <c r="JSJ71" s="12"/>
      <c r="JSK71" s="12"/>
      <c r="JSL71" s="12"/>
      <c r="JSM71" s="12"/>
      <c r="JSN71" s="12"/>
      <c r="JSO71" s="12"/>
      <c r="JSP71" s="12"/>
      <c r="JSQ71" s="12"/>
      <c r="JSR71" s="12"/>
      <c r="JSS71" s="12"/>
      <c r="JST71" s="12"/>
      <c r="JSU71" s="12"/>
      <c r="JSV71" s="12"/>
      <c r="JSW71" s="12"/>
      <c r="JSX71" s="12"/>
      <c r="JSY71" s="12"/>
      <c r="JSZ71" s="12"/>
      <c r="JTA71" s="12"/>
      <c r="JTB71" s="12"/>
      <c r="JTC71" s="12"/>
      <c r="JTD71" s="12"/>
      <c r="JTE71" s="12"/>
      <c r="JTF71" s="12"/>
      <c r="JTG71" s="12"/>
      <c r="JTH71" s="12"/>
      <c r="JTI71" s="12"/>
      <c r="JTJ71" s="12"/>
      <c r="JTK71" s="12"/>
      <c r="JTL71" s="12"/>
      <c r="JTM71" s="12"/>
      <c r="JTN71" s="12"/>
      <c r="JTO71" s="12"/>
      <c r="JTP71" s="12"/>
      <c r="JTQ71" s="12"/>
      <c r="JTR71" s="12"/>
      <c r="JTS71" s="12"/>
      <c r="JTT71" s="12"/>
      <c r="JTU71" s="12"/>
      <c r="JTV71" s="12"/>
      <c r="JTW71" s="12"/>
      <c r="JTX71" s="12"/>
      <c r="JTY71" s="12"/>
      <c r="JTZ71" s="12"/>
      <c r="JUA71" s="12"/>
      <c r="JUB71" s="12"/>
      <c r="JUC71" s="12"/>
      <c r="JUD71" s="12"/>
      <c r="JUE71" s="12"/>
      <c r="JUF71" s="12"/>
      <c r="JUG71" s="12"/>
      <c r="JUH71" s="12"/>
      <c r="JUI71" s="12"/>
      <c r="JUJ71" s="12"/>
      <c r="JUK71" s="12"/>
      <c r="JUL71" s="12"/>
      <c r="JUM71" s="12"/>
      <c r="JUN71" s="12"/>
      <c r="JUO71" s="12"/>
      <c r="JUP71" s="12"/>
      <c r="JUQ71" s="12"/>
      <c r="JUR71" s="12"/>
      <c r="JUS71" s="12"/>
      <c r="JUT71" s="12"/>
      <c r="JUU71" s="12"/>
      <c r="JUV71" s="12"/>
      <c r="JUW71" s="12"/>
      <c r="JUX71" s="12"/>
      <c r="JUY71" s="12"/>
      <c r="JUZ71" s="12"/>
      <c r="JVA71" s="12"/>
      <c r="JVB71" s="12"/>
      <c r="JVC71" s="12"/>
      <c r="JVD71" s="12"/>
      <c r="JVE71" s="12"/>
      <c r="JVF71" s="12"/>
      <c r="JVG71" s="12"/>
      <c r="JVH71" s="12"/>
      <c r="JVI71" s="12"/>
      <c r="JVJ71" s="12"/>
      <c r="JVK71" s="12"/>
      <c r="JVL71" s="12"/>
      <c r="JVM71" s="12"/>
      <c r="JVN71" s="12"/>
      <c r="JVO71" s="12"/>
      <c r="JVP71" s="12"/>
      <c r="JVQ71" s="12"/>
      <c r="JVR71" s="12"/>
      <c r="JVS71" s="12"/>
      <c r="JVT71" s="12"/>
      <c r="JVU71" s="12"/>
      <c r="JVV71" s="12"/>
      <c r="JVW71" s="12"/>
      <c r="JVX71" s="12"/>
      <c r="JVY71" s="12"/>
      <c r="JVZ71" s="12"/>
      <c r="JWA71" s="12"/>
      <c r="JWB71" s="12"/>
      <c r="JWC71" s="12"/>
      <c r="JWD71" s="12"/>
      <c r="JWE71" s="12"/>
      <c r="JWF71" s="12"/>
      <c r="JWG71" s="12"/>
      <c r="JWH71" s="12"/>
      <c r="JWI71" s="12"/>
      <c r="JWJ71" s="12"/>
      <c r="JWK71" s="12"/>
      <c r="JWL71" s="12"/>
      <c r="JWM71" s="12"/>
      <c r="JWN71" s="12"/>
      <c r="JWO71" s="12"/>
      <c r="JWP71" s="12"/>
      <c r="JWQ71" s="12"/>
      <c r="JWR71" s="12"/>
      <c r="JWS71" s="12"/>
      <c r="JWT71" s="12"/>
      <c r="JWU71" s="12"/>
      <c r="JWV71" s="12"/>
      <c r="JWW71" s="12"/>
      <c r="JWX71" s="12"/>
      <c r="JWY71" s="12"/>
      <c r="JWZ71" s="12"/>
      <c r="JXA71" s="12"/>
      <c r="JXB71" s="12"/>
      <c r="JXC71" s="12"/>
      <c r="JXD71" s="12"/>
      <c r="JXE71" s="12"/>
      <c r="JXF71" s="12"/>
      <c r="JXG71" s="12"/>
      <c r="JXH71" s="12"/>
      <c r="JXI71" s="12"/>
      <c r="JXJ71" s="12"/>
      <c r="JXK71" s="12"/>
      <c r="JXL71" s="12"/>
      <c r="JXM71" s="12"/>
      <c r="JXN71" s="12"/>
      <c r="JXO71" s="12"/>
      <c r="JXP71" s="12"/>
      <c r="JXQ71" s="12"/>
      <c r="JXR71" s="12"/>
      <c r="JXS71" s="12"/>
      <c r="JXT71" s="12"/>
      <c r="JXU71" s="12"/>
      <c r="JXV71" s="12"/>
      <c r="JXW71" s="12"/>
      <c r="JXX71" s="12"/>
      <c r="JXY71" s="12"/>
      <c r="JXZ71" s="12"/>
      <c r="JYA71" s="12"/>
      <c r="JYB71" s="12"/>
      <c r="JYC71" s="12"/>
      <c r="JYD71" s="12"/>
      <c r="JYE71" s="12"/>
      <c r="JYF71" s="12"/>
      <c r="JYG71" s="12"/>
      <c r="JYH71" s="12"/>
      <c r="JYI71" s="12"/>
      <c r="JYJ71" s="12"/>
      <c r="JYK71" s="12"/>
      <c r="JYL71" s="12"/>
      <c r="JYM71" s="12"/>
      <c r="JYN71" s="12"/>
      <c r="JYO71" s="12"/>
      <c r="JYP71" s="12"/>
      <c r="JYQ71" s="12"/>
      <c r="JYR71" s="12"/>
      <c r="JYS71" s="12"/>
      <c r="JYT71" s="12"/>
      <c r="JYU71" s="12"/>
      <c r="JYV71" s="12"/>
      <c r="JYW71" s="12"/>
      <c r="JYX71" s="12"/>
      <c r="JYY71" s="12"/>
      <c r="JYZ71" s="12"/>
      <c r="JZA71" s="12"/>
      <c r="JZB71" s="12"/>
      <c r="JZC71" s="12"/>
      <c r="JZD71" s="12"/>
      <c r="JZE71" s="12"/>
      <c r="JZF71" s="12"/>
      <c r="JZG71" s="12"/>
      <c r="JZH71" s="12"/>
      <c r="JZI71" s="12"/>
      <c r="JZJ71" s="12"/>
      <c r="JZK71" s="12"/>
      <c r="JZL71" s="12"/>
      <c r="JZM71" s="12"/>
      <c r="JZN71" s="12"/>
      <c r="JZO71" s="12"/>
      <c r="JZP71" s="12"/>
      <c r="JZQ71" s="12"/>
      <c r="JZR71" s="12"/>
      <c r="JZS71" s="12"/>
      <c r="JZT71" s="12"/>
      <c r="JZU71" s="12"/>
      <c r="JZV71" s="12"/>
      <c r="JZW71" s="12"/>
      <c r="JZX71" s="12"/>
      <c r="JZY71" s="12"/>
      <c r="JZZ71" s="12"/>
      <c r="KAA71" s="12"/>
      <c r="KAB71" s="12"/>
      <c r="KAC71" s="12"/>
      <c r="KAD71" s="12"/>
      <c r="KAE71" s="12"/>
      <c r="KAF71" s="12"/>
      <c r="KAG71" s="12"/>
      <c r="KAH71" s="12"/>
      <c r="KAI71" s="12"/>
      <c r="KAJ71" s="12"/>
      <c r="KAK71" s="12"/>
      <c r="KAL71" s="12"/>
      <c r="KAM71" s="12"/>
      <c r="KAN71" s="12"/>
      <c r="KAO71" s="12"/>
      <c r="KAP71" s="12"/>
      <c r="KAQ71" s="12"/>
      <c r="KAR71" s="12"/>
      <c r="KAS71" s="12"/>
      <c r="KAT71" s="12"/>
      <c r="KAU71" s="12"/>
      <c r="KAV71" s="12"/>
      <c r="KAW71" s="12"/>
      <c r="KAX71" s="12"/>
      <c r="KAY71" s="12"/>
      <c r="KAZ71" s="12"/>
      <c r="KBA71" s="12"/>
      <c r="KBB71" s="12"/>
      <c r="KBC71" s="12"/>
      <c r="KBD71" s="12"/>
      <c r="KBE71" s="12"/>
      <c r="KBF71" s="12"/>
      <c r="KBG71" s="12"/>
      <c r="KBH71" s="12"/>
      <c r="KBI71" s="12"/>
      <c r="KBJ71" s="12"/>
      <c r="KBK71" s="12"/>
      <c r="KBL71" s="12"/>
      <c r="KBM71" s="12"/>
      <c r="KBN71" s="12"/>
      <c r="KBO71" s="12"/>
      <c r="KBP71" s="12"/>
      <c r="KBQ71" s="12"/>
      <c r="KBR71" s="12"/>
      <c r="KBS71" s="12"/>
      <c r="KBT71" s="12"/>
      <c r="KBU71" s="12"/>
      <c r="KBV71" s="12"/>
      <c r="KBW71" s="12"/>
      <c r="KBX71" s="12"/>
      <c r="KBY71" s="12"/>
      <c r="KBZ71" s="12"/>
      <c r="KCA71" s="12"/>
      <c r="KCB71" s="12"/>
      <c r="KCC71" s="12"/>
      <c r="KCD71" s="12"/>
      <c r="KCE71" s="12"/>
      <c r="KCF71" s="12"/>
      <c r="KCG71" s="12"/>
      <c r="KCH71" s="12"/>
      <c r="KCI71" s="12"/>
      <c r="KCJ71" s="12"/>
      <c r="KCK71" s="12"/>
      <c r="KCL71" s="12"/>
      <c r="KCM71" s="12"/>
      <c r="KCN71" s="12"/>
      <c r="KCO71" s="12"/>
      <c r="KCP71" s="12"/>
      <c r="KCQ71" s="12"/>
      <c r="KCR71" s="12"/>
      <c r="KCS71" s="12"/>
      <c r="KCT71" s="12"/>
      <c r="KCU71" s="12"/>
      <c r="KCV71" s="12"/>
      <c r="KCW71" s="12"/>
      <c r="KCX71" s="12"/>
      <c r="KCY71" s="12"/>
      <c r="KCZ71" s="12"/>
      <c r="KDA71" s="12"/>
      <c r="KDB71" s="12"/>
      <c r="KDC71" s="12"/>
      <c r="KDD71" s="12"/>
      <c r="KDE71" s="12"/>
      <c r="KDF71" s="12"/>
      <c r="KDG71" s="12"/>
      <c r="KDH71" s="12"/>
      <c r="KDI71" s="12"/>
      <c r="KDJ71" s="12"/>
      <c r="KDK71" s="12"/>
      <c r="KDL71" s="12"/>
      <c r="KDM71" s="12"/>
      <c r="KDN71" s="12"/>
      <c r="KDO71" s="12"/>
      <c r="KDP71" s="12"/>
      <c r="KDQ71" s="12"/>
      <c r="KDR71" s="12"/>
      <c r="KDS71" s="12"/>
      <c r="KDT71" s="12"/>
      <c r="KDU71" s="12"/>
      <c r="KDV71" s="12"/>
      <c r="KDW71" s="12"/>
      <c r="KDX71" s="12"/>
      <c r="KDY71" s="12"/>
      <c r="KDZ71" s="12"/>
      <c r="KEA71" s="12"/>
      <c r="KEB71" s="12"/>
      <c r="KEC71" s="12"/>
      <c r="KED71" s="12"/>
      <c r="KEE71" s="12"/>
      <c r="KEF71" s="12"/>
      <c r="KEG71" s="12"/>
      <c r="KEH71" s="12"/>
      <c r="KEI71" s="12"/>
      <c r="KEJ71" s="12"/>
      <c r="KEK71" s="12"/>
      <c r="KEL71" s="12"/>
      <c r="KEM71" s="12"/>
      <c r="KEN71" s="12"/>
      <c r="KEO71" s="12"/>
      <c r="KEP71" s="12"/>
      <c r="KEQ71" s="12"/>
      <c r="KER71" s="12"/>
      <c r="KES71" s="12"/>
      <c r="KET71" s="12"/>
      <c r="KEU71" s="12"/>
      <c r="KEV71" s="12"/>
      <c r="KEW71" s="12"/>
      <c r="KEX71" s="12"/>
      <c r="KEY71" s="12"/>
      <c r="KEZ71" s="12"/>
      <c r="KFA71" s="12"/>
      <c r="KFB71" s="12"/>
      <c r="KFC71" s="12"/>
      <c r="KFD71" s="12"/>
      <c r="KFE71" s="12"/>
      <c r="KFF71" s="12"/>
      <c r="KFG71" s="12"/>
      <c r="KFH71" s="12"/>
      <c r="KFI71" s="12"/>
      <c r="KFJ71" s="12"/>
      <c r="KFK71" s="12"/>
      <c r="KFL71" s="12"/>
      <c r="KFM71" s="12"/>
      <c r="KFN71" s="12"/>
      <c r="KFO71" s="12"/>
      <c r="KFP71" s="12"/>
      <c r="KFQ71" s="12"/>
      <c r="KFR71" s="12"/>
      <c r="KFS71" s="12"/>
      <c r="KFT71" s="12"/>
      <c r="KFU71" s="12"/>
      <c r="KFV71" s="12"/>
      <c r="KFW71" s="12"/>
      <c r="KFX71" s="12"/>
      <c r="KFY71" s="12"/>
      <c r="KFZ71" s="12"/>
      <c r="KGA71" s="12"/>
      <c r="KGB71" s="12"/>
      <c r="KGC71" s="12"/>
      <c r="KGD71" s="12"/>
      <c r="KGE71" s="12"/>
      <c r="KGF71" s="12"/>
      <c r="KGG71" s="12"/>
      <c r="KGH71" s="12"/>
      <c r="KGI71" s="12"/>
      <c r="KGJ71" s="12"/>
      <c r="KGK71" s="12"/>
      <c r="KGL71" s="12"/>
      <c r="KGM71" s="12"/>
      <c r="KGN71" s="12"/>
      <c r="KGO71" s="12"/>
      <c r="KGP71" s="12"/>
      <c r="KGQ71" s="12"/>
      <c r="KGR71" s="12"/>
      <c r="KGS71" s="12"/>
      <c r="KGT71" s="12"/>
      <c r="KGU71" s="12"/>
      <c r="KGV71" s="12"/>
      <c r="KGW71" s="12"/>
      <c r="KGX71" s="12"/>
      <c r="KGY71" s="12"/>
      <c r="KGZ71" s="12"/>
      <c r="KHA71" s="12"/>
      <c r="KHB71" s="12"/>
      <c r="KHC71" s="12"/>
      <c r="KHD71" s="12"/>
      <c r="KHE71" s="12"/>
      <c r="KHF71" s="12"/>
      <c r="KHG71" s="12"/>
      <c r="KHH71" s="12"/>
      <c r="KHI71" s="12"/>
      <c r="KHJ71" s="12"/>
      <c r="KHK71" s="12"/>
      <c r="KHL71" s="12"/>
      <c r="KHM71" s="12"/>
      <c r="KHN71" s="12"/>
      <c r="KHO71" s="12"/>
      <c r="KHP71" s="12"/>
      <c r="KHQ71" s="12"/>
      <c r="KHR71" s="12"/>
      <c r="KHS71" s="12"/>
      <c r="KHT71" s="12"/>
      <c r="KHU71" s="12"/>
      <c r="KHV71" s="12"/>
      <c r="KHW71" s="12"/>
      <c r="KHX71" s="12"/>
      <c r="KHY71" s="12"/>
      <c r="KHZ71" s="12"/>
      <c r="KIA71" s="12"/>
      <c r="KIB71" s="12"/>
      <c r="KIC71" s="12"/>
      <c r="KID71" s="12"/>
      <c r="KIE71" s="12"/>
      <c r="KIF71" s="12"/>
      <c r="KIG71" s="12"/>
      <c r="KIH71" s="12"/>
      <c r="KII71" s="12"/>
      <c r="KIJ71" s="12"/>
      <c r="KIK71" s="12"/>
      <c r="KIL71" s="12"/>
      <c r="KIM71" s="12"/>
      <c r="KIN71" s="12"/>
      <c r="KIO71" s="12"/>
      <c r="KIP71" s="12"/>
      <c r="KIQ71" s="12"/>
      <c r="KIR71" s="12"/>
      <c r="KIS71" s="12"/>
      <c r="KIT71" s="12"/>
      <c r="KIU71" s="12"/>
      <c r="KIV71" s="12"/>
      <c r="KIW71" s="12"/>
      <c r="KIX71" s="12"/>
      <c r="KIY71" s="12"/>
      <c r="KIZ71" s="12"/>
      <c r="KJA71" s="12"/>
      <c r="KJB71" s="12"/>
      <c r="KJC71" s="12"/>
      <c r="KJD71" s="12"/>
      <c r="KJE71" s="12"/>
      <c r="KJF71" s="12"/>
      <c r="KJG71" s="12"/>
      <c r="KJH71" s="12"/>
      <c r="KJI71" s="12"/>
      <c r="KJJ71" s="12"/>
      <c r="KJK71" s="12"/>
      <c r="KJL71" s="12"/>
      <c r="KJM71" s="12"/>
      <c r="KJN71" s="12"/>
      <c r="KJO71" s="12"/>
      <c r="KJP71" s="12"/>
      <c r="KJQ71" s="12"/>
      <c r="KJR71" s="12"/>
      <c r="KJS71" s="12"/>
      <c r="KJT71" s="12"/>
      <c r="KJU71" s="12"/>
      <c r="KJV71" s="12"/>
      <c r="KJW71" s="12"/>
      <c r="KJX71" s="12"/>
      <c r="KJY71" s="12"/>
      <c r="KJZ71" s="12"/>
      <c r="KKA71" s="12"/>
      <c r="KKB71" s="12"/>
      <c r="KKC71" s="12"/>
      <c r="KKD71" s="12"/>
      <c r="KKE71" s="12"/>
      <c r="KKF71" s="12"/>
      <c r="KKG71" s="12"/>
      <c r="KKH71" s="12"/>
      <c r="KKI71" s="12"/>
      <c r="KKJ71" s="12"/>
      <c r="KKK71" s="12"/>
      <c r="KKL71" s="12"/>
      <c r="KKM71" s="12"/>
      <c r="KKN71" s="12"/>
      <c r="KKO71" s="12"/>
      <c r="KKP71" s="12"/>
      <c r="KKQ71" s="12"/>
      <c r="KKR71" s="12"/>
      <c r="KKS71" s="12"/>
      <c r="KKT71" s="12"/>
      <c r="KKU71" s="12"/>
      <c r="KKV71" s="12"/>
      <c r="KKW71" s="12"/>
      <c r="KKX71" s="12"/>
      <c r="KKY71" s="12"/>
      <c r="KKZ71" s="12"/>
      <c r="KLA71" s="12"/>
      <c r="KLB71" s="12"/>
      <c r="KLC71" s="12"/>
      <c r="KLD71" s="12"/>
      <c r="KLE71" s="12"/>
      <c r="KLF71" s="12"/>
      <c r="KLG71" s="12"/>
      <c r="KLH71" s="12"/>
      <c r="KLI71" s="12"/>
      <c r="KLJ71" s="12"/>
      <c r="KLK71" s="12"/>
      <c r="KLL71" s="12"/>
      <c r="KLM71" s="12"/>
      <c r="KLN71" s="12"/>
      <c r="KLO71" s="12"/>
      <c r="KLP71" s="12"/>
      <c r="KLQ71" s="12"/>
      <c r="KLR71" s="12"/>
      <c r="KLS71" s="12"/>
      <c r="KLT71" s="12"/>
      <c r="KLU71" s="12"/>
      <c r="KLV71" s="12"/>
      <c r="KLW71" s="12"/>
      <c r="KLX71" s="12"/>
      <c r="KLY71" s="12"/>
      <c r="KLZ71" s="12"/>
      <c r="KMA71" s="12"/>
      <c r="KMB71" s="12"/>
      <c r="KMC71" s="12"/>
      <c r="KMD71" s="12"/>
      <c r="KME71" s="12"/>
      <c r="KMF71" s="12"/>
      <c r="KMG71" s="12"/>
      <c r="KMH71" s="12"/>
      <c r="KMI71" s="12"/>
      <c r="KMJ71" s="12"/>
      <c r="KMK71" s="12"/>
      <c r="KML71" s="12"/>
      <c r="KMM71" s="12"/>
      <c r="KMN71" s="12"/>
      <c r="KMO71" s="12"/>
      <c r="KMP71" s="12"/>
      <c r="KMQ71" s="12"/>
      <c r="KMR71" s="12"/>
      <c r="KMS71" s="12"/>
      <c r="KMT71" s="12"/>
      <c r="KMU71" s="12"/>
      <c r="KMV71" s="12"/>
      <c r="KMW71" s="12"/>
      <c r="KMX71" s="12"/>
      <c r="KMY71" s="12"/>
      <c r="KMZ71" s="12"/>
      <c r="KNA71" s="12"/>
      <c r="KNB71" s="12"/>
      <c r="KNC71" s="12"/>
      <c r="KND71" s="12"/>
      <c r="KNE71" s="12"/>
      <c r="KNF71" s="12"/>
      <c r="KNG71" s="12"/>
      <c r="KNH71" s="12"/>
      <c r="KNI71" s="12"/>
      <c r="KNJ71" s="12"/>
      <c r="KNK71" s="12"/>
      <c r="KNL71" s="12"/>
      <c r="KNM71" s="12"/>
      <c r="KNN71" s="12"/>
      <c r="KNO71" s="12"/>
      <c r="KNP71" s="12"/>
      <c r="KNQ71" s="12"/>
      <c r="KNR71" s="12"/>
      <c r="KNS71" s="12"/>
      <c r="KNT71" s="12"/>
      <c r="KNU71" s="12"/>
      <c r="KNV71" s="12"/>
      <c r="KNW71" s="12"/>
      <c r="KNX71" s="12"/>
      <c r="KNY71" s="12"/>
      <c r="KNZ71" s="12"/>
      <c r="KOA71" s="12"/>
      <c r="KOB71" s="12"/>
      <c r="KOC71" s="12"/>
      <c r="KOD71" s="12"/>
      <c r="KOE71" s="12"/>
      <c r="KOF71" s="12"/>
      <c r="KOG71" s="12"/>
      <c r="KOH71" s="12"/>
      <c r="KOI71" s="12"/>
      <c r="KOJ71" s="12"/>
      <c r="KOK71" s="12"/>
      <c r="KOL71" s="12"/>
      <c r="KOM71" s="12"/>
      <c r="KON71" s="12"/>
      <c r="KOO71" s="12"/>
      <c r="KOP71" s="12"/>
      <c r="KOQ71" s="12"/>
      <c r="KOR71" s="12"/>
      <c r="KOS71" s="12"/>
      <c r="KOT71" s="12"/>
      <c r="KOU71" s="12"/>
      <c r="KOV71" s="12"/>
      <c r="KOW71" s="12"/>
      <c r="KOX71" s="12"/>
      <c r="KOY71" s="12"/>
      <c r="KOZ71" s="12"/>
      <c r="KPA71" s="12"/>
      <c r="KPB71" s="12"/>
      <c r="KPC71" s="12"/>
      <c r="KPD71" s="12"/>
      <c r="KPE71" s="12"/>
      <c r="KPF71" s="12"/>
      <c r="KPG71" s="12"/>
      <c r="KPH71" s="12"/>
      <c r="KPI71" s="12"/>
      <c r="KPJ71" s="12"/>
      <c r="KPK71" s="12"/>
      <c r="KPL71" s="12"/>
      <c r="KPM71" s="12"/>
      <c r="KPN71" s="12"/>
      <c r="KPO71" s="12"/>
      <c r="KPP71" s="12"/>
      <c r="KPQ71" s="12"/>
      <c r="KPR71" s="12"/>
      <c r="KPS71" s="12"/>
      <c r="KPT71" s="12"/>
      <c r="KPU71" s="12"/>
      <c r="KPV71" s="12"/>
      <c r="KPW71" s="12"/>
      <c r="KPX71" s="12"/>
      <c r="KPY71" s="12"/>
      <c r="KPZ71" s="12"/>
      <c r="KQA71" s="12"/>
      <c r="KQB71" s="12"/>
      <c r="KQC71" s="12"/>
      <c r="KQD71" s="12"/>
      <c r="KQE71" s="12"/>
      <c r="KQF71" s="12"/>
      <c r="KQG71" s="12"/>
      <c r="KQH71" s="12"/>
      <c r="KQI71" s="12"/>
      <c r="KQJ71" s="12"/>
      <c r="KQK71" s="12"/>
      <c r="KQL71" s="12"/>
      <c r="KQM71" s="12"/>
      <c r="KQN71" s="12"/>
      <c r="KQO71" s="12"/>
      <c r="KQP71" s="12"/>
      <c r="KQQ71" s="12"/>
      <c r="KQR71" s="12"/>
      <c r="KQS71" s="12"/>
      <c r="KQT71" s="12"/>
      <c r="KQU71" s="12"/>
      <c r="KQV71" s="12"/>
      <c r="KQW71" s="12"/>
      <c r="KQX71" s="12"/>
      <c r="KQY71" s="12"/>
      <c r="KQZ71" s="12"/>
      <c r="KRA71" s="12"/>
      <c r="KRB71" s="12"/>
      <c r="KRC71" s="12"/>
      <c r="KRD71" s="12"/>
      <c r="KRE71" s="12"/>
      <c r="KRF71" s="12"/>
      <c r="KRG71" s="12"/>
      <c r="KRH71" s="12"/>
      <c r="KRI71" s="12"/>
      <c r="KRJ71" s="12"/>
      <c r="KRK71" s="12"/>
      <c r="KRL71" s="12"/>
      <c r="KRM71" s="12"/>
      <c r="KRN71" s="12"/>
      <c r="KRO71" s="12"/>
      <c r="KRP71" s="12"/>
      <c r="KRQ71" s="12"/>
      <c r="KRR71" s="12"/>
      <c r="KRS71" s="12"/>
      <c r="KRT71" s="12"/>
      <c r="KRU71" s="12"/>
      <c r="KRV71" s="12"/>
      <c r="KRW71" s="12"/>
      <c r="KRX71" s="12"/>
      <c r="KRY71" s="12"/>
      <c r="KRZ71" s="12"/>
      <c r="KSA71" s="12"/>
      <c r="KSB71" s="12"/>
      <c r="KSC71" s="12"/>
      <c r="KSD71" s="12"/>
      <c r="KSE71" s="12"/>
      <c r="KSF71" s="12"/>
      <c r="KSG71" s="12"/>
      <c r="KSH71" s="12"/>
      <c r="KSI71" s="12"/>
      <c r="KSJ71" s="12"/>
      <c r="KSK71" s="12"/>
      <c r="KSL71" s="12"/>
      <c r="KSM71" s="12"/>
      <c r="KSN71" s="12"/>
      <c r="KSO71" s="12"/>
      <c r="KSP71" s="12"/>
      <c r="KSQ71" s="12"/>
      <c r="KSR71" s="12"/>
      <c r="KSS71" s="12"/>
      <c r="KST71" s="12"/>
      <c r="KSU71" s="12"/>
      <c r="KSV71" s="12"/>
      <c r="KSW71" s="12"/>
      <c r="KSX71" s="12"/>
      <c r="KSY71" s="12"/>
      <c r="KSZ71" s="12"/>
      <c r="KTA71" s="12"/>
      <c r="KTB71" s="12"/>
      <c r="KTC71" s="12"/>
      <c r="KTD71" s="12"/>
      <c r="KTE71" s="12"/>
      <c r="KTF71" s="12"/>
      <c r="KTG71" s="12"/>
      <c r="KTH71" s="12"/>
      <c r="KTI71" s="12"/>
      <c r="KTJ71" s="12"/>
      <c r="KTK71" s="12"/>
      <c r="KTL71" s="12"/>
      <c r="KTM71" s="12"/>
      <c r="KTN71" s="12"/>
      <c r="KTO71" s="12"/>
      <c r="KTP71" s="12"/>
      <c r="KTQ71" s="12"/>
      <c r="KTR71" s="12"/>
      <c r="KTS71" s="12"/>
      <c r="KTT71" s="12"/>
      <c r="KTU71" s="12"/>
      <c r="KTV71" s="12"/>
      <c r="KTW71" s="12"/>
      <c r="KTX71" s="12"/>
      <c r="KTY71" s="12"/>
      <c r="KTZ71" s="12"/>
      <c r="KUA71" s="12"/>
      <c r="KUB71" s="12"/>
      <c r="KUC71" s="12"/>
      <c r="KUD71" s="12"/>
      <c r="KUE71" s="12"/>
      <c r="KUF71" s="12"/>
      <c r="KUG71" s="12"/>
      <c r="KUH71" s="12"/>
      <c r="KUI71" s="12"/>
      <c r="KUJ71" s="12"/>
      <c r="KUK71" s="12"/>
      <c r="KUL71" s="12"/>
      <c r="KUM71" s="12"/>
      <c r="KUN71" s="12"/>
      <c r="KUO71" s="12"/>
      <c r="KUP71" s="12"/>
      <c r="KUQ71" s="12"/>
      <c r="KUR71" s="12"/>
      <c r="KUS71" s="12"/>
      <c r="KUT71" s="12"/>
      <c r="KUU71" s="12"/>
      <c r="KUV71" s="12"/>
      <c r="KUW71" s="12"/>
      <c r="KUX71" s="12"/>
      <c r="KUY71" s="12"/>
      <c r="KUZ71" s="12"/>
      <c r="KVA71" s="12"/>
      <c r="KVB71" s="12"/>
      <c r="KVC71" s="12"/>
      <c r="KVD71" s="12"/>
      <c r="KVE71" s="12"/>
      <c r="KVF71" s="12"/>
      <c r="KVG71" s="12"/>
      <c r="KVH71" s="12"/>
      <c r="KVI71" s="12"/>
      <c r="KVJ71" s="12"/>
      <c r="KVK71" s="12"/>
      <c r="KVL71" s="12"/>
      <c r="KVM71" s="12"/>
      <c r="KVN71" s="12"/>
      <c r="KVO71" s="12"/>
      <c r="KVP71" s="12"/>
      <c r="KVQ71" s="12"/>
      <c r="KVR71" s="12"/>
      <c r="KVS71" s="12"/>
      <c r="KVT71" s="12"/>
      <c r="KVU71" s="12"/>
      <c r="KVV71" s="12"/>
      <c r="KVW71" s="12"/>
      <c r="KVX71" s="12"/>
      <c r="KVY71" s="12"/>
      <c r="KVZ71" s="12"/>
      <c r="KWA71" s="12"/>
      <c r="KWB71" s="12"/>
      <c r="KWC71" s="12"/>
      <c r="KWD71" s="12"/>
      <c r="KWE71" s="12"/>
      <c r="KWF71" s="12"/>
      <c r="KWG71" s="12"/>
      <c r="KWH71" s="12"/>
      <c r="KWI71" s="12"/>
      <c r="KWJ71" s="12"/>
      <c r="KWK71" s="12"/>
      <c r="KWL71" s="12"/>
      <c r="KWM71" s="12"/>
      <c r="KWN71" s="12"/>
      <c r="KWO71" s="12"/>
      <c r="KWP71" s="12"/>
      <c r="KWQ71" s="12"/>
      <c r="KWR71" s="12"/>
      <c r="KWS71" s="12"/>
      <c r="KWT71" s="12"/>
      <c r="KWU71" s="12"/>
      <c r="KWV71" s="12"/>
      <c r="KWW71" s="12"/>
      <c r="KWX71" s="12"/>
      <c r="KWY71" s="12"/>
      <c r="KWZ71" s="12"/>
      <c r="KXA71" s="12"/>
      <c r="KXB71" s="12"/>
      <c r="KXC71" s="12"/>
      <c r="KXD71" s="12"/>
      <c r="KXE71" s="12"/>
      <c r="KXF71" s="12"/>
      <c r="KXG71" s="12"/>
      <c r="KXH71" s="12"/>
      <c r="KXI71" s="12"/>
      <c r="KXJ71" s="12"/>
      <c r="KXK71" s="12"/>
      <c r="KXL71" s="12"/>
      <c r="KXM71" s="12"/>
      <c r="KXN71" s="12"/>
      <c r="KXO71" s="12"/>
      <c r="KXP71" s="12"/>
      <c r="KXQ71" s="12"/>
      <c r="KXR71" s="12"/>
      <c r="KXS71" s="12"/>
      <c r="KXT71" s="12"/>
      <c r="KXU71" s="12"/>
      <c r="KXV71" s="12"/>
      <c r="KXW71" s="12"/>
      <c r="KXX71" s="12"/>
      <c r="KXY71" s="12"/>
      <c r="KXZ71" s="12"/>
      <c r="KYA71" s="12"/>
      <c r="KYB71" s="12"/>
      <c r="KYC71" s="12"/>
      <c r="KYD71" s="12"/>
      <c r="KYE71" s="12"/>
      <c r="KYF71" s="12"/>
      <c r="KYG71" s="12"/>
      <c r="KYH71" s="12"/>
      <c r="KYI71" s="12"/>
      <c r="KYJ71" s="12"/>
      <c r="KYK71" s="12"/>
      <c r="KYL71" s="12"/>
      <c r="KYM71" s="12"/>
      <c r="KYN71" s="12"/>
      <c r="KYO71" s="12"/>
      <c r="KYP71" s="12"/>
      <c r="KYQ71" s="12"/>
      <c r="KYR71" s="12"/>
      <c r="KYS71" s="12"/>
      <c r="KYT71" s="12"/>
      <c r="KYU71" s="12"/>
      <c r="KYV71" s="12"/>
      <c r="KYW71" s="12"/>
      <c r="KYX71" s="12"/>
      <c r="KYY71" s="12"/>
      <c r="KYZ71" s="12"/>
      <c r="KZA71" s="12"/>
      <c r="KZB71" s="12"/>
      <c r="KZC71" s="12"/>
      <c r="KZD71" s="12"/>
      <c r="KZE71" s="12"/>
      <c r="KZF71" s="12"/>
      <c r="KZG71" s="12"/>
      <c r="KZH71" s="12"/>
      <c r="KZI71" s="12"/>
      <c r="KZJ71" s="12"/>
      <c r="KZK71" s="12"/>
      <c r="KZL71" s="12"/>
      <c r="KZM71" s="12"/>
      <c r="KZN71" s="12"/>
      <c r="KZO71" s="12"/>
      <c r="KZP71" s="12"/>
      <c r="KZQ71" s="12"/>
      <c r="KZR71" s="12"/>
      <c r="KZS71" s="12"/>
      <c r="KZT71" s="12"/>
      <c r="KZU71" s="12"/>
      <c r="KZV71" s="12"/>
      <c r="KZW71" s="12"/>
      <c r="KZX71" s="12"/>
      <c r="KZY71" s="12"/>
      <c r="KZZ71" s="12"/>
      <c r="LAA71" s="12"/>
      <c r="LAB71" s="12"/>
      <c r="LAC71" s="12"/>
      <c r="LAD71" s="12"/>
      <c r="LAE71" s="12"/>
      <c r="LAF71" s="12"/>
      <c r="LAG71" s="12"/>
      <c r="LAH71" s="12"/>
      <c r="LAI71" s="12"/>
      <c r="LAJ71" s="12"/>
      <c r="LAK71" s="12"/>
      <c r="LAL71" s="12"/>
      <c r="LAM71" s="12"/>
      <c r="LAN71" s="12"/>
      <c r="LAO71" s="12"/>
      <c r="LAP71" s="12"/>
      <c r="LAQ71" s="12"/>
      <c r="LAR71" s="12"/>
      <c r="LAS71" s="12"/>
      <c r="LAT71" s="12"/>
      <c r="LAU71" s="12"/>
      <c r="LAV71" s="12"/>
      <c r="LAW71" s="12"/>
      <c r="LAX71" s="12"/>
      <c r="LAY71" s="12"/>
      <c r="LAZ71" s="12"/>
      <c r="LBA71" s="12"/>
      <c r="LBB71" s="12"/>
      <c r="LBC71" s="12"/>
      <c r="LBD71" s="12"/>
      <c r="LBE71" s="12"/>
      <c r="LBF71" s="12"/>
      <c r="LBG71" s="12"/>
      <c r="LBH71" s="12"/>
      <c r="LBI71" s="12"/>
      <c r="LBJ71" s="12"/>
      <c r="LBK71" s="12"/>
      <c r="LBL71" s="12"/>
      <c r="LBM71" s="12"/>
      <c r="LBN71" s="12"/>
      <c r="LBO71" s="12"/>
      <c r="LBP71" s="12"/>
      <c r="LBQ71" s="12"/>
      <c r="LBR71" s="12"/>
      <c r="LBS71" s="12"/>
      <c r="LBT71" s="12"/>
      <c r="LBU71" s="12"/>
      <c r="LBV71" s="12"/>
      <c r="LBW71" s="12"/>
      <c r="LBX71" s="12"/>
      <c r="LBY71" s="12"/>
      <c r="LBZ71" s="12"/>
      <c r="LCA71" s="12"/>
      <c r="LCB71" s="12"/>
      <c r="LCC71" s="12"/>
      <c r="LCD71" s="12"/>
      <c r="LCE71" s="12"/>
      <c r="LCF71" s="12"/>
      <c r="LCG71" s="12"/>
      <c r="LCH71" s="12"/>
      <c r="LCI71" s="12"/>
      <c r="LCJ71" s="12"/>
      <c r="LCK71" s="12"/>
      <c r="LCL71" s="12"/>
      <c r="LCM71" s="12"/>
      <c r="LCN71" s="12"/>
      <c r="LCO71" s="12"/>
      <c r="LCP71" s="12"/>
      <c r="LCQ71" s="12"/>
      <c r="LCR71" s="12"/>
      <c r="LCS71" s="12"/>
      <c r="LCT71" s="12"/>
      <c r="LCU71" s="12"/>
      <c r="LCV71" s="12"/>
      <c r="LCW71" s="12"/>
      <c r="LCX71" s="12"/>
      <c r="LCY71" s="12"/>
      <c r="LCZ71" s="12"/>
      <c r="LDA71" s="12"/>
      <c r="LDB71" s="12"/>
      <c r="LDC71" s="12"/>
      <c r="LDD71" s="12"/>
      <c r="LDE71" s="12"/>
      <c r="LDF71" s="12"/>
      <c r="LDG71" s="12"/>
      <c r="LDH71" s="12"/>
      <c r="LDI71" s="12"/>
      <c r="LDJ71" s="12"/>
      <c r="LDK71" s="12"/>
      <c r="LDL71" s="12"/>
      <c r="LDM71" s="12"/>
      <c r="LDN71" s="12"/>
      <c r="LDO71" s="12"/>
      <c r="LDP71" s="12"/>
      <c r="LDQ71" s="12"/>
      <c r="LDR71" s="12"/>
      <c r="LDS71" s="12"/>
      <c r="LDT71" s="12"/>
      <c r="LDU71" s="12"/>
      <c r="LDV71" s="12"/>
      <c r="LDW71" s="12"/>
      <c r="LDX71" s="12"/>
      <c r="LDY71" s="12"/>
      <c r="LDZ71" s="12"/>
      <c r="LEA71" s="12"/>
      <c r="LEB71" s="12"/>
      <c r="LEC71" s="12"/>
      <c r="LED71" s="12"/>
      <c r="LEE71" s="12"/>
      <c r="LEF71" s="12"/>
      <c r="LEG71" s="12"/>
      <c r="LEH71" s="12"/>
      <c r="LEI71" s="12"/>
      <c r="LEJ71" s="12"/>
      <c r="LEK71" s="12"/>
      <c r="LEL71" s="12"/>
      <c r="LEM71" s="12"/>
      <c r="LEN71" s="12"/>
      <c r="LEO71" s="12"/>
      <c r="LEP71" s="12"/>
      <c r="LEQ71" s="12"/>
      <c r="LER71" s="12"/>
      <c r="LES71" s="12"/>
      <c r="LET71" s="12"/>
      <c r="LEU71" s="12"/>
      <c r="LEV71" s="12"/>
      <c r="LEW71" s="12"/>
      <c r="LEX71" s="12"/>
      <c r="LEY71" s="12"/>
      <c r="LEZ71" s="12"/>
      <c r="LFA71" s="12"/>
      <c r="LFB71" s="12"/>
      <c r="LFC71" s="12"/>
      <c r="LFD71" s="12"/>
      <c r="LFE71" s="12"/>
      <c r="LFF71" s="12"/>
      <c r="LFG71" s="12"/>
      <c r="LFH71" s="12"/>
      <c r="LFI71" s="12"/>
      <c r="LFJ71" s="12"/>
      <c r="LFK71" s="12"/>
      <c r="LFL71" s="12"/>
      <c r="LFM71" s="12"/>
      <c r="LFN71" s="12"/>
      <c r="LFO71" s="12"/>
      <c r="LFP71" s="12"/>
      <c r="LFQ71" s="12"/>
      <c r="LFR71" s="12"/>
      <c r="LFS71" s="12"/>
      <c r="LFT71" s="12"/>
      <c r="LFU71" s="12"/>
      <c r="LFV71" s="12"/>
      <c r="LFW71" s="12"/>
      <c r="LFX71" s="12"/>
      <c r="LFY71" s="12"/>
      <c r="LFZ71" s="12"/>
      <c r="LGA71" s="12"/>
      <c r="LGB71" s="12"/>
      <c r="LGC71" s="12"/>
      <c r="LGD71" s="12"/>
      <c r="LGE71" s="12"/>
      <c r="LGF71" s="12"/>
      <c r="LGG71" s="12"/>
      <c r="LGH71" s="12"/>
      <c r="LGI71" s="12"/>
      <c r="LGJ71" s="12"/>
      <c r="LGK71" s="12"/>
      <c r="LGL71" s="12"/>
      <c r="LGM71" s="12"/>
      <c r="LGN71" s="12"/>
      <c r="LGO71" s="12"/>
      <c r="LGP71" s="12"/>
      <c r="LGQ71" s="12"/>
      <c r="LGR71" s="12"/>
      <c r="LGS71" s="12"/>
      <c r="LGT71" s="12"/>
      <c r="LGU71" s="12"/>
      <c r="LGV71" s="12"/>
      <c r="LGW71" s="12"/>
      <c r="LGX71" s="12"/>
      <c r="LGY71" s="12"/>
      <c r="LGZ71" s="12"/>
      <c r="LHA71" s="12"/>
      <c r="LHB71" s="12"/>
      <c r="LHC71" s="12"/>
      <c r="LHD71" s="12"/>
      <c r="LHE71" s="12"/>
      <c r="LHF71" s="12"/>
      <c r="LHG71" s="12"/>
      <c r="LHH71" s="12"/>
      <c r="LHI71" s="12"/>
      <c r="LHJ71" s="12"/>
      <c r="LHK71" s="12"/>
      <c r="LHL71" s="12"/>
      <c r="LHM71" s="12"/>
      <c r="LHN71" s="12"/>
      <c r="LHO71" s="12"/>
      <c r="LHP71" s="12"/>
      <c r="LHQ71" s="12"/>
      <c r="LHR71" s="12"/>
      <c r="LHS71" s="12"/>
      <c r="LHT71" s="12"/>
      <c r="LHU71" s="12"/>
      <c r="LHV71" s="12"/>
      <c r="LHW71" s="12"/>
      <c r="LHX71" s="12"/>
      <c r="LHY71" s="12"/>
      <c r="LHZ71" s="12"/>
      <c r="LIA71" s="12"/>
      <c r="LIB71" s="12"/>
      <c r="LIC71" s="12"/>
      <c r="LID71" s="12"/>
      <c r="LIE71" s="12"/>
      <c r="LIF71" s="12"/>
      <c r="LIG71" s="12"/>
      <c r="LIH71" s="12"/>
      <c r="LII71" s="12"/>
      <c r="LIJ71" s="12"/>
      <c r="LIK71" s="12"/>
      <c r="LIL71" s="12"/>
      <c r="LIM71" s="12"/>
      <c r="LIN71" s="12"/>
      <c r="LIO71" s="12"/>
      <c r="LIP71" s="12"/>
      <c r="LIQ71" s="12"/>
      <c r="LIR71" s="12"/>
      <c r="LIS71" s="12"/>
      <c r="LIT71" s="12"/>
      <c r="LIU71" s="12"/>
      <c r="LIV71" s="12"/>
      <c r="LIW71" s="12"/>
      <c r="LIX71" s="12"/>
      <c r="LIY71" s="12"/>
      <c r="LIZ71" s="12"/>
      <c r="LJA71" s="12"/>
      <c r="LJB71" s="12"/>
      <c r="LJC71" s="12"/>
      <c r="LJD71" s="12"/>
      <c r="LJE71" s="12"/>
      <c r="LJF71" s="12"/>
      <c r="LJG71" s="12"/>
      <c r="LJH71" s="12"/>
      <c r="LJI71" s="12"/>
      <c r="LJJ71" s="12"/>
      <c r="LJK71" s="12"/>
      <c r="LJL71" s="12"/>
      <c r="LJM71" s="12"/>
      <c r="LJN71" s="12"/>
      <c r="LJO71" s="12"/>
      <c r="LJP71" s="12"/>
      <c r="LJQ71" s="12"/>
      <c r="LJR71" s="12"/>
      <c r="LJS71" s="12"/>
      <c r="LJT71" s="12"/>
      <c r="LJU71" s="12"/>
      <c r="LJV71" s="12"/>
      <c r="LJW71" s="12"/>
      <c r="LJX71" s="12"/>
      <c r="LJY71" s="12"/>
      <c r="LJZ71" s="12"/>
      <c r="LKA71" s="12"/>
      <c r="LKB71" s="12"/>
      <c r="LKC71" s="12"/>
      <c r="LKD71" s="12"/>
      <c r="LKE71" s="12"/>
      <c r="LKF71" s="12"/>
      <c r="LKG71" s="12"/>
      <c r="LKH71" s="12"/>
      <c r="LKI71" s="12"/>
      <c r="LKJ71" s="12"/>
      <c r="LKK71" s="12"/>
      <c r="LKL71" s="12"/>
      <c r="LKM71" s="12"/>
      <c r="LKN71" s="12"/>
      <c r="LKO71" s="12"/>
      <c r="LKP71" s="12"/>
      <c r="LKQ71" s="12"/>
      <c r="LKR71" s="12"/>
      <c r="LKS71" s="12"/>
      <c r="LKT71" s="12"/>
      <c r="LKU71" s="12"/>
      <c r="LKV71" s="12"/>
      <c r="LKW71" s="12"/>
      <c r="LKX71" s="12"/>
      <c r="LKY71" s="12"/>
      <c r="LKZ71" s="12"/>
      <c r="LLA71" s="12"/>
      <c r="LLB71" s="12"/>
      <c r="LLC71" s="12"/>
      <c r="LLD71" s="12"/>
      <c r="LLE71" s="12"/>
      <c r="LLF71" s="12"/>
      <c r="LLG71" s="12"/>
      <c r="LLH71" s="12"/>
      <c r="LLI71" s="12"/>
      <c r="LLJ71" s="12"/>
      <c r="LLK71" s="12"/>
      <c r="LLL71" s="12"/>
      <c r="LLM71" s="12"/>
      <c r="LLN71" s="12"/>
      <c r="LLO71" s="12"/>
      <c r="LLP71" s="12"/>
      <c r="LLQ71" s="12"/>
      <c r="LLR71" s="12"/>
      <c r="LLS71" s="12"/>
      <c r="LLT71" s="12"/>
      <c r="LLU71" s="12"/>
      <c r="LLV71" s="12"/>
      <c r="LLW71" s="12"/>
      <c r="LLX71" s="12"/>
      <c r="LLY71" s="12"/>
      <c r="LLZ71" s="12"/>
      <c r="LMA71" s="12"/>
      <c r="LMB71" s="12"/>
      <c r="LMC71" s="12"/>
      <c r="LMD71" s="12"/>
      <c r="LME71" s="12"/>
      <c r="LMF71" s="12"/>
      <c r="LMG71" s="12"/>
      <c r="LMH71" s="12"/>
      <c r="LMI71" s="12"/>
      <c r="LMJ71" s="12"/>
      <c r="LMK71" s="12"/>
      <c r="LML71" s="12"/>
      <c r="LMM71" s="12"/>
      <c r="LMN71" s="12"/>
      <c r="LMO71" s="12"/>
      <c r="LMP71" s="12"/>
      <c r="LMQ71" s="12"/>
      <c r="LMR71" s="12"/>
      <c r="LMS71" s="12"/>
      <c r="LMT71" s="12"/>
      <c r="LMU71" s="12"/>
      <c r="LMV71" s="12"/>
      <c r="LMW71" s="12"/>
      <c r="LMX71" s="12"/>
      <c r="LMY71" s="12"/>
      <c r="LMZ71" s="12"/>
      <c r="LNA71" s="12"/>
      <c r="LNB71" s="12"/>
      <c r="LNC71" s="12"/>
      <c r="LND71" s="12"/>
      <c r="LNE71" s="12"/>
      <c r="LNF71" s="12"/>
      <c r="LNG71" s="12"/>
      <c r="LNH71" s="12"/>
      <c r="LNI71" s="12"/>
      <c r="LNJ71" s="12"/>
      <c r="LNK71" s="12"/>
      <c r="LNL71" s="12"/>
      <c r="LNM71" s="12"/>
      <c r="LNN71" s="12"/>
      <c r="LNO71" s="12"/>
      <c r="LNP71" s="12"/>
      <c r="LNQ71" s="12"/>
      <c r="LNR71" s="12"/>
      <c r="LNS71" s="12"/>
      <c r="LNT71" s="12"/>
      <c r="LNU71" s="12"/>
      <c r="LNV71" s="12"/>
      <c r="LNW71" s="12"/>
      <c r="LNX71" s="12"/>
      <c r="LNY71" s="12"/>
      <c r="LNZ71" s="12"/>
      <c r="LOA71" s="12"/>
      <c r="LOB71" s="12"/>
      <c r="LOC71" s="12"/>
      <c r="LOD71" s="12"/>
      <c r="LOE71" s="12"/>
      <c r="LOF71" s="12"/>
      <c r="LOG71" s="12"/>
      <c r="LOH71" s="12"/>
      <c r="LOI71" s="12"/>
      <c r="LOJ71" s="12"/>
      <c r="LOK71" s="12"/>
      <c r="LOL71" s="12"/>
      <c r="LOM71" s="12"/>
      <c r="LON71" s="12"/>
      <c r="LOO71" s="12"/>
      <c r="LOP71" s="12"/>
      <c r="LOQ71" s="12"/>
      <c r="LOR71" s="12"/>
      <c r="LOS71" s="12"/>
      <c r="LOT71" s="12"/>
      <c r="LOU71" s="12"/>
      <c r="LOV71" s="12"/>
      <c r="LOW71" s="12"/>
      <c r="LOX71" s="12"/>
      <c r="LOY71" s="12"/>
      <c r="LOZ71" s="12"/>
      <c r="LPA71" s="12"/>
      <c r="LPB71" s="12"/>
      <c r="LPC71" s="12"/>
      <c r="LPD71" s="12"/>
      <c r="LPE71" s="12"/>
      <c r="LPF71" s="12"/>
      <c r="LPG71" s="12"/>
      <c r="LPH71" s="12"/>
      <c r="LPI71" s="12"/>
      <c r="LPJ71" s="12"/>
      <c r="LPK71" s="12"/>
      <c r="LPL71" s="12"/>
      <c r="LPM71" s="12"/>
      <c r="LPN71" s="12"/>
      <c r="LPO71" s="12"/>
      <c r="LPP71" s="12"/>
      <c r="LPQ71" s="12"/>
      <c r="LPR71" s="12"/>
      <c r="LPS71" s="12"/>
      <c r="LPT71" s="12"/>
      <c r="LPU71" s="12"/>
      <c r="LPV71" s="12"/>
      <c r="LPW71" s="12"/>
      <c r="LPX71" s="12"/>
      <c r="LPY71" s="12"/>
      <c r="LPZ71" s="12"/>
      <c r="LQA71" s="12"/>
      <c r="LQB71" s="12"/>
      <c r="LQC71" s="12"/>
      <c r="LQD71" s="12"/>
      <c r="LQE71" s="12"/>
      <c r="LQF71" s="12"/>
      <c r="LQG71" s="12"/>
      <c r="LQH71" s="12"/>
      <c r="LQI71" s="12"/>
      <c r="LQJ71" s="12"/>
      <c r="LQK71" s="12"/>
      <c r="LQL71" s="12"/>
      <c r="LQM71" s="12"/>
      <c r="LQN71" s="12"/>
      <c r="LQO71" s="12"/>
      <c r="LQP71" s="12"/>
      <c r="LQQ71" s="12"/>
      <c r="LQR71" s="12"/>
      <c r="LQS71" s="12"/>
      <c r="LQT71" s="12"/>
      <c r="LQU71" s="12"/>
      <c r="LQV71" s="12"/>
      <c r="LQW71" s="12"/>
      <c r="LQX71" s="12"/>
      <c r="LQY71" s="12"/>
      <c r="LQZ71" s="12"/>
      <c r="LRA71" s="12"/>
      <c r="LRB71" s="12"/>
      <c r="LRC71" s="12"/>
      <c r="LRD71" s="12"/>
      <c r="LRE71" s="12"/>
      <c r="LRF71" s="12"/>
      <c r="LRG71" s="12"/>
      <c r="LRH71" s="12"/>
      <c r="LRI71" s="12"/>
      <c r="LRJ71" s="12"/>
      <c r="LRK71" s="12"/>
      <c r="LRL71" s="12"/>
      <c r="LRM71" s="12"/>
      <c r="LRN71" s="12"/>
      <c r="LRO71" s="12"/>
      <c r="LRP71" s="12"/>
      <c r="LRQ71" s="12"/>
      <c r="LRR71" s="12"/>
      <c r="LRS71" s="12"/>
      <c r="LRT71" s="12"/>
      <c r="LRU71" s="12"/>
      <c r="LRV71" s="12"/>
      <c r="LRW71" s="12"/>
      <c r="LRX71" s="12"/>
      <c r="LRY71" s="12"/>
      <c r="LRZ71" s="12"/>
      <c r="LSA71" s="12"/>
      <c r="LSB71" s="12"/>
      <c r="LSC71" s="12"/>
      <c r="LSD71" s="12"/>
      <c r="LSE71" s="12"/>
      <c r="LSF71" s="12"/>
      <c r="LSG71" s="12"/>
      <c r="LSH71" s="12"/>
      <c r="LSI71" s="12"/>
      <c r="LSJ71" s="12"/>
      <c r="LSK71" s="12"/>
      <c r="LSL71" s="12"/>
      <c r="LSM71" s="12"/>
      <c r="LSN71" s="12"/>
      <c r="LSO71" s="12"/>
      <c r="LSP71" s="12"/>
      <c r="LSQ71" s="12"/>
      <c r="LSR71" s="12"/>
      <c r="LSS71" s="12"/>
      <c r="LST71" s="12"/>
      <c r="LSU71" s="12"/>
      <c r="LSV71" s="12"/>
      <c r="LSW71" s="12"/>
      <c r="LSX71" s="12"/>
      <c r="LSY71" s="12"/>
      <c r="LSZ71" s="12"/>
      <c r="LTA71" s="12"/>
      <c r="LTB71" s="12"/>
      <c r="LTC71" s="12"/>
      <c r="LTD71" s="12"/>
      <c r="LTE71" s="12"/>
      <c r="LTF71" s="12"/>
      <c r="LTG71" s="12"/>
      <c r="LTH71" s="12"/>
      <c r="LTI71" s="12"/>
      <c r="LTJ71" s="12"/>
      <c r="LTK71" s="12"/>
      <c r="LTL71" s="12"/>
      <c r="LTM71" s="12"/>
      <c r="LTN71" s="12"/>
      <c r="LTO71" s="12"/>
      <c r="LTP71" s="12"/>
      <c r="LTQ71" s="12"/>
      <c r="LTR71" s="12"/>
      <c r="LTS71" s="12"/>
      <c r="LTT71" s="12"/>
      <c r="LTU71" s="12"/>
      <c r="LTV71" s="12"/>
      <c r="LTW71" s="12"/>
      <c r="LTX71" s="12"/>
      <c r="LTY71" s="12"/>
      <c r="LTZ71" s="12"/>
      <c r="LUA71" s="12"/>
      <c r="LUB71" s="12"/>
      <c r="LUC71" s="12"/>
      <c r="LUD71" s="12"/>
      <c r="LUE71" s="12"/>
      <c r="LUF71" s="12"/>
      <c r="LUG71" s="12"/>
      <c r="LUH71" s="12"/>
      <c r="LUI71" s="12"/>
      <c r="LUJ71" s="12"/>
      <c r="LUK71" s="12"/>
      <c r="LUL71" s="12"/>
      <c r="LUM71" s="12"/>
      <c r="LUN71" s="12"/>
      <c r="LUO71" s="12"/>
      <c r="LUP71" s="12"/>
      <c r="LUQ71" s="12"/>
      <c r="LUR71" s="12"/>
      <c r="LUS71" s="12"/>
      <c r="LUT71" s="12"/>
      <c r="LUU71" s="12"/>
      <c r="LUV71" s="12"/>
      <c r="LUW71" s="12"/>
      <c r="LUX71" s="12"/>
      <c r="LUY71" s="12"/>
      <c r="LUZ71" s="12"/>
      <c r="LVA71" s="12"/>
      <c r="LVB71" s="12"/>
      <c r="LVC71" s="12"/>
      <c r="LVD71" s="12"/>
      <c r="LVE71" s="12"/>
      <c r="LVF71" s="12"/>
      <c r="LVG71" s="12"/>
      <c r="LVH71" s="12"/>
      <c r="LVI71" s="12"/>
      <c r="LVJ71" s="12"/>
      <c r="LVK71" s="12"/>
      <c r="LVL71" s="12"/>
      <c r="LVM71" s="12"/>
      <c r="LVN71" s="12"/>
      <c r="LVO71" s="12"/>
      <c r="LVP71" s="12"/>
      <c r="LVQ71" s="12"/>
      <c r="LVR71" s="12"/>
      <c r="LVS71" s="12"/>
      <c r="LVT71" s="12"/>
      <c r="LVU71" s="12"/>
      <c r="LVV71" s="12"/>
      <c r="LVW71" s="12"/>
      <c r="LVX71" s="12"/>
      <c r="LVY71" s="12"/>
      <c r="LVZ71" s="12"/>
      <c r="LWA71" s="12"/>
      <c r="LWB71" s="12"/>
      <c r="LWC71" s="12"/>
      <c r="LWD71" s="12"/>
      <c r="LWE71" s="12"/>
      <c r="LWF71" s="12"/>
      <c r="LWG71" s="12"/>
      <c r="LWH71" s="12"/>
      <c r="LWI71" s="12"/>
      <c r="LWJ71" s="12"/>
      <c r="LWK71" s="12"/>
      <c r="LWL71" s="12"/>
      <c r="LWM71" s="12"/>
      <c r="LWN71" s="12"/>
      <c r="LWO71" s="12"/>
      <c r="LWP71" s="12"/>
      <c r="LWQ71" s="12"/>
      <c r="LWR71" s="12"/>
      <c r="LWS71" s="12"/>
      <c r="LWT71" s="12"/>
      <c r="LWU71" s="12"/>
      <c r="LWV71" s="12"/>
      <c r="LWW71" s="12"/>
      <c r="LWX71" s="12"/>
      <c r="LWY71" s="12"/>
      <c r="LWZ71" s="12"/>
      <c r="LXA71" s="12"/>
      <c r="LXB71" s="12"/>
      <c r="LXC71" s="12"/>
      <c r="LXD71" s="12"/>
      <c r="LXE71" s="12"/>
      <c r="LXF71" s="12"/>
      <c r="LXG71" s="12"/>
      <c r="LXH71" s="12"/>
      <c r="LXI71" s="12"/>
      <c r="LXJ71" s="12"/>
      <c r="LXK71" s="12"/>
      <c r="LXL71" s="12"/>
      <c r="LXM71" s="12"/>
      <c r="LXN71" s="12"/>
      <c r="LXO71" s="12"/>
      <c r="LXP71" s="12"/>
      <c r="LXQ71" s="12"/>
      <c r="LXR71" s="12"/>
      <c r="LXS71" s="12"/>
      <c r="LXT71" s="12"/>
      <c r="LXU71" s="12"/>
      <c r="LXV71" s="12"/>
      <c r="LXW71" s="12"/>
      <c r="LXX71" s="12"/>
      <c r="LXY71" s="12"/>
      <c r="LXZ71" s="12"/>
      <c r="LYA71" s="12"/>
      <c r="LYB71" s="12"/>
      <c r="LYC71" s="12"/>
      <c r="LYD71" s="12"/>
      <c r="LYE71" s="12"/>
      <c r="LYF71" s="12"/>
      <c r="LYG71" s="12"/>
      <c r="LYH71" s="12"/>
      <c r="LYI71" s="12"/>
      <c r="LYJ71" s="12"/>
      <c r="LYK71" s="12"/>
      <c r="LYL71" s="12"/>
      <c r="LYM71" s="12"/>
      <c r="LYN71" s="12"/>
      <c r="LYO71" s="12"/>
      <c r="LYP71" s="12"/>
      <c r="LYQ71" s="12"/>
      <c r="LYR71" s="12"/>
      <c r="LYS71" s="12"/>
      <c r="LYT71" s="12"/>
      <c r="LYU71" s="12"/>
      <c r="LYV71" s="12"/>
      <c r="LYW71" s="12"/>
      <c r="LYX71" s="12"/>
      <c r="LYY71" s="12"/>
      <c r="LYZ71" s="12"/>
      <c r="LZA71" s="12"/>
      <c r="LZB71" s="12"/>
      <c r="LZC71" s="12"/>
      <c r="LZD71" s="12"/>
      <c r="LZE71" s="12"/>
      <c r="LZF71" s="12"/>
      <c r="LZG71" s="12"/>
      <c r="LZH71" s="12"/>
      <c r="LZI71" s="12"/>
      <c r="LZJ71" s="12"/>
      <c r="LZK71" s="12"/>
      <c r="LZL71" s="12"/>
      <c r="LZM71" s="12"/>
      <c r="LZN71" s="12"/>
      <c r="LZO71" s="12"/>
      <c r="LZP71" s="12"/>
      <c r="LZQ71" s="12"/>
      <c r="LZR71" s="12"/>
      <c r="LZS71" s="12"/>
      <c r="LZT71" s="12"/>
      <c r="LZU71" s="12"/>
      <c r="LZV71" s="12"/>
      <c r="LZW71" s="12"/>
      <c r="LZX71" s="12"/>
      <c r="LZY71" s="12"/>
      <c r="LZZ71" s="12"/>
      <c r="MAA71" s="12"/>
      <c r="MAB71" s="12"/>
      <c r="MAC71" s="12"/>
      <c r="MAD71" s="12"/>
      <c r="MAE71" s="12"/>
      <c r="MAF71" s="12"/>
      <c r="MAG71" s="12"/>
      <c r="MAH71" s="12"/>
      <c r="MAI71" s="12"/>
      <c r="MAJ71" s="12"/>
      <c r="MAK71" s="12"/>
      <c r="MAL71" s="12"/>
      <c r="MAM71" s="12"/>
      <c r="MAN71" s="12"/>
      <c r="MAO71" s="12"/>
      <c r="MAP71" s="12"/>
      <c r="MAQ71" s="12"/>
      <c r="MAR71" s="12"/>
      <c r="MAS71" s="12"/>
      <c r="MAT71" s="12"/>
      <c r="MAU71" s="12"/>
      <c r="MAV71" s="12"/>
      <c r="MAW71" s="12"/>
      <c r="MAX71" s="12"/>
      <c r="MAY71" s="12"/>
      <c r="MAZ71" s="12"/>
      <c r="MBA71" s="12"/>
      <c r="MBB71" s="12"/>
      <c r="MBC71" s="12"/>
      <c r="MBD71" s="12"/>
      <c r="MBE71" s="12"/>
      <c r="MBF71" s="12"/>
      <c r="MBG71" s="12"/>
      <c r="MBH71" s="12"/>
      <c r="MBI71" s="12"/>
      <c r="MBJ71" s="12"/>
      <c r="MBK71" s="12"/>
      <c r="MBL71" s="12"/>
      <c r="MBM71" s="12"/>
      <c r="MBN71" s="12"/>
      <c r="MBO71" s="12"/>
      <c r="MBP71" s="12"/>
      <c r="MBQ71" s="12"/>
      <c r="MBR71" s="12"/>
      <c r="MBS71" s="12"/>
      <c r="MBT71" s="12"/>
      <c r="MBU71" s="12"/>
      <c r="MBV71" s="12"/>
      <c r="MBW71" s="12"/>
      <c r="MBX71" s="12"/>
      <c r="MBY71" s="12"/>
      <c r="MBZ71" s="12"/>
      <c r="MCA71" s="12"/>
      <c r="MCB71" s="12"/>
      <c r="MCC71" s="12"/>
      <c r="MCD71" s="12"/>
      <c r="MCE71" s="12"/>
      <c r="MCF71" s="12"/>
      <c r="MCG71" s="12"/>
      <c r="MCH71" s="12"/>
      <c r="MCI71" s="12"/>
      <c r="MCJ71" s="12"/>
      <c r="MCK71" s="12"/>
      <c r="MCL71" s="12"/>
      <c r="MCM71" s="12"/>
      <c r="MCN71" s="12"/>
      <c r="MCO71" s="12"/>
      <c r="MCP71" s="12"/>
      <c r="MCQ71" s="12"/>
      <c r="MCR71" s="12"/>
      <c r="MCS71" s="12"/>
      <c r="MCT71" s="12"/>
      <c r="MCU71" s="12"/>
      <c r="MCV71" s="12"/>
      <c r="MCW71" s="12"/>
      <c r="MCX71" s="12"/>
      <c r="MCY71" s="12"/>
      <c r="MCZ71" s="12"/>
      <c r="MDA71" s="12"/>
      <c r="MDB71" s="12"/>
      <c r="MDC71" s="12"/>
      <c r="MDD71" s="12"/>
      <c r="MDE71" s="12"/>
      <c r="MDF71" s="12"/>
      <c r="MDG71" s="12"/>
      <c r="MDH71" s="12"/>
      <c r="MDI71" s="12"/>
      <c r="MDJ71" s="12"/>
      <c r="MDK71" s="12"/>
      <c r="MDL71" s="12"/>
      <c r="MDM71" s="12"/>
      <c r="MDN71" s="12"/>
      <c r="MDO71" s="12"/>
      <c r="MDP71" s="12"/>
      <c r="MDQ71" s="12"/>
      <c r="MDR71" s="12"/>
      <c r="MDS71" s="12"/>
      <c r="MDT71" s="12"/>
      <c r="MDU71" s="12"/>
      <c r="MDV71" s="12"/>
      <c r="MDW71" s="12"/>
      <c r="MDX71" s="12"/>
      <c r="MDY71" s="12"/>
      <c r="MDZ71" s="12"/>
      <c r="MEA71" s="12"/>
      <c r="MEB71" s="12"/>
      <c r="MEC71" s="12"/>
      <c r="MED71" s="12"/>
      <c r="MEE71" s="12"/>
      <c r="MEF71" s="12"/>
      <c r="MEG71" s="12"/>
      <c r="MEH71" s="12"/>
      <c r="MEI71" s="12"/>
      <c r="MEJ71" s="12"/>
      <c r="MEK71" s="12"/>
      <c r="MEL71" s="12"/>
      <c r="MEM71" s="12"/>
      <c r="MEN71" s="12"/>
      <c r="MEO71" s="12"/>
      <c r="MEP71" s="12"/>
      <c r="MEQ71" s="12"/>
      <c r="MER71" s="12"/>
      <c r="MES71" s="12"/>
      <c r="MET71" s="12"/>
      <c r="MEU71" s="12"/>
      <c r="MEV71" s="12"/>
      <c r="MEW71" s="12"/>
      <c r="MEX71" s="12"/>
      <c r="MEY71" s="12"/>
      <c r="MEZ71" s="12"/>
      <c r="MFA71" s="12"/>
      <c r="MFB71" s="12"/>
      <c r="MFC71" s="12"/>
      <c r="MFD71" s="12"/>
      <c r="MFE71" s="12"/>
      <c r="MFF71" s="12"/>
      <c r="MFG71" s="12"/>
      <c r="MFH71" s="12"/>
      <c r="MFI71" s="12"/>
      <c r="MFJ71" s="12"/>
      <c r="MFK71" s="12"/>
      <c r="MFL71" s="12"/>
      <c r="MFM71" s="12"/>
      <c r="MFN71" s="12"/>
      <c r="MFO71" s="12"/>
      <c r="MFP71" s="12"/>
      <c r="MFQ71" s="12"/>
      <c r="MFR71" s="12"/>
      <c r="MFS71" s="12"/>
      <c r="MFT71" s="12"/>
      <c r="MFU71" s="12"/>
      <c r="MFV71" s="12"/>
      <c r="MFW71" s="12"/>
      <c r="MFX71" s="12"/>
      <c r="MFY71" s="12"/>
      <c r="MFZ71" s="12"/>
      <c r="MGA71" s="12"/>
      <c r="MGB71" s="12"/>
      <c r="MGC71" s="12"/>
      <c r="MGD71" s="12"/>
      <c r="MGE71" s="12"/>
      <c r="MGF71" s="12"/>
      <c r="MGG71" s="12"/>
      <c r="MGH71" s="12"/>
      <c r="MGI71" s="12"/>
      <c r="MGJ71" s="12"/>
      <c r="MGK71" s="12"/>
      <c r="MGL71" s="12"/>
      <c r="MGM71" s="12"/>
      <c r="MGN71" s="12"/>
      <c r="MGO71" s="12"/>
      <c r="MGP71" s="12"/>
      <c r="MGQ71" s="12"/>
      <c r="MGR71" s="12"/>
      <c r="MGS71" s="12"/>
      <c r="MGT71" s="12"/>
      <c r="MGU71" s="12"/>
      <c r="MGV71" s="12"/>
      <c r="MGW71" s="12"/>
      <c r="MGX71" s="12"/>
      <c r="MGY71" s="12"/>
      <c r="MGZ71" s="12"/>
      <c r="MHA71" s="12"/>
      <c r="MHB71" s="12"/>
      <c r="MHC71" s="12"/>
      <c r="MHD71" s="12"/>
      <c r="MHE71" s="12"/>
      <c r="MHF71" s="12"/>
      <c r="MHG71" s="12"/>
      <c r="MHH71" s="12"/>
      <c r="MHI71" s="12"/>
      <c r="MHJ71" s="12"/>
      <c r="MHK71" s="12"/>
      <c r="MHL71" s="12"/>
      <c r="MHM71" s="12"/>
      <c r="MHN71" s="12"/>
      <c r="MHO71" s="12"/>
      <c r="MHP71" s="12"/>
      <c r="MHQ71" s="12"/>
      <c r="MHR71" s="12"/>
      <c r="MHS71" s="12"/>
      <c r="MHT71" s="12"/>
      <c r="MHU71" s="12"/>
      <c r="MHV71" s="12"/>
      <c r="MHW71" s="12"/>
      <c r="MHX71" s="12"/>
      <c r="MHY71" s="12"/>
      <c r="MHZ71" s="12"/>
      <c r="MIA71" s="12"/>
      <c r="MIB71" s="12"/>
      <c r="MIC71" s="12"/>
      <c r="MID71" s="12"/>
      <c r="MIE71" s="12"/>
      <c r="MIF71" s="12"/>
      <c r="MIG71" s="12"/>
      <c r="MIH71" s="12"/>
      <c r="MII71" s="12"/>
      <c r="MIJ71" s="12"/>
      <c r="MIK71" s="12"/>
      <c r="MIL71" s="12"/>
      <c r="MIM71" s="12"/>
      <c r="MIN71" s="12"/>
      <c r="MIO71" s="12"/>
      <c r="MIP71" s="12"/>
      <c r="MIQ71" s="12"/>
      <c r="MIR71" s="12"/>
      <c r="MIS71" s="12"/>
      <c r="MIT71" s="12"/>
      <c r="MIU71" s="12"/>
      <c r="MIV71" s="12"/>
      <c r="MIW71" s="12"/>
      <c r="MIX71" s="12"/>
      <c r="MIY71" s="12"/>
      <c r="MIZ71" s="12"/>
      <c r="MJA71" s="12"/>
      <c r="MJB71" s="12"/>
      <c r="MJC71" s="12"/>
      <c r="MJD71" s="12"/>
      <c r="MJE71" s="12"/>
      <c r="MJF71" s="12"/>
      <c r="MJG71" s="12"/>
      <c r="MJH71" s="12"/>
      <c r="MJI71" s="12"/>
      <c r="MJJ71" s="12"/>
      <c r="MJK71" s="12"/>
      <c r="MJL71" s="12"/>
      <c r="MJM71" s="12"/>
      <c r="MJN71" s="12"/>
      <c r="MJO71" s="12"/>
      <c r="MJP71" s="12"/>
      <c r="MJQ71" s="12"/>
      <c r="MJR71" s="12"/>
      <c r="MJS71" s="12"/>
      <c r="MJT71" s="12"/>
      <c r="MJU71" s="12"/>
      <c r="MJV71" s="12"/>
      <c r="MJW71" s="12"/>
      <c r="MJX71" s="12"/>
      <c r="MJY71" s="12"/>
      <c r="MJZ71" s="12"/>
      <c r="MKA71" s="12"/>
      <c r="MKB71" s="12"/>
      <c r="MKC71" s="12"/>
      <c r="MKD71" s="12"/>
      <c r="MKE71" s="12"/>
      <c r="MKF71" s="12"/>
      <c r="MKG71" s="12"/>
      <c r="MKH71" s="12"/>
      <c r="MKI71" s="12"/>
      <c r="MKJ71" s="12"/>
      <c r="MKK71" s="12"/>
      <c r="MKL71" s="12"/>
      <c r="MKM71" s="12"/>
      <c r="MKN71" s="12"/>
      <c r="MKO71" s="12"/>
      <c r="MKP71" s="12"/>
      <c r="MKQ71" s="12"/>
      <c r="MKR71" s="12"/>
      <c r="MKS71" s="12"/>
      <c r="MKT71" s="12"/>
      <c r="MKU71" s="12"/>
      <c r="MKV71" s="12"/>
      <c r="MKW71" s="12"/>
      <c r="MKX71" s="12"/>
      <c r="MKY71" s="12"/>
      <c r="MKZ71" s="12"/>
      <c r="MLA71" s="12"/>
      <c r="MLB71" s="12"/>
      <c r="MLC71" s="12"/>
      <c r="MLD71" s="12"/>
      <c r="MLE71" s="12"/>
      <c r="MLF71" s="12"/>
      <c r="MLG71" s="12"/>
      <c r="MLH71" s="12"/>
      <c r="MLI71" s="12"/>
      <c r="MLJ71" s="12"/>
      <c r="MLK71" s="12"/>
      <c r="MLL71" s="12"/>
      <c r="MLM71" s="12"/>
      <c r="MLN71" s="12"/>
      <c r="MLO71" s="12"/>
      <c r="MLP71" s="12"/>
      <c r="MLQ71" s="12"/>
      <c r="MLR71" s="12"/>
      <c r="MLS71" s="12"/>
      <c r="MLT71" s="12"/>
      <c r="MLU71" s="12"/>
      <c r="MLV71" s="12"/>
      <c r="MLW71" s="12"/>
      <c r="MLX71" s="12"/>
      <c r="MLY71" s="12"/>
      <c r="MLZ71" s="12"/>
      <c r="MMA71" s="12"/>
      <c r="MMB71" s="12"/>
      <c r="MMC71" s="12"/>
      <c r="MMD71" s="12"/>
      <c r="MME71" s="12"/>
      <c r="MMF71" s="12"/>
      <c r="MMG71" s="12"/>
      <c r="MMH71" s="12"/>
      <c r="MMI71" s="12"/>
      <c r="MMJ71" s="12"/>
      <c r="MMK71" s="12"/>
      <c r="MML71" s="12"/>
      <c r="MMM71" s="12"/>
      <c r="MMN71" s="12"/>
      <c r="MMO71" s="12"/>
      <c r="MMP71" s="12"/>
      <c r="MMQ71" s="12"/>
      <c r="MMR71" s="12"/>
      <c r="MMS71" s="12"/>
      <c r="MMT71" s="12"/>
      <c r="MMU71" s="12"/>
      <c r="MMV71" s="12"/>
      <c r="MMW71" s="12"/>
      <c r="MMX71" s="12"/>
      <c r="MMY71" s="12"/>
      <c r="MMZ71" s="12"/>
      <c r="MNA71" s="12"/>
      <c r="MNB71" s="12"/>
      <c r="MNC71" s="12"/>
      <c r="MND71" s="12"/>
      <c r="MNE71" s="12"/>
      <c r="MNF71" s="12"/>
      <c r="MNG71" s="12"/>
      <c r="MNH71" s="12"/>
      <c r="MNI71" s="12"/>
      <c r="MNJ71" s="12"/>
      <c r="MNK71" s="12"/>
      <c r="MNL71" s="12"/>
      <c r="MNM71" s="12"/>
      <c r="MNN71" s="12"/>
      <c r="MNO71" s="12"/>
      <c r="MNP71" s="12"/>
      <c r="MNQ71" s="12"/>
      <c r="MNR71" s="12"/>
      <c r="MNS71" s="12"/>
      <c r="MNT71" s="12"/>
      <c r="MNU71" s="12"/>
      <c r="MNV71" s="12"/>
      <c r="MNW71" s="12"/>
      <c r="MNX71" s="12"/>
      <c r="MNY71" s="12"/>
      <c r="MNZ71" s="12"/>
      <c r="MOA71" s="12"/>
      <c r="MOB71" s="12"/>
      <c r="MOC71" s="12"/>
      <c r="MOD71" s="12"/>
      <c r="MOE71" s="12"/>
      <c r="MOF71" s="12"/>
      <c r="MOG71" s="12"/>
      <c r="MOH71" s="12"/>
      <c r="MOI71" s="12"/>
      <c r="MOJ71" s="12"/>
      <c r="MOK71" s="12"/>
      <c r="MOL71" s="12"/>
      <c r="MOM71" s="12"/>
      <c r="MON71" s="12"/>
      <c r="MOO71" s="12"/>
      <c r="MOP71" s="12"/>
      <c r="MOQ71" s="12"/>
      <c r="MOR71" s="12"/>
      <c r="MOS71" s="12"/>
      <c r="MOT71" s="12"/>
      <c r="MOU71" s="12"/>
      <c r="MOV71" s="12"/>
      <c r="MOW71" s="12"/>
      <c r="MOX71" s="12"/>
      <c r="MOY71" s="12"/>
      <c r="MOZ71" s="12"/>
      <c r="MPA71" s="12"/>
      <c r="MPB71" s="12"/>
      <c r="MPC71" s="12"/>
      <c r="MPD71" s="12"/>
      <c r="MPE71" s="12"/>
      <c r="MPF71" s="12"/>
      <c r="MPG71" s="12"/>
      <c r="MPH71" s="12"/>
      <c r="MPI71" s="12"/>
      <c r="MPJ71" s="12"/>
      <c r="MPK71" s="12"/>
      <c r="MPL71" s="12"/>
      <c r="MPM71" s="12"/>
      <c r="MPN71" s="12"/>
      <c r="MPO71" s="12"/>
      <c r="MPP71" s="12"/>
      <c r="MPQ71" s="12"/>
      <c r="MPR71" s="12"/>
      <c r="MPS71" s="12"/>
      <c r="MPT71" s="12"/>
      <c r="MPU71" s="12"/>
      <c r="MPV71" s="12"/>
      <c r="MPW71" s="12"/>
      <c r="MPX71" s="12"/>
      <c r="MPY71" s="12"/>
      <c r="MPZ71" s="12"/>
      <c r="MQA71" s="12"/>
      <c r="MQB71" s="12"/>
      <c r="MQC71" s="12"/>
      <c r="MQD71" s="12"/>
      <c r="MQE71" s="12"/>
      <c r="MQF71" s="12"/>
      <c r="MQG71" s="12"/>
      <c r="MQH71" s="12"/>
      <c r="MQI71" s="12"/>
      <c r="MQJ71" s="12"/>
      <c r="MQK71" s="12"/>
      <c r="MQL71" s="12"/>
      <c r="MQM71" s="12"/>
      <c r="MQN71" s="12"/>
      <c r="MQO71" s="12"/>
      <c r="MQP71" s="12"/>
      <c r="MQQ71" s="12"/>
      <c r="MQR71" s="12"/>
      <c r="MQS71" s="12"/>
      <c r="MQT71" s="12"/>
      <c r="MQU71" s="12"/>
      <c r="MQV71" s="12"/>
      <c r="MQW71" s="12"/>
      <c r="MQX71" s="12"/>
      <c r="MQY71" s="12"/>
      <c r="MQZ71" s="12"/>
      <c r="MRA71" s="12"/>
      <c r="MRB71" s="12"/>
      <c r="MRC71" s="12"/>
      <c r="MRD71" s="12"/>
      <c r="MRE71" s="12"/>
      <c r="MRF71" s="12"/>
      <c r="MRG71" s="12"/>
      <c r="MRH71" s="12"/>
      <c r="MRI71" s="12"/>
      <c r="MRJ71" s="12"/>
      <c r="MRK71" s="12"/>
      <c r="MRL71" s="12"/>
      <c r="MRM71" s="12"/>
      <c r="MRN71" s="12"/>
      <c r="MRO71" s="12"/>
      <c r="MRP71" s="12"/>
      <c r="MRQ71" s="12"/>
      <c r="MRR71" s="12"/>
      <c r="MRS71" s="12"/>
      <c r="MRT71" s="12"/>
      <c r="MRU71" s="12"/>
      <c r="MRV71" s="12"/>
      <c r="MRW71" s="12"/>
      <c r="MRX71" s="12"/>
      <c r="MRY71" s="12"/>
      <c r="MRZ71" s="12"/>
      <c r="MSA71" s="12"/>
      <c r="MSB71" s="12"/>
      <c r="MSC71" s="12"/>
      <c r="MSD71" s="12"/>
      <c r="MSE71" s="12"/>
      <c r="MSF71" s="12"/>
      <c r="MSG71" s="12"/>
      <c r="MSH71" s="12"/>
      <c r="MSI71" s="12"/>
      <c r="MSJ71" s="12"/>
      <c r="MSK71" s="12"/>
      <c r="MSL71" s="12"/>
      <c r="MSM71" s="12"/>
      <c r="MSN71" s="12"/>
      <c r="MSO71" s="12"/>
      <c r="MSP71" s="12"/>
      <c r="MSQ71" s="12"/>
      <c r="MSR71" s="12"/>
      <c r="MSS71" s="12"/>
      <c r="MST71" s="12"/>
      <c r="MSU71" s="12"/>
      <c r="MSV71" s="12"/>
      <c r="MSW71" s="12"/>
      <c r="MSX71" s="12"/>
      <c r="MSY71" s="12"/>
      <c r="MSZ71" s="12"/>
      <c r="MTA71" s="12"/>
      <c r="MTB71" s="12"/>
      <c r="MTC71" s="12"/>
      <c r="MTD71" s="12"/>
      <c r="MTE71" s="12"/>
      <c r="MTF71" s="12"/>
      <c r="MTG71" s="12"/>
      <c r="MTH71" s="12"/>
      <c r="MTI71" s="12"/>
      <c r="MTJ71" s="12"/>
      <c r="MTK71" s="12"/>
      <c r="MTL71" s="12"/>
      <c r="MTM71" s="12"/>
      <c r="MTN71" s="12"/>
      <c r="MTO71" s="12"/>
      <c r="MTP71" s="12"/>
      <c r="MTQ71" s="12"/>
      <c r="MTR71" s="12"/>
      <c r="MTS71" s="12"/>
      <c r="MTT71" s="12"/>
      <c r="MTU71" s="12"/>
      <c r="MTV71" s="12"/>
      <c r="MTW71" s="12"/>
      <c r="MTX71" s="12"/>
      <c r="MTY71" s="12"/>
      <c r="MTZ71" s="12"/>
      <c r="MUA71" s="12"/>
      <c r="MUB71" s="12"/>
      <c r="MUC71" s="12"/>
      <c r="MUD71" s="12"/>
      <c r="MUE71" s="12"/>
      <c r="MUF71" s="12"/>
      <c r="MUG71" s="12"/>
      <c r="MUH71" s="12"/>
      <c r="MUI71" s="12"/>
      <c r="MUJ71" s="12"/>
      <c r="MUK71" s="12"/>
      <c r="MUL71" s="12"/>
      <c r="MUM71" s="12"/>
      <c r="MUN71" s="12"/>
      <c r="MUO71" s="12"/>
      <c r="MUP71" s="12"/>
      <c r="MUQ71" s="12"/>
      <c r="MUR71" s="12"/>
      <c r="MUS71" s="12"/>
      <c r="MUT71" s="12"/>
      <c r="MUU71" s="12"/>
      <c r="MUV71" s="12"/>
      <c r="MUW71" s="12"/>
      <c r="MUX71" s="12"/>
      <c r="MUY71" s="12"/>
      <c r="MUZ71" s="12"/>
      <c r="MVA71" s="12"/>
      <c r="MVB71" s="12"/>
      <c r="MVC71" s="12"/>
      <c r="MVD71" s="12"/>
      <c r="MVE71" s="12"/>
      <c r="MVF71" s="12"/>
      <c r="MVG71" s="12"/>
      <c r="MVH71" s="12"/>
      <c r="MVI71" s="12"/>
      <c r="MVJ71" s="12"/>
      <c r="MVK71" s="12"/>
      <c r="MVL71" s="12"/>
      <c r="MVM71" s="12"/>
      <c r="MVN71" s="12"/>
      <c r="MVO71" s="12"/>
      <c r="MVP71" s="12"/>
      <c r="MVQ71" s="12"/>
      <c r="MVR71" s="12"/>
      <c r="MVS71" s="12"/>
      <c r="MVT71" s="12"/>
      <c r="MVU71" s="12"/>
      <c r="MVV71" s="12"/>
      <c r="MVW71" s="12"/>
      <c r="MVX71" s="12"/>
      <c r="MVY71" s="12"/>
      <c r="MVZ71" s="12"/>
      <c r="MWA71" s="12"/>
      <c r="MWB71" s="12"/>
      <c r="MWC71" s="12"/>
      <c r="MWD71" s="12"/>
      <c r="MWE71" s="12"/>
      <c r="MWF71" s="12"/>
      <c r="MWG71" s="12"/>
      <c r="MWH71" s="12"/>
      <c r="MWI71" s="12"/>
      <c r="MWJ71" s="12"/>
      <c r="MWK71" s="12"/>
      <c r="MWL71" s="12"/>
      <c r="MWM71" s="12"/>
      <c r="MWN71" s="12"/>
      <c r="MWO71" s="12"/>
      <c r="MWP71" s="12"/>
      <c r="MWQ71" s="12"/>
      <c r="MWR71" s="12"/>
      <c r="MWS71" s="12"/>
      <c r="MWT71" s="12"/>
      <c r="MWU71" s="12"/>
      <c r="MWV71" s="12"/>
      <c r="MWW71" s="12"/>
      <c r="MWX71" s="12"/>
      <c r="MWY71" s="12"/>
      <c r="MWZ71" s="12"/>
      <c r="MXA71" s="12"/>
      <c r="MXB71" s="12"/>
      <c r="MXC71" s="12"/>
      <c r="MXD71" s="12"/>
      <c r="MXE71" s="12"/>
      <c r="MXF71" s="12"/>
      <c r="MXG71" s="12"/>
      <c r="MXH71" s="12"/>
      <c r="MXI71" s="12"/>
      <c r="MXJ71" s="12"/>
      <c r="MXK71" s="12"/>
      <c r="MXL71" s="12"/>
      <c r="MXM71" s="12"/>
      <c r="MXN71" s="12"/>
      <c r="MXO71" s="12"/>
      <c r="MXP71" s="12"/>
      <c r="MXQ71" s="12"/>
      <c r="MXR71" s="12"/>
      <c r="MXS71" s="12"/>
      <c r="MXT71" s="12"/>
      <c r="MXU71" s="12"/>
      <c r="MXV71" s="12"/>
      <c r="MXW71" s="12"/>
      <c r="MXX71" s="12"/>
      <c r="MXY71" s="12"/>
      <c r="MXZ71" s="12"/>
      <c r="MYA71" s="12"/>
      <c r="MYB71" s="12"/>
      <c r="MYC71" s="12"/>
      <c r="MYD71" s="12"/>
      <c r="MYE71" s="12"/>
      <c r="MYF71" s="12"/>
      <c r="MYG71" s="12"/>
      <c r="MYH71" s="12"/>
      <c r="MYI71" s="12"/>
      <c r="MYJ71" s="12"/>
      <c r="MYK71" s="12"/>
      <c r="MYL71" s="12"/>
      <c r="MYM71" s="12"/>
      <c r="MYN71" s="12"/>
      <c r="MYO71" s="12"/>
      <c r="MYP71" s="12"/>
      <c r="MYQ71" s="12"/>
      <c r="MYR71" s="12"/>
      <c r="MYS71" s="12"/>
      <c r="MYT71" s="12"/>
      <c r="MYU71" s="12"/>
      <c r="MYV71" s="12"/>
      <c r="MYW71" s="12"/>
      <c r="MYX71" s="12"/>
      <c r="MYY71" s="12"/>
      <c r="MYZ71" s="12"/>
      <c r="MZA71" s="12"/>
      <c r="MZB71" s="12"/>
      <c r="MZC71" s="12"/>
      <c r="MZD71" s="12"/>
      <c r="MZE71" s="12"/>
      <c r="MZF71" s="12"/>
      <c r="MZG71" s="12"/>
      <c r="MZH71" s="12"/>
      <c r="MZI71" s="12"/>
      <c r="MZJ71" s="12"/>
      <c r="MZK71" s="12"/>
      <c r="MZL71" s="12"/>
      <c r="MZM71" s="12"/>
      <c r="MZN71" s="12"/>
      <c r="MZO71" s="12"/>
      <c r="MZP71" s="12"/>
      <c r="MZQ71" s="12"/>
      <c r="MZR71" s="12"/>
      <c r="MZS71" s="12"/>
      <c r="MZT71" s="12"/>
      <c r="MZU71" s="12"/>
      <c r="MZV71" s="12"/>
      <c r="MZW71" s="12"/>
      <c r="MZX71" s="12"/>
      <c r="MZY71" s="12"/>
      <c r="MZZ71" s="12"/>
      <c r="NAA71" s="12"/>
      <c r="NAB71" s="12"/>
      <c r="NAC71" s="12"/>
      <c r="NAD71" s="12"/>
      <c r="NAE71" s="12"/>
      <c r="NAF71" s="12"/>
      <c r="NAG71" s="12"/>
      <c r="NAH71" s="12"/>
      <c r="NAI71" s="12"/>
      <c r="NAJ71" s="12"/>
      <c r="NAK71" s="12"/>
      <c r="NAL71" s="12"/>
      <c r="NAM71" s="12"/>
      <c r="NAN71" s="12"/>
      <c r="NAO71" s="12"/>
      <c r="NAP71" s="12"/>
      <c r="NAQ71" s="12"/>
      <c r="NAR71" s="12"/>
      <c r="NAS71" s="12"/>
      <c r="NAT71" s="12"/>
      <c r="NAU71" s="12"/>
      <c r="NAV71" s="12"/>
      <c r="NAW71" s="12"/>
      <c r="NAX71" s="12"/>
      <c r="NAY71" s="12"/>
      <c r="NAZ71" s="12"/>
      <c r="NBA71" s="12"/>
      <c r="NBB71" s="12"/>
      <c r="NBC71" s="12"/>
      <c r="NBD71" s="12"/>
      <c r="NBE71" s="12"/>
      <c r="NBF71" s="12"/>
      <c r="NBG71" s="12"/>
      <c r="NBH71" s="12"/>
      <c r="NBI71" s="12"/>
      <c r="NBJ71" s="12"/>
      <c r="NBK71" s="12"/>
      <c r="NBL71" s="12"/>
      <c r="NBM71" s="12"/>
      <c r="NBN71" s="12"/>
      <c r="NBO71" s="12"/>
      <c r="NBP71" s="12"/>
      <c r="NBQ71" s="12"/>
      <c r="NBR71" s="12"/>
      <c r="NBS71" s="12"/>
      <c r="NBT71" s="12"/>
      <c r="NBU71" s="12"/>
      <c r="NBV71" s="12"/>
      <c r="NBW71" s="12"/>
      <c r="NBX71" s="12"/>
      <c r="NBY71" s="12"/>
      <c r="NBZ71" s="12"/>
      <c r="NCA71" s="12"/>
      <c r="NCB71" s="12"/>
      <c r="NCC71" s="12"/>
      <c r="NCD71" s="12"/>
      <c r="NCE71" s="12"/>
      <c r="NCF71" s="12"/>
      <c r="NCG71" s="12"/>
      <c r="NCH71" s="12"/>
      <c r="NCI71" s="12"/>
      <c r="NCJ71" s="12"/>
      <c r="NCK71" s="12"/>
      <c r="NCL71" s="12"/>
      <c r="NCM71" s="12"/>
      <c r="NCN71" s="12"/>
      <c r="NCO71" s="12"/>
      <c r="NCP71" s="12"/>
      <c r="NCQ71" s="12"/>
      <c r="NCR71" s="12"/>
      <c r="NCS71" s="12"/>
      <c r="NCT71" s="12"/>
      <c r="NCU71" s="12"/>
      <c r="NCV71" s="12"/>
      <c r="NCW71" s="12"/>
      <c r="NCX71" s="12"/>
      <c r="NCY71" s="12"/>
      <c r="NCZ71" s="12"/>
      <c r="NDA71" s="12"/>
      <c r="NDB71" s="12"/>
      <c r="NDC71" s="12"/>
      <c r="NDD71" s="12"/>
      <c r="NDE71" s="12"/>
      <c r="NDF71" s="12"/>
      <c r="NDG71" s="12"/>
      <c r="NDH71" s="12"/>
      <c r="NDI71" s="12"/>
      <c r="NDJ71" s="12"/>
      <c r="NDK71" s="12"/>
      <c r="NDL71" s="12"/>
      <c r="NDM71" s="12"/>
      <c r="NDN71" s="12"/>
      <c r="NDO71" s="12"/>
      <c r="NDP71" s="12"/>
      <c r="NDQ71" s="12"/>
      <c r="NDR71" s="12"/>
      <c r="NDS71" s="12"/>
      <c r="NDT71" s="12"/>
      <c r="NDU71" s="12"/>
      <c r="NDV71" s="12"/>
      <c r="NDW71" s="12"/>
      <c r="NDX71" s="12"/>
      <c r="NDY71" s="12"/>
      <c r="NDZ71" s="12"/>
      <c r="NEA71" s="12"/>
      <c r="NEB71" s="12"/>
      <c r="NEC71" s="12"/>
      <c r="NED71" s="12"/>
      <c r="NEE71" s="12"/>
      <c r="NEF71" s="12"/>
      <c r="NEG71" s="12"/>
      <c r="NEH71" s="12"/>
      <c r="NEI71" s="12"/>
      <c r="NEJ71" s="12"/>
      <c r="NEK71" s="12"/>
      <c r="NEL71" s="12"/>
      <c r="NEM71" s="12"/>
      <c r="NEN71" s="12"/>
      <c r="NEO71" s="12"/>
      <c r="NEP71" s="12"/>
      <c r="NEQ71" s="12"/>
      <c r="NER71" s="12"/>
      <c r="NES71" s="12"/>
      <c r="NET71" s="12"/>
      <c r="NEU71" s="12"/>
      <c r="NEV71" s="12"/>
      <c r="NEW71" s="12"/>
      <c r="NEX71" s="12"/>
      <c r="NEY71" s="12"/>
      <c r="NEZ71" s="12"/>
      <c r="NFA71" s="12"/>
      <c r="NFB71" s="12"/>
      <c r="NFC71" s="12"/>
      <c r="NFD71" s="12"/>
      <c r="NFE71" s="12"/>
      <c r="NFF71" s="12"/>
      <c r="NFG71" s="12"/>
      <c r="NFH71" s="12"/>
      <c r="NFI71" s="12"/>
      <c r="NFJ71" s="12"/>
      <c r="NFK71" s="12"/>
      <c r="NFL71" s="12"/>
      <c r="NFM71" s="12"/>
      <c r="NFN71" s="12"/>
      <c r="NFO71" s="12"/>
      <c r="NFP71" s="12"/>
      <c r="NFQ71" s="12"/>
      <c r="NFR71" s="12"/>
      <c r="NFS71" s="12"/>
      <c r="NFT71" s="12"/>
      <c r="NFU71" s="12"/>
      <c r="NFV71" s="12"/>
      <c r="NFW71" s="12"/>
      <c r="NFX71" s="12"/>
      <c r="NFY71" s="12"/>
      <c r="NFZ71" s="12"/>
      <c r="NGA71" s="12"/>
      <c r="NGB71" s="12"/>
      <c r="NGC71" s="12"/>
      <c r="NGD71" s="12"/>
      <c r="NGE71" s="12"/>
      <c r="NGF71" s="12"/>
      <c r="NGG71" s="12"/>
      <c r="NGH71" s="12"/>
      <c r="NGI71" s="12"/>
      <c r="NGJ71" s="12"/>
      <c r="NGK71" s="12"/>
      <c r="NGL71" s="12"/>
      <c r="NGM71" s="12"/>
      <c r="NGN71" s="12"/>
      <c r="NGO71" s="12"/>
      <c r="NGP71" s="12"/>
      <c r="NGQ71" s="12"/>
      <c r="NGR71" s="12"/>
      <c r="NGS71" s="12"/>
      <c r="NGT71" s="12"/>
      <c r="NGU71" s="12"/>
      <c r="NGV71" s="12"/>
      <c r="NGW71" s="12"/>
      <c r="NGX71" s="12"/>
      <c r="NGY71" s="12"/>
      <c r="NGZ71" s="12"/>
      <c r="NHA71" s="12"/>
      <c r="NHB71" s="12"/>
      <c r="NHC71" s="12"/>
      <c r="NHD71" s="12"/>
      <c r="NHE71" s="12"/>
      <c r="NHF71" s="12"/>
      <c r="NHG71" s="12"/>
      <c r="NHH71" s="12"/>
      <c r="NHI71" s="12"/>
      <c r="NHJ71" s="12"/>
      <c r="NHK71" s="12"/>
      <c r="NHL71" s="12"/>
      <c r="NHM71" s="12"/>
      <c r="NHN71" s="12"/>
      <c r="NHO71" s="12"/>
      <c r="NHP71" s="12"/>
      <c r="NHQ71" s="12"/>
      <c r="NHR71" s="12"/>
      <c r="NHS71" s="12"/>
      <c r="NHT71" s="12"/>
      <c r="NHU71" s="12"/>
      <c r="NHV71" s="12"/>
      <c r="NHW71" s="12"/>
      <c r="NHX71" s="12"/>
      <c r="NHY71" s="12"/>
      <c r="NHZ71" s="12"/>
      <c r="NIA71" s="12"/>
      <c r="NIB71" s="12"/>
      <c r="NIC71" s="12"/>
      <c r="NID71" s="12"/>
      <c r="NIE71" s="12"/>
      <c r="NIF71" s="12"/>
      <c r="NIG71" s="12"/>
      <c r="NIH71" s="12"/>
      <c r="NII71" s="12"/>
      <c r="NIJ71" s="12"/>
      <c r="NIK71" s="12"/>
      <c r="NIL71" s="12"/>
      <c r="NIM71" s="12"/>
      <c r="NIN71" s="12"/>
      <c r="NIO71" s="12"/>
      <c r="NIP71" s="12"/>
      <c r="NIQ71" s="12"/>
      <c r="NIR71" s="12"/>
      <c r="NIS71" s="12"/>
      <c r="NIT71" s="12"/>
      <c r="NIU71" s="12"/>
      <c r="NIV71" s="12"/>
      <c r="NIW71" s="12"/>
      <c r="NIX71" s="12"/>
      <c r="NIY71" s="12"/>
      <c r="NIZ71" s="12"/>
      <c r="NJA71" s="12"/>
      <c r="NJB71" s="12"/>
      <c r="NJC71" s="12"/>
      <c r="NJD71" s="12"/>
      <c r="NJE71" s="12"/>
      <c r="NJF71" s="12"/>
      <c r="NJG71" s="12"/>
      <c r="NJH71" s="12"/>
      <c r="NJI71" s="12"/>
      <c r="NJJ71" s="12"/>
      <c r="NJK71" s="12"/>
      <c r="NJL71" s="12"/>
      <c r="NJM71" s="12"/>
      <c r="NJN71" s="12"/>
      <c r="NJO71" s="12"/>
      <c r="NJP71" s="12"/>
      <c r="NJQ71" s="12"/>
      <c r="NJR71" s="12"/>
      <c r="NJS71" s="12"/>
      <c r="NJT71" s="12"/>
      <c r="NJU71" s="12"/>
      <c r="NJV71" s="12"/>
      <c r="NJW71" s="12"/>
      <c r="NJX71" s="12"/>
      <c r="NJY71" s="12"/>
      <c r="NJZ71" s="12"/>
      <c r="NKA71" s="12"/>
      <c r="NKB71" s="12"/>
      <c r="NKC71" s="12"/>
      <c r="NKD71" s="12"/>
      <c r="NKE71" s="12"/>
      <c r="NKF71" s="12"/>
      <c r="NKG71" s="12"/>
      <c r="NKH71" s="12"/>
      <c r="NKI71" s="12"/>
      <c r="NKJ71" s="12"/>
      <c r="NKK71" s="12"/>
      <c r="NKL71" s="12"/>
      <c r="NKM71" s="12"/>
      <c r="NKN71" s="12"/>
      <c r="NKO71" s="12"/>
      <c r="NKP71" s="12"/>
      <c r="NKQ71" s="12"/>
      <c r="NKR71" s="12"/>
      <c r="NKS71" s="12"/>
      <c r="NKT71" s="12"/>
      <c r="NKU71" s="12"/>
      <c r="NKV71" s="12"/>
      <c r="NKW71" s="12"/>
      <c r="NKX71" s="12"/>
      <c r="NKY71" s="12"/>
      <c r="NKZ71" s="12"/>
      <c r="NLA71" s="12"/>
      <c r="NLB71" s="12"/>
      <c r="NLC71" s="12"/>
      <c r="NLD71" s="12"/>
      <c r="NLE71" s="12"/>
      <c r="NLF71" s="12"/>
      <c r="NLG71" s="12"/>
      <c r="NLH71" s="12"/>
      <c r="NLI71" s="12"/>
      <c r="NLJ71" s="12"/>
      <c r="NLK71" s="12"/>
      <c r="NLL71" s="12"/>
      <c r="NLM71" s="12"/>
      <c r="NLN71" s="12"/>
      <c r="NLO71" s="12"/>
      <c r="NLP71" s="12"/>
      <c r="NLQ71" s="12"/>
      <c r="NLR71" s="12"/>
      <c r="NLS71" s="12"/>
      <c r="NLT71" s="12"/>
      <c r="NLU71" s="12"/>
      <c r="NLV71" s="12"/>
      <c r="NLW71" s="12"/>
      <c r="NLX71" s="12"/>
      <c r="NLY71" s="12"/>
      <c r="NLZ71" s="12"/>
      <c r="NMA71" s="12"/>
      <c r="NMB71" s="12"/>
      <c r="NMC71" s="12"/>
      <c r="NMD71" s="12"/>
      <c r="NME71" s="12"/>
      <c r="NMF71" s="12"/>
      <c r="NMG71" s="12"/>
      <c r="NMH71" s="12"/>
      <c r="NMI71" s="12"/>
      <c r="NMJ71" s="12"/>
      <c r="NMK71" s="12"/>
      <c r="NML71" s="12"/>
      <c r="NMM71" s="12"/>
      <c r="NMN71" s="12"/>
      <c r="NMO71" s="12"/>
      <c r="NMP71" s="12"/>
      <c r="NMQ71" s="12"/>
      <c r="NMR71" s="12"/>
      <c r="NMS71" s="12"/>
      <c r="NMT71" s="12"/>
      <c r="NMU71" s="12"/>
      <c r="NMV71" s="12"/>
      <c r="NMW71" s="12"/>
      <c r="NMX71" s="12"/>
      <c r="NMY71" s="12"/>
      <c r="NMZ71" s="12"/>
      <c r="NNA71" s="12"/>
      <c r="NNB71" s="12"/>
      <c r="NNC71" s="12"/>
      <c r="NND71" s="12"/>
      <c r="NNE71" s="12"/>
      <c r="NNF71" s="12"/>
      <c r="NNG71" s="12"/>
      <c r="NNH71" s="12"/>
      <c r="NNI71" s="12"/>
      <c r="NNJ71" s="12"/>
      <c r="NNK71" s="12"/>
      <c r="NNL71" s="12"/>
      <c r="NNM71" s="12"/>
      <c r="NNN71" s="12"/>
      <c r="NNO71" s="12"/>
      <c r="NNP71" s="12"/>
      <c r="NNQ71" s="12"/>
      <c r="NNR71" s="12"/>
      <c r="NNS71" s="12"/>
      <c r="NNT71" s="12"/>
      <c r="NNU71" s="12"/>
      <c r="NNV71" s="12"/>
      <c r="NNW71" s="12"/>
      <c r="NNX71" s="12"/>
      <c r="NNY71" s="12"/>
      <c r="NNZ71" s="12"/>
      <c r="NOA71" s="12"/>
      <c r="NOB71" s="12"/>
      <c r="NOC71" s="12"/>
      <c r="NOD71" s="12"/>
      <c r="NOE71" s="12"/>
      <c r="NOF71" s="12"/>
      <c r="NOG71" s="12"/>
      <c r="NOH71" s="12"/>
      <c r="NOI71" s="12"/>
      <c r="NOJ71" s="12"/>
      <c r="NOK71" s="12"/>
      <c r="NOL71" s="12"/>
      <c r="NOM71" s="12"/>
      <c r="NON71" s="12"/>
      <c r="NOO71" s="12"/>
      <c r="NOP71" s="12"/>
      <c r="NOQ71" s="12"/>
      <c r="NOR71" s="12"/>
      <c r="NOS71" s="12"/>
      <c r="NOT71" s="12"/>
      <c r="NOU71" s="12"/>
      <c r="NOV71" s="12"/>
      <c r="NOW71" s="12"/>
      <c r="NOX71" s="12"/>
      <c r="NOY71" s="12"/>
      <c r="NOZ71" s="12"/>
      <c r="NPA71" s="12"/>
      <c r="NPB71" s="12"/>
      <c r="NPC71" s="12"/>
      <c r="NPD71" s="12"/>
      <c r="NPE71" s="12"/>
      <c r="NPF71" s="12"/>
      <c r="NPG71" s="12"/>
      <c r="NPH71" s="12"/>
      <c r="NPI71" s="12"/>
      <c r="NPJ71" s="12"/>
      <c r="NPK71" s="12"/>
      <c r="NPL71" s="12"/>
      <c r="NPM71" s="12"/>
      <c r="NPN71" s="12"/>
      <c r="NPO71" s="12"/>
      <c r="NPP71" s="12"/>
      <c r="NPQ71" s="12"/>
      <c r="NPR71" s="12"/>
      <c r="NPS71" s="12"/>
      <c r="NPT71" s="12"/>
      <c r="NPU71" s="12"/>
      <c r="NPV71" s="12"/>
      <c r="NPW71" s="12"/>
      <c r="NPX71" s="12"/>
      <c r="NPY71" s="12"/>
      <c r="NPZ71" s="12"/>
      <c r="NQA71" s="12"/>
      <c r="NQB71" s="12"/>
      <c r="NQC71" s="12"/>
      <c r="NQD71" s="12"/>
      <c r="NQE71" s="12"/>
      <c r="NQF71" s="12"/>
      <c r="NQG71" s="12"/>
      <c r="NQH71" s="12"/>
      <c r="NQI71" s="12"/>
      <c r="NQJ71" s="12"/>
      <c r="NQK71" s="12"/>
      <c r="NQL71" s="12"/>
      <c r="NQM71" s="12"/>
      <c r="NQN71" s="12"/>
      <c r="NQO71" s="12"/>
      <c r="NQP71" s="12"/>
      <c r="NQQ71" s="12"/>
      <c r="NQR71" s="12"/>
      <c r="NQS71" s="12"/>
      <c r="NQT71" s="12"/>
      <c r="NQU71" s="12"/>
      <c r="NQV71" s="12"/>
      <c r="NQW71" s="12"/>
      <c r="NQX71" s="12"/>
      <c r="NQY71" s="12"/>
      <c r="NQZ71" s="12"/>
      <c r="NRA71" s="12"/>
      <c r="NRB71" s="12"/>
      <c r="NRC71" s="12"/>
      <c r="NRD71" s="12"/>
      <c r="NRE71" s="12"/>
      <c r="NRF71" s="12"/>
      <c r="NRG71" s="12"/>
      <c r="NRH71" s="12"/>
      <c r="NRI71" s="12"/>
      <c r="NRJ71" s="12"/>
      <c r="NRK71" s="12"/>
      <c r="NRL71" s="12"/>
      <c r="NRM71" s="12"/>
      <c r="NRN71" s="12"/>
      <c r="NRO71" s="12"/>
      <c r="NRP71" s="12"/>
      <c r="NRQ71" s="12"/>
      <c r="NRR71" s="12"/>
      <c r="NRS71" s="12"/>
      <c r="NRT71" s="12"/>
      <c r="NRU71" s="12"/>
      <c r="NRV71" s="12"/>
      <c r="NRW71" s="12"/>
      <c r="NRX71" s="12"/>
      <c r="NRY71" s="12"/>
      <c r="NRZ71" s="12"/>
      <c r="NSA71" s="12"/>
      <c r="NSB71" s="12"/>
      <c r="NSC71" s="12"/>
      <c r="NSD71" s="12"/>
      <c r="NSE71" s="12"/>
      <c r="NSF71" s="12"/>
      <c r="NSG71" s="12"/>
      <c r="NSH71" s="12"/>
      <c r="NSI71" s="12"/>
      <c r="NSJ71" s="12"/>
      <c r="NSK71" s="12"/>
      <c r="NSL71" s="12"/>
      <c r="NSM71" s="12"/>
      <c r="NSN71" s="12"/>
      <c r="NSO71" s="12"/>
      <c r="NSP71" s="12"/>
      <c r="NSQ71" s="12"/>
      <c r="NSR71" s="12"/>
      <c r="NSS71" s="12"/>
      <c r="NST71" s="12"/>
      <c r="NSU71" s="12"/>
      <c r="NSV71" s="12"/>
      <c r="NSW71" s="12"/>
      <c r="NSX71" s="12"/>
      <c r="NSY71" s="12"/>
      <c r="NSZ71" s="12"/>
      <c r="NTA71" s="12"/>
      <c r="NTB71" s="12"/>
      <c r="NTC71" s="12"/>
      <c r="NTD71" s="12"/>
      <c r="NTE71" s="12"/>
      <c r="NTF71" s="12"/>
      <c r="NTG71" s="12"/>
      <c r="NTH71" s="12"/>
      <c r="NTI71" s="12"/>
      <c r="NTJ71" s="12"/>
      <c r="NTK71" s="12"/>
      <c r="NTL71" s="12"/>
      <c r="NTM71" s="12"/>
      <c r="NTN71" s="12"/>
      <c r="NTO71" s="12"/>
      <c r="NTP71" s="12"/>
      <c r="NTQ71" s="12"/>
      <c r="NTR71" s="12"/>
      <c r="NTS71" s="12"/>
      <c r="NTT71" s="12"/>
      <c r="NTU71" s="12"/>
      <c r="NTV71" s="12"/>
      <c r="NTW71" s="12"/>
      <c r="NTX71" s="12"/>
      <c r="NTY71" s="12"/>
      <c r="NTZ71" s="12"/>
      <c r="NUA71" s="12"/>
      <c r="NUB71" s="12"/>
      <c r="NUC71" s="12"/>
      <c r="NUD71" s="12"/>
      <c r="NUE71" s="12"/>
      <c r="NUF71" s="12"/>
      <c r="NUG71" s="12"/>
      <c r="NUH71" s="12"/>
      <c r="NUI71" s="12"/>
      <c r="NUJ71" s="12"/>
      <c r="NUK71" s="12"/>
      <c r="NUL71" s="12"/>
      <c r="NUM71" s="12"/>
      <c r="NUN71" s="12"/>
      <c r="NUO71" s="12"/>
      <c r="NUP71" s="12"/>
      <c r="NUQ71" s="12"/>
      <c r="NUR71" s="12"/>
      <c r="NUS71" s="12"/>
      <c r="NUT71" s="12"/>
      <c r="NUU71" s="12"/>
      <c r="NUV71" s="12"/>
      <c r="NUW71" s="12"/>
      <c r="NUX71" s="12"/>
      <c r="NUY71" s="12"/>
      <c r="NUZ71" s="12"/>
      <c r="NVA71" s="12"/>
      <c r="NVB71" s="12"/>
      <c r="NVC71" s="12"/>
      <c r="NVD71" s="12"/>
      <c r="NVE71" s="12"/>
      <c r="NVF71" s="12"/>
      <c r="NVG71" s="12"/>
      <c r="NVH71" s="12"/>
      <c r="NVI71" s="12"/>
      <c r="NVJ71" s="12"/>
      <c r="NVK71" s="12"/>
      <c r="NVL71" s="12"/>
      <c r="NVM71" s="12"/>
      <c r="NVN71" s="12"/>
      <c r="NVO71" s="12"/>
      <c r="NVP71" s="12"/>
      <c r="NVQ71" s="12"/>
      <c r="NVR71" s="12"/>
      <c r="NVS71" s="12"/>
      <c r="NVT71" s="12"/>
      <c r="NVU71" s="12"/>
      <c r="NVV71" s="12"/>
      <c r="NVW71" s="12"/>
      <c r="NVX71" s="12"/>
      <c r="NVY71" s="12"/>
      <c r="NVZ71" s="12"/>
      <c r="NWA71" s="12"/>
      <c r="NWB71" s="12"/>
      <c r="NWC71" s="12"/>
      <c r="NWD71" s="12"/>
      <c r="NWE71" s="12"/>
      <c r="NWF71" s="12"/>
      <c r="NWG71" s="12"/>
      <c r="NWH71" s="12"/>
      <c r="NWI71" s="12"/>
      <c r="NWJ71" s="12"/>
      <c r="NWK71" s="12"/>
      <c r="NWL71" s="12"/>
      <c r="NWM71" s="12"/>
      <c r="NWN71" s="12"/>
      <c r="NWO71" s="12"/>
      <c r="NWP71" s="12"/>
      <c r="NWQ71" s="12"/>
      <c r="NWR71" s="12"/>
      <c r="NWS71" s="12"/>
      <c r="NWT71" s="12"/>
      <c r="NWU71" s="12"/>
      <c r="NWV71" s="12"/>
      <c r="NWW71" s="12"/>
      <c r="NWX71" s="12"/>
      <c r="NWY71" s="12"/>
      <c r="NWZ71" s="12"/>
      <c r="NXA71" s="12"/>
      <c r="NXB71" s="12"/>
      <c r="NXC71" s="12"/>
      <c r="NXD71" s="12"/>
      <c r="NXE71" s="12"/>
      <c r="NXF71" s="12"/>
      <c r="NXG71" s="12"/>
      <c r="NXH71" s="12"/>
      <c r="NXI71" s="12"/>
      <c r="NXJ71" s="12"/>
      <c r="NXK71" s="12"/>
      <c r="NXL71" s="12"/>
      <c r="NXM71" s="12"/>
      <c r="NXN71" s="12"/>
      <c r="NXO71" s="12"/>
      <c r="NXP71" s="12"/>
      <c r="NXQ71" s="12"/>
      <c r="NXR71" s="12"/>
      <c r="NXS71" s="12"/>
      <c r="NXT71" s="12"/>
      <c r="NXU71" s="12"/>
      <c r="NXV71" s="12"/>
      <c r="NXW71" s="12"/>
      <c r="NXX71" s="12"/>
      <c r="NXY71" s="12"/>
      <c r="NXZ71" s="12"/>
      <c r="NYA71" s="12"/>
      <c r="NYB71" s="12"/>
      <c r="NYC71" s="12"/>
      <c r="NYD71" s="12"/>
      <c r="NYE71" s="12"/>
      <c r="NYF71" s="12"/>
      <c r="NYG71" s="12"/>
      <c r="NYH71" s="12"/>
      <c r="NYI71" s="12"/>
      <c r="NYJ71" s="12"/>
      <c r="NYK71" s="12"/>
      <c r="NYL71" s="12"/>
      <c r="NYM71" s="12"/>
      <c r="NYN71" s="12"/>
      <c r="NYO71" s="12"/>
      <c r="NYP71" s="12"/>
      <c r="NYQ71" s="12"/>
      <c r="NYR71" s="12"/>
      <c r="NYS71" s="12"/>
      <c r="NYT71" s="12"/>
      <c r="NYU71" s="12"/>
      <c r="NYV71" s="12"/>
      <c r="NYW71" s="12"/>
      <c r="NYX71" s="12"/>
      <c r="NYY71" s="12"/>
      <c r="NYZ71" s="12"/>
      <c r="NZA71" s="12"/>
      <c r="NZB71" s="12"/>
      <c r="NZC71" s="12"/>
      <c r="NZD71" s="12"/>
      <c r="NZE71" s="12"/>
      <c r="NZF71" s="12"/>
      <c r="NZG71" s="12"/>
      <c r="NZH71" s="12"/>
      <c r="NZI71" s="12"/>
      <c r="NZJ71" s="12"/>
      <c r="NZK71" s="12"/>
      <c r="NZL71" s="12"/>
      <c r="NZM71" s="12"/>
      <c r="NZN71" s="12"/>
      <c r="NZO71" s="12"/>
      <c r="NZP71" s="12"/>
      <c r="NZQ71" s="12"/>
      <c r="NZR71" s="12"/>
      <c r="NZS71" s="12"/>
      <c r="NZT71" s="12"/>
      <c r="NZU71" s="12"/>
      <c r="NZV71" s="12"/>
      <c r="NZW71" s="12"/>
      <c r="NZX71" s="12"/>
      <c r="NZY71" s="12"/>
      <c r="NZZ71" s="12"/>
      <c r="OAA71" s="12"/>
      <c r="OAB71" s="12"/>
      <c r="OAC71" s="12"/>
      <c r="OAD71" s="12"/>
      <c r="OAE71" s="12"/>
      <c r="OAF71" s="12"/>
      <c r="OAG71" s="12"/>
      <c r="OAH71" s="12"/>
      <c r="OAI71" s="12"/>
      <c r="OAJ71" s="12"/>
      <c r="OAK71" s="12"/>
      <c r="OAL71" s="12"/>
      <c r="OAM71" s="12"/>
      <c r="OAN71" s="12"/>
      <c r="OAO71" s="12"/>
      <c r="OAP71" s="12"/>
      <c r="OAQ71" s="12"/>
      <c r="OAR71" s="12"/>
      <c r="OAS71" s="12"/>
      <c r="OAT71" s="12"/>
      <c r="OAU71" s="12"/>
      <c r="OAV71" s="12"/>
      <c r="OAW71" s="12"/>
      <c r="OAX71" s="12"/>
      <c r="OAY71" s="12"/>
      <c r="OAZ71" s="12"/>
      <c r="OBA71" s="12"/>
      <c r="OBB71" s="12"/>
      <c r="OBC71" s="12"/>
      <c r="OBD71" s="12"/>
      <c r="OBE71" s="12"/>
      <c r="OBF71" s="12"/>
      <c r="OBG71" s="12"/>
      <c r="OBH71" s="12"/>
      <c r="OBI71" s="12"/>
      <c r="OBJ71" s="12"/>
      <c r="OBK71" s="12"/>
      <c r="OBL71" s="12"/>
      <c r="OBM71" s="12"/>
      <c r="OBN71" s="12"/>
      <c r="OBO71" s="12"/>
      <c r="OBP71" s="12"/>
      <c r="OBQ71" s="12"/>
      <c r="OBR71" s="12"/>
      <c r="OBS71" s="12"/>
      <c r="OBT71" s="12"/>
      <c r="OBU71" s="12"/>
      <c r="OBV71" s="12"/>
      <c r="OBW71" s="12"/>
      <c r="OBX71" s="12"/>
      <c r="OBY71" s="12"/>
      <c r="OBZ71" s="12"/>
      <c r="OCA71" s="12"/>
      <c r="OCB71" s="12"/>
      <c r="OCC71" s="12"/>
      <c r="OCD71" s="12"/>
      <c r="OCE71" s="12"/>
      <c r="OCF71" s="12"/>
      <c r="OCG71" s="12"/>
      <c r="OCH71" s="12"/>
      <c r="OCI71" s="12"/>
      <c r="OCJ71" s="12"/>
      <c r="OCK71" s="12"/>
      <c r="OCL71" s="12"/>
      <c r="OCM71" s="12"/>
      <c r="OCN71" s="12"/>
      <c r="OCO71" s="12"/>
      <c r="OCP71" s="12"/>
      <c r="OCQ71" s="12"/>
      <c r="OCR71" s="12"/>
      <c r="OCS71" s="12"/>
      <c r="OCT71" s="12"/>
      <c r="OCU71" s="12"/>
      <c r="OCV71" s="12"/>
      <c r="OCW71" s="12"/>
      <c r="OCX71" s="12"/>
      <c r="OCY71" s="12"/>
      <c r="OCZ71" s="12"/>
      <c r="ODA71" s="12"/>
      <c r="ODB71" s="12"/>
      <c r="ODC71" s="12"/>
      <c r="ODD71" s="12"/>
      <c r="ODE71" s="12"/>
      <c r="ODF71" s="12"/>
      <c r="ODG71" s="12"/>
      <c r="ODH71" s="12"/>
      <c r="ODI71" s="12"/>
      <c r="ODJ71" s="12"/>
      <c r="ODK71" s="12"/>
      <c r="ODL71" s="12"/>
      <c r="ODM71" s="12"/>
      <c r="ODN71" s="12"/>
      <c r="ODO71" s="12"/>
      <c r="ODP71" s="12"/>
      <c r="ODQ71" s="12"/>
      <c r="ODR71" s="12"/>
      <c r="ODS71" s="12"/>
      <c r="ODT71" s="12"/>
      <c r="ODU71" s="12"/>
      <c r="ODV71" s="12"/>
      <c r="ODW71" s="12"/>
      <c r="ODX71" s="12"/>
      <c r="ODY71" s="12"/>
      <c r="ODZ71" s="12"/>
      <c r="OEA71" s="12"/>
      <c r="OEB71" s="12"/>
      <c r="OEC71" s="12"/>
      <c r="OED71" s="12"/>
      <c r="OEE71" s="12"/>
      <c r="OEF71" s="12"/>
      <c r="OEG71" s="12"/>
      <c r="OEH71" s="12"/>
      <c r="OEI71" s="12"/>
      <c r="OEJ71" s="12"/>
      <c r="OEK71" s="12"/>
      <c r="OEL71" s="12"/>
      <c r="OEM71" s="12"/>
      <c r="OEN71" s="12"/>
      <c r="OEO71" s="12"/>
      <c r="OEP71" s="12"/>
      <c r="OEQ71" s="12"/>
      <c r="OER71" s="12"/>
      <c r="OES71" s="12"/>
      <c r="OET71" s="12"/>
      <c r="OEU71" s="12"/>
      <c r="OEV71" s="12"/>
      <c r="OEW71" s="12"/>
      <c r="OEX71" s="12"/>
      <c r="OEY71" s="12"/>
      <c r="OEZ71" s="12"/>
      <c r="OFA71" s="12"/>
      <c r="OFB71" s="12"/>
      <c r="OFC71" s="12"/>
      <c r="OFD71" s="12"/>
      <c r="OFE71" s="12"/>
      <c r="OFF71" s="12"/>
      <c r="OFG71" s="12"/>
      <c r="OFH71" s="12"/>
      <c r="OFI71" s="12"/>
      <c r="OFJ71" s="12"/>
      <c r="OFK71" s="12"/>
      <c r="OFL71" s="12"/>
      <c r="OFM71" s="12"/>
      <c r="OFN71" s="12"/>
      <c r="OFO71" s="12"/>
      <c r="OFP71" s="12"/>
      <c r="OFQ71" s="12"/>
      <c r="OFR71" s="12"/>
      <c r="OFS71" s="12"/>
      <c r="OFT71" s="12"/>
      <c r="OFU71" s="12"/>
      <c r="OFV71" s="12"/>
      <c r="OFW71" s="12"/>
      <c r="OFX71" s="12"/>
      <c r="OFY71" s="12"/>
      <c r="OFZ71" s="12"/>
      <c r="OGA71" s="12"/>
      <c r="OGB71" s="12"/>
      <c r="OGC71" s="12"/>
      <c r="OGD71" s="12"/>
      <c r="OGE71" s="12"/>
      <c r="OGF71" s="12"/>
      <c r="OGG71" s="12"/>
      <c r="OGH71" s="12"/>
      <c r="OGI71" s="12"/>
      <c r="OGJ71" s="12"/>
      <c r="OGK71" s="12"/>
      <c r="OGL71" s="12"/>
      <c r="OGM71" s="12"/>
      <c r="OGN71" s="12"/>
      <c r="OGO71" s="12"/>
      <c r="OGP71" s="12"/>
      <c r="OGQ71" s="12"/>
      <c r="OGR71" s="12"/>
      <c r="OGS71" s="12"/>
      <c r="OGT71" s="12"/>
      <c r="OGU71" s="12"/>
      <c r="OGV71" s="12"/>
      <c r="OGW71" s="12"/>
      <c r="OGX71" s="12"/>
      <c r="OGY71" s="12"/>
      <c r="OGZ71" s="12"/>
      <c r="OHA71" s="12"/>
      <c r="OHB71" s="12"/>
      <c r="OHC71" s="12"/>
      <c r="OHD71" s="12"/>
      <c r="OHE71" s="12"/>
      <c r="OHF71" s="12"/>
      <c r="OHG71" s="12"/>
      <c r="OHH71" s="12"/>
      <c r="OHI71" s="12"/>
      <c r="OHJ71" s="12"/>
      <c r="OHK71" s="12"/>
      <c r="OHL71" s="12"/>
      <c r="OHM71" s="12"/>
      <c r="OHN71" s="12"/>
      <c r="OHO71" s="12"/>
      <c r="OHP71" s="12"/>
      <c r="OHQ71" s="12"/>
      <c r="OHR71" s="12"/>
      <c r="OHS71" s="12"/>
      <c r="OHT71" s="12"/>
      <c r="OHU71" s="12"/>
      <c r="OHV71" s="12"/>
      <c r="OHW71" s="12"/>
      <c r="OHX71" s="12"/>
      <c r="OHY71" s="12"/>
      <c r="OHZ71" s="12"/>
      <c r="OIA71" s="12"/>
      <c r="OIB71" s="12"/>
      <c r="OIC71" s="12"/>
      <c r="OID71" s="12"/>
      <c r="OIE71" s="12"/>
      <c r="OIF71" s="12"/>
      <c r="OIG71" s="12"/>
      <c r="OIH71" s="12"/>
      <c r="OII71" s="12"/>
      <c r="OIJ71" s="12"/>
      <c r="OIK71" s="12"/>
      <c r="OIL71" s="12"/>
      <c r="OIM71" s="12"/>
      <c r="OIN71" s="12"/>
      <c r="OIO71" s="12"/>
      <c r="OIP71" s="12"/>
      <c r="OIQ71" s="12"/>
      <c r="OIR71" s="12"/>
      <c r="OIS71" s="12"/>
      <c r="OIT71" s="12"/>
      <c r="OIU71" s="12"/>
      <c r="OIV71" s="12"/>
      <c r="OIW71" s="12"/>
      <c r="OIX71" s="12"/>
      <c r="OIY71" s="12"/>
      <c r="OIZ71" s="12"/>
      <c r="OJA71" s="12"/>
      <c r="OJB71" s="12"/>
      <c r="OJC71" s="12"/>
      <c r="OJD71" s="12"/>
      <c r="OJE71" s="12"/>
      <c r="OJF71" s="12"/>
      <c r="OJG71" s="12"/>
      <c r="OJH71" s="12"/>
      <c r="OJI71" s="12"/>
      <c r="OJJ71" s="12"/>
      <c r="OJK71" s="12"/>
      <c r="OJL71" s="12"/>
      <c r="OJM71" s="12"/>
      <c r="OJN71" s="12"/>
      <c r="OJO71" s="12"/>
      <c r="OJP71" s="12"/>
      <c r="OJQ71" s="12"/>
      <c r="OJR71" s="12"/>
      <c r="OJS71" s="12"/>
      <c r="OJT71" s="12"/>
      <c r="OJU71" s="12"/>
      <c r="OJV71" s="12"/>
      <c r="OJW71" s="12"/>
      <c r="OJX71" s="12"/>
      <c r="OJY71" s="12"/>
      <c r="OJZ71" s="12"/>
      <c r="OKA71" s="12"/>
      <c r="OKB71" s="12"/>
      <c r="OKC71" s="12"/>
      <c r="OKD71" s="12"/>
      <c r="OKE71" s="12"/>
      <c r="OKF71" s="12"/>
      <c r="OKG71" s="12"/>
      <c r="OKH71" s="12"/>
      <c r="OKI71" s="12"/>
      <c r="OKJ71" s="12"/>
      <c r="OKK71" s="12"/>
      <c r="OKL71" s="12"/>
      <c r="OKM71" s="12"/>
      <c r="OKN71" s="12"/>
      <c r="OKO71" s="12"/>
      <c r="OKP71" s="12"/>
      <c r="OKQ71" s="12"/>
      <c r="OKR71" s="12"/>
      <c r="OKS71" s="12"/>
      <c r="OKT71" s="12"/>
      <c r="OKU71" s="12"/>
      <c r="OKV71" s="12"/>
      <c r="OKW71" s="12"/>
      <c r="OKX71" s="12"/>
      <c r="OKY71" s="12"/>
      <c r="OKZ71" s="12"/>
      <c r="OLA71" s="12"/>
      <c r="OLB71" s="12"/>
      <c r="OLC71" s="12"/>
      <c r="OLD71" s="12"/>
      <c r="OLE71" s="12"/>
      <c r="OLF71" s="12"/>
      <c r="OLG71" s="12"/>
      <c r="OLH71" s="12"/>
      <c r="OLI71" s="12"/>
      <c r="OLJ71" s="12"/>
      <c r="OLK71" s="12"/>
      <c r="OLL71" s="12"/>
      <c r="OLM71" s="12"/>
      <c r="OLN71" s="12"/>
      <c r="OLO71" s="12"/>
      <c r="OLP71" s="12"/>
      <c r="OLQ71" s="12"/>
      <c r="OLR71" s="12"/>
      <c r="OLS71" s="12"/>
      <c r="OLT71" s="12"/>
      <c r="OLU71" s="12"/>
      <c r="OLV71" s="12"/>
      <c r="OLW71" s="12"/>
      <c r="OLX71" s="12"/>
      <c r="OLY71" s="12"/>
      <c r="OLZ71" s="12"/>
      <c r="OMA71" s="12"/>
      <c r="OMB71" s="12"/>
      <c r="OMC71" s="12"/>
      <c r="OMD71" s="12"/>
      <c r="OME71" s="12"/>
      <c r="OMF71" s="12"/>
      <c r="OMG71" s="12"/>
      <c r="OMH71" s="12"/>
      <c r="OMI71" s="12"/>
      <c r="OMJ71" s="12"/>
      <c r="OMK71" s="12"/>
      <c r="OML71" s="12"/>
      <c r="OMM71" s="12"/>
      <c r="OMN71" s="12"/>
      <c r="OMO71" s="12"/>
      <c r="OMP71" s="12"/>
      <c r="OMQ71" s="12"/>
      <c r="OMR71" s="12"/>
      <c r="OMS71" s="12"/>
      <c r="OMT71" s="12"/>
      <c r="OMU71" s="12"/>
      <c r="OMV71" s="12"/>
      <c r="OMW71" s="12"/>
      <c r="OMX71" s="12"/>
      <c r="OMY71" s="12"/>
      <c r="OMZ71" s="12"/>
      <c r="ONA71" s="12"/>
      <c r="ONB71" s="12"/>
      <c r="ONC71" s="12"/>
      <c r="OND71" s="12"/>
      <c r="ONE71" s="12"/>
      <c r="ONF71" s="12"/>
      <c r="ONG71" s="12"/>
      <c r="ONH71" s="12"/>
      <c r="ONI71" s="12"/>
      <c r="ONJ71" s="12"/>
      <c r="ONK71" s="12"/>
      <c r="ONL71" s="12"/>
      <c r="ONM71" s="12"/>
      <c r="ONN71" s="12"/>
      <c r="ONO71" s="12"/>
      <c r="ONP71" s="12"/>
      <c r="ONQ71" s="12"/>
      <c r="ONR71" s="12"/>
      <c r="ONS71" s="12"/>
      <c r="ONT71" s="12"/>
      <c r="ONU71" s="12"/>
      <c r="ONV71" s="12"/>
      <c r="ONW71" s="12"/>
      <c r="ONX71" s="12"/>
      <c r="ONY71" s="12"/>
      <c r="ONZ71" s="12"/>
      <c r="OOA71" s="12"/>
      <c r="OOB71" s="12"/>
      <c r="OOC71" s="12"/>
      <c r="OOD71" s="12"/>
      <c r="OOE71" s="12"/>
      <c r="OOF71" s="12"/>
      <c r="OOG71" s="12"/>
      <c r="OOH71" s="12"/>
      <c r="OOI71" s="12"/>
      <c r="OOJ71" s="12"/>
      <c r="OOK71" s="12"/>
      <c r="OOL71" s="12"/>
      <c r="OOM71" s="12"/>
      <c r="OON71" s="12"/>
      <c r="OOO71" s="12"/>
      <c r="OOP71" s="12"/>
      <c r="OOQ71" s="12"/>
      <c r="OOR71" s="12"/>
      <c r="OOS71" s="12"/>
      <c r="OOT71" s="12"/>
      <c r="OOU71" s="12"/>
      <c r="OOV71" s="12"/>
      <c r="OOW71" s="12"/>
      <c r="OOX71" s="12"/>
      <c r="OOY71" s="12"/>
      <c r="OOZ71" s="12"/>
      <c r="OPA71" s="12"/>
      <c r="OPB71" s="12"/>
      <c r="OPC71" s="12"/>
      <c r="OPD71" s="12"/>
      <c r="OPE71" s="12"/>
      <c r="OPF71" s="12"/>
      <c r="OPG71" s="12"/>
      <c r="OPH71" s="12"/>
      <c r="OPI71" s="12"/>
      <c r="OPJ71" s="12"/>
      <c r="OPK71" s="12"/>
      <c r="OPL71" s="12"/>
      <c r="OPM71" s="12"/>
      <c r="OPN71" s="12"/>
      <c r="OPO71" s="12"/>
      <c r="OPP71" s="12"/>
      <c r="OPQ71" s="12"/>
      <c r="OPR71" s="12"/>
      <c r="OPS71" s="12"/>
      <c r="OPT71" s="12"/>
      <c r="OPU71" s="12"/>
      <c r="OPV71" s="12"/>
      <c r="OPW71" s="12"/>
      <c r="OPX71" s="12"/>
      <c r="OPY71" s="12"/>
      <c r="OPZ71" s="12"/>
      <c r="OQA71" s="12"/>
      <c r="OQB71" s="12"/>
      <c r="OQC71" s="12"/>
      <c r="OQD71" s="12"/>
      <c r="OQE71" s="12"/>
      <c r="OQF71" s="12"/>
      <c r="OQG71" s="12"/>
      <c r="OQH71" s="12"/>
      <c r="OQI71" s="12"/>
      <c r="OQJ71" s="12"/>
      <c r="OQK71" s="12"/>
      <c r="OQL71" s="12"/>
      <c r="OQM71" s="12"/>
      <c r="OQN71" s="12"/>
      <c r="OQO71" s="12"/>
      <c r="OQP71" s="12"/>
      <c r="OQQ71" s="12"/>
      <c r="OQR71" s="12"/>
      <c r="OQS71" s="12"/>
      <c r="OQT71" s="12"/>
      <c r="OQU71" s="12"/>
      <c r="OQV71" s="12"/>
      <c r="OQW71" s="12"/>
      <c r="OQX71" s="12"/>
      <c r="OQY71" s="12"/>
      <c r="OQZ71" s="12"/>
      <c r="ORA71" s="12"/>
      <c r="ORB71" s="12"/>
      <c r="ORC71" s="12"/>
      <c r="ORD71" s="12"/>
      <c r="ORE71" s="12"/>
      <c r="ORF71" s="12"/>
      <c r="ORG71" s="12"/>
      <c r="ORH71" s="12"/>
      <c r="ORI71" s="12"/>
      <c r="ORJ71" s="12"/>
      <c r="ORK71" s="12"/>
      <c r="ORL71" s="12"/>
      <c r="ORM71" s="12"/>
      <c r="ORN71" s="12"/>
      <c r="ORO71" s="12"/>
      <c r="ORP71" s="12"/>
      <c r="ORQ71" s="12"/>
      <c r="ORR71" s="12"/>
      <c r="ORS71" s="12"/>
      <c r="ORT71" s="12"/>
      <c r="ORU71" s="12"/>
      <c r="ORV71" s="12"/>
      <c r="ORW71" s="12"/>
      <c r="ORX71" s="12"/>
      <c r="ORY71" s="12"/>
      <c r="ORZ71" s="12"/>
      <c r="OSA71" s="12"/>
      <c r="OSB71" s="12"/>
      <c r="OSC71" s="12"/>
      <c r="OSD71" s="12"/>
      <c r="OSE71" s="12"/>
      <c r="OSF71" s="12"/>
      <c r="OSG71" s="12"/>
      <c r="OSH71" s="12"/>
      <c r="OSI71" s="12"/>
      <c r="OSJ71" s="12"/>
      <c r="OSK71" s="12"/>
      <c r="OSL71" s="12"/>
      <c r="OSM71" s="12"/>
      <c r="OSN71" s="12"/>
      <c r="OSO71" s="12"/>
      <c r="OSP71" s="12"/>
      <c r="OSQ71" s="12"/>
      <c r="OSR71" s="12"/>
      <c r="OSS71" s="12"/>
      <c r="OST71" s="12"/>
      <c r="OSU71" s="12"/>
      <c r="OSV71" s="12"/>
      <c r="OSW71" s="12"/>
      <c r="OSX71" s="12"/>
      <c r="OSY71" s="12"/>
      <c r="OSZ71" s="12"/>
      <c r="OTA71" s="12"/>
      <c r="OTB71" s="12"/>
      <c r="OTC71" s="12"/>
      <c r="OTD71" s="12"/>
      <c r="OTE71" s="12"/>
      <c r="OTF71" s="12"/>
      <c r="OTG71" s="12"/>
      <c r="OTH71" s="12"/>
      <c r="OTI71" s="12"/>
      <c r="OTJ71" s="12"/>
      <c r="OTK71" s="12"/>
      <c r="OTL71" s="12"/>
      <c r="OTM71" s="12"/>
      <c r="OTN71" s="12"/>
      <c r="OTO71" s="12"/>
      <c r="OTP71" s="12"/>
      <c r="OTQ71" s="12"/>
      <c r="OTR71" s="12"/>
      <c r="OTS71" s="12"/>
      <c r="OTT71" s="12"/>
      <c r="OTU71" s="12"/>
      <c r="OTV71" s="12"/>
      <c r="OTW71" s="12"/>
      <c r="OTX71" s="12"/>
      <c r="OTY71" s="12"/>
      <c r="OTZ71" s="12"/>
      <c r="OUA71" s="12"/>
      <c r="OUB71" s="12"/>
      <c r="OUC71" s="12"/>
      <c r="OUD71" s="12"/>
      <c r="OUE71" s="12"/>
      <c r="OUF71" s="12"/>
      <c r="OUG71" s="12"/>
      <c r="OUH71" s="12"/>
      <c r="OUI71" s="12"/>
      <c r="OUJ71" s="12"/>
      <c r="OUK71" s="12"/>
      <c r="OUL71" s="12"/>
      <c r="OUM71" s="12"/>
      <c r="OUN71" s="12"/>
      <c r="OUO71" s="12"/>
      <c r="OUP71" s="12"/>
      <c r="OUQ71" s="12"/>
      <c r="OUR71" s="12"/>
      <c r="OUS71" s="12"/>
      <c r="OUT71" s="12"/>
      <c r="OUU71" s="12"/>
      <c r="OUV71" s="12"/>
      <c r="OUW71" s="12"/>
      <c r="OUX71" s="12"/>
      <c r="OUY71" s="12"/>
      <c r="OUZ71" s="12"/>
      <c r="OVA71" s="12"/>
      <c r="OVB71" s="12"/>
      <c r="OVC71" s="12"/>
      <c r="OVD71" s="12"/>
      <c r="OVE71" s="12"/>
      <c r="OVF71" s="12"/>
      <c r="OVG71" s="12"/>
      <c r="OVH71" s="12"/>
      <c r="OVI71" s="12"/>
      <c r="OVJ71" s="12"/>
      <c r="OVK71" s="12"/>
      <c r="OVL71" s="12"/>
      <c r="OVM71" s="12"/>
      <c r="OVN71" s="12"/>
      <c r="OVO71" s="12"/>
      <c r="OVP71" s="12"/>
      <c r="OVQ71" s="12"/>
      <c r="OVR71" s="12"/>
      <c r="OVS71" s="12"/>
      <c r="OVT71" s="12"/>
      <c r="OVU71" s="12"/>
      <c r="OVV71" s="12"/>
      <c r="OVW71" s="12"/>
      <c r="OVX71" s="12"/>
      <c r="OVY71" s="12"/>
      <c r="OVZ71" s="12"/>
      <c r="OWA71" s="12"/>
      <c r="OWB71" s="12"/>
      <c r="OWC71" s="12"/>
      <c r="OWD71" s="12"/>
      <c r="OWE71" s="12"/>
      <c r="OWF71" s="12"/>
      <c r="OWG71" s="12"/>
      <c r="OWH71" s="12"/>
      <c r="OWI71" s="12"/>
      <c r="OWJ71" s="12"/>
      <c r="OWK71" s="12"/>
      <c r="OWL71" s="12"/>
      <c r="OWM71" s="12"/>
      <c r="OWN71" s="12"/>
      <c r="OWO71" s="12"/>
      <c r="OWP71" s="12"/>
      <c r="OWQ71" s="12"/>
      <c r="OWR71" s="12"/>
      <c r="OWS71" s="12"/>
      <c r="OWT71" s="12"/>
      <c r="OWU71" s="12"/>
      <c r="OWV71" s="12"/>
      <c r="OWW71" s="12"/>
      <c r="OWX71" s="12"/>
      <c r="OWY71" s="12"/>
      <c r="OWZ71" s="12"/>
      <c r="OXA71" s="12"/>
      <c r="OXB71" s="12"/>
      <c r="OXC71" s="12"/>
      <c r="OXD71" s="12"/>
      <c r="OXE71" s="12"/>
      <c r="OXF71" s="12"/>
      <c r="OXG71" s="12"/>
      <c r="OXH71" s="12"/>
      <c r="OXI71" s="12"/>
      <c r="OXJ71" s="12"/>
      <c r="OXK71" s="12"/>
      <c r="OXL71" s="12"/>
      <c r="OXM71" s="12"/>
      <c r="OXN71" s="12"/>
      <c r="OXO71" s="12"/>
      <c r="OXP71" s="12"/>
      <c r="OXQ71" s="12"/>
      <c r="OXR71" s="12"/>
      <c r="OXS71" s="12"/>
      <c r="OXT71" s="12"/>
      <c r="OXU71" s="12"/>
      <c r="OXV71" s="12"/>
      <c r="OXW71" s="12"/>
      <c r="OXX71" s="12"/>
      <c r="OXY71" s="12"/>
      <c r="OXZ71" s="12"/>
      <c r="OYA71" s="12"/>
      <c r="OYB71" s="12"/>
      <c r="OYC71" s="12"/>
      <c r="OYD71" s="12"/>
      <c r="OYE71" s="12"/>
      <c r="OYF71" s="12"/>
      <c r="OYG71" s="12"/>
      <c r="OYH71" s="12"/>
      <c r="OYI71" s="12"/>
      <c r="OYJ71" s="12"/>
      <c r="OYK71" s="12"/>
      <c r="OYL71" s="12"/>
      <c r="OYM71" s="12"/>
      <c r="OYN71" s="12"/>
      <c r="OYO71" s="12"/>
      <c r="OYP71" s="12"/>
      <c r="OYQ71" s="12"/>
      <c r="OYR71" s="12"/>
      <c r="OYS71" s="12"/>
      <c r="OYT71" s="12"/>
      <c r="OYU71" s="12"/>
      <c r="OYV71" s="12"/>
      <c r="OYW71" s="12"/>
      <c r="OYX71" s="12"/>
      <c r="OYY71" s="12"/>
      <c r="OYZ71" s="12"/>
      <c r="OZA71" s="12"/>
      <c r="OZB71" s="12"/>
      <c r="OZC71" s="12"/>
      <c r="OZD71" s="12"/>
      <c r="OZE71" s="12"/>
      <c r="OZF71" s="12"/>
      <c r="OZG71" s="12"/>
      <c r="OZH71" s="12"/>
      <c r="OZI71" s="12"/>
      <c r="OZJ71" s="12"/>
      <c r="OZK71" s="12"/>
      <c r="OZL71" s="12"/>
      <c r="OZM71" s="12"/>
      <c r="OZN71" s="12"/>
      <c r="OZO71" s="12"/>
      <c r="OZP71" s="12"/>
      <c r="OZQ71" s="12"/>
      <c r="OZR71" s="12"/>
      <c r="OZS71" s="12"/>
      <c r="OZT71" s="12"/>
      <c r="OZU71" s="12"/>
      <c r="OZV71" s="12"/>
      <c r="OZW71" s="12"/>
      <c r="OZX71" s="12"/>
      <c r="OZY71" s="12"/>
      <c r="OZZ71" s="12"/>
      <c r="PAA71" s="12"/>
      <c r="PAB71" s="12"/>
      <c r="PAC71" s="12"/>
      <c r="PAD71" s="12"/>
      <c r="PAE71" s="12"/>
      <c r="PAF71" s="12"/>
      <c r="PAG71" s="12"/>
      <c r="PAH71" s="12"/>
      <c r="PAI71" s="12"/>
      <c r="PAJ71" s="12"/>
      <c r="PAK71" s="12"/>
      <c r="PAL71" s="12"/>
      <c r="PAM71" s="12"/>
      <c r="PAN71" s="12"/>
      <c r="PAO71" s="12"/>
      <c r="PAP71" s="12"/>
      <c r="PAQ71" s="12"/>
      <c r="PAR71" s="12"/>
      <c r="PAS71" s="12"/>
      <c r="PAT71" s="12"/>
      <c r="PAU71" s="12"/>
      <c r="PAV71" s="12"/>
      <c r="PAW71" s="12"/>
      <c r="PAX71" s="12"/>
      <c r="PAY71" s="12"/>
      <c r="PAZ71" s="12"/>
      <c r="PBA71" s="12"/>
      <c r="PBB71" s="12"/>
      <c r="PBC71" s="12"/>
      <c r="PBD71" s="12"/>
      <c r="PBE71" s="12"/>
      <c r="PBF71" s="12"/>
      <c r="PBG71" s="12"/>
      <c r="PBH71" s="12"/>
      <c r="PBI71" s="12"/>
      <c r="PBJ71" s="12"/>
      <c r="PBK71" s="12"/>
      <c r="PBL71" s="12"/>
      <c r="PBM71" s="12"/>
      <c r="PBN71" s="12"/>
      <c r="PBO71" s="12"/>
      <c r="PBP71" s="12"/>
      <c r="PBQ71" s="12"/>
      <c r="PBR71" s="12"/>
      <c r="PBS71" s="12"/>
      <c r="PBT71" s="12"/>
      <c r="PBU71" s="12"/>
      <c r="PBV71" s="12"/>
      <c r="PBW71" s="12"/>
      <c r="PBX71" s="12"/>
      <c r="PBY71" s="12"/>
      <c r="PBZ71" s="12"/>
      <c r="PCA71" s="12"/>
      <c r="PCB71" s="12"/>
      <c r="PCC71" s="12"/>
      <c r="PCD71" s="12"/>
      <c r="PCE71" s="12"/>
      <c r="PCF71" s="12"/>
      <c r="PCG71" s="12"/>
      <c r="PCH71" s="12"/>
      <c r="PCI71" s="12"/>
      <c r="PCJ71" s="12"/>
      <c r="PCK71" s="12"/>
      <c r="PCL71" s="12"/>
      <c r="PCM71" s="12"/>
      <c r="PCN71" s="12"/>
      <c r="PCO71" s="12"/>
      <c r="PCP71" s="12"/>
      <c r="PCQ71" s="12"/>
      <c r="PCR71" s="12"/>
      <c r="PCS71" s="12"/>
      <c r="PCT71" s="12"/>
      <c r="PCU71" s="12"/>
      <c r="PCV71" s="12"/>
      <c r="PCW71" s="12"/>
      <c r="PCX71" s="12"/>
      <c r="PCY71" s="12"/>
      <c r="PCZ71" s="12"/>
      <c r="PDA71" s="12"/>
      <c r="PDB71" s="12"/>
      <c r="PDC71" s="12"/>
      <c r="PDD71" s="12"/>
      <c r="PDE71" s="12"/>
      <c r="PDF71" s="12"/>
      <c r="PDG71" s="12"/>
      <c r="PDH71" s="12"/>
      <c r="PDI71" s="12"/>
      <c r="PDJ71" s="12"/>
      <c r="PDK71" s="12"/>
      <c r="PDL71" s="12"/>
      <c r="PDM71" s="12"/>
      <c r="PDN71" s="12"/>
      <c r="PDO71" s="12"/>
      <c r="PDP71" s="12"/>
      <c r="PDQ71" s="12"/>
      <c r="PDR71" s="12"/>
      <c r="PDS71" s="12"/>
      <c r="PDT71" s="12"/>
      <c r="PDU71" s="12"/>
      <c r="PDV71" s="12"/>
      <c r="PDW71" s="12"/>
      <c r="PDX71" s="12"/>
      <c r="PDY71" s="12"/>
      <c r="PDZ71" s="12"/>
      <c r="PEA71" s="12"/>
      <c r="PEB71" s="12"/>
      <c r="PEC71" s="12"/>
      <c r="PED71" s="12"/>
      <c r="PEE71" s="12"/>
      <c r="PEF71" s="12"/>
      <c r="PEG71" s="12"/>
      <c r="PEH71" s="12"/>
      <c r="PEI71" s="12"/>
      <c r="PEJ71" s="12"/>
      <c r="PEK71" s="12"/>
      <c r="PEL71" s="12"/>
      <c r="PEM71" s="12"/>
      <c r="PEN71" s="12"/>
      <c r="PEO71" s="12"/>
      <c r="PEP71" s="12"/>
      <c r="PEQ71" s="12"/>
      <c r="PER71" s="12"/>
      <c r="PES71" s="12"/>
      <c r="PET71" s="12"/>
      <c r="PEU71" s="12"/>
      <c r="PEV71" s="12"/>
      <c r="PEW71" s="12"/>
      <c r="PEX71" s="12"/>
      <c r="PEY71" s="12"/>
      <c r="PEZ71" s="12"/>
      <c r="PFA71" s="12"/>
      <c r="PFB71" s="12"/>
      <c r="PFC71" s="12"/>
      <c r="PFD71" s="12"/>
      <c r="PFE71" s="12"/>
      <c r="PFF71" s="12"/>
      <c r="PFG71" s="12"/>
      <c r="PFH71" s="12"/>
      <c r="PFI71" s="12"/>
      <c r="PFJ71" s="12"/>
      <c r="PFK71" s="12"/>
      <c r="PFL71" s="12"/>
      <c r="PFM71" s="12"/>
      <c r="PFN71" s="12"/>
      <c r="PFO71" s="12"/>
      <c r="PFP71" s="12"/>
      <c r="PFQ71" s="12"/>
      <c r="PFR71" s="12"/>
      <c r="PFS71" s="12"/>
      <c r="PFT71" s="12"/>
      <c r="PFU71" s="12"/>
      <c r="PFV71" s="12"/>
      <c r="PFW71" s="12"/>
      <c r="PFX71" s="12"/>
      <c r="PFY71" s="12"/>
      <c r="PFZ71" s="12"/>
      <c r="PGA71" s="12"/>
      <c r="PGB71" s="12"/>
      <c r="PGC71" s="12"/>
      <c r="PGD71" s="12"/>
      <c r="PGE71" s="12"/>
      <c r="PGF71" s="12"/>
      <c r="PGG71" s="12"/>
      <c r="PGH71" s="12"/>
      <c r="PGI71" s="12"/>
      <c r="PGJ71" s="12"/>
      <c r="PGK71" s="12"/>
      <c r="PGL71" s="12"/>
      <c r="PGM71" s="12"/>
      <c r="PGN71" s="12"/>
      <c r="PGO71" s="12"/>
      <c r="PGP71" s="12"/>
      <c r="PGQ71" s="12"/>
      <c r="PGR71" s="12"/>
      <c r="PGS71" s="12"/>
      <c r="PGT71" s="12"/>
      <c r="PGU71" s="12"/>
      <c r="PGV71" s="12"/>
      <c r="PGW71" s="12"/>
      <c r="PGX71" s="12"/>
      <c r="PGY71" s="12"/>
      <c r="PGZ71" s="12"/>
      <c r="PHA71" s="12"/>
      <c r="PHB71" s="12"/>
      <c r="PHC71" s="12"/>
      <c r="PHD71" s="12"/>
      <c r="PHE71" s="12"/>
      <c r="PHF71" s="12"/>
      <c r="PHG71" s="12"/>
      <c r="PHH71" s="12"/>
      <c r="PHI71" s="12"/>
      <c r="PHJ71" s="12"/>
      <c r="PHK71" s="12"/>
      <c r="PHL71" s="12"/>
      <c r="PHM71" s="12"/>
      <c r="PHN71" s="12"/>
      <c r="PHO71" s="12"/>
      <c r="PHP71" s="12"/>
      <c r="PHQ71" s="12"/>
      <c r="PHR71" s="12"/>
      <c r="PHS71" s="12"/>
      <c r="PHT71" s="12"/>
      <c r="PHU71" s="12"/>
      <c r="PHV71" s="12"/>
      <c r="PHW71" s="12"/>
      <c r="PHX71" s="12"/>
      <c r="PHY71" s="12"/>
      <c r="PHZ71" s="12"/>
      <c r="PIA71" s="12"/>
      <c r="PIB71" s="12"/>
      <c r="PIC71" s="12"/>
      <c r="PID71" s="12"/>
      <c r="PIE71" s="12"/>
      <c r="PIF71" s="12"/>
      <c r="PIG71" s="12"/>
      <c r="PIH71" s="12"/>
      <c r="PII71" s="12"/>
      <c r="PIJ71" s="12"/>
      <c r="PIK71" s="12"/>
      <c r="PIL71" s="12"/>
      <c r="PIM71" s="12"/>
      <c r="PIN71" s="12"/>
      <c r="PIO71" s="12"/>
      <c r="PIP71" s="12"/>
      <c r="PIQ71" s="12"/>
      <c r="PIR71" s="12"/>
      <c r="PIS71" s="12"/>
      <c r="PIT71" s="12"/>
      <c r="PIU71" s="12"/>
      <c r="PIV71" s="12"/>
      <c r="PIW71" s="12"/>
      <c r="PIX71" s="12"/>
      <c r="PIY71" s="12"/>
      <c r="PIZ71" s="12"/>
      <c r="PJA71" s="12"/>
      <c r="PJB71" s="12"/>
      <c r="PJC71" s="12"/>
      <c r="PJD71" s="12"/>
      <c r="PJE71" s="12"/>
      <c r="PJF71" s="12"/>
      <c r="PJG71" s="12"/>
      <c r="PJH71" s="12"/>
      <c r="PJI71" s="12"/>
      <c r="PJJ71" s="12"/>
      <c r="PJK71" s="12"/>
      <c r="PJL71" s="12"/>
      <c r="PJM71" s="12"/>
      <c r="PJN71" s="12"/>
      <c r="PJO71" s="12"/>
      <c r="PJP71" s="12"/>
      <c r="PJQ71" s="12"/>
      <c r="PJR71" s="12"/>
      <c r="PJS71" s="12"/>
      <c r="PJT71" s="12"/>
      <c r="PJU71" s="12"/>
      <c r="PJV71" s="12"/>
      <c r="PJW71" s="12"/>
      <c r="PJX71" s="12"/>
      <c r="PJY71" s="12"/>
      <c r="PJZ71" s="12"/>
      <c r="PKA71" s="12"/>
      <c r="PKB71" s="12"/>
      <c r="PKC71" s="12"/>
      <c r="PKD71" s="12"/>
      <c r="PKE71" s="12"/>
      <c r="PKF71" s="12"/>
      <c r="PKG71" s="12"/>
      <c r="PKH71" s="12"/>
      <c r="PKI71" s="12"/>
      <c r="PKJ71" s="12"/>
      <c r="PKK71" s="12"/>
      <c r="PKL71" s="12"/>
      <c r="PKM71" s="12"/>
      <c r="PKN71" s="12"/>
      <c r="PKO71" s="12"/>
      <c r="PKP71" s="12"/>
      <c r="PKQ71" s="12"/>
      <c r="PKR71" s="12"/>
      <c r="PKS71" s="12"/>
      <c r="PKT71" s="12"/>
      <c r="PKU71" s="12"/>
      <c r="PKV71" s="12"/>
      <c r="PKW71" s="12"/>
      <c r="PKX71" s="12"/>
      <c r="PKY71" s="12"/>
      <c r="PKZ71" s="12"/>
      <c r="PLA71" s="12"/>
      <c r="PLB71" s="12"/>
      <c r="PLC71" s="12"/>
      <c r="PLD71" s="12"/>
      <c r="PLE71" s="12"/>
      <c r="PLF71" s="12"/>
      <c r="PLG71" s="12"/>
      <c r="PLH71" s="12"/>
      <c r="PLI71" s="12"/>
      <c r="PLJ71" s="12"/>
      <c r="PLK71" s="12"/>
      <c r="PLL71" s="12"/>
      <c r="PLM71" s="12"/>
      <c r="PLN71" s="12"/>
      <c r="PLO71" s="12"/>
      <c r="PLP71" s="12"/>
      <c r="PLQ71" s="12"/>
      <c r="PLR71" s="12"/>
      <c r="PLS71" s="12"/>
      <c r="PLT71" s="12"/>
      <c r="PLU71" s="12"/>
      <c r="PLV71" s="12"/>
      <c r="PLW71" s="12"/>
      <c r="PLX71" s="12"/>
      <c r="PLY71" s="12"/>
      <c r="PLZ71" s="12"/>
      <c r="PMA71" s="12"/>
      <c r="PMB71" s="12"/>
      <c r="PMC71" s="12"/>
      <c r="PMD71" s="12"/>
      <c r="PME71" s="12"/>
      <c r="PMF71" s="12"/>
      <c r="PMG71" s="12"/>
      <c r="PMH71" s="12"/>
      <c r="PMI71" s="12"/>
      <c r="PMJ71" s="12"/>
      <c r="PMK71" s="12"/>
      <c r="PML71" s="12"/>
      <c r="PMM71" s="12"/>
      <c r="PMN71" s="12"/>
      <c r="PMO71" s="12"/>
      <c r="PMP71" s="12"/>
      <c r="PMQ71" s="12"/>
      <c r="PMR71" s="12"/>
      <c r="PMS71" s="12"/>
      <c r="PMT71" s="12"/>
      <c r="PMU71" s="12"/>
      <c r="PMV71" s="12"/>
      <c r="PMW71" s="12"/>
      <c r="PMX71" s="12"/>
      <c r="PMY71" s="12"/>
      <c r="PMZ71" s="12"/>
      <c r="PNA71" s="12"/>
      <c r="PNB71" s="12"/>
      <c r="PNC71" s="12"/>
      <c r="PND71" s="12"/>
      <c r="PNE71" s="12"/>
      <c r="PNF71" s="12"/>
      <c r="PNG71" s="12"/>
      <c r="PNH71" s="12"/>
      <c r="PNI71" s="12"/>
      <c r="PNJ71" s="12"/>
      <c r="PNK71" s="12"/>
      <c r="PNL71" s="12"/>
      <c r="PNM71" s="12"/>
      <c r="PNN71" s="12"/>
      <c r="PNO71" s="12"/>
      <c r="PNP71" s="12"/>
      <c r="PNQ71" s="12"/>
      <c r="PNR71" s="12"/>
      <c r="PNS71" s="12"/>
      <c r="PNT71" s="12"/>
      <c r="PNU71" s="12"/>
      <c r="PNV71" s="12"/>
      <c r="PNW71" s="12"/>
      <c r="PNX71" s="12"/>
      <c r="PNY71" s="12"/>
      <c r="PNZ71" s="12"/>
      <c r="POA71" s="12"/>
      <c r="POB71" s="12"/>
      <c r="POC71" s="12"/>
      <c r="POD71" s="12"/>
      <c r="POE71" s="12"/>
      <c r="POF71" s="12"/>
      <c r="POG71" s="12"/>
      <c r="POH71" s="12"/>
      <c r="POI71" s="12"/>
      <c r="POJ71" s="12"/>
      <c r="POK71" s="12"/>
      <c r="POL71" s="12"/>
      <c r="POM71" s="12"/>
      <c r="PON71" s="12"/>
      <c r="POO71" s="12"/>
      <c r="POP71" s="12"/>
      <c r="POQ71" s="12"/>
      <c r="POR71" s="12"/>
      <c r="POS71" s="12"/>
      <c r="POT71" s="12"/>
      <c r="POU71" s="12"/>
      <c r="POV71" s="12"/>
      <c r="POW71" s="12"/>
      <c r="POX71" s="12"/>
      <c r="POY71" s="12"/>
      <c r="POZ71" s="12"/>
      <c r="PPA71" s="12"/>
      <c r="PPB71" s="12"/>
      <c r="PPC71" s="12"/>
      <c r="PPD71" s="12"/>
      <c r="PPE71" s="12"/>
      <c r="PPF71" s="12"/>
      <c r="PPG71" s="12"/>
      <c r="PPH71" s="12"/>
      <c r="PPI71" s="12"/>
      <c r="PPJ71" s="12"/>
      <c r="PPK71" s="12"/>
      <c r="PPL71" s="12"/>
      <c r="PPM71" s="12"/>
      <c r="PPN71" s="12"/>
      <c r="PPO71" s="12"/>
      <c r="PPP71" s="12"/>
      <c r="PPQ71" s="12"/>
      <c r="PPR71" s="12"/>
      <c r="PPS71" s="12"/>
      <c r="PPT71" s="12"/>
      <c r="PPU71" s="12"/>
      <c r="PPV71" s="12"/>
      <c r="PPW71" s="12"/>
      <c r="PPX71" s="12"/>
      <c r="PPY71" s="12"/>
      <c r="PPZ71" s="12"/>
      <c r="PQA71" s="12"/>
      <c r="PQB71" s="12"/>
      <c r="PQC71" s="12"/>
      <c r="PQD71" s="12"/>
      <c r="PQE71" s="12"/>
      <c r="PQF71" s="12"/>
      <c r="PQG71" s="12"/>
      <c r="PQH71" s="12"/>
      <c r="PQI71" s="12"/>
      <c r="PQJ71" s="12"/>
      <c r="PQK71" s="12"/>
      <c r="PQL71" s="12"/>
      <c r="PQM71" s="12"/>
      <c r="PQN71" s="12"/>
      <c r="PQO71" s="12"/>
      <c r="PQP71" s="12"/>
      <c r="PQQ71" s="12"/>
      <c r="PQR71" s="12"/>
      <c r="PQS71" s="12"/>
      <c r="PQT71" s="12"/>
      <c r="PQU71" s="12"/>
      <c r="PQV71" s="12"/>
      <c r="PQW71" s="12"/>
      <c r="PQX71" s="12"/>
      <c r="PQY71" s="12"/>
      <c r="PQZ71" s="12"/>
      <c r="PRA71" s="12"/>
      <c r="PRB71" s="12"/>
      <c r="PRC71" s="12"/>
      <c r="PRD71" s="12"/>
      <c r="PRE71" s="12"/>
      <c r="PRF71" s="12"/>
      <c r="PRG71" s="12"/>
      <c r="PRH71" s="12"/>
      <c r="PRI71" s="12"/>
      <c r="PRJ71" s="12"/>
      <c r="PRK71" s="12"/>
      <c r="PRL71" s="12"/>
      <c r="PRM71" s="12"/>
      <c r="PRN71" s="12"/>
      <c r="PRO71" s="12"/>
      <c r="PRP71" s="12"/>
      <c r="PRQ71" s="12"/>
      <c r="PRR71" s="12"/>
      <c r="PRS71" s="12"/>
      <c r="PRT71" s="12"/>
      <c r="PRU71" s="12"/>
      <c r="PRV71" s="12"/>
      <c r="PRW71" s="12"/>
      <c r="PRX71" s="12"/>
      <c r="PRY71" s="12"/>
      <c r="PRZ71" s="12"/>
      <c r="PSA71" s="12"/>
      <c r="PSB71" s="12"/>
      <c r="PSC71" s="12"/>
      <c r="PSD71" s="12"/>
      <c r="PSE71" s="12"/>
      <c r="PSF71" s="12"/>
      <c r="PSG71" s="12"/>
      <c r="PSH71" s="12"/>
      <c r="PSI71" s="12"/>
      <c r="PSJ71" s="12"/>
      <c r="PSK71" s="12"/>
      <c r="PSL71" s="12"/>
      <c r="PSM71" s="12"/>
      <c r="PSN71" s="12"/>
      <c r="PSO71" s="12"/>
      <c r="PSP71" s="12"/>
      <c r="PSQ71" s="12"/>
      <c r="PSR71" s="12"/>
      <c r="PSS71" s="12"/>
      <c r="PST71" s="12"/>
      <c r="PSU71" s="12"/>
      <c r="PSV71" s="12"/>
      <c r="PSW71" s="12"/>
      <c r="PSX71" s="12"/>
      <c r="PSY71" s="12"/>
      <c r="PSZ71" s="12"/>
      <c r="PTA71" s="12"/>
      <c r="PTB71" s="12"/>
      <c r="PTC71" s="12"/>
      <c r="PTD71" s="12"/>
      <c r="PTE71" s="12"/>
      <c r="PTF71" s="12"/>
      <c r="PTG71" s="12"/>
      <c r="PTH71" s="12"/>
      <c r="PTI71" s="12"/>
      <c r="PTJ71" s="12"/>
      <c r="PTK71" s="12"/>
      <c r="PTL71" s="12"/>
      <c r="PTM71" s="12"/>
      <c r="PTN71" s="12"/>
      <c r="PTO71" s="12"/>
      <c r="PTP71" s="12"/>
      <c r="PTQ71" s="12"/>
      <c r="PTR71" s="12"/>
      <c r="PTS71" s="12"/>
      <c r="PTT71" s="12"/>
      <c r="PTU71" s="12"/>
      <c r="PTV71" s="12"/>
      <c r="PTW71" s="12"/>
      <c r="PTX71" s="12"/>
      <c r="PTY71" s="12"/>
      <c r="PTZ71" s="12"/>
      <c r="PUA71" s="12"/>
      <c r="PUB71" s="12"/>
      <c r="PUC71" s="12"/>
      <c r="PUD71" s="12"/>
      <c r="PUE71" s="12"/>
      <c r="PUF71" s="12"/>
      <c r="PUG71" s="12"/>
      <c r="PUH71" s="12"/>
      <c r="PUI71" s="12"/>
      <c r="PUJ71" s="12"/>
      <c r="PUK71" s="12"/>
      <c r="PUL71" s="12"/>
      <c r="PUM71" s="12"/>
      <c r="PUN71" s="12"/>
      <c r="PUO71" s="12"/>
      <c r="PUP71" s="12"/>
      <c r="PUQ71" s="12"/>
      <c r="PUR71" s="12"/>
      <c r="PUS71" s="12"/>
      <c r="PUT71" s="12"/>
      <c r="PUU71" s="12"/>
      <c r="PUV71" s="12"/>
      <c r="PUW71" s="12"/>
      <c r="PUX71" s="12"/>
      <c r="PUY71" s="12"/>
      <c r="PUZ71" s="12"/>
      <c r="PVA71" s="12"/>
      <c r="PVB71" s="12"/>
      <c r="PVC71" s="12"/>
      <c r="PVD71" s="12"/>
      <c r="PVE71" s="12"/>
      <c r="PVF71" s="12"/>
      <c r="PVG71" s="12"/>
      <c r="PVH71" s="12"/>
      <c r="PVI71" s="12"/>
      <c r="PVJ71" s="12"/>
      <c r="PVK71" s="12"/>
      <c r="PVL71" s="12"/>
      <c r="PVM71" s="12"/>
      <c r="PVN71" s="12"/>
      <c r="PVO71" s="12"/>
      <c r="PVP71" s="12"/>
      <c r="PVQ71" s="12"/>
      <c r="PVR71" s="12"/>
      <c r="PVS71" s="12"/>
      <c r="PVT71" s="12"/>
      <c r="PVU71" s="12"/>
      <c r="PVV71" s="12"/>
      <c r="PVW71" s="12"/>
      <c r="PVX71" s="12"/>
      <c r="PVY71" s="12"/>
      <c r="PVZ71" s="12"/>
      <c r="PWA71" s="12"/>
      <c r="PWB71" s="12"/>
      <c r="PWC71" s="12"/>
      <c r="PWD71" s="12"/>
      <c r="PWE71" s="12"/>
      <c r="PWF71" s="12"/>
      <c r="PWG71" s="12"/>
      <c r="PWH71" s="12"/>
      <c r="PWI71" s="12"/>
      <c r="PWJ71" s="12"/>
      <c r="PWK71" s="12"/>
      <c r="PWL71" s="12"/>
      <c r="PWM71" s="12"/>
      <c r="PWN71" s="12"/>
      <c r="PWO71" s="12"/>
      <c r="PWP71" s="12"/>
      <c r="PWQ71" s="12"/>
      <c r="PWR71" s="12"/>
      <c r="PWS71" s="12"/>
      <c r="PWT71" s="12"/>
      <c r="PWU71" s="12"/>
      <c r="PWV71" s="12"/>
      <c r="PWW71" s="12"/>
      <c r="PWX71" s="12"/>
      <c r="PWY71" s="12"/>
      <c r="PWZ71" s="12"/>
      <c r="PXA71" s="12"/>
      <c r="PXB71" s="12"/>
      <c r="PXC71" s="12"/>
      <c r="PXD71" s="12"/>
      <c r="PXE71" s="12"/>
      <c r="PXF71" s="12"/>
      <c r="PXG71" s="12"/>
      <c r="PXH71" s="12"/>
      <c r="PXI71" s="12"/>
      <c r="PXJ71" s="12"/>
      <c r="PXK71" s="12"/>
      <c r="PXL71" s="12"/>
      <c r="PXM71" s="12"/>
      <c r="PXN71" s="12"/>
      <c r="PXO71" s="12"/>
      <c r="PXP71" s="12"/>
      <c r="PXQ71" s="12"/>
      <c r="PXR71" s="12"/>
      <c r="PXS71" s="12"/>
      <c r="PXT71" s="12"/>
      <c r="PXU71" s="12"/>
      <c r="PXV71" s="12"/>
      <c r="PXW71" s="12"/>
      <c r="PXX71" s="12"/>
      <c r="PXY71" s="12"/>
      <c r="PXZ71" s="12"/>
      <c r="PYA71" s="12"/>
      <c r="PYB71" s="12"/>
      <c r="PYC71" s="12"/>
      <c r="PYD71" s="12"/>
      <c r="PYE71" s="12"/>
      <c r="PYF71" s="12"/>
      <c r="PYG71" s="12"/>
      <c r="PYH71" s="12"/>
      <c r="PYI71" s="12"/>
      <c r="PYJ71" s="12"/>
      <c r="PYK71" s="12"/>
      <c r="PYL71" s="12"/>
      <c r="PYM71" s="12"/>
      <c r="PYN71" s="12"/>
      <c r="PYO71" s="12"/>
      <c r="PYP71" s="12"/>
      <c r="PYQ71" s="12"/>
      <c r="PYR71" s="12"/>
      <c r="PYS71" s="12"/>
      <c r="PYT71" s="12"/>
      <c r="PYU71" s="12"/>
      <c r="PYV71" s="12"/>
      <c r="PYW71" s="12"/>
      <c r="PYX71" s="12"/>
      <c r="PYY71" s="12"/>
      <c r="PYZ71" s="12"/>
      <c r="PZA71" s="12"/>
      <c r="PZB71" s="12"/>
      <c r="PZC71" s="12"/>
      <c r="PZD71" s="12"/>
      <c r="PZE71" s="12"/>
      <c r="PZF71" s="12"/>
      <c r="PZG71" s="12"/>
      <c r="PZH71" s="12"/>
      <c r="PZI71" s="12"/>
      <c r="PZJ71" s="12"/>
      <c r="PZK71" s="12"/>
      <c r="PZL71" s="12"/>
      <c r="PZM71" s="12"/>
      <c r="PZN71" s="12"/>
      <c r="PZO71" s="12"/>
      <c r="PZP71" s="12"/>
      <c r="PZQ71" s="12"/>
      <c r="PZR71" s="12"/>
      <c r="PZS71" s="12"/>
      <c r="PZT71" s="12"/>
      <c r="PZU71" s="12"/>
      <c r="PZV71" s="12"/>
      <c r="PZW71" s="12"/>
      <c r="PZX71" s="12"/>
      <c r="PZY71" s="12"/>
      <c r="PZZ71" s="12"/>
      <c r="QAA71" s="12"/>
      <c r="QAB71" s="12"/>
      <c r="QAC71" s="12"/>
      <c r="QAD71" s="12"/>
      <c r="QAE71" s="12"/>
      <c r="QAF71" s="12"/>
      <c r="QAG71" s="12"/>
      <c r="QAH71" s="12"/>
      <c r="QAI71" s="12"/>
      <c r="QAJ71" s="12"/>
      <c r="QAK71" s="12"/>
      <c r="QAL71" s="12"/>
      <c r="QAM71" s="12"/>
      <c r="QAN71" s="12"/>
      <c r="QAO71" s="12"/>
      <c r="QAP71" s="12"/>
      <c r="QAQ71" s="12"/>
      <c r="QAR71" s="12"/>
      <c r="QAS71" s="12"/>
      <c r="QAT71" s="12"/>
      <c r="QAU71" s="12"/>
      <c r="QAV71" s="12"/>
      <c r="QAW71" s="12"/>
      <c r="QAX71" s="12"/>
      <c r="QAY71" s="12"/>
      <c r="QAZ71" s="12"/>
      <c r="QBA71" s="12"/>
      <c r="QBB71" s="12"/>
      <c r="QBC71" s="12"/>
      <c r="QBD71" s="12"/>
      <c r="QBE71" s="12"/>
      <c r="QBF71" s="12"/>
      <c r="QBG71" s="12"/>
      <c r="QBH71" s="12"/>
      <c r="QBI71" s="12"/>
      <c r="QBJ71" s="12"/>
      <c r="QBK71" s="12"/>
      <c r="QBL71" s="12"/>
      <c r="QBM71" s="12"/>
      <c r="QBN71" s="12"/>
      <c r="QBO71" s="12"/>
      <c r="QBP71" s="12"/>
      <c r="QBQ71" s="12"/>
      <c r="QBR71" s="12"/>
      <c r="QBS71" s="12"/>
      <c r="QBT71" s="12"/>
      <c r="QBU71" s="12"/>
      <c r="QBV71" s="12"/>
      <c r="QBW71" s="12"/>
      <c r="QBX71" s="12"/>
      <c r="QBY71" s="12"/>
      <c r="QBZ71" s="12"/>
      <c r="QCA71" s="12"/>
      <c r="QCB71" s="12"/>
      <c r="QCC71" s="12"/>
      <c r="QCD71" s="12"/>
      <c r="QCE71" s="12"/>
      <c r="QCF71" s="12"/>
      <c r="QCG71" s="12"/>
      <c r="QCH71" s="12"/>
      <c r="QCI71" s="12"/>
      <c r="QCJ71" s="12"/>
      <c r="QCK71" s="12"/>
      <c r="QCL71" s="12"/>
      <c r="QCM71" s="12"/>
      <c r="QCN71" s="12"/>
      <c r="QCO71" s="12"/>
      <c r="QCP71" s="12"/>
      <c r="QCQ71" s="12"/>
      <c r="QCR71" s="12"/>
      <c r="QCS71" s="12"/>
      <c r="QCT71" s="12"/>
      <c r="QCU71" s="12"/>
      <c r="QCV71" s="12"/>
      <c r="QCW71" s="12"/>
      <c r="QCX71" s="12"/>
      <c r="QCY71" s="12"/>
      <c r="QCZ71" s="12"/>
      <c r="QDA71" s="12"/>
      <c r="QDB71" s="12"/>
      <c r="QDC71" s="12"/>
      <c r="QDD71" s="12"/>
      <c r="QDE71" s="12"/>
      <c r="QDF71" s="12"/>
      <c r="QDG71" s="12"/>
      <c r="QDH71" s="12"/>
      <c r="QDI71" s="12"/>
      <c r="QDJ71" s="12"/>
      <c r="QDK71" s="12"/>
      <c r="QDL71" s="12"/>
      <c r="QDM71" s="12"/>
      <c r="QDN71" s="12"/>
      <c r="QDO71" s="12"/>
      <c r="QDP71" s="12"/>
      <c r="QDQ71" s="12"/>
      <c r="QDR71" s="12"/>
      <c r="QDS71" s="12"/>
      <c r="QDT71" s="12"/>
      <c r="QDU71" s="12"/>
      <c r="QDV71" s="12"/>
      <c r="QDW71" s="12"/>
      <c r="QDX71" s="12"/>
      <c r="QDY71" s="12"/>
      <c r="QDZ71" s="12"/>
      <c r="QEA71" s="12"/>
      <c r="QEB71" s="12"/>
      <c r="QEC71" s="12"/>
      <c r="QED71" s="12"/>
      <c r="QEE71" s="12"/>
      <c r="QEF71" s="12"/>
      <c r="QEG71" s="12"/>
      <c r="QEH71" s="12"/>
      <c r="QEI71" s="12"/>
      <c r="QEJ71" s="12"/>
      <c r="QEK71" s="12"/>
      <c r="QEL71" s="12"/>
      <c r="QEM71" s="12"/>
      <c r="QEN71" s="12"/>
      <c r="QEO71" s="12"/>
      <c r="QEP71" s="12"/>
      <c r="QEQ71" s="12"/>
      <c r="QER71" s="12"/>
      <c r="QES71" s="12"/>
      <c r="QET71" s="12"/>
      <c r="QEU71" s="12"/>
      <c r="QEV71" s="12"/>
      <c r="QEW71" s="12"/>
      <c r="QEX71" s="12"/>
      <c r="QEY71" s="12"/>
      <c r="QEZ71" s="12"/>
      <c r="QFA71" s="12"/>
      <c r="QFB71" s="12"/>
      <c r="QFC71" s="12"/>
      <c r="QFD71" s="12"/>
      <c r="QFE71" s="12"/>
      <c r="QFF71" s="12"/>
      <c r="QFG71" s="12"/>
      <c r="QFH71" s="12"/>
      <c r="QFI71" s="12"/>
      <c r="QFJ71" s="12"/>
      <c r="QFK71" s="12"/>
      <c r="QFL71" s="12"/>
      <c r="QFM71" s="12"/>
      <c r="QFN71" s="12"/>
      <c r="QFO71" s="12"/>
      <c r="QFP71" s="12"/>
      <c r="QFQ71" s="12"/>
      <c r="QFR71" s="12"/>
      <c r="QFS71" s="12"/>
      <c r="QFT71" s="12"/>
      <c r="QFU71" s="12"/>
      <c r="QFV71" s="12"/>
      <c r="QFW71" s="12"/>
      <c r="QFX71" s="12"/>
      <c r="QFY71" s="12"/>
      <c r="QFZ71" s="12"/>
      <c r="QGA71" s="12"/>
      <c r="QGB71" s="12"/>
      <c r="QGC71" s="12"/>
      <c r="QGD71" s="12"/>
      <c r="QGE71" s="12"/>
      <c r="QGF71" s="12"/>
      <c r="QGG71" s="12"/>
      <c r="QGH71" s="12"/>
      <c r="QGI71" s="12"/>
      <c r="QGJ71" s="12"/>
      <c r="QGK71" s="12"/>
      <c r="QGL71" s="12"/>
      <c r="QGM71" s="12"/>
      <c r="QGN71" s="12"/>
      <c r="QGO71" s="12"/>
      <c r="QGP71" s="12"/>
      <c r="QGQ71" s="12"/>
      <c r="QGR71" s="12"/>
      <c r="QGS71" s="12"/>
      <c r="QGT71" s="12"/>
      <c r="QGU71" s="12"/>
      <c r="QGV71" s="12"/>
      <c r="QGW71" s="12"/>
      <c r="QGX71" s="12"/>
      <c r="QGY71" s="12"/>
      <c r="QGZ71" s="12"/>
      <c r="QHA71" s="12"/>
      <c r="QHB71" s="12"/>
      <c r="QHC71" s="12"/>
      <c r="QHD71" s="12"/>
      <c r="QHE71" s="12"/>
      <c r="QHF71" s="12"/>
      <c r="QHG71" s="12"/>
      <c r="QHH71" s="12"/>
      <c r="QHI71" s="12"/>
      <c r="QHJ71" s="12"/>
      <c r="QHK71" s="12"/>
      <c r="QHL71" s="12"/>
      <c r="QHM71" s="12"/>
      <c r="QHN71" s="12"/>
      <c r="QHO71" s="12"/>
      <c r="QHP71" s="12"/>
      <c r="QHQ71" s="12"/>
      <c r="QHR71" s="12"/>
      <c r="QHS71" s="12"/>
      <c r="QHT71" s="12"/>
      <c r="QHU71" s="12"/>
      <c r="QHV71" s="12"/>
      <c r="QHW71" s="12"/>
      <c r="QHX71" s="12"/>
      <c r="QHY71" s="12"/>
      <c r="QHZ71" s="12"/>
      <c r="QIA71" s="12"/>
      <c r="QIB71" s="12"/>
      <c r="QIC71" s="12"/>
      <c r="QID71" s="12"/>
      <c r="QIE71" s="12"/>
      <c r="QIF71" s="12"/>
      <c r="QIG71" s="12"/>
      <c r="QIH71" s="12"/>
      <c r="QII71" s="12"/>
      <c r="QIJ71" s="12"/>
      <c r="QIK71" s="12"/>
      <c r="QIL71" s="12"/>
      <c r="QIM71" s="12"/>
      <c r="QIN71" s="12"/>
      <c r="QIO71" s="12"/>
      <c r="QIP71" s="12"/>
      <c r="QIQ71" s="12"/>
      <c r="QIR71" s="12"/>
      <c r="QIS71" s="12"/>
      <c r="QIT71" s="12"/>
      <c r="QIU71" s="12"/>
      <c r="QIV71" s="12"/>
      <c r="QIW71" s="12"/>
      <c r="QIX71" s="12"/>
      <c r="QIY71" s="12"/>
      <c r="QIZ71" s="12"/>
      <c r="QJA71" s="12"/>
      <c r="QJB71" s="12"/>
      <c r="QJC71" s="12"/>
      <c r="QJD71" s="12"/>
      <c r="QJE71" s="12"/>
      <c r="QJF71" s="12"/>
      <c r="QJG71" s="12"/>
      <c r="QJH71" s="12"/>
      <c r="QJI71" s="12"/>
      <c r="QJJ71" s="12"/>
      <c r="QJK71" s="12"/>
      <c r="QJL71" s="12"/>
      <c r="QJM71" s="12"/>
      <c r="QJN71" s="12"/>
      <c r="QJO71" s="12"/>
      <c r="QJP71" s="12"/>
      <c r="QJQ71" s="12"/>
      <c r="QJR71" s="12"/>
      <c r="QJS71" s="12"/>
      <c r="QJT71" s="12"/>
      <c r="QJU71" s="12"/>
      <c r="QJV71" s="12"/>
      <c r="QJW71" s="12"/>
      <c r="QJX71" s="12"/>
      <c r="QJY71" s="12"/>
      <c r="QJZ71" s="12"/>
      <c r="QKA71" s="12"/>
      <c r="QKB71" s="12"/>
      <c r="QKC71" s="12"/>
      <c r="QKD71" s="12"/>
      <c r="QKE71" s="12"/>
      <c r="QKF71" s="12"/>
      <c r="QKG71" s="12"/>
      <c r="QKH71" s="12"/>
      <c r="QKI71" s="12"/>
      <c r="QKJ71" s="12"/>
      <c r="QKK71" s="12"/>
      <c r="QKL71" s="12"/>
      <c r="QKM71" s="12"/>
      <c r="QKN71" s="12"/>
      <c r="QKO71" s="12"/>
      <c r="QKP71" s="12"/>
      <c r="QKQ71" s="12"/>
      <c r="QKR71" s="12"/>
      <c r="QKS71" s="12"/>
      <c r="QKT71" s="12"/>
      <c r="QKU71" s="12"/>
      <c r="QKV71" s="12"/>
      <c r="QKW71" s="12"/>
      <c r="QKX71" s="12"/>
      <c r="QKY71" s="12"/>
      <c r="QKZ71" s="12"/>
      <c r="QLA71" s="12"/>
      <c r="QLB71" s="12"/>
      <c r="QLC71" s="12"/>
      <c r="QLD71" s="12"/>
      <c r="QLE71" s="12"/>
      <c r="QLF71" s="12"/>
      <c r="QLG71" s="12"/>
      <c r="QLH71" s="12"/>
      <c r="QLI71" s="12"/>
      <c r="QLJ71" s="12"/>
      <c r="QLK71" s="12"/>
      <c r="QLL71" s="12"/>
      <c r="QLM71" s="12"/>
      <c r="QLN71" s="12"/>
      <c r="QLO71" s="12"/>
      <c r="QLP71" s="12"/>
      <c r="QLQ71" s="12"/>
      <c r="QLR71" s="12"/>
      <c r="QLS71" s="12"/>
      <c r="QLT71" s="12"/>
      <c r="QLU71" s="12"/>
      <c r="QLV71" s="12"/>
      <c r="QLW71" s="12"/>
      <c r="QLX71" s="12"/>
      <c r="QLY71" s="12"/>
      <c r="QLZ71" s="12"/>
      <c r="QMA71" s="12"/>
      <c r="QMB71" s="12"/>
      <c r="QMC71" s="12"/>
      <c r="QMD71" s="12"/>
      <c r="QME71" s="12"/>
      <c r="QMF71" s="12"/>
      <c r="QMG71" s="12"/>
      <c r="QMH71" s="12"/>
      <c r="QMI71" s="12"/>
      <c r="QMJ71" s="12"/>
      <c r="QMK71" s="12"/>
      <c r="QML71" s="12"/>
      <c r="QMM71" s="12"/>
      <c r="QMN71" s="12"/>
      <c r="QMO71" s="12"/>
      <c r="QMP71" s="12"/>
      <c r="QMQ71" s="12"/>
      <c r="QMR71" s="12"/>
      <c r="QMS71" s="12"/>
      <c r="QMT71" s="12"/>
      <c r="QMU71" s="12"/>
      <c r="QMV71" s="12"/>
      <c r="QMW71" s="12"/>
      <c r="QMX71" s="12"/>
      <c r="QMY71" s="12"/>
      <c r="QMZ71" s="12"/>
      <c r="QNA71" s="12"/>
      <c r="QNB71" s="12"/>
      <c r="QNC71" s="12"/>
      <c r="QND71" s="12"/>
      <c r="QNE71" s="12"/>
      <c r="QNF71" s="12"/>
      <c r="QNG71" s="12"/>
      <c r="QNH71" s="12"/>
      <c r="QNI71" s="12"/>
      <c r="QNJ71" s="12"/>
      <c r="QNK71" s="12"/>
      <c r="QNL71" s="12"/>
      <c r="QNM71" s="12"/>
      <c r="QNN71" s="12"/>
      <c r="QNO71" s="12"/>
      <c r="QNP71" s="12"/>
      <c r="QNQ71" s="12"/>
      <c r="QNR71" s="12"/>
      <c r="QNS71" s="12"/>
      <c r="QNT71" s="12"/>
      <c r="QNU71" s="12"/>
      <c r="QNV71" s="12"/>
      <c r="QNW71" s="12"/>
      <c r="QNX71" s="12"/>
      <c r="QNY71" s="12"/>
      <c r="QNZ71" s="12"/>
      <c r="QOA71" s="12"/>
      <c r="QOB71" s="12"/>
      <c r="QOC71" s="12"/>
      <c r="QOD71" s="12"/>
      <c r="QOE71" s="12"/>
      <c r="QOF71" s="12"/>
      <c r="QOG71" s="12"/>
      <c r="QOH71" s="12"/>
      <c r="QOI71" s="12"/>
      <c r="QOJ71" s="12"/>
      <c r="QOK71" s="12"/>
      <c r="QOL71" s="12"/>
      <c r="QOM71" s="12"/>
      <c r="QON71" s="12"/>
      <c r="QOO71" s="12"/>
      <c r="QOP71" s="12"/>
      <c r="QOQ71" s="12"/>
      <c r="QOR71" s="12"/>
      <c r="QOS71" s="12"/>
      <c r="QOT71" s="12"/>
      <c r="QOU71" s="12"/>
      <c r="QOV71" s="12"/>
      <c r="QOW71" s="12"/>
      <c r="QOX71" s="12"/>
      <c r="QOY71" s="12"/>
      <c r="QOZ71" s="12"/>
      <c r="QPA71" s="12"/>
      <c r="QPB71" s="12"/>
      <c r="QPC71" s="12"/>
      <c r="QPD71" s="12"/>
      <c r="QPE71" s="12"/>
      <c r="QPF71" s="12"/>
      <c r="QPG71" s="12"/>
      <c r="QPH71" s="12"/>
      <c r="QPI71" s="12"/>
      <c r="QPJ71" s="12"/>
      <c r="QPK71" s="12"/>
      <c r="QPL71" s="12"/>
      <c r="QPM71" s="12"/>
      <c r="QPN71" s="12"/>
      <c r="QPO71" s="12"/>
      <c r="QPP71" s="12"/>
      <c r="QPQ71" s="12"/>
      <c r="QPR71" s="12"/>
      <c r="QPS71" s="12"/>
      <c r="QPT71" s="12"/>
      <c r="QPU71" s="12"/>
      <c r="QPV71" s="12"/>
      <c r="QPW71" s="12"/>
      <c r="QPX71" s="12"/>
      <c r="QPY71" s="12"/>
      <c r="QPZ71" s="12"/>
      <c r="QQA71" s="12"/>
      <c r="QQB71" s="12"/>
      <c r="QQC71" s="12"/>
      <c r="QQD71" s="12"/>
      <c r="QQE71" s="12"/>
      <c r="QQF71" s="12"/>
      <c r="QQG71" s="12"/>
      <c r="QQH71" s="12"/>
      <c r="QQI71" s="12"/>
      <c r="QQJ71" s="12"/>
      <c r="QQK71" s="12"/>
      <c r="QQL71" s="12"/>
      <c r="QQM71" s="12"/>
      <c r="QQN71" s="12"/>
      <c r="QQO71" s="12"/>
      <c r="QQP71" s="12"/>
      <c r="QQQ71" s="12"/>
      <c r="QQR71" s="12"/>
      <c r="QQS71" s="12"/>
      <c r="QQT71" s="12"/>
      <c r="QQU71" s="12"/>
      <c r="QQV71" s="12"/>
      <c r="QQW71" s="12"/>
      <c r="QQX71" s="12"/>
      <c r="QQY71" s="12"/>
      <c r="QQZ71" s="12"/>
      <c r="QRA71" s="12"/>
      <c r="QRB71" s="12"/>
      <c r="QRC71" s="12"/>
      <c r="QRD71" s="12"/>
      <c r="QRE71" s="12"/>
      <c r="QRF71" s="12"/>
      <c r="QRG71" s="12"/>
      <c r="QRH71" s="12"/>
      <c r="QRI71" s="12"/>
      <c r="QRJ71" s="12"/>
      <c r="QRK71" s="12"/>
      <c r="QRL71" s="12"/>
      <c r="QRM71" s="12"/>
      <c r="QRN71" s="12"/>
      <c r="QRO71" s="12"/>
      <c r="QRP71" s="12"/>
      <c r="QRQ71" s="12"/>
      <c r="QRR71" s="12"/>
      <c r="QRS71" s="12"/>
      <c r="QRT71" s="12"/>
      <c r="QRU71" s="12"/>
      <c r="QRV71" s="12"/>
      <c r="QRW71" s="12"/>
      <c r="QRX71" s="12"/>
      <c r="QRY71" s="12"/>
      <c r="QRZ71" s="12"/>
      <c r="QSA71" s="12"/>
      <c r="QSB71" s="12"/>
      <c r="QSC71" s="12"/>
      <c r="QSD71" s="12"/>
      <c r="QSE71" s="12"/>
      <c r="QSF71" s="12"/>
      <c r="QSG71" s="12"/>
      <c r="QSH71" s="12"/>
      <c r="QSI71" s="12"/>
      <c r="QSJ71" s="12"/>
      <c r="QSK71" s="12"/>
      <c r="QSL71" s="12"/>
      <c r="QSM71" s="12"/>
      <c r="QSN71" s="12"/>
      <c r="QSO71" s="12"/>
      <c r="QSP71" s="12"/>
      <c r="QSQ71" s="12"/>
      <c r="QSR71" s="12"/>
      <c r="QSS71" s="12"/>
      <c r="QST71" s="12"/>
      <c r="QSU71" s="12"/>
      <c r="QSV71" s="12"/>
      <c r="QSW71" s="12"/>
      <c r="QSX71" s="12"/>
      <c r="QSY71" s="12"/>
      <c r="QSZ71" s="12"/>
      <c r="QTA71" s="12"/>
      <c r="QTB71" s="12"/>
      <c r="QTC71" s="12"/>
      <c r="QTD71" s="12"/>
      <c r="QTE71" s="12"/>
      <c r="QTF71" s="12"/>
      <c r="QTG71" s="12"/>
      <c r="QTH71" s="12"/>
      <c r="QTI71" s="12"/>
      <c r="QTJ71" s="12"/>
      <c r="QTK71" s="12"/>
      <c r="QTL71" s="12"/>
      <c r="QTM71" s="12"/>
      <c r="QTN71" s="12"/>
      <c r="QTO71" s="12"/>
      <c r="QTP71" s="12"/>
      <c r="QTQ71" s="12"/>
      <c r="QTR71" s="12"/>
      <c r="QTS71" s="12"/>
      <c r="QTT71" s="12"/>
      <c r="QTU71" s="12"/>
      <c r="QTV71" s="12"/>
      <c r="QTW71" s="12"/>
      <c r="QTX71" s="12"/>
      <c r="QTY71" s="12"/>
      <c r="QTZ71" s="12"/>
      <c r="QUA71" s="12"/>
      <c r="QUB71" s="12"/>
      <c r="QUC71" s="12"/>
      <c r="QUD71" s="12"/>
      <c r="QUE71" s="12"/>
      <c r="QUF71" s="12"/>
      <c r="QUG71" s="12"/>
      <c r="QUH71" s="12"/>
      <c r="QUI71" s="12"/>
      <c r="QUJ71" s="12"/>
      <c r="QUK71" s="12"/>
      <c r="QUL71" s="12"/>
      <c r="QUM71" s="12"/>
      <c r="QUN71" s="12"/>
      <c r="QUO71" s="12"/>
      <c r="QUP71" s="12"/>
      <c r="QUQ71" s="12"/>
      <c r="QUR71" s="12"/>
      <c r="QUS71" s="12"/>
      <c r="QUT71" s="12"/>
      <c r="QUU71" s="12"/>
      <c r="QUV71" s="12"/>
      <c r="QUW71" s="12"/>
      <c r="QUX71" s="12"/>
      <c r="QUY71" s="12"/>
      <c r="QUZ71" s="12"/>
      <c r="QVA71" s="12"/>
      <c r="QVB71" s="12"/>
      <c r="QVC71" s="12"/>
      <c r="QVD71" s="12"/>
      <c r="QVE71" s="12"/>
      <c r="QVF71" s="12"/>
      <c r="QVG71" s="12"/>
      <c r="QVH71" s="12"/>
      <c r="QVI71" s="12"/>
      <c r="QVJ71" s="12"/>
      <c r="QVK71" s="12"/>
      <c r="QVL71" s="12"/>
      <c r="QVM71" s="12"/>
      <c r="QVN71" s="12"/>
      <c r="QVO71" s="12"/>
      <c r="QVP71" s="12"/>
      <c r="QVQ71" s="12"/>
      <c r="QVR71" s="12"/>
      <c r="QVS71" s="12"/>
      <c r="QVT71" s="12"/>
      <c r="QVU71" s="12"/>
      <c r="QVV71" s="12"/>
      <c r="QVW71" s="12"/>
      <c r="QVX71" s="12"/>
      <c r="QVY71" s="12"/>
      <c r="QVZ71" s="12"/>
      <c r="QWA71" s="12"/>
      <c r="QWB71" s="12"/>
      <c r="QWC71" s="12"/>
      <c r="QWD71" s="12"/>
      <c r="QWE71" s="12"/>
      <c r="QWF71" s="12"/>
      <c r="QWG71" s="12"/>
      <c r="QWH71" s="12"/>
      <c r="QWI71" s="12"/>
      <c r="QWJ71" s="12"/>
      <c r="QWK71" s="12"/>
      <c r="QWL71" s="12"/>
      <c r="QWM71" s="12"/>
      <c r="QWN71" s="12"/>
      <c r="QWO71" s="12"/>
      <c r="QWP71" s="12"/>
      <c r="QWQ71" s="12"/>
      <c r="QWR71" s="12"/>
      <c r="QWS71" s="12"/>
      <c r="QWT71" s="12"/>
      <c r="QWU71" s="12"/>
      <c r="QWV71" s="12"/>
      <c r="QWW71" s="12"/>
      <c r="QWX71" s="12"/>
      <c r="QWY71" s="12"/>
      <c r="QWZ71" s="12"/>
      <c r="QXA71" s="12"/>
      <c r="QXB71" s="12"/>
      <c r="QXC71" s="12"/>
      <c r="QXD71" s="12"/>
      <c r="QXE71" s="12"/>
      <c r="QXF71" s="12"/>
      <c r="QXG71" s="12"/>
      <c r="QXH71" s="12"/>
      <c r="QXI71" s="12"/>
      <c r="QXJ71" s="12"/>
      <c r="QXK71" s="12"/>
      <c r="QXL71" s="12"/>
      <c r="QXM71" s="12"/>
      <c r="QXN71" s="12"/>
      <c r="QXO71" s="12"/>
      <c r="QXP71" s="12"/>
      <c r="QXQ71" s="12"/>
      <c r="QXR71" s="12"/>
      <c r="QXS71" s="12"/>
      <c r="QXT71" s="12"/>
      <c r="QXU71" s="12"/>
      <c r="QXV71" s="12"/>
      <c r="QXW71" s="12"/>
      <c r="QXX71" s="12"/>
      <c r="QXY71" s="12"/>
      <c r="QXZ71" s="12"/>
      <c r="QYA71" s="12"/>
      <c r="QYB71" s="12"/>
      <c r="QYC71" s="12"/>
      <c r="QYD71" s="12"/>
      <c r="QYE71" s="12"/>
      <c r="QYF71" s="12"/>
      <c r="QYG71" s="12"/>
      <c r="QYH71" s="12"/>
      <c r="QYI71" s="12"/>
      <c r="QYJ71" s="12"/>
      <c r="QYK71" s="12"/>
      <c r="QYL71" s="12"/>
      <c r="QYM71" s="12"/>
      <c r="QYN71" s="12"/>
      <c r="QYO71" s="12"/>
      <c r="QYP71" s="12"/>
      <c r="QYQ71" s="12"/>
      <c r="QYR71" s="12"/>
      <c r="QYS71" s="12"/>
      <c r="QYT71" s="12"/>
      <c r="QYU71" s="12"/>
      <c r="QYV71" s="12"/>
      <c r="QYW71" s="12"/>
      <c r="QYX71" s="12"/>
      <c r="QYY71" s="12"/>
      <c r="QYZ71" s="12"/>
      <c r="QZA71" s="12"/>
      <c r="QZB71" s="12"/>
      <c r="QZC71" s="12"/>
      <c r="QZD71" s="12"/>
      <c r="QZE71" s="12"/>
      <c r="QZF71" s="12"/>
      <c r="QZG71" s="12"/>
      <c r="QZH71" s="12"/>
      <c r="QZI71" s="12"/>
      <c r="QZJ71" s="12"/>
      <c r="QZK71" s="12"/>
      <c r="QZL71" s="12"/>
      <c r="QZM71" s="12"/>
      <c r="QZN71" s="12"/>
      <c r="QZO71" s="12"/>
      <c r="QZP71" s="12"/>
      <c r="QZQ71" s="12"/>
      <c r="QZR71" s="12"/>
      <c r="QZS71" s="12"/>
      <c r="QZT71" s="12"/>
      <c r="QZU71" s="12"/>
      <c r="QZV71" s="12"/>
      <c r="QZW71" s="12"/>
      <c r="QZX71" s="12"/>
      <c r="QZY71" s="12"/>
      <c r="QZZ71" s="12"/>
      <c r="RAA71" s="12"/>
      <c r="RAB71" s="12"/>
      <c r="RAC71" s="12"/>
      <c r="RAD71" s="12"/>
      <c r="RAE71" s="12"/>
      <c r="RAF71" s="12"/>
      <c r="RAG71" s="12"/>
      <c r="RAH71" s="12"/>
      <c r="RAI71" s="12"/>
      <c r="RAJ71" s="12"/>
      <c r="RAK71" s="12"/>
      <c r="RAL71" s="12"/>
      <c r="RAM71" s="12"/>
      <c r="RAN71" s="12"/>
      <c r="RAO71" s="12"/>
      <c r="RAP71" s="12"/>
      <c r="RAQ71" s="12"/>
      <c r="RAR71" s="12"/>
      <c r="RAS71" s="12"/>
      <c r="RAT71" s="12"/>
      <c r="RAU71" s="12"/>
      <c r="RAV71" s="12"/>
      <c r="RAW71" s="12"/>
      <c r="RAX71" s="12"/>
      <c r="RAY71" s="12"/>
      <c r="RAZ71" s="12"/>
      <c r="RBA71" s="12"/>
      <c r="RBB71" s="12"/>
      <c r="RBC71" s="12"/>
      <c r="RBD71" s="12"/>
      <c r="RBE71" s="12"/>
      <c r="RBF71" s="12"/>
      <c r="RBG71" s="12"/>
      <c r="RBH71" s="12"/>
      <c r="RBI71" s="12"/>
      <c r="RBJ71" s="12"/>
      <c r="RBK71" s="12"/>
      <c r="RBL71" s="12"/>
      <c r="RBM71" s="12"/>
      <c r="RBN71" s="12"/>
      <c r="RBO71" s="12"/>
      <c r="RBP71" s="12"/>
      <c r="RBQ71" s="12"/>
      <c r="RBR71" s="12"/>
      <c r="RBS71" s="12"/>
      <c r="RBT71" s="12"/>
      <c r="RBU71" s="12"/>
      <c r="RBV71" s="12"/>
      <c r="RBW71" s="12"/>
      <c r="RBX71" s="12"/>
      <c r="RBY71" s="12"/>
      <c r="RBZ71" s="12"/>
      <c r="RCA71" s="12"/>
      <c r="RCB71" s="12"/>
      <c r="RCC71" s="12"/>
      <c r="RCD71" s="12"/>
      <c r="RCE71" s="12"/>
      <c r="RCF71" s="12"/>
      <c r="RCG71" s="12"/>
      <c r="RCH71" s="12"/>
      <c r="RCI71" s="12"/>
      <c r="RCJ71" s="12"/>
      <c r="RCK71" s="12"/>
      <c r="RCL71" s="12"/>
      <c r="RCM71" s="12"/>
      <c r="RCN71" s="12"/>
      <c r="RCO71" s="12"/>
      <c r="RCP71" s="12"/>
      <c r="RCQ71" s="12"/>
      <c r="RCR71" s="12"/>
      <c r="RCS71" s="12"/>
      <c r="RCT71" s="12"/>
      <c r="RCU71" s="12"/>
      <c r="RCV71" s="12"/>
      <c r="RCW71" s="12"/>
      <c r="RCX71" s="12"/>
      <c r="RCY71" s="12"/>
      <c r="RCZ71" s="12"/>
      <c r="RDA71" s="12"/>
      <c r="RDB71" s="12"/>
      <c r="RDC71" s="12"/>
      <c r="RDD71" s="12"/>
      <c r="RDE71" s="12"/>
      <c r="RDF71" s="12"/>
      <c r="RDG71" s="12"/>
      <c r="RDH71" s="12"/>
      <c r="RDI71" s="12"/>
      <c r="RDJ71" s="12"/>
      <c r="RDK71" s="12"/>
      <c r="RDL71" s="12"/>
      <c r="RDM71" s="12"/>
      <c r="RDN71" s="12"/>
      <c r="RDO71" s="12"/>
      <c r="RDP71" s="12"/>
      <c r="RDQ71" s="12"/>
      <c r="RDR71" s="12"/>
      <c r="RDS71" s="12"/>
      <c r="RDT71" s="12"/>
      <c r="RDU71" s="12"/>
      <c r="RDV71" s="12"/>
      <c r="RDW71" s="12"/>
      <c r="RDX71" s="12"/>
      <c r="RDY71" s="12"/>
      <c r="RDZ71" s="12"/>
      <c r="REA71" s="12"/>
      <c r="REB71" s="12"/>
      <c r="REC71" s="12"/>
      <c r="RED71" s="12"/>
      <c r="REE71" s="12"/>
      <c r="REF71" s="12"/>
      <c r="REG71" s="12"/>
      <c r="REH71" s="12"/>
      <c r="REI71" s="12"/>
      <c r="REJ71" s="12"/>
      <c r="REK71" s="12"/>
      <c r="REL71" s="12"/>
      <c r="REM71" s="12"/>
      <c r="REN71" s="12"/>
      <c r="REO71" s="12"/>
      <c r="REP71" s="12"/>
      <c r="REQ71" s="12"/>
      <c r="RER71" s="12"/>
      <c r="RES71" s="12"/>
      <c r="RET71" s="12"/>
      <c r="REU71" s="12"/>
      <c r="REV71" s="12"/>
      <c r="REW71" s="12"/>
      <c r="REX71" s="12"/>
      <c r="REY71" s="12"/>
      <c r="REZ71" s="12"/>
      <c r="RFA71" s="12"/>
      <c r="RFB71" s="12"/>
      <c r="RFC71" s="12"/>
      <c r="RFD71" s="12"/>
      <c r="RFE71" s="12"/>
      <c r="RFF71" s="12"/>
      <c r="RFG71" s="12"/>
      <c r="RFH71" s="12"/>
      <c r="RFI71" s="12"/>
      <c r="RFJ71" s="12"/>
      <c r="RFK71" s="12"/>
      <c r="RFL71" s="12"/>
      <c r="RFM71" s="12"/>
      <c r="RFN71" s="12"/>
      <c r="RFO71" s="12"/>
      <c r="RFP71" s="12"/>
      <c r="RFQ71" s="12"/>
      <c r="RFR71" s="12"/>
      <c r="RFS71" s="12"/>
      <c r="RFT71" s="12"/>
      <c r="RFU71" s="12"/>
      <c r="RFV71" s="12"/>
      <c r="RFW71" s="12"/>
      <c r="RFX71" s="12"/>
      <c r="RFY71" s="12"/>
      <c r="RFZ71" s="12"/>
      <c r="RGA71" s="12"/>
      <c r="RGB71" s="12"/>
      <c r="RGC71" s="12"/>
      <c r="RGD71" s="12"/>
      <c r="RGE71" s="12"/>
      <c r="RGF71" s="12"/>
      <c r="RGG71" s="12"/>
      <c r="RGH71" s="12"/>
      <c r="RGI71" s="12"/>
      <c r="RGJ71" s="12"/>
      <c r="RGK71" s="12"/>
      <c r="RGL71" s="12"/>
      <c r="RGM71" s="12"/>
      <c r="RGN71" s="12"/>
      <c r="RGO71" s="12"/>
      <c r="RGP71" s="12"/>
      <c r="RGQ71" s="12"/>
      <c r="RGR71" s="12"/>
      <c r="RGS71" s="12"/>
      <c r="RGT71" s="12"/>
      <c r="RGU71" s="12"/>
      <c r="RGV71" s="12"/>
      <c r="RGW71" s="12"/>
      <c r="RGX71" s="12"/>
      <c r="RGY71" s="12"/>
      <c r="RGZ71" s="12"/>
      <c r="RHA71" s="12"/>
      <c r="RHB71" s="12"/>
      <c r="RHC71" s="12"/>
      <c r="RHD71" s="12"/>
      <c r="RHE71" s="12"/>
      <c r="RHF71" s="12"/>
      <c r="RHG71" s="12"/>
      <c r="RHH71" s="12"/>
      <c r="RHI71" s="12"/>
      <c r="RHJ71" s="12"/>
      <c r="RHK71" s="12"/>
      <c r="RHL71" s="12"/>
      <c r="RHM71" s="12"/>
      <c r="RHN71" s="12"/>
      <c r="RHO71" s="12"/>
      <c r="RHP71" s="12"/>
      <c r="RHQ71" s="12"/>
      <c r="RHR71" s="12"/>
      <c r="RHS71" s="12"/>
      <c r="RHT71" s="12"/>
      <c r="RHU71" s="12"/>
      <c r="RHV71" s="12"/>
      <c r="RHW71" s="12"/>
      <c r="RHX71" s="12"/>
      <c r="RHY71" s="12"/>
      <c r="RHZ71" s="12"/>
      <c r="RIA71" s="12"/>
      <c r="RIB71" s="12"/>
      <c r="RIC71" s="12"/>
      <c r="RID71" s="12"/>
      <c r="RIE71" s="12"/>
      <c r="RIF71" s="12"/>
      <c r="RIG71" s="12"/>
      <c r="RIH71" s="12"/>
      <c r="RII71" s="12"/>
      <c r="RIJ71" s="12"/>
      <c r="RIK71" s="12"/>
      <c r="RIL71" s="12"/>
      <c r="RIM71" s="12"/>
      <c r="RIN71" s="12"/>
      <c r="RIO71" s="12"/>
      <c r="RIP71" s="12"/>
      <c r="RIQ71" s="12"/>
      <c r="RIR71" s="12"/>
      <c r="RIS71" s="12"/>
      <c r="RIT71" s="12"/>
      <c r="RIU71" s="12"/>
      <c r="RIV71" s="12"/>
      <c r="RIW71" s="12"/>
      <c r="RIX71" s="12"/>
      <c r="RIY71" s="12"/>
      <c r="RIZ71" s="12"/>
      <c r="RJA71" s="12"/>
      <c r="RJB71" s="12"/>
      <c r="RJC71" s="12"/>
      <c r="RJD71" s="12"/>
      <c r="RJE71" s="12"/>
      <c r="RJF71" s="12"/>
      <c r="RJG71" s="12"/>
      <c r="RJH71" s="12"/>
      <c r="RJI71" s="12"/>
      <c r="RJJ71" s="12"/>
      <c r="RJK71" s="12"/>
      <c r="RJL71" s="12"/>
      <c r="RJM71" s="12"/>
      <c r="RJN71" s="12"/>
      <c r="RJO71" s="12"/>
      <c r="RJP71" s="12"/>
      <c r="RJQ71" s="12"/>
      <c r="RJR71" s="12"/>
      <c r="RJS71" s="12"/>
      <c r="RJT71" s="12"/>
      <c r="RJU71" s="12"/>
      <c r="RJV71" s="12"/>
      <c r="RJW71" s="12"/>
      <c r="RJX71" s="12"/>
      <c r="RJY71" s="12"/>
      <c r="RJZ71" s="12"/>
      <c r="RKA71" s="12"/>
      <c r="RKB71" s="12"/>
      <c r="RKC71" s="12"/>
      <c r="RKD71" s="12"/>
      <c r="RKE71" s="12"/>
      <c r="RKF71" s="12"/>
      <c r="RKG71" s="12"/>
      <c r="RKH71" s="12"/>
      <c r="RKI71" s="12"/>
      <c r="RKJ71" s="12"/>
      <c r="RKK71" s="12"/>
      <c r="RKL71" s="12"/>
      <c r="RKM71" s="12"/>
      <c r="RKN71" s="12"/>
      <c r="RKO71" s="12"/>
      <c r="RKP71" s="12"/>
      <c r="RKQ71" s="12"/>
      <c r="RKR71" s="12"/>
      <c r="RKS71" s="12"/>
      <c r="RKT71" s="12"/>
      <c r="RKU71" s="12"/>
      <c r="RKV71" s="12"/>
      <c r="RKW71" s="12"/>
      <c r="RKX71" s="12"/>
      <c r="RKY71" s="12"/>
      <c r="RKZ71" s="12"/>
      <c r="RLA71" s="12"/>
      <c r="RLB71" s="12"/>
      <c r="RLC71" s="12"/>
      <c r="RLD71" s="12"/>
      <c r="RLE71" s="12"/>
      <c r="RLF71" s="12"/>
      <c r="RLG71" s="12"/>
      <c r="RLH71" s="12"/>
      <c r="RLI71" s="12"/>
      <c r="RLJ71" s="12"/>
      <c r="RLK71" s="12"/>
      <c r="RLL71" s="12"/>
      <c r="RLM71" s="12"/>
      <c r="RLN71" s="12"/>
      <c r="RLO71" s="12"/>
      <c r="RLP71" s="12"/>
      <c r="RLQ71" s="12"/>
      <c r="RLR71" s="12"/>
      <c r="RLS71" s="12"/>
      <c r="RLT71" s="12"/>
      <c r="RLU71" s="12"/>
      <c r="RLV71" s="12"/>
      <c r="RLW71" s="12"/>
      <c r="RLX71" s="12"/>
      <c r="RLY71" s="12"/>
      <c r="RLZ71" s="12"/>
      <c r="RMA71" s="12"/>
      <c r="RMB71" s="12"/>
      <c r="RMC71" s="12"/>
      <c r="RMD71" s="12"/>
      <c r="RME71" s="12"/>
      <c r="RMF71" s="12"/>
      <c r="RMG71" s="12"/>
      <c r="RMH71" s="12"/>
      <c r="RMI71" s="12"/>
      <c r="RMJ71" s="12"/>
      <c r="RMK71" s="12"/>
      <c r="RML71" s="12"/>
      <c r="RMM71" s="12"/>
      <c r="RMN71" s="12"/>
      <c r="RMO71" s="12"/>
      <c r="RMP71" s="12"/>
      <c r="RMQ71" s="12"/>
      <c r="RMR71" s="12"/>
      <c r="RMS71" s="12"/>
      <c r="RMT71" s="12"/>
      <c r="RMU71" s="12"/>
      <c r="RMV71" s="12"/>
      <c r="RMW71" s="12"/>
      <c r="RMX71" s="12"/>
      <c r="RMY71" s="12"/>
      <c r="RMZ71" s="12"/>
      <c r="RNA71" s="12"/>
      <c r="RNB71" s="12"/>
      <c r="RNC71" s="12"/>
      <c r="RND71" s="12"/>
      <c r="RNE71" s="12"/>
      <c r="RNF71" s="12"/>
      <c r="RNG71" s="12"/>
      <c r="RNH71" s="12"/>
      <c r="RNI71" s="12"/>
      <c r="RNJ71" s="12"/>
      <c r="RNK71" s="12"/>
      <c r="RNL71" s="12"/>
      <c r="RNM71" s="12"/>
      <c r="RNN71" s="12"/>
      <c r="RNO71" s="12"/>
      <c r="RNP71" s="12"/>
      <c r="RNQ71" s="12"/>
      <c r="RNR71" s="12"/>
      <c r="RNS71" s="12"/>
      <c r="RNT71" s="12"/>
      <c r="RNU71" s="12"/>
      <c r="RNV71" s="12"/>
      <c r="RNW71" s="12"/>
      <c r="RNX71" s="12"/>
      <c r="RNY71" s="12"/>
      <c r="RNZ71" s="12"/>
      <c r="ROA71" s="12"/>
      <c r="ROB71" s="12"/>
      <c r="ROC71" s="12"/>
      <c r="ROD71" s="12"/>
      <c r="ROE71" s="12"/>
      <c r="ROF71" s="12"/>
      <c r="ROG71" s="12"/>
      <c r="ROH71" s="12"/>
      <c r="ROI71" s="12"/>
      <c r="ROJ71" s="12"/>
      <c r="ROK71" s="12"/>
      <c r="ROL71" s="12"/>
      <c r="ROM71" s="12"/>
      <c r="RON71" s="12"/>
      <c r="ROO71" s="12"/>
      <c r="ROP71" s="12"/>
      <c r="ROQ71" s="12"/>
      <c r="ROR71" s="12"/>
      <c r="ROS71" s="12"/>
      <c r="ROT71" s="12"/>
      <c r="ROU71" s="12"/>
      <c r="ROV71" s="12"/>
      <c r="ROW71" s="12"/>
      <c r="ROX71" s="12"/>
      <c r="ROY71" s="12"/>
      <c r="ROZ71" s="12"/>
      <c r="RPA71" s="12"/>
      <c r="RPB71" s="12"/>
      <c r="RPC71" s="12"/>
      <c r="RPD71" s="12"/>
      <c r="RPE71" s="12"/>
      <c r="RPF71" s="12"/>
      <c r="RPG71" s="12"/>
      <c r="RPH71" s="12"/>
      <c r="RPI71" s="12"/>
      <c r="RPJ71" s="12"/>
      <c r="RPK71" s="12"/>
      <c r="RPL71" s="12"/>
      <c r="RPM71" s="12"/>
      <c r="RPN71" s="12"/>
      <c r="RPO71" s="12"/>
      <c r="RPP71" s="12"/>
      <c r="RPQ71" s="12"/>
      <c r="RPR71" s="12"/>
      <c r="RPS71" s="12"/>
      <c r="RPT71" s="12"/>
      <c r="RPU71" s="12"/>
      <c r="RPV71" s="12"/>
      <c r="RPW71" s="12"/>
      <c r="RPX71" s="12"/>
      <c r="RPY71" s="12"/>
      <c r="RPZ71" s="12"/>
      <c r="RQA71" s="12"/>
      <c r="RQB71" s="12"/>
      <c r="RQC71" s="12"/>
      <c r="RQD71" s="12"/>
      <c r="RQE71" s="12"/>
      <c r="RQF71" s="12"/>
      <c r="RQG71" s="12"/>
      <c r="RQH71" s="12"/>
      <c r="RQI71" s="12"/>
      <c r="RQJ71" s="12"/>
      <c r="RQK71" s="12"/>
      <c r="RQL71" s="12"/>
      <c r="RQM71" s="12"/>
      <c r="RQN71" s="12"/>
      <c r="RQO71" s="12"/>
      <c r="RQP71" s="12"/>
      <c r="RQQ71" s="12"/>
      <c r="RQR71" s="12"/>
      <c r="RQS71" s="12"/>
      <c r="RQT71" s="12"/>
      <c r="RQU71" s="12"/>
      <c r="RQV71" s="12"/>
      <c r="RQW71" s="12"/>
      <c r="RQX71" s="12"/>
      <c r="RQY71" s="12"/>
      <c r="RQZ71" s="12"/>
      <c r="RRA71" s="12"/>
      <c r="RRB71" s="12"/>
      <c r="RRC71" s="12"/>
      <c r="RRD71" s="12"/>
      <c r="RRE71" s="12"/>
      <c r="RRF71" s="12"/>
      <c r="RRG71" s="12"/>
      <c r="RRH71" s="12"/>
      <c r="RRI71" s="12"/>
      <c r="RRJ71" s="12"/>
      <c r="RRK71" s="12"/>
      <c r="RRL71" s="12"/>
      <c r="RRM71" s="12"/>
      <c r="RRN71" s="12"/>
      <c r="RRO71" s="12"/>
      <c r="RRP71" s="12"/>
      <c r="RRQ71" s="12"/>
      <c r="RRR71" s="12"/>
      <c r="RRS71" s="12"/>
      <c r="RRT71" s="12"/>
      <c r="RRU71" s="12"/>
      <c r="RRV71" s="12"/>
      <c r="RRW71" s="12"/>
      <c r="RRX71" s="12"/>
      <c r="RRY71" s="12"/>
      <c r="RRZ71" s="12"/>
      <c r="RSA71" s="12"/>
      <c r="RSB71" s="12"/>
      <c r="RSC71" s="12"/>
      <c r="RSD71" s="12"/>
      <c r="RSE71" s="12"/>
      <c r="RSF71" s="12"/>
      <c r="RSG71" s="12"/>
      <c r="RSH71" s="12"/>
      <c r="RSI71" s="12"/>
      <c r="RSJ71" s="12"/>
      <c r="RSK71" s="12"/>
      <c r="RSL71" s="12"/>
      <c r="RSM71" s="12"/>
      <c r="RSN71" s="12"/>
      <c r="RSO71" s="12"/>
      <c r="RSP71" s="12"/>
      <c r="RSQ71" s="12"/>
      <c r="RSR71" s="12"/>
      <c r="RSS71" s="12"/>
      <c r="RST71" s="12"/>
      <c r="RSU71" s="12"/>
      <c r="RSV71" s="12"/>
      <c r="RSW71" s="12"/>
      <c r="RSX71" s="12"/>
      <c r="RSY71" s="12"/>
      <c r="RSZ71" s="12"/>
      <c r="RTA71" s="12"/>
      <c r="RTB71" s="12"/>
      <c r="RTC71" s="12"/>
      <c r="RTD71" s="12"/>
      <c r="RTE71" s="12"/>
      <c r="RTF71" s="12"/>
      <c r="RTG71" s="12"/>
      <c r="RTH71" s="12"/>
      <c r="RTI71" s="12"/>
      <c r="RTJ71" s="12"/>
      <c r="RTK71" s="12"/>
      <c r="RTL71" s="12"/>
      <c r="RTM71" s="12"/>
      <c r="RTN71" s="12"/>
      <c r="RTO71" s="12"/>
      <c r="RTP71" s="12"/>
      <c r="RTQ71" s="12"/>
      <c r="RTR71" s="12"/>
      <c r="RTS71" s="12"/>
      <c r="RTT71" s="12"/>
      <c r="RTU71" s="12"/>
      <c r="RTV71" s="12"/>
      <c r="RTW71" s="12"/>
      <c r="RTX71" s="12"/>
      <c r="RTY71" s="12"/>
      <c r="RTZ71" s="12"/>
      <c r="RUA71" s="12"/>
      <c r="RUB71" s="12"/>
      <c r="RUC71" s="12"/>
      <c r="RUD71" s="12"/>
      <c r="RUE71" s="12"/>
      <c r="RUF71" s="12"/>
      <c r="RUG71" s="12"/>
      <c r="RUH71" s="12"/>
      <c r="RUI71" s="12"/>
      <c r="RUJ71" s="12"/>
      <c r="RUK71" s="12"/>
      <c r="RUL71" s="12"/>
      <c r="RUM71" s="12"/>
      <c r="RUN71" s="12"/>
      <c r="RUO71" s="12"/>
      <c r="RUP71" s="12"/>
      <c r="RUQ71" s="12"/>
      <c r="RUR71" s="12"/>
      <c r="RUS71" s="12"/>
      <c r="RUT71" s="12"/>
      <c r="RUU71" s="12"/>
      <c r="RUV71" s="12"/>
      <c r="RUW71" s="12"/>
      <c r="RUX71" s="12"/>
      <c r="RUY71" s="12"/>
      <c r="RUZ71" s="12"/>
      <c r="RVA71" s="12"/>
      <c r="RVB71" s="12"/>
      <c r="RVC71" s="12"/>
      <c r="RVD71" s="12"/>
      <c r="RVE71" s="12"/>
      <c r="RVF71" s="12"/>
      <c r="RVG71" s="12"/>
      <c r="RVH71" s="12"/>
      <c r="RVI71" s="12"/>
      <c r="RVJ71" s="12"/>
      <c r="RVK71" s="12"/>
      <c r="RVL71" s="12"/>
      <c r="RVM71" s="12"/>
      <c r="RVN71" s="12"/>
      <c r="RVO71" s="12"/>
      <c r="RVP71" s="12"/>
      <c r="RVQ71" s="12"/>
      <c r="RVR71" s="12"/>
      <c r="RVS71" s="12"/>
      <c r="RVT71" s="12"/>
      <c r="RVU71" s="12"/>
      <c r="RVV71" s="12"/>
      <c r="RVW71" s="12"/>
      <c r="RVX71" s="12"/>
      <c r="RVY71" s="12"/>
      <c r="RVZ71" s="12"/>
      <c r="RWA71" s="12"/>
      <c r="RWB71" s="12"/>
      <c r="RWC71" s="12"/>
      <c r="RWD71" s="12"/>
      <c r="RWE71" s="12"/>
      <c r="RWF71" s="12"/>
      <c r="RWG71" s="12"/>
      <c r="RWH71" s="12"/>
      <c r="RWI71" s="12"/>
      <c r="RWJ71" s="12"/>
      <c r="RWK71" s="12"/>
      <c r="RWL71" s="12"/>
      <c r="RWM71" s="12"/>
      <c r="RWN71" s="12"/>
      <c r="RWO71" s="12"/>
      <c r="RWP71" s="12"/>
      <c r="RWQ71" s="12"/>
      <c r="RWR71" s="12"/>
      <c r="RWS71" s="12"/>
      <c r="RWT71" s="12"/>
      <c r="RWU71" s="12"/>
      <c r="RWV71" s="12"/>
      <c r="RWW71" s="12"/>
      <c r="RWX71" s="12"/>
      <c r="RWY71" s="12"/>
      <c r="RWZ71" s="12"/>
      <c r="RXA71" s="12"/>
      <c r="RXB71" s="12"/>
      <c r="RXC71" s="12"/>
      <c r="RXD71" s="12"/>
      <c r="RXE71" s="12"/>
      <c r="RXF71" s="12"/>
      <c r="RXG71" s="12"/>
      <c r="RXH71" s="12"/>
      <c r="RXI71" s="12"/>
      <c r="RXJ71" s="12"/>
      <c r="RXK71" s="12"/>
      <c r="RXL71" s="12"/>
      <c r="RXM71" s="12"/>
      <c r="RXN71" s="12"/>
      <c r="RXO71" s="12"/>
      <c r="RXP71" s="12"/>
      <c r="RXQ71" s="12"/>
      <c r="RXR71" s="12"/>
      <c r="RXS71" s="12"/>
      <c r="RXT71" s="12"/>
      <c r="RXU71" s="12"/>
      <c r="RXV71" s="12"/>
      <c r="RXW71" s="12"/>
      <c r="RXX71" s="12"/>
      <c r="RXY71" s="12"/>
      <c r="RXZ71" s="12"/>
      <c r="RYA71" s="12"/>
      <c r="RYB71" s="12"/>
      <c r="RYC71" s="12"/>
      <c r="RYD71" s="12"/>
      <c r="RYE71" s="12"/>
      <c r="RYF71" s="12"/>
      <c r="RYG71" s="12"/>
      <c r="RYH71" s="12"/>
      <c r="RYI71" s="12"/>
      <c r="RYJ71" s="12"/>
      <c r="RYK71" s="12"/>
      <c r="RYL71" s="12"/>
      <c r="RYM71" s="12"/>
      <c r="RYN71" s="12"/>
      <c r="RYO71" s="12"/>
      <c r="RYP71" s="12"/>
      <c r="RYQ71" s="12"/>
      <c r="RYR71" s="12"/>
      <c r="RYS71" s="12"/>
      <c r="RYT71" s="12"/>
      <c r="RYU71" s="12"/>
      <c r="RYV71" s="12"/>
      <c r="RYW71" s="12"/>
      <c r="RYX71" s="12"/>
      <c r="RYY71" s="12"/>
      <c r="RYZ71" s="12"/>
      <c r="RZA71" s="12"/>
      <c r="RZB71" s="12"/>
      <c r="RZC71" s="12"/>
      <c r="RZD71" s="12"/>
      <c r="RZE71" s="12"/>
      <c r="RZF71" s="12"/>
      <c r="RZG71" s="12"/>
      <c r="RZH71" s="12"/>
      <c r="RZI71" s="12"/>
      <c r="RZJ71" s="12"/>
      <c r="RZK71" s="12"/>
      <c r="RZL71" s="12"/>
      <c r="RZM71" s="12"/>
      <c r="RZN71" s="12"/>
      <c r="RZO71" s="12"/>
      <c r="RZP71" s="12"/>
      <c r="RZQ71" s="12"/>
      <c r="RZR71" s="12"/>
      <c r="RZS71" s="12"/>
      <c r="RZT71" s="12"/>
      <c r="RZU71" s="12"/>
      <c r="RZV71" s="12"/>
      <c r="RZW71" s="12"/>
      <c r="RZX71" s="12"/>
      <c r="RZY71" s="12"/>
      <c r="RZZ71" s="12"/>
      <c r="SAA71" s="12"/>
      <c r="SAB71" s="12"/>
      <c r="SAC71" s="12"/>
      <c r="SAD71" s="12"/>
      <c r="SAE71" s="12"/>
      <c r="SAF71" s="12"/>
      <c r="SAG71" s="12"/>
      <c r="SAH71" s="12"/>
      <c r="SAI71" s="12"/>
      <c r="SAJ71" s="12"/>
      <c r="SAK71" s="12"/>
      <c r="SAL71" s="12"/>
      <c r="SAM71" s="12"/>
      <c r="SAN71" s="12"/>
      <c r="SAO71" s="12"/>
      <c r="SAP71" s="12"/>
      <c r="SAQ71" s="12"/>
      <c r="SAR71" s="12"/>
      <c r="SAS71" s="12"/>
      <c r="SAT71" s="12"/>
      <c r="SAU71" s="12"/>
      <c r="SAV71" s="12"/>
      <c r="SAW71" s="12"/>
      <c r="SAX71" s="12"/>
      <c r="SAY71" s="12"/>
      <c r="SAZ71" s="12"/>
      <c r="SBA71" s="12"/>
      <c r="SBB71" s="12"/>
      <c r="SBC71" s="12"/>
      <c r="SBD71" s="12"/>
      <c r="SBE71" s="12"/>
      <c r="SBF71" s="12"/>
      <c r="SBG71" s="12"/>
      <c r="SBH71" s="12"/>
      <c r="SBI71" s="12"/>
      <c r="SBJ71" s="12"/>
      <c r="SBK71" s="12"/>
      <c r="SBL71" s="12"/>
      <c r="SBM71" s="12"/>
      <c r="SBN71" s="12"/>
      <c r="SBO71" s="12"/>
      <c r="SBP71" s="12"/>
      <c r="SBQ71" s="12"/>
      <c r="SBR71" s="12"/>
      <c r="SBS71" s="12"/>
      <c r="SBT71" s="12"/>
      <c r="SBU71" s="12"/>
      <c r="SBV71" s="12"/>
      <c r="SBW71" s="12"/>
      <c r="SBX71" s="12"/>
      <c r="SBY71" s="12"/>
      <c r="SBZ71" s="12"/>
      <c r="SCA71" s="12"/>
      <c r="SCB71" s="12"/>
      <c r="SCC71" s="12"/>
      <c r="SCD71" s="12"/>
      <c r="SCE71" s="12"/>
      <c r="SCF71" s="12"/>
      <c r="SCG71" s="12"/>
      <c r="SCH71" s="12"/>
      <c r="SCI71" s="12"/>
      <c r="SCJ71" s="12"/>
      <c r="SCK71" s="12"/>
      <c r="SCL71" s="12"/>
      <c r="SCM71" s="12"/>
      <c r="SCN71" s="12"/>
      <c r="SCO71" s="12"/>
      <c r="SCP71" s="12"/>
      <c r="SCQ71" s="12"/>
      <c r="SCR71" s="12"/>
      <c r="SCS71" s="12"/>
      <c r="SCT71" s="12"/>
      <c r="SCU71" s="12"/>
      <c r="SCV71" s="12"/>
      <c r="SCW71" s="12"/>
      <c r="SCX71" s="12"/>
      <c r="SCY71" s="12"/>
      <c r="SCZ71" s="12"/>
      <c r="SDA71" s="12"/>
      <c r="SDB71" s="12"/>
      <c r="SDC71" s="12"/>
      <c r="SDD71" s="12"/>
      <c r="SDE71" s="12"/>
      <c r="SDF71" s="12"/>
      <c r="SDG71" s="12"/>
      <c r="SDH71" s="12"/>
      <c r="SDI71" s="12"/>
      <c r="SDJ71" s="12"/>
      <c r="SDK71" s="12"/>
      <c r="SDL71" s="12"/>
      <c r="SDM71" s="12"/>
      <c r="SDN71" s="12"/>
      <c r="SDO71" s="12"/>
      <c r="SDP71" s="12"/>
      <c r="SDQ71" s="12"/>
      <c r="SDR71" s="12"/>
      <c r="SDS71" s="12"/>
      <c r="SDT71" s="12"/>
      <c r="SDU71" s="12"/>
      <c r="SDV71" s="12"/>
      <c r="SDW71" s="12"/>
      <c r="SDX71" s="12"/>
      <c r="SDY71" s="12"/>
      <c r="SDZ71" s="12"/>
      <c r="SEA71" s="12"/>
      <c r="SEB71" s="12"/>
      <c r="SEC71" s="12"/>
      <c r="SED71" s="12"/>
      <c r="SEE71" s="12"/>
      <c r="SEF71" s="12"/>
      <c r="SEG71" s="12"/>
      <c r="SEH71" s="12"/>
      <c r="SEI71" s="12"/>
      <c r="SEJ71" s="12"/>
      <c r="SEK71" s="12"/>
      <c r="SEL71" s="12"/>
      <c r="SEM71" s="12"/>
      <c r="SEN71" s="12"/>
      <c r="SEO71" s="12"/>
      <c r="SEP71" s="12"/>
      <c r="SEQ71" s="12"/>
      <c r="SER71" s="12"/>
      <c r="SES71" s="12"/>
      <c r="SET71" s="12"/>
      <c r="SEU71" s="12"/>
      <c r="SEV71" s="12"/>
      <c r="SEW71" s="12"/>
      <c r="SEX71" s="12"/>
      <c r="SEY71" s="12"/>
      <c r="SEZ71" s="12"/>
      <c r="SFA71" s="12"/>
      <c r="SFB71" s="12"/>
      <c r="SFC71" s="12"/>
      <c r="SFD71" s="12"/>
      <c r="SFE71" s="12"/>
      <c r="SFF71" s="12"/>
      <c r="SFG71" s="12"/>
      <c r="SFH71" s="12"/>
      <c r="SFI71" s="12"/>
      <c r="SFJ71" s="12"/>
      <c r="SFK71" s="12"/>
      <c r="SFL71" s="12"/>
      <c r="SFM71" s="12"/>
      <c r="SFN71" s="12"/>
      <c r="SFO71" s="12"/>
      <c r="SFP71" s="12"/>
      <c r="SFQ71" s="12"/>
      <c r="SFR71" s="12"/>
      <c r="SFS71" s="12"/>
      <c r="SFT71" s="12"/>
      <c r="SFU71" s="12"/>
      <c r="SFV71" s="12"/>
      <c r="SFW71" s="12"/>
      <c r="SFX71" s="12"/>
      <c r="SFY71" s="12"/>
      <c r="SFZ71" s="12"/>
      <c r="SGA71" s="12"/>
      <c r="SGB71" s="12"/>
      <c r="SGC71" s="12"/>
      <c r="SGD71" s="12"/>
      <c r="SGE71" s="12"/>
      <c r="SGF71" s="12"/>
      <c r="SGG71" s="12"/>
      <c r="SGH71" s="12"/>
      <c r="SGI71" s="12"/>
      <c r="SGJ71" s="12"/>
      <c r="SGK71" s="12"/>
      <c r="SGL71" s="12"/>
      <c r="SGM71" s="12"/>
      <c r="SGN71" s="12"/>
      <c r="SGO71" s="12"/>
      <c r="SGP71" s="12"/>
      <c r="SGQ71" s="12"/>
      <c r="SGR71" s="12"/>
      <c r="SGS71" s="12"/>
      <c r="SGT71" s="12"/>
      <c r="SGU71" s="12"/>
      <c r="SGV71" s="12"/>
      <c r="SGW71" s="12"/>
      <c r="SGX71" s="12"/>
      <c r="SGY71" s="12"/>
      <c r="SGZ71" s="12"/>
      <c r="SHA71" s="12"/>
      <c r="SHB71" s="12"/>
      <c r="SHC71" s="12"/>
      <c r="SHD71" s="12"/>
      <c r="SHE71" s="12"/>
      <c r="SHF71" s="12"/>
      <c r="SHG71" s="12"/>
      <c r="SHH71" s="12"/>
      <c r="SHI71" s="12"/>
      <c r="SHJ71" s="12"/>
      <c r="SHK71" s="12"/>
      <c r="SHL71" s="12"/>
      <c r="SHM71" s="12"/>
      <c r="SHN71" s="12"/>
      <c r="SHO71" s="12"/>
      <c r="SHP71" s="12"/>
      <c r="SHQ71" s="12"/>
      <c r="SHR71" s="12"/>
      <c r="SHS71" s="12"/>
      <c r="SHT71" s="12"/>
      <c r="SHU71" s="12"/>
      <c r="SHV71" s="12"/>
      <c r="SHW71" s="12"/>
      <c r="SHX71" s="12"/>
      <c r="SHY71" s="12"/>
      <c r="SHZ71" s="12"/>
      <c r="SIA71" s="12"/>
      <c r="SIB71" s="12"/>
      <c r="SIC71" s="12"/>
      <c r="SID71" s="12"/>
      <c r="SIE71" s="12"/>
      <c r="SIF71" s="12"/>
      <c r="SIG71" s="12"/>
      <c r="SIH71" s="12"/>
      <c r="SII71" s="12"/>
      <c r="SIJ71" s="12"/>
      <c r="SIK71" s="12"/>
      <c r="SIL71" s="12"/>
      <c r="SIM71" s="12"/>
      <c r="SIN71" s="12"/>
      <c r="SIO71" s="12"/>
      <c r="SIP71" s="12"/>
      <c r="SIQ71" s="12"/>
      <c r="SIR71" s="12"/>
      <c r="SIS71" s="12"/>
      <c r="SIT71" s="12"/>
      <c r="SIU71" s="12"/>
      <c r="SIV71" s="12"/>
      <c r="SIW71" s="12"/>
      <c r="SIX71" s="12"/>
      <c r="SIY71" s="12"/>
      <c r="SIZ71" s="12"/>
      <c r="SJA71" s="12"/>
      <c r="SJB71" s="12"/>
      <c r="SJC71" s="12"/>
      <c r="SJD71" s="12"/>
      <c r="SJE71" s="12"/>
      <c r="SJF71" s="12"/>
      <c r="SJG71" s="12"/>
      <c r="SJH71" s="12"/>
      <c r="SJI71" s="12"/>
      <c r="SJJ71" s="12"/>
      <c r="SJK71" s="12"/>
      <c r="SJL71" s="12"/>
      <c r="SJM71" s="12"/>
      <c r="SJN71" s="12"/>
      <c r="SJO71" s="12"/>
      <c r="SJP71" s="12"/>
      <c r="SJQ71" s="12"/>
      <c r="SJR71" s="12"/>
      <c r="SJS71" s="12"/>
      <c r="SJT71" s="12"/>
      <c r="SJU71" s="12"/>
      <c r="SJV71" s="12"/>
      <c r="SJW71" s="12"/>
      <c r="SJX71" s="12"/>
      <c r="SJY71" s="12"/>
      <c r="SJZ71" s="12"/>
      <c r="SKA71" s="12"/>
      <c r="SKB71" s="12"/>
      <c r="SKC71" s="12"/>
      <c r="SKD71" s="12"/>
      <c r="SKE71" s="12"/>
      <c r="SKF71" s="12"/>
      <c r="SKG71" s="12"/>
      <c r="SKH71" s="12"/>
      <c r="SKI71" s="12"/>
      <c r="SKJ71" s="12"/>
      <c r="SKK71" s="12"/>
      <c r="SKL71" s="12"/>
      <c r="SKM71" s="12"/>
      <c r="SKN71" s="12"/>
      <c r="SKO71" s="12"/>
      <c r="SKP71" s="12"/>
      <c r="SKQ71" s="12"/>
      <c r="SKR71" s="12"/>
      <c r="SKS71" s="12"/>
      <c r="SKT71" s="12"/>
      <c r="SKU71" s="12"/>
      <c r="SKV71" s="12"/>
      <c r="SKW71" s="12"/>
      <c r="SKX71" s="12"/>
      <c r="SKY71" s="12"/>
      <c r="SKZ71" s="12"/>
      <c r="SLA71" s="12"/>
      <c r="SLB71" s="12"/>
      <c r="SLC71" s="12"/>
      <c r="SLD71" s="12"/>
      <c r="SLE71" s="12"/>
      <c r="SLF71" s="12"/>
      <c r="SLG71" s="12"/>
      <c r="SLH71" s="12"/>
      <c r="SLI71" s="12"/>
      <c r="SLJ71" s="12"/>
      <c r="SLK71" s="12"/>
      <c r="SLL71" s="12"/>
      <c r="SLM71" s="12"/>
      <c r="SLN71" s="12"/>
      <c r="SLO71" s="12"/>
      <c r="SLP71" s="12"/>
      <c r="SLQ71" s="12"/>
      <c r="SLR71" s="12"/>
      <c r="SLS71" s="12"/>
      <c r="SLT71" s="12"/>
      <c r="SLU71" s="12"/>
      <c r="SLV71" s="12"/>
      <c r="SLW71" s="12"/>
      <c r="SLX71" s="12"/>
      <c r="SLY71" s="12"/>
      <c r="SLZ71" s="12"/>
      <c r="SMA71" s="12"/>
      <c r="SMB71" s="12"/>
      <c r="SMC71" s="12"/>
      <c r="SMD71" s="12"/>
      <c r="SME71" s="12"/>
      <c r="SMF71" s="12"/>
      <c r="SMG71" s="12"/>
      <c r="SMH71" s="12"/>
      <c r="SMI71" s="12"/>
      <c r="SMJ71" s="12"/>
      <c r="SMK71" s="12"/>
      <c r="SML71" s="12"/>
      <c r="SMM71" s="12"/>
      <c r="SMN71" s="12"/>
      <c r="SMO71" s="12"/>
      <c r="SMP71" s="12"/>
      <c r="SMQ71" s="12"/>
      <c r="SMR71" s="12"/>
      <c r="SMS71" s="12"/>
      <c r="SMT71" s="12"/>
      <c r="SMU71" s="12"/>
      <c r="SMV71" s="12"/>
      <c r="SMW71" s="12"/>
      <c r="SMX71" s="12"/>
      <c r="SMY71" s="12"/>
      <c r="SMZ71" s="12"/>
      <c r="SNA71" s="12"/>
      <c r="SNB71" s="12"/>
      <c r="SNC71" s="12"/>
      <c r="SND71" s="12"/>
      <c r="SNE71" s="12"/>
      <c r="SNF71" s="12"/>
      <c r="SNG71" s="12"/>
      <c r="SNH71" s="12"/>
      <c r="SNI71" s="12"/>
      <c r="SNJ71" s="12"/>
      <c r="SNK71" s="12"/>
      <c r="SNL71" s="12"/>
      <c r="SNM71" s="12"/>
      <c r="SNN71" s="12"/>
      <c r="SNO71" s="12"/>
      <c r="SNP71" s="12"/>
      <c r="SNQ71" s="12"/>
      <c r="SNR71" s="12"/>
      <c r="SNS71" s="12"/>
      <c r="SNT71" s="12"/>
      <c r="SNU71" s="12"/>
      <c r="SNV71" s="12"/>
      <c r="SNW71" s="12"/>
      <c r="SNX71" s="12"/>
      <c r="SNY71" s="12"/>
      <c r="SNZ71" s="12"/>
      <c r="SOA71" s="12"/>
      <c r="SOB71" s="12"/>
      <c r="SOC71" s="12"/>
      <c r="SOD71" s="12"/>
      <c r="SOE71" s="12"/>
      <c r="SOF71" s="12"/>
      <c r="SOG71" s="12"/>
      <c r="SOH71" s="12"/>
      <c r="SOI71" s="12"/>
      <c r="SOJ71" s="12"/>
      <c r="SOK71" s="12"/>
      <c r="SOL71" s="12"/>
      <c r="SOM71" s="12"/>
      <c r="SON71" s="12"/>
      <c r="SOO71" s="12"/>
      <c r="SOP71" s="12"/>
      <c r="SOQ71" s="12"/>
      <c r="SOR71" s="12"/>
      <c r="SOS71" s="12"/>
      <c r="SOT71" s="12"/>
      <c r="SOU71" s="12"/>
      <c r="SOV71" s="12"/>
      <c r="SOW71" s="12"/>
      <c r="SOX71" s="12"/>
      <c r="SOY71" s="12"/>
      <c r="SOZ71" s="12"/>
      <c r="SPA71" s="12"/>
      <c r="SPB71" s="12"/>
      <c r="SPC71" s="12"/>
      <c r="SPD71" s="12"/>
      <c r="SPE71" s="12"/>
      <c r="SPF71" s="12"/>
      <c r="SPG71" s="12"/>
      <c r="SPH71" s="12"/>
      <c r="SPI71" s="12"/>
      <c r="SPJ71" s="12"/>
      <c r="SPK71" s="12"/>
      <c r="SPL71" s="12"/>
      <c r="SPM71" s="12"/>
      <c r="SPN71" s="12"/>
      <c r="SPO71" s="12"/>
      <c r="SPP71" s="12"/>
      <c r="SPQ71" s="12"/>
      <c r="SPR71" s="12"/>
      <c r="SPS71" s="12"/>
      <c r="SPT71" s="12"/>
      <c r="SPU71" s="12"/>
      <c r="SPV71" s="12"/>
      <c r="SPW71" s="12"/>
      <c r="SPX71" s="12"/>
      <c r="SPY71" s="12"/>
      <c r="SPZ71" s="12"/>
      <c r="SQA71" s="12"/>
      <c r="SQB71" s="12"/>
      <c r="SQC71" s="12"/>
      <c r="SQD71" s="12"/>
      <c r="SQE71" s="12"/>
      <c r="SQF71" s="12"/>
      <c r="SQG71" s="12"/>
      <c r="SQH71" s="12"/>
      <c r="SQI71" s="12"/>
      <c r="SQJ71" s="12"/>
      <c r="SQK71" s="12"/>
      <c r="SQL71" s="12"/>
      <c r="SQM71" s="12"/>
      <c r="SQN71" s="12"/>
      <c r="SQO71" s="12"/>
      <c r="SQP71" s="12"/>
      <c r="SQQ71" s="12"/>
      <c r="SQR71" s="12"/>
      <c r="SQS71" s="12"/>
      <c r="SQT71" s="12"/>
      <c r="SQU71" s="12"/>
      <c r="SQV71" s="12"/>
      <c r="SQW71" s="12"/>
      <c r="SQX71" s="12"/>
      <c r="SQY71" s="12"/>
      <c r="SQZ71" s="12"/>
      <c r="SRA71" s="12"/>
      <c r="SRB71" s="12"/>
      <c r="SRC71" s="12"/>
      <c r="SRD71" s="12"/>
      <c r="SRE71" s="12"/>
      <c r="SRF71" s="12"/>
      <c r="SRG71" s="12"/>
      <c r="SRH71" s="12"/>
      <c r="SRI71" s="12"/>
      <c r="SRJ71" s="12"/>
      <c r="SRK71" s="12"/>
      <c r="SRL71" s="12"/>
      <c r="SRM71" s="12"/>
      <c r="SRN71" s="12"/>
      <c r="SRO71" s="12"/>
      <c r="SRP71" s="12"/>
      <c r="SRQ71" s="12"/>
      <c r="SRR71" s="12"/>
      <c r="SRS71" s="12"/>
      <c r="SRT71" s="12"/>
      <c r="SRU71" s="12"/>
      <c r="SRV71" s="12"/>
      <c r="SRW71" s="12"/>
      <c r="SRX71" s="12"/>
      <c r="SRY71" s="12"/>
      <c r="SRZ71" s="12"/>
      <c r="SSA71" s="12"/>
      <c r="SSB71" s="12"/>
      <c r="SSC71" s="12"/>
      <c r="SSD71" s="12"/>
      <c r="SSE71" s="12"/>
      <c r="SSF71" s="12"/>
      <c r="SSG71" s="12"/>
      <c r="SSH71" s="12"/>
      <c r="SSI71" s="12"/>
      <c r="SSJ71" s="12"/>
      <c r="SSK71" s="12"/>
      <c r="SSL71" s="12"/>
      <c r="SSM71" s="12"/>
      <c r="SSN71" s="12"/>
      <c r="SSO71" s="12"/>
      <c r="SSP71" s="12"/>
      <c r="SSQ71" s="12"/>
      <c r="SSR71" s="12"/>
      <c r="SSS71" s="12"/>
      <c r="SST71" s="12"/>
      <c r="SSU71" s="12"/>
      <c r="SSV71" s="12"/>
      <c r="SSW71" s="12"/>
      <c r="SSX71" s="12"/>
      <c r="SSY71" s="12"/>
      <c r="SSZ71" s="12"/>
      <c r="STA71" s="12"/>
      <c r="STB71" s="12"/>
      <c r="STC71" s="12"/>
      <c r="STD71" s="12"/>
      <c r="STE71" s="12"/>
      <c r="STF71" s="12"/>
      <c r="STG71" s="12"/>
      <c r="STH71" s="12"/>
      <c r="STI71" s="12"/>
      <c r="STJ71" s="12"/>
      <c r="STK71" s="12"/>
      <c r="STL71" s="12"/>
      <c r="STM71" s="12"/>
      <c r="STN71" s="12"/>
      <c r="STO71" s="12"/>
      <c r="STP71" s="12"/>
      <c r="STQ71" s="12"/>
      <c r="STR71" s="12"/>
      <c r="STS71" s="12"/>
      <c r="STT71" s="12"/>
      <c r="STU71" s="12"/>
      <c r="STV71" s="12"/>
      <c r="STW71" s="12"/>
      <c r="STX71" s="12"/>
      <c r="STY71" s="12"/>
      <c r="STZ71" s="12"/>
      <c r="SUA71" s="12"/>
      <c r="SUB71" s="12"/>
      <c r="SUC71" s="12"/>
      <c r="SUD71" s="12"/>
      <c r="SUE71" s="12"/>
      <c r="SUF71" s="12"/>
      <c r="SUG71" s="12"/>
      <c r="SUH71" s="12"/>
      <c r="SUI71" s="12"/>
      <c r="SUJ71" s="12"/>
      <c r="SUK71" s="12"/>
      <c r="SUL71" s="12"/>
      <c r="SUM71" s="12"/>
      <c r="SUN71" s="12"/>
      <c r="SUO71" s="12"/>
      <c r="SUP71" s="12"/>
      <c r="SUQ71" s="12"/>
      <c r="SUR71" s="12"/>
      <c r="SUS71" s="12"/>
      <c r="SUT71" s="12"/>
      <c r="SUU71" s="12"/>
      <c r="SUV71" s="12"/>
      <c r="SUW71" s="12"/>
      <c r="SUX71" s="12"/>
      <c r="SUY71" s="12"/>
      <c r="SUZ71" s="12"/>
      <c r="SVA71" s="12"/>
      <c r="SVB71" s="12"/>
      <c r="SVC71" s="12"/>
      <c r="SVD71" s="12"/>
      <c r="SVE71" s="12"/>
      <c r="SVF71" s="12"/>
      <c r="SVG71" s="12"/>
      <c r="SVH71" s="12"/>
      <c r="SVI71" s="12"/>
      <c r="SVJ71" s="12"/>
      <c r="SVK71" s="12"/>
      <c r="SVL71" s="12"/>
      <c r="SVM71" s="12"/>
      <c r="SVN71" s="12"/>
      <c r="SVO71" s="12"/>
      <c r="SVP71" s="12"/>
      <c r="SVQ71" s="12"/>
      <c r="SVR71" s="12"/>
      <c r="SVS71" s="12"/>
      <c r="SVT71" s="12"/>
      <c r="SVU71" s="12"/>
      <c r="SVV71" s="12"/>
      <c r="SVW71" s="12"/>
      <c r="SVX71" s="12"/>
      <c r="SVY71" s="12"/>
      <c r="SVZ71" s="12"/>
      <c r="SWA71" s="12"/>
      <c r="SWB71" s="12"/>
      <c r="SWC71" s="12"/>
      <c r="SWD71" s="12"/>
      <c r="SWE71" s="12"/>
      <c r="SWF71" s="12"/>
      <c r="SWG71" s="12"/>
      <c r="SWH71" s="12"/>
      <c r="SWI71" s="12"/>
      <c r="SWJ71" s="12"/>
      <c r="SWK71" s="12"/>
      <c r="SWL71" s="12"/>
      <c r="SWM71" s="12"/>
      <c r="SWN71" s="12"/>
      <c r="SWO71" s="12"/>
      <c r="SWP71" s="12"/>
      <c r="SWQ71" s="12"/>
      <c r="SWR71" s="12"/>
      <c r="SWS71" s="12"/>
      <c r="SWT71" s="12"/>
      <c r="SWU71" s="12"/>
      <c r="SWV71" s="12"/>
      <c r="SWW71" s="12"/>
      <c r="SWX71" s="12"/>
      <c r="SWY71" s="12"/>
      <c r="SWZ71" s="12"/>
      <c r="SXA71" s="12"/>
      <c r="SXB71" s="12"/>
      <c r="SXC71" s="12"/>
      <c r="SXD71" s="12"/>
      <c r="SXE71" s="12"/>
      <c r="SXF71" s="12"/>
      <c r="SXG71" s="12"/>
      <c r="SXH71" s="12"/>
      <c r="SXI71" s="12"/>
      <c r="SXJ71" s="12"/>
      <c r="SXK71" s="12"/>
      <c r="SXL71" s="12"/>
      <c r="SXM71" s="12"/>
      <c r="SXN71" s="12"/>
      <c r="SXO71" s="12"/>
      <c r="SXP71" s="12"/>
      <c r="SXQ71" s="12"/>
      <c r="SXR71" s="12"/>
      <c r="SXS71" s="12"/>
      <c r="SXT71" s="12"/>
      <c r="SXU71" s="12"/>
      <c r="SXV71" s="12"/>
      <c r="SXW71" s="12"/>
      <c r="SXX71" s="12"/>
      <c r="SXY71" s="12"/>
      <c r="SXZ71" s="12"/>
      <c r="SYA71" s="12"/>
      <c r="SYB71" s="12"/>
      <c r="SYC71" s="12"/>
      <c r="SYD71" s="12"/>
      <c r="SYE71" s="12"/>
      <c r="SYF71" s="12"/>
      <c r="SYG71" s="12"/>
      <c r="SYH71" s="12"/>
      <c r="SYI71" s="12"/>
      <c r="SYJ71" s="12"/>
      <c r="SYK71" s="12"/>
      <c r="SYL71" s="12"/>
      <c r="SYM71" s="12"/>
      <c r="SYN71" s="12"/>
      <c r="SYO71" s="12"/>
      <c r="SYP71" s="12"/>
      <c r="SYQ71" s="12"/>
      <c r="SYR71" s="12"/>
      <c r="SYS71" s="12"/>
      <c r="SYT71" s="12"/>
      <c r="SYU71" s="12"/>
      <c r="SYV71" s="12"/>
      <c r="SYW71" s="12"/>
      <c r="SYX71" s="12"/>
      <c r="SYY71" s="12"/>
      <c r="SYZ71" s="12"/>
      <c r="SZA71" s="12"/>
      <c r="SZB71" s="12"/>
      <c r="SZC71" s="12"/>
      <c r="SZD71" s="12"/>
      <c r="SZE71" s="12"/>
      <c r="SZF71" s="12"/>
      <c r="SZG71" s="12"/>
      <c r="SZH71" s="12"/>
      <c r="SZI71" s="12"/>
      <c r="SZJ71" s="12"/>
      <c r="SZK71" s="12"/>
      <c r="SZL71" s="12"/>
      <c r="SZM71" s="12"/>
      <c r="SZN71" s="12"/>
      <c r="SZO71" s="12"/>
      <c r="SZP71" s="12"/>
      <c r="SZQ71" s="12"/>
      <c r="SZR71" s="12"/>
      <c r="SZS71" s="12"/>
      <c r="SZT71" s="12"/>
      <c r="SZU71" s="12"/>
      <c r="SZV71" s="12"/>
      <c r="SZW71" s="12"/>
      <c r="SZX71" s="12"/>
      <c r="SZY71" s="12"/>
      <c r="SZZ71" s="12"/>
      <c r="TAA71" s="12"/>
      <c r="TAB71" s="12"/>
      <c r="TAC71" s="12"/>
      <c r="TAD71" s="12"/>
      <c r="TAE71" s="12"/>
      <c r="TAF71" s="12"/>
      <c r="TAG71" s="12"/>
      <c r="TAH71" s="12"/>
      <c r="TAI71" s="12"/>
      <c r="TAJ71" s="12"/>
      <c r="TAK71" s="12"/>
      <c r="TAL71" s="12"/>
      <c r="TAM71" s="12"/>
      <c r="TAN71" s="12"/>
      <c r="TAO71" s="12"/>
      <c r="TAP71" s="12"/>
      <c r="TAQ71" s="12"/>
      <c r="TAR71" s="12"/>
      <c r="TAS71" s="12"/>
      <c r="TAT71" s="12"/>
      <c r="TAU71" s="12"/>
      <c r="TAV71" s="12"/>
      <c r="TAW71" s="12"/>
      <c r="TAX71" s="12"/>
      <c r="TAY71" s="12"/>
      <c r="TAZ71" s="12"/>
      <c r="TBA71" s="12"/>
      <c r="TBB71" s="12"/>
      <c r="TBC71" s="12"/>
      <c r="TBD71" s="12"/>
      <c r="TBE71" s="12"/>
      <c r="TBF71" s="12"/>
      <c r="TBG71" s="12"/>
      <c r="TBH71" s="12"/>
      <c r="TBI71" s="12"/>
      <c r="TBJ71" s="12"/>
      <c r="TBK71" s="12"/>
      <c r="TBL71" s="12"/>
      <c r="TBM71" s="12"/>
      <c r="TBN71" s="12"/>
      <c r="TBO71" s="12"/>
      <c r="TBP71" s="12"/>
      <c r="TBQ71" s="12"/>
      <c r="TBR71" s="12"/>
      <c r="TBS71" s="12"/>
      <c r="TBT71" s="12"/>
      <c r="TBU71" s="12"/>
      <c r="TBV71" s="12"/>
      <c r="TBW71" s="12"/>
      <c r="TBX71" s="12"/>
      <c r="TBY71" s="12"/>
      <c r="TBZ71" s="12"/>
      <c r="TCA71" s="12"/>
      <c r="TCB71" s="12"/>
      <c r="TCC71" s="12"/>
      <c r="TCD71" s="12"/>
      <c r="TCE71" s="12"/>
      <c r="TCF71" s="12"/>
      <c r="TCG71" s="12"/>
      <c r="TCH71" s="12"/>
      <c r="TCI71" s="12"/>
      <c r="TCJ71" s="12"/>
      <c r="TCK71" s="12"/>
      <c r="TCL71" s="12"/>
      <c r="TCM71" s="12"/>
      <c r="TCN71" s="12"/>
      <c r="TCO71" s="12"/>
      <c r="TCP71" s="12"/>
      <c r="TCQ71" s="12"/>
      <c r="TCR71" s="12"/>
      <c r="TCS71" s="12"/>
      <c r="TCT71" s="12"/>
      <c r="TCU71" s="12"/>
      <c r="TCV71" s="12"/>
      <c r="TCW71" s="12"/>
      <c r="TCX71" s="12"/>
      <c r="TCY71" s="12"/>
      <c r="TCZ71" s="12"/>
      <c r="TDA71" s="12"/>
      <c r="TDB71" s="12"/>
      <c r="TDC71" s="12"/>
      <c r="TDD71" s="12"/>
      <c r="TDE71" s="12"/>
      <c r="TDF71" s="12"/>
      <c r="TDG71" s="12"/>
      <c r="TDH71" s="12"/>
      <c r="TDI71" s="12"/>
      <c r="TDJ71" s="12"/>
      <c r="TDK71" s="12"/>
      <c r="TDL71" s="12"/>
      <c r="TDM71" s="12"/>
      <c r="TDN71" s="12"/>
      <c r="TDO71" s="12"/>
      <c r="TDP71" s="12"/>
      <c r="TDQ71" s="12"/>
      <c r="TDR71" s="12"/>
      <c r="TDS71" s="12"/>
      <c r="TDT71" s="12"/>
      <c r="TDU71" s="12"/>
      <c r="TDV71" s="12"/>
      <c r="TDW71" s="12"/>
      <c r="TDX71" s="12"/>
      <c r="TDY71" s="12"/>
      <c r="TDZ71" s="12"/>
      <c r="TEA71" s="12"/>
      <c r="TEB71" s="12"/>
      <c r="TEC71" s="12"/>
      <c r="TED71" s="12"/>
      <c r="TEE71" s="12"/>
      <c r="TEF71" s="12"/>
      <c r="TEG71" s="12"/>
      <c r="TEH71" s="12"/>
      <c r="TEI71" s="12"/>
      <c r="TEJ71" s="12"/>
      <c r="TEK71" s="12"/>
      <c r="TEL71" s="12"/>
      <c r="TEM71" s="12"/>
      <c r="TEN71" s="12"/>
      <c r="TEO71" s="12"/>
      <c r="TEP71" s="12"/>
      <c r="TEQ71" s="12"/>
      <c r="TER71" s="12"/>
      <c r="TES71" s="12"/>
      <c r="TET71" s="12"/>
      <c r="TEU71" s="12"/>
      <c r="TEV71" s="12"/>
      <c r="TEW71" s="12"/>
      <c r="TEX71" s="12"/>
      <c r="TEY71" s="12"/>
      <c r="TEZ71" s="12"/>
      <c r="TFA71" s="12"/>
      <c r="TFB71" s="12"/>
      <c r="TFC71" s="12"/>
      <c r="TFD71" s="12"/>
      <c r="TFE71" s="12"/>
      <c r="TFF71" s="12"/>
      <c r="TFG71" s="12"/>
      <c r="TFH71" s="12"/>
      <c r="TFI71" s="12"/>
      <c r="TFJ71" s="12"/>
      <c r="TFK71" s="12"/>
      <c r="TFL71" s="12"/>
      <c r="TFM71" s="12"/>
      <c r="TFN71" s="12"/>
      <c r="TFO71" s="12"/>
      <c r="TFP71" s="12"/>
      <c r="TFQ71" s="12"/>
      <c r="TFR71" s="12"/>
      <c r="TFS71" s="12"/>
      <c r="TFT71" s="12"/>
      <c r="TFU71" s="12"/>
      <c r="TFV71" s="12"/>
      <c r="TFW71" s="12"/>
      <c r="TFX71" s="12"/>
      <c r="TFY71" s="12"/>
      <c r="TFZ71" s="12"/>
      <c r="TGA71" s="12"/>
      <c r="TGB71" s="12"/>
      <c r="TGC71" s="12"/>
      <c r="TGD71" s="12"/>
      <c r="TGE71" s="12"/>
      <c r="TGF71" s="12"/>
      <c r="TGG71" s="12"/>
      <c r="TGH71" s="12"/>
      <c r="TGI71" s="12"/>
      <c r="TGJ71" s="12"/>
      <c r="TGK71" s="12"/>
      <c r="TGL71" s="12"/>
      <c r="TGM71" s="12"/>
      <c r="TGN71" s="12"/>
      <c r="TGO71" s="12"/>
      <c r="TGP71" s="12"/>
      <c r="TGQ71" s="12"/>
      <c r="TGR71" s="12"/>
      <c r="TGS71" s="12"/>
      <c r="TGT71" s="12"/>
      <c r="TGU71" s="12"/>
      <c r="TGV71" s="12"/>
      <c r="TGW71" s="12"/>
      <c r="TGX71" s="12"/>
      <c r="TGY71" s="12"/>
      <c r="TGZ71" s="12"/>
      <c r="THA71" s="12"/>
      <c r="THB71" s="12"/>
      <c r="THC71" s="12"/>
      <c r="THD71" s="12"/>
      <c r="THE71" s="12"/>
      <c r="THF71" s="12"/>
      <c r="THG71" s="12"/>
      <c r="THH71" s="12"/>
      <c r="THI71" s="12"/>
      <c r="THJ71" s="12"/>
      <c r="THK71" s="12"/>
      <c r="THL71" s="12"/>
      <c r="THM71" s="12"/>
      <c r="THN71" s="12"/>
      <c r="THO71" s="12"/>
      <c r="THP71" s="12"/>
      <c r="THQ71" s="12"/>
      <c r="THR71" s="12"/>
      <c r="THS71" s="12"/>
      <c r="THT71" s="12"/>
      <c r="THU71" s="12"/>
      <c r="THV71" s="12"/>
      <c r="THW71" s="12"/>
      <c r="THX71" s="12"/>
      <c r="THY71" s="12"/>
      <c r="THZ71" s="12"/>
      <c r="TIA71" s="12"/>
      <c r="TIB71" s="12"/>
      <c r="TIC71" s="12"/>
      <c r="TID71" s="12"/>
      <c r="TIE71" s="12"/>
      <c r="TIF71" s="12"/>
      <c r="TIG71" s="12"/>
      <c r="TIH71" s="12"/>
      <c r="TII71" s="12"/>
      <c r="TIJ71" s="12"/>
      <c r="TIK71" s="12"/>
      <c r="TIL71" s="12"/>
      <c r="TIM71" s="12"/>
      <c r="TIN71" s="12"/>
      <c r="TIO71" s="12"/>
      <c r="TIP71" s="12"/>
      <c r="TIQ71" s="12"/>
      <c r="TIR71" s="12"/>
      <c r="TIS71" s="12"/>
      <c r="TIT71" s="12"/>
      <c r="TIU71" s="12"/>
      <c r="TIV71" s="12"/>
      <c r="TIW71" s="12"/>
      <c r="TIX71" s="12"/>
      <c r="TIY71" s="12"/>
      <c r="TIZ71" s="12"/>
      <c r="TJA71" s="12"/>
      <c r="TJB71" s="12"/>
      <c r="TJC71" s="12"/>
      <c r="TJD71" s="12"/>
      <c r="TJE71" s="12"/>
      <c r="TJF71" s="12"/>
      <c r="TJG71" s="12"/>
      <c r="TJH71" s="12"/>
      <c r="TJI71" s="12"/>
      <c r="TJJ71" s="12"/>
      <c r="TJK71" s="12"/>
      <c r="TJL71" s="12"/>
      <c r="TJM71" s="12"/>
      <c r="TJN71" s="12"/>
      <c r="TJO71" s="12"/>
      <c r="TJP71" s="12"/>
      <c r="TJQ71" s="12"/>
      <c r="TJR71" s="12"/>
      <c r="TJS71" s="12"/>
      <c r="TJT71" s="12"/>
      <c r="TJU71" s="12"/>
      <c r="TJV71" s="12"/>
      <c r="TJW71" s="12"/>
      <c r="TJX71" s="12"/>
      <c r="TJY71" s="12"/>
      <c r="TJZ71" s="12"/>
      <c r="TKA71" s="12"/>
      <c r="TKB71" s="12"/>
      <c r="TKC71" s="12"/>
      <c r="TKD71" s="12"/>
      <c r="TKE71" s="12"/>
      <c r="TKF71" s="12"/>
      <c r="TKG71" s="12"/>
      <c r="TKH71" s="12"/>
      <c r="TKI71" s="12"/>
      <c r="TKJ71" s="12"/>
      <c r="TKK71" s="12"/>
      <c r="TKL71" s="12"/>
      <c r="TKM71" s="12"/>
      <c r="TKN71" s="12"/>
      <c r="TKO71" s="12"/>
      <c r="TKP71" s="12"/>
      <c r="TKQ71" s="12"/>
      <c r="TKR71" s="12"/>
      <c r="TKS71" s="12"/>
      <c r="TKT71" s="12"/>
      <c r="TKU71" s="12"/>
      <c r="TKV71" s="12"/>
      <c r="TKW71" s="12"/>
      <c r="TKX71" s="12"/>
      <c r="TKY71" s="12"/>
      <c r="TKZ71" s="12"/>
      <c r="TLA71" s="12"/>
      <c r="TLB71" s="12"/>
      <c r="TLC71" s="12"/>
      <c r="TLD71" s="12"/>
      <c r="TLE71" s="12"/>
      <c r="TLF71" s="12"/>
      <c r="TLG71" s="12"/>
      <c r="TLH71" s="12"/>
      <c r="TLI71" s="12"/>
      <c r="TLJ71" s="12"/>
      <c r="TLK71" s="12"/>
      <c r="TLL71" s="12"/>
      <c r="TLM71" s="12"/>
      <c r="TLN71" s="12"/>
      <c r="TLO71" s="12"/>
      <c r="TLP71" s="12"/>
      <c r="TLQ71" s="12"/>
      <c r="TLR71" s="12"/>
      <c r="TLS71" s="12"/>
      <c r="TLT71" s="12"/>
      <c r="TLU71" s="12"/>
      <c r="TLV71" s="12"/>
      <c r="TLW71" s="12"/>
      <c r="TLX71" s="12"/>
      <c r="TLY71" s="12"/>
      <c r="TLZ71" s="12"/>
      <c r="TMA71" s="12"/>
      <c r="TMB71" s="12"/>
      <c r="TMC71" s="12"/>
      <c r="TMD71" s="12"/>
      <c r="TME71" s="12"/>
      <c r="TMF71" s="12"/>
      <c r="TMG71" s="12"/>
      <c r="TMH71" s="12"/>
      <c r="TMI71" s="12"/>
      <c r="TMJ71" s="12"/>
      <c r="TMK71" s="12"/>
      <c r="TML71" s="12"/>
      <c r="TMM71" s="12"/>
      <c r="TMN71" s="12"/>
      <c r="TMO71" s="12"/>
      <c r="TMP71" s="12"/>
      <c r="TMQ71" s="12"/>
      <c r="TMR71" s="12"/>
      <c r="TMS71" s="12"/>
      <c r="TMT71" s="12"/>
      <c r="TMU71" s="12"/>
      <c r="TMV71" s="12"/>
      <c r="TMW71" s="12"/>
      <c r="TMX71" s="12"/>
      <c r="TMY71" s="12"/>
      <c r="TMZ71" s="12"/>
      <c r="TNA71" s="12"/>
      <c r="TNB71" s="12"/>
      <c r="TNC71" s="12"/>
      <c r="TND71" s="12"/>
      <c r="TNE71" s="12"/>
      <c r="TNF71" s="12"/>
      <c r="TNG71" s="12"/>
      <c r="TNH71" s="12"/>
      <c r="TNI71" s="12"/>
      <c r="TNJ71" s="12"/>
      <c r="TNK71" s="12"/>
      <c r="TNL71" s="12"/>
      <c r="TNM71" s="12"/>
      <c r="TNN71" s="12"/>
      <c r="TNO71" s="12"/>
      <c r="TNP71" s="12"/>
      <c r="TNQ71" s="12"/>
      <c r="TNR71" s="12"/>
      <c r="TNS71" s="12"/>
      <c r="TNT71" s="12"/>
      <c r="TNU71" s="12"/>
      <c r="TNV71" s="12"/>
      <c r="TNW71" s="12"/>
      <c r="TNX71" s="12"/>
      <c r="TNY71" s="12"/>
      <c r="TNZ71" s="12"/>
      <c r="TOA71" s="12"/>
      <c r="TOB71" s="12"/>
      <c r="TOC71" s="12"/>
      <c r="TOD71" s="12"/>
      <c r="TOE71" s="12"/>
      <c r="TOF71" s="12"/>
      <c r="TOG71" s="12"/>
      <c r="TOH71" s="12"/>
      <c r="TOI71" s="12"/>
      <c r="TOJ71" s="12"/>
      <c r="TOK71" s="12"/>
      <c r="TOL71" s="12"/>
      <c r="TOM71" s="12"/>
      <c r="TON71" s="12"/>
      <c r="TOO71" s="12"/>
      <c r="TOP71" s="12"/>
      <c r="TOQ71" s="12"/>
      <c r="TOR71" s="12"/>
      <c r="TOS71" s="12"/>
      <c r="TOT71" s="12"/>
      <c r="TOU71" s="12"/>
      <c r="TOV71" s="12"/>
      <c r="TOW71" s="12"/>
      <c r="TOX71" s="12"/>
      <c r="TOY71" s="12"/>
      <c r="TOZ71" s="12"/>
      <c r="TPA71" s="12"/>
      <c r="TPB71" s="12"/>
      <c r="TPC71" s="12"/>
      <c r="TPD71" s="12"/>
      <c r="TPE71" s="12"/>
      <c r="TPF71" s="12"/>
      <c r="TPG71" s="12"/>
      <c r="TPH71" s="12"/>
      <c r="TPI71" s="12"/>
      <c r="TPJ71" s="12"/>
      <c r="TPK71" s="12"/>
      <c r="TPL71" s="12"/>
      <c r="TPM71" s="12"/>
      <c r="TPN71" s="12"/>
      <c r="TPO71" s="12"/>
      <c r="TPP71" s="12"/>
      <c r="TPQ71" s="12"/>
      <c r="TPR71" s="12"/>
      <c r="TPS71" s="12"/>
      <c r="TPT71" s="12"/>
      <c r="TPU71" s="12"/>
      <c r="TPV71" s="12"/>
      <c r="TPW71" s="12"/>
      <c r="TPX71" s="12"/>
      <c r="TPY71" s="12"/>
      <c r="TPZ71" s="12"/>
      <c r="TQA71" s="12"/>
      <c r="TQB71" s="12"/>
      <c r="TQC71" s="12"/>
      <c r="TQD71" s="12"/>
      <c r="TQE71" s="12"/>
      <c r="TQF71" s="12"/>
      <c r="TQG71" s="12"/>
      <c r="TQH71" s="12"/>
      <c r="TQI71" s="12"/>
      <c r="TQJ71" s="12"/>
      <c r="TQK71" s="12"/>
      <c r="TQL71" s="12"/>
      <c r="TQM71" s="12"/>
      <c r="TQN71" s="12"/>
      <c r="TQO71" s="12"/>
      <c r="TQP71" s="12"/>
      <c r="TQQ71" s="12"/>
      <c r="TQR71" s="12"/>
      <c r="TQS71" s="12"/>
      <c r="TQT71" s="12"/>
      <c r="TQU71" s="12"/>
      <c r="TQV71" s="12"/>
      <c r="TQW71" s="12"/>
      <c r="TQX71" s="12"/>
      <c r="TQY71" s="12"/>
      <c r="TQZ71" s="12"/>
      <c r="TRA71" s="12"/>
      <c r="TRB71" s="12"/>
      <c r="TRC71" s="12"/>
      <c r="TRD71" s="12"/>
      <c r="TRE71" s="12"/>
      <c r="TRF71" s="12"/>
      <c r="TRG71" s="12"/>
      <c r="TRH71" s="12"/>
      <c r="TRI71" s="12"/>
      <c r="TRJ71" s="12"/>
      <c r="TRK71" s="12"/>
      <c r="TRL71" s="12"/>
      <c r="TRM71" s="12"/>
      <c r="TRN71" s="12"/>
      <c r="TRO71" s="12"/>
      <c r="TRP71" s="12"/>
      <c r="TRQ71" s="12"/>
      <c r="TRR71" s="12"/>
      <c r="TRS71" s="12"/>
      <c r="TRT71" s="12"/>
      <c r="TRU71" s="12"/>
      <c r="TRV71" s="12"/>
      <c r="TRW71" s="12"/>
      <c r="TRX71" s="12"/>
      <c r="TRY71" s="12"/>
      <c r="TRZ71" s="12"/>
      <c r="TSA71" s="12"/>
      <c r="TSB71" s="12"/>
      <c r="TSC71" s="12"/>
      <c r="TSD71" s="12"/>
      <c r="TSE71" s="12"/>
      <c r="TSF71" s="12"/>
      <c r="TSG71" s="12"/>
      <c r="TSH71" s="12"/>
      <c r="TSI71" s="12"/>
      <c r="TSJ71" s="12"/>
      <c r="TSK71" s="12"/>
      <c r="TSL71" s="12"/>
      <c r="TSM71" s="12"/>
      <c r="TSN71" s="12"/>
      <c r="TSO71" s="12"/>
      <c r="TSP71" s="12"/>
      <c r="TSQ71" s="12"/>
      <c r="TSR71" s="12"/>
      <c r="TSS71" s="12"/>
      <c r="TST71" s="12"/>
      <c r="TSU71" s="12"/>
      <c r="TSV71" s="12"/>
      <c r="TSW71" s="12"/>
      <c r="TSX71" s="12"/>
      <c r="TSY71" s="12"/>
      <c r="TSZ71" s="12"/>
      <c r="TTA71" s="12"/>
      <c r="TTB71" s="12"/>
      <c r="TTC71" s="12"/>
      <c r="TTD71" s="12"/>
      <c r="TTE71" s="12"/>
      <c r="TTF71" s="12"/>
      <c r="TTG71" s="12"/>
      <c r="TTH71" s="12"/>
      <c r="TTI71" s="12"/>
      <c r="TTJ71" s="12"/>
      <c r="TTK71" s="12"/>
      <c r="TTL71" s="12"/>
      <c r="TTM71" s="12"/>
      <c r="TTN71" s="12"/>
      <c r="TTO71" s="12"/>
      <c r="TTP71" s="12"/>
      <c r="TTQ71" s="12"/>
      <c r="TTR71" s="12"/>
      <c r="TTS71" s="12"/>
      <c r="TTT71" s="12"/>
      <c r="TTU71" s="12"/>
      <c r="TTV71" s="12"/>
      <c r="TTW71" s="12"/>
      <c r="TTX71" s="12"/>
      <c r="TTY71" s="12"/>
      <c r="TTZ71" s="12"/>
      <c r="TUA71" s="12"/>
      <c r="TUB71" s="12"/>
      <c r="TUC71" s="12"/>
      <c r="TUD71" s="12"/>
      <c r="TUE71" s="12"/>
      <c r="TUF71" s="12"/>
      <c r="TUG71" s="12"/>
      <c r="TUH71" s="12"/>
      <c r="TUI71" s="12"/>
      <c r="TUJ71" s="12"/>
      <c r="TUK71" s="12"/>
      <c r="TUL71" s="12"/>
      <c r="TUM71" s="12"/>
      <c r="TUN71" s="12"/>
      <c r="TUO71" s="12"/>
      <c r="TUP71" s="12"/>
      <c r="TUQ71" s="12"/>
      <c r="TUR71" s="12"/>
      <c r="TUS71" s="12"/>
      <c r="TUT71" s="12"/>
      <c r="TUU71" s="12"/>
      <c r="TUV71" s="12"/>
      <c r="TUW71" s="12"/>
      <c r="TUX71" s="12"/>
      <c r="TUY71" s="12"/>
      <c r="TUZ71" s="12"/>
      <c r="TVA71" s="12"/>
      <c r="TVB71" s="12"/>
      <c r="TVC71" s="12"/>
      <c r="TVD71" s="12"/>
      <c r="TVE71" s="12"/>
      <c r="TVF71" s="12"/>
      <c r="TVG71" s="12"/>
      <c r="TVH71" s="12"/>
      <c r="TVI71" s="12"/>
      <c r="TVJ71" s="12"/>
      <c r="TVK71" s="12"/>
      <c r="TVL71" s="12"/>
      <c r="TVM71" s="12"/>
      <c r="TVN71" s="12"/>
      <c r="TVO71" s="12"/>
      <c r="TVP71" s="12"/>
      <c r="TVQ71" s="12"/>
      <c r="TVR71" s="12"/>
      <c r="TVS71" s="12"/>
      <c r="TVT71" s="12"/>
      <c r="TVU71" s="12"/>
      <c r="TVV71" s="12"/>
      <c r="TVW71" s="12"/>
      <c r="TVX71" s="12"/>
      <c r="TVY71" s="12"/>
      <c r="TVZ71" s="12"/>
      <c r="TWA71" s="12"/>
      <c r="TWB71" s="12"/>
      <c r="TWC71" s="12"/>
      <c r="TWD71" s="12"/>
      <c r="TWE71" s="12"/>
      <c r="TWF71" s="12"/>
      <c r="TWG71" s="12"/>
      <c r="TWH71" s="12"/>
      <c r="TWI71" s="12"/>
      <c r="TWJ71" s="12"/>
      <c r="TWK71" s="12"/>
      <c r="TWL71" s="12"/>
      <c r="TWM71" s="12"/>
      <c r="TWN71" s="12"/>
      <c r="TWO71" s="12"/>
      <c r="TWP71" s="12"/>
      <c r="TWQ71" s="12"/>
      <c r="TWR71" s="12"/>
      <c r="TWS71" s="12"/>
      <c r="TWT71" s="12"/>
      <c r="TWU71" s="12"/>
      <c r="TWV71" s="12"/>
      <c r="TWW71" s="12"/>
      <c r="TWX71" s="12"/>
      <c r="TWY71" s="12"/>
      <c r="TWZ71" s="12"/>
      <c r="TXA71" s="12"/>
      <c r="TXB71" s="12"/>
      <c r="TXC71" s="12"/>
      <c r="TXD71" s="12"/>
      <c r="TXE71" s="12"/>
      <c r="TXF71" s="12"/>
      <c r="TXG71" s="12"/>
      <c r="TXH71" s="12"/>
      <c r="TXI71" s="12"/>
      <c r="TXJ71" s="12"/>
      <c r="TXK71" s="12"/>
      <c r="TXL71" s="12"/>
      <c r="TXM71" s="12"/>
      <c r="TXN71" s="12"/>
      <c r="TXO71" s="12"/>
      <c r="TXP71" s="12"/>
      <c r="TXQ71" s="12"/>
      <c r="TXR71" s="12"/>
      <c r="TXS71" s="12"/>
      <c r="TXT71" s="12"/>
      <c r="TXU71" s="12"/>
      <c r="TXV71" s="12"/>
      <c r="TXW71" s="12"/>
      <c r="TXX71" s="12"/>
      <c r="TXY71" s="12"/>
      <c r="TXZ71" s="12"/>
      <c r="TYA71" s="12"/>
      <c r="TYB71" s="12"/>
      <c r="TYC71" s="12"/>
      <c r="TYD71" s="12"/>
      <c r="TYE71" s="12"/>
      <c r="TYF71" s="12"/>
      <c r="TYG71" s="12"/>
      <c r="TYH71" s="12"/>
      <c r="TYI71" s="12"/>
      <c r="TYJ71" s="12"/>
      <c r="TYK71" s="12"/>
      <c r="TYL71" s="12"/>
      <c r="TYM71" s="12"/>
      <c r="TYN71" s="12"/>
      <c r="TYO71" s="12"/>
      <c r="TYP71" s="12"/>
      <c r="TYQ71" s="12"/>
      <c r="TYR71" s="12"/>
      <c r="TYS71" s="12"/>
      <c r="TYT71" s="12"/>
      <c r="TYU71" s="12"/>
      <c r="TYV71" s="12"/>
      <c r="TYW71" s="12"/>
      <c r="TYX71" s="12"/>
      <c r="TYY71" s="12"/>
      <c r="TYZ71" s="12"/>
      <c r="TZA71" s="12"/>
      <c r="TZB71" s="12"/>
      <c r="TZC71" s="12"/>
      <c r="TZD71" s="12"/>
      <c r="TZE71" s="12"/>
      <c r="TZF71" s="12"/>
      <c r="TZG71" s="12"/>
      <c r="TZH71" s="12"/>
      <c r="TZI71" s="12"/>
      <c r="TZJ71" s="12"/>
      <c r="TZK71" s="12"/>
      <c r="TZL71" s="12"/>
      <c r="TZM71" s="12"/>
      <c r="TZN71" s="12"/>
      <c r="TZO71" s="12"/>
      <c r="TZP71" s="12"/>
      <c r="TZQ71" s="12"/>
      <c r="TZR71" s="12"/>
      <c r="TZS71" s="12"/>
      <c r="TZT71" s="12"/>
      <c r="TZU71" s="12"/>
      <c r="TZV71" s="12"/>
      <c r="TZW71" s="12"/>
      <c r="TZX71" s="12"/>
      <c r="TZY71" s="12"/>
      <c r="TZZ71" s="12"/>
      <c r="UAA71" s="12"/>
      <c r="UAB71" s="12"/>
      <c r="UAC71" s="12"/>
      <c r="UAD71" s="12"/>
      <c r="UAE71" s="12"/>
      <c r="UAF71" s="12"/>
      <c r="UAG71" s="12"/>
      <c r="UAH71" s="12"/>
      <c r="UAI71" s="12"/>
      <c r="UAJ71" s="12"/>
      <c r="UAK71" s="12"/>
      <c r="UAL71" s="12"/>
      <c r="UAM71" s="12"/>
      <c r="UAN71" s="12"/>
      <c r="UAO71" s="12"/>
      <c r="UAP71" s="12"/>
      <c r="UAQ71" s="12"/>
      <c r="UAR71" s="12"/>
      <c r="UAS71" s="12"/>
      <c r="UAT71" s="12"/>
      <c r="UAU71" s="12"/>
      <c r="UAV71" s="12"/>
      <c r="UAW71" s="12"/>
      <c r="UAX71" s="12"/>
      <c r="UAY71" s="12"/>
      <c r="UAZ71" s="12"/>
      <c r="UBA71" s="12"/>
      <c r="UBB71" s="12"/>
      <c r="UBC71" s="12"/>
      <c r="UBD71" s="12"/>
      <c r="UBE71" s="12"/>
      <c r="UBF71" s="12"/>
      <c r="UBG71" s="12"/>
      <c r="UBH71" s="12"/>
      <c r="UBI71" s="12"/>
      <c r="UBJ71" s="12"/>
      <c r="UBK71" s="12"/>
      <c r="UBL71" s="12"/>
      <c r="UBM71" s="12"/>
      <c r="UBN71" s="12"/>
      <c r="UBO71" s="12"/>
      <c r="UBP71" s="12"/>
      <c r="UBQ71" s="12"/>
      <c r="UBR71" s="12"/>
      <c r="UBS71" s="12"/>
      <c r="UBT71" s="12"/>
      <c r="UBU71" s="12"/>
      <c r="UBV71" s="12"/>
      <c r="UBW71" s="12"/>
      <c r="UBX71" s="12"/>
      <c r="UBY71" s="12"/>
      <c r="UBZ71" s="12"/>
      <c r="UCA71" s="12"/>
      <c r="UCB71" s="12"/>
      <c r="UCC71" s="12"/>
      <c r="UCD71" s="12"/>
      <c r="UCE71" s="12"/>
      <c r="UCF71" s="12"/>
      <c r="UCG71" s="12"/>
      <c r="UCH71" s="12"/>
      <c r="UCI71" s="12"/>
      <c r="UCJ71" s="12"/>
      <c r="UCK71" s="12"/>
      <c r="UCL71" s="12"/>
      <c r="UCM71" s="12"/>
      <c r="UCN71" s="12"/>
      <c r="UCO71" s="12"/>
      <c r="UCP71" s="12"/>
      <c r="UCQ71" s="12"/>
      <c r="UCR71" s="12"/>
      <c r="UCS71" s="12"/>
      <c r="UCT71" s="12"/>
      <c r="UCU71" s="12"/>
      <c r="UCV71" s="12"/>
      <c r="UCW71" s="12"/>
      <c r="UCX71" s="12"/>
      <c r="UCY71" s="12"/>
      <c r="UCZ71" s="12"/>
      <c r="UDA71" s="12"/>
      <c r="UDB71" s="12"/>
      <c r="UDC71" s="12"/>
      <c r="UDD71" s="12"/>
      <c r="UDE71" s="12"/>
      <c r="UDF71" s="12"/>
      <c r="UDG71" s="12"/>
      <c r="UDH71" s="12"/>
      <c r="UDI71" s="12"/>
      <c r="UDJ71" s="12"/>
      <c r="UDK71" s="12"/>
      <c r="UDL71" s="12"/>
      <c r="UDM71" s="12"/>
      <c r="UDN71" s="12"/>
      <c r="UDO71" s="12"/>
      <c r="UDP71" s="12"/>
      <c r="UDQ71" s="12"/>
      <c r="UDR71" s="12"/>
      <c r="UDS71" s="12"/>
      <c r="UDT71" s="12"/>
      <c r="UDU71" s="12"/>
      <c r="UDV71" s="12"/>
      <c r="UDW71" s="12"/>
      <c r="UDX71" s="12"/>
      <c r="UDY71" s="12"/>
      <c r="UDZ71" s="12"/>
      <c r="UEA71" s="12"/>
      <c r="UEB71" s="12"/>
      <c r="UEC71" s="12"/>
      <c r="UED71" s="12"/>
      <c r="UEE71" s="12"/>
      <c r="UEF71" s="12"/>
      <c r="UEG71" s="12"/>
      <c r="UEH71" s="12"/>
      <c r="UEI71" s="12"/>
      <c r="UEJ71" s="12"/>
      <c r="UEK71" s="12"/>
      <c r="UEL71" s="12"/>
      <c r="UEM71" s="12"/>
      <c r="UEN71" s="12"/>
      <c r="UEO71" s="12"/>
      <c r="UEP71" s="12"/>
      <c r="UEQ71" s="12"/>
      <c r="UER71" s="12"/>
      <c r="UES71" s="12"/>
      <c r="UET71" s="12"/>
      <c r="UEU71" s="12"/>
      <c r="UEV71" s="12"/>
      <c r="UEW71" s="12"/>
      <c r="UEX71" s="12"/>
      <c r="UEY71" s="12"/>
      <c r="UEZ71" s="12"/>
      <c r="UFA71" s="12"/>
      <c r="UFB71" s="12"/>
      <c r="UFC71" s="12"/>
      <c r="UFD71" s="12"/>
      <c r="UFE71" s="12"/>
      <c r="UFF71" s="12"/>
      <c r="UFG71" s="12"/>
      <c r="UFH71" s="12"/>
      <c r="UFI71" s="12"/>
      <c r="UFJ71" s="12"/>
      <c r="UFK71" s="12"/>
      <c r="UFL71" s="12"/>
      <c r="UFM71" s="12"/>
      <c r="UFN71" s="12"/>
      <c r="UFO71" s="12"/>
      <c r="UFP71" s="12"/>
      <c r="UFQ71" s="12"/>
      <c r="UFR71" s="12"/>
      <c r="UFS71" s="12"/>
      <c r="UFT71" s="12"/>
      <c r="UFU71" s="12"/>
      <c r="UFV71" s="12"/>
      <c r="UFW71" s="12"/>
      <c r="UFX71" s="12"/>
      <c r="UFY71" s="12"/>
      <c r="UFZ71" s="12"/>
      <c r="UGA71" s="12"/>
      <c r="UGB71" s="12"/>
      <c r="UGC71" s="12"/>
      <c r="UGD71" s="12"/>
      <c r="UGE71" s="12"/>
      <c r="UGF71" s="12"/>
      <c r="UGG71" s="12"/>
      <c r="UGH71" s="12"/>
      <c r="UGI71" s="12"/>
      <c r="UGJ71" s="12"/>
      <c r="UGK71" s="12"/>
      <c r="UGL71" s="12"/>
      <c r="UGM71" s="12"/>
      <c r="UGN71" s="12"/>
      <c r="UGO71" s="12"/>
      <c r="UGP71" s="12"/>
      <c r="UGQ71" s="12"/>
      <c r="UGR71" s="12"/>
      <c r="UGS71" s="12"/>
      <c r="UGT71" s="12"/>
      <c r="UGU71" s="12"/>
      <c r="UGV71" s="12"/>
      <c r="UGW71" s="12"/>
      <c r="UGX71" s="12"/>
      <c r="UGY71" s="12"/>
      <c r="UGZ71" s="12"/>
      <c r="UHA71" s="12"/>
      <c r="UHB71" s="12"/>
      <c r="UHC71" s="12"/>
      <c r="UHD71" s="12"/>
      <c r="UHE71" s="12"/>
      <c r="UHF71" s="12"/>
      <c r="UHG71" s="12"/>
      <c r="UHH71" s="12"/>
      <c r="UHI71" s="12"/>
      <c r="UHJ71" s="12"/>
      <c r="UHK71" s="12"/>
      <c r="UHL71" s="12"/>
      <c r="UHM71" s="12"/>
      <c r="UHN71" s="12"/>
      <c r="UHO71" s="12"/>
      <c r="UHP71" s="12"/>
      <c r="UHQ71" s="12"/>
      <c r="UHR71" s="12"/>
      <c r="UHS71" s="12"/>
      <c r="UHT71" s="12"/>
      <c r="UHU71" s="12"/>
      <c r="UHV71" s="12"/>
      <c r="UHW71" s="12"/>
      <c r="UHX71" s="12"/>
      <c r="UHY71" s="12"/>
      <c r="UHZ71" s="12"/>
      <c r="UIA71" s="12"/>
      <c r="UIB71" s="12"/>
      <c r="UIC71" s="12"/>
      <c r="UID71" s="12"/>
      <c r="UIE71" s="12"/>
      <c r="UIF71" s="12"/>
      <c r="UIG71" s="12"/>
      <c r="UIH71" s="12"/>
      <c r="UII71" s="12"/>
      <c r="UIJ71" s="12"/>
      <c r="UIK71" s="12"/>
      <c r="UIL71" s="12"/>
      <c r="UIM71" s="12"/>
      <c r="UIN71" s="12"/>
      <c r="UIO71" s="12"/>
      <c r="UIP71" s="12"/>
      <c r="UIQ71" s="12"/>
      <c r="UIR71" s="12"/>
      <c r="UIS71" s="12"/>
      <c r="UIT71" s="12"/>
      <c r="UIU71" s="12"/>
      <c r="UIV71" s="12"/>
      <c r="UIW71" s="12"/>
      <c r="UIX71" s="12"/>
      <c r="UIY71" s="12"/>
      <c r="UIZ71" s="12"/>
      <c r="UJA71" s="12"/>
      <c r="UJB71" s="12"/>
      <c r="UJC71" s="12"/>
      <c r="UJD71" s="12"/>
      <c r="UJE71" s="12"/>
      <c r="UJF71" s="12"/>
      <c r="UJG71" s="12"/>
      <c r="UJH71" s="12"/>
      <c r="UJI71" s="12"/>
      <c r="UJJ71" s="12"/>
      <c r="UJK71" s="12"/>
      <c r="UJL71" s="12"/>
      <c r="UJM71" s="12"/>
      <c r="UJN71" s="12"/>
      <c r="UJO71" s="12"/>
      <c r="UJP71" s="12"/>
      <c r="UJQ71" s="12"/>
      <c r="UJR71" s="12"/>
      <c r="UJS71" s="12"/>
      <c r="UJT71" s="12"/>
      <c r="UJU71" s="12"/>
      <c r="UJV71" s="12"/>
      <c r="UJW71" s="12"/>
      <c r="UJX71" s="12"/>
      <c r="UJY71" s="12"/>
      <c r="UJZ71" s="12"/>
      <c r="UKA71" s="12"/>
      <c r="UKB71" s="12"/>
      <c r="UKC71" s="12"/>
      <c r="UKD71" s="12"/>
      <c r="UKE71" s="12"/>
      <c r="UKF71" s="12"/>
      <c r="UKG71" s="12"/>
      <c r="UKH71" s="12"/>
      <c r="UKI71" s="12"/>
      <c r="UKJ71" s="12"/>
      <c r="UKK71" s="12"/>
      <c r="UKL71" s="12"/>
      <c r="UKM71" s="12"/>
      <c r="UKN71" s="12"/>
      <c r="UKO71" s="12"/>
      <c r="UKP71" s="12"/>
      <c r="UKQ71" s="12"/>
      <c r="UKR71" s="12"/>
      <c r="UKS71" s="12"/>
      <c r="UKT71" s="12"/>
      <c r="UKU71" s="12"/>
      <c r="UKV71" s="12"/>
      <c r="UKW71" s="12"/>
      <c r="UKX71" s="12"/>
      <c r="UKY71" s="12"/>
      <c r="UKZ71" s="12"/>
      <c r="ULA71" s="12"/>
      <c r="ULB71" s="12"/>
      <c r="ULC71" s="12"/>
      <c r="ULD71" s="12"/>
      <c r="ULE71" s="12"/>
      <c r="ULF71" s="12"/>
      <c r="ULG71" s="12"/>
      <c r="ULH71" s="12"/>
      <c r="ULI71" s="12"/>
      <c r="ULJ71" s="12"/>
      <c r="ULK71" s="12"/>
      <c r="ULL71" s="12"/>
      <c r="ULM71" s="12"/>
      <c r="ULN71" s="12"/>
      <c r="ULO71" s="12"/>
      <c r="ULP71" s="12"/>
      <c r="ULQ71" s="12"/>
      <c r="ULR71" s="12"/>
      <c r="ULS71" s="12"/>
      <c r="ULT71" s="12"/>
      <c r="ULU71" s="12"/>
      <c r="ULV71" s="12"/>
      <c r="ULW71" s="12"/>
      <c r="ULX71" s="12"/>
      <c r="ULY71" s="12"/>
      <c r="ULZ71" s="12"/>
      <c r="UMA71" s="12"/>
      <c r="UMB71" s="12"/>
      <c r="UMC71" s="12"/>
      <c r="UMD71" s="12"/>
      <c r="UME71" s="12"/>
      <c r="UMF71" s="12"/>
      <c r="UMG71" s="12"/>
      <c r="UMH71" s="12"/>
      <c r="UMI71" s="12"/>
      <c r="UMJ71" s="12"/>
      <c r="UMK71" s="12"/>
      <c r="UML71" s="12"/>
      <c r="UMM71" s="12"/>
      <c r="UMN71" s="12"/>
      <c r="UMO71" s="12"/>
      <c r="UMP71" s="12"/>
      <c r="UMQ71" s="12"/>
      <c r="UMR71" s="12"/>
      <c r="UMS71" s="12"/>
      <c r="UMT71" s="12"/>
      <c r="UMU71" s="12"/>
      <c r="UMV71" s="12"/>
      <c r="UMW71" s="12"/>
      <c r="UMX71" s="12"/>
      <c r="UMY71" s="12"/>
      <c r="UMZ71" s="12"/>
      <c r="UNA71" s="12"/>
      <c r="UNB71" s="12"/>
      <c r="UNC71" s="12"/>
      <c r="UND71" s="12"/>
      <c r="UNE71" s="12"/>
      <c r="UNF71" s="12"/>
      <c r="UNG71" s="12"/>
      <c r="UNH71" s="12"/>
      <c r="UNI71" s="12"/>
      <c r="UNJ71" s="12"/>
      <c r="UNK71" s="12"/>
      <c r="UNL71" s="12"/>
      <c r="UNM71" s="12"/>
      <c r="UNN71" s="12"/>
      <c r="UNO71" s="12"/>
      <c r="UNP71" s="12"/>
      <c r="UNQ71" s="12"/>
      <c r="UNR71" s="12"/>
      <c r="UNS71" s="12"/>
      <c r="UNT71" s="12"/>
      <c r="UNU71" s="12"/>
      <c r="UNV71" s="12"/>
      <c r="UNW71" s="12"/>
      <c r="UNX71" s="12"/>
      <c r="UNY71" s="12"/>
      <c r="UNZ71" s="12"/>
      <c r="UOA71" s="12"/>
      <c r="UOB71" s="12"/>
      <c r="UOC71" s="12"/>
      <c r="UOD71" s="12"/>
      <c r="UOE71" s="12"/>
      <c r="UOF71" s="12"/>
      <c r="UOG71" s="12"/>
      <c r="UOH71" s="12"/>
      <c r="UOI71" s="12"/>
      <c r="UOJ71" s="12"/>
      <c r="UOK71" s="12"/>
      <c r="UOL71" s="12"/>
      <c r="UOM71" s="12"/>
      <c r="UON71" s="12"/>
      <c r="UOO71" s="12"/>
      <c r="UOP71" s="12"/>
      <c r="UOQ71" s="12"/>
      <c r="UOR71" s="12"/>
      <c r="UOS71" s="12"/>
      <c r="UOT71" s="12"/>
      <c r="UOU71" s="12"/>
      <c r="UOV71" s="12"/>
      <c r="UOW71" s="12"/>
      <c r="UOX71" s="12"/>
      <c r="UOY71" s="12"/>
      <c r="UOZ71" s="12"/>
      <c r="UPA71" s="12"/>
      <c r="UPB71" s="12"/>
      <c r="UPC71" s="12"/>
      <c r="UPD71" s="12"/>
      <c r="UPE71" s="12"/>
      <c r="UPF71" s="12"/>
      <c r="UPG71" s="12"/>
      <c r="UPH71" s="12"/>
      <c r="UPI71" s="12"/>
      <c r="UPJ71" s="12"/>
      <c r="UPK71" s="12"/>
      <c r="UPL71" s="12"/>
      <c r="UPM71" s="12"/>
      <c r="UPN71" s="12"/>
      <c r="UPO71" s="12"/>
      <c r="UPP71" s="12"/>
      <c r="UPQ71" s="12"/>
      <c r="UPR71" s="12"/>
      <c r="UPS71" s="12"/>
      <c r="UPT71" s="12"/>
      <c r="UPU71" s="12"/>
      <c r="UPV71" s="12"/>
      <c r="UPW71" s="12"/>
      <c r="UPX71" s="12"/>
      <c r="UPY71" s="12"/>
      <c r="UPZ71" s="12"/>
      <c r="UQA71" s="12"/>
      <c r="UQB71" s="12"/>
      <c r="UQC71" s="12"/>
      <c r="UQD71" s="12"/>
      <c r="UQE71" s="12"/>
      <c r="UQF71" s="12"/>
      <c r="UQG71" s="12"/>
      <c r="UQH71" s="12"/>
      <c r="UQI71" s="12"/>
      <c r="UQJ71" s="12"/>
      <c r="UQK71" s="12"/>
      <c r="UQL71" s="12"/>
      <c r="UQM71" s="12"/>
      <c r="UQN71" s="12"/>
      <c r="UQO71" s="12"/>
      <c r="UQP71" s="12"/>
      <c r="UQQ71" s="12"/>
      <c r="UQR71" s="12"/>
      <c r="UQS71" s="12"/>
      <c r="UQT71" s="12"/>
      <c r="UQU71" s="12"/>
      <c r="UQV71" s="12"/>
      <c r="UQW71" s="12"/>
      <c r="UQX71" s="12"/>
      <c r="UQY71" s="12"/>
      <c r="UQZ71" s="12"/>
      <c r="URA71" s="12"/>
      <c r="URB71" s="12"/>
      <c r="URC71" s="12"/>
      <c r="URD71" s="12"/>
      <c r="URE71" s="12"/>
      <c r="URF71" s="12"/>
      <c r="URG71" s="12"/>
      <c r="URH71" s="12"/>
      <c r="URI71" s="12"/>
      <c r="URJ71" s="12"/>
      <c r="URK71" s="12"/>
      <c r="URL71" s="12"/>
      <c r="URM71" s="12"/>
      <c r="URN71" s="12"/>
      <c r="URO71" s="12"/>
      <c r="URP71" s="12"/>
      <c r="URQ71" s="12"/>
      <c r="URR71" s="12"/>
      <c r="URS71" s="12"/>
      <c r="URT71" s="12"/>
      <c r="URU71" s="12"/>
      <c r="URV71" s="12"/>
      <c r="URW71" s="12"/>
      <c r="URX71" s="12"/>
      <c r="URY71" s="12"/>
      <c r="URZ71" s="12"/>
      <c r="USA71" s="12"/>
      <c r="USB71" s="12"/>
      <c r="USC71" s="12"/>
      <c r="USD71" s="12"/>
      <c r="USE71" s="12"/>
      <c r="USF71" s="12"/>
      <c r="USG71" s="12"/>
      <c r="USH71" s="12"/>
      <c r="USI71" s="12"/>
      <c r="USJ71" s="12"/>
      <c r="USK71" s="12"/>
      <c r="USL71" s="12"/>
      <c r="USM71" s="12"/>
      <c r="USN71" s="12"/>
      <c r="USO71" s="12"/>
      <c r="USP71" s="12"/>
      <c r="USQ71" s="12"/>
      <c r="USR71" s="12"/>
      <c r="USS71" s="12"/>
      <c r="UST71" s="12"/>
      <c r="USU71" s="12"/>
      <c r="USV71" s="12"/>
      <c r="USW71" s="12"/>
      <c r="USX71" s="12"/>
      <c r="USY71" s="12"/>
      <c r="USZ71" s="12"/>
      <c r="UTA71" s="12"/>
      <c r="UTB71" s="12"/>
      <c r="UTC71" s="12"/>
      <c r="UTD71" s="12"/>
      <c r="UTE71" s="12"/>
      <c r="UTF71" s="12"/>
      <c r="UTG71" s="12"/>
      <c r="UTH71" s="12"/>
      <c r="UTI71" s="12"/>
      <c r="UTJ71" s="12"/>
      <c r="UTK71" s="12"/>
      <c r="UTL71" s="12"/>
      <c r="UTM71" s="12"/>
      <c r="UTN71" s="12"/>
      <c r="UTO71" s="12"/>
      <c r="UTP71" s="12"/>
      <c r="UTQ71" s="12"/>
      <c r="UTR71" s="12"/>
      <c r="UTS71" s="12"/>
      <c r="UTT71" s="12"/>
      <c r="UTU71" s="12"/>
      <c r="UTV71" s="12"/>
      <c r="UTW71" s="12"/>
      <c r="UTX71" s="12"/>
      <c r="UTY71" s="12"/>
      <c r="UTZ71" s="12"/>
      <c r="UUA71" s="12"/>
      <c r="UUB71" s="12"/>
      <c r="UUC71" s="12"/>
      <c r="UUD71" s="12"/>
      <c r="UUE71" s="12"/>
      <c r="UUF71" s="12"/>
      <c r="UUG71" s="12"/>
      <c r="UUH71" s="12"/>
      <c r="UUI71" s="12"/>
      <c r="UUJ71" s="12"/>
      <c r="UUK71" s="12"/>
      <c r="UUL71" s="12"/>
      <c r="UUM71" s="12"/>
      <c r="UUN71" s="12"/>
      <c r="UUO71" s="12"/>
      <c r="UUP71" s="12"/>
      <c r="UUQ71" s="12"/>
      <c r="UUR71" s="12"/>
      <c r="UUS71" s="12"/>
      <c r="UUT71" s="12"/>
      <c r="UUU71" s="12"/>
      <c r="UUV71" s="12"/>
      <c r="UUW71" s="12"/>
      <c r="UUX71" s="12"/>
      <c r="UUY71" s="12"/>
      <c r="UUZ71" s="12"/>
      <c r="UVA71" s="12"/>
      <c r="UVB71" s="12"/>
      <c r="UVC71" s="12"/>
      <c r="UVD71" s="12"/>
      <c r="UVE71" s="12"/>
      <c r="UVF71" s="12"/>
      <c r="UVG71" s="12"/>
      <c r="UVH71" s="12"/>
      <c r="UVI71" s="12"/>
      <c r="UVJ71" s="12"/>
      <c r="UVK71" s="12"/>
      <c r="UVL71" s="12"/>
      <c r="UVM71" s="12"/>
      <c r="UVN71" s="12"/>
      <c r="UVO71" s="12"/>
      <c r="UVP71" s="12"/>
      <c r="UVQ71" s="12"/>
      <c r="UVR71" s="12"/>
      <c r="UVS71" s="12"/>
      <c r="UVT71" s="12"/>
      <c r="UVU71" s="12"/>
      <c r="UVV71" s="12"/>
      <c r="UVW71" s="12"/>
      <c r="UVX71" s="12"/>
      <c r="UVY71" s="12"/>
      <c r="UVZ71" s="12"/>
      <c r="UWA71" s="12"/>
      <c r="UWB71" s="12"/>
      <c r="UWC71" s="12"/>
      <c r="UWD71" s="12"/>
      <c r="UWE71" s="12"/>
      <c r="UWF71" s="12"/>
      <c r="UWG71" s="12"/>
      <c r="UWH71" s="12"/>
      <c r="UWI71" s="12"/>
      <c r="UWJ71" s="12"/>
      <c r="UWK71" s="12"/>
      <c r="UWL71" s="12"/>
      <c r="UWM71" s="12"/>
      <c r="UWN71" s="12"/>
      <c r="UWO71" s="12"/>
      <c r="UWP71" s="12"/>
      <c r="UWQ71" s="12"/>
      <c r="UWR71" s="12"/>
      <c r="UWS71" s="12"/>
      <c r="UWT71" s="12"/>
      <c r="UWU71" s="12"/>
      <c r="UWV71" s="12"/>
      <c r="UWW71" s="12"/>
      <c r="UWX71" s="12"/>
      <c r="UWY71" s="12"/>
      <c r="UWZ71" s="12"/>
      <c r="UXA71" s="12"/>
      <c r="UXB71" s="12"/>
      <c r="UXC71" s="12"/>
      <c r="UXD71" s="12"/>
      <c r="UXE71" s="12"/>
      <c r="UXF71" s="12"/>
      <c r="UXG71" s="12"/>
      <c r="UXH71" s="12"/>
      <c r="UXI71" s="12"/>
      <c r="UXJ71" s="12"/>
      <c r="UXK71" s="12"/>
      <c r="UXL71" s="12"/>
      <c r="UXM71" s="12"/>
      <c r="UXN71" s="12"/>
      <c r="UXO71" s="12"/>
      <c r="UXP71" s="12"/>
      <c r="UXQ71" s="12"/>
      <c r="UXR71" s="12"/>
      <c r="UXS71" s="12"/>
      <c r="UXT71" s="12"/>
      <c r="UXU71" s="12"/>
      <c r="UXV71" s="12"/>
      <c r="UXW71" s="12"/>
      <c r="UXX71" s="12"/>
      <c r="UXY71" s="12"/>
      <c r="UXZ71" s="12"/>
      <c r="UYA71" s="12"/>
      <c r="UYB71" s="12"/>
      <c r="UYC71" s="12"/>
      <c r="UYD71" s="12"/>
      <c r="UYE71" s="12"/>
      <c r="UYF71" s="12"/>
      <c r="UYG71" s="12"/>
      <c r="UYH71" s="12"/>
      <c r="UYI71" s="12"/>
      <c r="UYJ71" s="12"/>
      <c r="UYK71" s="12"/>
      <c r="UYL71" s="12"/>
      <c r="UYM71" s="12"/>
      <c r="UYN71" s="12"/>
      <c r="UYO71" s="12"/>
      <c r="UYP71" s="12"/>
      <c r="UYQ71" s="12"/>
      <c r="UYR71" s="12"/>
      <c r="UYS71" s="12"/>
      <c r="UYT71" s="12"/>
      <c r="UYU71" s="12"/>
      <c r="UYV71" s="12"/>
      <c r="UYW71" s="12"/>
      <c r="UYX71" s="12"/>
      <c r="UYY71" s="12"/>
      <c r="UYZ71" s="12"/>
      <c r="UZA71" s="12"/>
      <c r="UZB71" s="12"/>
      <c r="UZC71" s="12"/>
      <c r="UZD71" s="12"/>
      <c r="UZE71" s="12"/>
      <c r="UZF71" s="12"/>
      <c r="UZG71" s="12"/>
      <c r="UZH71" s="12"/>
      <c r="UZI71" s="12"/>
      <c r="UZJ71" s="12"/>
      <c r="UZK71" s="12"/>
      <c r="UZL71" s="12"/>
      <c r="UZM71" s="12"/>
      <c r="UZN71" s="12"/>
      <c r="UZO71" s="12"/>
      <c r="UZP71" s="12"/>
      <c r="UZQ71" s="12"/>
      <c r="UZR71" s="12"/>
      <c r="UZS71" s="12"/>
      <c r="UZT71" s="12"/>
      <c r="UZU71" s="12"/>
      <c r="UZV71" s="12"/>
      <c r="UZW71" s="12"/>
      <c r="UZX71" s="12"/>
      <c r="UZY71" s="12"/>
      <c r="UZZ71" s="12"/>
      <c r="VAA71" s="12"/>
      <c r="VAB71" s="12"/>
      <c r="VAC71" s="12"/>
      <c r="VAD71" s="12"/>
      <c r="VAE71" s="12"/>
      <c r="VAF71" s="12"/>
      <c r="VAG71" s="12"/>
      <c r="VAH71" s="12"/>
      <c r="VAI71" s="12"/>
      <c r="VAJ71" s="12"/>
      <c r="VAK71" s="12"/>
      <c r="VAL71" s="12"/>
      <c r="VAM71" s="12"/>
      <c r="VAN71" s="12"/>
      <c r="VAO71" s="12"/>
      <c r="VAP71" s="12"/>
      <c r="VAQ71" s="12"/>
      <c r="VAR71" s="12"/>
      <c r="VAS71" s="12"/>
      <c r="VAT71" s="12"/>
      <c r="VAU71" s="12"/>
      <c r="VAV71" s="12"/>
      <c r="VAW71" s="12"/>
      <c r="VAX71" s="12"/>
      <c r="VAY71" s="12"/>
      <c r="VAZ71" s="12"/>
      <c r="VBA71" s="12"/>
      <c r="VBB71" s="12"/>
      <c r="VBC71" s="12"/>
      <c r="VBD71" s="12"/>
      <c r="VBE71" s="12"/>
      <c r="VBF71" s="12"/>
      <c r="VBG71" s="12"/>
      <c r="VBH71" s="12"/>
      <c r="VBI71" s="12"/>
      <c r="VBJ71" s="12"/>
      <c r="VBK71" s="12"/>
      <c r="VBL71" s="12"/>
      <c r="VBM71" s="12"/>
      <c r="VBN71" s="12"/>
      <c r="VBO71" s="12"/>
      <c r="VBP71" s="12"/>
      <c r="VBQ71" s="12"/>
      <c r="VBR71" s="12"/>
      <c r="VBS71" s="12"/>
      <c r="VBT71" s="12"/>
      <c r="VBU71" s="12"/>
      <c r="VBV71" s="12"/>
      <c r="VBW71" s="12"/>
      <c r="VBX71" s="12"/>
      <c r="VBY71" s="12"/>
      <c r="VBZ71" s="12"/>
      <c r="VCA71" s="12"/>
      <c r="VCB71" s="12"/>
      <c r="VCC71" s="12"/>
      <c r="VCD71" s="12"/>
      <c r="VCE71" s="12"/>
      <c r="VCF71" s="12"/>
      <c r="VCG71" s="12"/>
      <c r="VCH71" s="12"/>
      <c r="VCI71" s="12"/>
      <c r="VCJ71" s="12"/>
      <c r="VCK71" s="12"/>
      <c r="VCL71" s="12"/>
      <c r="VCM71" s="12"/>
      <c r="VCN71" s="12"/>
      <c r="VCO71" s="12"/>
      <c r="VCP71" s="12"/>
      <c r="VCQ71" s="12"/>
      <c r="VCR71" s="12"/>
      <c r="VCS71" s="12"/>
      <c r="VCT71" s="12"/>
      <c r="VCU71" s="12"/>
      <c r="VCV71" s="12"/>
      <c r="VCW71" s="12"/>
      <c r="VCX71" s="12"/>
      <c r="VCY71" s="12"/>
      <c r="VCZ71" s="12"/>
      <c r="VDA71" s="12"/>
      <c r="VDB71" s="12"/>
      <c r="VDC71" s="12"/>
      <c r="VDD71" s="12"/>
      <c r="VDE71" s="12"/>
      <c r="VDF71" s="12"/>
      <c r="VDG71" s="12"/>
      <c r="VDH71" s="12"/>
      <c r="VDI71" s="12"/>
      <c r="VDJ71" s="12"/>
      <c r="VDK71" s="12"/>
      <c r="VDL71" s="12"/>
      <c r="VDM71" s="12"/>
      <c r="VDN71" s="12"/>
      <c r="VDO71" s="12"/>
      <c r="VDP71" s="12"/>
      <c r="VDQ71" s="12"/>
      <c r="VDR71" s="12"/>
      <c r="VDS71" s="12"/>
      <c r="VDT71" s="12"/>
      <c r="VDU71" s="12"/>
      <c r="VDV71" s="12"/>
      <c r="VDW71" s="12"/>
      <c r="VDX71" s="12"/>
      <c r="VDY71" s="12"/>
      <c r="VDZ71" s="12"/>
      <c r="VEA71" s="12"/>
      <c r="VEB71" s="12"/>
      <c r="VEC71" s="12"/>
      <c r="VED71" s="12"/>
      <c r="VEE71" s="12"/>
      <c r="VEF71" s="12"/>
      <c r="VEG71" s="12"/>
      <c r="VEH71" s="12"/>
      <c r="VEI71" s="12"/>
      <c r="VEJ71" s="12"/>
      <c r="VEK71" s="12"/>
      <c r="VEL71" s="12"/>
      <c r="VEM71" s="12"/>
      <c r="VEN71" s="12"/>
      <c r="VEO71" s="12"/>
      <c r="VEP71" s="12"/>
      <c r="VEQ71" s="12"/>
      <c r="VER71" s="12"/>
      <c r="VES71" s="12"/>
      <c r="VET71" s="12"/>
      <c r="VEU71" s="12"/>
      <c r="VEV71" s="12"/>
      <c r="VEW71" s="12"/>
      <c r="VEX71" s="12"/>
      <c r="VEY71" s="12"/>
      <c r="VEZ71" s="12"/>
      <c r="VFA71" s="12"/>
      <c r="VFB71" s="12"/>
      <c r="VFC71" s="12"/>
      <c r="VFD71" s="12"/>
      <c r="VFE71" s="12"/>
      <c r="VFF71" s="12"/>
      <c r="VFG71" s="12"/>
      <c r="VFH71" s="12"/>
      <c r="VFI71" s="12"/>
      <c r="VFJ71" s="12"/>
      <c r="VFK71" s="12"/>
      <c r="VFL71" s="12"/>
      <c r="VFM71" s="12"/>
      <c r="VFN71" s="12"/>
      <c r="VFO71" s="12"/>
      <c r="VFP71" s="12"/>
      <c r="VFQ71" s="12"/>
      <c r="VFR71" s="12"/>
      <c r="VFS71" s="12"/>
      <c r="VFT71" s="12"/>
      <c r="VFU71" s="12"/>
      <c r="VFV71" s="12"/>
      <c r="VFW71" s="12"/>
      <c r="VFX71" s="12"/>
      <c r="VFY71" s="12"/>
      <c r="VFZ71" s="12"/>
      <c r="VGA71" s="12"/>
      <c r="VGB71" s="12"/>
      <c r="VGC71" s="12"/>
      <c r="VGD71" s="12"/>
      <c r="VGE71" s="12"/>
      <c r="VGF71" s="12"/>
      <c r="VGG71" s="12"/>
      <c r="VGH71" s="12"/>
      <c r="VGI71" s="12"/>
      <c r="VGJ71" s="12"/>
      <c r="VGK71" s="12"/>
      <c r="VGL71" s="12"/>
      <c r="VGM71" s="12"/>
      <c r="VGN71" s="12"/>
      <c r="VGO71" s="12"/>
      <c r="VGP71" s="12"/>
      <c r="VGQ71" s="12"/>
      <c r="VGR71" s="12"/>
      <c r="VGS71" s="12"/>
      <c r="VGT71" s="12"/>
      <c r="VGU71" s="12"/>
      <c r="VGV71" s="12"/>
      <c r="VGW71" s="12"/>
      <c r="VGX71" s="12"/>
      <c r="VGY71" s="12"/>
      <c r="VGZ71" s="12"/>
      <c r="VHA71" s="12"/>
      <c r="VHB71" s="12"/>
      <c r="VHC71" s="12"/>
      <c r="VHD71" s="12"/>
      <c r="VHE71" s="12"/>
      <c r="VHF71" s="12"/>
      <c r="VHG71" s="12"/>
      <c r="VHH71" s="12"/>
      <c r="VHI71" s="12"/>
      <c r="VHJ71" s="12"/>
      <c r="VHK71" s="12"/>
      <c r="VHL71" s="12"/>
      <c r="VHM71" s="12"/>
      <c r="VHN71" s="12"/>
      <c r="VHO71" s="12"/>
      <c r="VHP71" s="12"/>
      <c r="VHQ71" s="12"/>
      <c r="VHR71" s="12"/>
      <c r="VHS71" s="12"/>
      <c r="VHT71" s="12"/>
      <c r="VHU71" s="12"/>
      <c r="VHV71" s="12"/>
      <c r="VHW71" s="12"/>
      <c r="VHX71" s="12"/>
      <c r="VHY71" s="12"/>
      <c r="VHZ71" s="12"/>
      <c r="VIA71" s="12"/>
      <c r="VIB71" s="12"/>
      <c r="VIC71" s="12"/>
      <c r="VID71" s="12"/>
      <c r="VIE71" s="12"/>
      <c r="VIF71" s="12"/>
      <c r="VIG71" s="12"/>
      <c r="VIH71" s="12"/>
      <c r="VII71" s="12"/>
      <c r="VIJ71" s="12"/>
      <c r="VIK71" s="12"/>
      <c r="VIL71" s="12"/>
      <c r="VIM71" s="12"/>
      <c r="VIN71" s="12"/>
      <c r="VIO71" s="12"/>
      <c r="VIP71" s="12"/>
      <c r="VIQ71" s="12"/>
      <c r="VIR71" s="12"/>
      <c r="VIS71" s="12"/>
      <c r="VIT71" s="12"/>
      <c r="VIU71" s="12"/>
      <c r="VIV71" s="12"/>
      <c r="VIW71" s="12"/>
      <c r="VIX71" s="12"/>
      <c r="VIY71" s="12"/>
      <c r="VIZ71" s="12"/>
      <c r="VJA71" s="12"/>
      <c r="VJB71" s="12"/>
      <c r="VJC71" s="12"/>
      <c r="VJD71" s="12"/>
      <c r="VJE71" s="12"/>
      <c r="VJF71" s="12"/>
      <c r="VJG71" s="12"/>
      <c r="VJH71" s="12"/>
      <c r="VJI71" s="12"/>
      <c r="VJJ71" s="12"/>
      <c r="VJK71" s="12"/>
      <c r="VJL71" s="12"/>
      <c r="VJM71" s="12"/>
      <c r="VJN71" s="12"/>
      <c r="VJO71" s="12"/>
      <c r="VJP71" s="12"/>
      <c r="VJQ71" s="12"/>
      <c r="VJR71" s="12"/>
      <c r="VJS71" s="12"/>
      <c r="VJT71" s="12"/>
      <c r="VJU71" s="12"/>
      <c r="VJV71" s="12"/>
      <c r="VJW71" s="12"/>
      <c r="VJX71" s="12"/>
      <c r="VJY71" s="12"/>
      <c r="VJZ71" s="12"/>
      <c r="VKA71" s="12"/>
      <c r="VKB71" s="12"/>
      <c r="VKC71" s="12"/>
      <c r="VKD71" s="12"/>
      <c r="VKE71" s="12"/>
      <c r="VKF71" s="12"/>
      <c r="VKG71" s="12"/>
      <c r="VKH71" s="12"/>
      <c r="VKI71" s="12"/>
      <c r="VKJ71" s="12"/>
      <c r="VKK71" s="12"/>
      <c r="VKL71" s="12"/>
      <c r="VKM71" s="12"/>
      <c r="VKN71" s="12"/>
      <c r="VKO71" s="12"/>
      <c r="VKP71" s="12"/>
      <c r="VKQ71" s="12"/>
      <c r="VKR71" s="12"/>
      <c r="VKS71" s="12"/>
      <c r="VKT71" s="12"/>
      <c r="VKU71" s="12"/>
      <c r="VKV71" s="12"/>
      <c r="VKW71" s="12"/>
      <c r="VKX71" s="12"/>
      <c r="VKY71" s="12"/>
      <c r="VKZ71" s="12"/>
      <c r="VLA71" s="12"/>
      <c r="VLB71" s="12"/>
      <c r="VLC71" s="12"/>
      <c r="VLD71" s="12"/>
      <c r="VLE71" s="12"/>
      <c r="VLF71" s="12"/>
      <c r="VLG71" s="12"/>
      <c r="VLH71" s="12"/>
      <c r="VLI71" s="12"/>
      <c r="VLJ71" s="12"/>
      <c r="VLK71" s="12"/>
      <c r="VLL71" s="12"/>
      <c r="VLM71" s="12"/>
      <c r="VLN71" s="12"/>
      <c r="VLO71" s="12"/>
      <c r="VLP71" s="12"/>
      <c r="VLQ71" s="12"/>
      <c r="VLR71" s="12"/>
      <c r="VLS71" s="12"/>
      <c r="VLT71" s="12"/>
      <c r="VLU71" s="12"/>
      <c r="VLV71" s="12"/>
      <c r="VLW71" s="12"/>
      <c r="VLX71" s="12"/>
      <c r="VLY71" s="12"/>
      <c r="VLZ71" s="12"/>
      <c r="VMA71" s="12"/>
      <c r="VMB71" s="12"/>
      <c r="VMC71" s="12"/>
      <c r="VMD71" s="12"/>
      <c r="VME71" s="12"/>
      <c r="VMF71" s="12"/>
      <c r="VMG71" s="12"/>
      <c r="VMH71" s="12"/>
      <c r="VMI71" s="12"/>
      <c r="VMJ71" s="12"/>
      <c r="VMK71" s="12"/>
      <c r="VML71" s="12"/>
      <c r="VMM71" s="12"/>
      <c r="VMN71" s="12"/>
      <c r="VMO71" s="12"/>
      <c r="VMP71" s="12"/>
      <c r="VMQ71" s="12"/>
      <c r="VMR71" s="12"/>
      <c r="VMS71" s="12"/>
      <c r="VMT71" s="12"/>
      <c r="VMU71" s="12"/>
      <c r="VMV71" s="12"/>
      <c r="VMW71" s="12"/>
      <c r="VMX71" s="12"/>
      <c r="VMY71" s="12"/>
      <c r="VMZ71" s="12"/>
      <c r="VNA71" s="12"/>
      <c r="VNB71" s="12"/>
      <c r="VNC71" s="12"/>
      <c r="VND71" s="12"/>
      <c r="VNE71" s="12"/>
      <c r="VNF71" s="12"/>
      <c r="VNG71" s="12"/>
      <c r="VNH71" s="12"/>
      <c r="VNI71" s="12"/>
      <c r="VNJ71" s="12"/>
      <c r="VNK71" s="12"/>
      <c r="VNL71" s="12"/>
      <c r="VNM71" s="12"/>
      <c r="VNN71" s="12"/>
      <c r="VNO71" s="12"/>
      <c r="VNP71" s="12"/>
      <c r="VNQ71" s="12"/>
      <c r="VNR71" s="12"/>
      <c r="VNS71" s="12"/>
      <c r="VNT71" s="12"/>
      <c r="VNU71" s="12"/>
      <c r="VNV71" s="12"/>
      <c r="VNW71" s="12"/>
      <c r="VNX71" s="12"/>
      <c r="VNY71" s="12"/>
      <c r="VNZ71" s="12"/>
      <c r="VOA71" s="12"/>
      <c r="VOB71" s="12"/>
      <c r="VOC71" s="12"/>
      <c r="VOD71" s="12"/>
      <c r="VOE71" s="12"/>
      <c r="VOF71" s="12"/>
      <c r="VOG71" s="12"/>
      <c r="VOH71" s="12"/>
      <c r="VOI71" s="12"/>
      <c r="VOJ71" s="12"/>
      <c r="VOK71" s="12"/>
      <c r="VOL71" s="12"/>
      <c r="VOM71" s="12"/>
      <c r="VON71" s="12"/>
      <c r="VOO71" s="12"/>
      <c r="VOP71" s="12"/>
      <c r="VOQ71" s="12"/>
      <c r="VOR71" s="12"/>
      <c r="VOS71" s="12"/>
      <c r="VOT71" s="12"/>
      <c r="VOU71" s="12"/>
      <c r="VOV71" s="12"/>
      <c r="VOW71" s="12"/>
      <c r="VOX71" s="12"/>
      <c r="VOY71" s="12"/>
      <c r="VOZ71" s="12"/>
      <c r="VPA71" s="12"/>
      <c r="VPB71" s="12"/>
      <c r="VPC71" s="12"/>
      <c r="VPD71" s="12"/>
      <c r="VPE71" s="12"/>
      <c r="VPF71" s="12"/>
      <c r="VPG71" s="12"/>
      <c r="VPH71" s="12"/>
      <c r="VPI71" s="12"/>
      <c r="VPJ71" s="12"/>
      <c r="VPK71" s="12"/>
      <c r="VPL71" s="12"/>
      <c r="VPM71" s="12"/>
      <c r="VPN71" s="12"/>
      <c r="VPO71" s="12"/>
      <c r="VPP71" s="12"/>
      <c r="VPQ71" s="12"/>
      <c r="VPR71" s="12"/>
      <c r="VPS71" s="12"/>
      <c r="VPT71" s="12"/>
      <c r="VPU71" s="12"/>
      <c r="VPV71" s="12"/>
      <c r="VPW71" s="12"/>
      <c r="VPX71" s="12"/>
      <c r="VPY71" s="12"/>
      <c r="VPZ71" s="12"/>
      <c r="VQA71" s="12"/>
      <c r="VQB71" s="12"/>
      <c r="VQC71" s="12"/>
      <c r="VQD71" s="12"/>
      <c r="VQE71" s="12"/>
      <c r="VQF71" s="12"/>
      <c r="VQG71" s="12"/>
      <c r="VQH71" s="12"/>
      <c r="VQI71" s="12"/>
      <c r="VQJ71" s="12"/>
      <c r="VQK71" s="12"/>
      <c r="VQL71" s="12"/>
      <c r="VQM71" s="12"/>
      <c r="VQN71" s="12"/>
      <c r="VQO71" s="12"/>
      <c r="VQP71" s="12"/>
      <c r="VQQ71" s="12"/>
      <c r="VQR71" s="12"/>
      <c r="VQS71" s="12"/>
      <c r="VQT71" s="12"/>
      <c r="VQU71" s="12"/>
      <c r="VQV71" s="12"/>
      <c r="VQW71" s="12"/>
      <c r="VQX71" s="12"/>
      <c r="VQY71" s="12"/>
      <c r="VQZ71" s="12"/>
      <c r="VRA71" s="12"/>
      <c r="VRB71" s="12"/>
      <c r="VRC71" s="12"/>
      <c r="VRD71" s="12"/>
      <c r="VRE71" s="12"/>
      <c r="VRF71" s="12"/>
      <c r="VRG71" s="12"/>
      <c r="VRH71" s="12"/>
      <c r="VRI71" s="12"/>
      <c r="VRJ71" s="12"/>
      <c r="VRK71" s="12"/>
      <c r="VRL71" s="12"/>
      <c r="VRM71" s="12"/>
      <c r="VRN71" s="12"/>
      <c r="VRO71" s="12"/>
      <c r="VRP71" s="12"/>
      <c r="VRQ71" s="12"/>
      <c r="VRR71" s="12"/>
      <c r="VRS71" s="12"/>
      <c r="VRT71" s="12"/>
      <c r="VRU71" s="12"/>
      <c r="VRV71" s="12"/>
      <c r="VRW71" s="12"/>
      <c r="VRX71" s="12"/>
      <c r="VRY71" s="12"/>
      <c r="VRZ71" s="12"/>
      <c r="VSA71" s="12"/>
      <c r="VSB71" s="12"/>
      <c r="VSC71" s="12"/>
      <c r="VSD71" s="12"/>
      <c r="VSE71" s="12"/>
      <c r="VSF71" s="12"/>
      <c r="VSG71" s="12"/>
      <c r="VSH71" s="12"/>
      <c r="VSI71" s="12"/>
      <c r="VSJ71" s="12"/>
      <c r="VSK71" s="12"/>
      <c r="VSL71" s="12"/>
      <c r="VSM71" s="12"/>
      <c r="VSN71" s="12"/>
      <c r="VSO71" s="12"/>
      <c r="VSP71" s="12"/>
      <c r="VSQ71" s="12"/>
      <c r="VSR71" s="12"/>
      <c r="VSS71" s="12"/>
      <c r="VST71" s="12"/>
      <c r="VSU71" s="12"/>
      <c r="VSV71" s="12"/>
      <c r="VSW71" s="12"/>
      <c r="VSX71" s="12"/>
      <c r="VSY71" s="12"/>
      <c r="VSZ71" s="12"/>
      <c r="VTA71" s="12"/>
      <c r="VTB71" s="12"/>
      <c r="VTC71" s="12"/>
      <c r="VTD71" s="12"/>
      <c r="VTE71" s="12"/>
      <c r="VTF71" s="12"/>
      <c r="VTG71" s="12"/>
      <c r="VTH71" s="12"/>
      <c r="VTI71" s="12"/>
      <c r="VTJ71" s="12"/>
      <c r="VTK71" s="12"/>
      <c r="VTL71" s="12"/>
      <c r="VTM71" s="12"/>
      <c r="VTN71" s="12"/>
      <c r="VTO71" s="12"/>
      <c r="VTP71" s="12"/>
      <c r="VTQ71" s="12"/>
      <c r="VTR71" s="12"/>
      <c r="VTS71" s="12"/>
      <c r="VTT71" s="12"/>
      <c r="VTU71" s="12"/>
      <c r="VTV71" s="12"/>
      <c r="VTW71" s="12"/>
      <c r="VTX71" s="12"/>
      <c r="VTY71" s="12"/>
      <c r="VTZ71" s="12"/>
      <c r="VUA71" s="12"/>
      <c r="VUB71" s="12"/>
      <c r="VUC71" s="12"/>
      <c r="VUD71" s="12"/>
      <c r="VUE71" s="12"/>
      <c r="VUF71" s="12"/>
      <c r="VUG71" s="12"/>
      <c r="VUH71" s="12"/>
      <c r="VUI71" s="12"/>
      <c r="VUJ71" s="12"/>
      <c r="VUK71" s="12"/>
      <c r="VUL71" s="12"/>
      <c r="VUM71" s="12"/>
      <c r="VUN71" s="12"/>
      <c r="VUO71" s="12"/>
      <c r="VUP71" s="12"/>
      <c r="VUQ71" s="12"/>
      <c r="VUR71" s="12"/>
      <c r="VUS71" s="12"/>
      <c r="VUT71" s="12"/>
      <c r="VUU71" s="12"/>
      <c r="VUV71" s="12"/>
      <c r="VUW71" s="12"/>
      <c r="VUX71" s="12"/>
      <c r="VUY71" s="12"/>
      <c r="VUZ71" s="12"/>
      <c r="VVA71" s="12"/>
      <c r="VVB71" s="12"/>
      <c r="VVC71" s="12"/>
      <c r="VVD71" s="12"/>
      <c r="VVE71" s="12"/>
      <c r="VVF71" s="12"/>
      <c r="VVG71" s="12"/>
      <c r="VVH71" s="12"/>
      <c r="VVI71" s="12"/>
      <c r="VVJ71" s="12"/>
      <c r="VVK71" s="12"/>
      <c r="VVL71" s="12"/>
      <c r="VVM71" s="12"/>
      <c r="VVN71" s="12"/>
      <c r="VVO71" s="12"/>
      <c r="VVP71" s="12"/>
      <c r="VVQ71" s="12"/>
      <c r="VVR71" s="12"/>
      <c r="VVS71" s="12"/>
      <c r="VVT71" s="12"/>
      <c r="VVU71" s="12"/>
      <c r="VVV71" s="12"/>
      <c r="VVW71" s="12"/>
      <c r="VVX71" s="12"/>
      <c r="VVY71" s="12"/>
      <c r="VVZ71" s="12"/>
      <c r="VWA71" s="12"/>
      <c r="VWB71" s="12"/>
      <c r="VWC71" s="12"/>
      <c r="VWD71" s="12"/>
      <c r="VWE71" s="12"/>
      <c r="VWF71" s="12"/>
      <c r="VWG71" s="12"/>
      <c r="VWH71" s="12"/>
      <c r="VWI71" s="12"/>
      <c r="VWJ71" s="12"/>
      <c r="VWK71" s="12"/>
      <c r="VWL71" s="12"/>
      <c r="VWM71" s="12"/>
      <c r="VWN71" s="12"/>
      <c r="VWO71" s="12"/>
      <c r="VWP71" s="12"/>
      <c r="VWQ71" s="12"/>
      <c r="VWR71" s="12"/>
      <c r="VWS71" s="12"/>
      <c r="VWT71" s="12"/>
      <c r="VWU71" s="12"/>
      <c r="VWV71" s="12"/>
      <c r="VWW71" s="12"/>
      <c r="VWX71" s="12"/>
      <c r="VWY71" s="12"/>
      <c r="VWZ71" s="12"/>
      <c r="VXA71" s="12"/>
      <c r="VXB71" s="12"/>
      <c r="VXC71" s="12"/>
      <c r="VXD71" s="12"/>
      <c r="VXE71" s="12"/>
      <c r="VXF71" s="12"/>
      <c r="VXG71" s="12"/>
      <c r="VXH71" s="12"/>
      <c r="VXI71" s="12"/>
      <c r="VXJ71" s="12"/>
      <c r="VXK71" s="12"/>
      <c r="VXL71" s="12"/>
      <c r="VXM71" s="12"/>
      <c r="VXN71" s="12"/>
      <c r="VXO71" s="12"/>
      <c r="VXP71" s="12"/>
      <c r="VXQ71" s="12"/>
      <c r="VXR71" s="12"/>
      <c r="VXS71" s="12"/>
      <c r="VXT71" s="12"/>
      <c r="VXU71" s="12"/>
      <c r="VXV71" s="12"/>
      <c r="VXW71" s="12"/>
      <c r="VXX71" s="12"/>
      <c r="VXY71" s="12"/>
      <c r="VXZ71" s="12"/>
      <c r="VYA71" s="12"/>
      <c r="VYB71" s="12"/>
      <c r="VYC71" s="12"/>
      <c r="VYD71" s="12"/>
      <c r="VYE71" s="12"/>
      <c r="VYF71" s="12"/>
      <c r="VYG71" s="12"/>
      <c r="VYH71" s="12"/>
      <c r="VYI71" s="12"/>
      <c r="VYJ71" s="12"/>
      <c r="VYK71" s="12"/>
      <c r="VYL71" s="12"/>
      <c r="VYM71" s="12"/>
      <c r="VYN71" s="12"/>
      <c r="VYO71" s="12"/>
      <c r="VYP71" s="12"/>
      <c r="VYQ71" s="12"/>
      <c r="VYR71" s="12"/>
      <c r="VYS71" s="12"/>
      <c r="VYT71" s="12"/>
      <c r="VYU71" s="12"/>
      <c r="VYV71" s="12"/>
      <c r="VYW71" s="12"/>
      <c r="VYX71" s="12"/>
      <c r="VYY71" s="12"/>
      <c r="VYZ71" s="12"/>
      <c r="VZA71" s="12"/>
      <c r="VZB71" s="12"/>
      <c r="VZC71" s="12"/>
      <c r="VZD71" s="12"/>
      <c r="VZE71" s="12"/>
      <c r="VZF71" s="12"/>
      <c r="VZG71" s="12"/>
      <c r="VZH71" s="12"/>
      <c r="VZI71" s="12"/>
      <c r="VZJ71" s="12"/>
      <c r="VZK71" s="12"/>
      <c r="VZL71" s="12"/>
      <c r="VZM71" s="12"/>
      <c r="VZN71" s="12"/>
      <c r="VZO71" s="12"/>
      <c r="VZP71" s="12"/>
      <c r="VZQ71" s="12"/>
      <c r="VZR71" s="12"/>
      <c r="VZS71" s="12"/>
      <c r="VZT71" s="12"/>
      <c r="VZU71" s="12"/>
      <c r="VZV71" s="12"/>
      <c r="VZW71" s="12"/>
      <c r="VZX71" s="12"/>
      <c r="VZY71" s="12"/>
      <c r="VZZ71" s="12"/>
      <c r="WAA71" s="12"/>
      <c r="WAB71" s="12"/>
      <c r="WAC71" s="12"/>
      <c r="WAD71" s="12"/>
      <c r="WAE71" s="12"/>
      <c r="WAF71" s="12"/>
      <c r="WAG71" s="12"/>
      <c r="WAH71" s="12"/>
      <c r="WAI71" s="12"/>
      <c r="WAJ71" s="12"/>
      <c r="WAK71" s="12"/>
      <c r="WAL71" s="12"/>
      <c r="WAM71" s="12"/>
      <c r="WAN71" s="12"/>
      <c r="WAO71" s="12"/>
      <c r="WAP71" s="12"/>
      <c r="WAQ71" s="12"/>
      <c r="WAR71" s="12"/>
      <c r="WAS71" s="12"/>
      <c r="WAT71" s="12"/>
      <c r="WAU71" s="12"/>
      <c r="WAV71" s="12"/>
      <c r="WAW71" s="12"/>
      <c r="WAX71" s="12"/>
      <c r="WAY71" s="12"/>
      <c r="WAZ71" s="12"/>
      <c r="WBA71" s="12"/>
      <c r="WBB71" s="12"/>
      <c r="WBC71" s="12"/>
      <c r="WBD71" s="12"/>
      <c r="WBE71" s="12"/>
      <c r="WBF71" s="12"/>
      <c r="WBG71" s="12"/>
      <c r="WBH71" s="12"/>
      <c r="WBI71" s="12"/>
      <c r="WBJ71" s="12"/>
      <c r="WBK71" s="12"/>
      <c r="WBL71" s="12"/>
      <c r="WBM71" s="12"/>
      <c r="WBN71" s="12"/>
      <c r="WBO71" s="12"/>
      <c r="WBP71" s="12"/>
      <c r="WBQ71" s="12"/>
      <c r="WBR71" s="12"/>
      <c r="WBS71" s="12"/>
      <c r="WBT71" s="12"/>
      <c r="WBU71" s="12"/>
      <c r="WBV71" s="12"/>
      <c r="WBW71" s="12"/>
      <c r="WBX71" s="12"/>
      <c r="WBY71" s="12"/>
      <c r="WBZ71" s="12"/>
      <c r="WCA71" s="12"/>
      <c r="WCB71" s="12"/>
      <c r="WCC71" s="12"/>
      <c r="WCD71" s="12"/>
      <c r="WCE71" s="12"/>
      <c r="WCF71" s="12"/>
      <c r="WCG71" s="12"/>
      <c r="WCH71" s="12"/>
      <c r="WCI71" s="12"/>
      <c r="WCJ71" s="12"/>
      <c r="WCK71" s="12"/>
      <c r="WCL71" s="12"/>
      <c r="WCM71" s="12"/>
      <c r="WCN71" s="12"/>
      <c r="WCO71" s="12"/>
      <c r="WCP71" s="12"/>
      <c r="WCQ71" s="12"/>
      <c r="WCR71" s="12"/>
      <c r="WCS71" s="12"/>
      <c r="WCT71" s="12"/>
      <c r="WCU71" s="12"/>
      <c r="WCV71" s="12"/>
      <c r="WCW71" s="12"/>
      <c r="WCX71" s="12"/>
      <c r="WCY71" s="12"/>
      <c r="WCZ71" s="12"/>
      <c r="WDA71" s="12"/>
      <c r="WDB71" s="12"/>
      <c r="WDC71" s="12"/>
      <c r="WDD71" s="12"/>
      <c r="WDE71" s="12"/>
      <c r="WDF71" s="12"/>
      <c r="WDG71" s="12"/>
      <c r="WDH71" s="12"/>
      <c r="WDI71" s="12"/>
      <c r="WDJ71" s="12"/>
      <c r="WDK71" s="12"/>
      <c r="WDL71" s="12"/>
      <c r="WDM71" s="12"/>
      <c r="WDN71" s="12"/>
      <c r="WDO71" s="12"/>
      <c r="WDP71" s="12"/>
      <c r="WDQ71" s="12"/>
      <c r="WDR71" s="12"/>
      <c r="WDS71" s="12"/>
      <c r="WDT71" s="12"/>
      <c r="WDU71" s="12"/>
      <c r="WDV71" s="12"/>
      <c r="WDW71" s="12"/>
      <c r="WDX71" s="12"/>
      <c r="WDY71" s="12"/>
      <c r="WDZ71" s="12"/>
      <c r="WEA71" s="12"/>
      <c r="WEB71" s="12"/>
      <c r="WEC71" s="12"/>
      <c r="WED71" s="12"/>
      <c r="WEE71" s="12"/>
      <c r="WEF71" s="12"/>
      <c r="WEG71" s="12"/>
      <c r="WEH71" s="12"/>
      <c r="WEI71" s="12"/>
      <c r="WEJ71" s="12"/>
      <c r="WEK71" s="12"/>
      <c r="WEL71" s="12"/>
      <c r="WEM71" s="12"/>
      <c r="WEN71" s="12"/>
      <c r="WEO71" s="12"/>
      <c r="WEP71" s="12"/>
      <c r="WEQ71" s="12"/>
      <c r="WER71" s="12"/>
      <c r="WES71" s="12"/>
      <c r="WET71" s="12"/>
      <c r="WEU71" s="12"/>
      <c r="WEV71" s="12"/>
      <c r="WEW71" s="12"/>
      <c r="WEX71" s="12"/>
      <c r="WEY71" s="12"/>
      <c r="WEZ71" s="12"/>
      <c r="WFA71" s="12"/>
      <c r="WFB71" s="12"/>
      <c r="WFC71" s="12"/>
      <c r="WFD71" s="12"/>
      <c r="WFE71" s="12"/>
      <c r="WFF71" s="12"/>
      <c r="WFG71" s="12"/>
      <c r="WFH71" s="12"/>
      <c r="WFI71" s="12"/>
      <c r="WFJ71" s="12"/>
      <c r="WFK71" s="12"/>
      <c r="WFL71" s="12"/>
      <c r="WFM71" s="12"/>
      <c r="WFN71" s="12"/>
      <c r="WFO71" s="12"/>
      <c r="WFP71" s="12"/>
      <c r="WFQ71" s="12"/>
      <c r="WFR71" s="12"/>
      <c r="WFS71" s="12"/>
      <c r="WFT71" s="12"/>
      <c r="WFU71" s="12"/>
      <c r="WFV71" s="12"/>
      <c r="WFW71" s="12"/>
      <c r="WFX71" s="12"/>
      <c r="WFY71" s="12"/>
      <c r="WFZ71" s="12"/>
      <c r="WGA71" s="12"/>
      <c r="WGB71" s="12"/>
      <c r="WGC71" s="12"/>
      <c r="WGD71" s="12"/>
      <c r="WGE71" s="12"/>
      <c r="WGF71" s="12"/>
      <c r="WGG71" s="12"/>
      <c r="WGH71" s="12"/>
      <c r="WGI71" s="12"/>
      <c r="WGJ71" s="12"/>
      <c r="WGK71" s="12"/>
      <c r="WGL71" s="12"/>
      <c r="WGM71" s="12"/>
      <c r="WGN71" s="12"/>
      <c r="WGO71" s="12"/>
      <c r="WGP71" s="12"/>
      <c r="WGQ71" s="12"/>
      <c r="WGR71" s="12"/>
      <c r="WGS71" s="12"/>
      <c r="WGT71" s="12"/>
      <c r="WGU71" s="12"/>
      <c r="WGV71" s="12"/>
      <c r="WGW71" s="12"/>
      <c r="WGX71" s="12"/>
      <c r="WGY71" s="12"/>
      <c r="WGZ71" s="12"/>
      <c r="WHA71" s="12"/>
      <c r="WHB71" s="12"/>
      <c r="WHC71" s="12"/>
      <c r="WHD71" s="12"/>
      <c r="WHE71" s="12"/>
      <c r="WHF71" s="12"/>
      <c r="WHG71" s="12"/>
      <c r="WHH71" s="12"/>
      <c r="WHI71" s="12"/>
      <c r="WHJ71" s="12"/>
      <c r="WHK71" s="12"/>
      <c r="WHL71" s="12"/>
      <c r="WHM71" s="12"/>
      <c r="WHN71" s="12"/>
      <c r="WHO71" s="12"/>
      <c r="WHP71" s="12"/>
      <c r="WHQ71" s="12"/>
      <c r="WHR71" s="12"/>
      <c r="WHS71" s="12"/>
      <c r="WHT71" s="12"/>
      <c r="WHU71" s="12"/>
      <c r="WHV71" s="12"/>
      <c r="WHW71" s="12"/>
      <c r="WHX71" s="12"/>
      <c r="WHY71" s="12"/>
      <c r="WHZ71" s="12"/>
      <c r="WIA71" s="12"/>
      <c r="WIB71" s="12"/>
      <c r="WIC71" s="12"/>
      <c r="WID71" s="12"/>
      <c r="WIE71" s="12"/>
      <c r="WIF71" s="12"/>
      <c r="WIG71" s="12"/>
      <c r="WIH71" s="12"/>
      <c r="WII71" s="12"/>
      <c r="WIJ71" s="12"/>
      <c r="WIK71" s="12"/>
      <c r="WIL71" s="12"/>
      <c r="WIM71" s="12"/>
      <c r="WIN71" s="12"/>
      <c r="WIO71" s="12"/>
      <c r="WIP71" s="12"/>
      <c r="WIQ71" s="12"/>
      <c r="WIR71" s="12"/>
      <c r="WIS71" s="12"/>
      <c r="WIT71" s="12"/>
      <c r="WIU71" s="12"/>
      <c r="WIV71" s="12"/>
      <c r="WIW71" s="12"/>
      <c r="WIX71" s="12"/>
      <c r="WIY71" s="12"/>
      <c r="WIZ71" s="12"/>
      <c r="WJA71" s="12"/>
      <c r="WJB71" s="12"/>
      <c r="WJC71" s="12"/>
      <c r="WJD71" s="12"/>
      <c r="WJE71" s="12"/>
      <c r="WJF71" s="12"/>
      <c r="WJG71" s="12"/>
      <c r="WJH71" s="12"/>
      <c r="WJI71" s="12"/>
      <c r="WJJ71" s="12"/>
      <c r="WJK71" s="12"/>
      <c r="WJL71" s="12"/>
      <c r="WJM71" s="12"/>
      <c r="WJN71" s="12"/>
      <c r="WJO71" s="12"/>
      <c r="WJP71" s="12"/>
      <c r="WJQ71" s="12"/>
      <c r="WJR71" s="12"/>
      <c r="WJS71" s="12"/>
      <c r="WJT71" s="12"/>
      <c r="WJU71" s="12"/>
      <c r="WJV71" s="12"/>
      <c r="WJW71" s="12"/>
      <c r="WJX71" s="12"/>
      <c r="WJY71" s="12"/>
      <c r="WJZ71" s="12"/>
      <c r="WKA71" s="12"/>
      <c r="WKB71" s="12"/>
      <c r="WKC71" s="12"/>
      <c r="WKD71" s="12"/>
      <c r="WKE71" s="12"/>
      <c r="WKF71" s="12"/>
      <c r="WKG71" s="12"/>
      <c r="WKH71" s="12"/>
      <c r="WKI71" s="12"/>
      <c r="WKJ71" s="12"/>
      <c r="WKK71" s="12"/>
      <c r="WKL71" s="12"/>
      <c r="WKM71" s="12"/>
      <c r="WKN71" s="12"/>
      <c r="WKO71" s="12"/>
      <c r="WKP71" s="12"/>
      <c r="WKQ71" s="12"/>
      <c r="WKR71" s="12"/>
      <c r="WKS71" s="12"/>
      <c r="WKT71" s="12"/>
      <c r="WKU71" s="12"/>
      <c r="WKV71" s="12"/>
      <c r="WKW71" s="12"/>
      <c r="WKX71" s="12"/>
      <c r="WKY71" s="12"/>
      <c r="WKZ71" s="12"/>
      <c r="WLA71" s="12"/>
      <c r="WLB71" s="12"/>
      <c r="WLC71" s="12"/>
      <c r="WLD71" s="12"/>
      <c r="WLE71" s="12"/>
      <c r="WLF71" s="12"/>
      <c r="WLG71" s="12"/>
      <c r="WLH71" s="12"/>
      <c r="WLI71" s="12"/>
      <c r="WLJ71" s="12"/>
      <c r="WLK71" s="12"/>
      <c r="WLL71" s="12"/>
      <c r="WLM71" s="12"/>
      <c r="WLN71" s="12"/>
      <c r="WLO71" s="12"/>
      <c r="WLP71" s="12"/>
      <c r="WLQ71" s="12"/>
      <c r="WLR71" s="12"/>
      <c r="WLS71" s="12"/>
      <c r="WLT71" s="12"/>
      <c r="WLU71" s="12"/>
      <c r="WLV71" s="12"/>
      <c r="WLW71" s="12"/>
      <c r="WLX71" s="12"/>
      <c r="WLY71" s="12"/>
      <c r="WLZ71" s="12"/>
      <c r="WMA71" s="12"/>
      <c r="WMB71" s="12"/>
      <c r="WMC71" s="12"/>
      <c r="WMD71" s="12"/>
      <c r="WME71" s="12"/>
      <c r="WMF71" s="12"/>
      <c r="WMG71" s="12"/>
      <c r="WMH71" s="12"/>
      <c r="WMI71" s="12"/>
      <c r="WMJ71" s="12"/>
      <c r="WMK71" s="12"/>
      <c r="WML71" s="12"/>
      <c r="WMM71" s="12"/>
      <c r="WMN71" s="12"/>
      <c r="WMO71" s="12"/>
      <c r="WMP71" s="12"/>
      <c r="WMQ71" s="12"/>
      <c r="WMR71" s="12"/>
      <c r="WMS71" s="12"/>
      <c r="WMT71" s="12"/>
      <c r="WMU71" s="12"/>
      <c r="WMV71" s="12"/>
      <c r="WMW71" s="12"/>
      <c r="WMX71" s="12"/>
      <c r="WMY71" s="12"/>
      <c r="WMZ71" s="12"/>
      <c r="WNA71" s="12"/>
      <c r="WNB71" s="12"/>
      <c r="WNC71" s="12"/>
      <c r="WND71" s="12"/>
      <c r="WNE71" s="12"/>
      <c r="WNF71" s="12"/>
      <c r="WNG71" s="12"/>
      <c r="WNH71" s="12"/>
      <c r="WNI71" s="12"/>
      <c r="WNJ71" s="12"/>
      <c r="WNK71" s="12"/>
      <c r="WNL71" s="12"/>
      <c r="WNM71" s="12"/>
      <c r="WNN71" s="12"/>
      <c r="WNO71" s="12"/>
      <c r="WNP71" s="12"/>
      <c r="WNQ71" s="12"/>
      <c r="WNR71" s="12"/>
      <c r="WNS71" s="12"/>
      <c r="WNT71" s="12"/>
      <c r="WNU71" s="12"/>
      <c r="WNV71" s="12"/>
      <c r="WNW71" s="12"/>
      <c r="WNX71" s="12"/>
      <c r="WNY71" s="12"/>
      <c r="WNZ71" s="12"/>
      <c r="WOA71" s="12"/>
      <c r="WOB71" s="12"/>
      <c r="WOC71" s="12"/>
      <c r="WOD71" s="12"/>
      <c r="WOE71" s="12"/>
      <c r="WOF71" s="12"/>
      <c r="WOG71" s="12"/>
      <c r="WOH71" s="12"/>
      <c r="WOI71" s="12"/>
      <c r="WOJ71" s="12"/>
      <c r="WOK71" s="12"/>
      <c r="WOL71" s="12"/>
      <c r="WOM71" s="12"/>
      <c r="WON71" s="12"/>
      <c r="WOO71" s="12"/>
      <c r="WOP71" s="12"/>
      <c r="WOQ71" s="12"/>
      <c r="WOR71" s="12"/>
      <c r="WOS71" s="12"/>
      <c r="WOT71" s="12"/>
      <c r="WOU71" s="12"/>
      <c r="WOV71" s="12"/>
      <c r="WOW71" s="12"/>
      <c r="WOX71" s="12"/>
      <c r="WOY71" s="12"/>
      <c r="WOZ71" s="12"/>
      <c r="WPA71" s="12"/>
      <c r="WPB71" s="12"/>
      <c r="WPC71" s="12"/>
      <c r="WPD71" s="12"/>
      <c r="WPE71" s="12"/>
      <c r="WPF71" s="12"/>
      <c r="WPG71" s="12"/>
      <c r="WPH71" s="12"/>
      <c r="WPI71" s="12"/>
      <c r="WPJ71" s="12"/>
      <c r="WPK71" s="12"/>
      <c r="WPL71" s="12"/>
      <c r="WPM71" s="12"/>
      <c r="WPN71" s="12"/>
      <c r="WPO71" s="12"/>
      <c r="WPP71" s="12"/>
      <c r="WPQ71" s="12"/>
      <c r="WPR71" s="12"/>
      <c r="WPS71" s="12"/>
      <c r="WPT71" s="12"/>
      <c r="WPU71" s="12"/>
      <c r="WPV71" s="12"/>
      <c r="WPW71" s="12"/>
      <c r="WPX71" s="12"/>
      <c r="WPY71" s="12"/>
      <c r="WPZ71" s="12"/>
      <c r="WQA71" s="12"/>
      <c r="WQB71" s="12"/>
      <c r="WQC71" s="12"/>
      <c r="WQD71" s="12"/>
      <c r="WQE71" s="12"/>
      <c r="WQF71" s="12"/>
      <c r="WQG71" s="12"/>
      <c r="WQH71" s="12"/>
      <c r="WQI71" s="12"/>
      <c r="WQJ71" s="12"/>
      <c r="WQK71" s="12"/>
      <c r="WQL71" s="12"/>
      <c r="WQM71" s="12"/>
      <c r="WQN71" s="12"/>
      <c r="WQO71" s="12"/>
      <c r="WQP71" s="12"/>
      <c r="WQQ71" s="12"/>
      <c r="WQR71" s="12"/>
      <c r="WQS71" s="12"/>
      <c r="WQT71" s="12"/>
      <c r="WQU71" s="12"/>
      <c r="WQV71" s="12"/>
      <c r="WQW71" s="12"/>
      <c r="WQX71" s="12"/>
      <c r="WQY71" s="12"/>
      <c r="WQZ71" s="12"/>
      <c r="WRA71" s="12"/>
      <c r="WRB71" s="12"/>
      <c r="WRC71" s="12"/>
      <c r="WRD71" s="12"/>
      <c r="WRE71" s="12"/>
      <c r="WRF71" s="12"/>
      <c r="WRG71" s="12"/>
      <c r="WRH71" s="12"/>
      <c r="WRI71" s="12"/>
      <c r="WRJ71" s="12"/>
      <c r="WRK71" s="12"/>
      <c r="WRL71" s="12"/>
      <c r="WRM71" s="12"/>
      <c r="WRN71" s="12"/>
      <c r="WRO71" s="12"/>
      <c r="WRP71" s="12"/>
      <c r="WRQ71" s="12"/>
      <c r="WRR71" s="12"/>
      <c r="WRS71" s="12"/>
      <c r="WRT71" s="12"/>
      <c r="WRU71" s="12"/>
      <c r="WRV71" s="12"/>
      <c r="WRW71" s="12"/>
      <c r="WRX71" s="12"/>
      <c r="WRY71" s="12"/>
      <c r="WRZ71" s="12"/>
      <c r="WSA71" s="12"/>
      <c r="WSB71" s="12"/>
      <c r="WSC71" s="12"/>
      <c r="WSD71" s="12"/>
      <c r="WSE71" s="12"/>
      <c r="WSF71" s="12"/>
      <c r="WSG71" s="12"/>
      <c r="WSH71" s="12"/>
      <c r="WSI71" s="12"/>
      <c r="WSJ71" s="12"/>
      <c r="WSK71" s="12"/>
      <c r="WSL71" s="12"/>
      <c r="WSM71" s="12"/>
      <c r="WSN71" s="12"/>
      <c r="WSO71" s="12"/>
      <c r="WSP71" s="12"/>
      <c r="WSQ71" s="12"/>
      <c r="WSR71" s="12"/>
      <c r="WSS71" s="12"/>
      <c r="WST71" s="12"/>
      <c r="WSU71" s="12"/>
      <c r="WSV71" s="12"/>
      <c r="WSW71" s="12"/>
      <c r="WSX71" s="12"/>
      <c r="WSY71" s="12"/>
      <c r="WSZ71" s="12"/>
      <c r="WTA71" s="12"/>
      <c r="WTB71" s="12"/>
      <c r="WTC71" s="12"/>
      <c r="WTD71" s="12"/>
      <c r="WTE71" s="12"/>
      <c r="WTF71" s="12"/>
      <c r="WTG71" s="12"/>
      <c r="WTH71" s="12"/>
      <c r="WTI71" s="12"/>
      <c r="WTJ71" s="12"/>
      <c r="WTK71" s="12"/>
      <c r="WTL71" s="12"/>
      <c r="WTM71" s="12"/>
      <c r="WTN71" s="12"/>
      <c r="WTO71" s="12"/>
      <c r="WTP71" s="12"/>
      <c r="WTQ71" s="12"/>
      <c r="WTR71" s="12"/>
      <c r="WTS71" s="12"/>
      <c r="WTT71" s="12"/>
      <c r="WTU71" s="12"/>
      <c r="WTV71" s="12"/>
      <c r="WTW71" s="12"/>
      <c r="WTX71" s="12"/>
      <c r="WTY71" s="12"/>
      <c r="WTZ71" s="12"/>
      <c r="WUA71" s="12"/>
      <c r="WUB71" s="12"/>
      <c r="WUC71" s="12"/>
      <c r="WUD71" s="12"/>
      <c r="WUE71" s="12"/>
      <c r="WUF71" s="12"/>
      <c r="WUG71" s="12"/>
      <c r="WUH71" s="12"/>
      <c r="WUI71" s="12"/>
      <c r="WUJ71" s="12"/>
      <c r="WUK71" s="12"/>
      <c r="WUL71" s="12"/>
      <c r="WUM71" s="12"/>
      <c r="WUN71" s="12"/>
      <c r="WUO71" s="12"/>
      <c r="WUP71" s="12"/>
      <c r="WUQ71" s="12"/>
      <c r="WUR71" s="12"/>
      <c r="WUS71" s="12"/>
      <c r="WUT71" s="12"/>
      <c r="WUU71" s="12"/>
      <c r="WUV71" s="12"/>
      <c r="WUW71" s="12"/>
      <c r="WUX71" s="12"/>
      <c r="WUY71" s="12"/>
      <c r="WUZ71" s="12"/>
      <c r="WVA71" s="12"/>
      <c r="WVB71" s="12"/>
      <c r="WVC71" s="12"/>
      <c r="WVD71" s="12"/>
      <c r="WVE71" s="12"/>
      <c r="WVF71" s="12"/>
      <c r="WVG71" s="12"/>
      <c r="WVH71" s="12"/>
      <c r="WVI71" s="12"/>
      <c r="WVJ71" s="12"/>
      <c r="WVK71" s="12"/>
      <c r="WVL71" s="12"/>
      <c r="WVM71" s="12"/>
      <c r="WVN71" s="12"/>
      <c r="WVO71" s="12"/>
      <c r="WVP71" s="12"/>
      <c r="WVQ71" s="12"/>
      <c r="WVR71" s="12"/>
      <c r="WVS71" s="12"/>
      <c r="WVT71" s="12"/>
      <c r="WVU71" s="12"/>
      <c r="WVV71" s="12"/>
      <c r="WVW71" s="12"/>
      <c r="WVX71" s="12"/>
      <c r="WVY71" s="12"/>
      <c r="WVZ71" s="12"/>
      <c r="WWA71" s="12"/>
      <c r="WWB71" s="12"/>
      <c r="WWC71" s="12"/>
      <c r="WWD71" s="12"/>
      <c r="WWE71" s="12"/>
      <c r="WWF71" s="12"/>
      <c r="WWG71" s="12"/>
      <c r="WWH71" s="12"/>
      <c r="WWI71" s="12"/>
      <c r="WWJ71" s="12"/>
      <c r="WWK71" s="12"/>
      <c r="WWL71" s="12"/>
      <c r="WWM71" s="12"/>
      <c r="WWN71" s="12"/>
      <c r="WWO71" s="12"/>
      <c r="WWP71" s="12"/>
      <c r="WWQ71" s="12"/>
      <c r="WWR71" s="12"/>
      <c r="WWS71" s="12"/>
      <c r="WWT71" s="12"/>
      <c r="WWU71" s="12"/>
      <c r="WWV71" s="12"/>
      <c r="WWW71" s="12"/>
      <c r="WWX71" s="12"/>
      <c r="WWY71" s="12"/>
      <c r="WWZ71" s="12"/>
      <c r="WXA71" s="12"/>
      <c r="WXB71" s="12"/>
      <c r="WXC71" s="12"/>
      <c r="WXD71" s="12"/>
      <c r="WXE71" s="12"/>
      <c r="WXF71" s="12"/>
      <c r="WXG71" s="12"/>
      <c r="WXH71" s="12"/>
      <c r="WXI71" s="12"/>
      <c r="WXJ71" s="12"/>
      <c r="WXK71" s="12"/>
      <c r="WXL71" s="12"/>
      <c r="WXM71" s="12"/>
      <c r="WXN71" s="12"/>
      <c r="WXO71" s="12"/>
      <c r="WXP71" s="12"/>
      <c r="WXQ71" s="12"/>
      <c r="WXR71" s="12"/>
      <c r="WXS71" s="12"/>
      <c r="WXT71" s="12"/>
      <c r="WXU71" s="12"/>
      <c r="WXV71" s="12"/>
      <c r="WXW71" s="12"/>
      <c r="WXX71" s="12"/>
      <c r="WXY71" s="12"/>
      <c r="WXZ71" s="12"/>
      <c r="WYA71" s="12"/>
      <c r="WYB71" s="12"/>
      <c r="WYC71" s="12"/>
      <c r="WYD71" s="12"/>
      <c r="WYE71" s="12"/>
      <c r="WYF71" s="12"/>
      <c r="WYG71" s="12"/>
      <c r="WYH71" s="12"/>
      <c r="WYI71" s="12"/>
      <c r="WYJ71" s="12"/>
      <c r="WYK71" s="12"/>
      <c r="WYL71" s="12"/>
      <c r="WYM71" s="12"/>
      <c r="WYN71" s="12"/>
      <c r="WYO71" s="12"/>
      <c r="WYP71" s="12"/>
      <c r="WYQ71" s="12"/>
      <c r="WYR71" s="12"/>
      <c r="WYS71" s="12"/>
      <c r="WYT71" s="12"/>
      <c r="WYU71" s="12"/>
      <c r="WYV71" s="12"/>
      <c r="WYW71" s="12"/>
      <c r="WYX71" s="12"/>
      <c r="WYY71" s="12"/>
      <c r="WYZ71" s="12"/>
      <c r="WZA71" s="12"/>
      <c r="WZB71" s="12"/>
      <c r="WZC71" s="12"/>
      <c r="WZD71" s="12"/>
      <c r="WZE71" s="12"/>
      <c r="WZF71" s="12"/>
      <c r="WZG71" s="12"/>
      <c r="WZH71" s="12"/>
      <c r="WZI71" s="12"/>
      <c r="WZJ71" s="12"/>
      <c r="WZK71" s="12"/>
      <c r="WZL71" s="12"/>
      <c r="WZM71" s="12"/>
      <c r="WZN71" s="12"/>
      <c r="WZO71" s="12"/>
      <c r="WZP71" s="12"/>
      <c r="WZQ71" s="12"/>
      <c r="WZR71" s="12"/>
      <c r="WZS71" s="12"/>
      <c r="WZT71" s="12"/>
      <c r="WZU71" s="12"/>
      <c r="WZV71" s="12"/>
      <c r="WZW71" s="12"/>
      <c r="WZX71" s="12"/>
      <c r="WZY71" s="12"/>
      <c r="WZZ71" s="12"/>
      <c r="XAA71" s="12"/>
      <c r="XAB71" s="12"/>
      <c r="XAC71" s="12"/>
      <c r="XAD71" s="12"/>
      <c r="XAE71" s="12"/>
      <c r="XAF71" s="12"/>
      <c r="XAG71" s="12"/>
      <c r="XAH71" s="12"/>
      <c r="XAI71" s="12"/>
      <c r="XAJ71" s="12"/>
      <c r="XAK71" s="12"/>
      <c r="XAL71" s="12"/>
      <c r="XAM71" s="12"/>
      <c r="XAN71" s="12"/>
      <c r="XAO71" s="12"/>
      <c r="XAP71" s="12"/>
      <c r="XAQ71" s="12"/>
      <c r="XAR71" s="12"/>
      <c r="XAS71" s="12"/>
      <c r="XAT71" s="12"/>
      <c r="XAU71" s="12"/>
      <c r="XAV71" s="12"/>
      <c r="XAW71" s="12"/>
      <c r="XAX71" s="12"/>
      <c r="XAY71" s="12"/>
      <c r="XAZ71" s="12"/>
      <c r="XBA71" s="12"/>
      <c r="XBB71" s="12"/>
      <c r="XBC71" s="12"/>
      <c r="XBD71" s="12"/>
      <c r="XBE71" s="12"/>
      <c r="XBF71" s="12"/>
      <c r="XBG71" s="12"/>
      <c r="XBH71" s="12"/>
      <c r="XBI71" s="12"/>
      <c r="XBJ71" s="12"/>
      <c r="XBK71" s="12"/>
      <c r="XBL71" s="12"/>
      <c r="XBM71" s="12"/>
      <c r="XBN71" s="12"/>
      <c r="XBO71" s="12"/>
      <c r="XBP71" s="12"/>
      <c r="XBQ71" s="12"/>
      <c r="XBR71" s="12"/>
      <c r="XBS71" s="12"/>
      <c r="XBT71" s="12"/>
      <c r="XBU71" s="12"/>
      <c r="XBV71" s="12"/>
      <c r="XBW71" s="12"/>
      <c r="XBX71" s="12"/>
      <c r="XBY71" s="12"/>
      <c r="XBZ71" s="12"/>
      <c r="XCA71" s="12"/>
      <c r="XCB71" s="12"/>
      <c r="XCC71" s="12"/>
      <c r="XCD71" s="12"/>
      <c r="XCE71" s="12"/>
      <c r="XCF71" s="12"/>
      <c r="XCG71" s="12"/>
      <c r="XCH71" s="12"/>
      <c r="XCI71" s="12"/>
      <c r="XCJ71" s="12"/>
      <c r="XCK71" s="12"/>
      <c r="XCL71" s="12"/>
      <c r="XCM71" s="12"/>
      <c r="XCN71" s="12"/>
      <c r="XCO71" s="12"/>
      <c r="XCP71" s="12"/>
      <c r="XCQ71" s="12"/>
      <c r="XCR71" s="12"/>
      <c r="XCS71" s="12"/>
      <c r="XCT71" s="12"/>
      <c r="XCU71" s="12"/>
      <c r="XCV71" s="12"/>
      <c r="XCW71" s="12"/>
      <c r="XCX71" s="12"/>
      <c r="XCY71" s="12"/>
      <c r="XCZ71" s="12"/>
      <c r="XDA71" s="12"/>
      <c r="XDB71" s="12"/>
      <c r="XDC71" s="12"/>
      <c r="XDD71" s="12"/>
      <c r="XDE71" s="12"/>
      <c r="XDF71" s="12"/>
      <c r="XDG71" s="12"/>
      <c r="XDH71" s="12"/>
      <c r="XDI71" s="12"/>
      <c r="XDJ71" s="12"/>
      <c r="XDK71" s="12"/>
      <c r="XDL71" s="12"/>
      <c r="XDM71" s="12"/>
      <c r="XDN71" s="12"/>
      <c r="XDO71" s="12"/>
      <c r="XDP71" s="12"/>
      <c r="XDQ71" s="12"/>
      <c r="XDR71" s="12"/>
      <c r="XDS71" s="12"/>
      <c r="XDT71" s="12"/>
      <c r="XDU71" s="12"/>
      <c r="XDV71" s="12"/>
      <c r="XDW71" s="12"/>
      <c r="XDX71" s="12"/>
      <c r="XDY71" s="12"/>
      <c r="XDZ71" s="12"/>
      <c r="XEA71" s="12"/>
      <c r="XEB71" s="12"/>
      <c r="XEC71" s="12"/>
      <c r="XED71" s="12"/>
      <c r="XEE71" s="12"/>
      <c r="XEF71" s="12"/>
      <c r="XEG71" s="12"/>
      <c r="XEH71" s="12"/>
      <c r="XEI71" s="12"/>
      <c r="XEJ71" s="12"/>
      <c r="XEK71" s="12"/>
      <c r="XEL71" s="12"/>
      <c r="XEM71" s="12"/>
      <c r="XEN71" s="12"/>
      <c r="XEO71" s="12"/>
      <c r="XEP71" s="12"/>
      <c r="XEQ71" s="12"/>
      <c r="XER71" s="12"/>
      <c r="XES71" s="12"/>
      <c r="XET71" s="12"/>
      <c r="XEU71" s="12"/>
      <c r="XEV71" s="12"/>
      <c r="XEW71" s="12"/>
      <c r="XEX71" s="12"/>
      <c r="XEY71" s="12"/>
      <c r="XEZ71" s="12"/>
      <c r="XFA71" s="12"/>
    </row>
    <row r="72" spans="1:16381">
      <c r="B72" s="726" t="s">
        <v>208</v>
      </c>
      <c r="C72" s="726" t="s">
        <v>693</v>
      </c>
      <c r="D72" s="726" t="s">
        <v>712</v>
      </c>
      <c r="E72" s="768" t="s">
        <v>689</v>
      </c>
      <c r="F72" s="726" t="s">
        <v>29</v>
      </c>
      <c r="G72" s="726" t="s">
        <v>694</v>
      </c>
      <c r="H72" s="726">
        <v>2013</v>
      </c>
      <c r="I72" s="634" t="s">
        <v>579</v>
      </c>
      <c r="J72" s="634" t="s">
        <v>595</v>
      </c>
      <c r="K72" s="728"/>
      <c r="L72" s="680">
        <v>0</v>
      </c>
      <c r="M72" s="680">
        <v>0</v>
      </c>
      <c r="N72" s="680">
        <v>407.91558985799998</v>
      </c>
      <c r="O72" s="680">
        <v>407.91558985799998</v>
      </c>
      <c r="P72" s="680">
        <v>407.91558985799998</v>
      </c>
      <c r="Q72" s="680">
        <v>407.91558985799998</v>
      </c>
      <c r="R72" s="680">
        <v>407.91558985799998</v>
      </c>
      <c r="S72" s="680">
        <v>407.91558985799998</v>
      </c>
      <c r="T72" s="680">
        <v>407.91558985799998</v>
      </c>
      <c r="U72" s="680">
        <v>407.91558985799998</v>
      </c>
      <c r="V72" s="680">
        <v>407.91558985799998</v>
      </c>
      <c r="W72" s="680">
        <v>407.91558985799998</v>
      </c>
      <c r="X72" s="680">
        <v>407.91558985799998</v>
      </c>
      <c r="Y72" s="680">
        <v>407.91558985799998</v>
      </c>
      <c r="Z72" s="680">
        <v>407.91558985799998</v>
      </c>
      <c r="AA72" s="680">
        <v>407.91558985799998</v>
      </c>
      <c r="AB72" s="680">
        <v>407.91558985799998</v>
      </c>
      <c r="AC72" s="680">
        <v>407.91558985799998</v>
      </c>
      <c r="AD72" s="680">
        <v>407.91558985799998</v>
      </c>
      <c r="AE72" s="680">
        <v>407.91558985799998</v>
      </c>
      <c r="AF72" s="680">
        <v>286.33836922799998</v>
      </c>
      <c r="AG72" s="680">
        <v>0</v>
      </c>
      <c r="AH72" s="680">
        <v>0</v>
      </c>
      <c r="AI72" s="680">
        <v>0</v>
      </c>
      <c r="AJ72" s="680">
        <v>0</v>
      </c>
      <c r="AK72" s="680">
        <v>0</v>
      </c>
      <c r="AL72" s="680">
        <v>0</v>
      </c>
      <c r="AM72" s="680">
        <v>0</v>
      </c>
      <c r="AN72" s="680">
        <v>0</v>
      </c>
      <c r="AO72" s="680">
        <v>0</v>
      </c>
      <c r="AP72" s="728"/>
      <c r="AQ72" s="680">
        <v>0</v>
      </c>
      <c r="AR72" s="680">
        <v>0</v>
      </c>
      <c r="AS72" s="680">
        <v>649.41499999999996</v>
      </c>
      <c r="AT72" s="680">
        <v>0</v>
      </c>
      <c r="AU72" s="680">
        <v>0</v>
      </c>
      <c r="AV72" s="680">
        <v>0</v>
      </c>
      <c r="AW72" s="680">
        <v>0</v>
      </c>
      <c r="AX72" s="680">
        <v>0</v>
      </c>
      <c r="AY72" s="680">
        <v>0</v>
      </c>
      <c r="AZ72" s="680">
        <v>0</v>
      </c>
      <c r="BA72" s="680">
        <v>0</v>
      </c>
      <c r="BB72" s="680">
        <v>0</v>
      </c>
      <c r="BC72" s="680">
        <v>0</v>
      </c>
      <c r="BD72" s="680">
        <v>0</v>
      </c>
      <c r="BE72" s="680">
        <v>0</v>
      </c>
      <c r="BF72" s="680">
        <v>0</v>
      </c>
      <c r="BG72" s="680">
        <v>0</v>
      </c>
      <c r="BH72" s="680">
        <v>0</v>
      </c>
      <c r="BI72" s="680">
        <v>0</v>
      </c>
      <c r="BJ72" s="680">
        <v>0</v>
      </c>
      <c r="BK72" s="680">
        <v>0</v>
      </c>
      <c r="BL72" s="680">
        <v>0</v>
      </c>
      <c r="BM72" s="680">
        <v>0</v>
      </c>
      <c r="BN72" s="680">
        <v>0</v>
      </c>
      <c r="BO72" s="680">
        <v>0</v>
      </c>
      <c r="BP72" s="680">
        <v>0</v>
      </c>
      <c r="BQ72" s="680">
        <v>0</v>
      </c>
      <c r="BR72" s="680">
        <v>0</v>
      </c>
      <c r="BS72" s="680">
        <v>0</v>
      </c>
      <c r="BT72" s="680">
        <v>0</v>
      </c>
    </row>
    <row r="73" spans="1:16381">
      <c r="B73" s="726" t="s">
        <v>208</v>
      </c>
      <c r="C73" s="726" t="s">
        <v>693</v>
      </c>
      <c r="D73" s="726" t="s">
        <v>712</v>
      </c>
      <c r="E73" s="726" t="s">
        <v>689</v>
      </c>
      <c r="F73" s="727" t="s">
        <v>29</v>
      </c>
      <c r="G73" s="727" t="s">
        <v>694</v>
      </c>
      <c r="H73" s="728">
        <v>2012</v>
      </c>
      <c r="I73" s="634" t="s">
        <v>579</v>
      </c>
      <c r="J73" s="634" t="s">
        <v>588</v>
      </c>
      <c r="K73" s="729"/>
      <c r="L73" s="680">
        <v>28362.016210772996</v>
      </c>
      <c r="M73" s="680">
        <v>0</v>
      </c>
      <c r="N73" s="680">
        <v>7.3668667339999994</v>
      </c>
      <c r="O73" s="680">
        <v>7.3668667339999994</v>
      </c>
      <c r="P73" s="680">
        <v>7.3668667339999994</v>
      </c>
      <c r="Q73" s="680">
        <v>7.3668667339999994</v>
      </c>
      <c r="R73" s="680">
        <v>7.3668667339999994</v>
      </c>
      <c r="S73" s="680">
        <v>7.3668667339999994</v>
      </c>
      <c r="T73" s="680">
        <v>7.3668667339999994</v>
      </c>
      <c r="U73" s="680">
        <v>7.3668667339999994</v>
      </c>
      <c r="V73" s="680">
        <v>7.3668667339999994</v>
      </c>
      <c r="W73" s="680">
        <v>7.3668667339999994</v>
      </c>
      <c r="X73" s="680">
        <v>7.3668667339999994</v>
      </c>
      <c r="Y73" s="680">
        <v>7.3668667339999994</v>
      </c>
      <c r="Z73" s="680">
        <v>7.3668667339999994</v>
      </c>
      <c r="AA73" s="680">
        <v>7.3668667339999994</v>
      </c>
      <c r="AB73" s="680">
        <v>7.3668667339999994</v>
      </c>
      <c r="AC73" s="680">
        <v>7.3668667339999994</v>
      </c>
      <c r="AD73" s="680">
        <v>7.3668667339999994</v>
      </c>
      <c r="AE73" s="680">
        <v>7.3668667339999994</v>
      </c>
      <c r="AF73" s="680">
        <v>7.3668667339999994</v>
      </c>
      <c r="AG73" s="680">
        <v>5.5138906969999999</v>
      </c>
      <c r="AH73" s="680">
        <v>0</v>
      </c>
      <c r="AI73" s="680">
        <v>0</v>
      </c>
      <c r="AJ73" s="680">
        <v>0</v>
      </c>
      <c r="AK73" s="680">
        <v>0</v>
      </c>
      <c r="AL73" s="680">
        <v>0</v>
      </c>
      <c r="AM73" s="627">
        <v>0</v>
      </c>
      <c r="AN73" s="680">
        <v>0</v>
      </c>
      <c r="AO73" s="680">
        <v>0</v>
      </c>
      <c r="AP73" s="680"/>
      <c r="AQ73" s="722">
        <v>0</v>
      </c>
      <c r="AR73" s="722">
        <v>0</v>
      </c>
      <c r="AS73" s="680">
        <v>0</v>
      </c>
      <c r="AT73" s="680">
        <v>1474.64</v>
      </c>
      <c r="AU73" s="680">
        <v>0</v>
      </c>
      <c r="AV73" s="680">
        <v>0</v>
      </c>
      <c r="AW73" s="680">
        <v>0</v>
      </c>
      <c r="AX73" s="680">
        <v>0</v>
      </c>
      <c r="AY73" s="680">
        <v>0</v>
      </c>
      <c r="AZ73" s="680">
        <v>0</v>
      </c>
      <c r="BA73" s="680">
        <v>0</v>
      </c>
      <c r="BB73" s="680">
        <v>0</v>
      </c>
      <c r="BC73" s="680">
        <v>0</v>
      </c>
      <c r="BD73" s="680">
        <v>0</v>
      </c>
      <c r="BE73" s="680">
        <v>0</v>
      </c>
      <c r="BF73" s="680">
        <v>0</v>
      </c>
      <c r="BG73" s="680">
        <v>0</v>
      </c>
      <c r="BH73" s="680">
        <v>0</v>
      </c>
      <c r="BI73" s="680">
        <v>0</v>
      </c>
      <c r="BJ73" s="680">
        <v>0</v>
      </c>
      <c r="BK73" s="680">
        <v>0</v>
      </c>
      <c r="BL73" s="680">
        <v>0</v>
      </c>
      <c r="BM73" s="680">
        <v>0</v>
      </c>
      <c r="BN73" s="680">
        <v>0</v>
      </c>
      <c r="BO73" s="680">
        <v>0</v>
      </c>
      <c r="BP73" s="680">
        <v>0</v>
      </c>
      <c r="BQ73" s="680">
        <v>0</v>
      </c>
      <c r="BR73" s="16">
        <v>0</v>
      </c>
      <c r="BS73" s="12">
        <v>0</v>
      </c>
      <c r="BT73" s="12">
        <v>0</v>
      </c>
      <c r="BU73" s="12"/>
    </row>
    <row r="74" spans="1:16381" s="725" customFormat="1">
      <c r="B74" s="726" t="s">
        <v>208</v>
      </c>
      <c r="C74" s="726" t="s">
        <v>693</v>
      </c>
      <c r="D74" s="726" t="s">
        <v>707</v>
      </c>
      <c r="E74" s="728" t="s">
        <v>689</v>
      </c>
      <c r="F74" s="729" t="s">
        <v>29</v>
      </c>
      <c r="G74" s="729" t="s">
        <v>695</v>
      </c>
      <c r="H74" s="729">
        <v>2008</v>
      </c>
      <c r="I74" s="634" t="s">
        <v>579</v>
      </c>
      <c r="J74" s="634" t="s">
        <v>588</v>
      </c>
      <c r="K74" s="729"/>
      <c r="L74" s="680">
        <v>0</v>
      </c>
      <c r="M74" s="680">
        <v>0</v>
      </c>
      <c r="N74" s="680">
        <v>0</v>
      </c>
      <c r="O74" s="680">
        <v>68.956569999999999</v>
      </c>
      <c r="P74" s="680">
        <v>0</v>
      </c>
      <c r="Q74" s="680">
        <v>0</v>
      </c>
      <c r="R74" s="680">
        <v>0</v>
      </c>
      <c r="S74" s="680">
        <v>0</v>
      </c>
      <c r="T74" s="680">
        <v>0</v>
      </c>
      <c r="U74" s="680">
        <v>0</v>
      </c>
      <c r="V74" s="680">
        <v>0</v>
      </c>
      <c r="W74" s="680">
        <v>0</v>
      </c>
      <c r="X74" s="680">
        <v>0</v>
      </c>
      <c r="Y74" s="680">
        <v>0</v>
      </c>
      <c r="Z74" s="680">
        <v>0</v>
      </c>
      <c r="AA74" s="680">
        <v>0</v>
      </c>
      <c r="AB74" s="680">
        <v>0</v>
      </c>
      <c r="AC74" s="680">
        <v>0</v>
      </c>
      <c r="AD74" s="680">
        <v>0</v>
      </c>
      <c r="AE74" s="680">
        <v>0</v>
      </c>
      <c r="AF74" s="680">
        <v>0</v>
      </c>
      <c r="AG74" s="680">
        <v>0</v>
      </c>
      <c r="AH74" s="680">
        <v>0</v>
      </c>
      <c r="AI74" s="680">
        <v>0</v>
      </c>
      <c r="AJ74" s="627">
        <v>0</v>
      </c>
      <c r="AK74" s="680">
        <v>0</v>
      </c>
      <c r="AL74" s="680">
        <v>0</v>
      </c>
      <c r="AM74" s="680">
        <v>0</v>
      </c>
      <c r="AN74" s="680">
        <v>0</v>
      </c>
      <c r="AO74" s="680">
        <v>0</v>
      </c>
      <c r="AP74" s="680"/>
      <c r="AQ74" s="722">
        <v>0</v>
      </c>
      <c r="AR74" s="722">
        <v>0</v>
      </c>
      <c r="AS74" s="680">
        <v>0</v>
      </c>
      <c r="AT74" s="680">
        <v>116.4355</v>
      </c>
      <c r="AU74" s="680">
        <v>0</v>
      </c>
      <c r="AV74" s="680">
        <v>0</v>
      </c>
      <c r="AW74" s="680">
        <v>0</v>
      </c>
      <c r="AX74" s="680">
        <v>0</v>
      </c>
      <c r="AY74" s="680">
        <v>0</v>
      </c>
      <c r="AZ74" s="680">
        <v>0</v>
      </c>
      <c r="BA74" s="680">
        <v>0</v>
      </c>
      <c r="BB74" s="680">
        <v>0</v>
      </c>
      <c r="BC74" s="680">
        <v>0</v>
      </c>
      <c r="BD74" s="680">
        <v>0</v>
      </c>
      <c r="BE74" s="680">
        <v>0</v>
      </c>
      <c r="BF74" s="680">
        <v>0</v>
      </c>
      <c r="BG74" s="680">
        <v>0</v>
      </c>
      <c r="BH74" s="680">
        <v>0</v>
      </c>
      <c r="BI74" s="680">
        <v>0</v>
      </c>
      <c r="BJ74" s="680">
        <v>0</v>
      </c>
      <c r="BK74" s="680">
        <v>0</v>
      </c>
      <c r="BL74" s="680">
        <v>0</v>
      </c>
      <c r="BM74" s="680">
        <v>0</v>
      </c>
      <c r="BN74" s="680">
        <v>0</v>
      </c>
      <c r="BO74" s="16">
        <v>0</v>
      </c>
      <c r="BP74" s="12">
        <v>0</v>
      </c>
      <c r="BQ74" s="12">
        <v>0</v>
      </c>
      <c r="BR74" s="12">
        <v>0</v>
      </c>
      <c r="BS74" s="12">
        <v>0</v>
      </c>
      <c r="BT74" s="12">
        <v>0</v>
      </c>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12"/>
      <c r="OM74" s="12"/>
      <c r="ON74" s="12"/>
      <c r="OO74" s="12"/>
      <c r="OP74" s="12"/>
      <c r="OQ74" s="12"/>
      <c r="OR74" s="12"/>
      <c r="OS74" s="12"/>
      <c r="OT74" s="12"/>
      <c r="OU74" s="12"/>
      <c r="OV74" s="12"/>
      <c r="OW74" s="12"/>
      <c r="OX74" s="12"/>
      <c r="OY74" s="12"/>
      <c r="OZ74" s="12"/>
      <c r="PA74" s="12"/>
      <c r="PB74" s="12"/>
      <c r="PC74" s="12"/>
      <c r="PD74" s="12"/>
      <c r="PE74" s="12"/>
      <c r="PF74" s="12"/>
      <c r="PG74" s="12"/>
      <c r="PH74" s="12"/>
      <c r="PI74" s="12"/>
      <c r="PJ74" s="12"/>
      <c r="PK74" s="12"/>
      <c r="PL74" s="12"/>
      <c r="PM74" s="12"/>
      <c r="PN74" s="12"/>
      <c r="PO74" s="12"/>
      <c r="PP74" s="12"/>
      <c r="PQ74" s="12"/>
      <c r="PR74" s="12"/>
      <c r="PS74" s="12"/>
      <c r="PT74" s="12"/>
      <c r="PU74" s="12"/>
      <c r="PV74" s="12"/>
      <c r="PW74" s="12"/>
      <c r="PX74" s="12"/>
      <c r="PY74" s="12"/>
      <c r="PZ74" s="12"/>
      <c r="QA74" s="12"/>
      <c r="QB74" s="12"/>
      <c r="QC74" s="12"/>
      <c r="QD74" s="12"/>
      <c r="QE74" s="12"/>
      <c r="QF74" s="12"/>
      <c r="QG74" s="12"/>
      <c r="QH74" s="12"/>
      <c r="QI74" s="12"/>
      <c r="QJ74" s="12"/>
      <c r="QK74" s="12"/>
      <c r="QL74" s="12"/>
      <c r="QM74" s="12"/>
      <c r="QN74" s="12"/>
      <c r="QO74" s="12"/>
      <c r="QP74" s="12"/>
      <c r="QQ74" s="12"/>
      <c r="QR74" s="12"/>
      <c r="QS74" s="12"/>
      <c r="QT74" s="12"/>
      <c r="QU74" s="12"/>
      <c r="QV74" s="12"/>
      <c r="QW74" s="12"/>
      <c r="QX74" s="12"/>
      <c r="QY74" s="12"/>
      <c r="QZ74" s="12"/>
      <c r="RA74" s="12"/>
      <c r="RB74" s="12"/>
      <c r="RC74" s="12"/>
      <c r="RD74" s="12"/>
      <c r="RE74" s="12"/>
      <c r="RF74" s="12"/>
      <c r="RG74" s="12"/>
      <c r="RH74" s="12"/>
      <c r="RI74" s="12"/>
      <c r="RJ74" s="12"/>
      <c r="RK74" s="12"/>
      <c r="RL74" s="12"/>
      <c r="RM74" s="12"/>
      <c r="RN74" s="12"/>
      <c r="RO74" s="12"/>
      <c r="RP74" s="12"/>
      <c r="RQ74" s="12"/>
      <c r="RR74" s="12"/>
      <c r="RS74" s="12"/>
      <c r="RT74" s="12"/>
      <c r="RU74" s="12"/>
      <c r="RV74" s="12"/>
      <c r="RW74" s="12"/>
      <c r="RX74" s="12"/>
      <c r="RY74" s="12"/>
      <c r="RZ74" s="12"/>
      <c r="SA74" s="12"/>
      <c r="SB74" s="12"/>
      <c r="SC74" s="12"/>
      <c r="SD74" s="12"/>
      <c r="SE74" s="12"/>
      <c r="SF74" s="12"/>
      <c r="SG74" s="12"/>
      <c r="SH74" s="12"/>
      <c r="SI74" s="12"/>
      <c r="SJ74" s="12"/>
      <c r="SK74" s="12"/>
      <c r="SL74" s="12"/>
      <c r="SM74" s="12"/>
      <c r="SN74" s="12"/>
      <c r="SO74" s="12"/>
      <c r="SP74" s="12"/>
      <c r="SQ74" s="12"/>
      <c r="SR74" s="12"/>
      <c r="SS74" s="12"/>
      <c r="ST74" s="12"/>
      <c r="SU74" s="12"/>
      <c r="SV74" s="12"/>
      <c r="SW74" s="12"/>
      <c r="SX74" s="12"/>
      <c r="SY74" s="12"/>
      <c r="SZ74" s="12"/>
      <c r="TA74" s="12"/>
      <c r="TB74" s="12"/>
      <c r="TC74" s="12"/>
      <c r="TD74" s="12"/>
      <c r="TE74" s="12"/>
      <c r="TF74" s="12"/>
      <c r="TG74" s="12"/>
      <c r="TH74" s="12"/>
      <c r="TI74" s="12"/>
      <c r="TJ74" s="12"/>
      <c r="TK74" s="12"/>
      <c r="TL74" s="12"/>
      <c r="TM74" s="12"/>
      <c r="TN74" s="12"/>
      <c r="TO74" s="12"/>
      <c r="TP74" s="12"/>
      <c r="TQ74" s="12"/>
      <c r="TR74" s="12"/>
      <c r="TS74" s="12"/>
      <c r="TT74" s="12"/>
      <c r="TU74" s="12"/>
      <c r="TV74" s="12"/>
      <c r="TW74" s="12"/>
      <c r="TX74" s="12"/>
      <c r="TY74" s="12"/>
      <c r="TZ74" s="12"/>
      <c r="UA74" s="12"/>
      <c r="UB74" s="12"/>
      <c r="UC74" s="12"/>
      <c r="UD74" s="12"/>
      <c r="UE74" s="12"/>
      <c r="UF74" s="12"/>
      <c r="UG74" s="12"/>
      <c r="UH74" s="12"/>
      <c r="UI74" s="12"/>
      <c r="UJ74" s="12"/>
      <c r="UK74" s="12"/>
      <c r="UL74" s="12"/>
      <c r="UM74" s="12"/>
      <c r="UN74" s="12"/>
      <c r="UO74" s="12"/>
      <c r="UP74" s="12"/>
      <c r="UQ74" s="12"/>
      <c r="UR74" s="12"/>
      <c r="US74" s="12"/>
      <c r="UT74" s="12"/>
      <c r="UU74" s="12"/>
      <c r="UV74" s="12"/>
      <c r="UW74" s="12"/>
      <c r="UX74" s="12"/>
      <c r="UY74" s="12"/>
      <c r="UZ74" s="12"/>
      <c r="VA74" s="12"/>
      <c r="VB74" s="12"/>
      <c r="VC74" s="12"/>
      <c r="VD74" s="12"/>
      <c r="VE74" s="12"/>
      <c r="VF74" s="12"/>
      <c r="VG74" s="12"/>
      <c r="VH74" s="12"/>
      <c r="VI74" s="12"/>
      <c r="VJ74" s="12"/>
      <c r="VK74" s="12"/>
      <c r="VL74" s="12"/>
      <c r="VM74" s="12"/>
      <c r="VN74" s="12"/>
      <c r="VO74" s="12"/>
      <c r="VP74" s="12"/>
      <c r="VQ74" s="12"/>
      <c r="VR74" s="12"/>
      <c r="VS74" s="12"/>
      <c r="VT74" s="12"/>
      <c r="VU74" s="12"/>
      <c r="VV74" s="12"/>
      <c r="VW74" s="12"/>
      <c r="VX74" s="12"/>
      <c r="VY74" s="12"/>
      <c r="VZ74" s="12"/>
      <c r="WA74" s="12"/>
      <c r="WB74" s="12"/>
      <c r="WC74" s="12"/>
      <c r="WD74" s="12"/>
      <c r="WE74" s="12"/>
      <c r="WF74" s="12"/>
      <c r="WG74" s="12"/>
      <c r="WH74" s="12"/>
      <c r="WI74" s="12"/>
      <c r="WJ74" s="12"/>
      <c r="WK74" s="12"/>
      <c r="WL74" s="12"/>
      <c r="WM74" s="12"/>
      <c r="WN74" s="12"/>
      <c r="WO74" s="12"/>
      <c r="WP74" s="12"/>
      <c r="WQ74" s="12"/>
      <c r="WR74" s="12"/>
      <c r="WS74" s="12"/>
      <c r="WT74" s="12"/>
      <c r="WU74" s="12"/>
      <c r="WV74" s="12"/>
      <c r="WW74" s="12"/>
      <c r="WX74" s="12"/>
      <c r="WY74" s="12"/>
      <c r="WZ74" s="12"/>
      <c r="XA74" s="12"/>
      <c r="XB74" s="12"/>
      <c r="XC74" s="12"/>
      <c r="XD74" s="12"/>
      <c r="XE74" s="12"/>
      <c r="XF74" s="12"/>
      <c r="XG74" s="12"/>
      <c r="XH74" s="12"/>
      <c r="XI74" s="12"/>
      <c r="XJ74" s="12"/>
      <c r="XK74" s="12"/>
      <c r="XL74" s="12"/>
      <c r="XM74" s="12"/>
      <c r="XN74" s="12"/>
      <c r="XO74" s="12"/>
      <c r="XP74" s="12"/>
      <c r="XQ74" s="12"/>
      <c r="XR74" s="12"/>
      <c r="XS74" s="12"/>
      <c r="XT74" s="12"/>
      <c r="XU74" s="12"/>
      <c r="XV74" s="12"/>
      <c r="XW74" s="12"/>
      <c r="XX74" s="12"/>
      <c r="XY74" s="12"/>
      <c r="XZ74" s="12"/>
      <c r="YA74" s="12"/>
      <c r="YB74" s="12"/>
      <c r="YC74" s="12"/>
      <c r="YD74" s="12"/>
      <c r="YE74" s="12"/>
      <c r="YF74" s="12"/>
      <c r="YG74" s="12"/>
      <c r="YH74" s="12"/>
      <c r="YI74" s="12"/>
      <c r="YJ74" s="12"/>
      <c r="YK74" s="12"/>
      <c r="YL74" s="12"/>
      <c r="YM74" s="12"/>
      <c r="YN74" s="12"/>
      <c r="YO74" s="12"/>
      <c r="YP74" s="12"/>
      <c r="YQ74" s="12"/>
      <c r="YR74" s="12"/>
      <c r="YS74" s="12"/>
      <c r="YT74" s="12"/>
      <c r="YU74" s="12"/>
      <c r="YV74" s="12"/>
      <c r="YW74" s="12"/>
      <c r="YX74" s="12"/>
      <c r="YY74" s="12"/>
      <c r="YZ74" s="12"/>
      <c r="ZA74" s="12"/>
      <c r="ZB74" s="12"/>
      <c r="ZC74" s="12"/>
      <c r="ZD74" s="12"/>
      <c r="ZE74" s="12"/>
      <c r="ZF74" s="12"/>
      <c r="ZG74" s="12"/>
      <c r="ZH74" s="12"/>
      <c r="ZI74" s="12"/>
      <c r="ZJ74" s="12"/>
      <c r="ZK74" s="12"/>
      <c r="ZL74" s="12"/>
      <c r="ZM74" s="12"/>
      <c r="ZN74" s="12"/>
      <c r="ZO74" s="12"/>
      <c r="ZP74" s="12"/>
      <c r="ZQ74" s="12"/>
      <c r="ZR74" s="12"/>
      <c r="ZS74" s="12"/>
      <c r="ZT74" s="12"/>
      <c r="ZU74" s="12"/>
      <c r="ZV74" s="12"/>
      <c r="ZW74" s="12"/>
      <c r="ZX74" s="12"/>
      <c r="ZY74" s="12"/>
      <c r="ZZ74" s="12"/>
      <c r="AAA74" s="12"/>
      <c r="AAB74" s="12"/>
      <c r="AAC74" s="12"/>
      <c r="AAD74" s="12"/>
      <c r="AAE74" s="12"/>
      <c r="AAF74" s="12"/>
      <c r="AAG74" s="12"/>
      <c r="AAH74" s="12"/>
      <c r="AAI74" s="12"/>
      <c r="AAJ74" s="12"/>
      <c r="AAK74" s="12"/>
      <c r="AAL74" s="12"/>
      <c r="AAM74" s="12"/>
      <c r="AAN74" s="12"/>
      <c r="AAO74" s="12"/>
      <c r="AAP74" s="12"/>
      <c r="AAQ74" s="12"/>
      <c r="AAR74" s="12"/>
      <c r="AAS74" s="12"/>
      <c r="AAT74" s="12"/>
      <c r="AAU74" s="12"/>
      <c r="AAV74" s="12"/>
      <c r="AAW74" s="12"/>
      <c r="AAX74" s="12"/>
      <c r="AAY74" s="12"/>
      <c r="AAZ74" s="12"/>
      <c r="ABA74" s="12"/>
      <c r="ABB74" s="12"/>
      <c r="ABC74" s="12"/>
      <c r="ABD74" s="12"/>
      <c r="ABE74" s="12"/>
      <c r="ABF74" s="12"/>
      <c r="ABG74" s="12"/>
      <c r="ABH74" s="12"/>
      <c r="ABI74" s="12"/>
      <c r="ABJ74" s="12"/>
      <c r="ABK74" s="12"/>
      <c r="ABL74" s="12"/>
      <c r="ABM74" s="12"/>
      <c r="ABN74" s="12"/>
      <c r="ABO74" s="12"/>
      <c r="ABP74" s="12"/>
      <c r="ABQ74" s="12"/>
      <c r="ABR74" s="12"/>
      <c r="ABS74" s="12"/>
      <c r="ABT74" s="12"/>
      <c r="ABU74" s="12"/>
      <c r="ABV74" s="12"/>
      <c r="ABW74" s="12"/>
      <c r="ABX74" s="12"/>
      <c r="ABY74" s="12"/>
      <c r="ABZ74" s="12"/>
      <c r="ACA74" s="12"/>
      <c r="ACB74" s="12"/>
      <c r="ACC74" s="12"/>
      <c r="ACD74" s="12"/>
      <c r="ACE74" s="12"/>
      <c r="ACF74" s="12"/>
      <c r="ACG74" s="12"/>
      <c r="ACH74" s="12"/>
      <c r="ACI74" s="12"/>
      <c r="ACJ74" s="12"/>
      <c r="ACK74" s="12"/>
      <c r="ACL74" s="12"/>
      <c r="ACM74" s="12"/>
      <c r="ACN74" s="12"/>
      <c r="ACO74" s="12"/>
      <c r="ACP74" s="12"/>
      <c r="ACQ74" s="12"/>
      <c r="ACR74" s="12"/>
      <c r="ACS74" s="12"/>
      <c r="ACT74" s="12"/>
      <c r="ACU74" s="12"/>
      <c r="ACV74" s="12"/>
      <c r="ACW74" s="12"/>
      <c r="ACX74" s="12"/>
      <c r="ACY74" s="12"/>
      <c r="ACZ74" s="12"/>
      <c r="ADA74" s="12"/>
      <c r="ADB74" s="12"/>
      <c r="ADC74" s="12"/>
      <c r="ADD74" s="12"/>
      <c r="ADE74" s="12"/>
      <c r="ADF74" s="12"/>
      <c r="ADG74" s="12"/>
      <c r="ADH74" s="12"/>
      <c r="ADI74" s="12"/>
      <c r="ADJ74" s="12"/>
      <c r="ADK74" s="12"/>
      <c r="ADL74" s="12"/>
      <c r="ADM74" s="12"/>
      <c r="ADN74" s="12"/>
      <c r="ADO74" s="12"/>
      <c r="ADP74" s="12"/>
      <c r="ADQ74" s="12"/>
      <c r="ADR74" s="12"/>
      <c r="ADS74" s="12"/>
      <c r="ADT74" s="12"/>
      <c r="ADU74" s="12"/>
      <c r="ADV74" s="12"/>
      <c r="ADW74" s="12"/>
      <c r="ADX74" s="12"/>
      <c r="ADY74" s="12"/>
      <c r="ADZ74" s="12"/>
      <c r="AEA74" s="12"/>
      <c r="AEB74" s="12"/>
      <c r="AEC74" s="12"/>
      <c r="AED74" s="12"/>
      <c r="AEE74" s="12"/>
      <c r="AEF74" s="12"/>
      <c r="AEG74" s="12"/>
      <c r="AEH74" s="12"/>
      <c r="AEI74" s="12"/>
      <c r="AEJ74" s="12"/>
      <c r="AEK74" s="12"/>
      <c r="AEL74" s="12"/>
      <c r="AEM74" s="12"/>
      <c r="AEN74" s="12"/>
      <c r="AEO74" s="12"/>
      <c r="AEP74" s="12"/>
      <c r="AEQ74" s="12"/>
      <c r="AER74" s="12"/>
      <c r="AES74" s="12"/>
      <c r="AET74" s="12"/>
      <c r="AEU74" s="12"/>
      <c r="AEV74" s="12"/>
      <c r="AEW74" s="12"/>
      <c r="AEX74" s="12"/>
      <c r="AEY74" s="12"/>
      <c r="AEZ74" s="12"/>
      <c r="AFA74" s="12"/>
      <c r="AFB74" s="12"/>
      <c r="AFC74" s="12"/>
      <c r="AFD74" s="12"/>
      <c r="AFE74" s="12"/>
      <c r="AFF74" s="12"/>
      <c r="AFG74" s="12"/>
      <c r="AFH74" s="12"/>
      <c r="AFI74" s="12"/>
      <c r="AFJ74" s="12"/>
      <c r="AFK74" s="12"/>
      <c r="AFL74" s="12"/>
      <c r="AFM74" s="12"/>
      <c r="AFN74" s="12"/>
      <c r="AFO74" s="12"/>
      <c r="AFP74" s="12"/>
      <c r="AFQ74" s="12"/>
      <c r="AFR74" s="12"/>
      <c r="AFS74" s="12"/>
      <c r="AFT74" s="12"/>
      <c r="AFU74" s="12"/>
      <c r="AFV74" s="12"/>
      <c r="AFW74" s="12"/>
      <c r="AFX74" s="12"/>
      <c r="AFY74" s="12"/>
      <c r="AFZ74" s="12"/>
      <c r="AGA74" s="12"/>
      <c r="AGB74" s="12"/>
      <c r="AGC74" s="12"/>
      <c r="AGD74" s="12"/>
      <c r="AGE74" s="12"/>
      <c r="AGF74" s="12"/>
      <c r="AGG74" s="12"/>
      <c r="AGH74" s="12"/>
      <c r="AGI74" s="12"/>
      <c r="AGJ74" s="12"/>
      <c r="AGK74" s="12"/>
      <c r="AGL74" s="12"/>
      <c r="AGM74" s="12"/>
      <c r="AGN74" s="12"/>
      <c r="AGO74" s="12"/>
      <c r="AGP74" s="12"/>
      <c r="AGQ74" s="12"/>
      <c r="AGR74" s="12"/>
      <c r="AGS74" s="12"/>
      <c r="AGT74" s="12"/>
      <c r="AGU74" s="12"/>
      <c r="AGV74" s="12"/>
      <c r="AGW74" s="12"/>
      <c r="AGX74" s="12"/>
      <c r="AGY74" s="12"/>
      <c r="AGZ74" s="12"/>
      <c r="AHA74" s="12"/>
      <c r="AHB74" s="12"/>
      <c r="AHC74" s="12"/>
      <c r="AHD74" s="12"/>
      <c r="AHE74" s="12"/>
      <c r="AHF74" s="12"/>
      <c r="AHG74" s="12"/>
      <c r="AHH74" s="12"/>
      <c r="AHI74" s="12"/>
      <c r="AHJ74" s="12"/>
      <c r="AHK74" s="12"/>
      <c r="AHL74" s="12"/>
      <c r="AHM74" s="12"/>
      <c r="AHN74" s="12"/>
      <c r="AHO74" s="12"/>
      <c r="AHP74" s="12"/>
      <c r="AHQ74" s="12"/>
      <c r="AHR74" s="12"/>
      <c r="AHS74" s="12"/>
      <c r="AHT74" s="12"/>
      <c r="AHU74" s="12"/>
      <c r="AHV74" s="12"/>
      <c r="AHW74" s="12"/>
      <c r="AHX74" s="12"/>
      <c r="AHY74" s="12"/>
      <c r="AHZ74" s="12"/>
      <c r="AIA74" s="12"/>
      <c r="AIB74" s="12"/>
      <c r="AIC74" s="12"/>
      <c r="AID74" s="12"/>
      <c r="AIE74" s="12"/>
      <c r="AIF74" s="12"/>
      <c r="AIG74" s="12"/>
      <c r="AIH74" s="12"/>
      <c r="AII74" s="12"/>
      <c r="AIJ74" s="12"/>
      <c r="AIK74" s="12"/>
      <c r="AIL74" s="12"/>
      <c r="AIM74" s="12"/>
      <c r="AIN74" s="12"/>
      <c r="AIO74" s="12"/>
      <c r="AIP74" s="12"/>
      <c r="AIQ74" s="12"/>
      <c r="AIR74" s="12"/>
      <c r="AIS74" s="12"/>
      <c r="AIT74" s="12"/>
      <c r="AIU74" s="12"/>
      <c r="AIV74" s="12"/>
      <c r="AIW74" s="12"/>
      <c r="AIX74" s="12"/>
      <c r="AIY74" s="12"/>
      <c r="AIZ74" s="12"/>
      <c r="AJA74" s="12"/>
      <c r="AJB74" s="12"/>
      <c r="AJC74" s="12"/>
      <c r="AJD74" s="12"/>
      <c r="AJE74" s="12"/>
      <c r="AJF74" s="12"/>
      <c r="AJG74" s="12"/>
      <c r="AJH74" s="12"/>
      <c r="AJI74" s="12"/>
      <c r="AJJ74" s="12"/>
      <c r="AJK74" s="12"/>
      <c r="AJL74" s="12"/>
      <c r="AJM74" s="12"/>
      <c r="AJN74" s="12"/>
      <c r="AJO74" s="12"/>
      <c r="AJP74" s="12"/>
      <c r="AJQ74" s="12"/>
      <c r="AJR74" s="12"/>
      <c r="AJS74" s="12"/>
      <c r="AJT74" s="12"/>
      <c r="AJU74" s="12"/>
      <c r="AJV74" s="12"/>
      <c r="AJW74" s="12"/>
      <c r="AJX74" s="12"/>
      <c r="AJY74" s="12"/>
      <c r="AJZ74" s="12"/>
      <c r="AKA74" s="12"/>
      <c r="AKB74" s="12"/>
      <c r="AKC74" s="12"/>
      <c r="AKD74" s="12"/>
      <c r="AKE74" s="12"/>
      <c r="AKF74" s="12"/>
      <c r="AKG74" s="12"/>
      <c r="AKH74" s="12"/>
      <c r="AKI74" s="12"/>
      <c r="AKJ74" s="12"/>
      <c r="AKK74" s="12"/>
      <c r="AKL74" s="12"/>
      <c r="AKM74" s="12"/>
      <c r="AKN74" s="12"/>
      <c r="AKO74" s="12"/>
      <c r="AKP74" s="12"/>
      <c r="AKQ74" s="12"/>
      <c r="AKR74" s="12"/>
      <c r="AKS74" s="12"/>
      <c r="AKT74" s="12"/>
      <c r="AKU74" s="12"/>
      <c r="AKV74" s="12"/>
      <c r="AKW74" s="12"/>
      <c r="AKX74" s="12"/>
      <c r="AKY74" s="12"/>
      <c r="AKZ74" s="12"/>
      <c r="ALA74" s="12"/>
      <c r="ALB74" s="12"/>
      <c r="ALC74" s="12"/>
      <c r="ALD74" s="12"/>
      <c r="ALE74" s="12"/>
      <c r="ALF74" s="12"/>
      <c r="ALG74" s="12"/>
      <c r="ALH74" s="12"/>
      <c r="ALI74" s="12"/>
      <c r="ALJ74" s="12"/>
      <c r="ALK74" s="12"/>
      <c r="ALL74" s="12"/>
      <c r="ALM74" s="12"/>
      <c r="ALN74" s="12"/>
      <c r="ALO74" s="12"/>
      <c r="ALP74" s="12"/>
      <c r="ALQ74" s="12"/>
      <c r="ALR74" s="12"/>
      <c r="ALS74" s="12"/>
      <c r="ALT74" s="12"/>
      <c r="ALU74" s="12"/>
      <c r="ALV74" s="12"/>
      <c r="ALW74" s="12"/>
      <c r="ALX74" s="12"/>
      <c r="ALY74" s="12"/>
      <c r="ALZ74" s="12"/>
      <c r="AMA74" s="12"/>
      <c r="AMB74" s="12"/>
      <c r="AMC74" s="12"/>
      <c r="AMD74" s="12"/>
      <c r="AME74" s="12"/>
      <c r="AMF74" s="12"/>
      <c r="AMG74" s="12"/>
      <c r="AMH74" s="12"/>
      <c r="AMI74" s="12"/>
      <c r="AMJ74" s="12"/>
      <c r="AMK74" s="12"/>
      <c r="AML74" s="12"/>
      <c r="AMM74" s="12"/>
      <c r="AMN74" s="12"/>
      <c r="AMO74" s="12"/>
      <c r="AMP74" s="12"/>
      <c r="AMQ74" s="12"/>
      <c r="AMR74" s="12"/>
      <c r="AMS74" s="12"/>
      <c r="AMT74" s="12"/>
      <c r="AMU74" s="12"/>
      <c r="AMV74" s="12"/>
      <c r="AMW74" s="12"/>
      <c r="AMX74" s="12"/>
      <c r="AMY74" s="12"/>
      <c r="AMZ74" s="12"/>
      <c r="ANA74" s="12"/>
      <c r="ANB74" s="12"/>
      <c r="ANC74" s="12"/>
      <c r="AND74" s="12"/>
      <c r="ANE74" s="12"/>
      <c r="ANF74" s="12"/>
      <c r="ANG74" s="12"/>
      <c r="ANH74" s="12"/>
      <c r="ANI74" s="12"/>
      <c r="ANJ74" s="12"/>
      <c r="ANK74" s="12"/>
      <c r="ANL74" s="12"/>
      <c r="ANM74" s="12"/>
      <c r="ANN74" s="12"/>
      <c r="ANO74" s="12"/>
      <c r="ANP74" s="12"/>
      <c r="ANQ74" s="12"/>
      <c r="ANR74" s="12"/>
      <c r="ANS74" s="12"/>
      <c r="ANT74" s="12"/>
      <c r="ANU74" s="12"/>
      <c r="ANV74" s="12"/>
      <c r="ANW74" s="12"/>
      <c r="ANX74" s="12"/>
      <c r="ANY74" s="12"/>
      <c r="ANZ74" s="12"/>
      <c r="AOA74" s="12"/>
      <c r="AOB74" s="12"/>
      <c r="AOC74" s="12"/>
      <c r="AOD74" s="12"/>
      <c r="AOE74" s="12"/>
      <c r="AOF74" s="12"/>
      <c r="AOG74" s="12"/>
      <c r="AOH74" s="12"/>
      <c r="AOI74" s="12"/>
      <c r="AOJ74" s="12"/>
      <c r="AOK74" s="12"/>
      <c r="AOL74" s="12"/>
      <c r="AOM74" s="12"/>
      <c r="AON74" s="12"/>
      <c r="AOO74" s="12"/>
      <c r="AOP74" s="12"/>
      <c r="AOQ74" s="12"/>
      <c r="AOR74" s="12"/>
      <c r="AOS74" s="12"/>
      <c r="AOT74" s="12"/>
      <c r="AOU74" s="12"/>
      <c r="AOV74" s="12"/>
      <c r="AOW74" s="12"/>
      <c r="AOX74" s="12"/>
      <c r="AOY74" s="12"/>
      <c r="AOZ74" s="12"/>
      <c r="APA74" s="12"/>
      <c r="APB74" s="12"/>
      <c r="APC74" s="12"/>
      <c r="APD74" s="12"/>
      <c r="APE74" s="12"/>
      <c r="APF74" s="12"/>
      <c r="APG74" s="12"/>
      <c r="APH74" s="12"/>
      <c r="API74" s="12"/>
      <c r="APJ74" s="12"/>
      <c r="APK74" s="12"/>
      <c r="APL74" s="12"/>
      <c r="APM74" s="12"/>
      <c r="APN74" s="12"/>
      <c r="APO74" s="12"/>
      <c r="APP74" s="12"/>
      <c r="APQ74" s="12"/>
      <c r="APR74" s="12"/>
      <c r="APS74" s="12"/>
      <c r="APT74" s="12"/>
      <c r="APU74" s="12"/>
      <c r="APV74" s="12"/>
      <c r="APW74" s="12"/>
      <c r="APX74" s="12"/>
      <c r="APY74" s="12"/>
      <c r="APZ74" s="12"/>
      <c r="AQA74" s="12"/>
      <c r="AQB74" s="12"/>
      <c r="AQC74" s="12"/>
      <c r="AQD74" s="12"/>
      <c r="AQE74" s="12"/>
      <c r="AQF74" s="12"/>
      <c r="AQG74" s="12"/>
      <c r="AQH74" s="12"/>
      <c r="AQI74" s="12"/>
      <c r="AQJ74" s="12"/>
      <c r="AQK74" s="12"/>
      <c r="AQL74" s="12"/>
      <c r="AQM74" s="12"/>
      <c r="AQN74" s="12"/>
      <c r="AQO74" s="12"/>
      <c r="AQP74" s="12"/>
      <c r="AQQ74" s="12"/>
      <c r="AQR74" s="12"/>
      <c r="AQS74" s="12"/>
      <c r="AQT74" s="12"/>
      <c r="AQU74" s="12"/>
      <c r="AQV74" s="12"/>
      <c r="AQW74" s="12"/>
      <c r="AQX74" s="12"/>
      <c r="AQY74" s="12"/>
      <c r="AQZ74" s="12"/>
      <c r="ARA74" s="12"/>
      <c r="ARB74" s="12"/>
      <c r="ARC74" s="12"/>
      <c r="ARD74" s="12"/>
      <c r="ARE74" s="12"/>
      <c r="ARF74" s="12"/>
      <c r="ARG74" s="12"/>
      <c r="ARH74" s="12"/>
      <c r="ARI74" s="12"/>
      <c r="ARJ74" s="12"/>
      <c r="ARK74" s="12"/>
      <c r="ARL74" s="12"/>
      <c r="ARM74" s="12"/>
      <c r="ARN74" s="12"/>
      <c r="ARO74" s="12"/>
      <c r="ARP74" s="12"/>
      <c r="ARQ74" s="12"/>
      <c r="ARR74" s="12"/>
      <c r="ARS74" s="12"/>
      <c r="ART74" s="12"/>
      <c r="ARU74" s="12"/>
      <c r="ARV74" s="12"/>
      <c r="ARW74" s="12"/>
      <c r="ARX74" s="12"/>
      <c r="ARY74" s="12"/>
      <c r="ARZ74" s="12"/>
      <c r="ASA74" s="12"/>
      <c r="ASB74" s="12"/>
      <c r="ASC74" s="12"/>
      <c r="ASD74" s="12"/>
      <c r="ASE74" s="12"/>
      <c r="ASF74" s="12"/>
      <c r="ASG74" s="12"/>
      <c r="ASH74" s="12"/>
      <c r="ASI74" s="12"/>
      <c r="ASJ74" s="12"/>
      <c r="ASK74" s="12"/>
      <c r="ASL74" s="12"/>
      <c r="ASM74" s="12"/>
      <c r="ASN74" s="12"/>
      <c r="ASO74" s="12"/>
      <c r="ASP74" s="12"/>
      <c r="ASQ74" s="12"/>
      <c r="ASR74" s="12"/>
      <c r="ASS74" s="12"/>
      <c r="AST74" s="12"/>
      <c r="ASU74" s="12"/>
      <c r="ASV74" s="12"/>
      <c r="ASW74" s="12"/>
      <c r="ASX74" s="12"/>
      <c r="ASY74" s="12"/>
      <c r="ASZ74" s="12"/>
      <c r="ATA74" s="12"/>
      <c r="ATB74" s="12"/>
      <c r="ATC74" s="12"/>
      <c r="ATD74" s="12"/>
      <c r="ATE74" s="12"/>
      <c r="ATF74" s="12"/>
      <c r="ATG74" s="12"/>
      <c r="ATH74" s="12"/>
      <c r="ATI74" s="12"/>
      <c r="ATJ74" s="12"/>
      <c r="ATK74" s="12"/>
      <c r="ATL74" s="12"/>
      <c r="ATM74" s="12"/>
      <c r="ATN74" s="12"/>
      <c r="ATO74" s="12"/>
      <c r="ATP74" s="12"/>
      <c r="ATQ74" s="12"/>
      <c r="ATR74" s="12"/>
      <c r="ATS74" s="12"/>
      <c r="ATT74" s="12"/>
      <c r="ATU74" s="12"/>
      <c r="ATV74" s="12"/>
      <c r="ATW74" s="12"/>
      <c r="ATX74" s="12"/>
      <c r="ATY74" s="12"/>
      <c r="ATZ74" s="12"/>
      <c r="AUA74" s="12"/>
      <c r="AUB74" s="12"/>
      <c r="AUC74" s="12"/>
      <c r="AUD74" s="12"/>
      <c r="AUE74" s="12"/>
      <c r="AUF74" s="12"/>
      <c r="AUG74" s="12"/>
      <c r="AUH74" s="12"/>
      <c r="AUI74" s="12"/>
      <c r="AUJ74" s="12"/>
      <c r="AUK74" s="12"/>
      <c r="AUL74" s="12"/>
      <c r="AUM74" s="12"/>
      <c r="AUN74" s="12"/>
      <c r="AUO74" s="12"/>
      <c r="AUP74" s="12"/>
      <c r="AUQ74" s="12"/>
      <c r="AUR74" s="12"/>
      <c r="AUS74" s="12"/>
      <c r="AUT74" s="12"/>
      <c r="AUU74" s="12"/>
      <c r="AUV74" s="12"/>
      <c r="AUW74" s="12"/>
      <c r="AUX74" s="12"/>
      <c r="AUY74" s="12"/>
      <c r="AUZ74" s="12"/>
      <c r="AVA74" s="12"/>
      <c r="AVB74" s="12"/>
      <c r="AVC74" s="12"/>
      <c r="AVD74" s="12"/>
      <c r="AVE74" s="12"/>
      <c r="AVF74" s="12"/>
      <c r="AVG74" s="12"/>
      <c r="AVH74" s="12"/>
      <c r="AVI74" s="12"/>
      <c r="AVJ74" s="12"/>
      <c r="AVK74" s="12"/>
      <c r="AVL74" s="12"/>
      <c r="AVM74" s="12"/>
      <c r="AVN74" s="12"/>
      <c r="AVO74" s="12"/>
      <c r="AVP74" s="12"/>
      <c r="AVQ74" s="12"/>
      <c r="AVR74" s="12"/>
      <c r="AVS74" s="12"/>
      <c r="AVT74" s="12"/>
      <c r="AVU74" s="12"/>
      <c r="AVV74" s="12"/>
      <c r="AVW74" s="12"/>
      <c r="AVX74" s="12"/>
      <c r="AVY74" s="12"/>
      <c r="AVZ74" s="12"/>
      <c r="AWA74" s="12"/>
      <c r="AWB74" s="12"/>
      <c r="AWC74" s="12"/>
      <c r="AWD74" s="12"/>
      <c r="AWE74" s="12"/>
      <c r="AWF74" s="12"/>
      <c r="AWG74" s="12"/>
      <c r="AWH74" s="12"/>
      <c r="AWI74" s="12"/>
      <c r="AWJ74" s="12"/>
      <c r="AWK74" s="12"/>
      <c r="AWL74" s="12"/>
      <c r="AWM74" s="12"/>
      <c r="AWN74" s="12"/>
      <c r="AWO74" s="12"/>
      <c r="AWP74" s="12"/>
      <c r="AWQ74" s="12"/>
      <c r="AWR74" s="12"/>
      <c r="AWS74" s="12"/>
      <c r="AWT74" s="12"/>
      <c r="AWU74" s="12"/>
      <c r="AWV74" s="12"/>
      <c r="AWW74" s="12"/>
      <c r="AWX74" s="12"/>
      <c r="AWY74" s="12"/>
      <c r="AWZ74" s="12"/>
      <c r="AXA74" s="12"/>
      <c r="AXB74" s="12"/>
      <c r="AXC74" s="12"/>
      <c r="AXD74" s="12"/>
      <c r="AXE74" s="12"/>
      <c r="AXF74" s="12"/>
      <c r="AXG74" s="12"/>
      <c r="AXH74" s="12"/>
      <c r="AXI74" s="12"/>
      <c r="AXJ74" s="12"/>
      <c r="AXK74" s="12"/>
      <c r="AXL74" s="12"/>
      <c r="AXM74" s="12"/>
      <c r="AXN74" s="12"/>
      <c r="AXO74" s="12"/>
      <c r="AXP74" s="12"/>
      <c r="AXQ74" s="12"/>
      <c r="AXR74" s="12"/>
      <c r="AXS74" s="12"/>
      <c r="AXT74" s="12"/>
      <c r="AXU74" s="12"/>
      <c r="AXV74" s="12"/>
      <c r="AXW74" s="12"/>
      <c r="AXX74" s="12"/>
      <c r="AXY74" s="12"/>
      <c r="AXZ74" s="12"/>
      <c r="AYA74" s="12"/>
      <c r="AYB74" s="12"/>
      <c r="AYC74" s="12"/>
      <c r="AYD74" s="12"/>
      <c r="AYE74" s="12"/>
      <c r="AYF74" s="12"/>
      <c r="AYG74" s="12"/>
      <c r="AYH74" s="12"/>
      <c r="AYI74" s="12"/>
      <c r="AYJ74" s="12"/>
      <c r="AYK74" s="12"/>
      <c r="AYL74" s="12"/>
      <c r="AYM74" s="12"/>
      <c r="AYN74" s="12"/>
      <c r="AYO74" s="12"/>
      <c r="AYP74" s="12"/>
      <c r="AYQ74" s="12"/>
      <c r="AYR74" s="12"/>
      <c r="AYS74" s="12"/>
      <c r="AYT74" s="12"/>
      <c r="AYU74" s="12"/>
      <c r="AYV74" s="12"/>
      <c r="AYW74" s="12"/>
      <c r="AYX74" s="12"/>
      <c r="AYY74" s="12"/>
      <c r="AYZ74" s="12"/>
      <c r="AZA74" s="12"/>
      <c r="AZB74" s="12"/>
      <c r="AZC74" s="12"/>
      <c r="AZD74" s="12"/>
      <c r="AZE74" s="12"/>
      <c r="AZF74" s="12"/>
      <c r="AZG74" s="12"/>
      <c r="AZH74" s="12"/>
      <c r="AZI74" s="12"/>
      <c r="AZJ74" s="12"/>
      <c r="AZK74" s="12"/>
      <c r="AZL74" s="12"/>
      <c r="AZM74" s="12"/>
      <c r="AZN74" s="12"/>
      <c r="AZO74" s="12"/>
      <c r="AZP74" s="12"/>
      <c r="AZQ74" s="12"/>
      <c r="AZR74" s="12"/>
      <c r="AZS74" s="12"/>
      <c r="AZT74" s="12"/>
      <c r="AZU74" s="12"/>
      <c r="AZV74" s="12"/>
      <c r="AZW74" s="12"/>
      <c r="AZX74" s="12"/>
      <c r="AZY74" s="12"/>
      <c r="AZZ74" s="12"/>
      <c r="BAA74" s="12"/>
      <c r="BAB74" s="12"/>
      <c r="BAC74" s="12"/>
      <c r="BAD74" s="12"/>
      <c r="BAE74" s="12"/>
      <c r="BAF74" s="12"/>
      <c r="BAG74" s="12"/>
      <c r="BAH74" s="12"/>
      <c r="BAI74" s="12"/>
      <c r="BAJ74" s="12"/>
      <c r="BAK74" s="12"/>
      <c r="BAL74" s="12"/>
      <c r="BAM74" s="12"/>
      <c r="BAN74" s="12"/>
      <c r="BAO74" s="12"/>
      <c r="BAP74" s="12"/>
      <c r="BAQ74" s="12"/>
      <c r="BAR74" s="12"/>
      <c r="BAS74" s="12"/>
      <c r="BAT74" s="12"/>
      <c r="BAU74" s="12"/>
      <c r="BAV74" s="12"/>
      <c r="BAW74" s="12"/>
      <c r="BAX74" s="12"/>
      <c r="BAY74" s="12"/>
      <c r="BAZ74" s="12"/>
      <c r="BBA74" s="12"/>
      <c r="BBB74" s="12"/>
      <c r="BBC74" s="12"/>
      <c r="BBD74" s="12"/>
      <c r="BBE74" s="12"/>
      <c r="BBF74" s="12"/>
      <c r="BBG74" s="12"/>
      <c r="BBH74" s="12"/>
      <c r="BBI74" s="12"/>
      <c r="BBJ74" s="12"/>
      <c r="BBK74" s="12"/>
      <c r="BBL74" s="12"/>
      <c r="BBM74" s="12"/>
      <c r="BBN74" s="12"/>
      <c r="BBO74" s="12"/>
      <c r="BBP74" s="12"/>
      <c r="BBQ74" s="12"/>
      <c r="BBR74" s="12"/>
      <c r="BBS74" s="12"/>
      <c r="BBT74" s="12"/>
      <c r="BBU74" s="12"/>
      <c r="BBV74" s="12"/>
      <c r="BBW74" s="12"/>
      <c r="BBX74" s="12"/>
      <c r="BBY74" s="12"/>
      <c r="BBZ74" s="12"/>
      <c r="BCA74" s="12"/>
      <c r="BCB74" s="12"/>
      <c r="BCC74" s="12"/>
      <c r="BCD74" s="12"/>
      <c r="BCE74" s="12"/>
      <c r="BCF74" s="12"/>
      <c r="BCG74" s="12"/>
      <c r="BCH74" s="12"/>
      <c r="BCI74" s="12"/>
      <c r="BCJ74" s="12"/>
      <c r="BCK74" s="12"/>
      <c r="BCL74" s="12"/>
      <c r="BCM74" s="12"/>
      <c r="BCN74" s="12"/>
      <c r="BCO74" s="12"/>
      <c r="BCP74" s="12"/>
      <c r="BCQ74" s="12"/>
      <c r="BCR74" s="12"/>
      <c r="BCS74" s="12"/>
      <c r="BCT74" s="12"/>
      <c r="BCU74" s="12"/>
      <c r="BCV74" s="12"/>
      <c r="BCW74" s="12"/>
      <c r="BCX74" s="12"/>
      <c r="BCY74" s="12"/>
      <c r="BCZ74" s="12"/>
      <c r="BDA74" s="12"/>
      <c r="BDB74" s="12"/>
      <c r="BDC74" s="12"/>
      <c r="BDD74" s="12"/>
      <c r="BDE74" s="12"/>
      <c r="BDF74" s="12"/>
      <c r="BDG74" s="12"/>
      <c r="BDH74" s="12"/>
      <c r="BDI74" s="12"/>
      <c r="BDJ74" s="12"/>
      <c r="BDK74" s="12"/>
      <c r="BDL74" s="12"/>
      <c r="BDM74" s="12"/>
      <c r="BDN74" s="12"/>
      <c r="BDO74" s="12"/>
      <c r="BDP74" s="12"/>
      <c r="BDQ74" s="12"/>
      <c r="BDR74" s="12"/>
      <c r="BDS74" s="12"/>
      <c r="BDT74" s="12"/>
      <c r="BDU74" s="12"/>
      <c r="BDV74" s="12"/>
      <c r="BDW74" s="12"/>
      <c r="BDX74" s="12"/>
      <c r="BDY74" s="12"/>
      <c r="BDZ74" s="12"/>
      <c r="BEA74" s="12"/>
      <c r="BEB74" s="12"/>
      <c r="BEC74" s="12"/>
      <c r="BED74" s="12"/>
      <c r="BEE74" s="12"/>
      <c r="BEF74" s="12"/>
      <c r="BEG74" s="12"/>
      <c r="BEH74" s="12"/>
      <c r="BEI74" s="12"/>
      <c r="BEJ74" s="12"/>
      <c r="BEK74" s="12"/>
      <c r="BEL74" s="12"/>
      <c r="BEM74" s="12"/>
      <c r="BEN74" s="12"/>
      <c r="BEO74" s="12"/>
      <c r="BEP74" s="12"/>
      <c r="BEQ74" s="12"/>
      <c r="BER74" s="12"/>
      <c r="BES74" s="12"/>
      <c r="BET74" s="12"/>
      <c r="BEU74" s="12"/>
      <c r="BEV74" s="12"/>
      <c r="BEW74" s="12"/>
      <c r="BEX74" s="12"/>
      <c r="BEY74" s="12"/>
      <c r="BEZ74" s="12"/>
      <c r="BFA74" s="12"/>
      <c r="BFB74" s="12"/>
      <c r="BFC74" s="12"/>
      <c r="BFD74" s="12"/>
      <c r="BFE74" s="12"/>
      <c r="BFF74" s="12"/>
      <c r="BFG74" s="12"/>
      <c r="BFH74" s="12"/>
      <c r="BFI74" s="12"/>
      <c r="BFJ74" s="12"/>
      <c r="BFK74" s="12"/>
      <c r="BFL74" s="12"/>
      <c r="BFM74" s="12"/>
      <c r="BFN74" s="12"/>
      <c r="BFO74" s="12"/>
      <c r="BFP74" s="12"/>
      <c r="BFQ74" s="12"/>
      <c r="BFR74" s="12"/>
      <c r="BFS74" s="12"/>
      <c r="BFT74" s="12"/>
      <c r="BFU74" s="12"/>
      <c r="BFV74" s="12"/>
      <c r="BFW74" s="12"/>
      <c r="BFX74" s="12"/>
      <c r="BFY74" s="12"/>
      <c r="BFZ74" s="12"/>
      <c r="BGA74" s="12"/>
      <c r="BGB74" s="12"/>
      <c r="BGC74" s="12"/>
      <c r="BGD74" s="12"/>
      <c r="BGE74" s="12"/>
      <c r="BGF74" s="12"/>
      <c r="BGG74" s="12"/>
      <c r="BGH74" s="12"/>
      <c r="BGI74" s="12"/>
      <c r="BGJ74" s="12"/>
      <c r="BGK74" s="12"/>
      <c r="BGL74" s="12"/>
      <c r="BGM74" s="12"/>
      <c r="BGN74" s="12"/>
      <c r="BGO74" s="12"/>
      <c r="BGP74" s="12"/>
      <c r="BGQ74" s="12"/>
      <c r="BGR74" s="12"/>
      <c r="BGS74" s="12"/>
      <c r="BGT74" s="12"/>
      <c r="BGU74" s="12"/>
      <c r="BGV74" s="12"/>
      <c r="BGW74" s="12"/>
      <c r="BGX74" s="12"/>
      <c r="BGY74" s="12"/>
      <c r="BGZ74" s="12"/>
      <c r="BHA74" s="12"/>
      <c r="BHB74" s="12"/>
      <c r="BHC74" s="12"/>
      <c r="BHD74" s="12"/>
      <c r="BHE74" s="12"/>
      <c r="BHF74" s="12"/>
      <c r="BHG74" s="12"/>
      <c r="BHH74" s="12"/>
      <c r="BHI74" s="12"/>
      <c r="BHJ74" s="12"/>
      <c r="BHK74" s="12"/>
      <c r="BHL74" s="12"/>
      <c r="BHM74" s="12"/>
      <c r="BHN74" s="12"/>
      <c r="BHO74" s="12"/>
      <c r="BHP74" s="12"/>
      <c r="BHQ74" s="12"/>
      <c r="BHR74" s="12"/>
      <c r="BHS74" s="12"/>
      <c r="BHT74" s="12"/>
      <c r="BHU74" s="12"/>
      <c r="BHV74" s="12"/>
      <c r="BHW74" s="12"/>
      <c r="BHX74" s="12"/>
      <c r="BHY74" s="12"/>
      <c r="BHZ74" s="12"/>
      <c r="BIA74" s="12"/>
      <c r="BIB74" s="12"/>
      <c r="BIC74" s="12"/>
      <c r="BID74" s="12"/>
      <c r="BIE74" s="12"/>
      <c r="BIF74" s="12"/>
      <c r="BIG74" s="12"/>
      <c r="BIH74" s="12"/>
      <c r="BII74" s="12"/>
      <c r="BIJ74" s="12"/>
      <c r="BIK74" s="12"/>
      <c r="BIL74" s="12"/>
      <c r="BIM74" s="12"/>
      <c r="BIN74" s="12"/>
      <c r="BIO74" s="12"/>
      <c r="BIP74" s="12"/>
      <c r="BIQ74" s="12"/>
      <c r="BIR74" s="12"/>
      <c r="BIS74" s="12"/>
      <c r="BIT74" s="12"/>
      <c r="BIU74" s="12"/>
      <c r="BIV74" s="12"/>
      <c r="BIW74" s="12"/>
      <c r="BIX74" s="12"/>
      <c r="BIY74" s="12"/>
      <c r="BIZ74" s="12"/>
      <c r="BJA74" s="12"/>
      <c r="BJB74" s="12"/>
      <c r="BJC74" s="12"/>
      <c r="BJD74" s="12"/>
      <c r="BJE74" s="12"/>
      <c r="BJF74" s="12"/>
      <c r="BJG74" s="12"/>
      <c r="BJH74" s="12"/>
      <c r="BJI74" s="12"/>
      <c r="BJJ74" s="12"/>
      <c r="BJK74" s="12"/>
      <c r="BJL74" s="12"/>
      <c r="BJM74" s="12"/>
      <c r="BJN74" s="12"/>
      <c r="BJO74" s="12"/>
      <c r="BJP74" s="12"/>
      <c r="BJQ74" s="12"/>
      <c r="BJR74" s="12"/>
      <c r="BJS74" s="12"/>
      <c r="BJT74" s="12"/>
      <c r="BJU74" s="12"/>
      <c r="BJV74" s="12"/>
      <c r="BJW74" s="12"/>
      <c r="BJX74" s="12"/>
      <c r="BJY74" s="12"/>
      <c r="BJZ74" s="12"/>
      <c r="BKA74" s="12"/>
      <c r="BKB74" s="12"/>
      <c r="BKC74" s="12"/>
      <c r="BKD74" s="12"/>
      <c r="BKE74" s="12"/>
      <c r="BKF74" s="12"/>
      <c r="BKG74" s="12"/>
      <c r="BKH74" s="12"/>
      <c r="BKI74" s="12"/>
      <c r="BKJ74" s="12"/>
      <c r="BKK74" s="12"/>
      <c r="BKL74" s="12"/>
      <c r="BKM74" s="12"/>
      <c r="BKN74" s="12"/>
      <c r="BKO74" s="12"/>
      <c r="BKP74" s="12"/>
      <c r="BKQ74" s="12"/>
      <c r="BKR74" s="12"/>
      <c r="BKS74" s="12"/>
      <c r="BKT74" s="12"/>
      <c r="BKU74" s="12"/>
      <c r="BKV74" s="12"/>
      <c r="BKW74" s="12"/>
      <c r="BKX74" s="12"/>
      <c r="BKY74" s="12"/>
      <c r="BKZ74" s="12"/>
      <c r="BLA74" s="12"/>
      <c r="BLB74" s="12"/>
      <c r="BLC74" s="12"/>
      <c r="BLD74" s="12"/>
      <c r="BLE74" s="12"/>
      <c r="BLF74" s="12"/>
      <c r="BLG74" s="12"/>
      <c r="BLH74" s="12"/>
      <c r="BLI74" s="12"/>
      <c r="BLJ74" s="12"/>
      <c r="BLK74" s="12"/>
      <c r="BLL74" s="12"/>
      <c r="BLM74" s="12"/>
      <c r="BLN74" s="12"/>
      <c r="BLO74" s="12"/>
      <c r="BLP74" s="12"/>
      <c r="BLQ74" s="12"/>
      <c r="BLR74" s="12"/>
      <c r="BLS74" s="12"/>
      <c r="BLT74" s="12"/>
      <c r="BLU74" s="12"/>
      <c r="BLV74" s="12"/>
      <c r="BLW74" s="12"/>
      <c r="BLX74" s="12"/>
      <c r="BLY74" s="12"/>
      <c r="BLZ74" s="12"/>
      <c r="BMA74" s="12"/>
      <c r="BMB74" s="12"/>
      <c r="BMC74" s="12"/>
      <c r="BMD74" s="12"/>
      <c r="BME74" s="12"/>
      <c r="BMF74" s="12"/>
      <c r="BMG74" s="12"/>
      <c r="BMH74" s="12"/>
      <c r="BMI74" s="12"/>
      <c r="BMJ74" s="12"/>
      <c r="BMK74" s="12"/>
      <c r="BML74" s="12"/>
      <c r="BMM74" s="12"/>
      <c r="BMN74" s="12"/>
      <c r="BMO74" s="12"/>
      <c r="BMP74" s="12"/>
      <c r="BMQ74" s="12"/>
      <c r="BMR74" s="12"/>
      <c r="BMS74" s="12"/>
      <c r="BMT74" s="12"/>
      <c r="BMU74" s="12"/>
      <c r="BMV74" s="12"/>
      <c r="BMW74" s="12"/>
      <c r="BMX74" s="12"/>
      <c r="BMY74" s="12"/>
      <c r="BMZ74" s="12"/>
      <c r="BNA74" s="12"/>
      <c r="BNB74" s="12"/>
      <c r="BNC74" s="12"/>
      <c r="BND74" s="12"/>
      <c r="BNE74" s="12"/>
      <c r="BNF74" s="12"/>
      <c r="BNG74" s="12"/>
      <c r="BNH74" s="12"/>
      <c r="BNI74" s="12"/>
      <c r="BNJ74" s="12"/>
      <c r="BNK74" s="12"/>
      <c r="BNL74" s="12"/>
      <c r="BNM74" s="12"/>
      <c r="BNN74" s="12"/>
      <c r="BNO74" s="12"/>
      <c r="BNP74" s="12"/>
      <c r="BNQ74" s="12"/>
      <c r="BNR74" s="12"/>
      <c r="BNS74" s="12"/>
      <c r="BNT74" s="12"/>
      <c r="BNU74" s="12"/>
      <c r="BNV74" s="12"/>
      <c r="BNW74" s="12"/>
      <c r="BNX74" s="12"/>
      <c r="BNY74" s="12"/>
      <c r="BNZ74" s="12"/>
      <c r="BOA74" s="12"/>
      <c r="BOB74" s="12"/>
      <c r="BOC74" s="12"/>
      <c r="BOD74" s="12"/>
      <c r="BOE74" s="12"/>
      <c r="BOF74" s="12"/>
      <c r="BOG74" s="12"/>
      <c r="BOH74" s="12"/>
      <c r="BOI74" s="12"/>
      <c r="BOJ74" s="12"/>
      <c r="BOK74" s="12"/>
      <c r="BOL74" s="12"/>
      <c r="BOM74" s="12"/>
      <c r="BON74" s="12"/>
      <c r="BOO74" s="12"/>
      <c r="BOP74" s="12"/>
      <c r="BOQ74" s="12"/>
      <c r="BOR74" s="12"/>
      <c r="BOS74" s="12"/>
      <c r="BOT74" s="12"/>
      <c r="BOU74" s="12"/>
      <c r="BOV74" s="12"/>
      <c r="BOW74" s="12"/>
      <c r="BOX74" s="12"/>
      <c r="BOY74" s="12"/>
      <c r="BOZ74" s="12"/>
      <c r="BPA74" s="12"/>
      <c r="BPB74" s="12"/>
      <c r="BPC74" s="12"/>
      <c r="BPD74" s="12"/>
      <c r="BPE74" s="12"/>
      <c r="BPF74" s="12"/>
      <c r="BPG74" s="12"/>
      <c r="BPH74" s="12"/>
      <c r="BPI74" s="12"/>
      <c r="BPJ74" s="12"/>
      <c r="BPK74" s="12"/>
      <c r="BPL74" s="12"/>
      <c r="BPM74" s="12"/>
      <c r="BPN74" s="12"/>
      <c r="BPO74" s="12"/>
      <c r="BPP74" s="12"/>
      <c r="BPQ74" s="12"/>
      <c r="BPR74" s="12"/>
      <c r="BPS74" s="12"/>
      <c r="BPT74" s="12"/>
      <c r="BPU74" s="12"/>
      <c r="BPV74" s="12"/>
      <c r="BPW74" s="12"/>
      <c r="BPX74" s="12"/>
      <c r="BPY74" s="12"/>
      <c r="BPZ74" s="12"/>
      <c r="BQA74" s="12"/>
      <c r="BQB74" s="12"/>
      <c r="BQC74" s="12"/>
      <c r="BQD74" s="12"/>
      <c r="BQE74" s="12"/>
      <c r="BQF74" s="12"/>
      <c r="BQG74" s="12"/>
      <c r="BQH74" s="12"/>
      <c r="BQI74" s="12"/>
      <c r="BQJ74" s="12"/>
      <c r="BQK74" s="12"/>
      <c r="BQL74" s="12"/>
      <c r="BQM74" s="12"/>
      <c r="BQN74" s="12"/>
      <c r="BQO74" s="12"/>
      <c r="BQP74" s="12"/>
      <c r="BQQ74" s="12"/>
      <c r="BQR74" s="12"/>
      <c r="BQS74" s="12"/>
      <c r="BQT74" s="12"/>
      <c r="BQU74" s="12"/>
      <c r="BQV74" s="12"/>
      <c r="BQW74" s="12"/>
      <c r="BQX74" s="12"/>
      <c r="BQY74" s="12"/>
      <c r="BQZ74" s="12"/>
      <c r="BRA74" s="12"/>
      <c r="BRB74" s="12"/>
      <c r="BRC74" s="12"/>
      <c r="BRD74" s="12"/>
      <c r="BRE74" s="12"/>
      <c r="BRF74" s="12"/>
      <c r="BRG74" s="12"/>
      <c r="BRH74" s="12"/>
      <c r="BRI74" s="12"/>
      <c r="BRJ74" s="12"/>
      <c r="BRK74" s="12"/>
      <c r="BRL74" s="12"/>
      <c r="BRM74" s="12"/>
      <c r="BRN74" s="12"/>
      <c r="BRO74" s="12"/>
      <c r="BRP74" s="12"/>
      <c r="BRQ74" s="12"/>
      <c r="BRR74" s="12"/>
      <c r="BRS74" s="12"/>
      <c r="BRT74" s="12"/>
      <c r="BRU74" s="12"/>
      <c r="BRV74" s="12"/>
      <c r="BRW74" s="12"/>
      <c r="BRX74" s="12"/>
      <c r="BRY74" s="12"/>
      <c r="BRZ74" s="12"/>
      <c r="BSA74" s="12"/>
      <c r="BSB74" s="12"/>
      <c r="BSC74" s="12"/>
      <c r="BSD74" s="12"/>
      <c r="BSE74" s="12"/>
      <c r="BSF74" s="12"/>
      <c r="BSG74" s="12"/>
      <c r="BSH74" s="12"/>
      <c r="BSI74" s="12"/>
      <c r="BSJ74" s="12"/>
      <c r="BSK74" s="12"/>
      <c r="BSL74" s="12"/>
      <c r="BSM74" s="12"/>
      <c r="BSN74" s="12"/>
      <c r="BSO74" s="12"/>
      <c r="BSP74" s="12"/>
      <c r="BSQ74" s="12"/>
      <c r="BSR74" s="12"/>
      <c r="BSS74" s="12"/>
      <c r="BST74" s="12"/>
      <c r="BSU74" s="12"/>
      <c r="BSV74" s="12"/>
      <c r="BSW74" s="12"/>
      <c r="BSX74" s="12"/>
      <c r="BSY74" s="12"/>
      <c r="BSZ74" s="12"/>
      <c r="BTA74" s="12"/>
      <c r="BTB74" s="12"/>
      <c r="BTC74" s="12"/>
      <c r="BTD74" s="12"/>
      <c r="BTE74" s="12"/>
      <c r="BTF74" s="12"/>
      <c r="BTG74" s="12"/>
      <c r="BTH74" s="12"/>
      <c r="BTI74" s="12"/>
      <c r="BTJ74" s="12"/>
      <c r="BTK74" s="12"/>
      <c r="BTL74" s="12"/>
      <c r="BTM74" s="12"/>
      <c r="BTN74" s="12"/>
      <c r="BTO74" s="12"/>
      <c r="BTP74" s="12"/>
      <c r="BTQ74" s="12"/>
      <c r="BTR74" s="12"/>
      <c r="BTS74" s="12"/>
      <c r="BTT74" s="12"/>
      <c r="BTU74" s="12"/>
      <c r="BTV74" s="12"/>
      <c r="BTW74" s="12"/>
      <c r="BTX74" s="12"/>
      <c r="BTY74" s="12"/>
      <c r="BTZ74" s="12"/>
      <c r="BUA74" s="12"/>
      <c r="BUB74" s="12"/>
      <c r="BUC74" s="12"/>
      <c r="BUD74" s="12"/>
      <c r="BUE74" s="12"/>
      <c r="BUF74" s="12"/>
      <c r="BUG74" s="12"/>
      <c r="BUH74" s="12"/>
      <c r="BUI74" s="12"/>
      <c r="BUJ74" s="12"/>
      <c r="BUK74" s="12"/>
      <c r="BUL74" s="12"/>
      <c r="BUM74" s="12"/>
      <c r="BUN74" s="12"/>
      <c r="BUO74" s="12"/>
      <c r="BUP74" s="12"/>
      <c r="BUQ74" s="12"/>
      <c r="BUR74" s="12"/>
      <c r="BUS74" s="12"/>
      <c r="BUT74" s="12"/>
      <c r="BUU74" s="12"/>
      <c r="BUV74" s="12"/>
      <c r="BUW74" s="12"/>
      <c r="BUX74" s="12"/>
      <c r="BUY74" s="12"/>
      <c r="BUZ74" s="12"/>
      <c r="BVA74" s="12"/>
      <c r="BVB74" s="12"/>
      <c r="BVC74" s="12"/>
      <c r="BVD74" s="12"/>
      <c r="BVE74" s="12"/>
      <c r="BVF74" s="12"/>
      <c r="BVG74" s="12"/>
      <c r="BVH74" s="12"/>
      <c r="BVI74" s="12"/>
      <c r="BVJ74" s="12"/>
      <c r="BVK74" s="12"/>
      <c r="BVL74" s="12"/>
      <c r="BVM74" s="12"/>
      <c r="BVN74" s="12"/>
      <c r="BVO74" s="12"/>
      <c r="BVP74" s="12"/>
      <c r="BVQ74" s="12"/>
      <c r="BVR74" s="12"/>
      <c r="BVS74" s="12"/>
      <c r="BVT74" s="12"/>
      <c r="BVU74" s="12"/>
      <c r="BVV74" s="12"/>
      <c r="BVW74" s="12"/>
      <c r="BVX74" s="12"/>
      <c r="BVY74" s="12"/>
      <c r="BVZ74" s="12"/>
      <c r="BWA74" s="12"/>
      <c r="BWB74" s="12"/>
      <c r="BWC74" s="12"/>
      <c r="BWD74" s="12"/>
      <c r="BWE74" s="12"/>
      <c r="BWF74" s="12"/>
      <c r="BWG74" s="12"/>
      <c r="BWH74" s="12"/>
      <c r="BWI74" s="12"/>
      <c r="BWJ74" s="12"/>
      <c r="BWK74" s="12"/>
      <c r="BWL74" s="12"/>
      <c r="BWM74" s="12"/>
      <c r="BWN74" s="12"/>
      <c r="BWO74" s="12"/>
      <c r="BWP74" s="12"/>
      <c r="BWQ74" s="12"/>
      <c r="BWR74" s="12"/>
      <c r="BWS74" s="12"/>
      <c r="BWT74" s="12"/>
      <c r="BWU74" s="12"/>
      <c r="BWV74" s="12"/>
      <c r="BWW74" s="12"/>
      <c r="BWX74" s="12"/>
      <c r="BWY74" s="12"/>
      <c r="BWZ74" s="12"/>
      <c r="BXA74" s="12"/>
      <c r="BXB74" s="12"/>
      <c r="BXC74" s="12"/>
      <c r="BXD74" s="12"/>
      <c r="BXE74" s="12"/>
      <c r="BXF74" s="12"/>
      <c r="BXG74" s="12"/>
      <c r="BXH74" s="12"/>
      <c r="BXI74" s="12"/>
      <c r="BXJ74" s="12"/>
      <c r="BXK74" s="12"/>
      <c r="BXL74" s="12"/>
      <c r="BXM74" s="12"/>
      <c r="BXN74" s="12"/>
      <c r="BXO74" s="12"/>
      <c r="BXP74" s="12"/>
      <c r="BXQ74" s="12"/>
      <c r="BXR74" s="12"/>
      <c r="BXS74" s="12"/>
      <c r="BXT74" s="12"/>
      <c r="BXU74" s="12"/>
      <c r="BXV74" s="12"/>
      <c r="BXW74" s="12"/>
      <c r="BXX74" s="12"/>
      <c r="BXY74" s="12"/>
      <c r="BXZ74" s="12"/>
      <c r="BYA74" s="12"/>
      <c r="BYB74" s="12"/>
      <c r="BYC74" s="12"/>
      <c r="BYD74" s="12"/>
      <c r="BYE74" s="12"/>
      <c r="BYF74" s="12"/>
      <c r="BYG74" s="12"/>
      <c r="BYH74" s="12"/>
      <c r="BYI74" s="12"/>
      <c r="BYJ74" s="12"/>
      <c r="BYK74" s="12"/>
      <c r="BYL74" s="12"/>
      <c r="BYM74" s="12"/>
      <c r="BYN74" s="12"/>
      <c r="BYO74" s="12"/>
      <c r="BYP74" s="12"/>
      <c r="BYQ74" s="12"/>
      <c r="BYR74" s="12"/>
      <c r="BYS74" s="12"/>
      <c r="BYT74" s="12"/>
      <c r="BYU74" s="12"/>
      <c r="BYV74" s="12"/>
      <c r="BYW74" s="12"/>
      <c r="BYX74" s="12"/>
      <c r="BYY74" s="12"/>
      <c r="BYZ74" s="12"/>
      <c r="BZA74" s="12"/>
      <c r="BZB74" s="12"/>
      <c r="BZC74" s="12"/>
      <c r="BZD74" s="12"/>
      <c r="BZE74" s="12"/>
      <c r="BZF74" s="12"/>
      <c r="BZG74" s="12"/>
      <c r="BZH74" s="12"/>
      <c r="BZI74" s="12"/>
      <c r="BZJ74" s="12"/>
      <c r="BZK74" s="12"/>
      <c r="BZL74" s="12"/>
      <c r="BZM74" s="12"/>
      <c r="BZN74" s="12"/>
      <c r="BZO74" s="12"/>
      <c r="BZP74" s="12"/>
      <c r="BZQ74" s="12"/>
      <c r="BZR74" s="12"/>
      <c r="BZS74" s="12"/>
      <c r="BZT74" s="12"/>
      <c r="BZU74" s="12"/>
      <c r="BZV74" s="12"/>
      <c r="BZW74" s="12"/>
      <c r="BZX74" s="12"/>
      <c r="BZY74" s="12"/>
      <c r="BZZ74" s="12"/>
      <c r="CAA74" s="12"/>
      <c r="CAB74" s="12"/>
      <c r="CAC74" s="12"/>
      <c r="CAD74" s="12"/>
      <c r="CAE74" s="12"/>
      <c r="CAF74" s="12"/>
      <c r="CAG74" s="12"/>
      <c r="CAH74" s="12"/>
      <c r="CAI74" s="12"/>
      <c r="CAJ74" s="12"/>
      <c r="CAK74" s="12"/>
      <c r="CAL74" s="12"/>
      <c r="CAM74" s="12"/>
      <c r="CAN74" s="12"/>
      <c r="CAO74" s="12"/>
      <c r="CAP74" s="12"/>
      <c r="CAQ74" s="12"/>
      <c r="CAR74" s="12"/>
      <c r="CAS74" s="12"/>
      <c r="CAT74" s="12"/>
      <c r="CAU74" s="12"/>
      <c r="CAV74" s="12"/>
      <c r="CAW74" s="12"/>
      <c r="CAX74" s="12"/>
      <c r="CAY74" s="12"/>
      <c r="CAZ74" s="12"/>
      <c r="CBA74" s="12"/>
      <c r="CBB74" s="12"/>
      <c r="CBC74" s="12"/>
      <c r="CBD74" s="12"/>
      <c r="CBE74" s="12"/>
      <c r="CBF74" s="12"/>
      <c r="CBG74" s="12"/>
      <c r="CBH74" s="12"/>
      <c r="CBI74" s="12"/>
      <c r="CBJ74" s="12"/>
      <c r="CBK74" s="12"/>
      <c r="CBL74" s="12"/>
      <c r="CBM74" s="12"/>
      <c r="CBN74" s="12"/>
      <c r="CBO74" s="12"/>
      <c r="CBP74" s="12"/>
      <c r="CBQ74" s="12"/>
      <c r="CBR74" s="12"/>
      <c r="CBS74" s="12"/>
      <c r="CBT74" s="12"/>
      <c r="CBU74" s="12"/>
      <c r="CBV74" s="12"/>
      <c r="CBW74" s="12"/>
      <c r="CBX74" s="12"/>
      <c r="CBY74" s="12"/>
      <c r="CBZ74" s="12"/>
      <c r="CCA74" s="12"/>
      <c r="CCB74" s="12"/>
      <c r="CCC74" s="12"/>
      <c r="CCD74" s="12"/>
      <c r="CCE74" s="12"/>
      <c r="CCF74" s="12"/>
      <c r="CCG74" s="12"/>
      <c r="CCH74" s="12"/>
      <c r="CCI74" s="12"/>
      <c r="CCJ74" s="12"/>
      <c r="CCK74" s="12"/>
      <c r="CCL74" s="12"/>
      <c r="CCM74" s="12"/>
      <c r="CCN74" s="12"/>
      <c r="CCO74" s="12"/>
      <c r="CCP74" s="12"/>
      <c r="CCQ74" s="12"/>
      <c r="CCR74" s="12"/>
      <c r="CCS74" s="12"/>
      <c r="CCT74" s="12"/>
      <c r="CCU74" s="12"/>
      <c r="CCV74" s="12"/>
      <c r="CCW74" s="12"/>
      <c r="CCX74" s="12"/>
      <c r="CCY74" s="12"/>
      <c r="CCZ74" s="12"/>
      <c r="CDA74" s="12"/>
      <c r="CDB74" s="12"/>
      <c r="CDC74" s="12"/>
      <c r="CDD74" s="12"/>
      <c r="CDE74" s="12"/>
      <c r="CDF74" s="12"/>
      <c r="CDG74" s="12"/>
      <c r="CDH74" s="12"/>
      <c r="CDI74" s="12"/>
      <c r="CDJ74" s="12"/>
      <c r="CDK74" s="12"/>
      <c r="CDL74" s="12"/>
      <c r="CDM74" s="12"/>
      <c r="CDN74" s="12"/>
      <c r="CDO74" s="12"/>
      <c r="CDP74" s="12"/>
      <c r="CDQ74" s="12"/>
      <c r="CDR74" s="12"/>
      <c r="CDS74" s="12"/>
      <c r="CDT74" s="12"/>
      <c r="CDU74" s="12"/>
      <c r="CDV74" s="12"/>
      <c r="CDW74" s="12"/>
      <c r="CDX74" s="12"/>
      <c r="CDY74" s="12"/>
      <c r="CDZ74" s="12"/>
      <c r="CEA74" s="12"/>
      <c r="CEB74" s="12"/>
      <c r="CEC74" s="12"/>
      <c r="CED74" s="12"/>
      <c r="CEE74" s="12"/>
      <c r="CEF74" s="12"/>
      <c r="CEG74" s="12"/>
      <c r="CEH74" s="12"/>
      <c r="CEI74" s="12"/>
      <c r="CEJ74" s="12"/>
      <c r="CEK74" s="12"/>
      <c r="CEL74" s="12"/>
      <c r="CEM74" s="12"/>
      <c r="CEN74" s="12"/>
      <c r="CEO74" s="12"/>
      <c r="CEP74" s="12"/>
      <c r="CEQ74" s="12"/>
      <c r="CER74" s="12"/>
      <c r="CES74" s="12"/>
      <c r="CET74" s="12"/>
      <c r="CEU74" s="12"/>
      <c r="CEV74" s="12"/>
      <c r="CEW74" s="12"/>
      <c r="CEX74" s="12"/>
      <c r="CEY74" s="12"/>
      <c r="CEZ74" s="12"/>
      <c r="CFA74" s="12"/>
      <c r="CFB74" s="12"/>
      <c r="CFC74" s="12"/>
      <c r="CFD74" s="12"/>
      <c r="CFE74" s="12"/>
      <c r="CFF74" s="12"/>
      <c r="CFG74" s="12"/>
      <c r="CFH74" s="12"/>
      <c r="CFI74" s="12"/>
      <c r="CFJ74" s="12"/>
      <c r="CFK74" s="12"/>
      <c r="CFL74" s="12"/>
      <c r="CFM74" s="12"/>
      <c r="CFN74" s="12"/>
      <c r="CFO74" s="12"/>
      <c r="CFP74" s="12"/>
      <c r="CFQ74" s="12"/>
      <c r="CFR74" s="12"/>
      <c r="CFS74" s="12"/>
      <c r="CFT74" s="12"/>
      <c r="CFU74" s="12"/>
      <c r="CFV74" s="12"/>
      <c r="CFW74" s="12"/>
      <c r="CFX74" s="12"/>
      <c r="CFY74" s="12"/>
      <c r="CFZ74" s="12"/>
      <c r="CGA74" s="12"/>
      <c r="CGB74" s="12"/>
      <c r="CGC74" s="12"/>
      <c r="CGD74" s="12"/>
      <c r="CGE74" s="12"/>
      <c r="CGF74" s="12"/>
      <c r="CGG74" s="12"/>
      <c r="CGH74" s="12"/>
      <c r="CGI74" s="12"/>
      <c r="CGJ74" s="12"/>
      <c r="CGK74" s="12"/>
      <c r="CGL74" s="12"/>
      <c r="CGM74" s="12"/>
      <c r="CGN74" s="12"/>
      <c r="CGO74" s="12"/>
      <c r="CGP74" s="12"/>
      <c r="CGQ74" s="12"/>
      <c r="CGR74" s="12"/>
      <c r="CGS74" s="12"/>
      <c r="CGT74" s="12"/>
      <c r="CGU74" s="12"/>
      <c r="CGV74" s="12"/>
      <c r="CGW74" s="12"/>
      <c r="CGX74" s="12"/>
      <c r="CGY74" s="12"/>
      <c r="CGZ74" s="12"/>
      <c r="CHA74" s="12"/>
      <c r="CHB74" s="12"/>
      <c r="CHC74" s="12"/>
      <c r="CHD74" s="12"/>
      <c r="CHE74" s="12"/>
      <c r="CHF74" s="12"/>
      <c r="CHG74" s="12"/>
      <c r="CHH74" s="12"/>
      <c r="CHI74" s="12"/>
      <c r="CHJ74" s="12"/>
      <c r="CHK74" s="12"/>
      <c r="CHL74" s="12"/>
      <c r="CHM74" s="12"/>
      <c r="CHN74" s="12"/>
      <c r="CHO74" s="12"/>
      <c r="CHP74" s="12"/>
      <c r="CHQ74" s="12"/>
      <c r="CHR74" s="12"/>
      <c r="CHS74" s="12"/>
      <c r="CHT74" s="12"/>
      <c r="CHU74" s="12"/>
      <c r="CHV74" s="12"/>
      <c r="CHW74" s="12"/>
      <c r="CHX74" s="12"/>
      <c r="CHY74" s="12"/>
      <c r="CHZ74" s="12"/>
      <c r="CIA74" s="12"/>
      <c r="CIB74" s="12"/>
      <c r="CIC74" s="12"/>
      <c r="CID74" s="12"/>
      <c r="CIE74" s="12"/>
      <c r="CIF74" s="12"/>
      <c r="CIG74" s="12"/>
      <c r="CIH74" s="12"/>
      <c r="CII74" s="12"/>
      <c r="CIJ74" s="12"/>
      <c r="CIK74" s="12"/>
      <c r="CIL74" s="12"/>
      <c r="CIM74" s="12"/>
      <c r="CIN74" s="12"/>
      <c r="CIO74" s="12"/>
      <c r="CIP74" s="12"/>
      <c r="CIQ74" s="12"/>
      <c r="CIR74" s="12"/>
      <c r="CIS74" s="12"/>
      <c r="CIT74" s="12"/>
      <c r="CIU74" s="12"/>
      <c r="CIV74" s="12"/>
      <c r="CIW74" s="12"/>
      <c r="CIX74" s="12"/>
      <c r="CIY74" s="12"/>
      <c r="CIZ74" s="12"/>
      <c r="CJA74" s="12"/>
      <c r="CJB74" s="12"/>
      <c r="CJC74" s="12"/>
      <c r="CJD74" s="12"/>
      <c r="CJE74" s="12"/>
      <c r="CJF74" s="12"/>
      <c r="CJG74" s="12"/>
      <c r="CJH74" s="12"/>
      <c r="CJI74" s="12"/>
      <c r="CJJ74" s="12"/>
      <c r="CJK74" s="12"/>
      <c r="CJL74" s="12"/>
      <c r="CJM74" s="12"/>
      <c r="CJN74" s="12"/>
      <c r="CJO74" s="12"/>
      <c r="CJP74" s="12"/>
      <c r="CJQ74" s="12"/>
      <c r="CJR74" s="12"/>
      <c r="CJS74" s="12"/>
      <c r="CJT74" s="12"/>
      <c r="CJU74" s="12"/>
      <c r="CJV74" s="12"/>
      <c r="CJW74" s="12"/>
      <c r="CJX74" s="12"/>
      <c r="CJY74" s="12"/>
      <c r="CJZ74" s="12"/>
      <c r="CKA74" s="12"/>
      <c r="CKB74" s="12"/>
      <c r="CKC74" s="12"/>
      <c r="CKD74" s="12"/>
      <c r="CKE74" s="12"/>
      <c r="CKF74" s="12"/>
      <c r="CKG74" s="12"/>
      <c r="CKH74" s="12"/>
      <c r="CKI74" s="12"/>
      <c r="CKJ74" s="12"/>
      <c r="CKK74" s="12"/>
      <c r="CKL74" s="12"/>
      <c r="CKM74" s="12"/>
      <c r="CKN74" s="12"/>
      <c r="CKO74" s="12"/>
      <c r="CKP74" s="12"/>
      <c r="CKQ74" s="12"/>
      <c r="CKR74" s="12"/>
      <c r="CKS74" s="12"/>
      <c r="CKT74" s="12"/>
      <c r="CKU74" s="12"/>
      <c r="CKV74" s="12"/>
      <c r="CKW74" s="12"/>
      <c r="CKX74" s="12"/>
      <c r="CKY74" s="12"/>
      <c r="CKZ74" s="12"/>
      <c r="CLA74" s="12"/>
      <c r="CLB74" s="12"/>
      <c r="CLC74" s="12"/>
      <c r="CLD74" s="12"/>
      <c r="CLE74" s="12"/>
      <c r="CLF74" s="12"/>
      <c r="CLG74" s="12"/>
      <c r="CLH74" s="12"/>
      <c r="CLI74" s="12"/>
      <c r="CLJ74" s="12"/>
      <c r="CLK74" s="12"/>
      <c r="CLL74" s="12"/>
      <c r="CLM74" s="12"/>
      <c r="CLN74" s="12"/>
      <c r="CLO74" s="12"/>
      <c r="CLP74" s="12"/>
      <c r="CLQ74" s="12"/>
      <c r="CLR74" s="12"/>
      <c r="CLS74" s="12"/>
      <c r="CLT74" s="12"/>
      <c r="CLU74" s="12"/>
      <c r="CLV74" s="12"/>
      <c r="CLW74" s="12"/>
      <c r="CLX74" s="12"/>
      <c r="CLY74" s="12"/>
      <c r="CLZ74" s="12"/>
      <c r="CMA74" s="12"/>
      <c r="CMB74" s="12"/>
      <c r="CMC74" s="12"/>
      <c r="CMD74" s="12"/>
      <c r="CME74" s="12"/>
      <c r="CMF74" s="12"/>
      <c r="CMG74" s="12"/>
      <c r="CMH74" s="12"/>
      <c r="CMI74" s="12"/>
      <c r="CMJ74" s="12"/>
      <c r="CMK74" s="12"/>
      <c r="CML74" s="12"/>
      <c r="CMM74" s="12"/>
      <c r="CMN74" s="12"/>
      <c r="CMO74" s="12"/>
      <c r="CMP74" s="12"/>
      <c r="CMQ74" s="12"/>
      <c r="CMR74" s="12"/>
      <c r="CMS74" s="12"/>
      <c r="CMT74" s="12"/>
      <c r="CMU74" s="12"/>
      <c r="CMV74" s="12"/>
      <c r="CMW74" s="12"/>
      <c r="CMX74" s="12"/>
      <c r="CMY74" s="12"/>
      <c r="CMZ74" s="12"/>
      <c r="CNA74" s="12"/>
      <c r="CNB74" s="12"/>
      <c r="CNC74" s="12"/>
      <c r="CND74" s="12"/>
      <c r="CNE74" s="12"/>
      <c r="CNF74" s="12"/>
      <c r="CNG74" s="12"/>
      <c r="CNH74" s="12"/>
      <c r="CNI74" s="12"/>
      <c r="CNJ74" s="12"/>
      <c r="CNK74" s="12"/>
      <c r="CNL74" s="12"/>
      <c r="CNM74" s="12"/>
      <c r="CNN74" s="12"/>
      <c r="CNO74" s="12"/>
      <c r="CNP74" s="12"/>
      <c r="CNQ74" s="12"/>
      <c r="CNR74" s="12"/>
      <c r="CNS74" s="12"/>
      <c r="CNT74" s="12"/>
      <c r="CNU74" s="12"/>
      <c r="CNV74" s="12"/>
      <c r="CNW74" s="12"/>
      <c r="CNX74" s="12"/>
      <c r="CNY74" s="12"/>
      <c r="CNZ74" s="12"/>
      <c r="COA74" s="12"/>
      <c r="COB74" s="12"/>
      <c r="COC74" s="12"/>
      <c r="COD74" s="12"/>
      <c r="COE74" s="12"/>
      <c r="COF74" s="12"/>
      <c r="COG74" s="12"/>
      <c r="COH74" s="12"/>
      <c r="COI74" s="12"/>
      <c r="COJ74" s="12"/>
      <c r="COK74" s="12"/>
      <c r="COL74" s="12"/>
      <c r="COM74" s="12"/>
      <c r="CON74" s="12"/>
      <c r="COO74" s="12"/>
      <c r="COP74" s="12"/>
      <c r="COQ74" s="12"/>
      <c r="COR74" s="12"/>
      <c r="COS74" s="12"/>
      <c r="COT74" s="12"/>
      <c r="COU74" s="12"/>
      <c r="COV74" s="12"/>
      <c r="COW74" s="12"/>
      <c r="COX74" s="12"/>
      <c r="COY74" s="12"/>
      <c r="COZ74" s="12"/>
      <c r="CPA74" s="12"/>
      <c r="CPB74" s="12"/>
      <c r="CPC74" s="12"/>
      <c r="CPD74" s="12"/>
      <c r="CPE74" s="12"/>
      <c r="CPF74" s="12"/>
      <c r="CPG74" s="12"/>
      <c r="CPH74" s="12"/>
      <c r="CPI74" s="12"/>
      <c r="CPJ74" s="12"/>
      <c r="CPK74" s="12"/>
      <c r="CPL74" s="12"/>
      <c r="CPM74" s="12"/>
      <c r="CPN74" s="12"/>
      <c r="CPO74" s="12"/>
      <c r="CPP74" s="12"/>
      <c r="CPQ74" s="12"/>
      <c r="CPR74" s="12"/>
      <c r="CPS74" s="12"/>
      <c r="CPT74" s="12"/>
      <c r="CPU74" s="12"/>
      <c r="CPV74" s="12"/>
      <c r="CPW74" s="12"/>
      <c r="CPX74" s="12"/>
      <c r="CPY74" s="12"/>
      <c r="CPZ74" s="12"/>
      <c r="CQA74" s="12"/>
      <c r="CQB74" s="12"/>
      <c r="CQC74" s="12"/>
      <c r="CQD74" s="12"/>
      <c r="CQE74" s="12"/>
      <c r="CQF74" s="12"/>
      <c r="CQG74" s="12"/>
      <c r="CQH74" s="12"/>
      <c r="CQI74" s="12"/>
      <c r="CQJ74" s="12"/>
      <c r="CQK74" s="12"/>
      <c r="CQL74" s="12"/>
      <c r="CQM74" s="12"/>
      <c r="CQN74" s="12"/>
      <c r="CQO74" s="12"/>
      <c r="CQP74" s="12"/>
      <c r="CQQ74" s="12"/>
      <c r="CQR74" s="12"/>
      <c r="CQS74" s="12"/>
      <c r="CQT74" s="12"/>
      <c r="CQU74" s="12"/>
      <c r="CQV74" s="12"/>
      <c r="CQW74" s="12"/>
      <c r="CQX74" s="12"/>
      <c r="CQY74" s="12"/>
      <c r="CQZ74" s="12"/>
      <c r="CRA74" s="12"/>
      <c r="CRB74" s="12"/>
      <c r="CRC74" s="12"/>
      <c r="CRD74" s="12"/>
      <c r="CRE74" s="12"/>
      <c r="CRF74" s="12"/>
      <c r="CRG74" s="12"/>
      <c r="CRH74" s="12"/>
      <c r="CRI74" s="12"/>
      <c r="CRJ74" s="12"/>
      <c r="CRK74" s="12"/>
      <c r="CRL74" s="12"/>
      <c r="CRM74" s="12"/>
      <c r="CRN74" s="12"/>
      <c r="CRO74" s="12"/>
      <c r="CRP74" s="12"/>
      <c r="CRQ74" s="12"/>
      <c r="CRR74" s="12"/>
      <c r="CRS74" s="12"/>
      <c r="CRT74" s="12"/>
      <c r="CRU74" s="12"/>
      <c r="CRV74" s="12"/>
      <c r="CRW74" s="12"/>
      <c r="CRX74" s="12"/>
      <c r="CRY74" s="12"/>
      <c r="CRZ74" s="12"/>
      <c r="CSA74" s="12"/>
      <c r="CSB74" s="12"/>
      <c r="CSC74" s="12"/>
      <c r="CSD74" s="12"/>
      <c r="CSE74" s="12"/>
      <c r="CSF74" s="12"/>
      <c r="CSG74" s="12"/>
      <c r="CSH74" s="12"/>
      <c r="CSI74" s="12"/>
      <c r="CSJ74" s="12"/>
      <c r="CSK74" s="12"/>
      <c r="CSL74" s="12"/>
      <c r="CSM74" s="12"/>
      <c r="CSN74" s="12"/>
      <c r="CSO74" s="12"/>
      <c r="CSP74" s="12"/>
      <c r="CSQ74" s="12"/>
      <c r="CSR74" s="12"/>
      <c r="CSS74" s="12"/>
      <c r="CST74" s="12"/>
      <c r="CSU74" s="12"/>
      <c r="CSV74" s="12"/>
      <c r="CSW74" s="12"/>
      <c r="CSX74" s="12"/>
      <c r="CSY74" s="12"/>
      <c r="CSZ74" s="12"/>
      <c r="CTA74" s="12"/>
      <c r="CTB74" s="12"/>
      <c r="CTC74" s="12"/>
      <c r="CTD74" s="12"/>
      <c r="CTE74" s="12"/>
      <c r="CTF74" s="12"/>
      <c r="CTG74" s="12"/>
      <c r="CTH74" s="12"/>
      <c r="CTI74" s="12"/>
      <c r="CTJ74" s="12"/>
      <c r="CTK74" s="12"/>
      <c r="CTL74" s="12"/>
      <c r="CTM74" s="12"/>
      <c r="CTN74" s="12"/>
      <c r="CTO74" s="12"/>
      <c r="CTP74" s="12"/>
      <c r="CTQ74" s="12"/>
      <c r="CTR74" s="12"/>
      <c r="CTS74" s="12"/>
      <c r="CTT74" s="12"/>
      <c r="CTU74" s="12"/>
      <c r="CTV74" s="12"/>
      <c r="CTW74" s="12"/>
      <c r="CTX74" s="12"/>
      <c r="CTY74" s="12"/>
      <c r="CTZ74" s="12"/>
      <c r="CUA74" s="12"/>
      <c r="CUB74" s="12"/>
      <c r="CUC74" s="12"/>
      <c r="CUD74" s="12"/>
      <c r="CUE74" s="12"/>
      <c r="CUF74" s="12"/>
      <c r="CUG74" s="12"/>
      <c r="CUH74" s="12"/>
      <c r="CUI74" s="12"/>
      <c r="CUJ74" s="12"/>
      <c r="CUK74" s="12"/>
      <c r="CUL74" s="12"/>
      <c r="CUM74" s="12"/>
      <c r="CUN74" s="12"/>
      <c r="CUO74" s="12"/>
      <c r="CUP74" s="12"/>
      <c r="CUQ74" s="12"/>
      <c r="CUR74" s="12"/>
      <c r="CUS74" s="12"/>
      <c r="CUT74" s="12"/>
      <c r="CUU74" s="12"/>
      <c r="CUV74" s="12"/>
      <c r="CUW74" s="12"/>
      <c r="CUX74" s="12"/>
      <c r="CUY74" s="12"/>
      <c r="CUZ74" s="12"/>
      <c r="CVA74" s="12"/>
      <c r="CVB74" s="12"/>
      <c r="CVC74" s="12"/>
      <c r="CVD74" s="12"/>
      <c r="CVE74" s="12"/>
      <c r="CVF74" s="12"/>
      <c r="CVG74" s="12"/>
      <c r="CVH74" s="12"/>
      <c r="CVI74" s="12"/>
      <c r="CVJ74" s="12"/>
      <c r="CVK74" s="12"/>
      <c r="CVL74" s="12"/>
      <c r="CVM74" s="12"/>
      <c r="CVN74" s="12"/>
      <c r="CVO74" s="12"/>
      <c r="CVP74" s="12"/>
      <c r="CVQ74" s="12"/>
      <c r="CVR74" s="12"/>
      <c r="CVS74" s="12"/>
      <c r="CVT74" s="12"/>
      <c r="CVU74" s="12"/>
      <c r="CVV74" s="12"/>
      <c r="CVW74" s="12"/>
      <c r="CVX74" s="12"/>
      <c r="CVY74" s="12"/>
      <c r="CVZ74" s="12"/>
      <c r="CWA74" s="12"/>
      <c r="CWB74" s="12"/>
      <c r="CWC74" s="12"/>
      <c r="CWD74" s="12"/>
      <c r="CWE74" s="12"/>
      <c r="CWF74" s="12"/>
      <c r="CWG74" s="12"/>
      <c r="CWH74" s="12"/>
      <c r="CWI74" s="12"/>
      <c r="CWJ74" s="12"/>
      <c r="CWK74" s="12"/>
      <c r="CWL74" s="12"/>
      <c r="CWM74" s="12"/>
      <c r="CWN74" s="12"/>
      <c r="CWO74" s="12"/>
      <c r="CWP74" s="12"/>
      <c r="CWQ74" s="12"/>
      <c r="CWR74" s="12"/>
      <c r="CWS74" s="12"/>
      <c r="CWT74" s="12"/>
      <c r="CWU74" s="12"/>
      <c r="CWV74" s="12"/>
      <c r="CWW74" s="12"/>
      <c r="CWX74" s="12"/>
      <c r="CWY74" s="12"/>
      <c r="CWZ74" s="12"/>
      <c r="CXA74" s="12"/>
      <c r="CXB74" s="12"/>
      <c r="CXC74" s="12"/>
      <c r="CXD74" s="12"/>
      <c r="CXE74" s="12"/>
      <c r="CXF74" s="12"/>
      <c r="CXG74" s="12"/>
      <c r="CXH74" s="12"/>
      <c r="CXI74" s="12"/>
      <c r="CXJ74" s="12"/>
      <c r="CXK74" s="12"/>
      <c r="CXL74" s="12"/>
      <c r="CXM74" s="12"/>
      <c r="CXN74" s="12"/>
      <c r="CXO74" s="12"/>
      <c r="CXP74" s="12"/>
      <c r="CXQ74" s="12"/>
      <c r="CXR74" s="12"/>
      <c r="CXS74" s="12"/>
      <c r="CXT74" s="12"/>
      <c r="CXU74" s="12"/>
      <c r="CXV74" s="12"/>
      <c r="CXW74" s="12"/>
      <c r="CXX74" s="12"/>
      <c r="CXY74" s="12"/>
      <c r="CXZ74" s="12"/>
      <c r="CYA74" s="12"/>
      <c r="CYB74" s="12"/>
      <c r="CYC74" s="12"/>
      <c r="CYD74" s="12"/>
      <c r="CYE74" s="12"/>
      <c r="CYF74" s="12"/>
      <c r="CYG74" s="12"/>
      <c r="CYH74" s="12"/>
      <c r="CYI74" s="12"/>
      <c r="CYJ74" s="12"/>
      <c r="CYK74" s="12"/>
      <c r="CYL74" s="12"/>
      <c r="CYM74" s="12"/>
      <c r="CYN74" s="12"/>
      <c r="CYO74" s="12"/>
      <c r="CYP74" s="12"/>
      <c r="CYQ74" s="12"/>
      <c r="CYR74" s="12"/>
      <c r="CYS74" s="12"/>
      <c r="CYT74" s="12"/>
      <c r="CYU74" s="12"/>
      <c r="CYV74" s="12"/>
      <c r="CYW74" s="12"/>
      <c r="CYX74" s="12"/>
      <c r="CYY74" s="12"/>
      <c r="CYZ74" s="12"/>
      <c r="CZA74" s="12"/>
      <c r="CZB74" s="12"/>
      <c r="CZC74" s="12"/>
      <c r="CZD74" s="12"/>
      <c r="CZE74" s="12"/>
      <c r="CZF74" s="12"/>
      <c r="CZG74" s="12"/>
      <c r="CZH74" s="12"/>
      <c r="CZI74" s="12"/>
      <c r="CZJ74" s="12"/>
      <c r="CZK74" s="12"/>
      <c r="CZL74" s="12"/>
      <c r="CZM74" s="12"/>
      <c r="CZN74" s="12"/>
      <c r="CZO74" s="12"/>
      <c r="CZP74" s="12"/>
      <c r="CZQ74" s="12"/>
      <c r="CZR74" s="12"/>
      <c r="CZS74" s="12"/>
      <c r="CZT74" s="12"/>
      <c r="CZU74" s="12"/>
      <c r="CZV74" s="12"/>
      <c r="CZW74" s="12"/>
      <c r="CZX74" s="12"/>
      <c r="CZY74" s="12"/>
      <c r="CZZ74" s="12"/>
      <c r="DAA74" s="12"/>
      <c r="DAB74" s="12"/>
      <c r="DAC74" s="12"/>
      <c r="DAD74" s="12"/>
      <c r="DAE74" s="12"/>
      <c r="DAF74" s="12"/>
      <c r="DAG74" s="12"/>
      <c r="DAH74" s="12"/>
      <c r="DAI74" s="12"/>
      <c r="DAJ74" s="12"/>
      <c r="DAK74" s="12"/>
      <c r="DAL74" s="12"/>
      <c r="DAM74" s="12"/>
      <c r="DAN74" s="12"/>
      <c r="DAO74" s="12"/>
      <c r="DAP74" s="12"/>
      <c r="DAQ74" s="12"/>
      <c r="DAR74" s="12"/>
      <c r="DAS74" s="12"/>
      <c r="DAT74" s="12"/>
      <c r="DAU74" s="12"/>
      <c r="DAV74" s="12"/>
      <c r="DAW74" s="12"/>
      <c r="DAX74" s="12"/>
      <c r="DAY74" s="12"/>
      <c r="DAZ74" s="12"/>
      <c r="DBA74" s="12"/>
      <c r="DBB74" s="12"/>
      <c r="DBC74" s="12"/>
      <c r="DBD74" s="12"/>
      <c r="DBE74" s="12"/>
      <c r="DBF74" s="12"/>
      <c r="DBG74" s="12"/>
      <c r="DBH74" s="12"/>
      <c r="DBI74" s="12"/>
      <c r="DBJ74" s="12"/>
      <c r="DBK74" s="12"/>
      <c r="DBL74" s="12"/>
      <c r="DBM74" s="12"/>
      <c r="DBN74" s="12"/>
      <c r="DBO74" s="12"/>
      <c r="DBP74" s="12"/>
      <c r="DBQ74" s="12"/>
      <c r="DBR74" s="12"/>
      <c r="DBS74" s="12"/>
      <c r="DBT74" s="12"/>
      <c r="DBU74" s="12"/>
      <c r="DBV74" s="12"/>
      <c r="DBW74" s="12"/>
      <c r="DBX74" s="12"/>
      <c r="DBY74" s="12"/>
      <c r="DBZ74" s="12"/>
      <c r="DCA74" s="12"/>
      <c r="DCB74" s="12"/>
      <c r="DCC74" s="12"/>
      <c r="DCD74" s="12"/>
      <c r="DCE74" s="12"/>
      <c r="DCF74" s="12"/>
      <c r="DCG74" s="12"/>
      <c r="DCH74" s="12"/>
      <c r="DCI74" s="12"/>
      <c r="DCJ74" s="12"/>
      <c r="DCK74" s="12"/>
      <c r="DCL74" s="12"/>
      <c r="DCM74" s="12"/>
      <c r="DCN74" s="12"/>
      <c r="DCO74" s="12"/>
      <c r="DCP74" s="12"/>
      <c r="DCQ74" s="12"/>
      <c r="DCR74" s="12"/>
      <c r="DCS74" s="12"/>
      <c r="DCT74" s="12"/>
      <c r="DCU74" s="12"/>
      <c r="DCV74" s="12"/>
      <c r="DCW74" s="12"/>
      <c r="DCX74" s="12"/>
      <c r="DCY74" s="12"/>
      <c r="DCZ74" s="12"/>
      <c r="DDA74" s="12"/>
      <c r="DDB74" s="12"/>
      <c r="DDC74" s="12"/>
      <c r="DDD74" s="12"/>
      <c r="DDE74" s="12"/>
      <c r="DDF74" s="12"/>
      <c r="DDG74" s="12"/>
      <c r="DDH74" s="12"/>
      <c r="DDI74" s="12"/>
      <c r="DDJ74" s="12"/>
      <c r="DDK74" s="12"/>
      <c r="DDL74" s="12"/>
      <c r="DDM74" s="12"/>
      <c r="DDN74" s="12"/>
      <c r="DDO74" s="12"/>
      <c r="DDP74" s="12"/>
      <c r="DDQ74" s="12"/>
      <c r="DDR74" s="12"/>
      <c r="DDS74" s="12"/>
      <c r="DDT74" s="12"/>
      <c r="DDU74" s="12"/>
      <c r="DDV74" s="12"/>
      <c r="DDW74" s="12"/>
      <c r="DDX74" s="12"/>
      <c r="DDY74" s="12"/>
      <c r="DDZ74" s="12"/>
      <c r="DEA74" s="12"/>
      <c r="DEB74" s="12"/>
      <c r="DEC74" s="12"/>
      <c r="DED74" s="12"/>
      <c r="DEE74" s="12"/>
      <c r="DEF74" s="12"/>
      <c r="DEG74" s="12"/>
      <c r="DEH74" s="12"/>
      <c r="DEI74" s="12"/>
      <c r="DEJ74" s="12"/>
      <c r="DEK74" s="12"/>
      <c r="DEL74" s="12"/>
      <c r="DEM74" s="12"/>
      <c r="DEN74" s="12"/>
      <c r="DEO74" s="12"/>
      <c r="DEP74" s="12"/>
      <c r="DEQ74" s="12"/>
      <c r="DER74" s="12"/>
      <c r="DES74" s="12"/>
      <c r="DET74" s="12"/>
      <c r="DEU74" s="12"/>
      <c r="DEV74" s="12"/>
      <c r="DEW74" s="12"/>
      <c r="DEX74" s="12"/>
      <c r="DEY74" s="12"/>
      <c r="DEZ74" s="12"/>
      <c r="DFA74" s="12"/>
      <c r="DFB74" s="12"/>
      <c r="DFC74" s="12"/>
      <c r="DFD74" s="12"/>
      <c r="DFE74" s="12"/>
      <c r="DFF74" s="12"/>
      <c r="DFG74" s="12"/>
      <c r="DFH74" s="12"/>
      <c r="DFI74" s="12"/>
      <c r="DFJ74" s="12"/>
      <c r="DFK74" s="12"/>
      <c r="DFL74" s="12"/>
      <c r="DFM74" s="12"/>
      <c r="DFN74" s="12"/>
      <c r="DFO74" s="12"/>
      <c r="DFP74" s="12"/>
      <c r="DFQ74" s="12"/>
      <c r="DFR74" s="12"/>
      <c r="DFS74" s="12"/>
      <c r="DFT74" s="12"/>
      <c r="DFU74" s="12"/>
      <c r="DFV74" s="12"/>
      <c r="DFW74" s="12"/>
      <c r="DFX74" s="12"/>
      <c r="DFY74" s="12"/>
      <c r="DFZ74" s="12"/>
      <c r="DGA74" s="12"/>
      <c r="DGB74" s="12"/>
      <c r="DGC74" s="12"/>
      <c r="DGD74" s="12"/>
      <c r="DGE74" s="12"/>
      <c r="DGF74" s="12"/>
      <c r="DGG74" s="12"/>
      <c r="DGH74" s="12"/>
      <c r="DGI74" s="12"/>
      <c r="DGJ74" s="12"/>
      <c r="DGK74" s="12"/>
      <c r="DGL74" s="12"/>
      <c r="DGM74" s="12"/>
      <c r="DGN74" s="12"/>
      <c r="DGO74" s="12"/>
      <c r="DGP74" s="12"/>
      <c r="DGQ74" s="12"/>
      <c r="DGR74" s="12"/>
      <c r="DGS74" s="12"/>
      <c r="DGT74" s="12"/>
      <c r="DGU74" s="12"/>
      <c r="DGV74" s="12"/>
      <c r="DGW74" s="12"/>
      <c r="DGX74" s="12"/>
      <c r="DGY74" s="12"/>
      <c r="DGZ74" s="12"/>
      <c r="DHA74" s="12"/>
      <c r="DHB74" s="12"/>
      <c r="DHC74" s="12"/>
      <c r="DHD74" s="12"/>
      <c r="DHE74" s="12"/>
      <c r="DHF74" s="12"/>
      <c r="DHG74" s="12"/>
      <c r="DHH74" s="12"/>
      <c r="DHI74" s="12"/>
      <c r="DHJ74" s="12"/>
      <c r="DHK74" s="12"/>
      <c r="DHL74" s="12"/>
      <c r="DHM74" s="12"/>
      <c r="DHN74" s="12"/>
      <c r="DHO74" s="12"/>
      <c r="DHP74" s="12"/>
      <c r="DHQ74" s="12"/>
      <c r="DHR74" s="12"/>
      <c r="DHS74" s="12"/>
      <c r="DHT74" s="12"/>
      <c r="DHU74" s="12"/>
      <c r="DHV74" s="12"/>
      <c r="DHW74" s="12"/>
      <c r="DHX74" s="12"/>
      <c r="DHY74" s="12"/>
      <c r="DHZ74" s="12"/>
      <c r="DIA74" s="12"/>
      <c r="DIB74" s="12"/>
      <c r="DIC74" s="12"/>
      <c r="DID74" s="12"/>
      <c r="DIE74" s="12"/>
      <c r="DIF74" s="12"/>
      <c r="DIG74" s="12"/>
      <c r="DIH74" s="12"/>
      <c r="DII74" s="12"/>
      <c r="DIJ74" s="12"/>
      <c r="DIK74" s="12"/>
      <c r="DIL74" s="12"/>
      <c r="DIM74" s="12"/>
      <c r="DIN74" s="12"/>
      <c r="DIO74" s="12"/>
      <c r="DIP74" s="12"/>
      <c r="DIQ74" s="12"/>
      <c r="DIR74" s="12"/>
      <c r="DIS74" s="12"/>
      <c r="DIT74" s="12"/>
      <c r="DIU74" s="12"/>
      <c r="DIV74" s="12"/>
      <c r="DIW74" s="12"/>
      <c r="DIX74" s="12"/>
      <c r="DIY74" s="12"/>
      <c r="DIZ74" s="12"/>
      <c r="DJA74" s="12"/>
      <c r="DJB74" s="12"/>
      <c r="DJC74" s="12"/>
      <c r="DJD74" s="12"/>
      <c r="DJE74" s="12"/>
      <c r="DJF74" s="12"/>
      <c r="DJG74" s="12"/>
      <c r="DJH74" s="12"/>
      <c r="DJI74" s="12"/>
      <c r="DJJ74" s="12"/>
      <c r="DJK74" s="12"/>
      <c r="DJL74" s="12"/>
      <c r="DJM74" s="12"/>
      <c r="DJN74" s="12"/>
      <c r="DJO74" s="12"/>
      <c r="DJP74" s="12"/>
      <c r="DJQ74" s="12"/>
      <c r="DJR74" s="12"/>
      <c r="DJS74" s="12"/>
      <c r="DJT74" s="12"/>
      <c r="DJU74" s="12"/>
      <c r="DJV74" s="12"/>
      <c r="DJW74" s="12"/>
      <c r="DJX74" s="12"/>
      <c r="DJY74" s="12"/>
      <c r="DJZ74" s="12"/>
      <c r="DKA74" s="12"/>
      <c r="DKB74" s="12"/>
      <c r="DKC74" s="12"/>
      <c r="DKD74" s="12"/>
      <c r="DKE74" s="12"/>
      <c r="DKF74" s="12"/>
      <c r="DKG74" s="12"/>
      <c r="DKH74" s="12"/>
      <c r="DKI74" s="12"/>
      <c r="DKJ74" s="12"/>
      <c r="DKK74" s="12"/>
      <c r="DKL74" s="12"/>
      <c r="DKM74" s="12"/>
      <c r="DKN74" s="12"/>
      <c r="DKO74" s="12"/>
      <c r="DKP74" s="12"/>
      <c r="DKQ74" s="12"/>
      <c r="DKR74" s="12"/>
      <c r="DKS74" s="12"/>
      <c r="DKT74" s="12"/>
      <c r="DKU74" s="12"/>
      <c r="DKV74" s="12"/>
      <c r="DKW74" s="12"/>
      <c r="DKX74" s="12"/>
      <c r="DKY74" s="12"/>
      <c r="DKZ74" s="12"/>
      <c r="DLA74" s="12"/>
      <c r="DLB74" s="12"/>
      <c r="DLC74" s="12"/>
      <c r="DLD74" s="12"/>
      <c r="DLE74" s="12"/>
      <c r="DLF74" s="12"/>
      <c r="DLG74" s="12"/>
      <c r="DLH74" s="12"/>
      <c r="DLI74" s="12"/>
      <c r="DLJ74" s="12"/>
      <c r="DLK74" s="12"/>
      <c r="DLL74" s="12"/>
      <c r="DLM74" s="12"/>
      <c r="DLN74" s="12"/>
      <c r="DLO74" s="12"/>
      <c r="DLP74" s="12"/>
      <c r="DLQ74" s="12"/>
      <c r="DLR74" s="12"/>
      <c r="DLS74" s="12"/>
      <c r="DLT74" s="12"/>
      <c r="DLU74" s="12"/>
      <c r="DLV74" s="12"/>
      <c r="DLW74" s="12"/>
      <c r="DLX74" s="12"/>
      <c r="DLY74" s="12"/>
      <c r="DLZ74" s="12"/>
      <c r="DMA74" s="12"/>
      <c r="DMB74" s="12"/>
      <c r="DMC74" s="12"/>
      <c r="DMD74" s="12"/>
      <c r="DME74" s="12"/>
      <c r="DMF74" s="12"/>
      <c r="DMG74" s="12"/>
      <c r="DMH74" s="12"/>
      <c r="DMI74" s="12"/>
      <c r="DMJ74" s="12"/>
      <c r="DMK74" s="12"/>
      <c r="DML74" s="12"/>
      <c r="DMM74" s="12"/>
      <c r="DMN74" s="12"/>
      <c r="DMO74" s="12"/>
      <c r="DMP74" s="12"/>
      <c r="DMQ74" s="12"/>
      <c r="DMR74" s="12"/>
      <c r="DMS74" s="12"/>
      <c r="DMT74" s="12"/>
      <c r="DMU74" s="12"/>
      <c r="DMV74" s="12"/>
      <c r="DMW74" s="12"/>
      <c r="DMX74" s="12"/>
      <c r="DMY74" s="12"/>
      <c r="DMZ74" s="12"/>
      <c r="DNA74" s="12"/>
      <c r="DNB74" s="12"/>
      <c r="DNC74" s="12"/>
      <c r="DND74" s="12"/>
      <c r="DNE74" s="12"/>
      <c r="DNF74" s="12"/>
      <c r="DNG74" s="12"/>
      <c r="DNH74" s="12"/>
      <c r="DNI74" s="12"/>
      <c r="DNJ74" s="12"/>
      <c r="DNK74" s="12"/>
      <c r="DNL74" s="12"/>
      <c r="DNM74" s="12"/>
      <c r="DNN74" s="12"/>
      <c r="DNO74" s="12"/>
      <c r="DNP74" s="12"/>
      <c r="DNQ74" s="12"/>
      <c r="DNR74" s="12"/>
      <c r="DNS74" s="12"/>
      <c r="DNT74" s="12"/>
      <c r="DNU74" s="12"/>
      <c r="DNV74" s="12"/>
      <c r="DNW74" s="12"/>
      <c r="DNX74" s="12"/>
      <c r="DNY74" s="12"/>
      <c r="DNZ74" s="12"/>
      <c r="DOA74" s="12"/>
      <c r="DOB74" s="12"/>
      <c r="DOC74" s="12"/>
      <c r="DOD74" s="12"/>
      <c r="DOE74" s="12"/>
      <c r="DOF74" s="12"/>
      <c r="DOG74" s="12"/>
      <c r="DOH74" s="12"/>
      <c r="DOI74" s="12"/>
      <c r="DOJ74" s="12"/>
      <c r="DOK74" s="12"/>
      <c r="DOL74" s="12"/>
      <c r="DOM74" s="12"/>
      <c r="DON74" s="12"/>
      <c r="DOO74" s="12"/>
      <c r="DOP74" s="12"/>
      <c r="DOQ74" s="12"/>
      <c r="DOR74" s="12"/>
      <c r="DOS74" s="12"/>
      <c r="DOT74" s="12"/>
      <c r="DOU74" s="12"/>
      <c r="DOV74" s="12"/>
      <c r="DOW74" s="12"/>
      <c r="DOX74" s="12"/>
      <c r="DOY74" s="12"/>
      <c r="DOZ74" s="12"/>
      <c r="DPA74" s="12"/>
      <c r="DPB74" s="12"/>
      <c r="DPC74" s="12"/>
      <c r="DPD74" s="12"/>
      <c r="DPE74" s="12"/>
      <c r="DPF74" s="12"/>
      <c r="DPG74" s="12"/>
      <c r="DPH74" s="12"/>
      <c r="DPI74" s="12"/>
      <c r="DPJ74" s="12"/>
      <c r="DPK74" s="12"/>
      <c r="DPL74" s="12"/>
      <c r="DPM74" s="12"/>
      <c r="DPN74" s="12"/>
      <c r="DPO74" s="12"/>
      <c r="DPP74" s="12"/>
      <c r="DPQ74" s="12"/>
      <c r="DPR74" s="12"/>
      <c r="DPS74" s="12"/>
      <c r="DPT74" s="12"/>
      <c r="DPU74" s="12"/>
      <c r="DPV74" s="12"/>
      <c r="DPW74" s="12"/>
      <c r="DPX74" s="12"/>
      <c r="DPY74" s="12"/>
      <c r="DPZ74" s="12"/>
      <c r="DQA74" s="12"/>
      <c r="DQB74" s="12"/>
      <c r="DQC74" s="12"/>
      <c r="DQD74" s="12"/>
      <c r="DQE74" s="12"/>
      <c r="DQF74" s="12"/>
      <c r="DQG74" s="12"/>
      <c r="DQH74" s="12"/>
      <c r="DQI74" s="12"/>
      <c r="DQJ74" s="12"/>
      <c r="DQK74" s="12"/>
      <c r="DQL74" s="12"/>
      <c r="DQM74" s="12"/>
      <c r="DQN74" s="12"/>
      <c r="DQO74" s="12"/>
      <c r="DQP74" s="12"/>
      <c r="DQQ74" s="12"/>
      <c r="DQR74" s="12"/>
      <c r="DQS74" s="12"/>
      <c r="DQT74" s="12"/>
      <c r="DQU74" s="12"/>
      <c r="DQV74" s="12"/>
      <c r="DQW74" s="12"/>
      <c r="DQX74" s="12"/>
      <c r="DQY74" s="12"/>
      <c r="DQZ74" s="12"/>
      <c r="DRA74" s="12"/>
      <c r="DRB74" s="12"/>
      <c r="DRC74" s="12"/>
      <c r="DRD74" s="12"/>
      <c r="DRE74" s="12"/>
      <c r="DRF74" s="12"/>
      <c r="DRG74" s="12"/>
      <c r="DRH74" s="12"/>
      <c r="DRI74" s="12"/>
      <c r="DRJ74" s="12"/>
      <c r="DRK74" s="12"/>
      <c r="DRL74" s="12"/>
      <c r="DRM74" s="12"/>
      <c r="DRN74" s="12"/>
      <c r="DRO74" s="12"/>
      <c r="DRP74" s="12"/>
      <c r="DRQ74" s="12"/>
      <c r="DRR74" s="12"/>
      <c r="DRS74" s="12"/>
      <c r="DRT74" s="12"/>
      <c r="DRU74" s="12"/>
      <c r="DRV74" s="12"/>
      <c r="DRW74" s="12"/>
      <c r="DRX74" s="12"/>
      <c r="DRY74" s="12"/>
      <c r="DRZ74" s="12"/>
      <c r="DSA74" s="12"/>
      <c r="DSB74" s="12"/>
      <c r="DSC74" s="12"/>
      <c r="DSD74" s="12"/>
      <c r="DSE74" s="12"/>
      <c r="DSF74" s="12"/>
      <c r="DSG74" s="12"/>
      <c r="DSH74" s="12"/>
      <c r="DSI74" s="12"/>
      <c r="DSJ74" s="12"/>
      <c r="DSK74" s="12"/>
      <c r="DSL74" s="12"/>
      <c r="DSM74" s="12"/>
      <c r="DSN74" s="12"/>
      <c r="DSO74" s="12"/>
      <c r="DSP74" s="12"/>
      <c r="DSQ74" s="12"/>
      <c r="DSR74" s="12"/>
      <c r="DSS74" s="12"/>
      <c r="DST74" s="12"/>
      <c r="DSU74" s="12"/>
      <c r="DSV74" s="12"/>
      <c r="DSW74" s="12"/>
      <c r="DSX74" s="12"/>
      <c r="DSY74" s="12"/>
      <c r="DSZ74" s="12"/>
      <c r="DTA74" s="12"/>
      <c r="DTB74" s="12"/>
      <c r="DTC74" s="12"/>
      <c r="DTD74" s="12"/>
      <c r="DTE74" s="12"/>
      <c r="DTF74" s="12"/>
      <c r="DTG74" s="12"/>
      <c r="DTH74" s="12"/>
      <c r="DTI74" s="12"/>
      <c r="DTJ74" s="12"/>
      <c r="DTK74" s="12"/>
      <c r="DTL74" s="12"/>
      <c r="DTM74" s="12"/>
      <c r="DTN74" s="12"/>
      <c r="DTO74" s="12"/>
      <c r="DTP74" s="12"/>
      <c r="DTQ74" s="12"/>
      <c r="DTR74" s="12"/>
      <c r="DTS74" s="12"/>
      <c r="DTT74" s="12"/>
      <c r="DTU74" s="12"/>
      <c r="DTV74" s="12"/>
      <c r="DTW74" s="12"/>
      <c r="DTX74" s="12"/>
      <c r="DTY74" s="12"/>
      <c r="DTZ74" s="12"/>
      <c r="DUA74" s="12"/>
      <c r="DUB74" s="12"/>
      <c r="DUC74" s="12"/>
      <c r="DUD74" s="12"/>
      <c r="DUE74" s="12"/>
      <c r="DUF74" s="12"/>
      <c r="DUG74" s="12"/>
      <c r="DUH74" s="12"/>
      <c r="DUI74" s="12"/>
      <c r="DUJ74" s="12"/>
      <c r="DUK74" s="12"/>
      <c r="DUL74" s="12"/>
      <c r="DUM74" s="12"/>
      <c r="DUN74" s="12"/>
      <c r="DUO74" s="12"/>
      <c r="DUP74" s="12"/>
      <c r="DUQ74" s="12"/>
      <c r="DUR74" s="12"/>
      <c r="DUS74" s="12"/>
      <c r="DUT74" s="12"/>
      <c r="DUU74" s="12"/>
      <c r="DUV74" s="12"/>
      <c r="DUW74" s="12"/>
      <c r="DUX74" s="12"/>
      <c r="DUY74" s="12"/>
      <c r="DUZ74" s="12"/>
      <c r="DVA74" s="12"/>
      <c r="DVB74" s="12"/>
      <c r="DVC74" s="12"/>
      <c r="DVD74" s="12"/>
      <c r="DVE74" s="12"/>
      <c r="DVF74" s="12"/>
      <c r="DVG74" s="12"/>
      <c r="DVH74" s="12"/>
      <c r="DVI74" s="12"/>
      <c r="DVJ74" s="12"/>
      <c r="DVK74" s="12"/>
      <c r="DVL74" s="12"/>
      <c r="DVM74" s="12"/>
      <c r="DVN74" s="12"/>
      <c r="DVO74" s="12"/>
      <c r="DVP74" s="12"/>
      <c r="DVQ74" s="12"/>
      <c r="DVR74" s="12"/>
      <c r="DVS74" s="12"/>
      <c r="DVT74" s="12"/>
      <c r="DVU74" s="12"/>
      <c r="DVV74" s="12"/>
      <c r="DVW74" s="12"/>
      <c r="DVX74" s="12"/>
      <c r="DVY74" s="12"/>
      <c r="DVZ74" s="12"/>
      <c r="DWA74" s="12"/>
      <c r="DWB74" s="12"/>
      <c r="DWC74" s="12"/>
      <c r="DWD74" s="12"/>
      <c r="DWE74" s="12"/>
      <c r="DWF74" s="12"/>
      <c r="DWG74" s="12"/>
      <c r="DWH74" s="12"/>
      <c r="DWI74" s="12"/>
      <c r="DWJ74" s="12"/>
      <c r="DWK74" s="12"/>
      <c r="DWL74" s="12"/>
      <c r="DWM74" s="12"/>
      <c r="DWN74" s="12"/>
      <c r="DWO74" s="12"/>
      <c r="DWP74" s="12"/>
      <c r="DWQ74" s="12"/>
      <c r="DWR74" s="12"/>
      <c r="DWS74" s="12"/>
      <c r="DWT74" s="12"/>
      <c r="DWU74" s="12"/>
      <c r="DWV74" s="12"/>
      <c r="DWW74" s="12"/>
      <c r="DWX74" s="12"/>
      <c r="DWY74" s="12"/>
      <c r="DWZ74" s="12"/>
      <c r="DXA74" s="12"/>
      <c r="DXB74" s="12"/>
      <c r="DXC74" s="12"/>
      <c r="DXD74" s="12"/>
      <c r="DXE74" s="12"/>
      <c r="DXF74" s="12"/>
      <c r="DXG74" s="12"/>
      <c r="DXH74" s="12"/>
      <c r="DXI74" s="12"/>
      <c r="DXJ74" s="12"/>
      <c r="DXK74" s="12"/>
      <c r="DXL74" s="12"/>
      <c r="DXM74" s="12"/>
      <c r="DXN74" s="12"/>
      <c r="DXO74" s="12"/>
      <c r="DXP74" s="12"/>
      <c r="DXQ74" s="12"/>
      <c r="DXR74" s="12"/>
      <c r="DXS74" s="12"/>
      <c r="DXT74" s="12"/>
      <c r="DXU74" s="12"/>
      <c r="DXV74" s="12"/>
      <c r="DXW74" s="12"/>
      <c r="DXX74" s="12"/>
      <c r="DXY74" s="12"/>
      <c r="DXZ74" s="12"/>
      <c r="DYA74" s="12"/>
      <c r="DYB74" s="12"/>
      <c r="DYC74" s="12"/>
      <c r="DYD74" s="12"/>
      <c r="DYE74" s="12"/>
      <c r="DYF74" s="12"/>
      <c r="DYG74" s="12"/>
      <c r="DYH74" s="12"/>
      <c r="DYI74" s="12"/>
      <c r="DYJ74" s="12"/>
      <c r="DYK74" s="12"/>
      <c r="DYL74" s="12"/>
      <c r="DYM74" s="12"/>
      <c r="DYN74" s="12"/>
      <c r="DYO74" s="12"/>
      <c r="DYP74" s="12"/>
      <c r="DYQ74" s="12"/>
      <c r="DYR74" s="12"/>
      <c r="DYS74" s="12"/>
      <c r="DYT74" s="12"/>
      <c r="DYU74" s="12"/>
      <c r="DYV74" s="12"/>
      <c r="DYW74" s="12"/>
      <c r="DYX74" s="12"/>
      <c r="DYY74" s="12"/>
      <c r="DYZ74" s="12"/>
      <c r="DZA74" s="12"/>
      <c r="DZB74" s="12"/>
      <c r="DZC74" s="12"/>
      <c r="DZD74" s="12"/>
      <c r="DZE74" s="12"/>
      <c r="DZF74" s="12"/>
      <c r="DZG74" s="12"/>
      <c r="DZH74" s="12"/>
      <c r="DZI74" s="12"/>
      <c r="DZJ74" s="12"/>
      <c r="DZK74" s="12"/>
      <c r="DZL74" s="12"/>
      <c r="DZM74" s="12"/>
      <c r="DZN74" s="12"/>
      <c r="DZO74" s="12"/>
      <c r="DZP74" s="12"/>
      <c r="DZQ74" s="12"/>
      <c r="DZR74" s="12"/>
      <c r="DZS74" s="12"/>
      <c r="DZT74" s="12"/>
      <c r="DZU74" s="12"/>
      <c r="DZV74" s="12"/>
      <c r="DZW74" s="12"/>
      <c r="DZX74" s="12"/>
      <c r="DZY74" s="12"/>
      <c r="DZZ74" s="12"/>
      <c r="EAA74" s="12"/>
      <c r="EAB74" s="12"/>
      <c r="EAC74" s="12"/>
      <c r="EAD74" s="12"/>
      <c r="EAE74" s="12"/>
      <c r="EAF74" s="12"/>
      <c r="EAG74" s="12"/>
      <c r="EAH74" s="12"/>
      <c r="EAI74" s="12"/>
      <c r="EAJ74" s="12"/>
      <c r="EAK74" s="12"/>
      <c r="EAL74" s="12"/>
      <c r="EAM74" s="12"/>
      <c r="EAN74" s="12"/>
      <c r="EAO74" s="12"/>
      <c r="EAP74" s="12"/>
      <c r="EAQ74" s="12"/>
      <c r="EAR74" s="12"/>
      <c r="EAS74" s="12"/>
      <c r="EAT74" s="12"/>
      <c r="EAU74" s="12"/>
      <c r="EAV74" s="12"/>
      <c r="EAW74" s="12"/>
      <c r="EAX74" s="12"/>
      <c r="EAY74" s="12"/>
      <c r="EAZ74" s="12"/>
      <c r="EBA74" s="12"/>
      <c r="EBB74" s="12"/>
      <c r="EBC74" s="12"/>
      <c r="EBD74" s="12"/>
      <c r="EBE74" s="12"/>
      <c r="EBF74" s="12"/>
      <c r="EBG74" s="12"/>
      <c r="EBH74" s="12"/>
      <c r="EBI74" s="12"/>
      <c r="EBJ74" s="12"/>
      <c r="EBK74" s="12"/>
      <c r="EBL74" s="12"/>
      <c r="EBM74" s="12"/>
      <c r="EBN74" s="12"/>
      <c r="EBO74" s="12"/>
      <c r="EBP74" s="12"/>
      <c r="EBQ74" s="12"/>
      <c r="EBR74" s="12"/>
      <c r="EBS74" s="12"/>
      <c r="EBT74" s="12"/>
      <c r="EBU74" s="12"/>
      <c r="EBV74" s="12"/>
      <c r="EBW74" s="12"/>
      <c r="EBX74" s="12"/>
      <c r="EBY74" s="12"/>
      <c r="EBZ74" s="12"/>
      <c r="ECA74" s="12"/>
      <c r="ECB74" s="12"/>
      <c r="ECC74" s="12"/>
      <c r="ECD74" s="12"/>
      <c r="ECE74" s="12"/>
      <c r="ECF74" s="12"/>
      <c r="ECG74" s="12"/>
      <c r="ECH74" s="12"/>
      <c r="ECI74" s="12"/>
      <c r="ECJ74" s="12"/>
      <c r="ECK74" s="12"/>
      <c r="ECL74" s="12"/>
      <c r="ECM74" s="12"/>
      <c r="ECN74" s="12"/>
      <c r="ECO74" s="12"/>
      <c r="ECP74" s="12"/>
      <c r="ECQ74" s="12"/>
      <c r="ECR74" s="12"/>
      <c r="ECS74" s="12"/>
      <c r="ECT74" s="12"/>
      <c r="ECU74" s="12"/>
      <c r="ECV74" s="12"/>
      <c r="ECW74" s="12"/>
      <c r="ECX74" s="12"/>
      <c r="ECY74" s="12"/>
      <c r="ECZ74" s="12"/>
      <c r="EDA74" s="12"/>
      <c r="EDB74" s="12"/>
      <c r="EDC74" s="12"/>
      <c r="EDD74" s="12"/>
      <c r="EDE74" s="12"/>
      <c r="EDF74" s="12"/>
      <c r="EDG74" s="12"/>
      <c r="EDH74" s="12"/>
      <c r="EDI74" s="12"/>
      <c r="EDJ74" s="12"/>
      <c r="EDK74" s="12"/>
      <c r="EDL74" s="12"/>
      <c r="EDM74" s="12"/>
      <c r="EDN74" s="12"/>
      <c r="EDO74" s="12"/>
      <c r="EDP74" s="12"/>
      <c r="EDQ74" s="12"/>
      <c r="EDR74" s="12"/>
      <c r="EDS74" s="12"/>
      <c r="EDT74" s="12"/>
      <c r="EDU74" s="12"/>
      <c r="EDV74" s="12"/>
      <c r="EDW74" s="12"/>
      <c r="EDX74" s="12"/>
      <c r="EDY74" s="12"/>
      <c r="EDZ74" s="12"/>
      <c r="EEA74" s="12"/>
      <c r="EEB74" s="12"/>
      <c r="EEC74" s="12"/>
      <c r="EED74" s="12"/>
      <c r="EEE74" s="12"/>
      <c r="EEF74" s="12"/>
      <c r="EEG74" s="12"/>
      <c r="EEH74" s="12"/>
      <c r="EEI74" s="12"/>
      <c r="EEJ74" s="12"/>
      <c r="EEK74" s="12"/>
      <c r="EEL74" s="12"/>
      <c r="EEM74" s="12"/>
      <c r="EEN74" s="12"/>
      <c r="EEO74" s="12"/>
      <c r="EEP74" s="12"/>
      <c r="EEQ74" s="12"/>
      <c r="EER74" s="12"/>
      <c r="EES74" s="12"/>
      <c r="EET74" s="12"/>
      <c r="EEU74" s="12"/>
      <c r="EEV74" s="12"/>
      <c r="EEW74" s="12"/>
      <c r="EEX74" s="12"/>
      <c r="EEY74" s="12"/>
      <c r="EEZ74" s="12"/>
      <c r="EFA74" s="12"/>
      <c r="EFB74" s="12"/>
      <c r="EFC74" s="12"/>
      <c r="EFD74" s="12"/>
      <c r="EFE74" s="12"/>
      <c r="EFF74" s="12"/>
      <c r="EFG74" s="12"/>
      <c r="EFH74" s="12"/>
      <c r="EFI74" s="12"/>
      <c r="EFJ74" s="12"/>
      <c r="EFK74" s="12"/>
      <c r="EFL74" s="12"/>
      <c r="EFM74" s="12"/>
      <c r="EFN74" s="12"/>
      <c r="EFO74" s="12"/>
      <c r="EFP74" s="12"/>
      <c r="EFQ74" s="12"/>
      <c r="EFR74" s="12"/>
      <c r="EFS74" s="12"/>
      <c r="EFT74" s="12"/>
      <c r="EFU74" s="12"/>
      <c r="EFV74" s="12"/>
      <c r="EFW74" s="12"/>
      <c r="EFX74" s="12"/>
      <c r="EFY74" s="12"/>
      <c r="EFZ74" s="12"/>
      <c r="EGA74" s="12"/>
      <c r="EGB74" s="12"/>
      <c r="EGC74" s="12"/>
      <c r="EGD74" s="12"/>
      <c r="EGE74" s="12"/>
      <c r="EGF74" s="12"/>
      <c r="EGG74" s="12"/>
      <c r="EGH74" s="12"/>
      <c r="EGI74" s="12"/>
      <c r="EGJ74" s="12"/>
      <c r="EGK74" s="12"/>
      <c r="EGL74" s="12"/>
      <c r="EGM74" s="12"/>
      <c r="EGN74" s="12"/>
      <c r="EGO74" s="12"/>
      <c r="EGP74" s="12"/>
      <c r="EGQ74" s="12"/>
      <c r="EGR74" s="12"/>
      <c r="EGS74" s="12"/>
      <c r="EGT74" s="12"/>
      <c r="EGU74" s="12"/>
      <c r="EGV74" s="12"/>
      <c r="EGW74" s="12"/>
      <c r="EGX74" s="12"/>
      <c r="EGY74" s="12"/>
      <c r="EGZ74" s="12"/>
      <c r="EHA74" s="12"/>
      <c r="EHB74" s="12"/>
      <c r="EHC74" s="12"/>
      <c r="EHD74" s="12"/>
      <c r="EHE74" s="12"/>
      <c r="EHF74" s="12"/>
      <c r="EHG74" s="12"/>
      <c r="EHH74" s="12"/>
      <c r="EHI74" s="12"/>
      <c r="EHJ74" s="12"/>
      <c r="EHK74" s="12"/>
      <c r="EHL74" s="12"/>
      <c r="EHM74" s="12"/>
      <c r="EHN74" s="12"/>
      <c r="EHO74" s="12"/>
      <c r="EHP74" s="12"/>
      <c r="EHQ74" s="12"/>
      <c r="EHR74" s="12"/>
      <c r="EHS74" s="12"/>
      <c r="EHT74" s="12"/>
      <c r="EHU74" s="12"/>
      <c r="EHV74" s="12"/>
      <c r="EHW74" s="12"/>
      <c r="EHX74" s="12"/>
      <c r="EHY74" s="12"/>
      <c r="EHZ74" s="12"/>
      <c r="EIA74" s="12"/>
      <c r="EIB74" s="12"/>
      <c r="EIC74" s="12"/>
      <c r="EID74" s="12"/>
      <c r="EIE74" s="12"/>
      <c r="EIF74" s="12"/>
      <c r="EIG74" s="12"/>
      <c r="EIH74" s="12"/>
      <c r="EII74" s="12"/>
      <c r="EIJ74" s="12"/>
      <c r="EIK74" s="12"/>
      <c r="EIL74" s="12"/>
      <c r="EIM74" s="12"/>
      <c r="EIN74" s="12"/>
      <c r="EIO74" s="12"/>
      <c r="EIP74" s="12"/>
      <c r="EIQ74" s="12"/>
      <c r="EIR74" s="12"/>
      <c r="EIS74" s="12"/>
      <c r="EIT74" s="12"/>
      <c r="EIU74" s="12"/>
      <c r="EIV74" s="12"/>
      <c r="EIW74" s="12"/>
      <c r="EIX74" s="12"/>
      <c r="EIY74" s="12"/>
      <c r="EIZ74" s="12"/>
      <c r="EJA74" s="12"/>
      <c r="EJB74" s="12"/>
      <c r="EJC74" s="12"/>
      <c r="EJD74" s="12"/>
      <c r="EJE74" s="12"/>
      <c r="EJF74" s="12"/>
      <c r="EJG74" s="12"/>
      <c r="EJH74" s="12"/>
      <c r="EJI74" s="12"/>
      <c r="EJJ74" s="12"/>
      <c r="EJK74" s="12"/>
      <c r="EJL74" s="12"/>
      <c r="EJM74" s="12"/>
      <c r="EJN74" s="12"/>
      <c r="EJO74" s="12"/>
      <c r="EJP74" s="12"/>
      <c r="EJQ74" s="12"/>
      <c r="EJR74" s="12"/>
      <c r="EJS74" s="12"/>
      <c r="EJT74" s="12"/>
      <c r="EJU74" s="12"/>
      <c r="EJV74" s="12"/>
      <c r="EJW74" s="12"/>
      <c r="EJX74" s="12"/>
      <c r="EJY74" s="12"/>
      <c r="EJZ74" s="12"/>
      <c r="EKA74" s="12"/>
      <c r="EKB74" s="12"/>
      <c r="EKC74" s="12"/>
      <c r="EKD74" s="12"/>
      <c r="EKE74" s="12"/>
      <c r="EKF74" s="12"/>
      <c r="EKG74" s="12"/>
      <c r="EKH74" s="12"/>
      <c r="EKI74" s="12"/>
      <c r="EKJ74" s="12"/>
      <c r="EKK74" s="12"/>
      <c r="EKL74" s="12"/>
      <c r="EKM74" s="12"/>
      <c r="EKN74" s="12"/>
      <c r="EKO74" s="12"/>
      <c r="EKP74" s="12"/>
      <c r="EKQ74" s="12"/>
      <c r="EKR74" s="12"/>
      <c r="EKS74" s="12"/>
      <c r="EKT74" s="12"/>
      <c r="EKU74" s="12"/>
      <c r="EKV74" s="12"/>
      <c r="EKW74" s="12"/>
      <c r="EKX74" s="12"/>
      <c r="EKY74" s="12"/>
      <c r="EKZ74" s="12"/>
      <c r="ELA74" s="12"/>
      <c r="ELB74" s="12"/>
      <c r="ELC74" s="12"/>
      <c r="ELD74" s="12"/>
      <c r="ELE74" s="12"/>
      <c r="ELF74" s="12"/>
      <c r="ELG74" s="12"/>
      <c r="ELH74" s="12"/>
      <c r="ELI74" s="12"/>
      <c r="ELJ74" s="12"/>
      <c r="ELK74" s="12"/>
      <c r="ELL74" s="12"/>
      <c r="ELM74" s="12"/>
      <c r="ELN74" s="12"/>
      <c r="ELO74" s="12"/>
      <c r="ELP74" s="12"/>
      <c r="ELQ74" s="12"/>
      <c r="ELR74" s="12"/>
      <c r="ELS74" s="12"/>
      <c r="ELT74" s="12"/>
      <c r="ELU74" s="12"/>
      <c r="ELV74" s="12"/>
      <c r="ELW74" s="12"/>
      <c r="ELX74" s="12"/>
      <c r="ELY74" s="12"/>
      <c r="ELZ74" s="12"/>
      <c r="EMA74" s="12"/>
      <c r="EMB74" s="12"/>
      <c r="EMC74" s="12"/>
      <c r="EMD74" s="12"/>
      <c r="EME74" s="12"/>
      <c r="EMF74" s="12"/>
      <c r="EMG74" s="12"/>
      <c r="EMH74" s="12"/>
      <c r="EMI74" s="12"/>
      <c r="EMJ74" s="12"/>
      <c r="EMK74" s="12"/>
      <c r="EML74" s="12"/>
      <c r="EMM74" s="12"/>
      <c r="EMN74" s="12"/>
      <c r="EMO74" s="12"/>
      <c r="EMP74" s="12"/>
      <c r="EMQ74" s="12"/>
      <c r="EMR74" s="12"/>
      <c r="EMS74" s="12"/>
      <c r="EMT74" s="12"/>
      <c r="EMU74" s="12"/>
      <c r="EMV74" s="12"/>
      <c r="EMW74" s="12"/>
      <c r="EMX74" s="12"/>
      <c r="EMY74" s="12"/>
      <c r="EMZ74" s="12"/>
      <c r="ENA74" s="12"/>
      <c r="ENB74" s="12"/>
      <c r="ENC74" s="12"/>
      <c r="END74" s="12"/>
      <c r="ENE74" s="12"/>
      <c r="ENF74" s="12"/>
      <c r="ENG74" s="12"/>
      <c r="ENH74" s="12"/>
      <c r="ENI74" s="12"/>
      <c r="ENJ74" s="12"/>
      <c r="ENK74" s="12"/>
      <c r="ENL74" s="12"/>
      <c r="ENM74" s="12"/>
      <c r="ENN74" s="12"/>
      <c r="ENO74" s="12"/>
      <c r="ENP74" s="12"/>
      <c r="ENQ74" s="12"/>
      <c r="ENR74" s="12"/>
      <c r="ENS74" s="12"/>
      <c r="ENT74" s="12"/>
      <c r="ENU74" s="12"/>
      <c r="ENV74" s="12"/>
      <c r="ENW74" s="12"/>
      <c r="ENX74" s="12"/>
      <c r="ENY74" s="12"/>
      <c r="ENZ74" s="12"/>
      <c r="EOA74" s="12"/>
      <c r="EOB74" s="12"/>
      <c r="EOC74" s="12"/>
      <c r="EOD74" s="12"/>
      <c r="EOE74" s="12"/>
      <c r="EOF74" s="12"/>
      <c r="EOG74" s="12"/>
      <c r="EOH74" s="12"/>
      <c r="EOI74" s="12"/>
      <c r="EOJ74" s="12"/>
      <c r="EOK74" s="12"/>
      <c r="EOL74" s="12"/>
      <c r="EOM74" s="12"/>
      <c r="EON74" s="12"/>
      <c r="EOO74" s="12"/>
      <c r="EOP74" s="12"/>
      <c r="EOQ74" s="12"/>
      <c r="EOR74" s="12"/>
      <c r="EOS74" s="12"/>
      <c r="EOT74" s="12"/>
      <c r="EOU74" s="12"/>
      <c r="EOV74" s="12"/>
      <c r="EOW74" s="12"/>
      <c r="EOX74" s="12"/>
      <c r="EOY74" s="12"/>
      <c r="EOZ74" s="12"/>
      <c r="EPA74" s="12"/>
      <c r="EPB74" s="12"/>
      <c r="EPC74" s="12"/>
      <c r="EPD74" s="12"/>
      <c r="EPE74" s="12"/>
      <c r="EPF74" s="12"/>
      <c r="EPG74" s="12"/>
      <c r="EPH74" s="12"/>
      <c r="EPI74" s="12"/>
      <c r="EPJ74" s="12"/>
      <c r="EPK74" s="12"/>
      <c r="EPL74" s="12"/>
      <c r="EPM74" s="12"/>
      <c r="EPN74" s="12"/>
      <c r="EPO74" s="12"/>
      <c r="EPP74" s="12"/>
      <c r="EPQ74" s="12"/>
      <c r="EPR74" s="12"/>
      <c r="EPS74" s="12"/>
      <c r="EPT74" s="12"/>
      <c r="EPU74" s="12"/>
      <c r="EPV74" s="12"/>
      <c r="EPW74" s="12"/>
      <c r="EPX74" s="12"/>
      <c r="EPY74" s="12"/>
      <c r="EPZ74" s="12"/>
      <c r="EQA74" s="12"/>
      <c r="EQB74" s="12"/>
      <c r="EQC74" s="12"/>
      <c r="EQD74" s="12"/>
      <c r="EQE74" s="12"/>
      <c r="EQF74" s="12"/>
      <c r="EQG74" s="12"/>
      <c r="EQH74" s="12"/>
      <c r="EQI74" s="12"/>
      <c r="EQJ74" s="12"/>
      <c r="EQK74" s="12"/>
      <c r="EQL74" s="12"/>
      <c r="EQM74" s="12"/>
      <c r="EQN74" s="12"/>
      <c r="EQO74" s="12"/>
      <c r="EQP74" s="12"/>
      <c r="EQQ74" s="12"/>
      <c r="EQR74" s="12"/>
      <c r="EQS74" s="12"/>
      <c r="EQT74" s="12"/>
      <c r="EQU74" s="12"/>
      <c r="EQV74" s="12"/>
      <c r="EQW74" s="12"/>
      <c r="EQX74" s="12"/>
      <c r="EQY74" s="12"/>
      <c r="EQZ74" s="12"/>
      <c r="ERA74" s="12"/>
      <c r="ERB74" s="12"/>
      <c r="ERC74" s="12"/>
      <c r="ERD74" s="12"/>
      <c r="ERE74" s="12"/>
      <c r="ERF74" s="12"/>
      <c r="ERG74" s="12"/>
      <c r="ERH74" s="12"/>
      <c r="ERI74" s="12"/>
      <c r="ERJ74" s="12"/>
      <c r="ERK74" s="12"/>
      <c r="ERL74" s="12"/>
      <c r="ERM74" s="12"/>
      <c r="ERN74" s="12"/>
      <c r="ERO74" s="12"/>
      <c r="ERP74" s="12"/>
      <c r="ERQ74" s="12"/>
      <c r="ERR74" s="12"/>
      <c r="ERS74" s="12"/>
      <c r="ERT74" s="12"/>
      <c r="ERU74" s="12"/>
      <c r="ERV74" s="12"/>
      <c r="ERW74" s="12"/>
      <c r="ERX74" s="12"/>
      <c r="ERY74" s="12"/>
      <c r="ERZ74" s="12"/>
      <c r="ESA74" s="12"/>
      <c r="ESB74" s="12"/>
      <c r="ESC74" s="12"/>
      <c r="ESD74" s="12"/>
      <c r="ESE74" s="12"/>
      <c r="ESF74" s="12"/>
      <c r="ESG74" s="12"/>
      <c r="ESH74" s="12"/>
      <c r="ESI74" s="12"/>
      <c r="ESJ74" s="12"/>
      <c r="ESK74" s="12"/>
      <c r="ESL74" s="12"/>
      <c r="ESM74" s="12"/>
      <c r="ESN74" s="12"/>
      <c r="ESO74" s="12"/>
      <c r="ESP74" s="12"/>
      <c r="ESQ74" s="12"/>
      <c r="ESR74" s="12"/>
      <c r="ESS74" s="12"/>
      <c r="EST74" s="12"/>
      <c r="ESU74" s="12"/>
      <c r="ESV74" s="12"/>
      <c r="ESW74" s="12"/>
      <c r="ESX74" s="12"/>
      <c r="ESY74" s="12"/>
      <c r="ESZ74" s="12"/>
      <c r="ETA74" s="12"/>
      <c r="ETB74" s="12"/>
      <c r="ETC74" s="12"/>
      <c r="ETD74" s="12"/>
      <c r="ETE74" s="12"/>
      <c r="ETF74" s="12"/>
      <c r="ETG74" s="12"/>
      <c r="ETH74" s="12"/>
      <c r="ETI74" s="12"/>
      <c r="ETJ74" s="12"/>
      <c r="ETK74" s="12"/>
      <c r="ETL74" s="12"/>
      <c r="ETM74" s="12"/>
      <c r="ETN74" s="12"/>
      <c r="ETO74" s="12"/>
      <c r="ETP74" s="12"/>
      <c r="ETQ74" s="12"/>
      <c r="ETR74" s="12"/>
      <c r="ETS74" s="12"/>
      <c r="ETT74" s="12"/>
      <c r="ETU74" s="12"/>
      <c r="ETV74" s="12"/>
      <c r="ETW74" s="12"/>
      <c r="ETX74" s="12"/>
      <c r="ETY74" s="12"/>
      <c r="ETZ74" s="12"/>
      <c r="EUA74" s="12"/>
      <c r="EUB74" s="12"/>
      <c r="EUC74" s="12"/>
      <c r="EUD74" s="12"/>
      <c r="EUE74" s="12"/>
      <c r="EUF74" s="12"/>
      <c r="EUG74" s="12"/>
      <c r="EUH74" s="12"/>
      <c r="EUI74" s="12"/>
      <c r="EUJ74" s="12"/>
      <c r="EUK74" s="12"/>
      <c r="EUL74" s="12"/>
      <c r="EUM74" s="12"/>
      <c r="EUN74" s="12"/>
      <c r="EUO74" s="12"/>
      <c r="EUP74" s="12"/>
      <c r="EUQ74" s="12"/>
      <c r="EUR74" s="12"/>
      <c r="EUS74" s="12"/>
      <c r="EUT74" s="12"/>
      <c r="EUU74" s="12"/>
      <c r="EUV74" s="12"/>
      <c r="EUW74" s="12"/>
      <c r="EUX74" s="12"/>
      <c r="EUY74" s="12"/>
      <c r="EUZ74" s="12"/>
      <c r="EVA74" s="12"/>
      <c r="EVB74" s="12"/>
      <c r="EVC74" s="12"/>
      <c r="EVD74" s="12"/>
      <c r="EVE74" s="12"/>
      <c r="EVF74" s="12"/>
      <c r="EVG74" s="12"/>
      <c r="EVH74" s="12"/>
      <c r="EVI74" s="12"/>
      <c r="EVJ74" s="12"/>
      <c r="EVK74" s="12"/>
      <c r="EVL74" s="12"/>
      <c r="EVM74" s="12"/>
      <c r="EVN74" s="12"/>
      <c r="EVO74" s="12"/>
      <c r="EVP74" s="12"/>
      <c r="EVQ74" s="12"/>
      <c r="EVR74" s="12"/>
      <c r="EVS74" s="12"/>
      <c r="EVT74" s="12"/>
      <c r="EVU74" s="12"/>
      <c r="EVV74" s="12"/>
      <c r="EVW74" s="12"/>
      <c r="EVX74" s="12"/>
      <c r="EVY74" s="12"/>
      <c r="EVZ74" s="12"/>
      <c r="EWA74" s="12"/>
      <c r="EWB74" s="12"/>
      <c r="EWC74" s="12"/>
      <c r="EWD74" s="12"/>
      <c r="EWE74" s="12"/>
      <c r="EWF74" s="12"/>
      <c r="EWG74" s="12"/>
      <c r="EWH74" s="12"/>
      <c r="EWI74" s="12"/>
      <c r="EWJ74" s="12"/>
      <c r="EWK74" s="12"/>
      <c r="EWL74" s="12"/>
      <c r="EWM74" s="12"/>
      <c r="EWN74" s="12"/>
      <c r="EWO74" s="12"/>
      <c r="EWP74" s="12"/>
      <c r="EWQ74" s="12"/>
      <c r="EWR74" s="12"/>
      <c r="EWS74" s="12"/>
      <c r="EWT74" s="12"/>
      <c r="EWU74" s="12"/>
      <c r="EWV74" s="12"/>
      <c r="EWW74" s="12"/>
      <c r="EWX74" s="12"/>
      <c r="EWY74" s="12"/>
      <c r="EWZ74" s="12"/>
      <c r="EXA74" s="12"/>
      <c r="EXB74" s="12"/>
      <c r="EXC74" s="12"/>
      <c r="EXD74" s="12"/>
      <c r="EXE74" s="12"/>
      <c r="EXF74" s="12"/>
      <c r="EXG74" s="12"/>
      <c r="EXH74" s="12"/>
      <c r="EXI74" s="12"/>
      <c r="EXJ74" s="12"/>
      <c r="EXK74" s="12"/>
      <c r="EXL74" s="12"/>
      <c r="EXM74" s="12"/>
      <c r="EXN74" s="12"/>
      <c r="EXO74" s="12"/>
      <c r="EXP74" s="12"/>
      <c r="EXQ74" s="12"/>
      <c r="EXR74" s="12"/>
      <c r="EXS74" s="12"/>
      <c r="EXT74" s="12"/>
      <c r="EXU74" s="12"/>
      <c r="EXV74" s="12"/>
      <c r="EXW74" s="12"/>
      <c r="EXX74" s="12"/>
      <c r="EXY74" s="12"/>
      <c r="EXZ74" s="12"/>
      <c r="EYA74" s="12"/>
      <c r="EYB74" s="12"/>
      <c r="EYC74" s="12"/>
      <c r="EYD74" s="12"/>
      <c r="EYE74" s="12"/>
      <c r="EYF74" s="12"/>
      <c r="EYG74" s="12"/>
      <c r="EYH74" s="12"/>
      <c r="EYI74" s="12"/>
      <c r="EYJ74" s="12"/>
      <c r="EYK74" s="12"/>
      <c r="EYL74" s="12"/>
      <c r="EYM74" s="12"/>
      <c r="EYN74" s="12"/>
      <c r="EYO74" s="12"/>
      <c r="EYP74" s="12"/>
      <c r="EYQ74" s="12"/>
      <c r="EYR74" s="12"/>
      <c r="EYS74" s="12"/>
      <c r="EYT74" s="12"/>
      <c r="EYU74" s="12"/>
      <c r="EYV74" s="12"/>
      <c r="EYW74" s="12"/>
      <c r="EYX74" s="12"/>
      <c r="EYY74" s="12"/>
      <c r="EYZ74" s="12"/>
      <c r="EZA74" s="12"/>
      <c r="EZB74" s="12"/>
      <c r="EZC74" s="12"/>
      <c r="EZD74" s="12"/>
      <c r="EZE74" s="12"/>
      <c r="EZF74" s="12"/>
      <c r="EZG74" s="12"/>
      <c r="EZH74" s="12"/>
      <c r="EZI74" s="12"/>
      <c r="EZJ74" s="12"/>
      <c r="EZK74" s="12"/>
      <c r="EZL74" s="12"/>
      <c r="EZM74" s="12"/>
      <c r="EZN74" s="12"/>
      <c r="EZO74" s="12"/>
      <c r="EZP74" s="12"/>
      <c r="EZQ74" s="12"/>
      <c r="EZR74" s="12"/>
      <c r="EZS74" s="12"/>
      <c r="EZT74" s="12"/>
      <c r="EZU74" s="12"/>
      <c r="EZV74" s="12"/>
      <c r="EZW74" s="12"/>
      <c r="EZX74" s="12"/>
      <c r="EZY74" s="12"/>
      <c r="EZZ74" s="12"/>
      <c r="FAA74" s="12"/>
      <c r="FAB74" s="12"/>
      <c r="FAC74" s="12"/>
      <c r="FAD74" s="12"/>
      <c r="FAE74" s="12"/>
      <c r="FAF74" s="12"/>
      <c r="FAG74" s="12"/>
      <c r="FAH74" s="12"/>
      <c r="FAI74" s="12"/>
      <c r="FAJ74" s="12"/>
      <c r="FAK74" s="12"/>
      <c r="FAL74" s="12"/>
      <c r="FAM74" s="12"/>
      <c r="FAN74" s="12"/>
      <c r="FAO74" s="12"/>
      <c r="FAP74" s="12"/>
      <c r="FAQ74" s="12"/>
      <c r="FAR74" s="12"/>
      <c r="FAS74" s="12"/>
      <c r="FAT74" s="12"/>
      <c r="FAU74" s="12"/>
      <c r="FAV74" s="12"/>
      <c r="FAW74" s="12"/>
      <c r="FAX74" s="12"/>
      <c r="FAY74" s="12"/>
      <c r="FAZ74" s="12"/>
      <c r="FBA74" s="12"/>
      <c r="FBB74" s="12"/>
      <c r="FBC74" s="12"/>
      <c r="FBD74" s="12"/>
      <c r="FBE74" s="12"/>
      <c r="FBF74" s="12"/>
      <c r="FBG74" s="12"/>
      <c r="FBH74" s="12"/>
      <c r="FBI74" s="12"/>
      <c r="FBJ74" s="12"/>
      <c r="FBK74" s="12"/>
      <c r="FBL74" s="12"/>
      <c r="FBM74" s="12"/>
      <c r="FBN74" s="12"/>
      <c r="FBO74" s="12"/>
      <c r="FBP74" s="12"/>
      <c r="FBQ74" s="12"/>
      <c r="FBR74" s="12"/>
      <c r="FBS74" s="12"/>
      <c r="FBT74" s="12"/>
      <c r="FBU74" s="12"/>
      <c r="FBV74" s="12"/>
      <c r="FBW74" s="12"/>
      <c r="FBX74" s="12"/>
      <c r="FBY74" s="12"/>
      <c r="FBZ74" s="12"/>
      <c r="FCA74" s="12"/>
      <c r="FCB74" s="12"/>
      <c r="FCC74" s="12"/>
      <c r="FCD74" s="12"/>
      <c r="FCE74" s="12"/>
      <c r="FCF74" s="12"/>
      <c r="FCG74" s="12"/>
      <c r="FCH74" s="12"/>
      <c r="FCI74" s="12"/>
      <c r="FCJ74" s="12"/>
      <c r="FCK74" s="12"/>
      <c r="FCL74" s="12"/>
      <c r="FCM74" s="12"/>
      <c r="FCN74" s="12"/>
      <c r="FCO74" s="12"/>
      <c r="FCP74" s="12"/>
      <c r="FCQ74" s="12"/>
      <c r="FCR74" s="12"/>
      <c r="FCS74" s="12"/>
      <c r="FCT74" s="12"/>
      <c r="FCU74" s="12"/>
      <c r="FCV74" s="12"/>
      <c r="FCW74" s="12"/>
      <c r="FCX74" s="12"/>
      <c r="FCY74" s="12"/>
      <c r="FCZ74" s="12"/>
      <c r="FDA74" s="12"/>
      <c r="FDB74" s="12"/>
      <c r="FDC74" s="12"/>
      <c r="FDD74" s="12"/>
      <c r="FDE74" s="12"/>
      <c r="FDF74" s="12"/>
      <c r="FDG74" s="12"/>
      <c r="FDH74" s="12"/>
      <c r="FDI74" s="12"/>
      <c r="FDJ74" s="12"/>
      <c r="FDK74" s="12"/>
      <c r="FDL74" s="12"/>
      <c r="FDM74" s="12"/>
      <c r="FDN74" s="12"/>
      <c r="FDO74" s="12"/>
      <c r="FDP74" s="12"/>
      <c r="FDQ74" s="12"/>
      <c r="FDR74" s="12"/>
      <c r="FDS74" s="12"/>
      <c r="FDT74" s="12"/>
      <c r="FDU74" s="12"/>
      <c r="FDV74" s="12"/>
      <c r="FDW74" s="12"/>
      <c r="FDX74" s="12"/>
      <c r="FDY74" s="12"/>
      <c r="FDZ74" s="12"/>
      <c r="FEA74" s="12"/>
      <c r="FEB74" s="12"/>
      <c r="FEC74" s="12"/>
      <c r="FED74" s="12"/>
      <c r="FEE74" s="12"/>
      <c r="FEF74" s="12"/>
      <c r="FEG74" s="12"/>
      <c r="FEH74" s="12"/>
      <c r="FEI74" s="12"/>
      <c r="FEJ74" s="12"/>
      <c r="FEK74" s="12"/>
      <c r="FEL74" s="12"/>
      <c r="FEM74" s="12"/>
      <c r="FEN74" s="12"/>
      <c r="FEO74" s="12"/>
      <c r="FEP74" s="12"/>
      <c r="FEQ74" s="12"/>
      <c r="FER74" s="12"/>
      <c r="FES74" s="12"/>
      <c r="FET74" s="12"/>
      <c r="FEU74" s="12"/>
      <c r="FEV74" s="12"/>
      <c r="FEW74" s="12"/>
      <c r="FEX74" s="12"/>
      <c r="FEY74" s="12"/>
      <c r="FEZ74" s="12"/>
      <c r="FFA74" s="12"/>
      <c r="FFB74" s="12"/>
      <c r="FFC74" s="12"/>
      <c r="FFD74" s="12"/>
      <c r="FFE74" s="12"/>
      <c r="FFF74" s="12"/>
      <c r="FFG74" s="12"/>
      <c r="FFH74" s="12"/>
      <c r="FFI74" s="12"/>
      <c r="FFJ74" s="12"/>
      <c r="FFK74" s="12"/>
      <c r="FFL74" s="12"/>
      <c r="FFM74" s="12"/>
      <c r="FFN74" s="12"/>
      <c r="FFO74" s="12"/>
      <c r="FFP74" s="12"/>
      <c r="FFQ74" s="12"/>
      <c r="FFR74" s="12"/>
      <c r="FFS74" s="12"/>
      <c r="FFT74" s="12"/>
      <c r="FFU74" s="12"/>
      <c r="FFV74" s="12"/>
      <c r="FFW74" s="12"/>
      <c r="FFX74" s="12"/>
      <c r="FFY74" s="12"/>
      <c r="FFZ74" s="12"/>
      <c r="FGA74" s="12"/>
      <c r="FGB74" s="12"/>
      <c r="FGC74" s="12"/>
      <c r="FGD74" s="12"/>
      <c r="FGE74" s="12"/>
      <c r="FGF74" s="12"/>
      <c r="FGG74" s="12"/>
      <c r="FGH74" s="12"/>
      <c r="FGI74" s="12"/>
      <c r="FGJ74" s="12"/>
      <c r="FGK74" s="12"/>
      <c r="FGL74" s="12"/>
      <c r="FGM74" s="12"/>
      <c r="FGN74" s="12"/>
      <c r="FGO74" s="12"/>
      <c r="FGP74" s="12"/>
      <c r="FGQ74" s="12"/>
      <c r="FGR74" s="12"/>
      <c r="FGS74" s="12"/>
      <c r="FGT74" s="12"/>
      <c r="FGU74" s="12"/>
      <c r="FGV74" s="12"/>
      <c r="FGW74" s="12"/>
      <c r="FGX74" s="12"/>
      <c r="FGY74" s="12"/>
      <c r="FGZ74" s="12"/>
      <c r="FHA74" s="12"/>
      <c r="FHB74" s="12"/>
      <c r="FHC74" s="12"/>
      <c r="FHD74" s="12"/>
      <c r="FHE74" s="12"/>
      <c r="FHF74" s="12"/>
      <c r="FHG74" s="12"/>
      <c r="FHH74" s="12"/>
      <c r="FHI74" s="12"/>
      <c r="FHJ74" s="12"/>
      <c r="FHK74" s="12"/>
      <c r="FHL74" s="12"/>
      <c r="FHM74" s="12"/>
      <c r="FHN74" s="12"/>
      <c r="FHO74" s="12"/>
      <c r="FHP74" s="12"/>
      <c r="FHQ74" s="12"/>
      <c r="FHR74" s="12"/>
      <c r="FHS74" s="12"/>
      <c r="FHT74" s="12"/>
      <c r="FHU74" s="12"/>
      <c r="FHV74" s="12"/>
      <c r="FHW74" s="12"/>
      <c r="FHX74" s="12"/>
      <c r="FHY74" s="12"/>
      <c r="FHZ74" s="12"/>
      <c r="FIA74" s="12"/>
      <c r="FIB74" s="12"/>
      <c r="FIC74" s="12"/>
      <c r="FID74" s="12"/>
      <c r="FIE74" s="12"/>
      <c r="FIF74" s="12"/>
      <c r="FIG74" s="12"/>
      <c r="FIH74" s="12"/>
      <c r="FII74" s="12"/>
      <c r="FIJ74" s="12"/>
      <c r="FIK74" s="12"/>
      <c r="FIL74" s="12"/>
      <c r="FIM74" s="12"/>
      <c r="FIN74" s="12"/>
      <c r="FIO74" s="12"/>
      <c r="FIP74" s="12"/>
      <c r="FIQ74" s="12"/>
      <c r="FIR74" s="12"/>
      <c r="FIS74" s="12"/>
      <c r="FIT74" s="12"/>
      <c r="FIU74" s="12"/>
      <c r="FIV74" s="12"/>
      <c r="FIW74" s="12"/>
      <c r="FIX74" s="12"/>
      <c r="FIY74" s="12"/>
      <c r="FIZ74" s="12"/>
      <c r="FJA74" s="12"/>
      <c r="FJB74" s="12"/>
      <c r="FJC74" s="12"/>
      <c r="FJD74" s="12"/>
      <c r="FJE74" s="12"/>
      <c r="FJF74" s="12"/>
      <c r="FJG74" s="12"/>
      <c r="FJH74" s="12"/>
      <c r="FJI74" s="12"/>
      <c r="FJJ74" s="12"/>
      <c r="FJK74" s="12"/>
      <c r="FJL74" s="12"/>
      <c r="FJM74" s="12"/>
      <c r="FJN74" s="12"/>
      <c r="FJO74" s="12"/>
      <c r="FJP74" s="12"/>
      <c r="FJQ74" s="12"/>
      <c r="FJR74" s="12"/>
      <c r="FJS74" s="12"/>
      <c r="FJT74" s="12"/>
      <c r="FJU74" s="12"/>
      <c r="FJV74" s="12"/>
      <c r="FJW74" s="12"/>
      <c r="FJX74" s="12"/>
      <c r="FJY74" s="12"/>
      <c r="FJZ74" s="12"/>
      <c r="FKA74" s="12"/>
      <c r="FKB74" s="12"/>
      <c r="FKC74" s="12"/>
      <c r="FKD74" s="12"/>
      <c r="FKE74" s="12"/>
      <c r="FKF74" s="12"/>
      <c r="FKG74" s="12"/>
      <c r="FKH74" s="12"/>
      <c r="FKI74" s="12"/>
      <c r="FKJ74" s="12"/>
      <c r="FKK74" s="12"/>
      <c r="FKL74" s="12"/>
      <c r="FKM74" s="12"/>
      <c r="FKN74" s="12"/>
      <c r="FKO74" s="12"/>
      <c r="FKP74" s="12"/>
      <c r="FKQ74" s="12"/>
      <c r="FKR74" s="12"/>
      <c r="FKS74" s="12"/>
      <c r="FKT74" s="12"/>
      <c r="FKU74" s="12"/>
      <c r="FKV74" s="12"/>
      <c r="FKW74" s="12"/>
      <c r="FKX74" s="12"/>
      <c r="FKY74" s="12"/>
      <c r="FKZ74" s="12"/>
      <c r="FLA74" s="12"/>
      <c r="FLB74" s="12"/>
      <c r="FLC74" s="12"/>
      <c r="FLD74" s="12"/>
      <c r="FLE74" s="12"/>
      <c r="FLF74" s="12"/>
      <c r="FLG74" s="12"/>
      <c r="FLH74" s="12"/>
      <c r="FLI74" s="12"/>
      <c r="FLJ74" s="12"/>
      <c r="FLK74" s="12"/>
      <c r="FLL74" s="12"/>
      <c r="FLM74" s="12"/>
      <c r="FLN74" s="12"/>
      <c r="FLO74" s="12"/>
      <c r="FLP74" s="12"/>
      <c r="FLQ74" s="12"/>
      <c r="FLR74" s="12"/>
      <c r="FLS74" s="12"/>
      <c r="FLT74" s="12"/>
      <c r="FLU74" s="12"/>
      <c r="FLV74" s="12"/>
      <c r="FLW74" s="12"/>
      <c r="FLX74" s="12"/>
      <c r="FLY74" s="12"/>
      <c r="FLZ74" s="12"/>
      <c r="FMA74" s="12"/>
      <c r="FMB74" s="12"/>
      <c r="FMC74" s="12"/>
      <c r="FMD74" s="12"/>
      <c r="FME74" s="12"/>
      <c r="FMF74" s="12"/>
      <c r="FMG74" s="12"/>
      <c r="FMH74" s="12"/>
      <c r="FMI74" s="12"/>
      <c r="FMJ74" s="12"/>
      <c r="FMK74" s="12"/>
      <c r="FML74" s="12"/>
      <c r="FMM74" s="12"/>
      <c r="FMN74" s="12"/>
      <c r="FMO74" s="12"/>
      <c r="FMP74" s="12"/>
      <c r="FMQ74" s="12"/>
      <c r="FMR74" s="12"/>
      <c r="FMS74" s="12"/>
      <c r="FMT74" s="12"/>
      <c r="FMU74" s="12"/>
      <c r="FMV74" s="12"/>
      <c r="FMW74" s="12"/>
      <c r="FMX74" s="12"/>
      <c r="FMY74" s="12"/>
      <c r="FMZ74" s="12"/>
      <c r="FNA74" s="12"/>
      <c r="FNB74" s="12"/>
      <c r="FNC74" s="12"/>
      <c r="FND74" s="12"/>
      <c r="FNE74" s="12"/>
      <c r="FNF74" s="12"/>
      <c r="FNG74" s="12"/>
      <c r="FNH74" s="12"/>
      <c r="FNI74" s="12"/>
      <c r="FNJ74" s="12"/>
      <c r="FNK74" s="12"/>
      <c r="FNL74" s="12"/>
      <c r="FNM74" s="12"/>
      <c r="FNN74" s="12"/>
      <c r="FNO74" s="12"/>
      <c r="FNP74" s="12"/>
      <c r="FNQ74" s="12"/>
      <c r="FNR74" s="12"/>
      <c r="FNS74" s="12"/>
      <c r="FNT74" s="12"/>
      <c r="FNU74" s="12"/>
      <c r="FNV74" s="12"/>
      <c r="FNW74" s="12"/>
      <c r="FNX74" s="12"/>
      <c r="FNY74" s="12"/>
      <c r="FNZ74" s="12"/>
      <c r="FOA74" s="12"/>
      <c r="FOB74" s="12"/>
      <c r="FOC74" s="12"/>
      <c r="FOD74" s="12"/>
      <c r="FOE74" s="12"/>
      <c r="FOF74" s="12"/>
      <c r="FOG74" s="12"/>
      <c r="FOH74" s="12"/>
      <c r="FOI74" s="12"/>
      <c r="FOJ74" s="12"/>
      <c r="FOK74" s="12"/>
      <c r="FOL74" s="12"/>
      <c r="FOM74" s="12"/>
      <c r="FON74" s="12"/>
      <c r="FOO74" s="12"/>
      <c r="FOP74" s="12"/>
      <c r="FOQ74" s="12"/>
      <c r="FOR74" s="12"/>
      <c r="FOS74" s="12"/>
      <c r="FOT74" s="12"/>
      <c r="FOU74" s="12"/>
      <c r="FOV74" s="12"/>
      <c r="FOW74" s="12"/>
      <c r="FOX74" s="12"/>
      <c r="FOY74" s="12"/>
      <c r="FOZ74" s="12"/>
      <c r="FPA74" s="12"/>
      <c r="FPB74" s="12"/>
      <c r="FPC74" s="12"/>
      <c r="FPD74" s="12"/>
      <c r="FPE74" s="12"/>
      <c r="FPF74" s="12"/>
      <c r="FPG74" s="12"/>
      <c r="FPH74" s="12"/>
      <c r="FPI74" s="12"/>
      <c r="FPJ74" s="12"/>
      <c r="FPK74" s="12"/>
      <c r="FPL74" s="12"/>
      <c r="FPM74" s="12"/>
      <c r="FPN74" s="12"/>
      <c r="FPO74" s="12"/>
      <c r="FPP74" s="12"/>
      <c r="FPQ74" s="12"/>
      <c r="FPR74" s="12"/>
      <c r="FPS74" s="12"/>
      <c r="FPT74" s="12"/>
      <c r="FPU74" s="12"/>
      <c r="FPV74" s="12"/>
      <c r="FPW74" s="12"/>
      <c r="FPX74" s="12"/>
      <c r="FPY74" s="12"/>
      <c r="FPZ74" s="12"/>
      <c r="FQA74" s="12"/>
      <c r="FQB74" s="12"/>
      <c r="FQC74" s="12"/>
      <c r="FQD74" s="12"/>
      <c r="FQE74" s="12"/>
      <c r="FQF74" s="12"/>
      <c r="FQG74" s="12"/>
      <c r="FQH74" s="12"/>
      <c r="FQI74" s="12"/>
      <c r="FQJ74" s="12"/>
      <c r="FQK74" s="12"/>
      <c r="FQL74" s="12"/>
      <c r="FQM74" s="12"/>
      <c r="FQN74" s="12"/>
      <c r="FQO74" s="12"/>
      <c r="FQP74" s="12"/>
      <c r="FQQ74" s="12"/>
      <c r="FQR74" s="12"/>
      <c r="FQS74" s="12"/>
      <c r="FQT74" s="12"/>
      <c r="FQU74" s="12"/>
      <c r="FQV74" s="12"/>
      <c r="FQW74" s="12"/>
      <c r="FQX74" s="12"/>
      <c r="FQY74" s="12"/>
      <c r="FQZ74" s="12"/>
      <c r="FRA74" s="12"/>
      <c r="FRB74" s="12"/>
      <c r="FRC74" s="12"/>
      <c r="FRD74" s="12"/>
      <c r="FRE74" s="12"/>
      <c r="FRF74" s="12"/>
      <c r="FRG74" s="12"/>
      <c r="FRH74" s="12"/>
      <c r="FRI74" s="12"/>
      <c r="FRJ74" s="12"/>
      <c r="FRK74" s="12"/>
      <c r="FRL74" s="12"/>
      <c r="FRM74" s="12"/>
      <c r="FRN74" s="12"/>
      <c r="FRO74" s="12"/>
      <c r="FRP74" s="12"/>
      <c r="FRQ74" s="12"/>
      <c r="FRR74" s="12"/>
      <c r="FRS74" s="12"/>
      <c r="FRT74" s="12"/>
      <c r="FRU74" s="12"/>
      <c r="FRV74" s="12"/>
      <c r="FRW74" s="12"/>
      <c r="FRX74" s="12"/>
      <c r="FRY74" s="12"/>
      <c r="FRZ74" s="12"/>
      <c r="FSA74" s="12"/>
      <c r="FSB74" s="12"/>
      <c r="FSC74" s="12"/>
      <c r="FSD74" s="12"/>
      <c r="FSE74" s="12"/>
      <c r="FSF74" s="12"/>
      <c r="FSG74" s="12"/>
      <c r="FSH74" s="12"/>
      <c r="FSI74" s="12"/>
      <c r="FSJ74" s="12"/>
      <c r="FSK74" s="12"/>
      <c r="FSL74" s="12"/>
      <c r="FSM74" s="12"/>
      <c r="FSN74" s="12"/>
      <c r="FSO74" s="12"/>
      <c r="FSP74" s="12"/>
      <c r="FSQ74" s="12"/>
      <c r="FSR74" s="12"/>
      <c r="FSS74" s="12"/>
      <c r="FST74" s="12"/>
      <c r="FSU74" s="12"/>
      <c r="FSV74" s="12"/>
      <c r="FSW74" s="12"/>
      <c r="FSX74" s="12"/>
      <c r="FSY74" s="12"/>
      <c r="FSZ74" s="12"/>
      <c r="FTA74" s="12"/>
      <c r="FTB74" s="12"/>
      <c r="FTC74" s="12"/>
      <c r="FTD74" s="12"/>
      <c r="FTE74" s="12"/>
      <c r="FTF74" s="12"/>
      <c r="FTG74" s="12"/>
      <c r="FTH74" s="12"/>
      <c r="FTI74" s="12"/>
      <c r="FTJ74" s="12"/>
      <c r="FTK74" s="12"/>
      <c r="FTL74" s="12"/>
      <c r="FTM74" s="12"/>
      <c r="FTN74" s="12"/>
      <c r="FTO74" s="12"/>
      <c r="FTP74" s="12"/>
      <c r="FTQ74" s="12"/>
      <c r="FTR74" s="12"/>
      <c r="FTS74" s="12"/>
      <c r="FTT74" s="12"/>
      <c r="FTU74" s="12"/>
      <c r="FTV74" s="12"/>
      <c r="FTW74" s="12"/>
      <c r="FTX74" s="12"/>
      <c r="FTY74" s="12"/>
      <c r="FTZ74" s="12"/>
      <c r="FUA74" s="12"/>
      <c r="FUB74" s="12"/>
      <c r="FUC74" s="12"/>
      <c r="FUD74" s="12"/>
      <c r="FUE74" s="12"/>
      <c r="FUF74" s="12"/>
      <c r="FUG74" s="12"/>
      <c r="FUH74" s="12"/>
      <c r="FUI74" s="12"/>
      <c r="FUJ74" s="12"/>
      <c r="FUK74" s="12"/>
      <c r="FUL74" s="12"/>
      <c r="FUM74" s="12"/>
      <c r="FUN74" s="12"/>
      <c r="FUO74" s="12"/>
      <c r="FUP74" s="12"/>
      <c r="FUQ74" s="12"/>
      <c r="FUR74" s="12"/>
      <c r="FUS74" s="12"/>
      <c r="FUT74" s="12"/>
      <c r="FUU74" s="12"/>
      <c r="FUV74" s="12"/>
      <c r="FUW74" s="12"/>
      <c r="FUX74" s="12"/>
      <c r="FUY74" s="12"/>
      <c r="FUZ74" s="12"/>
      <c r="FVA74" s="12"/>
      <c r="FVB74" s="12"/>
      <c r="FVC74" s="12"/>
      <c r="FVD74" s="12"/>
      <c r="FVE74" s="12"/>
      <c r="FVF74" s="12"/>
      <c r="FVG74" s="12"/>
      <c r="FVH74" s="12"/>
      <c r="FVI74" s="12"/>
      <c r="FVJ74" s="12"/>
      <c r="FVK74" s="12"/>
      <c r="FVL74" s="12"/>
      <c r="FVM74" s="12"/>
      <c r="FVN74" s="12"/>
      <c r="FVO74" s="12"/>
      <c r="FVP74" s="12"/>
      <c r="FVQ74" s="12"/>
      <c r="FVR74" s="12"/>
      <c r="FVS74" s="12"/>
      <c r="FVT74" s="12"/>
      <c r="FVU74" s="12"/>
      <c r="FVV74" s="12"/>
      <c r="FVW74" s="12"/>
      <c r="FVX74" s="12"/>
      <c r="FVY74" s="12"/>
      <c r="FVZ74" s="12"/>
      <c r="FWA74" s="12"/>
      <c r="FWB74" s="12"/>
      <c r="FWC74" s="12"/>
      <c r="FWD74" s="12"/>
      <c r="FWE74" s="12"/>
      <c r="FWF74" s="12"/>
      <c r="FWG74" s="12"/>
      <c r="FWH74" s="12"/>
      <c r="FWI74" s="12"/>
      <c r="FWJ74" s="12"/>
      <c r="FWK74" s="12"/>
      <c r="FWL74" s="12"/>
      <c r="FWM74" s="12"/>
      <c r="FWN74" s="12"/>
      <c r="FWO74" s="12"/>
      <c r="FWP74" s="12"/>
      <c r="FWQ74" s="12"/>
      <c r="FWR74" s="12"/>
      <c r="FWS74" s="12"/>
      <c r="FWT74" s="12"/>
      <c r="FWU74" s="12"/>
      <c r="FWV74" s="12"/>
      <c r="FWW74" s="12"/>
      <c r="FWX74" s="12"/>
      <c r="FWY74" s="12"/>
      <c r="FWZ74" s="12"/>
      <c r="FXA74" s="12"/>
      <c r="FXB74" s="12"/>
      <c r="FXC74" s="12"/>
      <c r="FXD74" s="12"/>
      <c r="FXE74" s="12"/>
      <c r="FXF74" s="12"/>
      <c r="FXG74" s="12"/>
      <c r="FXH74" s="12"/>
      <c r="FXI74" s="12"/>
      <c r="FXJ74" s="12"/>
      <c r="FXK74" s="12"/>
      <c r="FXL74" s="12"/>
      <c r="FXM74" s="12"/>
      <c r="FXN74" s="12"/>
      <c r="FXO74" s="12"/>
      <c r="FXP74" s="12"/>
      <c r="FXQ74" s="12"/>
      <c r="FXR74" s="12"/>
      <c r="FXS74" s="12"/>
      <c r="FXT74" s="12"/>
      <c r="FXU74" s="12"/>
      <c r="FXV74" s="12"/>
      <c r="FXW74" s="12"/>
      <c r="FXX74" s="12"/>
      <c r="FXY74" s="12"/>
      <c r="FXZ74" s="12"/>
      <c r="FYA74" s="12"/>
      <c r="FYB74" s="12"/>
      <c r="FYC74" s="12"/>
      <c r="FYD74" s="12"/>
      <c r="FYE74" s="12"/>
      <c r="FYF74" s="12"/>
      <c r="FYG74" s="12"/>
      <c r="FYH74" s="12"/>
      <c r="FYI74" s="12"/>
      <c r="FYJ74" s="12"/>
      <c r="FYK74" s="12"/>
      <c r="FYL74" s="12"/>
      <c r="FYM74" s="12"/>
      <c r="FYN74" s="12"/>
      <c r="FYO74" s="12"/>
      <c r="FYP74" s="12"/>
      <c r="FYQ74" s="12"/>
      <c r="FYR74" s="12"/>
      <c r="FYS74" s="12"/>
      <c r="FYT74" s="12"/>
      <c r="FYU74" s="12"/>
      <c r="FYV74" s="12"/>
      <c r="FYW74" s="12"/>
      <c r="FYX74" s="12"/>
      <c r="FYY74" s="12"/>
      <c r="FYZ74" s="12"/>
      <c r="FZA74" s="12"/>
      <c r="FZB74" s="12"/>
      <c r="FZC74" s="12"/>
      <c r="FZD74" s="12"/>
      <c r="FZE74" s="12"/>
      <c r="FZF74" s="12"/>
      <c r="FZG74" s="12"/>
      <c r="FZH74" s="12"/>
      <c r="FZI74" s="12"/>
      <c r="FZJ74" s="12"/>
      <c r="FZK74" s="12"/>
      <c r="FZL74" s="12"/>
      <c r="FZM74" s="12"/>
      <c r="FZN74" s="12"/>
      <c r="FZO74" s="12"/>
      <c r="FZP74" s="12"/>
      <c r="FZQ74" s="12"/>
      <c r="FZR74" s="12"/>
      <c r="FZS74" s="12"/>
      <c r="FZT74" s="12"/>
      <c r="FZU74" s="12"/>
      <c r="FZV74" s="12"/>
      <c r="FZW74" s="12"/>
      <c r="FZX74" s="12"/>
      <c r="FZY74" s="12"/>
      <c r="FZZ74" s="12"/>
      <c r="GAA74" s="12"/>
      <c r="GAB74" s="12"/>
      <c r="GAC74" s="12"/>
      <c r="GAD74" s="12"/>
      <c r="GAE74" s="12"/>
      <c r="GAF74" s="12"/>
      <c r="GAG74" s="12"/>
      <c r="GAH74" s="12"/>
      <c r="GAI74" s="12"/>
      <c r="GAJ74" s="12"/>
      <c r="GAK74" s="12"/>
      <c r="GAL74" s="12"/>
      <c r="GAM74" s="12"/>
      <c r="GAN74" s="12"/>
      <c r="GAO74" s="12"/>
      <c r="GAP74" s="12"/>
      <c r="GAQ74" s="12"/>
      <c r="GAR74" s="12"/>
      <c r="GAS74" s="12"/>
      <c r="GAT74" s="12"/>
      <c r="GAU74" s="12"/>
      <c r="GAV74" s="12"/>
      <c r="GAW74" s="12"/>
      <c r="GAX74" s="12"/>
      <c r="GAY74" s="12"/>
      <c r="GAZ74" s="12"/>
      <c r="GBA74" s="12"/>
      <c r="GBB74" s="12"/>
      <c r="GBC74" s="12"/>
      <c r="GBD74" s="12"/>
      <c r="GBE74" s="12"/>
      <c r="GBF74" s="12"/>
      <c r="GBG74" s="12"/>
      <c r="GBH74" s="12"/>
      <c r="GBI74" s="12"/>
      <c r="GBJ74" s="12"/>
      <c r="GBK74" s="12"/>
      <c r="GBL74" s="12"/>
      <c r="GBM74" s="12"/>
      <c r="GBN74" s="12"/>
      <c r="GBO74" s="12"/>
      <c r="GBP74" s="12"/>
      <c r="GBQ74" s="12"/>
      <c r="GBR74" s="12"/>
      <c r="GBS74" s="12"/>
      <c r="GBT74" s="12"/>
      <c r="GBU74" s="12"/>
      <c r="GBV74" s="12"/>
      <c r="GBW74" s="12"/>
      <c r="GBX74" s="12"/>
      <c r="GBY74" s="12"/>
      <c r="GBZ74" s="12"/>
      <c r="GCA74" s="12"/>
      <c r="GCB74" s="12"/>
      <c r="GCC74" s="12"/>
      <c r="GCD74" s="12"/>
      <c r="GCE74" s="12"/>
      <c r="GCF74" s="12"/>
      <c r="GCG74" s="12"/>
      <c r="GCH74" s="12"/>
      <c r="GCI74" s="12"/>
      <c r="GCJ74" s="12"/>
      <c r="GCK74" s="12"/>
      <c r="GCL74" s="12"/>
      <c r="GCM74" s="12"/>
      <c r="GCN74" s="12"/>
      <c r="GCO74" s="12"/>
      <c r="GCP74" s="12"/>
      <c r="GCQ74" s="12"/>
      <c r="GCR74" s="12"/>
      <c r="GCS74" s="12"/>
      <c r="GCT74" s="12"/>
      <c r="GCU74" s="12"/>
      <c r="GCV74" s="12"/>
      <c r="GCW74" s="12"/>
      <c r="GCX74" s="12"/>
      <c r="GCY74" s="12"/>
      <c r="GCZ74" s="12"/>
      <c r="GDA74" s="12"/>
      <c r="GDB74" s="12"/>
      <c r="GDC74" s="12"/>
      <c r="GDD74" s="12"/>
      <c r="GDE74" s="12"/>
      <c r="GDF74" s="12"/>
      <c r="GDG74" s="12"/>
      <c r="GDH74" s="12"/>
      <c r="GDI74" s="12"/>
      <c r="GDJ74" s="12"/>
      <c r="GDK74" s="12"/>
      <c r="GDL74" s="12"/>
      <c r="GDM74" s="12"/>
      <c r="GDN74" s="12"/>
      <c r="GDO74" s="12"/>
      <c r="GDP74" s="12"/>
      <c r="GDQ74" s="12"/>
      <c r="GDR74" s="12"/>
      <c r="GDS74" s="12"/>
      <c r="GDT74" s="12"/>
      <c r="GDU74" s="12"/>
      <c r="GDV74" s="12"/>
      <c r="GDW74" s="12"/>
      <c r="GDX74" s="12"/>
      <c r="GDY74" s="12"/>
      <c r="GDZ74" s="12"/>
      <c r="GEA74" s="12"/>
      <c r="GEB74" s="12"/>
      <c r="GEC74" s="12"/>
      <c r="GED74" s="12"/>
      <c r="GEE74" s="12"/>
      <c r="GEF74" s="12"/>
      <c r="GEG74" s="12"/>
      <c r="GEH74" s="12"/>
      <c r="GEI74" s="12"/>
      <c r="GEJ74" s="12"/>
      <c r="GEK74" s="12"/>
      <c r="GEL74" s="12"/>
      <c r="GEM74" s="12"/>
      <c r="GEN74" s="12"/>
      <c r="GEO74" s="12"/>
      <c r="GEP74" s="12"/>
      <c r="GEQ74" s="12"/>
      <c r="GER74" s="12"/>
      <c r="GES74" s="12"/>
      <c r="GET74" s="12"/>
      <c r="GEU74" s="12"/>
      <c r="GEV74" s="12"/>
      <c r="GEW74" s="12"/>
      <c r="GEX74" s="12"/>
      <c r="GEY74" s="12"/>
      <c r="GEZ74" s="12"/>
      <c r="GFA74" s="12"/>
      <c r="GFB74" s="12"/>
      <c r="GFC74" s="12"/>
      <c r="GFD74" s="12"/>
      <c r="GFE74" s="12"/>
      <c r="GFF74" s="12"/>
      <c r="GFG74" s="12"/>
      <c r="GFH74" s="12"/>
      <c r="GFI74" s="12"/>
      <c r="GFJ74" s="12"/>
      <c r="GFK74" s="12"/>
      <c r="GFL74" s="12"/>
      <c r="GFM74" s="12"/>
      <c r="GFN74" s="12"/>
      <c r="GFO74" s="12"/>
      <c r="GFP74" s="12"/>
      <c r="GFQ74" s="12"/>
      <c r="GFR74" s="12"/>
      <c r="GFS74" s="12"/>
      <c r="GFT74" s="12"/>
      <c r="GFU74" s="12"/>
      <c r="GFV74" s="12"/>
      <c r="GFW74" s="12"/>
      <c r="GFX74" s="12"/>
      <c r="GFY74" s="12"/>
      <c r="GFZ74" s="12"/>
      <c r="GGA74" s="12"/>
      <c r="GGB74" s="12"/>
      <c r="GGC74" s="12"/>
      <c r="GGD74" s="12"/>
      <c r="GGE74" s="12"/>
      <c r="GGF74" s="12"/>
      <c r="GGG74" s="12"/>
      <c r="GGH74" s="12"/>
      <c r="GGI74" s="12"/>
      <c r="GGJ74" s="12"/>
      <c r="GGK74" s="12"/>
      <c r="GGL74" s="12"/>
      <c r="GGM74" s="12"/>
      <c r="GGN74" s="12"/>
      <c r="GGO74" s="12"/>
      <c r="GGP74" s="12"/>
      <c r="GGQ74" s="12"/>
      <c r="GGR74" s="12"/>
      <c r="GGS74" s="12"/>
      <c r="GGT74" s="12"/>
      <c r="GGU74" s="12"/>
      <c r="GGV74" s="12"/>
      <c r="GGW74" s="12"/>
      <c r="GGX74" s="12"/>
      <c r="GGY74" s="12"/>
      <c r="GGZ74" s="12"/>
      <c r="GHA74" s="12"/>
      <c r="GHB74" s="12"/>
      <c r="GHC74" s="12"/>
      <c r="GHD74" s="12"/>
      <c r="GHE74" s="12"/>
      <c r="GHF74" s="12"/>
      <c r="GHG74" s="12"/>
      <c r="GHH74" s="12"/>
      <c r="GHI74" s="12"/>
      <c r="GHJ74" s="12"/>
      <c r="GHK74" s="12"/>
      <c r="GHL74" s="12"/>
      <c r="GHM74" s="12"/>
      <c r="GHN74" s="12"/>
      <c r="GHO74" s="12"/>
      <c r="GHP74" s="12"/>
      <c r="GHQ74" s="12"/>
      <c r="GHR74" s="12"/>
      <c r="GHS74" s="12"/>
      <c r="GHT74" s="12"/>
      <c r="GHU74" s="12"/>
      <c r="GHV74" s="12"/>
      <c r="GHW74" s="12"/>
      <c r="GHX74" s="12"/>
      <c r="GHY74" s="12"/>
      <c r="GHZ74" s="12"/>
      <c r="GIA74" s="12"/>
      <c r="GIB74" s="12"/>
      <c r="GIC74" s="12"/>
      <c r="GID74" s="12"/>
      <c r="GIE74" s="12"/>
      <c r="GIF74" s="12"/>
      <c r="GIG74" s="12"/>
      <c r="GIH74" s="12"/>
      <c r="GII74" s="12"/>
      <c r="GIJ74" s="12"/>
      <c r="GIK74" s="12"/>
      <c r="GIL74" s="12"/>
      <c r="GIM74" s="12"/>
      <c r="GIN74" s="12"/>
      <c r="GIO74" s="12"/>
      <c r="GIP74" s="12"/>
      <c r="GIQ74" s="12"/>
      <c r="GIR74" s="12"/>
      <c r="GIS74" s="12"/>
      <c r="GIT74" s="12"/>
      <c r="GIU74" s="12"/>
      <c r="GIV74" s="12"/>
      <c r="GIW74" s="12"/>
      <c r="GIX74" s="12"/>
      <c r="GIY74" s="12"/>
      <c r="GIZ74" s="12"/>
      <c r="GJA74" s="12"/>
      <c r="GJB74" s="12"/>
      <c r="GJC74" s="12"/>
      <c r="GJD74" s="12"/>
      <c r="GJE74" s="12"/>
      <c r="GJF74" s="12"/>
      <c r="GJG74" s="12"/>
      <c r="GJH74" s="12"/>
      <c r="GJI74" s="12"/>
      <c r="GJJ74" s="12"/>
      <c r="GJK74" s="12"/>
      <c r="GJL74" s="12"/>
      <c r="GJM74" s="12"/>
      <c r="GJN74" s="12"/>
      <c r="GJO74" s="12"/>
      <c r="GJP74" s="12"/>
      <c r="GJQ74" s="12"/>
      <c r="GJR74" s="12"/>
      <c r="GJS74" s="12"/>
      <c r="GJT74" s="12"/>
      <c r="GJU74" s="12"/>
      <c r="GJV74" s="12"/>
      <c r="GJW74" s="12"/>
      <c r="GJX74" s="12"/>
      <c r="GJY74" s="12"/>
      <c r="GJZ74" s="12"/>
      <c r="GKA74" s="12"/>
      <c r="GKB74" s="12"/>
      <c r="GKC74" s="12"/>
      <c r="GKD74" s="12"/>
      <c r="GKE74" s="12"/>
      <c r="GKF74" s="12"/>
      <c r="GKG74" s="12"/>
      <c r="GKH74" s="12"/>
      <c r="GKI74" s="12"/>
      <c r="GKJ74" s="12"/>
      <c r="GKK74" s="12"/>
      <c r="GKL74" s="12"/>
      <c r="GKM74" s="12"/>
      <c r="GKN74" s="12"/>
      <c r="GKO74" s="12"/>
      <c r="GKP74" s="12"/>
      <c r="GKQ74" s="12"/>
      <c r="GKR74" s="12"/>
      <c r="GKS74" s="12"/>
      <c r="GKT74" s="12"/>
      <c r="GKU74" s="12"/>
      <c r="GKV74" s="12"/>
      <c r="GKW74" s="12"/>
      <c r="GKX74" s="12"/>
      <c r="GKY74" s="12"/>
      <c r="GKZ74" s="12"/>
      <c r="GLA74" s="12"/>
      <c r="GLB74" s="12"/>
      <c r="GLC74" s="12"/>
      <c r="GLD74" s="12"/>
      <c r="GLE74" s="12"/>
      <c r="GLF74" s="12"/>
      <c r="GLG74" s="12"/>
      <c r="GLH74" s="12"/>
      <c r="GLI74" s="12"/>
      <c r="GLJ74" s="12"/>
      <c r="GLK74" s="12"/>
      <c r="GLL74" s="12"/>
      <c r="GLM74" s="12"/>
      <c r="GLN74" s="12"/>
      <c r="GLO74" s="12"/>
      <c r="GLP74" s="12"/>
      <c r="GLQ74" s="12"/>
      <c r="GLR74" s="12"/>
      <c r="GLS74" s="12"/>
      <c r="GLT74" s="12"/>
      <c r="GLU74" s="12"/>
      <c r="GLV74" s="12"/>
      <c r="GLW74" s="12"/>
      <c r="GLX74" s="12"/>
      <c r="GLY74" s="12"/>
      <c r="GLZ74" s="12"/>
      <c r="GMA74" s="12"/>
      <c r="GMB74" s="12"/>
      <c r="GMC74" s="12"/>
      <c r="GMD74" s="12"/>
      <c r="GME74" s="12"/>
      <c r="GMF74" s="12"/>
      <c r="GMG74" s="12"/>
      <c r="GMH74" s="12"/>
      <c r="GMI74" s="12"/>
      <c r="GMJ74" s="12"/>
      <c r="GMK74" s="12"/>
      <c r="GML74" s="12"/>
      <c r="GMM74" s="12"/>
      <c r="GMN74" s="12"/>
      <c r="GMO74" s="12"/>
      <c r="GMP74" s="12"/>
      <c r="GMQ74" s="12"/>
      <c r="GMR74" s="12"/>
      <c r="GMS74" s="12"/>
      <c r="GMT74" s="12"/>
      <c r="GMU74" s="12"/>
      <c r="GMV74" s="12"/>
      <c r="GMW74" s="12"/>
      <c r="GMX74" s="12"/>
      <c r="GMY74" s="12"/>
      <c r="GMZ74" s="12"/>
      <c r="GNA74" s="12"/>
      <c r="GNB74" s="12"/>
      <c r="GNC74" s="12"/>
      <c r="GND74" s="12"/>
      <c r="GNE74" s="12"/>
      <c r="GNF74" s="12"/>
      <c r="GNG74" s="12"/>
      <c r="GNH74" s="12"/>
      <c r="GNI74" s="12"/>
      <c r="GNJ74" s="12"/>
      <c r="GNK74" s="12"/>
      <c r="GNL74" s="12"/>
      <c r="GNM74" s="12"/>
      <c r="GNN74" s="12"/>
      <c r="GNO74" s="12"/>
      <c r="GNP74" s="12"/>
      <c r="GNQ74" s="12"/>
      <c r="GNR74" s="12"/>
      <c r="GNS74" s="12"/>
      <c r="GNT74" s="12"/>
      <c r="GNU74" s="12"/>
      <c r="GNV74" s="12"/>
      <c r="GNW74" s="12"/>
      <c r="GNX74" s="12"/>
      <c r="GNY74" s="12"/>
      <c r="GNZ74" s="12"/>
      <c r="GOA74" s="12"/>
      <c r="GOB74" s="12"/>
      <c r="GOC74" s="12"/>
      <c r="GOD74" s="12"/>
      <c r="GOE74" s="12"/>
      <c r="GOF74" s="12"/>
      <c r="GOG74" s="12"/>
      <c r="GOH74" s="12"/>
      <c r="GOI74" s="12"/>
      <c r="GOJ74" s="12"/>
      <c r="GOK74" s="12"/>
      <c r="GOL74" s="12"/>
      <c r="GOM74" s="12"/>
      <c r="GON74" s="12"/>
      <c r="GOO74" s="12"/>
      <c r="GOP74" s="12"/>
      <c r="GOQ74" s="12"/>
      <c r="GOR74" s="12"/>
      <c r="GOS74" s="12"/>
      <c r="GOT74" s="12"/>
      <c r="GOU74" s="12"/>
      <c r="GOV74" s="12"/>
      <c r="GOW74" s="12"/>
      <c r="GOX74" s="12"/>
      <c r="GOY74" s="12"/>
      <c r="GOZ74" s="12"/>
      <c r="GPA74" s="12"/>
      <c r="GPB74" s="12"/>
      <c r="GPC74" s="12"/>
      <c r="GPD74" s="12"/>
      <c r="GPE74" s="12"/>
      <c r="GPF74" s="12"/>
      <c r="GPG74" s="12"/>
      <c r="GPH74" s="12"/>
      <c r="GPI74" s="12"/>
      <c r="GPJ74" s="12"/>
      <c r="GPK74" s="12"/>
      <c r="GPL74" s="12"/>
      <c r="GPM74" s="12"/>
      <c r="GPN74" s="12"/>
      <c r="GPO74" s="12"/>
      <c r="GPP74" s="12"/>
      <c r="GPQ74" s="12"/>
      <c r="GPR74" s="12"/>
      <c r="GPS74" s="12"/>
      <c r="GPT74" s="12"/>
      <c r="GPU74" s="12"/>
      <c r="GPV74" s="12"/>
      <c r="GPW74" s="12"/>
      <c r="GPX74" s="12"/>
      <c r="GPY74" s="12"/>
      <c r="GPZ74" s="12"/>
      <c r="GQA74" s="12"/>
      <c r="GQB74" s="12"/>
      <c r="GQC74" s="12"/>
      <c r="GQD74" s="12"/>
      <c r="GQE74" s="12"/>
      <c r="GQF74" s="12"/>
      <c r="GQG74" s="12"/>
      <c r="GQH74" s="12"/>
      <c r="GQI74" s="12"/>
      <c r="GQJ74" s="12"/>
      <c r="GQK74" s="12"/>
      <c r="GQL74" s="12"/>
      <c r="GQM74" s="12"/>
      <c r="GQN74" s="12"/>
      <c r="GQO74" s="12"/>
      <c r="GQP74" s="12"/>
      <c r="GQQ74" s="12"/>
      <c r="GQR74" s="12"/>
      <c r="GQS74" s="12"/>
      <c r="GQT74" s="12"/>
      <c r="GQU74" s="12"/>
      <c r="GQV74" s="12"/>
      <c r="GQW74" s="12"/>
      <c r="GQX74" s="12"/>
      <c r="GQY74" s="12"/>
      <c r="GQZ74" s="12"/>
      <c r="GRA74" s="12"/>
      <c r="GRB74" s="12"/>
      <c r="GRC74" s="12"/>
      <c r="GRD74" s="12"/>
      <c r="GRE74" s="12"/>
      <c r="GRF74" s="12"/>
      <c r="GRG74" s="12"/>
      <c r="GRH74" s="12"/>
      <c r="GRI74" s="12"/>
      <c r="GRJ74" s="12"/>
      <c r="GRK74" s="12"/>
      <c r="GRL74" s="12"/>
      <c r="GRM74" s="12"/>
      <c r="GRN74" s="12"/>
      <c r="GRO74" s="12"/>
      <c r="GRP74" s="12"/>
      <c r="GRQ74" s="12"/>
      <c r="GRR74" s="12"/>
      <c r="GRS74" s="12"/>
      <c r="GRT74" s="12"/>
      <c r="GRU74" s="12"/>
      <c r="GRV74" s="12"/>
      <c r="GRW74" s="12"/>
      <c r="GRX74" s="12"/>
      <c r="GRY74" s="12"/>
      <c r="GRZ74" s="12"/>
      <c r="GSA74" s="12"/>
      <c r="GSB74" s="12"/>
      <c r="GSC74" s="12"/>
      <c r="GSD74" s="12"/>
      <c r="GSE74" s="12"/>
      <c r="GSF74" s="12"/>
      <c r="GSG74" s="12"/>
      <c r="GSH74" s="12"/>
      <c r="GSI74" s="12"/>
      <c r="GSJ74" s="12"/>
      <c r="GSK74" s="12"/>
      <c r="GSL74" s="12"/>
      <c r="GSM74" s="12"/>
      <c r="GSN74" s="12"/>
      <c r="GSO74" s="12"/>
      <c r="GSP74" s="12"/>
      <c r="GSQ74" s="12"/>
      <c r="GSR74" s="12"/>
      <c r="GSS74" s="12"/>
      <c r="GST74" s="12"/>
      <c r="GSU74" s="12"/>
      <c r="GSV74" s="12"/>
      <c r="GSW74" s="12"/>
      <c r="GSX74" s="12"/>
      <c r="GSY74" s="12"/>
      <c r="GSZ74" s="12"/>
      <c r="GTA74" s="12"/>
      <c r="GTB74" s="12"/>
      <c r="GTC74" s="12"/>
      <c r="GTD74" s="12"/>
      <c r="GTE74" s="12"/>
      <c r="GTF74" s="12"/>
      <c r="GTG74" s="12"/>
      <c r="GTH74" s="12"/>
      <c r="GTI74" s="12"/>
      <c r="GTJ74" s="12"/>
      <c r="GTK74" s="12"/>
      <c r="GTL74" s="12"/>
      <c r="GTM74" s="12"/>
      <c r="GTN74" s="12"/>
      <c r="GTO74" s="12"/>
      <c r="GTP74" s="12"/>
      <c r="GTQ74" s="12"/>
      <c r="GTR74" s="12"/>
      <c r="GTS74" s="12"/>
      <c r="GTT74" s="12"/>
      <c r="GTU74" s="12"/>
      <c r="GTV74" s="12"/>
      <c r="GTW74" s="12"/>
      <c r="GTX74" s="12"/>
      <c r="GTY74" s="12"/>
      <c r="GTZ74" s="12"/>
      <c r="GUA74" s="12"/>
      <c r="GUB74" s="12"/>
      <c r="GUC74" s="12"/>
      <c r="GUD74" s="12"/>
      <c r="GUE74" s="12"/>
      <c r="GUF74" s="12"/>
      <c r="GUG74" s="12"/>
      <c r="GUH74" s="12"/>
      <c r="GUI74" s="12"/>
      <c r="GUJ74" s="12"/>
      <c r="GUK74" s="12"/>
      <c r="GUL74" s="12"/>
      <c r="GUM74" s="12"/>
      <c r="GUN74" s="12"/>
      <c r="GUO74" s="12"/>
      <c r="GUP74" s="12"/>
      <c r="GUQ74" s="12"/>
      <c r="GUR74" s="12"/>
      <c r="GUS74" s="12"/>
      <c r="GUT74" s="12"/>
      <c r="GUU74" s="12"/>
      <c r="GUV74" s="12"/>
      <c r="GUW74" s="12"/>
      <c r="GUX74" s="12"/>
      <c r="GUY74" s="12"/>
      <c r="GUZ74" s="12"/>
      <c r="GVA74" s="12"/>
      <c r="GVB74" s="12"/>
      <c r="GVC74" s="12"/>
      <c r="GVD74" s="12"/>
      <c r="GVE74" s="12"/>
      <c r="GVF74" s="12"/>
      <c r="GVG74" s="12"/>
      <c r="GVH74" s="12"/>
      <c r="GVI74" s="12"/>
      <c r="GVJ74" s="12"/>
      <c r="GVK74" s="12"/>
      <c r="GVL74" s="12"/>
      <c r="GVM74" s="12"/>
      <c r="GVN74" s="12"/>
      <c r="GVO74" s="12"/>
      <c r="GVP74" s="12"/>
      <c r="GVQ74" s="12"/>
      <c r="GVR74" s="12"/>
      <c r="GVS74" s="12"/>
      <c r="GVT74" s="12"/>
      <c r="GVU74" s="12"/>
      <c r="GVV74" s="12"/>
      <c r="GVW74" s="12"/>
      <c r="GVX74" s="12"/>
      <c r="GVY74" s="12"/>
      <c r="GVZ74" s="12"/>
      <c r="GWA74" s="12"/>
      <c r="GWB74" s="12"/>
      <c r="GWC74" s="12"/>
      <c r="GWD74" s="12"/>
      <c r="GWE74" s="12"/>
      <c r="GWF74" s="12"/>
      <c r="GWG74" s="12"/>
      <c r="GWH74" s="12"/>
      <c r="GWI74" s="12"/>
      <c r="GWJ74" s="12"/>
      <c r="GWK74" s="12"/>
      <c r="GWL74" s="12"/>
      <c r="GWM74" s="12"/>
      <c r="GWN74" s="12"/>
      <c r="GWO74" s="12"/>
      <c r="GWP74" s="12"/>
      <c r="GWQ74" s="12"/>
      <c r="GWR74" s="12"/>
      <c r="GWS74" s="12"/>
      <c r="GWT74" s="12"/>
      <c r="GWU74" s="12"/>
      <c r="GWV74" s="12"/>
      <c r="GWW74" s="12"/>
      <c r="GWX74" s="12"/>
      <c r="GWY74" s="12"/>
      <c r="GWZ74" s="12"/>
      <c r="GXA74" s="12"/>
      <c r="GXB74" s="12"/>
      <c r="GXC74" s="12"/>
      <c r="GXD74" s="12"/>
      <c r="GXE74" s="12"/>
      <c r="GXF74" s="12"/>
      <c r="GXG74" s="12"/>
      <c r="GXH74" s="12"/>
      <c r="GXI74" s="12"/>
      <c r="GXJ74" s="12"/>
      <c r="GXK74" s="12"/>
      <c r="GXL74" s="12"/>
      <c r="GXM74" s="12"/>
      <c r="GXN74" s="12"/>
      <c r="GXO74" s="12"/>
      <c r="GXP74" s="12"/>
      <c r="GXQ74" s="12"/>
      <c r="GXR74" s="12"/>
      <c r="GXS74" s="12"/>
      <c r="GXT74" s="12"/>
      <c r="GXU74" s="12"/>
      <c r="GXV74" s="12"/>
      <c r="GXW74" s="12"/>
      <c r="GXX74" s="12"/>
      <c r="GXY74" s="12"/>
      <c r="GXZ74" s="12"/>
      <c r="GYA74" s="12"/>
      <c r="GYB74" s="12"/>
      <c r="GYC74" s="12"/>
      <c r="GYD74" s="12"/>
      <c r="GYE74" s="12"/>
      <c r="GYF74" s="12"/>
      <c r="GYG74" s="12"/>
      <c r="GYH74" s="12"/>
      <c r="GYI74" s="12"/>
      <c r="GYJ74" s="12"/>
      <c r="GYK74" s="12"/>
      <c r="GYL74" s="12"/>
      <c r="GYM74" s="12"/>
      <c r="GYN74" s="12"/>
      <c r="GYO74" s="12"/>
      <c r="GYP74" s="12"/>
      <c r="GYQ74" s="12"/>
      <c r="GYR74" s="12"/>
      <c r="GYS74" s="12"/>
      <c r="GYT74" s="12"/>
      <c r="GYU74" s="12"/>
      <c r="GYV74" s="12"/>
      <c r="GYW74" s="12"/>
      <c r="GYX74" s="12"/>
      <c r="GYY74" s="12"/>
      <c r="GYZ74" s="12"/>
      <c r="GZA74" s="12"/>
      <c r="GZB74" s="12"/>
      <c r="GZC74" s="12"/>
      <c r="GZD74" s="12"/>
      <c r="GZE74" s="12"/>
      <c r="GZF74" s="12"/>
      <c r="GZG74" s="12"/>
      <c r="GZH74" s="12"/>
      <c r="GZI74" s="12"/>
      <c r="GZJ74" s="12"/>
      <c r="GZK74" s="12"/>
      <c r="GZL74" s="12"/>
      <c r="GZM74" s="12"/>
      <c r="GZN74" s="12"/>
      <c r="GZO74" s="12"/>
      <c r="GZP74" s="12"/>
      <c r="GZQ74" s="12"/>
      <c r="GZR74" s="12"/>
      <c r="GZS74" s="12"/>
      <c r="GZT74" s="12"/>
      <c r="GZU74" s="12"/>
      <c r="GZV74" s="12"/>
      <c r="GZW74" s="12"/>
      <c r="GZX74" s="12"/>
      <c r="GZY74" s="12"/>
      <c r="GZZ74" s="12"/>
      <c r="HAA74" s="12"/>
      <c r="HAB74" s="12"/>
      <c r="HAC74" s="12"/>
      <c r="HAD74" s="12"/>
      <c r="HAE74" s="12"/>
      <c r="HAF74" s="12"/>
      <c r="HAG74" s="12"/>
      <c r="HAH74" s="12"/>
      <c r="HAI74" s="12"/>
      <c r="HAJ74" s="12"/>
      <c r="HAK74" s="12"/>
      <c r="HAL74" s="12"/>
      <c r="HAM74" s="12"/>
      <c r="HAN74" s="12"/>
      <c r="HAO74" s="12"/>
      <c r="HAP74" s="12"/>
      <c r="HAQ74" s="12"/>
      <c r="HAR74" s="12"/>
      <c r="HAS74" s="12"/>
      <c r="HAT74" s="12"/>
      <c r="HAU74" s="12"/>
      <c r="HAV74" s="12"/>
      <c r="HAW74" s="12"/>
      <c r="HAX74" s="12"/>
      <c r="HAY74" s="12"/>
      <c r="HAZ74" s="12"/>
      <c r="HBA74" s="12"/>
      <c r="HBB74" s="12"/>
      <c r="HBC74" s="12"/>
      <c r="HBD74" s="12"/>
      <c r="HBE74" s="12"/>
      <c r="HBF74" s="12"/>
      <c r="HBG74" s="12"/>
      <c r="HBH74" s="12"/>
      <c r="HBI74" s="12"/>
      <c r="HBJ74" s="12"/>
      <c r="HBK74" s="12"/>
      <c r="HBL74" s="12"/>
      <c r="HBM74" s="12"/>
      <c r="HBN74" s="12"/>
      <c r="HBO74" s="12"/>
      <c r="HBP74" s="12"/>
      <c r="HBQ74" s="12"/>
      <c r="HBR74" s="12"/>
      <c r="HBS74" s="12"/>
      <c r="HBT74" s="12"/>
      <c r="HBU74" s="12"/>
      <c r="HBV74" s="12"/>
      <c r="HBW74" s="12"/>
      <c r="HBX74" s="12"/>
      <c r="HBY74" s="12"/>
      <c r="HBZ74" s="12"/>
      <c r="HCA74" s="12"/>
      <c r="HCB74" s="12"/>
      <c r="HCC74" s="12"/>
      <c r="HCD74" s="12"/>
      <c r="HCE74" s="12"/>
      <c r="HCF74" s="12"/>
      <c r="HCG74" s="12"/>
      <c r="HCH74" s="12"/>
      <c r="HCI74" s="12"/>
      <c r="HCJ74" s="12"/>
      <c r="HCK74" s="12"/>
      <c r="HCL74" s="12"/>
      <c r="HCM74" s="12"/>
      <c r="HCN74" s="12"/>
      <c r="HCO74" s="12"/>
      <c r="HCP74" s="12"/>
      <c r="HCQ74" s="12"/>
      <c r="HCR74" s="12"/>
      <c r="HCS74" s="12"/>
      <c r="HCT74" s="12"/>
      <c r="HCU74" s="12"/>
      <c r="HCV74" s="12"/>
      <c r="HCW74" s="12"/>
      <c r="HCX74" s="12"/>
      <c r="HCY74" s="12"/>
      <c r="HCZ74" s="12"/>
      <c r="HDA74" s="12"/>
      <c r="HDB74" s="12"/>
      <c r="HDC74" s="12"/>
      <c r="HDD74" s="12"/>
      <c r="HDE74" s="12"/>
      <c r="HDF74" s="12"/>
      <c r="HDG74" s="12"/>
      <c r="HDH74" s="12"/>
      <c r="HDI74" s="12"/>
      <c r="HDJ74" s="12"/>
      <c r="HDK74" s="12"/>
      <c r="HDL74" s="12"/>
      <c r="HDM74" s="12"/>
      <c r="HDN74" s="12"/>
      <c r="HDO74" s="12"/>
      <c r="HDP74" s="12"/>
      <c r="HDQ74" s="12"/>
      <c r="HDR74" s="12"/>
      <c r="HDS74" s="12"/>
      <c r="HDT74" s="12"/>
      <c r="HDU74" s="12"/>
      <c r="HDV74" s="12"/>
      <c r="HDW74" s="12"/>
      <c r="HDX74" s="12"/>
      <c r="HDY74" s="12"/>
      <c r="HDZ74" s="12"/>
      <c r="HEA74" s="12"/>
      <c r="HEB74" s="12"/>
      <c r="HEC74" s="12"/>
      <c r="HED74" s="12"/>
      <c r="HEE74" s="12"/>
      <c r="HEF74" s="12"/>
      <c r="HEG74" s="12"/>
      <c r="HEH74" s="12"/>
      <c r="HEI74" s="12"/>
      <c r="HEJ74" s="12"/>
      <c r="HEK74" s="12"/>
      <c r="HEL74" s="12"/>
      <c r="HEM74" s="12"/>
      <c r="HEN74" s="12"/>
      <c r="HEO74" s="12"/>
      <c r="HEP74" s="12"/>
      <c r="HEQ74" s="12"/>
      <c r="HER74" s="12"/>
      <c r="HES74" s="12"/>
      <c r="HET74" s="12"/>
      <c r="HEU74" s="12"/>
      <c r="HEV74" s="12"/>
      <c r="HEW74" s="12"/>
      <c r="HEX74" s="12"/>
      <c r="HEY74" s="12"/>
      <c r="HEZ74" s="12"/>
      <c r="HFA74" s="12"/>
      <c r="HFB74" s="12"/>
      <c r="HFC74" s="12"/>
      <c r="HFD74" s="12"/>
      <c r="HFE74" s="12"/>
      <c r="HFF74" s="12"/>
      <c r="HFG74" s="12"/>
      <c r="HFH74" s="12"/>
      <c r="HFI74" s="12"/>
      <c r="HFJ74" s="12"/>
      <c r="HFK74" s="12"/>
      <c r="HFL74" s="12"/>
      <c r="HFM74" s="12"/>
      <c r="HFN74" s="12"/>
      <c r="HFO74" s="12"/>
      <c r="HFP74" s="12"/>
      <c r="HFQ74" s="12"/>
      <c r="HFR74" s="12"/>
      <c r="HFS74" s="12"/>
      <c r="HFT74" s="12"/>
      <c r="HFU74" s="12"/>
      <c r="HFV74" s="12"/>
      <c r="HFW74" s="12"/>
      <c r="HFX74" s="12"/>
      <c r="HFY74" s="12"/>
      <c r="HFZ74" s="12"/>
      <c r="HGA74" s="12"/>
      <c r="HGB74" s="12"/>
      <c r="HGC74" s="12"/>
      <c r="HGD74" s="12"/>
      <c r="HGE74" s="12"/>
      <c r="HGF74" s="12"/>
      <c r="HGG74" s="12"/>
      <c r="HGH74" s="12"/>
      <c r="HGI74" s="12"/>
      <c r="HGJ74" s="12"/>
      <c r="HGK74" s="12"/>
      <c r="HGL74" s="12"/>
      <c r="HGM74" s="12"/>
      <c r="HGN74" s="12"/>
      <c r="HGO74" s="12"/>
      <c r="HGP74" s="12"/>
      <c r="HGQ74" s="12"/>
      <c r="HGR74" s="12"/>
      <c r="HGS74" s="12"/>
      <c r="HGT74" s="12"/>
      <c r="HGU74" s="12"/>
      <c r="HGV74" s="12"/>
      <c r="HGW74" s="12"/>
      <c r="HGX74" s="12"/>
      <c r="HGY74" s="12"/>
      <c r="HGZ74" s="12"/>
      <c r="HHA74" s="12"/>
      <c r="HHB74" s="12"/>
      <c r="HHC74" s="12"/>
      <c r="HHD74" s="12"/>
      <c r="HHE74" s="12"/>
      <c r="HHF74" s="12"/>
      <c r="HHG74" s="12"/>
      <c r="HHH74" s="12"/>
      <c r="HHI74" s="12"/>
      <c r="HHJ74" s="12"/>
      <c r="HHK74" s="12"/>
      <c r="HHL74" s="12"/>
      <c r="HHM74" s="12"/>
      <c r="HHN74" s="12"/>
      <c r="HHO74" s="12"/>
      <c r="HHP74" s="12"/>
      <c r="HHQ74" s="12"/>
      <c r="HHR74" s="12"/>
      <c r="HHS74" s="12"/>
      <c r="HHT74" s="12"/>
      <c r="HHU74" s="12"/>
      <c r="HHV74" s="12"/>
      <c r="HHW74" s="12"/>
      <c r="HHX74" s="12"/>
      <c r="HHY74" s="12"/>
      <c r="HHZ74" s="12"/>
      <c r="HIA74" s="12"/>
      <c r="HIB74" s="12"/>
      <c r="HIC74" s="12"/>
      <c r="HID74" s="12"/>
      <c r="HIE74" s="12"/>
      <c r="HIF74" s="12"/>
      <c r="HIG74" s="12"/>
      <c r="HIH74" s="12"/>
      <c r="HII74" s="12"/>
      <c r="HIJ74" s="12"/>
      <c r="HIK74" s="12"/>
      <c r="HIL74" s="12"/>
      <c r="HIM74" s="12"/>
      <c r="HIN74" s="12"/>
      <c r="HIO74" s="12"/>
      <c r="HIP74" s="12"/>
      <c r="HIQ74" s="12"/>
      <c r="HIR74" s="12"/>
      <c r="HIS74" s="12"/>
      <c r="HIT74" s="12"/>
      <c r="HIU74" s="12"/>
      <c r="HIV74" s="12"/>
      <c r="HIW74" s="12"/>
      <c r="HIX74" s="12"/>
      <c r="HIY74" s="12"/>
      <c r="HIZ74" s="12"/>
      <c r="HJA74" s="12"/>
      <c r="HJB74" s="12"/>
      <c r="HJC74" s="12"/>
      <c r="HJD74" s="12"/>
      <c r="HJE74" s="12"/>
      <c r="HJF74" s="12"/>
      <c r="HJG74" s="12"/>
      <c r="HJH74" s="12"/>
      <c r="HJI74" s="12"/>
      <c r="HJJ74" s="12"/>
      <c r="HJK74" s="12"/>
      <c r="HJL74" s="12"/>
      <c r="HJM74" s="12"/>
      <c r="HJN74" s="12"/>
      <c r="HJO74" s="12"/>
      <c r="HJP74" s="12"/>
      <c r="HJQ74" s="12"/>
      <c r="HJR74" s="12"/>
      <c r="HJS74" s="12"/>
      <c r="HJT74" s="12"/>
      <c r="HJU74" s="12"/>
      <c r="HJV74" s="12"/>
      <c r="HJW74" s="12"/>
      <c r="HJX74" s="12"/>
      <c r="HJY74" s="12"/>
      <c r="HJZ74" s="12"/>
      <c r="HKA74" s="12"/>
      <c r="HKB74" s="12"/>
      <c r="HKC74" s="12"/>
      <c r="HKD74" s="12"/>
      <c r="HKE74" s="12"/>
      <c r="HKF74" s="12"/>
      <c r="HKG74" s="12"/>
      <c r="HKH74" s="12"/>
      <c r="HKI74" s="12"/>
      <c r="HKJ74" s="12"/>
      <c r="HKK74" s="12"/>
      <c r="HKL74" s="12"/>
      <c r="HKM74" s="12"/>
      <c r="HKN74" s="12"/>
      <c r="HKO74" s="12"/>
      <c r="HKP74" s="12"/>
      <c r="HKQ74" s="12"/>
      <c r="HKR74" s="12"/>
      <c r="HKS74" s="12"/>
      <c r="HKT74" s="12"/>
      <c r="HKU74" s="12"/>
      <c r="HKV74" s="12"/>
      <c r="HKW74" s="12"/>
      <c r="HKX74" s="12"/>
      <c r="HKY74" s="12"/>
      <c r="HKZ74" s="12"/>
      <c r="HLA74" s="12"/>
      <c r="HLB74" s="12"/>
      <c r="HLC74" s="12"/>
      <c r="HLD74" s="12"/>
      <c r="HLE74" s="12"/>
      <c r="HLF74" s="12"/>
      <c r="HLG74" s="12"/>
      <c r="HLH74" s="12"/>
      <c r="HLI74" s="12"/>
      <c r="HLJ74" s="12"/>
      <c r="HLK74" s="12"/>
      <c r="HLL74" s="12"/>
      <c r="HLM74" s="12"/>
      <c r="HLN74" s="12"/>
      <c r="HLO74" s="12"/>
      <c r="HLP74" s="12"/>
      <c r="HLQ74" s="12"/>
      <c r="HLR74" s="12"/>
      <c r="HLS74" s="12"/>
      <c r="HLT74" s="12"/>
      <c r="HLU74" s="12"/>
      <c r="HLV74" s="12"/>
      <c r="HLW74" s="12"/>
      <c r="HLX74" s="12"/>
      <c r="HLY74" s="12"/>
      <c r="HLZ74" s="12"/>
      <c r="HMA74" s="12"/>
      <c r="HMB74" s="12"/>
      <c r="HMC74" s="12"/>
      <c r="HMD74" s="12"/>
      <c r="HME74" s="12"/>
      <c r="HMF74" s="12"/>
      <c r="HMG74" s="12"/>
      <c r="HMH74" s="12"/>
      <c r="HMI74" s="12"/>
      <c r="HMJ74" s="12"/>
      <c r="HMK74" s="12"/>
      <c r="HML74" s="12"/>
      <c r="HMM74" s="12"/>
      <c r="HMN74" s="12"/>
      <c r="HMO74" s="12"/>
      <c r="HMP74" s="12"/>
      <c r="HMQ74" s="12"/>
      <c r="HMR74" s="12"/>
      <c r="HMS74" s="12"/>
      <c r="HMT74" s="12"/>
      <c r="HMU74" s="12"/>
      <c r="HMV74" s="12"/>
      <c r="HMW74" s="12"/>
      <c r="HMX74" s="12"/>
      <c r="HMY74" s="12"/>
      <c r="HMZ74" s="12"/>
      <c r="HNA74" s="12"/>
      <c r="HNB74" s="12"/>
      <c r="HNC74" s="12"/>
      <c r="HND74" s="12"/>
      <c r="HNE74" s="12"/>
      <c r="HNF74" s="12"/>
      <c r="HNG74" s="12"/>
      <c r="HNH74" s="12"/>
      <c r="HNI74" s="12"/>
      <c r="HNJ74" s="12"/>
      <c r="HNK74" s="12"/>
      <c r="HNL74" s="12"/>
      <c r="HNM74" s="12"/>
      <c r="HNN74" s="12"/>
      <c r="HNO74" s="12"/>
      <c r="HNP74" s="12"/>
      <c r="HNQ74" s="12"/>
      <c r="HNR74" s="12"/>
      <c r="HNS74" s="12"/>
      <c r="HNT74" s="12"/>
      <c r="HNU74" s="12"/>
      <c r="HNV74" s="12"/>
      <c r="HNW74" s="12"/>
      <c r="HNX74" s="12"/>
      <c r="HNY74" s="12"/>
      <c r="HNZ74" s="12"/>
      <c r="HOA74" s="12"/>
      <c r="HOB74" s="12"/>
      <c r="HOC74" s="12"/>
      <c r="HOD74" s="12"/>
      <c r="HOE74" s="12"/>
      <c r="HOF74" s="12"/>
      <c r="HOG74" s="12"/>
      <c r="HOH74" s="12"/>
      <c r="HOI74" s="12"/>
      <c r="HOJ74" s="12"/>
      <c r="HOK74" s="12"/>
      <c r="HOL74" s="12"/>
      <c r="HOM74" s="12"/>
      <c r="HON74" s="12"/>
      <c r="HOO74" s="12"/>
      <c r="HOP74" s="12"/>
      <c r="HOQ74" s="12"/>
      <c r="HOR74" s="12"/>
      <c r="HOS74" s="12"/>
      <c r="HOT74" s="12"/>
      <c r="HOU74" s="12"/>
      <c r="HOV74" s="12"/>
      <c r="HOW74" s="12"/>
      <c r="HOX74" s="12"/>
      <c r="HOY74" s="12"/>
      <c r="HOZ74" s="12"/>
      <c r="HPA74" s="12"/>
      <c r="HPB74" s="12"/>
      <c r="HPC74" s="12"/>
      <c r="HPD74" s="12"/>
      <c r="HPE74" s="12"/>
      <c r="HPF74" s="12"/>
      <c r="HPG74" s="12"/>
      <c r="HPH74" s="12"/>
      <c r="HPI74" s="12"/>
      <c r="HPJ74" s="12"/>
      <c r="HPK74" s="12"/>
      <c r="HPL74" s="12"/>
      <c r="HPM74" s="12"/>
      <c r="HPN74" s="12"/>
      <c r="HPO74" s="12"/>
      <c r="HPP74" s="12"/>
      <c r="HPQ74" s="12"/>
      <c r="HPR74" s="12"/>
      <c r="HPS74" s="12"/>
      <c r="HPT74" s="12"/>
      <c r="HPU74" s="12"/>
      <c r="HPV74" s="12"/>
      <c r="HPW74" s="12"/>
      <c r="HPX74" s="12"/>
      <c r="HPY74" s="12"/>
      <c r="HPZ74" s="12"/>
      <c r="HQA74" s="12"/>
      <c r="HQB74" s="12"/>
      <c r="HQC74" s="12"/>
      <c r="HQD74" s="12"/>
      <c r="HQE74" s="12"/>
      <c r="HQF74" s="12"/>
      <c r="HQG74" s="12"/>
      <c r="HQH74" s="12"/>
      <c r="HQI74" s="12"/>
      <c r="HQJ74" s="12"/>
      <c r="HQK74" s="12"/>
      <c r="HQL74" s="12"/>
      <c r="HQM74" s="12"/>
      <c r="HQN74" s="12"/>
      <c r="HQO74" s="12"/>
      <c r="HQP74" s="12"/>
      <c r="HQQ74" s="12"/>
      <c r="HQR74" s="12"/>
      <c r="HQS74" s="12"/>
      <c r="HQT74" s="12"/>
      <c r="HQU74" s="12"/>
      <c r="HQV74" s="12"/>
      <c r="HQW74" s="12"/>
      <c r="HQX74" s="12"/>
      <c r="HQY74" s="12"/>
      <c r="HQZ74" s="12"/>
      <c r="HRA74" s="12"/>
      <c r="HRB74" s="12"/>
      <c r="HRC74" s="12"/>
      <c r="HRD74" s="12"/>
      <c r="HRE74" s="12"/>
      <c r="HRF74" s="12"/>
      <c r="HRG74" s="12"/>
      <c r="HRH74" s="12"/>
      <c r="HRI74" s="12"/>
      <c r="HRJ74" s="12"/>
      <c r="HRK74" s="12"/>
      <c r="HRL74" s="12"/>
      <c r="HRM74" s="12"/>
      <c r="HRN74" s="12"/>
      <c r="HRO74" s="12"/>
      <c r="HRP74" s="12"/>
      <c r="HRQ74" s="12"/>
      <c r="HRR74" s="12"/>
      <c r="HRS74" s="12"/>
      <c r="HRT74" s="12"/>
      <c r="HRU74" s="12"/>
      <c r="HRV74" s="12"/>
      <c r="HRW74" s="12"/>
      <c r="HRX74" s="12"/>
      <c r="HRY74" s="12"/>
      <c r="HRZ74" s="12"/>
      <c r="HSA74" s="12"/>
      <c r="HSB74" s="12"/>
      <c r="HSC74" s="12"/>
      <c r="HSD74" s="12"/>
      <c r="HSE74" s="12"/>
      <c r="HSF74" s="12"/>
      <c r="HSG74" s="12"/>
      <c r="HSH74" s="12"/>
      <c r="HSI74" s="12"/>
      <c r="HSJ74" s="12"/>
      <c r="HSK74" s="12"/>
      <c r="HSL74" s="12"/>
      <c r="HSM74" s="12"/>
      <c r="HSN74" s="12"/>
      <c r="HSO74" s="12"/>
      <c r="HSP74" s="12"/>
      <c r="HSQ74" s="12"/>
      <c r="HSR74" s="12"/>
      <c r="HSS74" s="12"/>
      <c r="HST74" s="12"/>
      <c r="HSU74" s="12"/>
      <c r="HSV74" s="12"/>
      <c r="HSW74" s="12"/>
      <c r="HSX74" s="12"/>
      <c r="HSY74" s="12"/>
      <c r="HSZ74" s="12"/>
      <c r="HTA74" s="12"/>
      <c r="HTB74" s="12"/>
      <c r="HTC74" s="12"/>
      <c r="HTD74" s="12"/>
      <c r="HTE74" s="12"/>
      <c r="HTF74" s="12"/>
      <c r="HTG74" s="12"/>
      <c r="HTH74" s="12"/>
      <c r="HTI74" s="12"/>
      <c r="HTJ74" s="12"/>
      <c r="HTK74" s="12"/>
      <c r="HTL74" s="12"/>
      <c r="HTM74" s="12"/>
      <c r="HTN74" s="12"/>
      <c r="HTO74" s="12"/>
      <c r="HTP74" s="12"/>
      <c r="HTQ74" s="12"/>
      <c r="HTR74" s="12"/>
      <c r="HTS74" s="12"/>
      <c r="HTT74" s="12"/>
      <c r="HTU74" s="12"/>
      <c r="HTV74" s="12"/>
      <c r="HTW74" s="12"/>
      <c r="HTX74" s="12"/>
      <c r="HTY74" s="12"/>
      <c r="HTZ74" s="12"/>
      <c r="HUA74" s="12"/>
      <c r="HUB74" s="12"/>
      <c r="HUC74" s="12"/>
      <c r="HUD74" s="12"/>
      <c r="HUE74" s="12"/>
      <c r="HUF74" s="12"/>
      <c r="HUG74" s="12"/>
      <c r="HUH74" s="12"/>
      <c r="HUI74" s="12"/>
      <c r="HUJ74" s="12"/>
      <c r="HUK74" s="12"/>
      <c r="HUL74" s="12"/>
      <c r="HUM74" s="12"/>
      <c r="HUN74" s="12"/>
      <c r="HUO74" s="12"/>
      <c r="HUP74" s="12"/>
      <c r="HUQ74" s="12"/>
      <c r="HUR74" s="12"/>
      <c r="HUS74" s="12"/>
      <c r="HUT74" s="12"/>
      <c r="HUU74" s="12"/>
      <c r="HUV74" s="12"/>
      <c r="HUW74" s="12"/>
      <c r="HUX74" s="12"/>
      <c r="HUY74" s="12"/>
      <c r="HUZ74" s="12"/>
      <c r="HVA74" s="12"/>
      <c r="HVB74" s="12"/>
      <c r="HVC74" s="12"/>
      <c r="HVD74" s="12"/>
      <c r="HVE74" s="12"/>
      <c r="HVF74" s="12"/>
      <c r="HVG74" s="12"/>
      <c r="HVH74" s="12"/>
      <c r="HVI74" s="12"/>
      <c r="HVJ74" s="12"/>
      <c r="HVK74" s="12"/>
      <c r="HVL74" s="12"/>
      <c r="HVM74" s="12"/>
      <c r="HVN74" s="12"/>
      <c r="HVO74" s="12"/>
      <c r="HVP74" s="12"/>
      <c r="HVQ74" s="12"/>
      <c r="HVR74" s="12"/>
      <c r="HVS74" s="12"/>
      <c r="HVT74" s="12"/>
      <c r="HVU74" s="12"/>
      <c r="HVV74" s="12"/>
      <c r="HVW74" s="12"/>
      <c r="HVX74" s="12"/>
      <c r="HVY74" s="12"/>
      <c r="HVZ74" s="12"/>
      <c r="HWA74" s="12"/>
      <c r="HWB74" s="12"/>
      <c r="HWC74" s="12"/>
      <c r="HWD74" s="12"/>
      <c r="HWE74" s="12"/>
      <c r="HWF74" s="12"/>
      <c r="HWG74" s="12"/>
      <c r="HWH74" s="12"/>
      <c r="HWI74" s="12"/>
      <c r="HWJ74" s="12"/>
      <c r="HWK74" s="12"/>
      <c r="HWL74" s="12"/>
      <c r="HWM74" s="12"/>
      <c r="HWN74" s="12"/>
      <c r="HWO74" s="12"/>
      <c r="HWP74" s="12"/>
      <c r="HWQ74" s="12"/>
      <c r="HWR74" s="12"/>
      <c r="HWS74" s="12"/>
      <c r="HWT74" s="12"/>
      <c r="HWU74" s="12"/>
      <c r="HWV74" s="12"/>
      <c r="HWW74" s="12"/>
      <c r="HWX74" s="12"/>
      <c r="HWY74" s="12"/>
      <c r="HWZ74" s="12"/>
      <c r="HXA74" s="12"/>
      <c r="HXB74" s="12"/>
      <c r="HXC74" s="12"/>
      <c r="HXD74" s="12"/>
      <c r="HXE74" s="12"/>
      <c r="HXF74" s="12"/>
      <c r="HXG74" s="12"/>
      <c r="HXH74" s="12"/>
      <c r="HXI74" s="12"/>
      <c r="HXJ74" s="12"/>
      <c r="HXK74" s="12"/>
      <c r="HXL74" s="12"/>
      <c r="HXM74" s="12"/>
      <c r="HXN74" s="12"/>
      <c r="HXO74" s="12"/>
      <c r="HXP74" s="12"/>
      <c r="HXQ74" s="12"/>
      <c r="HXR74" s="12"/>
      <c r="HXS74" s="12"/>
      <c r="HXT74" s="12"/>
      <c r="HXU74" s="12"/>
      <c r="HXV74" s="12"/>
      <c r="HXW74" s="12"/>
      <c r="HXX74" s="12"/>
      <c r="HXY74" s="12"/>
      <c r="HXZ74" s="12"/>
      <c r="HYA74" s="12"/>
      <c r="HYB74" s="12"/>
      <c r="HYC74" s="12"/>
      <c r="HYD74" s="12"/>
      <c r="HYE74" s="12"/>
      <c r="HYF74" s="12"/>
      <c r="HYG74" s="12"/>
      <c r="HYH74" s="12"/>
      <c r="HYI74" s="12"/>
      <c r="HYJ74" s="12"/>
      <c r="HYK74" s="12"/>
      <c r="HYL74" s="12"/>
      <c r="HYM74" s="12"/>
      <c r="HYN74" s="12"/>
      <c r="HYO74" s="12"/>
      <c r="HYP74" s="12"/>
      <c r="HYQ74" s="12"/>
      <c r="HYR74" s="12"/>
      <c r="HYS74" s="12"/>
      <c r="HYT74" s="12"/>
      <c r="HYU74" s="12"/>
      <c r="HYV74" s="12"/>
      <c r="HYW74" s="12"/>
      <c r="HYX74" s="12"/>
      <c r="HYY74" s="12"/>
      <c r="HYZ74" s="12"/>
      <c r="HZA74" s="12"/>
      <c r="HZB74" s="12"/>
      <c r="HZC74" s="12"/>
      <c r="HZD74" s="12"/>
      <c r="HZE74" s="12"/>
      <c r="HZF74" s="12"/>
      <c r="HZG74" s="12"/>
      <c r="HZH74" s="12"/>
      <c r="HZI74" s="12"/>
      <c r="HZJ74" s="12"/>
      <c r="HZK74" s="12"/>
      <c r="HZL74" s="12"/>
      <c r="HZM74" s="12"/>
      <c r="HZN74" s="12"/>
      <c r="HZO74" s="12"/>
      <c r="HZP74" s="12"/>
      <c r="HZQ74" s="12"/>
      <c r="HZR74" s="12"/>
      <c r="HZS74" s="12"/>
      <c r="HZT74" s="12"/>
      <c r="HZU74" s="12"/>
      <c r="HZV74" s="12"/>
      <c r="HZW74" s="12"/>
      <c r="HZX74" s="12"/>
      <c r="HZY74" s="12"/>
      <c r="HZZ74" s="12"/>
      <c r="IAA74" s="12"/>
      <c r="IAB74" s="12"/>
      <c r="IAC74" s="12"/>
      <c r="IAD74" s="12"/>
      <c r="IAE74" s="12"/>
      <c r="IAF74" s="12"/>
      <c r="IAG74" s="12"/>
      <c r="IAH74" s="12"/>
      <c r="IAI74" s="12"/>
      <c r="IAJ74" s="12"/>
      <c r="IAK74" s="12"/>
      <c r="IAL74" s="12"/>
      <c r="IAM74" s="12"/>
      <c r="IAN74" s="12"/>
      <c r="IAO74" s="12"/>
      <c r="IAP74" s="12"/>
      <c r="IAQ74" s="12"/>
      <c r="IAR74" s="12"/>
      <c r="IAS74" s="12"/>
      <c r="IAT74" s="12"/>
      <c r="IAU74" s="12"/>
      <c r="IAV74" s="12"/>
      <c r="IAW74" s="12"/>
      <c r="IAX74" s="12"/>
      <c r="IAY74" s="12"/>
      <c r="IAZ74" s="12"/>
      <c r="IBA74" s="12"/>
      <c r="IBB74" s="12"/>
      <c r="IBC74" s="12"/>
      <c r="IBD74" s="12"/>
      <c r="IBE74" s="12"/>
      <c r="IBF74" s="12"/>
      <c r="IBG74" s="12"/>
      <c r="IBH74" s="12"/>
      <c r="IBI74" s="12"/>
      <c r="IBJ74" s="12"/>
      <c r="IBK74" s="12"/>
      <c r="IBL74" s="12"/>
      <c r="IBM74" s="12"/>
      <c r="IBN74" s="12"/>
      <c r="IBO74" s="12"/>
      <c r="IBP74" s="12"/>
      <c r="IBQ74" s="12"/>
      <c r="IBR74" s="12"/>
      <c r="IBS74" s="12"/>
      <c r="IBT74" s="12"/>
      <c r="IBU74" s="12"/>
      <c r="IBV74" s="12"/>
      <c r="IBW74" s="12"/>
      <c r="IBX74" s="12"/>
      <c r="IBY74" s="12"/>
      <c r="IBZ74" s="12"/>
      <c r="ICA74" s="12"/>
      <c r="ICB74" s="12"/>
      <c r="ICC74" s="12"/>
      <c r="ICD74" s="12"/>
      <c r="ICE74" s="12"/>
      <c r="ICF74" s="12"/>
      <c r="ICG74" s="12"/>
      <c r="ICH74" s="12"/>
      <c r="ICI74" s="12"/>
      <c r="ICJ74" s="12"/>
      <c r="ICK74" s="12"/>
      <c r="ICL74" s="12"/>
      <c r="ICM74" s="12"/>
      <c r="ICN74" s="12"/>
      <c r="ICO74" s="12"/>
      <c r="ICP74" s="12"/>
      <c r="ICQ74" s="12"/>
      <c r="ICR74" s="12"/>
      <c r="ICS74" s="12"/>
      <c r="ICT74" s="12"/>
      <c r="ICU74" s="12"/>
      <c r="ICV74" s="12"/>
      <c r="ICW74" s="12"/>
      <c r="ICX74" s="12"/>
      <c r="ICY74" s="12"/>
      <c r="ICZ74" s="12"/>
      <c r="IDA74" s="12"/>
      <c r="IDB74" s="12"/>
      <c r="IDC74" s="12"/>
      <c r="IDD74" s="12"/>
      <c r="IDE74" s="12"/>
      <c r="IDF74" s="12"/>
      <c r="IDG74" s="12"/>
      <c r="IDH74" s="12"/>
      <c r="IDI74" s="12"/>
      <c r="IDJ74" s="12"/>
      <c r="IDK74" s="12"/>
      <c r="IDL74" s="12"/>
      <c r="IDM74" s="12"/>
      <c r="IDN74" s="12"/>
      <c r="IDO74" s="12"/>
      <c r="IDP74" s="12"/>
      <c r="IDQ74" s="12"/>
      <c r="IDR74" s="12"/>
      <c r="IDS74" s="12"/>
      <c r="IDT74" s="12"/>
      <c r="IDU74" s="12"/>
      <c r="IDV74" s="12"/>
      <c r="IDW74" s="12"/>
      <c r="IDX74" s="12"/>
      <c r="IDY74" s="12"/>
      <c r="IDZ74" s="12"/>
      <c r="IEA74" s="12"/>
      <c r="IEB74" s="12"/>
      <c r="IEC74" s="12"/>
      <c r="IED74" s="12"/>
      <c r="IEE74" s="12"/>
      <c r="IEF74" s="12"/>
      <c r="IEG74" s="12"/>
      <c r="IEH74" s="12"/>
      <c r="IEI74" s="12"/>
      <c r="IEJ74" s="12"/>
      <c r="IEK74" s="12"/>
      <c r="IEL74" s="12"/>
      <c r="IEM74" s="12"/>
      <c r="IEN74" s="12"/>
      <c r="IEO74" s="12"/>
      <c r="IEP74" s="12"/>
      <c r="IEQ74" s="12"/>
      <c r="IER74" s="12"/>
      <c r="IES74" s="12"/>
      <c r="IET74" s="12"/>
      <c r="IEU74" s="12"/>
      <c r="IEV74" s="12"/>
      <c r="IEW74" s="12"/>
      <c r="IEX74" s="12"/>
      <c r="IEY74" s="12"/>
      <c r="IEZ74" s="12"/>
      <c r="IFA74" s="12"/>
      <c r="IFB74" s="12"/>
      <c r="IFC74" s="12"/>
      <c r="IFD74" s="12"/>
      <c r="IFE74" s="12"/>
      <c r="IFF74" s="12"/>
      <c r="IFG74" s="12"/>
      <c r="IFH74" s="12"/>
      <c r="IFI74" s="12"/>
      <c r="IFJ74" s="12"/>
      <c r="IFK74" s="12"/>
      <c r="IFL74" s="12"/>
      <c r="IFM74" s="12"/>
      <c r="IFN74" s="12"/>
      <c r="IFO74" s="12"/>
      <c r="IFP74" s="12"/>
      <c r="IFQ74" s="12"/>
      <c r="IFR74" s="12"/>
      <c r="IFS74" s="12"/>
      <c r="IFT74" s="12"/>
      <c r="IFU74" s="12"/>
      <c r="IFV74" s="12"/>
      <c r="IFW74" s="12"/>
      <c r="IFX74" s="12"/>
      <c r="IFY74" s="12"/>
      <c r="IFZ74" s="12"/>
      <c r="IGA74" s="12"/>
      <c r="IGB74" s="12"/>
      <c r="IGC74" s="12"/>
      <c r="IGD74" s="12"/>
      <c r="IGE74" s="12"/>
      <c r="IGF74" s="12"/>
      <c r="IGG74" s="12"/>
      <c r="IGH74" s="12"/>
      <c r="IGI74" s="12"/>
      <c r="IGJ74" s="12"/>
      <c r="IGK74" s="12"/>
      <c r="IGL74" s="12"/>
      <c r="IGM74" s="12"/>
      <c r="IGN74" s="12"/>
      <c r="IGO74" s="12"/>
      <c r="IGP74" s="12"/>
      <c r="IGQ74" s="12"/>
      <c r="IGR74" s="12"/>
      <c r="IGS74" s="12"/>
      <c r="IGT74" s="12"/>
      <c r="IGU74" s="12"/>
      <c r="IGV74" s="12"/>
      <c r="IGW74" s="12"/>
      <c r="IGX74" s="12"/>
      <c r="IGY74" s="12"/>
      <c r="IGZ74" s="12"/>
      <c r="IHA74" s="12"/>
      <c r="IHB74" s="12"/>
      <c r="IHC74" s="12"/>
      <c r="IHD74" s="12"/>
      <c r="IHE74" s="12"/>
      <c r="IHF74" s="12"/>
      <c r="IHG74" s="12"/>
      <c r="IHH74" s="12"/>
      <c r="IHI74" s="12"/>
      <c r="IHJ74" s="12"/>
      <c r="IHK74" s="12"/>
      <c r="IHL74" s="12"/>
      <c r="IHM74" s="12"/>
      <c r="IHN74" s="12"/>
      <c r="IHO74" s="12"/>
      <c r="IHP74" s="12"/>
      <c r="IHQ74" s="12"/>
      <c r="IHR74" s="12"/>
      <c r="IHS74" s="12"/>
      <c r="IHT74" s="12"/>
      <c r="IHU74" s="12"/>
      <c r="IHV74" s="12"/>
      <c r="IHW74" s="12"/>
      <c r="IHX74" s="12"/>
      <c r="IHY74" s="12"/>
      <c r="IHZ74" s="12"/>
      <c r="IIA74" s="12"/>
      <c r="IIB74" s="12"/>
      <c r="IIC74" s="12"/>
      <c r="IID74" s="12"/>
      <c r="IIE74" s="12"/>
      <c r="IIF74" s="12"/>
      <c r="IIG74" s="12"/>
      <c r="IIH74" s="12"/>
      <c r="III74" s="12"/>
      <c r="IIJ74" s="12"/>
      <c r="IIK74" s="12"/>
      <c r="IIL74" s="12"/>
      <c r="IIM74" s="12"/>
      <c r="IIN74" s="12"/>
      <c r="IIO74" s="12"/>
      <c r="IIP74" s="12"/>
      <c r="IIQ74" s="12"/>
      <c r="IIR74" s="12"/>
      <c r="IIS74" s="12"/>
      <c r="IIT74" s="12"/>
      <c r="IIU74" s="12"/>
      <c r="IIV74" s="12"/>
      <c r="IIW74" s="12"/>
      <c r="IIX74" s="12"/>
      <c r="IIY74" s="12"/>
      <c r="IIZ74" s="12"/>
      <c r="IJA74" s="12"/>
      <c r="IJB74" s="12"/>
      <c r="IJC74" s="12"/>
      <c r="IJD74" s="12"/>
      <c r="IJE74" s="12"/>
      <c r="IJF74" s="12"/>
      <c r="IJG74" s="12"/>
      <c r="IJH74" s="12"/>
      <c r="IJI74" s="12"/>
      <c r="IJJ74" s="12"/>
      <c r="IJK74" s="12"/>
      <c r="IJL74" s="12"/>
      <c r="IJM74" s="12"/>
      <c r="IJN74" s="12"/>
      <c r="IJO74" s="12"/>
      <c r="IJP74" s="12"/>
      <c r="IJQ74" s="12"/>
      <c r="IJR74" s="12"/>
      <c r="IJS74" s="12"/>
      <c r="IJT74" s="12"/>
      <c r="IJU74" s="12"/>
      <c r="IJV74" s="12"/>
      <c r="IJW74" s="12"/>
      <c r="IJX74" s="12"/>
      <c r="IJY74" s="12"/>
      <c r="IJZ74" s="12"/>
      <c r="IKA74" s="12"/>
      <c r="IKB74" s="12"/>
      <c r="IKC74" s="12"/>
      <c r="IKD74" s="12"/>
      <c r="IKE74" s="12"/>
      <c r="IKF74" s="12"/>
      <c r="IKG74" s="12"/>
      <c r="IKH74" s="12"/>
      <c r="IKI74" s="12"/>
      <c r="IKJ74" s="12"/>
      <c r="IKK74" s="12"/>
      <c r="IKL74" s="12"/>
      <c r="IKM74" s="12"/>
      <c r="IKN74" s="12"/>
      <c r="IKO74" s="12"/>
      <c r="IKP74" s="12"/>
      <c r="IKQ74" s="12"/>
      <c r="IKR74" s="12"/>
      <c r="IKS74" s="12"/>
      <c r="IKT74" s="12"/>
      <c r="IKU74" s="12"/>
      <c r="IKV74" s="12"/>
      <c r="IKW74" s="12"/>
      <c r="IKX74" s="12"/>
      <c r="IKY74" s="12"/>
      <c r="IKZ74" s="12"/>
      <c r="ILA74" s="12"/>
      <c r="ILB74" s="12"/>
      <c r="ILC74" s="12"/>
      <c r="ILD74" s="12"/>
      <c r="ILE74" s="12"/>
      <c r="ILF74" s="12"/>
      <c r="ILG74" s="12"/>
      <c r="ILH74" s="12"/>
      <c r="ILI74" s="12"/>
      <c r="ILJ74" s="12"/>
      <c r="ILK74" s="12"/>
      <c r="ILL74" s="12"/>
      <c r="ILM74" s="12"/>
      <c r="ILN74" s="12"/>
      <c r="ILO74" s="12"/>
      <c r="ILP74" s="12"/>
      <c r="ILQ74" s="12"/>
      <c r="ILR74" s="12"/>
      <c r="ILS74" s="12"/>
      <c r="ILT74" s="12"/>
      <c r="ILU74" s="12"/>
      <c r="ILV74" s="12"/>
      <c r="ILW74" s="12"/>
      <c r="ILX74" s="12"/>
      <c r="ILY74" s="12"/>
      <c r="ILZ74" s="12"/>
      <c r="IMA74" s="12"/>
      <c r="IMB74" s="12"/>
      <c r="IMC74" s="12"/>
      <c r="IMD74" s="12"/>
      <c r="IME74" s="12"/>
      <c r="IMF74" s="12"/>
      <c r="IMG74" s="12"/>
      <c r="IMH74" s="12"/>
      <c r="IMI74" s="12"/>
      <c r="IMJ74" s="12"/>
      <c r="IMK74" s="12"/>
      <c r="IML74" s="12"/>
      <c r="IMM74" s="12"/>
      <c r="IMN74" s="12"/>
      <c r="IMO74" s="12"/>
      <c r="IMP74" s="12"/>
      <c r="IMQ74" s="12"/>
      <c r="IMR74" s="12"/>
      <c r="IMS74" s="12"/>
      <c r="IMT74" s="12"/>
      <c r="IMU74" s="12"/>
      <c r="IMV74" s="12"/>
      <c r="IMW74" s="12"/>
      <c r="IMX74" s="12"/>
      <c r="IMY74" s="12"/>
      <c r="IMZ74" s="12"/>
      <c r="INA74" s="12"/>
      <c r="INB74" s="12"/>
      <c r="INC74" s="12"/>
      <c r="IND74" s="12"/>
      <c r="INE74" s="12"/>
      <c r="INF74" s="12"/>
      <c r="ING74" s="12"/>
      <c r="INH74" s="12"/>
      <c r="INI74" s="12"/>
      <c r="INJ74" s="12"/>
      <c r="INK74" s="12"/>
      <c r="INL74" s="12"/>
      <c r="INM74" s="12"/>
      <c r="INN74" s="12"/>
      <c r="INO74" s="12"/>
      <c r="INP74" s="12"/>
      <c r="INQ74" s="12"/>
      <c r="INR74" s="12"/>
      <c r="INS74" s="12"/>
      <c r="INT74" s="12"/>
      <c r="INU74" s="12"/>
      <c r="INV74" s="12"/>
      <c r="INW74" s="12"/>
      <c r="INX74" s="12"/>
      <c r="INY74" s="12"/>
      <c r="INZ74" s="12"/>
      <c r="IOA74" s="12"/>
      <c r="IOB74" s="12"/>
      <c r="IOC74" s="12"/>
      <c r="IOD74" s="12"/>
      <c r="IOE74" s="12"/>
      <c r="IOF74" s="12"/>
      <c r="IOG74" s="12"/>
      <c r="IOH74" s="12"/>
      <c r="IOI74" s="12"/>
      <c r="IOJ74" s="12"/>
      <c r="IOK74" s="12"/>
      <c r="IOL74" s="12"/>
      <c r="IOM74" s="12"/>
      <c r="ION74" s="12"/>
      <c r="IOO74" s="12"/>
      <c r="IOP74" s="12"/>
      <c r="IOQ74" s="12"/>
      <c r="IOR74" s="12"/>
      <c r="IOS74" s="12"/>
      <c r="IOT74" s="12"/>
      <c r="IOU74" s="12"/>
      <c r="IOV74" s="12"/>
      <c r="IOW74" s="12"/>
      <c r="IOX74" s="12"/>
      <c r="IOY74" s="12"/>
      <c r="IOZ74" s="12"/>
      <c r="IPA74" s="12"/>
      <c r="IPB74" s="12"/>
      <c r="IPC74" s="12"/>
      <c r="IPD74" s="12"/>
      <c r="IPE74" s="12"/>
      <c r="IPF74" s="12"/>
      <c r="IPG74" s="12"/>
      <c r="IPH74" s="12"/>
      <c r="IPI74" s="12"/>
      <c r="IPJ74" s="12"/>
      <c r="IPK74" s="12"/>
      <c r="IPL74" s="12"/>
      <c r="IPM74" s="12"/>
      <c r="IPN74" s="12"/>
      <c r="IPO74" s="12"/>
      <c r="IPP74" s="12"/>
      <c r="IPQ74" s="12"/>
      <c r="IPR74" s="12"/>
      <c r="IPS74" s="12"/>
      <c r="IPT74" s="12"/>
      <c r="IPU74" s="12"/>
      <c r="IPV74" s="12"/>
      <c r="IPW74" s="12"/>
      <c r="IPX74" s="12"/>
      <c r="IPY74" s="12"/>
      <c r="IPZ74" s="12"/>
      <c r="IQA74" s="12"/>
      <c r="IQB74" s="12"/>
      <c r="IQC74" s="12"/>
      <c r="IQD74" s="12"/>
      <c r="IQE74" s="12"/>
      <c r="IQF74" s="12"/>
      <c r="IQG74" s="12"/>
      <c r="IQH74" s="12"/>
      <c r="IQI74" s="12"/>
      <c r="IQJ74" s="12"/>
      <c r="IQK74" s="12"/>
      <c r="IQL74" s="12"/>
      <c r="IQM74" s="12"/>
      <c r="IQN74" s="12"/>
      <c r="IQO74" s="12"/>
      <c r="IQP74" s="12"/>
      <c r="IQQ74" s="12"/>
      <c r="IQR74" s="12"/>
      <c r="IQS74" s="12"/>
      <c r="IQT74" s="12"/>
      <c r="IQU74" s="12"/>
      <c r="IQV74" s="12"/>
      <c r="IQW74" s="12"/>
      <c r="IQX74" s="12"/>
      <c r="IQY74" s="12"/>
      <c r="IQZ74" s="12"/>
      <c r="IRA74" s="12"/>
      <c r="IRB74" s="12"/>
      <c r="IRC74" s="12"/>
      <c r="IRD74" s="12"/>
      <c r="IRE74" s="12"/>
      <c r="IRF74" s="12"/>
      <c r="IRG74" s="12"/>
      <c r="IRH74" s="12"/>
      <c r="IRI74" s="12"/>
      <c r="IRJ74" s="12"/>
      <c r="IRK74" s="12"/>
      <c r="IRL74" s="12"/>
      <c r="IRM74" s="12"/>
      <c r="IRN74" s="12"/>
      <c r="IRO74" s="12"/>
      <c r="IRP74" s="12"/>
      <c r="IRQ74" s="12"/>
      <c r="IRR74" s="12"/>
      <c r="IRS74" s="12"/>
      <c r="IRT74" s="12"/>
      <c r="IRU74" s="12"/>
      <c r="IRV74" s="12"/>
      <c r="IRW74" s="12"/>
      <c r="IRX74" s="12"/>
      <c r="IRY74" s="12"/>
      <c r="IRZ74" s="12"/>
      <c r="ISA74" s="12"/>
      <c r="ISB74" s="12"/>
      <c r="ISC74" s="12"/>
      <c r="ISD74" s="12"/>
      <c r="ISE74" s="12"/>
      <c r="ISF74" s="12"/>
      <c r="ISG74" s="12"/>
      <c r="ISH74" s="12"/>
      <c r="ISI74" s="12"/>
      <c r="ISJ74" s="12"/>
      <c r="ISK74" s="12"/>
      <c r="ISL74" s="12"/>
      <c r="ISM74" s="12"/>
      <c r="ISN74" s="12"/>
      <c r="ISO74" s="12"/>
      <c r="ISP74" s="12"/>
      <c r="ISQ74" s="12"/>
      <c r="ISR74" s="12"/>
      <c r="ISS74" s="12"/>
      <c r="IST74" s="12"/>
      <c r="ISU74" s="12"/>
      <c r="ISV74" s="12"/>
      <c r="ISW74" s="12"/>
      <c r="ISX74" s="12"/>
      <c r="ISY74" s="12"/>
      <c r="ISZ74" s="12"/>
      <c r="ITA74" s="12"/>
      <c r="ITB74" s="12"/>
      <c r="ITC74" s="12"/>
      <c r="ITD74" s="12"/>
      <c r="ITE74" s="12"/>
      <c r="ITF74" s="12"/>
      <c r="ITG74" s="12"/>
      <c r="ITH74" s="12"/>
      <c r="ITI74" s="12"/>
      <c r="ITJ74" s="12"/>
      <c r="ITK74" s="12"/>
      <c r="ITL74" s="12"/>
      <c r="ITM74" s="12"/>
      <c r="ITN74" s="12"/>
      <c r="ITO74" s="12"/>
      <c r="ITP74" s="12"/>
      <c r="ITQ74" s="12"/>
      <c r="ITR74" s="12"/>
      <c r="ITS74" s="12"/>
      <c r="ITT74" s="12"/>
      <c r="ITU74" s="12"/>
      <c r="ITV74" s="12"/>
      <c r="ITW74" s="12"/>
      <c r="ITX74" s="12"/>
      <c r="ITY74" s="12"/>
      <c r="ITZ74" s="12"/>
      <c r="IUA74" s="12"/>
      <c r="IUB74" s="12"/>
      <c r="IUC74" s="12"/>
      <c r="IUD74" s="12"/>
      <c r="IUE74" s="12"/>
      <c r="IUF74" s="12"/>
      <c r="IUG74" s="12"/>
      <c r="IUH74" s="12"/>
      <c r="IUI74" s="12"/>
      <c r="IUJ74" s="12"/>
      <c r="IUK74" s="12"/>
      <c r="IUL74" s="12"/>
      <c r="IUM74" s="12"/>
      <c r="IUN74" s="12"/>
      <c r="IUO74" s="12"/>
      <c r="IUP74" s="12"/>
      <c r="IUQ74" s="12"/>
      <c r="IUR74" s="12"/>
      <c r="IUS74" s="12"/>
      <c r="IUT74" s="12"/>
      <c r="IUU74" s="12"/>
      <c r="IUV74" s="12"/>
      <c r="IUW74" s="12"/>
      <c r="IUX74" s="12"/>
      <c r="IUY74" s="12"/>
      <c r="IUZ74" s="12"/>
      <c r="IVA74" s="12"/>
      <c r="IVB74" s="12"/>
      <c r="IVC74" s="12"/>
      <c r="IVD74" s="12"/>
      <c r="IVE74" s="12"/>
      <c r="IVF74" s="12"/>
      <c r="IVG74" s="12"/>
      <c r="IVH74" s="12"/>
      <c r="IVI74" s="12"/>
      <c r="IVJ74" s="12"/>
      <c r="IVK74" s="12"/>
      <c r="IVL74" s="12"/>
      <c r="IVM74" s="12"/>
      <c r="IVN74" s="12"/>
      <c r="IVO74" s="12"/>
      <c r="IVP74" s="12"/>
      <c r="IVQ74" s="12"/>
      <c r="IVR74" s="12"/>
      <c r="IVS74" s="12"/>
      <c r="IVT74" s="12"/>
      <c r="IVU74" s="12"/>
      <c r="IVV74" s="12"/>
      <c r="IVW74" s="12"/>
      <c r="IVX74" s="12"/>
      <c r="IVY74" s="12"/>
      <c r="IVZ74" s="12"/>
      <c r="IWA74" s="12"/>
      <c r="IWB74" s="12"/>
      <c r="IWC74" s="12"/>
      <c r="IWD74" s="12"/>
      <c r="IWE74" s="12"/>
      <c r="IWF74" s="12"/>
      <c r="IWG74" s="12"/>
      <c r="IWH74" s="12"/>
      <c r="IWI74" s="12"/>
      <c r="IWJ74" s="12"/>
      <c r="IWK74" s="12"/>
      <c r="IWL74" s="12"/>
      <c r="IWM74" s="12"/>
      <c r="IWN74" s="12"/>
      <c r="IWO74" s="12"/>
      <c r="IWP74" s="12"/>
      <c r="IWQ74" s="12"/>
      <c r="IWR74" s="12"/>
      <c r="IWS74" s="12"/>
      <c r="IWT74" s="12"/>
      <c r="IWU74" s="12"/>
      <c r="IWV74" s="12"/>
      <c r="IWW74" s="12"/>
      <c r="IWX74" s="12"/>
      <c r="IWY74" s="12"/>
      <c r="IWZ74" s="12"/>
      <c r="IXA74" s="12"/>
      <c r="IXB74" s="12"/>
      <c r="IXC74" s="12"/>
      <c r="IXD74" s="12"/>
      <c r="IXE74" s="12"/>
      <c r="IXF74" s="12"/>
      <c r="IXG74" s="12"/>
      <c r="IXH74" s="12"/>
      <c r="IXI74" s="12"/>
      <c r="IXJ74" s="12"/>
      <c r="IXK74" s="12"/>
      <c r="IXL74" s="12"/>
      <c r="IXM74" s="12"/>
      <c r="IXN74" s="12"/>
      <c r="IXO74" s="12"/>
      <c r="IXP74" s="12"/>
      <c r="IXQ74" s="12"/>
      <c r="IXR74" s="12"/>
      <c r="IXS74" s="12"/>
      <c r="IXT74" s="12"/>
      <c r="IXU74" s="12"/>
      <c r="IXV74" s="12"/>
      <c r="IXW74" s="12"/>
      <c r="IXX74" s="12"/>
      <c r="IXY74" s="12"/>
      <c r="IXZ74" s="12"/>
      <c r="IYA74" s="12"/>
      <c r="IYB74" s="12"/>
      <c r="IYC74" s="12"/>
      <c r="IYD74" s="12"/>
      <c r="IYE74" s="12"/>
      <c r="IYF74" s="12"/>
      <c r="IYG74" s="12"/>
      <c r="IYH74" s="12"/>
      <c r="IYI74" s="12"/>
      <c r="IYJ74" s="12"/>
      <c r="IYK74" s="12"/>
      <c r="IYL74" s="12"/>
      <c r="IYM74" s="12"/>
      <c r="IYN74" s="12"/>
      <c r="IYO74" s="12"/>
      <c r="IYP74" s="12"/>
      <c r="IYQ74" s="12"/>
      <c r="IYR74" s="12"/>
      <c r="IYS74" s="12"/>
      <c r="IYT74" s="12"/>
      <c r="IYU74" s="12"/>
      <c r="IYV74" s="12"/>
      <c r="IYW74" s="12"/>
      <c r="IYX74" s="12"/>
      <c r="IYY74" s="12"/>
      <c r="IYZ74" s="12"/>
      <c r="IZA74" s="12"/>
      <c r="IZB74" s="12"/>
      <c r="IZC74" s="12"/>
      <c r="IZD74" s="12"/>
      <c r="IZE74" s="12"/>
      <c r="IZF74" s="12"/>
      <c r="IZG74" s="12"/>
      <c r="IZH74" s="12"/>
      <c r="IZI74" s="12"/>
      <c r="IZJ74" s="12"/>
      <c r="IZK74" s="12"/>
      <c r="IZL74" s="12"/>
      <c r="IZM74" s="12"/>
      <c r="IZN74" s="12"/>
      <c r="IZO74" s="12"/>
      <c r="IZP74" s="12"/>
      <c r="IZQ74" s="12"/>
      <c r="IZR74" s="12"/>
      <c r="IZS74" s="12"/>
      <c r="IZT74" s="12"/>
      <c r="IZU74" s="12"/>
      <c r="IZV74" s="12"/>
      <c r="IZW74" s="12"/>
      <c r="IZX74" s="12"/>
      <c r="IZY74" s="12"/>
      <c r="IZZ74" s="12"/>
      <c r="JAA74" s="12"/>
      <c r="JAB74" s="12"/>
      <c r="JAC74" s="12"/>
      <c r="JAD74" s="12"/>
      <c r="JAE74" s="12"/>
      <c r="JAF74" s="12"/>
      <c r="JAG74" s="12"/>
      <c r="JAH74" s="12"/>
      <c r="JAI74" s="12"/>
      <c r="JAJ74" s="12"/>
      <c r="JAK74" s="12"/>
      <c r="JAL74" s="12"/>
      <c r="JAM74" s="12"/>
      <c r="JAN74" s="12"/>
      <c r="JAO74" s="12"/>
      <c r="JAP74" s="12"/>
      <c r="JAQ74" s="12"/>
      <c r="JAR74" s="12"/>
      <c r="JAS74" s="12"/>
      <c r="JAT74" s="12"/>
      <c r="JAU74" s="12"/>
      <c r="JAV74" s="12"/>
      <c r="JAW74" s="12"/>
      <c r="JAX74" s="12"/>
      <c r="JAY74" s="12"/>
      <c r="JAZ74" s="12"/>
      <c r="JBA74" s="12"/>
      <c r="JBB74" s="12"/>
      <c r="JBC74" s="12"/>
      <c r="JBD74" s="12"/>
      <c r="JBE74" s="12"/>
      <c r="JBF74" s="12"/>
      <c r="JBG74" s="12"/>
      <c r="JBH74" s="12"/>
      <c r="JBI74" s="12"/>
      <c r="JBJ74" s="12"/>
      <c r="JBK74" s="12"/>
      <c r="JBL74" s="12"/>
      <c r="JBM74" s="12"/>
      <c r="JBN74" s="12"/>
      <c r="JBO74" s="12"/>
      <c r="JBP74" s="12"/>
      <c r="JBQ74" s="12"/>
      <c r="JBR74" s="12"/>
      <c r="JBS74" s="12"/>
      <c r="JBT74" s="12"/>
      <c r="JBU74" s="12"/>
      <c r="JBV74" s="12"/>
      <c r="JBW74" s="12"/>
      <c r="JBX74" s="12"/>
      <c r="JBY74" s="12"/>
      <c r="JBZ74" s="12"/>
      <c r="JCA74" s="12"/>
      <c r="JCB74" s="12"/>
      <c r="JCC74" s="12"/>
      <c r="JCD74" s="12"/>
      <c r="JCE74" s="12"/>
      <c r="JCF74" s="12"/>
      <c r="JCG74" s="12"/>
      <c r="JCH74" s="12"/>
      <c r="JCI74" s="12"/>
      <c r="JCJ74" s="12"/>
      <c r="JCK74" s="12"/>
      <c r="JCL74" s="12"/>
      <c r="JCM74" s="12"/>
      <c r="JCN74" s="12"/>
      <c r="JCO74" s="12"/>
      <c r="JCP74" s="12"/>
      <c r="JCQ74" s="12"/>
      <c r="JCR74" s="12"/>
      <c r="JCS74" s="12"/>
      <c r="JCT74" s="12"/>
      <c r="JCU74" s="12"/>
      <c r="JCV74" s="12"/>
      <c r="JCW74" s="12"/>
      <c r="JCX74" s="12"/>
      <c r="JCY74" s="12"/>
      <c r="JCZ74" s="12"/>
      <c r="JDA74" s="12"/>
      <c r="JDB74" s="12"/>
      <c r="JDC74" s="12"/>
      <c r="JDD74" s="12"/>
      <c r="JDE74" s="12"/>
      <c r="JDF74" s="12"/>
      <c r="JDG74" s="12"/>
      <c r="JDH74" s="12"/>
      <c r="JDI74" s="12"/>
      <c r="JDJ74" s="12"/>
      <c r="JDK74" s="12"/>
      <c r="JDL74" s="12"/>
      <c r="JDM74" s="12"/>
      <c r="JDN74" s="12"/>
      <c r="JDO74" s="12"/>
      <c r="JDP74" s="12"/>
      <c r="JDQ74" s="12"/>
      <c r="JDR74" s="12"/>
      <c r="JDS74" s="12"/>
      <c r="JDT74" s="12"/>
      <c r="JDU74" s="12"/>
      <c r="JDV74" s="12"/>
      <c r="JDW74" s="12"/>
      <c r="JDX74" s="12"/>
      <c r="JDY74" s="12"/>
      <c r="JDZ74" s="12"/>
      <c r="JEA74" s="12"/>
      <c r="JEB74" s="12"/>
      <c r="JEC74" s="12"/>
      <c r="JED74" s="12"/>
      <c r="JEE74" s="12"/>
      <c r="JEF74" s="12"/>
      <c r="JEG74" s="12"/>
      <c r="JEH74" s="12"/>
      <c r="JEI74" s="12"/>
      <c r="JEJ74" s="12"/>
      <c r="JEK74" s="12"/>
      <c r="JEL74" s="12"/>
      <c r="JEM74" s="12"/>
      <c r="JEN74" s="12"/>
      <c r="JEO74" s="12"/>
      <c r="JEP74" s="12"/>
      <c r="JEQ74" s="12"/>
      <c r="JER74" s="12"/>
      <c r="JES74" s="12"/>
      <c r="JET74" s="12"/>
      <c r="JEU74" s="12"/>
      <c r="JEV74" s="12"/>
      <c r="JEW74" s="12"/>
      <c r="JEX74" s="12"/>
      <c r="JEY74" s="12"/>
      <c r="JEZ74" s="12"/>
      <c r="JFA74" s="12"/>
      <c r="JFB74" s="12"/>
      <c r="JFC74" s="12"/>
      <c r="JFD74" s="12"/>
      <c r="JFE74" s="12"/>
      <c r="JFF74" s="12"/>
      <c r="JFG74" s="12"/>
      <c r="JFH74" s="12"/>
      <c r="JFI74" s="12"/>
      <c r="JFJ74" s="12"/>
      <c r="JFK74" s="12"/>
      <c r="JFL74" s="12"/>
      <c r="JFM74" s="12"/>
      <c r="JFN74" s="12"/>
      <c r="JFO74" s="12"/>
      <c r="JFP74" s="12"/>
      <c r="JFQ74" s="12"/>
      <c r="JFR74" s="12"/>
      <c r="JFS74" s="12"/>
      <c r="JFT74" s="12"/>
      <c r="JFU74" s="12"/>
      <c r="JFV74" s="12"/>
      <c r="JFW74" s="12"/>
      <c r="JFX74" s="12"/>
      <c r="JFY74" s="12"/>
      <c r="JFZ74" s="12"/>
      <c r="JGA74" s="12"/>
      <c r="JGB74" s="12"/>
      <c r="JGC74" s="12"/>
      <c r="JGD74" s="12"/>
      <c r="JGE74" s="12"/>
      <c r="JGF74" s="12"/>
      <c r="JGG74" s="12"/>
      <c r="JGH74" s="12"/>
      <c r="JGI74" s="12"/>
      <c r="JGJ74" s="12"/>
      <c r="JGK74" s="12"/>
      <c r="JGL74" s="12"/>
      <c r="JGM74" s="12"/>
      <c r="JGN74" s="12"/>
      <c r="JGO74" s="12"/>
      <c r="JGP74" s="12"/>
      <c r="JGQ74" s="12"/>
      <c r="JGR74" s="12"/>
      <c r="JGS74" s="12"/>
      <c r="JGT74" s="12"/>
      <c r="JGU74" s="12"/>
      <c r="JGV74" s="12"/>
      <c r="JGW74" s="12"/>
      <c r="JGX74" s="12"/>
      <c r="JGY74" s="12"/>
      <c r="JGZ74" s="12"/>
      <c r="JHA74" s="12"/>
      <c r="JHB74" s="12"/>
      <c r="JHC74" s="12"/>
      <c r="JHD74" s="12"/>
      <c r="JHE74" s="12"/>
      <c r="JHF74" s="12"/>
      <c r="JHG74" s="12"/>
      <c r="JHH74" s="12"/>
      <c r="JHI74" s="12"/>
      <c r="JHJ74" s="12"/>
      <c r="JHK74" s="12"/>
      <c r="JHL74" s="12"/>
      <c r="JHM74" s="12"/>
      <c r="JHN74" s="12"/>
      <c r="JHO74" s="12"/>
      <c r="JHP74" s="12"/>
      <c r="JHQ74" s="12"/>
      <c r="JHR74" s="12"/>
      <c r="JHS74" s="12"/>
      <c r="JHT74" s="12"/>
      <c r="JHU74" s="12"/>
      <c r="JHV74" s="12"/>
      <c r="JHW74" s="12"/>
      <c r="JHX74" s="12"/>
      <c r="JHY74" s="12"/>
      <c r="JHZ74" s="12"/>
      <c r="JIA74" s="12"/>
      <c r="JIB74" s="12"/>
      <c r="JIC74" s="12"/>
      <c r="JID74" s="12"/>
      <c r="JIE74" s="12"/>
      <c r="JIF74" s="12"/>
      <c r="JIG74" s="12"/>
      <c r="JIH74" s="12"/>
      <c r="JII74" s="12"/>
      <c r="JIJ74" s="12"/>
      <c r="JIK74" s="12"/>
      <c r="JIL74" s="12"/>
      <c r="JIM74" s="12"/>
      <c r="JIN74" s="12"/>
      <c r="JIO74" s="12"/>
      <c r="JIP74" s="12"/>
      <c r="JIQ74" s="12"/>
      <c r="JIR74" s="12"/>
      <c r="JIS74" s="12"/>
      <c r="JIT74" s="12"/>
      <c r="JIU74" s="12"/>
      <c r="JIV74" s="12"/>
      <c r="JIW74" s="12"/>
      <c r="JIX74" s="12"/>
      <c r="JIY74" s="12"/>
      <c r="JIZ74" s="12"/>
      <c r="JJA74" s="12"/>
      <c r="JJB74" s="12"/>
      <c r="JJC74" s="12"/>
      <c r="JJD74" s="12"/>
      <c r="JJE74" s="12"/>
      <c r="JJF74" s="12"/>
      <c r="JJG74" s="12"/>
      <c r="JJH74" s="12"/>
      <c r="JJI74" s="12"/>
      <c r="JJJ74" s="12"/>
      <c r="JJK74" s="12"/>
      <c r="JJL74" s="12"/>
      <c r="JJM74" s="12"/>
      <c r="JJN74" s="12"/>
      <c r="JJO74" s="12"/>
      <c r="JJP74" s="12"/>
      <c r="JJQ74" s="12"/>
      <c r="JJR74" s="12"/>
      <c r="JJS74" s="12"/>
      <c r="JJT74" s="12"/>
      <c r="JJU74" s="12"/>
      <c r="JJV74" s="12"/>
      <c r="JJW74" s="12"/>
      <c r="JJX74" s="12"/>
      <c r="JJY74" s="12"/>
      <c r="JJZ74" s="12"/>
      <c r="JKA74" s="12"/>
      <c r="JKB74" s="12"/>
      <c r="JKC74" s="12"/>
      <c r="JKD74" s="12"/>
      <c r="JKE74" s="12"/>
      <c r="JKF74" s="12"/>
      <c r="JKG74" s="12"/>
      <c r="JKH74" s="12"/>
      <c r="JKI74" s="12"/>
      <c r="JKJ74" s="12"/>
      <c r="JKK74" s="12"/>
      <c r="JKL74" s="12"/>
      <c r="JKM74" s="12"/>
      <c r="JKN74" s="12"/>
      <c r="JKO74" s="12"/>
      <c r="JKP74" s="12"/>
      <c r="JKQ74" s="12"/>
      <c r="JKR74" s="12"/>
      <c r="JKS74" s="12"/>
      <c r="JKT74" s="12"/>
      <c r="JKU74" s="12"/>
      <c r="JKV74" s="12"/>
      <c r="JKW74" s="12"/>
      <c r="JKX74" s="12"/>
      <c r="JKY74" s="12"/>
      <c r="JKZ74" s="12"/>
      <c r="JLA74" s="12"/>
      <c r="JLB74" s="12"/>
      <c r="JLC74" s="12"/>
      <c r="JLD74" s="12"/>
      <c r="JLE74" s="12"/>
      <c r="JLF74" s="12"/>
      <c r="JLG74" s="12"/>
      <c r="JLH74" s="12"/>
      <c r="JLI74" s="12"/>
      <c r="JLJ74" s="12"/>
      <c r="JLK74" s="12"/>
      <c r="JLL74" s="12"/>
      <c r="JLM74" s="12"/>
      <c r="JLN74" s="12"/>
      <c r="JLO74" s="12"/>
      <c r="JLP74" s="12"/>
      <c r="JLQ74" s="12"/>
      <c r="JLR74" s="12"/>
      <c r="JLS74" s="12"/>
      <c r="JLT74" s="12"/>
      <c r="JLU74" s="12"/>
      <c r="JLV74" s="12"/>
      <c r="JLW74" s="12"/>
      <c r="JLX74" s="12"/>
      <c r="JLY74" s="12"/>
      <c r="JLZ74" s="12"/>
      <c r="JMA74" s="12"/>
      <c r="JMB74" s="12"/>
      <c r="JMC74" s="12"/>
      <c r="JMD74" s="12"/>
      <c r="JME74" s="12"/>
      <c r="JMF74" s="12"/>
      <c r="JMG74" s="12"/>
      <c r="JMH74" s="12"/>
      <c r="JMI74" s="12"/>
      <c r="JMJ74" s="12"/>
      <c r="JMK74" s="12"/>
      <c r="JML74" s="12"/>
      <c r="JMM74" s="12"/>
      <c r="JMN74" s="12"/>
      <c r="JMO74" s="12"/>
      <c r="JMP74" s="12"/>
      <c r="JMQ74" s="12"/>
      <c r="JMR74" s="12"/>
      <c r="JMS74" s="12"/>
      <c r="JMT74" s="12"/>
      <c r="JMU74" s="12"/>
      <c r="JMV74" s="12"/>
      <c r="JMW74" s="12"/>
      <c r="JMX74" s="12"/>
      <c r="JMY74" s="12"/>
      <c r="JMZ74" s="12"/>
      <c r="JNA74" s="12"/>
      <c r="JNB74" s="12"/>
      <c r="JNC74" s="12"/>
      <c r="JND74" s="12"/>
      <c r="JNE74" s="12"/>
      <c r="JNF74" s="12"/>
      <c r="JNG74" s="12"/>
      <c r="JNH74" s="12"/>
      <c r="JNI74" s="12"/>
      <c r="JNJ74" s="12"/>
      <c r="JNK74" s="12"/>
      <c r="JNL74" s="12"/>
      <c r="JNM74" s="12"/>
      <c r="JNN74" s="12"/>
      <c r="JNO74" s="12"/>
      <c r="JNP74" s="12"/>
      <c r="JNQ74" s="12"/>
      <c r="JNR74" s="12"/>
      <c r="JNS74" s="12"/>
      <c r="JNT74" s="12"/>
      <c r="JNU74" s="12"/>
      <c r="JNV74" s="12"/>
      <c r="JNW74" s="12"/>
      <c r="JNX74" s="12"/>
      <c r="JNY74" s="12"/>
      <c r="JNZ74" s="12"/>
      <c r="JOA74" s="12"/>
      <c r="JOB74" s="12"/>
      <c r="JOC74" s="12"/>
      <c r="JOD74" s="12"/>
      <c r="JOE74" s="12"/>
      <c r="JOF74" s="12"/>
      <c r="JOG74" s="12"/>
      <c r="JOH74" s="12"/>
      <c r="JOI74" s="12"/>
      <c r="JOJ74" s="12"/>
      <c r="JOK74" s="12"/>
      <c r="JOL74" s="12"/>
      <c r="JOM74" s="12"/>
      <c r="JON74" s="12"/>
      <c r="JOO74" s="12"/>
      <c r="JOP74" s="12"/>
      <c r="JOQ74" s="12"/>
      <c r="JOR74" s="12"/>
      <c r="JOS74" s="12"/>
      <c r="JOT74" s="12"/>
      <c r="JOU74" s="12"/>
      <c r="JOV74" s="12"/>
      <c r="JOW74" s="12"/>
      <c r="JOX74" s="12"/>
      <c r="JOY74" s="12"/>
      <c r="JOZ74" s="12"/>
      <c r="JPA74" s="12"/>
      <c r="JPB74" s="12"/>
      <c r="JPC74" s="12"/>
      <c r="JPD74" s="12"/>
      <c r="JPE74" s="12"/>
      <c r="JPF74" s="12"/>
      <c r="JPG74" s="12"/>
      <c r="JPH74" s="12"/>
      <c r="JPI74" s="12"/>
      <c r="JPJ74" s="12"/>
      <c r="JPK74" s="12"/>
      <c r="JPL74" s="12"/>
      <c r="JPM74" s="12"/>
      <c r="JPN74" s="12"/>
      <c r="JPO74" s="12"/>
      <c r="JPP74" s="12"/>
      <c r="JPQ74" s="12"/>
      <c r="JPR74" s="12"/>
      <c r="JPS74" s="12"/>
      <c r="JPT74" s="12"/>
      <c r="JPU74" s="12"/>
      <c r="JPV74" s="12"/>
      <c r="JPW74" s="12"/>
      <c r="JPX74" s="12"/>
      <c r="JPY74" s="12"/>
      <c r="JPZ74" s="12"/>
      <c r="JQA74" s="12"/>
      <c r="JQB74" s="12"/>
      <c r="JQC74" s="12"/>
      <c r="JQD74" s="12"/>
      <c r="JQE74" s="12"/>
      <c r="JQF74" s="12"/>
      <c r="JQG74" s="12"/>
      <c r="JQH74" s="12"/>
      <c r="JQI74" s="12"/>
      <c r="JQJ74" s="12"/>
      <c r="JQK74" s="12"/>
      <c r="JQL74" s="12"/>
      <c r="JQM74" s="12"/>
      <c r="JQN74" s="12"/>
      <c r="JQO74" s="12"/>
      <c r="JQP74" s="12"/>
      <c r="JQQ74" s="12"/>
      <c r="JQR74" s="12"/>
      <c r="JQS74" s="12"/>
      <c r="JQT74" s="12"/>
      <c r="JQU74" s="12"/>
      <c r="JQV74" s="12"/>
      <c r="JQW74" s="12"/>
      <c r="JQX74" s="12"/>
      <c r="JQY74" s="12"/>
      <c r="JQZ74" s="12"/>
      <c r="JRA74" s="12"/>
      <c r="JRB74" s="12"/>
      <c r="JRC74" s="12"/>
      <c r="JRD74" s="12"/>
      <c r="JRE74" s="12"/>
      <c r="JRF74" s="12"/>
      <c r="JRG74" s="12"/>
      <c r="JRH74" s="12"/>
      <c r="JRI74" s="12"/>
      <c r="JRJ74" s="12"/>
      <c r="JRK74" s="12"/>
      <c r="JRL74" s="12"/>
      <c r="JRM74" s="12"/>
      <c r="JRN74" s="12"/>
      <c r="JRO74" s="12"/>
      <c r="JRP74" s="12"/>
      <c r="JRQ74" s="12"/>
      <c r="JRR74" s="12"/>
      <c r="JRS74" s="12"/>
      <c r="JRT74" s="12"/>
      <c r="JRU74" s="12"/>
      <c r="JRV74" s="12"/>
      <c r="JRW74" s="12"/>
      <c r="JRX74" s="12"/>
      <c r="JRY74" s="12"/>
      <c r="JRZ74" s="12"/>
      <c r="JSA74" s="12"/>
      <c r="JSB74" s="12"/>
      <c r="JSC74" s="12"/>
      <c r="JSD74" s="12"/>
      <c r="JSE74" s="12"/>
      <c r="JSF74" s="12"/>
      <c r="JSG74" s="12"/>
      <c r="JSH74" s="12"/>
      <c r="JSI74" s="12"/>
      <c r="JSJ74" s="12"/>
      <c r="JSK74" s="12"/>
      <c r="JSL74" s="12"/>
      <c r="JSM74" s="12"/>
      <c r="JSN74" s="12"/>
      <c r="JSO74" s="12"/>
      <c r="JSP74" s="12"/>
      <c r="JSQ74" s="12"/>
      <c r="JSR74" s="12"/>
      <c r="JSS74" s="12"/>
      <c r="JST74" s="12"/>
      <c r="JSU74" s="12"/>
      <c r="JSV74" s="12"/>
      <c r="JSW74" s="12"/>
      <c r="JSX74" s="12"/>
      <c r="JSY74" s="12"/>
      <c r="JSZ74" s="12"/>
      <c r="JTA74" s="12"/>
      <c r="JTB74" s="12"/>
      <c r="JTC74" s="12"/>
      <c r="JTD74" s="12"/>
      <c r="JTE74" s="12"/>
      <c r="JTF74" s="12"/>
      <c r="JTG74" s="12"/>
      <c r="JTH74" s="12"/>
      <c r="JTI74" s="12"/>
      <c r="JTJ74" s="12"/>
      <c r="JTK74" s="12"/>
      <c r="JTL74" s="12"/>
      <c r="JTM74" s="12"/>
      <c r="JTN74" s="12"/>
      <c r="JTO74" s="12"/>
      <c r="JTP74" s="12"/>
      <c r="JTQ74" s="12"/>
      <c r="JTR74" s="12"/>
      <c r="JTS74" s="12"/>
      <c r="JTT74" s="12"/>
      <c r="JTU74" s="12"/>
      <c r="JTV74" s="12"/>
      <c r="JTW74" s="12"/>
      <c r="JTX74" s="12"/>
      <c r="JTY74" s="12"/>
      <c r="JTZ74" s="12"/>
      <c r="JUA74" s="12"/>
      <c r="JUB74" s="12"/>
      <c r="JUC74" s="12"/>
      <c r="JUD74" s="12"/>
      <c r="JUE74" s="12"/>
      <c r="JUF74" s="12"/>
      <c r="JUG74" s="12"/>
      <c r="JUH74" s="12"/>
      <c r="JUI74" s="12"/>
      <c r="JUJ74" s="12"/>
      <c r="JUK74" s="12"/>
      <c r="JUL74" s="12"/>
      <c r="JUM74" s="12"/>
      <c r="JUN74" s="12"/>
      <c r="JUO74" s="12"/>
      <c r="JUP74" s="12"/>
      <c r="JUQ74" s="12"/>
      <c r="JUR74" s="12"/>
      <c r="JUS74" s="12"/>
      <c r="JUT74" s="12"/>
      <c r="JUU74" s="12"/>
      <c r="JUV74" s="12"/>
      <c r="JUW74" s="12"/>
      <c r="JUX74" s="12"/>
      <c r="JUY74" s="12"/>
      <c r="JUZ74" s="12"/>
      <c r="JVA74" s="12"/>
      <c r="JVB74" s="12"/>
      <c r="JVC74" s="12"/>
      <c r="JVD74" s="12"/>
      <c r="JVE74" s="12"/>
      <c r="JVF74" s="12"/>
      <c r="JVG74" s="12"/>
      <c r="JVH74" s="12"/>
      <c r="JVI74" s="12"/>
      <c r="JVJ74" s="12"/>
      <c r="JVK74" s="12"/>
      <c r="JVL74" s="12"/>
      <c r="JVM74" s="12"/>
      <c r="JVN74" s="12"/>
      <c r="JVO74" s="12"/>
      <c r="JVP74" s="12"/>
      <c r="JVQ74" s="12"/>
      <c r="JVR74" s="12"/>
      <c r="JVS74" s="12"/>
      <c r="JVT74" s="12"/>
      <c r="JVU74" s="12"/>
      <c r="JVV74" s="12"/>
      <c r="JVW74" s="12"/>
      <c r="JVX74" s="12"/>
      <c r="JVY74" s="12"/>
      <c r="JVZ74" s="12"/>
      <c r="JWA74" s="12"/>
      <c r="JWB74" s="12"/>
      <c r="JWC74" s="12"/>
      <c r="JWD74" s="12"/>
      <c r="JWE74" s="12"/>
      <c r="JWF74" s="12"/>
      <c r="JWG74" s="12"/>
      <c r="JWH74" s="12"/>
      <c r="JWI74" s="12"/>
      <c r="JWJ74" s="12"/>
      <c r="JWK74" s="12"/>
      <c r="JWL74" s="12"/>
      <c r="JWM74" s="12"/>
      <c r="JWN74" s="12"/>
      <c r="JWO74" s="12"/>
      <c r="JWP74" s="12"/>
      <c r="JWQ74" s="12"/>
      <c r="JWR74" s="12"/>
      <c r="JWS74" s="12"/>
      <c r="JWT74" s="12"/>
      <c r="JWU74" s="12"/>
      <c r="JWV74" s="12"/>
      <c r="JWW74" s="12"/>
      <c r="JWX74" s="12"/>
      <c r="JWY74" s="12"/>
      <c r="JWZ74" s="12"/>
      <c r="JXA74" s="12"/>
      <c r="JXB74" s="12"/>
      <c r="JXC74" s="12"/>
      <c r="JXD74" s="12"/>
      <c r="JXE74" s="12"/>
      <c r="JXF74" s="12"/>
      <c r="JXG74" s="12"/>
      <c r="JXH74" s="12"/>
      <c r="JXI74" s="12"/>
      <c r="JXJ74" s="12"/>
      <c r="JXK74" s="12"/>
      <c r="JXL74" s="12"/>
      <c r="JXM74" s="12"/>
      <c r="JXN74" s="12"/>
      <c r="JXO74" s="12"/>
      <c r="JXP74" s="12"/>
      <c r="JXQ74" s="12"/>
      <c r="JXR74" s="12"/>
      <c r="JXS74" s="12"/>
      <c r="JXT74" s="12"/>
      <c r="JXU74" s="12"/>
      <c r="JXV74" s="12"/>
      <c r="JXW74" s="12"/>
      <c r="JXX74" s="12"/>
      <c r="JXY74" s="12"/>
      <c r="JXZ74" s="12"/>
      <c r="JYA74" s="12"/>
      <c r="JYB74" s="12"/>
      <c r="JYC74" s="12"/>
      <c r="JYD74" s="12"/>
      <c r="JYE74" s="12"/>
      <c r="JYF74" s="12"/>
      <c r="JYG74" s="12"/>
      <c r="JYH74" s="12"/>
      <c r="JYI74" s="12"/>
      <c r="JYJ74" s="12"/>
      <c r="JYK74" s="12"/>
      <c r="JYL74" s="12"/>
      <c r="JYM74" s="12"/>
      <c r="JYN74" s="12"/>
      <c r="JYO74" s="12"/>
      <c r="JYP74" s="12"/>
      <c r="JYQ74" s="12"/>
      <c r="JYR74" s="12"/>
      <c r="JYS74" s="12"/>
      <c r="JYT74" s="12"/>
      <c r="JYU74" s="12"/>
      <c r="JYV74" s="12"/>
      <c r="JYW74" s="12"/>
      <c r="JYX74" s="12"/>
      <c r="JYY74" s="12"/>
      <c r="JYZ74" s="12"/>
      <c r="JZA74" s="12"/>
      <c r="JZB74" s="12"/>
      <c r="JZC74" s="12"/>
      <c r="JZD74" s="12"/>
      <c r="JZE74" s="12"/>
      <c r="JZF74" s="12"/>
      <c r="JZG74" s="12"/>
      <c r="JZH74" s="12"/>
      <c r="JZI74" s="12"/>
      <c r="JZJ74" s="12"/>
      <c r="JZK74" s="12"/>
      <c r="JZL74" s="12"/>
      <c r="JZM74" s="12"/>
      <c r="JZN74" s="12"/>
      <c r="JZO74" s="12"/>
      <c r="JZP74" s="12"/>
      <c r="JZQ74" s="12"/>
      <c r="JZR74" s="12"/>
      <c r="JZS74" s="12"/>
      <c r="JZT74" s="12"/>
      <c r="JZU74" s="12"/>
      <c r="JZV74" s="12"/>
      <c r="JZW74" s="12"/>
      <c r="JZX74" s="12"/>
      <c r="JZY74" s="12"/>
      <c r="JZZ74" s="12"/>
      <c r="KAA74" s="12"/>
      <c r="KAB74" s="12"/>
      <c r="KAC74" s="12"/>
      <c r="KAD74" s="12"/>
      <c r="KAE74" s="12"/>
      <c r="KAF74" s="12"/>
      <c r="KAG74" s="12"/>
      <c r="KAH74" s="12"/>
      <c r="KAI74" s="12"/>
      <c r="KAJ74" s="12"/>
      <c r="KAK74" s="12"/>
      <c r="KAL74" s="12"/>
      <c r="KAM74" s="12"/>
      <c r="KAN74" s="12"/>
      <c r="KAO74" s="12"/>
      <c r="KAP74" s="12"/>
      <c r="KAQ74" s="12"/>
      <c r="KAR74" s="12"/>
      <c r="KAS74" s="12"/>
      <c r="KAT74" s="12"/>
      <c r="KAU74" s="12"/>
      <c r="KAV74" s="12"/>
      <c r="KAW74" s="12"/>
      <c r="KAX74" s="12"/>
      <c r="KAY74" s="12"/>
      <c r="KAZ74" s="12"/>
      <c r="KBA74" s="12"/>
      <c r="KBB74" s="12"/>
      <c r="KBC74" s="12"/>
      <c r="KBD74" s="12"/>
      <c r="KBE74" s="12"/>
      <c r="KBF74" s="12"/>
      <c r="KBG74" s="12"/>
      <c r="KBH74" s="12"/>
      <c r="KBI74" s="12"/>
      <c r="KBJ74" s="12"/>
      <c r="KBK74" s="12"/>
      <c r="KBL74" s="12"/>
      <c r="KBM74" s="12"/>
      <c r="KBN74" s="12"/>
      <c r="KBO74" s="12"/>
      <c r="KBP74" s="12"/>
      <c r="KBQ74" s="12"/>
      <c r="KBR74" s="12"/>
      <c r="KBS74" s="12"/>
      <c r="KBT74" s="12"/>
      <c r="KBU74" s="12"/>
      <c r="KBV74" s="12"/>
      <c r="KBW74" s="12"/>
      <c r="KBX74" s="12"/>
      <c r="KBY74" s="12"/>
      <c r="KBZ74" s="12"/>
      <c r="KCA74" s="12"/>
      <c r="KCB74" s="12"/>
      <c r="KCC74" s="12"/>
      <c r="KCD74" s="12"/>
      <c r="KCE74" s="12"/>
      <c r="KCF74" s="12"/>
      <c r="KCG74" s="12"/>
      <c r="KCH74" s="12"/>
      <c r="KCI74" s="12"/>
      <c r="KCJ74" s="12"/>
      <c r="KCK74" s="12"/>
      <c r="KCL74" s="12"/>
      <c r="KCM74" s="12"/>
      <c r="KCN74" s="12"/>
      <c r="KCO74" s="12"/>
      <c r="KCP74" s="12"/>
      <c r="KCQ74" s="12"/>
      <c r="KCR74" s="12"/>
      <c r="KCS74" s="12"/>
      <c r="KCT74" s="12"/>
      <c r="KCU74" s="12"/>
      <c r="KCV74" s="12"/>
      <c r="KCW74" s="12"/>
      <c r="KCX74" s="12"/>
      <c r="KCY74" s="12"/>
      <c r="KCZ74" s="12"/>
      <c r="KDA74" s="12"/>
      <c r="KDB74" s="12"/>
      <c r="KDC74" s="12"/>
      <c r="KDD74" s="12"/>
      <c r="KDE74" s="12"/>
      <c r="KDF74" s="12"/>
      <c r="KDG74" s="12"/>
      <c r="KDH74" s="12"/>
      <c r="KDI74" s="12"/>
      <c r="KDJ74" s="12"/>
      <c r="KDK74" s="12"/>
      <c r="KDL74" s="12"/>
      <c r="KDM74" s="12"/>
      <c r="KDN74" s="12"/>
      <c r="KDO74" s="12"/>
      <c r="KDP74" s="12"/>
      <c r="KDQ74" s="12"/>
      <c r="KDR74" s="12"/>
      <c r="KDS74" s="12"/>
      <c r="KDT74" s="12"/>
      <c r="KDU74" s="12"/>
      <c r="KDV74" s="12"/>
      <c r="KDW74" s="12"/>
      <c r="KDX74" s="12"/>
      <c r="KDY74" s="12"/>
      <c r="KDZ74" s="12"/>
      <c r="KEA74" s="12"/>
      <c r="KEB74" s="12"/>
      <c r="KEC74" s="12"/>
      <c r="KED74" s="12"/>
      <c r="KEE74" s="12"/>
      <c r="KEF74" s="12"/>
      <c r="KEG74" s="12"/>
      <c r="KEH74" s="12"/>
      <c r="KEI74" s="12"/>
      <c r="KEJ74" s="12"/>
      <c r="KEK74" s="12"/>
      <c r="KEL74" s="12"/>
      <c r="KEM74" s="12"/>
      <c r="KEN74" s="12"/>
      <c r="KEO74" s="12"/>
      <c r="KEP74" s="12"/>
      <c r="KEQ74" s="12"/>
      <c r="KER74" s="12"/>
      <c r="KES74" s="12"/>
      <c r="KET74" s="12"/>
      <c r="KEU74" s="12"/>
      <c r="KEV74" s="12"/>
      <c r="KEW74" s="12"/>
      <c r="KEX74" s="12"/>
      <c r="KEY74" s="12"/>
      <c r="KEZ74" s="12"/>
      <c r="KFA74" s="12"/>
      <c r="KFB74" s="12"/>
      <c r="KFC74" s="12"/>
      <c r="KFD74" s="12"/>
      <c r="KFE74" s="12"/>
      <c r="KFF74" s="12"/>
      <c r="KFG74" s="12"/>
      <c r="KFH74" s="12"/>
      <c r="KFI74" s="12"/>
      <c r="KFJ74" s="12"/>
      <c r="KFK74" s="12"/>
      <c r="KFL74" s="12"/>
      <c r="KFM74" s="12"/>
      <c r="KFN74" s="12"/>
      <c r="KFO74" s="12"/>
      <c r="KFP74" s="12"/>
      <c r="KFQ74" s="12"/>
      <c r="KFR74" s="12"/>
      <c r="KFS74" s="12"/>
      <c r="KFT74" s="12"/>
      <c r="KFU74" s="12"/>
      <c r="KFV74" s="12"/>
      <c r="KFW74" s="12"/>
      <c r="KFX74" s="12"/>
      <c r="KFY74" s="12"/>
      <c r="KFZ74" s="12"/>
      <c r="KGA74" s="12"/>
      <c r="KGB74" s="12"/>
      <c r="KGC74" s="12"/>
      <c r="KGD74" s="12"/>
      <c r="KGE74" s="12"/>
      <c r="KGF74" s="12"/>
      <c r="KGG74" s="12"/>
      <c r="KGH74" s="12"/>
      <c r="KGI74" s="12"/>
      <c r="KGJ74" s="12"/>
      <c r="KGK74" s="12"/>
      <c r="KGL74" s="12"/>
      <c r="KGM74" s="12"/>
      <c r="KGN74" s="12"/>
      <c r="KGO74" s="12"/>
      <c r="KGP74" s="12"/>
      <c r="KGQ74" s="12"/>
      <c r="KGR74" s="12"/>
      <c r="KGS74" s="12"/>
      <c r="KGT74" s="12"/>
      <c r="KGU74" s="12"/>
      <c r="KGV74" s="12"/>
      <c r="KGW74" s="12"/>
      <c r="KGX74" s="12"/>
      <c r="KGY74" s="12"/>
      <c r="KGZ74" s="12"/>
      <c r="KHA74" s="12"/>
      <c r="KHB74" s="12"/>
      <c r="KHC74" s="12"/>
      <c r="KHD74" s="12"/>
      <c r="KHE74" s="12"/>
      <c r="KHF74" s="12"/>
      <c r="KHG74" s="12"/>
      <c r="KHH74" s="12"/>
      <c r="KHI74" s="12"/>
      <c r="KHJ74" s="12"/>
      <c r="KHK74" s="12"/>
      <c r="KHL74" s="12"/>
      <c r="KHM74" s="12"/>
      <c r="KHN74" s="12"/>
      <c r="KHO74" s="12"/>
      <c r="KHP74" s="12"/>
      <c r="KHQ74" s="12"/>
      <c r="KHR74" s="12"/>
      <c r="KHS74" s="12"/>
      <c r="KHT74" s="12"/>
      <c r="KHU74" s="12"/>
      <c r="KHV74" s="12"/>
      <c r="KHW74" s="12"/>
      <c r="KHX74" s="12"/>
      <c r="KHY74" s="12"/>
      <c r="KHZ74" s="12"/>
      <c r="KIA74" s="12"/>
      <c r="KIB74" s="12"/>
      <c r="KIC74" s="12"/>
      <c r="KID74" s="12"/>
      <c r="KIE74" s="12"/>
      <c r="KIF74" s="12"/>
      <c r="KIG74" s="12"/>
      <c r="KIH74" s="12"/>
      <c r="KII74" s="12"/>
      <c r="KIJ74" s="12"/>
      <c r="KIK74" s="12"/>
      <c r="KIL74" s="12"/>
      <c r="KIM74" s="12"/>
      <c r="KIN74" s="12"/>
      <c r="KIO74" s="12"/>
      <c r="KIP74" s="12"/>
      <c r="KIQ74" s="12"/>
      <c r="KIR74" s="12"/>
      <c r="KIS74" s="12"/>
      <c r="KIT74" s="12"/>
      <c r="KIU74" s="12"/>
      <c r="KIV74" s="12"/>
      <c r="KIW74" s="12"/>
      <c r="KIX74" s="12"/>
      <c r="KIY74" s="12"/>
      <c r="KIZ74" s="12"/>
      <c r="KJA74" s="12"/>
      <c r="KJB74" s="12"/>
      <c r="KJC74" s="12"/>
      <c r="KJD74" s="12"/>
      <c r="KJE74" s="12"/>
      <c r="KJF74" s="12"/>
      <c r="KJG74" s="12"/>
      <c r="KJH74" s="12"/>
      <c r="KJI74" s="12"/>
      <c r="KJJ74" s="12"/>
      <c r="KJK74" s="12"/>
      <c r="KJL74" s="12"/>
      <c r="KJM74" s="12"/>
      <c r="KJN74" s="12"/>
      <c r="KJO74" s="12"/>
      <c r="KJP74" s="12"/>
      <c r="KJQ74" s="12"/>
      <c r="KJR74" s="12"/>
      <c r="KJS74" s="12"/>
      <c r="KJT74" s="12"/>
      <c r="KJU74" s="12"/>
      <c r="KJV74" s="12"/>
      <c r="KJW74" s="12"/>
      <c r="KJX74" s="12"/>
      <c r="KJY74" s="12"/>
      <c r="KJZ74" s="12"/>
      <c r="KKA74" s="12"/>
      <c r="KKB74" s="12"/>
      <c r="KKC74" s="12"/>
      <c r="KKD74" s="12"/>
      <c r="KKE74" s="12"/>
      <c r="KKF74" s="12"/>
      <c r="KKG74" s="12"/>
      <c r="KKH74" s="12"/>
      <c r="KKI74" s="12"/>
      <c r="KKJ74" s="12"/>
      <c r="KKK74" s="12"/>
      <c r="KKL74" s="12"/>
      <c r="KKM74" s="12"/>
      <c r="KKN74" s="12"/>
      <c r="KKO74" s="12"/>
      <c r="KKP74" s="12"/>
      <c r="KKQ74" s="12"/>
      <c r="KKR74" s="12"/>
      <c r="KKS74" s="12"/>
      <c r="KKT74" s="12"/>
      <c r="KKU74" s="12"/>
      <c r="KKV74" s="12"/>
      <c r="KKW74" s="12"/>
      <c r="KKX74" s="12"/>
      <c r="KKY74" s="12"/>
      <c r="KKZ74" s="12"/>
      <c r="KLA74" s="12"/>
      <c r="KLB74" s="12"/>
      <c r="KLC74" s="12"/>
      <c r="KLD74" s="12"/>
      <c r="KLE74" s="12"/>
      <c r="KLF74" s="12"/>
      <c r="KLG74" s="12"/>
      <c r="KLH74" s="12"/>
      <c r="KLI74" s="12"/>
      <c r="KLJ74" s="12"/>
      <c r="KLK74" s="12"/>
      <c r="KLL74" s="12"/>
      <c r="KLM74" s="12"/>
      <c r="KLN74" s="12"/>
      <c r="KLO74" s="12"/>
      <c r="KLP74" s="12"/>
      <c r="KLQ74" s="12"/>
      <c r="KLR74" s="12"/>
      <c r="KLS74" s="12"/>
      <c r="KLT74" s="12"/>
      <c r="KLU74" s="12"/>
      <c r="KLV74" s="12"/>
      <c r="KLW74" s="12"/>
      <c r="KLX74" s="12"/>
      <c r="KLY74" s="12"/>
      <c r="KLZ74" s="12"/>
      <c r="KMA74" s="12"/>
      <c r="KMB74" s="12"/>
      <c r="KMC74" s="12"/>
      <c r="KMD74" s="12"/>
      <c r="KME74" s="12"/>
      <c r="KMF74" s="12"/>
      <c r="KMG74" s="12"/>
      <c r="KMH74" s="12"/>
      <c r="KMI74" s="12"/>
      <c r="KMJ74" s="12"/>
      <c r="KMK74" s="12"/>
      <c r="KML74" s="12"/>
      <c r="KMM74" s="12"/>
      <c r="KMN74" s="12"/>
      <c r="KMO74" s="12"/>
      <c r="KMP74" s="12"/>
      <c r="KMQ74" s="12"/>
      <c r="KMR74" s="12"/>
      <c r="KMS74" s="12"/>
      <c r="KMT74" s="12"/>
      <c r="KMU74" s="12"/>
      <c r="KMV74" s="12"/>
      <c r="KMW74" s="12"/>
      <c r="KMX74" s="12"/>
      <c r="KMY74" s="12"/>
      <c r="KMZ74" s="12"/>
      <c r="KNA74" s="12"/>
      <c r="KNB74" s="12"/>
      <c r="KNC74" s="12"/>
      <c r="KND74" s="12"/>
      <c r="KNE74" s="12"/>
      <c r="KNF74" s="12"/>
      <c r="KNG74" s="12"/>
      <c r="KNH74" s="12"/>
      <c r="KNI74" s="12"/>
      <c r="KNJ74" s="12"/>
      <c r="KNK74" s="12"/>
      <c r="KNL74" s="12"/>
      <c r="KNM74" s="12"/>
      <c r="KNN74" s="12"/>
      <c r="KNO74" s="12"/>
      <c r="KNP74" s="12"/>
      <c r="KNQ74" s="12"/>
      <c r="KNR74" s="12"/>
      <c r="KNS74" s="12"/>
      <c r="KNT74" s="12"/>
      <c r="KNU74" s="12"/>
      <c r="KNV74" s="12"/>
      <c r="KNW74" s="12"/>
      <c r="KNX74" s="12"/>
      <c r="KNY74" s="12"/>
      <c r="KNZ74" s="12"/>
      <c r="KOA74" s="12"/>
      <c r="KOB74" s="12"/>
      <c r="KOC74" s="12"/>
      <c r="KOD74" s="12"/>
      <c r="KOE74" s="12"/>
      <c r="KOF74" s="12"/>
      <c r="KOG74" s="12"/>
      <c r="KOH74" s="12"/>
      <c r="KOI74" s="12"/>
      <c r="KOJ74" s="12"/>
      <c r="KOK74" s="12"/>
      <c r="KOL74" s="12"/>
      <c r="KOM74" s="12"/>
      <c r="KON74" s="12"/>
      <c r="KOO74" s="12"/>
      <c r="KOP74" s="12"/>
      <c r="KOQ74" s="12"/>
      <c r="KOR74" s="12"/>
      <c r="KOS74" s="12"/>
      <c r="KOT74" s="12"/>
      <c r="KOU74" s="12"/>
      <c r="KOV74" s="12"/>
      <c r="KOW74" s="12"/>
      <c r="KOX74" s="12"/>
      <c r="KOY74" s="12"/>
      <c r="KOZ74" s="12"/>
      <c r="KPA74" s="12"/>
      <c r="KPB74" s="12"/>
      <c r="KPC74" s="12"/>
      <c r="KPD74" s="12"/>
      <c r="KPE74" s="12"/>
      <c r="KPF74" s="12"/>
      <c r="KPG74" s="12"/>
      <c r="KPH74" s="12"/>
      <c r="KPI74" s="12"/>
      <c r="KPJ74" s="12"/>
      <c r="KPK74" s="12"/>
      <c r="KPL74" s="12"/>
      <c r="KPM74" s="12"/>
      <c r="KPN74" s="12"/>
      <c r="KPO74" s="12"/>
      <c r="KPP74" s="12"/>
      <c r="KPQ74" s="12"/>
      <c r="KPR74" s="12"/>
      <c r="KPS74" s="12"/>
      <c r="KPT74" s="12"/>
      <c r="KPU74" s="12"/>
      <c r="KPV74" s="12"/>
      <c r="KPW74" s="12"/>
      <c r="KPX74" s="12"/>
      <c r="KPY74" s="12"/>
      <c r="KPZ74" s="12"/>
      <c r="KQA74" s="12"/>
      <c r="KQB74" s="12"/>
      <c r="KQC74" s="12"/>
      <c r="KQD74" s="12"/>
      <c r="KQE74" s="12"/>
      <c r="KQF74" s="12"/>
      <c r="KQG74" s="12"/>
      <c r="KQH74" s="12"/>
      <c r="KQI74" s="12"/>
      <c r="KQJ74" s="12"/>
      <c r="KQK74" s="12"/>
      <c r="KQL74" s="12"/>
      <c r="KQM74" s="12"/>
      <c r="KQN74" s="12"/>
      <c r="KQO74" s="12"/>
      <c r="KQP74" s="12"/>
      <c r="KQQ74" s="12"/>
      <c r="KQR74" s="12"/>
      <c r="KQS74" s="12"/>
      <c r="KQT74" s="12"/>
      <c r="KQU74" s="12"/>
      <c r="KQV74" s="12"/>
      <c r="KQW74" s="12"/>
      <c r="KQX74" s="12"/>
      <c r="KQY74" s="12"/>
      <c r="KQZ74" s="12"/>
      <c r="KRA74" s="12"/>
      <c r="KRB74" s="12"/>
      <c r="KRC74" s="12"/>
      <c r="KRD74" s="12"/>
      <c r="KRE74" s="12"/>
      <c r="KRF74" s="12"/>
      <c r="KRG74" s="12"/>
      <c r="KRH74" s="12"/>
      <c r="KRI74" s="12"/>
      <c r="KRJ74" s="12"/>
      <c r="KRK74" s="12"/>
      <c r="KRL74" s="12"/>
      <c r="KRM74" s="12"/>
      <c r="KRN74" s="12"/>
      <c r="KRO74" s="12"/>
      <c r="KRP74" s="12"/>
      <c r="KRQ74" s="12"/>
      <c r="KRR74" s="12"/>
      <c r="KRS74" s="12"/>
      <c r="KRT74" s="12"/>
      <c r="KRU74" s="12"/>
      <c r="KRV74" s="12"/>
      <c r="KRW74" s="12"/>
      <c r="KRX74" s="12"/>
      <c r="KRY74" s="12"/>
      <c r="KRZ74" s="12"/>
      <c r="KSA74" s="12"/>
      <c r="KSB74" s="12"/>
      <c r="KSC74" s="12"/>
      <c r="KSD74" s="12"/>
      <c r="KSE74" s="12"/>
      <c r="KSF74" s="12"/>
      <c r="KSG74" s="12"/>
      <c r="KSH74" s="12"/>
      <c r="KSI74" s="12"/>
      <c r="KSJ74" s="12"/>
      <c r="KSK74" s="12"/>
      <c r="KSL74" s="12"/>
      <c r="KSM74" s="12"/>
      <c r="KSN74" s="12"/>
      <c r="KSO74" s="12"/>
      <c r="KSP74" s="12"/>
      <c r="KSQ74" s="12"/>
      <c r="KSR74" s="12"/>
      <c r="KSS74" s="12"/>
      <c r="KST74" s="12"/>
      <c r="KSU74" s="12"/>
      <c r="KSV74" s="12"/>
      <c r="KSW74" s="12"/>
      <c r="KSX74" s="12"/>
      <c r="KSY74" s="12"/>
      <c r="KSZ74" s="12"/>
      <c r="KTA74" s="12"/>
      <c r="KTB74" s="12"/>
      <c r="KTC74" s="12"/>
      <c r="KTD74" s="12"/>
      <c r="KTE74" s="12"/>
      <c r="KTF74" s="12"/>
      <c r="KTG74" s="12"/>
      <c r="KTH74" s="12"/>
      <c r="KTI74" s="12"/>
      <c r="KTJ74" s="12"/>
      <c r="KTK74" s="12"/>
      <c r="KTL74" s="12"/>
      <c r="KTM74" s="12"/>
      <c r="KTN74" s="12"/>
      <c r="KTO74" s="12"/>
      <c r="KTP74" s="12"/>
      <c r="KTQ74" s="12"/>
      <c r="KTR74" s="12"/>
      <c r="KTS74" s="12"/>
      <c r="KTT74" s="12"/>
      <c r="KTU74" s="12"/>
      <c r="KTV74" s="12"/>
      <c r="KTW74" s="12"/>
      <c r="KTX74" s="12"/>
      <c r="KTY74" s="12"/>
      <c r="KTZ74" s="12"/>
      <c r="KUA74" s="12"/>
      <c r="KUB74" s="12"/>
      <c r="KUC74" s="12"/>
      <c r="KUD74" s="12"/>
      <c r="KUE74" s="12"/>
      <c r="KUF74" s="12"/>
      <c r="KUG74" s="12"/>
      <c r="KUH74" s="12"/>
      <c r="KUI74" s="12"/>
      <c r="KUJ74" s="12"/>
      <c r="KUK74" s="12"/>
      <c r="KUL74" s="12"/>
      <c r="KUM74" s="12"/>
      <c r="KUN74" s="12"/>
      <c r="KUO74" s="12"/>
      <c r="KUP74" s="12"/>
      <c r="KUQ74" s="12"/>
      <c r="KUR74" s="12"/>
      <c r="KUS74" s="12"/>
      <c r="KUT74" s="12"/>
      <c r="KUU74" s="12"/>
      <c r="KUV74" s="12"/>
      <c r="KUW74" s="12"/>
      <c r="KUX74" s="12"/>
      <c r="KUY74" s="12"/>
      <c r="KUZ74" s="12"/>
      <c r="KVA74" s="12"/>
      <c r="KVB74" s="12"/>
      <c r="KVC74" s="12"/>
      <c r="KVD74" s="12"/>
      <c r="KVE74" s="12"/>
      <c r="KVF74" s="12"/>
      <c r="KVG74" s="12"/>
      <c r="KVH74" s="12"/>
      <c r="KVI74" s="12"/>
      <c r="KVJ74" s="12"/>
      <c r="KVK74" s="12"/>
      <c r="KVL74" s="12"/>
      <c r="KVM74" s="12"/>
      <c r="KVN74" s="12"/>
      <c r="KVO74" s="12"/>
      <c r="KVP74" s="12"/>
      <c r="KVQ74" s="12"/>
      <c r="KVR74" s="12"/>
      <c r="KVS74" s="12"/>
      <c r="KVT74" s="12"/>
      <c r="KVU74" s="12"/>
      <c r="KVV74" s="12"/>
      <c r="KVW74" s="12"/>
      <c r="KVX74" s="12"/>
      <c r="KVY74" s="12"/>
      <c r="KVZ74" s="12"/>
      <c r="KWA74" s="12"/>
      <c r="KWB74" s="12"/>
      <c r="KWC74" s="12"/>
      <c r="KWD74" s="12"/>
      <c r="KWE74" s="12"/>
      <c r="KWF74" s="12"/>
      <c r="KWG74" s="12"/>
      <c r="KWH74" s="12"/>
      <c r="KWI74" s="12"/>
      <c r="KWJ74" s="12"/>
      <c r="KWK74" s="12"/>
      <c r="KWL74" s="12"/>
      <c r="KWM74" s="12"/>
      <c r="KWN74" s="12"/>
      <c r="KWO74" s="12"/>
      <c r="KWP74" s="12"/>
      <c r="KWQ74" s="12"/>
      <c r="KWR74" s="12"/>
      <c r="KWS74" s="12"/>
      <c r="KWT74" s="12"/>
      <c r="KWU74" s="12"/>
      <c r="KWV74" s="12"/>
      <c r="KWW74" s="12"/>
      <c r="KWX74" s="12"/>
      <c r="KWY74" s="12"/>
      <c r="KWZ74" s="12"/>
      <c r="KXA74" s="12"/>
      <c r="KXB74" s="12"/>
      <c r="KXC74" s="12"/>
      <c r="KXD74" s="12"/>
      <c r="KXE74" s="12"/>
      <c r="KXF74" s="12"/>
      <c r="KXG74" s="12"/>
      <c r="KXH74" s="12"/>
      <c r="KXI74" s="12"/>
      <c r="KXJ74" s="12"/>
      <c r="KXK74" s="12"/>
      <c r="KXL74" s="12"/>
      <c r="KXM74" s="12"/>
      <c r="KXN74" s="12"/>
      <c r="KXO74" s="12"/>
      <c r="KXP74" s="12"/>
      <c r="KXQ74" s="12"/>
      <c r="KXR74" s="12"/>
      <c r="KXS74" s="12"/>
      <c r="KXT74" s="12"/>
      <c r="KXU74" s="12"/>
      <c r="KXV74" s="12"/>
      <c r="KXW74" s="12"/>
      <c r="KXX74" s="12"/>
      <c r="KXY74" s="12"/>
      <c r="KXZ74" s="12"/>
      <c r="KYA74" s="12"/>
      <c r="KYB74" s="12"/>
      <c r="KYC74" s="12"/>
      <c r="KYD74" s="12"/>
      <c r="KYE74" s="12"/>
      <c r="KYF74" s="12"/>
      <c r="KYG74" s="12"/>
      <c r="KYH74" s="12"/>
      <c r="KYI74" s="12"/>
      <c r="KYJ74" s="12"/>
      <c r="KYK74" s="12"/>
      <c r="KYL74" s="12"/>
      <c r="KYM74" s="12"/>
      <c r="KYN74" s="12"/>
      <c r="KYO74" s="12"/>
      <c r="KYP74" s="12"/>
      <c r="KYQ74" s="12"/>
      <c r="KYR74" s="12"/>
      <c r="KYS74" s="12"/>
      <c r="KYT74" s="12"/>
      <c r="KYU74" s="12"/>
      <c r="KYV74" s="12"/>
      <c r="KYW74" s="12"/>
      <c r="KYX74" s="12"/>
      <c r="KYY74" s="12"/>
      <c r="KYZ74" s="12"/>
      <c r="KZA74" s="12"/>
      <c r="KZB74" s="12"/>
      <c r="KZC74" s="12"/>
      <c r="KZD74" s="12"/>
      <c r="KZE74" s="12"/>
      <c r="KZF74" s="12"/>
      <c r="KZG74" s="12"/>
      <c r="KZH74" s="12"/>
      <c r="KZI74" s="12"/>
      <c r="KZJ74" s="12"/>
      <c r="KZK74" s="12"/>
      <c r="KZL74" s="12"/>
      <c r="KZM74" s="12"/>
      <c r="KZN74" s="12"/>
      <c r="KZO74" s="12"/>
      <c r="KZP74" s="12"/>
      <c r="KZQ74" s="12"/>
      <c r="KZR74" s="12"/>
      <c r="KZS74" s="12"/>
      <c r="KZT74" s="12"/>
      <c r="KZU74" s="12"/>
      <c r="KZV74" s="12"/>
      <c r="KZW74" s="12"/>
      <c r="KZX74" s="12"/>
      <c r="KZY74" s="12"/>
      <c r="KZZ74" s="12"/>
      <c r="LAA74" s="12"/>
      <c r="LAB74" s="12"/>
      <c r="LAC74" s="12"/>
      <c r="LAD74" s="12"/>
      <c r="LAE74" s="12"/>
      <c r="LAF74" s="12"/>
      <c r="LAG74" s="12"/>
      <c r="LAH74" s="12"/>
      <c r="LAI74" s="12"/>
      <c r="LAJ74" s="12"/>
      <c r="LAK74" s="12"/>
      <c r="LAL74" s="12"/>
      <c r="LAM74" s="12"/>
      <c r="LAN74" s="12"/>
      <c r="LAO74" s="12"/>
      <c r="LAP74" s="12"/>
      <c r="LAQ74" s="12"/>
      <c r="LAR74" s="12"/>
      <c r="LAS74" s="12"/>
      <c r="LAT74" s="12"/>
      <c r="LAU74" s="12"/>
      <c r="LAV74" s="12"/>
      <c r="LAW74" s="12"/>
      <c r="LAX74" s="12"/>
      <c r="LAY74" s="12"/>
      <c r="LAZ74" s="12"/>
      <c r="LBA74" s="12"/>
      <c r="LBB74" s="12"/>
      <c r="LBC74" s="12"/>
      <c r="LBD74" s="12"/>
      <c r="LBE74" s="12"/>
      <c r="LBF74" s="12"/>
      <c r="LBG74" s="12"/>
      <c r="LBH74" s="12"/>
      <c r="LBI74" s="12"/>
      <c r="LBJ74" s="12"/>
      <c r="LBK74" s="12"/>
      <c r="LBL74" s="12"/>
      <c r="LBM74" s="12"/>
      <c r="LBN74" s="12"/>
      <c r="LBO74" s="12"/>
      <c r="LBP74" s="12"/>
      <c r="LBQ74" s="12"/>
      <c r="LBR74" s="12"/>
      <c r="LBS74" s="12"/>
      <c r="LBT74" s="12"/>
      <c r="LBU74" s="12"/>
      <c r="LBV74" s="12"/>
      <c r="LBW74" s="12"/>
      <c r="LBX74" s="12"/>
      <c r="LBY74" s="12"/>
      <c r="LBZ74" s="12"/>
      <c r="LCA74" s="12"/>
      <c r="LCB74" s="12"/>
      <c r="LCC74" s="12"/>
      <c r="LCD74" s="12"/>
      <c r="LCE74" s="12"/>
      <c r="LCF74" s="12"/>
      <c r="LCG74" s="12"/>
      <c r="LCH74" s="12"/>
      <c r="LCI74" s="12"/>
      <c r="LCJ74" s="12"/>
      <c r="LCK74" s="12"/>
      <c r="LCL74" s="12"/>
      <c r="LCM74" s="12"/>
      <c r="LCN74" s="12"/>
      <c r="LCO74" s="12"/>
      <c r="LCP74" s="12"/>
      <c r="LCQ74" s="12"/>
      <c r="LCR74" s="12"/>
      <c r="LCS74" s="12"/>
      <c r="LCT74" s="12"/>
      <c r="LCU74" s="12"/>
      <c r="LCV74" s="12"/>
      <c r="LCW74" s="12"/>
      <c r="LCX74" s="12"/>
      <c r="LCY74" s="12"/>
      <c r="LCZ74" s="12"/>
      <c r="LDA74" s="12"/>
      <c r="LDB74" s="12"/>
      <c r="LDC74" s="12"/>
      <c r="LDD74" s="12"/>
      <c r="LDE74" s="12"/>
      <c r="LDF74" s="12"/>
      <c r="LDG74" s="12"/>
      <c r="LDH74" s="12"/>
      <c r="LDI74" s="12"/>
      <c r="LDJ74" s="12"/>
      <c r="LDK74" s="12"/>
      <c r="LDL74" s="12"/>
      <c r="LDM74" s="12"/>
      <c r="LDN74" s="12"/>
      <c r="LDO74" s="12"/>
      <c r="LDP74" s="12"/>
      <c r="LDQ74" s="12"/>
      <c r="LDR74" s="12"/>
      <c r="LDS74" s="12"/>
      <c r="LDT74" s="12"/>
      <c r="LDU74" s="12"/>
      <c r="LDV74" s="12"/>
      <c r="LDW74" s="12"/>
      <c r="LDX74" s="12"/>
      <c r="LDY74" s="12"/>
      <c r="LDZ74" s="12"/>
      <c r="LEA74" s="12"/>
      <c r="LEB74" s="12"/>
      <c r="LEC74" s="12"/>
      <c r="LED74" s="12"/>
      <c r="LEE74" s="12"/>
      <c r="LEF74" s="12"/>
      <c r="LEG74" s="12"/>
      <c r="LEH74" s="12"/>
      <c r="LEI74" s="12"/>
      <c r="LEJ74" s="12"/>
      <c r="LEK74" s="12"/>
      <c r="LEL74" s="12"/>
      <c r="LEM74" s="12"/>
      <c r="LEN74" s="12"/>
      <c r="LEO74" s="12"/>
      <c r="LEP74" s="12"/>
      <c r="LEQ74" s="12"/>
      <c r="LER74" s="12"/>
      <c r="LES74" s="12"/>
      <c r="LET74" s="12"/>
      <c r="LEU74" s="12"/>
      <c r="LEV74" s="12"/>
      <c r="LEW74" s="12"/>
      <c r="LEX74" s="12"/>
      <c r="LEY74" s="12"/>
      <c r="LEZ74" s="12"/>
      <c r="LFA74" s="12"/>
      <c r="LFB74" s="12"/>
      <c r="LFC74" s="12"/>
      <c r="LFD74" s="12"/>
      <c r="LFE74" s="12"/>
      <c r="LFF74" s="12"/>
      <c r="LFG74" s="12"/>
      <c r="LFH74" s="12"/>
      <c r="LFI74" s="12"/>
      <c r="LFJ74" s="12"/>
      <c r="LFK74" s="12"/>
      <c r="LFL74" s="12"/>
      <c r="LFM74" s="12"/>
      <c r="LFN74" s="12"/>
      <c r="LFO74" s="12"/>
      <c r="LFP74" s="12"/>
      <c r="LFQ74" s="12"/>
      <c r="LFR74" s="12"/>
      <c r="LFS74" s="12"/>
      <c r="LFT74" s="12"/>
      <c r="LFU74" s="12"/>
      <c r="LFV74" s="12"/>
      <c r="LFW74" s="12"/>
      <c r="LFX74" s="12"/>
      <c r="LFY74" s="12"/>
      <c r="LFZ74" s="12"/>
      <c r="LGA74" s="12"/>
      <c r="LGB74" s="12"/>
      <c r="LGC74" s="12"/>
      <c r="LGD74" s="12"/>
      <c r="LGE74" s="12"/>
      <c r="LGF74" s="12"/>
      <c r="LGG74" s="12"/>
      <c r="LGH74" s="12"/>
      <c r="LGI74" s="12"/>
      <c r="LGJ74" s="12"/>
      <c r="LGK74" s="12"/>
      <c r="LGL74" s="12"/>
      <c r="LGM74" s="12"/>
      <c r="LGN74" s="12"/>
      <c r="LGO74" s="12"/>
      <c r="LGP74" s="12"/>
      <c r="LGQ74" s="12"/>
      <c r="LGR74" s="12"/>
      <c r="LGS74" s="12"/>
      <c r="LGT74" s="12"/>
      <c r="LGU74" s="12"/>
      <c r="LGV74" s="12"/>
      <c r="LGW74" s="12"/>
      <c r="LGX74" s="12"/>
      <c r="LGY74" s="12"/>
      <c r="LGZ74" s="12"/>
      <c r="LHA74" s="12"/>
      <c r="LHB74" s="12"/>
      <c r="LHC74" s="12"/>
      <c r="LHD74" s="12"/>
      <c r="LHE74" s="12"/>
      <c r="LHF74" s="12"/>
      <c r="LHG74" s="12"/>
      <c r="LHH74" s="12"/>
      <c r="LHI74" s="12"/>
      <c r="LHJ74" s="12"/>
      <c r="LHK74" s="12"/>
      <c r="LHL74" s="12"/>
      <c r="LHM74" s="12"/>
      <c r="LHN74" s="12"/>
      <c r="LHO74" s="12"/>
      <c r="LHP74" s="12"/>
      <c r="LHQ74" s="12"/>
      <c r="LHR74" s="12"/>
      <c r="LHS74" s="12"/>
      <c r="LHT74" s="12"/>
      <c r="LHU74" s="12"/>
      <c r="LHV74" s="12"/>
      <c r="LHW74" s="12"/>
      <c r="LHX74" s="12"/>
      <c r="LHY74" s="12"/>
      <c r="LHZ74" s="12"/>
      <c r="LIA74" s="12"/>
      <c r="LIB74" s="12"/>
      <c r="LIC74" s="12"/>
      <c r="LID74" s="12"/>
      <c r="LIE74" s="12"/>
      <c r="LIF74" s="12"/>
      <c r="LIG74" s="12"/>
      <c r="LIH74" s="12"/>
      <c r="LII74" s="12"/>
      <c r="LIJ74" s="12"/>
      <c r="LIK74" s="12"/>
      <c r="LIL74" s="12"/>
      <c r="LIM74" s="12"/>
      <c r="LIN74" s="12"/>
      <c r="LIO74" s="12"/>
      <c r="LIP74" s="12"/>
      <c r="LIQ74" s="12"/>
      <c r="LIR74" s="12"/>
      <c r="LIS74" s="12"/>
      <c r="LIT74" s="12"/>
      <c r="LIU74" s="12"/>
      <c r="LIV74" s="12"/>
      <c r="LIW74" s="12"/>
      <c r="LIX74" s="12"/>
      <c r="LIY74" s="12"/>
      <c r="LIZ74" s="12"/>
      <c r="LJA74" s="12"/>
      <c r="LJB74" s="12"/>
      <c r="LJC74" s="12"/>
      <c r="LJD74" s="12"/>
      <c r="LJE74" s="12"/>
      <c r="LJF74" s="12"/>
      <c r="LJG74" s="12"/>
      <c r="LJH74" s="12"/>
      <c r="LJI74" s="12"/>
      <c r="LJJ74" s="12"/>
      <c r="LJK74" s="12"/>
      <c r="LJL74" s="12"/>
      <c r="LJM74" s="12"/>
      <c r="LJN74" s="12"/>
      <c r="LJO74" s="12"/>
      <c r="LJP74" s="12"/>
      <c r="LJQ74" s="12"/>
      <c r="LJR74" s="12"/>
      <c r="LJS74" s="12"/>
      <c r="LJT74" s="12"/>
      <c r="LJU74" s="12"/>
      <c r="LJV74" s="12"/>
      <c r="LJW74" s="12"/>
      <c r="LJX74" s="12"/>
      <c r="LJY74" s="12"/>
      <c r="LJZ74" s="12"/>
      <c r="LKA74" s="12"/>
      <c r="LKB74" s="12"/>
      <c r="LKC74" s="12"/>
      <c r="LKD74" s="12"/>
      <c r="LKE74" s="12"/>
      <c r="LKF74" s="12"/>
      <c r="LKG74" s="12"/>
      <c r="LKH74" s="12"/>
      <c r="LKI74" s="12"/>
      <c r="LKJ74" s="12"/>
      <c r="LKK74" s="12"/>
      <c r="LKL74" s="12"/>
      <c r="LKM74" s="12"/>
      <c r="LKN74" s="12"/>
      <c r="LKO74" s="12"/>
      <c r="LKP74" s="12"/>
      <c r="LKQ74" s="12"/>
      <c r="LKR74" s="12"/>
      <c r="LKS74" s="12"/>
      <c r="LKT74" s="12"/>
      <c r="LKU74" s="12"/>
      <c r="LKV74" s="12"/>
      <c r="LKW74" s="12"/>
      <c r="LKX74" s="12"/>
      <c r="LKY74" s="12"/>
      <c r="LKZ74" s="12"/>
      <c r="LLA74" s="12"/>
      <c r="LLB74" s="12"/>
      <c r="LLC74" s="12"/>
      <c r="LLD74" s="12"/>
      <c r="LLE74" s="12"/>
      <c r="LLF74" s="12"/>
      <c r="LLG74" s="12"/>
      <c r="LLH74" s="12"/>
      <c r="LLI74" s="12"/>
      <c r="LLJ74" s="12"/>
      <c r="LLK74" s="12"/>
      <c r="LLL74" s="12"/>
      <c r="LLM74" s="12"/>
      <c r="LLN74" s="12"/>
      <c r="LLO74" s="12"/>
      <c r="LLP74" s="12"/>
      <c r="LLQ74" s="12"/>
      <c r="LLR74" s="12"/>
      <c r="LLS74" s="12"/>
      <c r="LLT74" s="12"/>
      <c r="LLU74" s="12"/>
      <c r="LLV74" s="12"/>
      <c r="LLW74" s="12"/>
      <c r="LLX74" s="12"/>
      <c r="LLY74" s="12"/>
      <c r="LLZ74" s="12"/>
      <c r="LMA74" s="12"/>
      <c r="LMB74" s="12"/>
      <c r="LMC74" s="12"/>
      <c r="LMD74" s="12"/>
      <c r="LME74" s="12"/>
      <c r="LMF74" s="12"/>
      <c r="LMG74" s="12"/>
      <c r="LMH74" s="12"/>
      <c r="LMI74" s="12"/>
      <c r="LMJ74" s="12"/>
      <c r="LMK74" s="12"/>
      <c r="LML74" s="12"/>
      <c r="LMM74" s="12"/>
      <c r="LMN74" s="12"/>
      <c r="LMO74" s="12"/>
      <c r="LMP74" s="12"/>
      <c r="LMQ74" s="12"/>
      <c r="LMR74" s="12"/>
      <c r="LMS74" s="12"/>
      <c r="LMT74" s="12"/>
      <c r="LMU74" s="12"/>
      <c r="LMV74" s="12"/>
      <c r="LMW74" s="12"/>
      <c r="LMX74" s="12"/>
      <c r="LMY74" s="12"/>
      <c r="LMZ74" s="12"/>
      <c r="LNA74" s="12"/>
      <c r="LNB74" s="12"/>
      <c r="LNC74" s="12"/>
      <c r="LND74" s="12"/>
      <c r="LNE74" s="12"/>
      <c r="LNF74" s="12"/>
      <c r="LNG74" s="12"/>
      <c r="LNH74" s="12"/>
      <c r="LNI74" s="12"/>
      <c r="LNJ74" s="12"/>
      <c r="LNK74" s="12"/>
      <c r="LNL74" s="12"/>
      <c r="LNM74" s="12"/>
      <c r="LNN74" s="12"/>
      <c r="LNO74" s="12"/>
      <c r="LNP74" s="12"/>
      <c r="LNQ74" s="12"/>
      <c r="LNR74" s="12"/>
      <c r="LNS74" s="12"/>
      <c r="LNT74" s="12"/>
      <c r="LNU74" s="12"/>
      <c r="LNV74" s="12"/>
      <c r="LNW74" s="12"/>
      <c r="LNX74" s="12"/>
      <c r="LNY74" s="12"/>
      <c r="LNZ74" s="12"/>
      <c r="LOA74" s="12"/>
      <c r="LOB74" s="12"/>
      <c r="LOC74" s="12"/>
      <c r="LOD74" s="12"/>
      <c r="LOE74" s="12"/>
      <c r="LOF74" s="12"/>
      <c r="LOG74" s="12"/>
      <c r="LOH74" s="12"/>
      <c r="LOI74" s="12"/>
      <c r="LOJ74" s="12"/>
      <c r="LOK74" s="12"/>
      <c r="LOL74" s="12"/>
      <c r="LOM74" s="12"/>
      <c r="LON74" s="12"/>
      <c r="LOO74" s="12"/>
      <c r="LOP74" s="12"/>
      <c r="LOQ74" s="12"/>
      <c r="LOR74" s="12"/>
      <c r="LOS74" s="12"/>
      <c r="LOT74" s="12"/>
      <c r="LOU74" s="12"/>
      <c r="LOV74" s="12"/>
      <c r="LOW74" s="12"/>
      <c r="LOX74" s="12"/>
      <c r="LOY74" s="12"/>
      <c r="LOZ74" s="12"/>
      <c r="LPA74" s="12"/>
      <c r="LPB74" s="12"/>
      <c r="LPC74" s="12"/>
      <c r="LPD74" s="12"/>
      <c r="LPE74" s="12"/>
      <c r="LPF74" s="12"/>
      <c r="LPG74" s="12"/>
      <c r="LPH74" s="12"/>
      <c r="LPI74" s="12"/>
      <c r="LPJ74" s="12"/>
      <c r="LPK74" s="12"/>
      <c r="LPL74" s="12"/>
      <c r="LPM74" s="12"/>
      <c r="LPN74" s="12"/>
      <c r="LPO74" s="12"/>
      <c r="LPP74" s="12"/>
      <c r="LPQ74" s="12"/>
      <c r="LPR74" s="12"/>
      <c r="LPS74" s="12"/>
      <c r="LPT74" s="12"/>
      <c r="LPU74" s="12"/>
      <c r="LPV74" s="12"/>
      <c r="LPW74" s="12"/>
      <c r="LPX74" s="12"/>
      <c r="LPY74" s="12"/>
      <c r="LPZ74" s="12"/>
      <c r="LQA74" s="12"/>
      <c r="LQB74" s="12"/>
      <c r="LQC74" s="12"/>
      <c r="LQD74" s="12"/>
      <c r="LQE74" s="12"/>
      <c r="LQF74" s="12"/>
      <c r="LQG74" s="12"/>
      <c r="LQH74" s="12"/>
      <c r="LQI74" s="12"/>
      <c r="LQJ74" s="12"/>
      <c r="LQK74" s="12"/>
      <c r="LQL74" s="12"/>
      <c r="LQM74" s="12"/>
      <c r="LQN74" s="12"/>
      <c r="LQO74" s="12"/>
      <c r="LQP74" s="12"/>
      <c r="LQQ74" s="12"/>
      <c r="LQR74" s="12"/>
      <c r="LQS74" s="12"/>
      <c r="LQT74" s="12"/>
      <c r="LQU74" s="12"/>
      <c r="LQV74" s="12"/>
      <c r="LQW74" s="12"/>
      <c r="LQX74" s="12"/>
      <c r="LQY74" s="12"/>
      <c r="LQZ74" s="12"/>
      <c r="LRA74" s="12"/>
      <c r="LRB74" s="12"/>
      <c r="LRC74" s="12"/>
      <c r="LRD74" s="12"/>
      <c r="LRE74" s="12"/>
      <c r="LRF74" s="12"/>
      <c r="LRG74" s="12"/>
      <c r="LRH74" s="12"/>
      <c r="LRI74" s="12"/>
      <c r="LRJ74" s="12"/>
      <c r="LRK74" s="12"/>
      <c r="LRL74" s="12"/>
      <c r="LRM74" s="12"/>
      <c r="LRN74" s="12"/>
      <c r="LRO74" s="12"/>
      <c r="LRP74" s="12"/>
      <c r="LRQ74" s="12"/>
      <c r="LRR74" s="12"/>
      <c r="LRS74" s="12"/>
      <c r="LRT74" s="12"/>
      <c r="LRU74" s="12"/>
      <c r="LRV74" s="12"/>
      <c r="LRW74" s="12"/>
      <c r="LRX74" s="12"/>
      <c r="LRY74" s="12"/>
      <c r="LRZ74" s="12"/>
      <c r="LSA74" s="12"/>
      <c r="LSB74" s="12"/>
      <c r="LSC74" s="12"/>
      <c r="LSD74" s="12"/>
      <c r="LSE74" s="12"/>
      <c r="LSF74" s="12"/>
      <c r="LSG74" s="12"/>
      <c r="LSH74" s="12"/>
      <c r="LSI74" s="12"/>
      <c r="LSJ74" s="12"/>
      <c r="LSK74" s="12"/>
      <c r="LSL74" s="12"/>
      <c r="LSM74" s="12"/>
      <c r="LSN74" s="12"/>
      <c r="LSO74" s="12"/>
      <c r="LSP74" s="12"/>
      <c r="LSQ74" s="12"/>
      <c r="LSR74" s="12"/>
      <c r="LSS74" s="12"/>
      <c r="LST74" s="12"/>
      <c r="LSU74" s="12"/>
      <c r="LSV74" s="12"/>
      <c r="LSW74" s="12"/>
      <c r="LSX74" s="12"/>
      <c r="LSY74" s="12"/>
      <c r="LSZ74" s="12"/>
      <c r="LTA74" s="12"/>
      <c r="LTB74" s="12"/>
      <c r="LTC74" s="12"/>
      <c r="LTD74" s="12"/>
      <c r="LTE74" s="12"/>
      <c r="LTF74" s="12"/>
      <c r="LTG74" s="12"/>
      <c r="LTH74" s="12"/>
      <c r="LTI74" s="12"/>
      <c r="LTJ74" s="12"/>
      <c r="LTK74" s="12"/>
      <c r="LTL74" s="12"/>
      <c r="LTM74" s="12"/>
      <c r="LTN74" s="12"/>
      <c r="LTO74" s="12"/>
      <c r="LTP74" s="12"/>
      <c r="LTQ74" s="12"/>
      <c r="LTR74" s="12"/>
      <c r="LTS74" s="12"/>
      <c r="LTT74" s="12"/>
      <c r="LTU74" s="12"/>
      <c r="LTV74" s="12"/>
      <c r="LTW74" s="12"/>
      <c r="LTX74" s="12"/>
      <c r="LTY74" s="12"/>
      <c r="LTZ74" s="12"/>
      <c r="LUA74" s="12"/>
      <c r="LUB74" s="12"/>
      <c r="LUC74" s="12"/>
      <c r="LUD74" s="12"/>
      <c r="LUE74" s="12"/>
      <c r="LUF74" s="12"/>
      <c r="LUG74" s="12"/>
      <c r="LUH74" s="12"/>
      <c r="LUI74" s="12"/>
      <c r="LUJ74" s="12"/>
      <c r="LUK74" s="12"/>
      <c r="LUL74" s="12"/>
      <c r="LUM74" s="12"/>
      <c r="LUN74" s="12"/>
      <c r="LUO74" s="12"/>
      <c r="LUP74" s="12"/>
      <c r="LUQ74" s="12"/>
      <c r="LUR74" s="12"/>
      <c r="LUS74" s="12"/>
      <c r="LUT74" s="12"/>
      <c r="LUU74" s="12"/>
      <c r="LUV74" s="12"/>
      <c r="LUW74" s="12"/>
      <c r="LUX74" s="12"/>
      <c r="LUY74" s="12"/>
      <c r="LUZ74" s="12"/>
      <c r="LVA74" s="12"/>
      <c r="LVB74" s="12"/>
      <c r="LVC74" s="12"/>
      <c r="LVD74" s="12"/>
      <c r="LVE74" s="12"/>
      <c r="LVF74" s="12"/>
      <c r="LVG74" s="12"/>
      <c r="LVH74" s="12"/>
      <c r="LVI74" s="12"/>
      <c r="LVJ74" s="12"/>
      <c r="LVK74" s="12"/>
      <c r="LVL74" s="12"/>
      <c r="LVM74" s="12"/>
      <c r="LVN74" s="12"/>
      <c r="LVO74" s="12"/>
      <c r="LVP74" s="12"/>
      <c r="LVQ74" s="12"/>
      <c r="LVR74" s="12"/>
      <c r="LVS74" s="12"/>
      <c r="LVT74" s="12"/>
      <c r="LVU74" s="12"/>
      <c r="LVV74" s="12"/>
      <c r="LVW74" s="12"/>
      <c r="LVX74" s="12"/>
      <c r="LVY74" s="12"/>
      <c r="LVZ74" s="12"/>
      <c r="LWA74" s="12"/>
      <c r="LWB74" s="12"/>
      <c r="LWC74" s="12"/>
      <c r="LWD74" s="12"/>
      <c r="LWE74" s="12"/>
      <c r="LWF74" s="12"/>
      <c r="LWG74" s="12"/>
      <c r="LWH74" s="12"/>
      <c r="LWI74" s="12"/>
      <c r="LWJ74" s="12"/>
      <c r="LWK74" s="12"/>
      <c r="LWL74" s="12"/>
      <c r="LWM74" s="12"/>
      <c r="LWN74" s="12"/>
      <c r="LWO74" s="12"/>
      <c r="LWP74" s="12"/>
      <c r="LWQ74" s="12"/>
      <c r="LWR74" s="12"/>
      <c r="LWS74" s="12"/>
      <c r="LWT74" s="12"/>
      <c r="LWU74" s="12"/>
      <c r="LWV74" s="12"/>
      <c r="LWW74" s="12"/>
      <c r="LWX74" s="12"/>
      <c r="LWY74" s="12"/>
      <c r="LWZ74" s="12"/>
      <c r="LXA74" s="12"/>
      <c r="LXB74" s="12"/>
      <c r="LXC74" s="12"/>
      <c r="LXD74" s="12"/>
      <c r="LXE74" s="12"/>
      <c r="LXF74" s="12"/>
      <c r="LXG74" s="12"/>
      <c r="LXH74" s="12"/>
      <c r="LXI74" s="12"/>
      <c r="LXJ74" s="12"/>
      <c r="LXK74" s="12"/>
      <c r="LXL74" s="12"/>
      <c r="LXM74" s="12"/>
      <c r="LXN74" s="12"/>
      <c r="LXO74" s="12"/>
      <c r="LXP74" s="12"/>
      <c r="LXQ74" s="12"/>
      <c r="LXR74" s="12"/>
      <c r="LXS74" s="12"/>
      <c r="LXT74" s="12"/>
      <c r="LXU74" s="12"/>
      <c r="LXV74" s="12"/>
      <c r="LXW74" s="12"/>
      <c r="LXX74" s="12"/>
      <c r="LXY74" s="12"/>
      <c r="LXZ74" s="12"/>
      <c r="LYA74" s="12"/>
      <c r="LYB74" s="12"/>
      <c r="LYC74" s="12"/>
      <c r="LYD74" s="12"/>
      <c r="LYE74" s="12"/>
      <c r="LYF74" s="12"/>
      <c r="LYG74" s="12"/>
      <c r="LYH74" s="12"/>
      <c r="LYI74" s="12"/>
      <c r="LYJ74" s="12"/>
      <c r="LYK74" s="12"/>
      <c r="LYL74" s="12"/>
      <c r="LYM74" s="12"/>
      <c r="LYN74" s="12"/>
      <c r="LYO74" s="12"/>
      <c r="LYP74" s="12"/>
      <c r="LYQ74" s="12"/>
      <c r="LYR74" s="12"/>
      <c r="LYS74" s="12"/>
      <c r="LYT74" s="12"/>
      <c r="LYU74" s="12"/>
      <c r="LYV74" s="12"/>
      <c r="LYW74" s="12"/>
      <c r="LYX74" s="12"/>
      <c r="LYY74" s="12"/>
      <c r="LYZ74" s="12"/>
      <c r="LZA74" s="12"/>
      <c r="LZB74" s="12"/>
      <c r="LZC74" s="12"/>
      <c r="LZD74" s="12"/>
      <c r="LZE74" s="12"/>
      <c r="LZF74" s="12"/>
      <c r="LZG74" s="12"/>
      <c r="LZH74" s="12"/>
      <c r="LZI74" s="12"/>
      <c r="LZJ74" s="12"/>
      <c r="LZK74" s="12"/>
      <c r="LZL74" s="12"/>
      <c r="LZM74" s="12"/>
      <c r="LZN74" s="12"/>
      <c r="LZO74" s="12"/>
      <c r="LZP74" s="12"/>
      <c r="LZQ74" s="12"/>
      <c r="LZR74" s="12"/>
      <c r="LZS74" s="12"/>
      <c r="LZT74" s="12"/>
      <c r="LZU74" s="12"/>
      <c r="LZV74" s="12"/>
      <c r="LZW74" s="12"/>
      <c r="LZX74" s="12"/>
      <c r="LZY74" s="12"/>
      <c r="LZZ74" s="12"/>
      <c r="MAA74" s="12"/>
      <c r="MAB74" s="12"/>
      <c r="MAC74" s="12"/>
      <c r="MAD74" s="12"/>
      <c r="MAE74" s="12"/>
      <c r="MAF74" s="12"/>
      <c r="MAG74" s="12"/>
      <c r="MAH74" s="12"/>
      <c r="MAI74" s="12"/>
      <c r="MAJ74" s="12"/>
      <c r="MAK74" s="12"/>
      <c r="MAL74" s="12"/>
      <c r="MAM74" s="12"/>
      <c r="MAN74" s="12"/>
      <c r="MAO74" s="12"/>
      <c r="MAP74" s="12"/>
      <c r="MAQ74" s="12"/>
      <c r="MAR74" s="12"/>
      <c r="MAS74" s="12"/>
      <c r="MAT74" s="12"/>
      <c r="MAU74" s="12"/>
      <c r="MAV74" s="12"/>
      <c r="MAW74" s="12"/>
      <c r="MAX74" s="12"/>
      <c r="MAY74" s="12"/>
      <c r="MAZ74" s="12"/>
      <c r="MBA74" s="12"/>
      <c r="MBB74" s="12"/>
      <c r="MBC74" s="12"/>
      <c r="MBD74" s="12"/>
      <c r="MBE74" s="12"/>
      <c r="MBF74" s="12"/>
      <c r="MBG74" s="12"/>
      <c r="MBH74" s="12"/>
      <c r="MBI74" s="12"/>
      <c r="MBJ74" s="12"/>
      <c r="MBK74" s="12"/>
      <c r="MBL74" s="12"/>
      <c r="MBM74" s="12"/>
      <c r="MBN74" s="12"/>
      <c r="MBO74" s="12"/>
      <c r="MBP74" s="12"/>
      <c r="MBQ74" s="12"/>
      <c r="MBR74" s="12"/>
      <c r="MBS74" s="12"/>
      <c r="MBT74" s="12"/>
      <c r="MBU74" s="12"/>
      <c r="MBV74" s="12"/>
      <c r="MBW74" s="12"/>
      <c r="MBX74" s="12"/>
      <c r="MBY74" s="12"/>
      <c r="MBZ74" s="12"/>
      <c r="MCA74" s="12"/>
      <c r="MCB74" s="12"/>
      <c r="MCC74" s="12"/>
      <c r="MCD74" s="12"/>
      <c r="MCE74" s="12"/>
      <c r="MCF74" s="12"/>
      <c r="MCG74" s="12"/>
      <c r="MCH74" s="12"/>
      <c r="MCI74" s="12"/>
      <c r="MCJ74" s="12"/>
      <c r="MCK74" s="12"/>
      <c r="MCL74" s="12"/>
      <c r="MCM74" s="12"/>
      <c r="MCN74" s="12"/>
      <c r="MCO74" s="12"/>
      <c r="MCP74" s="12"/>
      <c r="MCQ74" s="12"/>
      <c r="MCR74" s="12"/>
      <c r="MCS74" s="12"/>
      <c r="MCT74" s="12"/>
      <c r="MCU74" s="12"/>
      <c r="MCV74" s="12"/>
      <c r="MCW74" s="12"/>
      <c r="MCX74" s="12"/>
      <c r="MCY74" s="12"/>
      <c r="MCZ74" s="12"/>
      <c r="MDA74" s="12"/>
      <c r="MDB74" s="12"/>
      <c r="MDC74" s="12"/>
      <c r="MDD74" s="12"/>
      <c r="MDE74" s="12"/>
      <c r="MDF74" s="12"/>
      <c r="MDG74" s="12"/>
      <c r="MDH74" s="12"/>
      <c r="MDI74" s="12"/>
      <c r="MDJ74" s="12"/>
      <c r="MDK74" s="12"/>
      <c r="MDL74" s="12"/>
      <c r="MDM74" s="12"/>
      <c r="MDN74" s="12"/>
      <c r="MDO74" s="12"/>
      <c r="MDP74" s="12"/>
      <c r="MDQ74" s="12"/>
      <c r="MDR74" s="12"/>
      <c r="MDS74" s="12"/>
      <c r="MDT74" s="12"/>
      <c r="MDU74" s="12"/>
      <c r="MDV74" s="12"/>
      <c r="MDW74" s="12"/>
      <c r="MDX74" s="12"/>
      <c r="MDY74" s="12"/>
      <c r="MDZ74" s="12"/>
      <c r="MEA74" s="12"/>
      <c r="MEB74" s="12"/>
      <c r="MEC74" s="12"/>
      <c r="MED74" s="12"/>
      <c r="MEE74" s="12"/>
      <c r="MEF74" s="12"/>
      <c r="MEG74" s="12"/>
      <c r="MEH74" s="12"/>
      <c r="MEI74" s="12"/>
      <c r="MEJ74" s="12"/>
      <c r="MEK74" s="12"/>
      <c r="MEL74" s="12"/>
      <c r="MEM74" s="12"/>
      <c r="MEN74" s="12"/>
      <c r="MEO74" s="12"/>
      <c r="MEP74" s="12"/>
      <c r="MEQ74" s="12"/>
      <c r="MER74" s="12"/>
      <c r="MES74" s="12"/>
      <c r="MET74" s="12"/>
      <c r="MEU74" s="12"/>
      <c r="MEV74" s="12"/>
      <c r="MEW74" s="12"/>
      <c r="MEX74" s="12"/>
      <c r="MEY74" s="12"/>
      <c r="MEZ74" s="12"/>
      <c r="MFA74" s="12"/>
      <c r="MFB74" s="12"/>
      <c r="MFC74" s="12"/>
      <c r="MFD74" s="12"/>
      <c r="MFE74" s="12"/>
      <c r="MFF74" s="12"/>
      <c r="MFG74" s="12"/>
      <c r="MFH74" s="12"/>
      <c r="MFI74" s="12"/>
      <c r="MFJ74" s="12"/>
      <c r="MFK74" s="12"/>
      <c r="MFL74" s="12"/>
      <c r="MFM74" s="12"/>
      <c r="MFN74" s="12"/>
      <c r="MFO74" s="12"/>
      <c r="MFP74" s="12"/>
      <c r="MFQ74" s="12"/>
      <c r="MFR74" s="12"/>
      <c r="MFS74" s="12"/>
      <c r="MFT74" s="12"/>
      <c r="MFU74" s="12"/>
      <c r="MFV74" s="12"/>
      <c r="MFW74" s="12"/>
      <c r="MFX74" s="12"/>
      <c r="MFY74" s="12"/>
      <c r="MFZ74" s="12"/>
      <c r="MGA74" s="12"/>
      <c r="MGB74" s="12"/>
      <c r="MGC74" s="12"/>
      <c r="MGD74" s="12"/>
      <c r="MGE74" s="12"/>
      <c r="MGF74" s="12"/>
      <c r="MGG74" s="12"/>
      <c r="MGH74" s="12"/>
      <c r="MGI74" s="12"/>
      <c r="MGJ74" s="12"/>
      <c r="MGK74" s="12"/>
      <c r="MGL74" s="12"/>
      <c r="MGM74" s="12"/>
      <c r="MGN74" s="12"/>
      <c r="MGO74" s="12"/>
      <c r="MGP74" s="12"/>
      <c r="MGQ74" s="12"/>
      <c r="MGR74" s="12"/>
      <c r="MGS74" s="12"/>
      <c r="MGT74" s="12"/>
      <c r="MGU74" s="12"/>
      <c r="MGV74" s="12"/>
      <c r="MGW74" s="12"/>
      <c r="MGX74" s="12"/>
      <c r="MGY74" s="12"/>
      <c r="MGZ74" s="12"/>
      <c r="MHA74" s="12"/>
      <c r="MHB74" s="12"/>
      <c r="MHC74" s="12"/>
      <c r="MHD74" s="12"/>
      <c r="MHE74" s="12"/>
      <c r="MHF74" s="12"/>
      <c r="MHG74" s="12"/>
      <c r="MHH74" s="12"/>
      <c r="MHI74" s="12"/>
      <c r="MHJ74" s="12"/>
      <c r="MHK74" s="12"/>
      <c r="MHL74" s="12"/>
      <c r="MHM74" s="12"/>
      <c r="MHN74" s="12"/>
      <c r="MHO74" s="12"/>
      <c r="MHP74" s="12"/>
      <c r="MHQ74" s="12"/>
      <c r="MHR74" s="12"/>
      <c r="MHS74" s="12"/>
      <c r="MHT74" s="12"/>
      <c r="MHU74" s="12"/>
      <c r="MHV74" s="12"/>
      <c r="MHW74" s="12"/>
      <c r="MHX74" s="12"/>
      <c r="MHY74" s="12"/>
      <c r="MHZ74" s="12"/>
      <c r="MIA74" s="12"/>
      <c r="MIB74" s="12"/>
      <c r="MIC74" s="12"/>
      <c r="MID74" s="12"/>
      <c r="MIE74" s="12"/>
      <c r="MIF74" s="12"/>
      <c r="MIG74" s="12"/>
      <c r="MIH74" s="12"/>
      <c r="MII74" s="12"/>
      <c r="MIJ74" s="12"/>
      <c r="MIK74" s="12"/>
      <c r="MIL74" s="12"/>
      <c r="MIM74" s="12"/>
      <c r="MIN74" s="12"/>
      <c r="MIO74" s="12"/>
      <c r="MIP74" s="12"/>
      <c r="MIQ74" s="12"/>
      <c r="MIR74" s="12"/>
      <c r="MIS74" s="12"/>
      <c r="MIT74" s="12"/>
      <c r="MIU74" s="12"/>
      <c r="MIV74" s="12"/>
      <c r="MIW74" s="12"/>
      <c r="MIX74" s="12"/>
      <c r="MIY74" s="12"/>
      <c r="MIZ74" s="12"/>
      <c r="MJA74" s="12"/>
      <c r="MJB74" s="12"/>
      <c r="MJC74" s="12"/>
      <c r="MJD74" s="12"/>
      <c r="MJE74" s="12"/>
      <c r="MJF74" s="12"/>
      <c r="MJG74" s="12"/>
      <c r="MJH74" s="12"/>
      <c r="MJI74" s="12"/>
      <c r="MJJ74" s="12"/>
      <c r="MJK74" s="12"/>
      <c r="MJL74" s="12"/>
      <c r="MJM74" s="12"/>
      <c r="MJN74" s="12"/>
      <c r="MJO74" s="12"/>
      <c r="MJP74" s="12"/>
      <c r="MJQ74" s="12"/>
      <c r="MJR74" s="12"/>
      <c r="MJS74" s="12"/>
      <c r="MJT74" s="12"/>
      <c r="MJU74" s="12"/>
      <c r="MJV74" s="12"/>
      <c r="MJW74" s="12"/>
      <c r="MJX74" s="12"/>
      <c r="MJY74" s="12"/>
      <c r="MJZ74" s="12"/>
      <c r="MKA74" s="12"/>
      <c r="MKB74" s="12"/>
      <c r="MKC74" s="12"/>
      <c r="MKD74" s="12"/>
      <c r="MKE74" s="12"/>
      <c r="MKF74" s="12"/>
      <c r="MKG74" s="12"/>
      <c r="MKH74" s="12"/>
      <c r="MKI74" s="12"/>
      <c r="MKJ74" s="12"/>
      <c r="MKK74" s="12"/>
      <c r="MKL74" s="12"/>
      <c r="MKM74" s="12"/>
      <c r="MKN74" s="12"/>
      <c r="MKO74" s="12"/>
      <c r="MKP74" s="12"/>
      <c r="MKQ74" s="12"/>
      <c r="MKR74" s="12"/>
      <c r="MKS74" s="12"/>
      <c r="MKT74" s="12"/>
      <c r="MKU74" s="12"/>
      <c r="MKV74" s="12"/>
      <c r="MKW74" s="12"/>
      <c r="MKX74" s="12"/>
      <c r="MKY74" s="12"/>
      <c r="MKZ74" s="12"/>
      <c r="MLA74" s="12"/>
      <c r="MLB74" s="12"/>
      <c r="MLC74" s="12"/>
      <c r="MLD74" s="12"/>
      <c r="MLE74" s="12"/>
      <c r="MLF74" s="12"/>
      <c r="MLG74" s="12"/>
      <c r="MLH74" s="12"/>
      <c r="MLI74" s="12"/>
      <c r="MLJ74" s="12"/>
      <c r="MLK74" s="12"/>
      <c r="MLL74" s="12"/>
      <c r="MLM74" s="12"/>
      <c r="MLN74" s="12"/>
      <c r="MLO74" s="12"/>
      <c r="MLP74" s="12"/>
      <c r="MLQ74" s="12"/>
      <c r="MLR74" s="12"/>
      <c r="MLS74" s="12"/>
      <c r="MLT74" s="12"/>
      <c r="MLU74" s="12"/>
      <c r="MLV74" s="12"/>
      <c r="MLW74" s="12"/>
      <c r="MLX74" s="12"/>
      <c r="MLY74" s="12"/>
      <c r="MLZ74" s="12"/>
      <c r="MMA74" s="12"/>
      <c r="MMB74" s="12"/>
      <c r="MMC74" s="12"/>
      <c r="MMD74" s="12"/>
      <c r="MME74" s="12"/>
      <c r="MMF74" s="12"/>
      <c r="MMG74" s="12"/>
      <c r="MMH74" s="12"/>
      <c r="MMI74" s="12"/>
      <c r="MMJ74" s="12"/>
      <c r="MMK74" s="12"/>
      <c r="MML74" s="12"/>
      <c r="MMM74" s="12"/>
      <c r="MMN74" s="12"/>
      <c r="MMO74" s="12"/>
      <c r="MMP74" s="12"/>
      <c r="MMQ74" s="12"/>
      <c r="MMR74" s="12"/>
      <c r="MMS74" s="12"/>
      <c r="MMT74" s="12"/>
      <c r="MMU74" s="12"/>
      <c r="MMV74" s="12"/>
      <c r="MMW74" s="12"/>
      <c r="MMX74" s="12"/>
      <c r="MMY74" s="12"/>
      <c r="MMZ74" s="12"/>
      <c r="MNA74" s="12"/>
      <c r="MNB74" s="12"/>
      <c r="MNC74" s="12"/>
      <c r="MND74" s="12"/>
      <c r="MNE74" s="12"/>
      <c r="MNF74" s="12"/>
      <c r="MNG74" s="12"/>
      <c r="MNH74" s="12"/>
      <c r="MNI74" s="12"/>
      <c r="MNJ74" s="12"/>
      <c r="MNK74" s="12"/>
      <c r="MNL74" s="12"/>
      <c r="MNM74" s="12"/>
      <c r="MNN74" s="12"/>
      <c r="MNO74" s="12"/>
      <c r="MNP74" s="12"/>
      <c r="MNQ74" s="12"/>
      <c r="MNR74" s="12"/>
      <c r="MNS74" s="12"/>
      <c r="MNT74" s="12"/>
      <c r="MNU74" s="12"/>
      <c r="MNV74" s="12"/>
      <c r="MNW74" s="12"/>
      <c r="MNX74" s="12"/>
      <c r="MNY74" s="12"/>
      <c r="MNZ74" s="12"/>
      <c r="MOA74" s="12"/>
      <c r="MOB74" s="12"/>
      <c r="MOC74" s="12"/>
      <c r="MOD74" s="12"/>
      <c r="MOE74" s="12"/>
      <c r="MOF74" s="12"/>
      <c r="MOG74" s="12"/>
      <c r="MOH74" s="12"/>
      <c r="MOI74" s="12"/>
      <c r="MOJ74" s="12"/>
      <c r="MOK74" s="12"/>
      <c r="MOL74" s="12"/>
      <c r="MOM74" s="12"/>
      <c r="MON74" s="12"/>
      <c r="MOO74" s="12"/>
      <c r="MOP74" s="12"/>
      <c r="MOQ74" s="12"/>
      <c r="MOR74" s="12"/>
      <c r="MOS74" s="12"/>
      <c r="MOT74" s="12"/>
      <c r="MOU74" s="12"/>
      <c r="MOV74" s="12"/>
      <c r="MOW74" s="12"/>
      <c r="MOX74" s="12"/>
      <c r="MOY74" s="12"/>
      <c r="MOZ74" s="12"/>
      <c r="MPA74" s="12"/>
      <c r="MPB74" s="12"/>
      <c r="MPC74" s="12"/>
      <c r="MPD74" s="12"/>
      <c r="MPE74" s="12"/>
      <c r="MPF74" s="12"/>
      <c r="MPG74" s="12"/>
      <c r="MPH74" s="12"/>
      <c r="MPI74" s="12"/>
      <c r="MPJ74" s="12"/>
      <c r="MPK74" s="12"/>
      <c r="MPL74" s="12"/>
      <c r="MPM74" s="12"/>
      <c r="MPN74" s="12"/>
      <c r="MPO74" s="12"/>
      <c r="MPP74" s="12"/>
      <c r="MPQ74" s="12"/>
      <c r="MPR74" s="12"/>
      <c r="MPS74" s="12"/>
      <c r="MPT74" s="12"/>
      <c r="MPU74" s="12"/>
      <c r="MPV74" s="12"/>
      <c r="MPW74" s="12"/>
      <c r="MPX74" s="12"/>
      <c r="MPY74" s="12"/>
      <c r="MPZ74" s="12"/>
      <c r="MQA74" s="12"/>
      <c r="MQB74" s="12"/>
      <c r="MQC74" s="12"/>
      <c r="MQD74" s="12"/>
      <c r="MQE74" s="12"/>
      <c r="MQF74" s="12"/>
      <c r="MQG74" s="12"/>
      <c r="MQH74" s="12"/>
      <c r="MQI74" s="12"/>
      <c r="MQJ74" s="12"/>
      <c r="MQK74" s="12"/>
      <c r="MQL74" s="12"/>
      <c r="MQM74" s="12"/>
      <c r="MQN74" s="12"/>
      <c r="MQO74" s="12"/>
      <c r="MQP74" s="12"/>
      <c r="MQQ74" s="12"/>
      <c r="MQR74" s="12"/>
      <c r="MQS74" s="12"/>
      <c r="MQT74" s="12"/>
      <c r="MQU74" s="12"/>
      <c r="MQV74" s="12"/>
      <c r="MQW74" s="12"/>
      <c r="MQX74" s="12"/>
      <c r="MQY74" s="12"/>
      <c r="MQZ74" s="12"/>
      <c r="MRA74" s="12"/>
      <c r="MRB74" s="12"/>
      <c r="MRC74" s="12"/>
      <c r="MRD74" s="12"/>
      <c r="MRE74" s="12"/>
      <c r="MRF74" s="12"/>
      <c r="MRG74" s="12"/>
      <c r="MRH74" s="12"/>
      <c r="MRI74" s="12"/>
      <c r="MRJ74" s="12"/>
      <c r="MRK74" s="12"/>
      <c r="MRL74" s="12"/>
      <c r="MRM74" s="12"/>
      <c r="MRN74" s="12"/>
      <c r="MRO74" s="12"/>
      <c r="MRP74" s="12"/>
      <c r="MRQ74" s="12"/>
      <c r="MRR74" s="12"/>
      <c r="MRS74" s="12"/>
      <c r="MRT74" s="12"/>
      <c r="MRU74" s="12"/>
      <c r="MRV74" s="12"/>
      <c r="MRW74" s="12"/>
      <c r="MRX74" s="12"/>
      <c r="MRY74" s="12"/>
      <c r="MRZ74" s="12"/>
      <c r="MSA74" s="12"/>
      <c r="MSB74" s="12"/>
      <c r="MSC74" s="12"/>
      <c r="MSD74" s="12"/>
      <c r="MSE74" s="12"/>
      <c r="MSF74" s="12"/>
      <c r="MSG74" s="12"/>
      <c r="MSH74" s="12"/>
      <c r="MSI74" s="12"/>
      <c r="MSJ74" s="12"/>
      <c r="MSK74" s="12"/>
      <c r="MSL74" s="12"/>
      <c r="MSM74" s="12"/>
      <c r="MSN74" s="12"/>
      <c r="MSO74" s="12"/>
      <c r="MSP74" s="12"/>
      <c r="MSQ74" s="12"/>
      <c r="MSR74" s="12"/>
      <c r="MSS74" s="12"/>
      <c r="MST74" s="12"/>
      <c r="MSU74" s="12"/>
      <c r="MSV74" s="12"/>
      <c r="MSW74" s="12"/>
      <c r="MSX74" s="12"/>
      <c r="MSY74" s="12"/>
      <c r="MSZ74" s="12"/>
      <c r="MTA74" s="12"/>
      <c r="MTB74" s="12"/>
      <c r="MTC74" s="12"/>
      <c r="MTD74" s="12"/>
      <c r="MTE74" s="12"/>
      <c r="MTF74" s="12"/>
      <c r="MTG74" s="12"/>
      <c r="MTH74" s="12"/>
      <c r="MTI74" s="12"/>
      <c r="MTJ74" s="12"/>
      <c r="MTK74" s="12"/>
      <c r="MTL74" s="12"/>
      <c r="MTM74" s="12"/>
      <c r="MTN74" s="12"/>
      <c r="MTO74" s="12"/>
      <c r="MTP74" s="12"/>
      <c r="MTQ74" s="12"/>
      <c r="MTR74" s="12"/>
      <c r="MTS74" s="12"/>
      <c r="MTT74" s="12"/>
      <c r="MTU74" s="12"/>
      <c r="MTV74" s="12"/>
      <c r="MTW74" s="12"/>
      <c r="MTX74" s="12"/>
      <c r="MTY74" s="12"/>
      <c r="MTZ74" s="12"/>
      <c r="MUA74" s="12"/>
      <c r="MUB74" s="12"/>
      <c r="MUC74" s="12"/>
      <c r="MUD74" s="12"/>
      <c r="MUE74" s="12"/>
      <c r="MUF74" s="12"/>
      <c r="MUG74" s="12"/>
      <c r="MUH74" s="12"/>
      <c r="MUI74" s="12"/>
      <c r="MUJ74" s="12"/>
      <c r="MUK74" s="12"/>
      <c r="MUL74" s="12"/>
      <c r="MUM74" s="12"/>
      <c r="MUN74" s="12"/>
      <c r="MUO74" s="12"/>
      <c r="MUP74" s="12"/>
      <c r="MUQ74" s="12"/>
      <c r="MUR74" s="12"/>
      <c r="MUS74" s="12"/>
      <c r="MUT74" s="12"/>
      <c r="MUU74" s="12"/>
      <c r="MUV74" s="12"/>
      <c r="MUW74" s="12"/>
      <c r="MUX74" s="12"/>
      <c r="MUY74" s="12"/>
      <c r="MUZ74" s="12"/>
      <c r="MVA74" s="12"/>
      <c r="MVB74" s="12"/>
      <c r="MVC74" s="12"/>
      <c r="MVD74" s="12"/>
      <c r="MVE74" s="12"/>
      <c r="MVF74" s="12"/>
      <c r="MVG74" s="12"/>
      <c r="MVH74" s="12"/>
      <c r="MVI74" s="12"/>
      <c r="MVJ74" s="12"/>
      <c r="MVK74" s="12"/>
      <c r="MVL74" s="12"/>
      <c r="MVM74" s="12"/>
      <c r="MVN74" s="12"/>
      <c r="MVO74" s="12"/>
      <c r="MVP74" s="12"/>
      <c r="MVQ74" s="12"/>
      <c r="MVR74" s="12"/>
      <c r="MVS74" s="12"/>
      <c r="MVT74" s="12"/>
      <c r="MVU74" s="12"/>
      <c r="MVV74" s="12"/>
      <c r="MVW74" s="12"/>
      <c r="MVX74" s="12"/>
      <c r="MVY74" s="12"/>
      <c r="MVZ74" s="12"/>
      <c r="MWA74" s="12"/>
      <c r="MWB74" s="12"/>
      <c r="MWC74" s="12"/>
      <c r="MWD74" s="12"/>
      <c r="MWE74" s="12"/>
      <c r="MWF74" s="12"/>
      <c r="MWG74" s="12"/>
      <c r="MWH74" s="12"/>
      <c r="MWI74" s="12"/>
      <c r="MWJ74" s="12"/>
      <c r="MWK74" s="12"/>
      <c r="MWL74" s="12"/>
      <c r="MWM74" s="12"/>
      <c r="MWN74" s="12"/>
      <c r="MWO74" s="12"/>
      <c r="MWP74" s="12"/>
      <c r="MWQ74" s="12"/>
      <c r="MWR74" s="12"/>
      <c r="MWS74" s="12"/>
      <c r="MWT74" s="12"/>
      <c r="MWU74" s="12"/>
      <c r="MWV74" s="12"/>
      <c r="MWW74" s="12"/>
      <c r="MWX74" s="12"/>
      <c r="MWY74" s="12"/>
      <c r="MWZ74" s="12"/>
      <c r="MXA74" s="12"/>
      <c r="MXB74" s="12"/>
      <c r="MXC74" s="12"/>
      <c r="MXD74" s="12"/>
      <c r="MXE74" s="12"/>
      <c r="MXF74" s="12"/>
      <c r="MXG74" s="12"/>
      <c r="MXH74" s="12"/>
      <c r="MXI74" s="12"/>
      <c r="MXJ74" s="12"/>
      <c r="MXK74" s="12"/>
      <c r="MXL74" s="12"/>
      <c r="MXM74" s="12"/>
      <c r="MXN74" s="12"/>
      <c r="MXO74" s="12"/>
      <c r="MXP74" s="12"/>
      <c r="MXQ74" s="12"/>
      <c r="MXR74" s="12"/>
      <c r="MXS74" s="12"/>
      <c r="MXT74" s="12"/>
      <c r="MXU74" s="12"/>
      <c r="MXV74" s="12"/>
      <c r="MXW74" s="12"/>
      <c r="MXX74" s="12"/>
      <c r="MXY74" s="12"/>
      <c r="MXZ74" s="12"/>
      <c r="MYA74" s="12"/>
      <c r="MYB74" s="12"/>
      <c r="MYC74" s="12"/>
      <c r="MYD74" s="12"/>
      <c r="MYE74" s="12"/>
      <c r="MYF74" s="12"/>
      <c r="MYG74" s="12"/>
      <c r="MYH74" s="12"/>
      <c r="MYI74" s="12"/>
      <c r="MYJ74" s="12"/>
      <c r="MYK74" s="12"/>
      <c r="MYL74" s="12"/>
      <c r="MYM74" s="12"/>
      <c r="MYN74" s="12"/>
      <c r="MYO74" s="12"/>
      <c r="MYP74" s="12"/>
      <c r="MYQ74" s="12"/>
      <c r="MYR74" s="12"/>
      <c r="MYS74" s="12"/>
      <c r="MYT74" s="12"/>
      <c r="MYU74" s="12"/>
      <c r="MYV74" s="12"/>
      <c r="MYW74" s="12"/>
      <c r="MYX74" s="12"/>
      <c r="MYY74" s="12"/>
      <c r="MYZ74" s="12"/>
      <c r="MZA74" s="12"/>
      <c r="MZB74" s="12"/>
      <c r="MZC74" s="12"/>
      <c r="MZD74" s="12"/>
      <c r="MZE74" s="12"/>
      <c r="MZF74" s="12"/>
      <c r="MZG74" s="12"/>
      <c r="MZH74" s="12"/>
      <c r="MZI74" s="12"/>
      <c r="MZJ74" s="12"/>
      <c r="MZK74" s="12"/>
      <c r="MZL74" s="12"/>
      <c r="MZM74" s="12"/>
      <c r="MZN74" s="12"/>
      <c r="MZO74" s="12"/>
      <c r="MZP74" s="12"/>
      <c r="MZQ74" s="12"/>
      <c r="MZR74" s="12"/>
      <c r="MZS74" s="12"/>
      <c r="MZT74" s="12"/>
      <c r="MZU74" s="12"/>
      <c r="MZV74" s="12"/>
      <c r="MZW74" s="12"/>
      <c r="MZX74" s="12"/>
      <c r="MZY74" s="12"/>
      <c r="MZZ74" s="12"/>
      <c r="NAA74" s="12"/>
      <c r="NAB74" s="12"/>
      <c r="NAC74" s="12"/>
      <c r="NAD74" s="12"/>
      <c r="NAE74" s="12"/>
      <c r="NAF74" s="12"/>
      <c r="NAG74" s="12"/>
      <c r="NAH74" s="12"/>
      <c r="NAI74" s="12"/>
      <c r="NAJ74" s="12"/>
      <c r="NAK74" s="12"/>
      <c r="NAL74" s="12"/>
      <c r="NAM74" s="12"/>
      <c r="NAN74" s="12"/>
      <c r="NAO74" s="12"/>
      <c r="NAP74" s="12"/>
      <c r="NAQ74" s="12"/>
      <c r="NAR74" s="12"/>
      <c r="NAS74" s="12"/>
      <c r="NAT74" s="12"/>
      <c r="NAU74" s="12"/>
      <c r="NAV74" s="12"/>
      <c r="NAW74" s="12"/>
      <c r="NAX74" s="12"/>
      <c r="NAY74" s="12"/>
      <c r="NAZ74" s="12"/>
      <c r="NBA74" s="12"/>
      <c r="NBB74" s="12"/>
      <c r="NBC74" s="12"/>
      <c r="NBD74" s="12"/>
      <c r="NBE74" s="12"/>
      <c r="NBF74" s="12"/>
      <c r="NBG74" s="12"/>
      <c r="NBH74" s="12"/>
      <c r="NBI74" s="12"/>
      <c r="NBJ74" s="12"/>
      <c r="NBK74" s="12"/>
      <c r="NBL74" s="12"/>
      <c r="NBM74" s="12"/>
      <c r="NBN74" s="12"/>
      <c r="NBO74" s="12"/>
      <c r="NBP74" s="12"/>
      <c r="NBQ74" s="12"/>
      <c r="NBR74" s="12"/>
      <c r="NBS74" s="12"/>
      <c r="NBT74" s="12"/>
      <c r="NBU74" s="12"/>
      <c r="NBV74" s="12"/>
      <c r="NBW74" s="12"/>
      <c r="NBX74" s="12"/>
      <c r="NBY74" s="12"/>
      <c r="NBZ74" s="12"/>
      <c r="NCA74" s="12"/>
      <c r="NCB74" s="12"/>
      <c r="NCC74" s="12"/>
      <c r="NCD74" s="12"/>
      <c r="NCE74" s="12"/>
      <c r="NCF74" s="12"/>
      <c r="NCG74" s="12"/>
      <c r="NCH74" s="12"/>
      <c r="NCI74" s="12"/>
      <c r="NCJ74" s="12"/>
      <c r="NCK74" s="12"/>
      <c r="NCL74" s="12"/>
      <c r="NCM74" s="12"/>
      <c r="NCN74" s="12"/>
      <c r="NCO74" s="12"/>
      <c r="NCP74" s="12"/>
      <c r="NCQ74" s="12"/>
      <c r="NCR74" s="12"/>
      <c r="NCS74" s="12"/>
      <c r="NCT74" s="12"/>
      <c r="NCU74" s="12"/>
      <c r="NCV74" s="12"/>
      <c r="NCW74" s="12"/>
      <c r="NCX74" s="12"/>
      <c r="NCY74" s="12"/>
      <c r="NCZ74" s="12"/>
      <c r="NDA74" s="12"/>
      <c r="NDB74" s="12"/>
      <c r="NDC74" s="12"/>
      <c r="NDD74" s="12"/>
      <c r="NDE74" s="12"/>
      <c r="NDF74" s="12"/>
      <c r="NDG74" s="12"/>
      <c r="NDH74" s="12"/>
      <c r="NDI74" s="12"/>
      <c r="NDJ74" s="12"/>
      <c r="NDK74" s="12"/>
      <c r="NDL74" s="12"/>
      <c r="NDM74" s="12"/>
      <c r="NDN74" s="12"/>
      <c r="NDO74" s="12"/>
      <c r="NDP74" s="12"/>
      <c r="NDQ74" s="12"/>
      <c r="NDR74" s="12"/>
      <c r="NDS74" s="12"/>
      <c r="NDT74" s="12"/>
      <c r="NDU74" s="12"/>
      <c r="NDV74" s="12"/>
      <c r="NDW74" s="12"/>
      <c r="NDX74" s="12"/>
      <c r="NDY74" s="12"/>
      <c r="NDZ74" s="12"/>
      <c r="NEA74" s="12"/>
      <c r="NEB74" s="12"/>
      <c r="NEC74" s="12"/>
      <c r="NED74" s="12"/>
      <c r="NEE74" s="12"/>
      <c r="NEF74" s="12"/>
      <c r="NEG74" s="12"/>
      <c r="NEH74" s="12"/>
      <c r="NEI74" s="12"/>
      <c r="NEJ74" s="12"/>
      <c r="NEK74" s="12"/>
      <c r="NEL74" s="12"/>
      <c r="NEM74" s="12"/>
      <c r="NEN74" s="12"/>
      <c r="NEO74" s="12"/>
      <c r="NEP74" s="12"/>
      <c r="NEQ74" s="12"/>
      <c r="NER74" s="12"/>
      <c r="NES74" s="12"/>
      <c r="NET74" s="12"/>
      <c r="NEU74" s="12"/>
      <c r="NEV74" s="12"/>
      <c r="NEW74" s="12"/>
      <c r="NEX74" s="12"/>
      <c r="NEY74" s="12"/>
      <c r="NEZ74" s="12"/>
      <c r="NFA74" s="12"/>
      <c r="NFB74" s="12"/>
      <c r="NFC74" s="12"/>
      <c r="NFD74" s="12"/>
      <c r="NFE74" s="12"/>
      <c r="NFF74" s="12"/>
      <c r="NFG74" s="12"/>
      <c r="NFH74" s="12"/>
      <c r="NFI74" s="12"/>
      <c r="NFJ74" s="12"/>
      <c r="NFK74" s="12"/>
      <c r="NFL74" s="12"/>
      <c r="NFM74" s="12"/>
      <c r="NFN74" s="12"/>
      <c r="NFO74" s="12"/>
      <c r="NFP74" s="12"/>
      <c r="NFQ74" s="12"/>
      <c r="NFR74" s="12"/>
      <c r="NFS74" s="12"/>
      <c r="NFT74" s="12"/>
      <c r="NFU74" s="12"/>
      <c r="NFV74" s="12"/>
      <c r="NFW74" s="12"/>
      <c r="NFX74" s="12"/>
      <c r="NFY74" s="12"/>
      <c r="NFZ74" s="12"/>
      <c r="NGA74" s="12"/>
      <c r="NGB74" s="12"/>
      <c r="NGC74" s="12"/>
      <c r="NGD74" s="12"/>
      <c r="NGE74" s="12"/>
      <c r="NGF74" s="12"/>
      <c r="NGG74" s="12"/>
      <c r="NGH74" s="12"/>
      <c r="NGI74" s="12"/>
      <c r="NGJ74" s="12"/>
      <c r="NGK74" s="12"/>
      <c r="NGL74" s="12"/>
      <c r="NGM74" s="12"/>
      <c r="NGN74" s="12"/>
      <c r="NGO74" s="12"/>
      <c r="NGP74" s="12"/>
      <c r="NGQ74" s="12"/>
      <c r="NGR74" s="12"/>
      <c r="NGS74" s="12"/>
      <c r="NGT74" s="12"/>
      <c r="NGU74" s="12"/>
      <c r="NGV74" s="12"/>
      <c r="NGW74" s="12"/>
      <c r="NGX74" s="12"/>
      <c r="NGY74" s="12"/>
      <c r="NGZ74" s="12"/>
      <c r="NHA74" s="12"/>
      <c r="NHB74" s="12"/>
      <c r="NHC74" s="12"/>
      <c r="NHD74" s="12"/>
      <c r="NHE74" s="12"/>
      <c r="NHF74" s="12"/>
      <c r="NHG74" s="12"/>
      <c r="NHH74" s="12"/>
      <c r="NHI74" s="12"/>
      <c r="NHJ74" s="12"/>
      <c r="NHK74" s="12"/>
      <c r="NHL74" s="12"/>
      <c r="NHM74" s="12"/>
      <c r="NHN74" s="12"/>
      <c r="NHO74" s="12"/>
      <c r="NHP74" s="12"/>
      <c r="NHQ74" s="12"/>
      <c r="NHR74" s="12"/>
      <c r="NHS74" s="12"/>
      <c r="NHT74" s="12"/>
      <c r="NHU74" s="12"/>
      <c r="NHV74" s="12"/>
      <c r="NHW74" s="12"/>
      <c r="NHX74" s="12"/>
      <c r="NHY74" s="12"/>
      <c r="NHZ74" s="12"/>
      <c r="NIA74" s="12"/>
      <c r="NIB74" s="12"/>
      <c r="NIC74" s="12"/>
      <c r="NID74" s="12"/>
      <c r="NIE74" s="12"/>
      <c r="NIF74" s="12"/>
      <c r="NIG74" s="12"/>
      <c r="NIH74" s="12"/>
      <c r="NII74" s="12"/>
      <c r="NIJ74" s="12"/>
      <c r="NIK74" s="12"/>
      <c r="NIL74" s="12"/>
      <c r="NIM74" s="12"/>
      <c r="NIN74" s="12"/>
      <c r="NIO74" s="12"/>
      <c r="NIP74" s="12"/>
      <c r="NIQ74" s="12"/>
      <c r="NIR74" s="12"/>
      <c r="NIS74" s="12"/>
      <c r="NIT74" s="12"/>
      <c r="NIU74" s="12"/>
      <c r="NIV74" s="12"/>
      <c r="NIW74" s="12"/>
      <c r="NIX74" s="12"/>
      <c r="NIY74" s="12"/>
      <c r="NIZ74" s="12"/>
      <c r="NJA74" s="12"/>
      <c r="NJB74" s="12"/>
      <c r="NJC74" s="12"/>
      <c r="NJD74" s="12"/>
      <c r="NJE74" s="12"/>
      <c r="NJF74" s="12"/>
      <c r="NJG74" s="12"/>
      <c r="NJH74" s="12"/>
      <c r="NJI74" s="12"/>
      <c r="NJJ74" s="12"/>
      <c r="NJK74" s="12"/>
      <c r="NJL74" s="12"/>
      <c r="NJM74" s="12"/>
      <c r="NJN74" s="12"/>
      <c r="NJO74" s="12"/>
      <c r="NJP74" s="12"/>
      <c r="NJQ74" s="12"/>
      <c r="NJR74" s="12"/>
      <c r="NJS74" s="12"/>
      <c r="NJT74" s="12"/>
      <c r="NJU74" s="12"/>
      <c r="NJV74" s="12"/>
      <c r="NJW74" s="12"/>
      <c r="NJX74" s="12"/>
      <c r="NJY74" s="12"/>
      <c r="NJZ74" s="12"/>
      <c r="NKA74" s="12"/>
      <c r="NKB74" s="12"/>
      <c r="NKC74" s="12"/>
      <c r="NKD74" s="12"/>
      <c r="NKE74" s="12"/>
      <c r="NKF74" s="12"/>
      <c r="NKG74" s="12"/>
      <c r="NKH74" s="12"/>
      <c r="NKI74" s="12"/>
      <c r="NKJ74" s="12"/>
      <c r="NKK74" s="12"/>
      <c r="NKL74" s="12"/>
      <c r="NKM74" s="12"/>
      <c r="NKN74" s="12"/>
      <c r="NKO74" s="12"/>
      <c r="NKP74" s="12"/>
      <c r="NKQ74" s="12"/>
      <c r="NKR74" s="12"/>
      <c r="NKS74" s="12"/>
      <c r="NKT74" s="12"/>
      <c r="NKU74" s="12"/>
      <c r="NKV74" s="12"/>
      <c r="NKW74" s="12"/>
      <c r="NKX74" s="12"/>
      <c r="NKY74" s="12"/>
      <c r="NKZ74" s="12"/>
      <c r="NLA74" s="12"/>
      <c r="NLB74" s="12"/>
      <c r="NLC74" s="12"/>
      <c r="NLD74" s="12"/>
      <c r="NLE74" s="12"/>
      <c r="NLF74" s="12"/>
      <c r="NLG74" s="12"/>
      <c r="NLH74" s="12"/>
      <c r="NLI74" s="12"/>
      <c r="NLJ74" s="12"/>
      <c r="NLK74" s="12"/>
      <c r="NLL74" s="12"/>
      <c r="NLM74" s="12"/>
      <c r="NLN74" s="12"/>
      <c r="NLO74" s="12"/>
      <c r="NLP74" s="12"/>
      <c r="NLQ74" s="12"/>
      <c r="NLR74" s="12"/>
      <c r="NLS74" s="12"/>
      <c r="NLT74" s="12"/>
      <c r="NLU74" s="12"/>
      <c r="NLV74" s="12"/>
      <c r="NLW74" s="12"/>
      <c r="NLX74" s="12"/>
      <c r="NLY74" s="12"/>
      <c r="NLZ74" s="12"/>
      <c r="NMA74" s="12"/>
      <c r="NMB74" s="12"/>
      <c r="NMC74" s="12"/>
      <c r="NMD74" s="12"/>
      <c r="NME74" s="12"/>
      <c r="NMF74" s="12"/>
      <c r="NMG74" s="12"/>
      <c r="NMH74" s="12"/>
      <c r="NMI74" s="12"/>
      <c r="NMJ74" s="12"/>
      <c r="NMK74" s="12"/>
      <c r="NML74" s="12"/>
      <c r="NMM74" s="12"/>
      <c r="NMN74" s="12"/>
      <c r="NMO74" s="12"/>
      <c r="NMP74" s="12"/>
      <c r="NMQ74" s="12"/>
      <c r="NMR74" s="12"/>
      <c r="NMS74" s="12"/>
      <c r="NMT74" s="12"/>
      <c r="NMU74" s="12"/>
      <c r="NMV74" s="12"/>
      <c r="NMW74" s="12"/>
      <c r="NMX74" s="12"/>
      <c r="NMY74" s="12"/>
      <c r="NMZ74" s="12"/>
      <c r="NNA74" s="12"/>
      <c r="NNB74" s="12"/>
      <c r="NNC74" s="12"/>
      <c r="NND74" s="12"/>
      <c r="NNE74" s="12"/>
      <c r="NNF74" s="12"/>
      <c r="NNG74" s="12"/>
      <c r="NNH74" s="12"/>
      <c r="NNI74" s="12"/>
      <c r="NNJ74" s="12"/>
      <c r="NNK74" s="12"/>
      <c r="NNL74" s="12"/>
      <c r="NNM74" s="12"/>
      <c r="NNN74" s="12"/>
      <c r="NNO74" s="12"/>
      <c r="NNP74" s="12"/>
      <c r="NNQ74" s="12"/>
      <c r="NNR74" s="12"/>
      <c r="NNS74" s="12"/>
      <c r="NNT74" s="12"/>
      <c r="NNU74" s="12"/>
      <c r="NNV74" s="12"/>
      <c r="NNW74" s="12"/>
      <c r="NNX74" s="12"/>
      <c r="NNY74" s="12"/>
      <c r="NNZ74" s="12"/>
      <c r="NOA74" s="12"/>
      <c r="NOB74" s="12"/>
      <c r="NOC74" s="12"/>
      <c r="NOD74" s="12"/>
      <c r="NOE74" s="12"/>
      <c r="NOF74" s="12"/>
      <c r="NOG74" s="12"/>
      <c r="NOH74" s="12"/>
      <c r="NOI74" s="12"/>
      <c r="NOJ74" s="12"/>
      <c r="NOK74" s="12"/>
      <c r="NOL74" s="12"/>
      <c r="NOM74" s="12"/>
      <c r="NON74" s="12"/>
      <c r="NOO74" s="12"/>
      <c r="NOP74" s="12"/>
      <c r="NOQ74" s="12"/>
      <c r="NOR74" s="12"/>
      <c r="NOS74" s="12"/>
      <c r="NOT74" s="12"/>
      <c r="NOU74" s="12"/>
      <c r="NOV74" s="12"/>
      <c r="NOW74" s="12"/>
      <c r="NOX74" s="12"/>
      <c r="NOY74" s="12"/>
      <c r="NOZ74" s="12"/>
      <c r="NPA74" s="12"/>
      <c r="NPB74" s="12"/>
      <c r="NPC74" s="12"/>
      <c r="NPD74" s="12"/>
      <c r="NPE74" s="12"/>
      <c r="NPF74" s="12"/>
      <c r="NPG74" s="12"/>
      <c r="NPH74" s="12"/>
      <c r="NPI74" s="12"/>
      <c r="NPJ74" s="12"/>
      <c r="NPK74" s="12"/>
      <c r="NPL74" s="12"/>
      <c r="NPM74" s="12"/>
      <c r="NPN74" s="12"/>
      <c r="NPO74" s="12"/>
      <c r="NPP74" s="12"/>
      <c r="NPQ74" s="12"/>
      <c r="NPR74" s="12"/>
      <c r="NPS74" s="12"/>
      <c r="NPT74" s="12"/>
      <c r="NPU74" s="12"/>
      <c r="NPV74" s="12"/>
      <c r="NPW74" s="12"/>
      <c r="NPX74" s="12"/>
      <c r="NPY74" s="12"/>
      <c r="NPZ74" s="12"/>
      <c r="NQA74" s="12"/>
      <c r="NQB74" s="12"/>
      <c r="NQC74" s="12"/>
      <c r="NQD74" s="12"/>
      <c r="NQE74" s="12"/>
      <c r="NQF74" s="12"/>
      <c r="NQG74" s="12"/>
      <c r="NQH74" s="12"/>
      <c r="NQI74" s="12"/>
      <c r="NQJ74" s="12"/>
      <c r="NQK74" s="12"/>
      <c r="NQL74" s="12"/>
      <c r="NQM74" s="12"/>
      <c r="NQN74" s="12"/>
      <c r="NQO74" s="12"/>
      <c r="NQP74" s="12"/>
      <c r="NQQ74" s="12"/>
      <c r="NQR74" s="12"/>
      <c r="NQS74" s="12"/>
      <c r="NQT74" s="12"/>
      <c r="NQU74" s="12"/>
      <c r="NQV74" s="12"/>
      <c r="NQW74" s="12"/>
      <c r="NQX74" s="12"/>
      <c r="NQY74" s="12"/>
      <c r="NQZ74" s="12"/>
      <c r="NRA74" s="12"/>
      <c r="NRB74" s="12"/>
      <c r="NRC74" s="12"/>
      <c r="NRD74" s="12"/>
      <c r="NRE74" s="12"/>
      <c r="NRF74" s="12"/>
      <c r="NRG74" s="12"/>
      <c r="NRH74" s="12"/>
      <c r="NRI74" s="12"/>
      <c r="NRJ74" s="12"/>
      <c r="NRK74" s="12"/>
      <c r="NRL74" s="12"/>
      <c r="NRM74" s="12"/>
      <c r="NRN74" s="12"/>
      <c r="NRO74" s="12"/>
      <c r="NRP74" s="12"/>
      <c r="NRQ74" s="12"/>
      <c r="NRR74" s="12"/>
      <c r="NRS74" s="12"/>
      <c r="NRT74" s="12"/>
      <c r="NRU74" s="12"/>
      <c r="NRV74" s="12"/>
      <c r="NRW74" s="12"/>
      <c r="NRX74" s="12"/>
      <c r="NRY74" s="12"/>
      <c r="NRZ74" s="12"/>
      <c r="NSA74" s="12"/>
      <c r="NSB74" s="12"/>
      <c r="NSC74" s="12"/>
      <c r="NSD74" s="12"/>
      <c r="NSE74" s="12"/>
      <c r="NSF74" s="12"/>
      <c r="NSG74" s="12"/>
      <c r="NSH74" s="12"/>
      <c r="NSI74" s="12"/>
      <c r="NSJ74" s="12"/>
      <c r="NSK74" s="12"/>
      <c r="NSL74" s="12"/>
      <c r="NSM74" s="12"/>
      <c r="NSN74" s="12"/>
      <c r="NSO74" s="12"/>
      <c r="NSP74" s="12"/>
      <c r="NSQ74" s="12"/>
      <c r="NSR74" s="12"/>
      <c r="NSS74" s="12"/>
      <c r="NST74" s="12"/>
      <c r="NSU74" s="12"/>
      <c r="NSV74" s="12"/>
      <c r="NSW74" s="12"/>
      <c r="NSX74" s="12"/>
      <c r="NSY74" s="12"/>
      <c r="NSZ74" s="12"/>
      <c r="NTA74" s="12"/>
      <c r="NTB74" s="12"/>
      <c r="NTC74" s="12"/>
      <c r="NTD74" s="12"/>
      <c r="NTE74" s="12"/>
      <c r="NTF74" s="12"/>
      <c r="NTG74" s="12"/>
      <c r="NTH74" s="12"/>
      <c r="NTI74" s="12"/>
      <c r="NTJ74" s="12"/>
      <c r="NTK74" s="12"/>
      <c r="NTL74" s="12"/>
      <c r="NTM74" s="12"/>
      <c r="NTN74" s="12"/>
      <c r="NTO74" s="12"/>
      <c r="NTP74" s="12"/>
      <c r="NTQ74" s="12"/>
      <c r="NTR74" s="12"/>
      <c r="NTS74" s="12"/>
      <c r="NTT74" s="12"/>
      <c r="NTU74" s="12"/>
      <c r="NTV74" s="12"/>
      <c r="NTW74" s="12"/>
      <c r="NTX74" s="12"/>
      <c r="NTY74" s="12"/>
      <c r="NTZ74" s="12"/>
      <c r="NUA74" s="12"/>
      <c r="NUB74" s="12"/>
      <c r="NUC74" s="12"/>
      <c r="NUD74" s="12"/>
      <c r="NUE74" s="12"/>
      <c r="NUF74" s="12"/>
      <c r="NUG74" s="12"/>
      <c r="NUH74" s="12"/>
      <c r="NUI74" s="12"/>
      <c r="NUJ74" s="12"/>
      <c r="NUK74" s="12"/>
      <c r="NUL74" s="12"/>
      <c r="NUM74" s="12"/>
      <c r="NUN74" s="12"/>
      <c r="NUO74" s="12"/>
      <c r="NUP74" s="12"/>
      <c r="NUQ74" s="12"/>
      <c r="NUR74" s="12"/>
      <c r="NUS74" s="12"/>
      <c r="NUT74" s="12"/>
      <c r="NUU74" s="12"/>
      <c r="NUV74" s="12"/>
      <c r="NUW74" s="12"/>
      <c r="NUX74" s="12"/>
      <c r="NUY74" s="12"/>
      <c r="NUZ74" s="12"/>
      <c r="NVA74" s="12"/>
      <c r="NVB74" s="12"/>
      <c r="NVC74" s="12"/>
      <c r="NVD74" s="12"/>
      <c r="NVE74" s="12"/>
      <c r="NVF74" s="12"/>
      <c r="NVG74" s="12"/>
      <c r="NVH74" s="12"/>
      <c r="NVI74" s="12"/>
      <c r="NVJ74" s="12"/>
      <c r="NVK74" s="12"/>
      <c r="NVL74" s="12"/>
      <c r="NVM74" s="12"/>
      <c r="NVN74" s="12"/>
      <c r="NVO74" s="12"/>
      <c r="NVP74" s="12"/>
      <c r="NVQ74" s="12"/>
      <c r="NVR74" s="12"/>
      <c r="NVS74" s="12"/>
      <c r="NVT74" s="12"/>
      <c r="NVU74" s="12"/>
      <c r="NVV74" s="12"/>
      <c r="NVW74" s="12"/>
      <c r="NVX74" s="12"/>
      <c r="NVY74" s="12"/>
      <c r="NVZ74" s="12"/>
      <c r="NWA74" s="12"/>
      <c r="NWB74" s="12"/>
      <c r="NWC74" s="12"/>
      <c r="NWD74" s="12"/>
      <c r="NWE74" s="12"/>
      <c r="NWF74" s="12"/>
      <c r="NWG74" s="12"/>
      <c r="NWH74" s="12"/>
      <c r="NWI74" s="12"/>
      <c r="NWJ74" s="12"/>
      <c r="NWK74" s="12"/>
      <c r="NWL74" s="12"/>
      <c r="NWM74" s="12"/>
      <c r="NWN74" s="12"/>
      <c r="NWO74" s="12"/>
      <c r="NWP74" s="12"/>
      <c r="NWQ74" s="12"/>
      <c r="NWR74" s="12"/>
      <c r="NWS74" s="12"/>
      <c r="NWT74" s="12"/>
      <c r="NWU74" s="12"/>
      <c r="NWV74" s="12"/>
      <c r="NWW74" s="12"/>
      <c r="NWX74" s="12"/>
      <c r="NWY74" s="12"/>
      <c r="NWZ74" s="12"/>
      <c r="NXA74" s="12"/>
      <c r="NXB74" s="12"/>
      <c r="NXC74" s="12"/>
      <c r="NXD74" s="12"/>
      <c r="NXE74" s="12"/>
      <c r="NXF74" s="12"/>
      <c r="NXG74" s="12"/>
      <c r="NXH74" s="12"/>
      <c r="NXI74" s="12"/>
      <c r="NXJ74" s="12"/>
      <c r="NXK74" s="12"/>
      <c r="NXL74" s="12"/>
      <c r="NXM74" s="12"/>
      <c r="NXN74" s="12"/>
      <c r="NXO74" s="12"/>
      <c r="NXP74" s="12"/>
      <c r="NXQ74" s="12"/>
      <c r="NXR74" s="12"/>
      <c r="NXS74" s="12"/>
      <c r="NXT74" s="12"/>
      <c r="NXU74" s="12"/>
      <c r="NXV74" s="12"/>
      <c r="NXW74" s="12"/>
      <c r="NXX74" s="12"/>
      <c r="NXY74" s="12"/>
      <c r="NXZ74" s="12"/>
      <c r="NYA74" s="12"/>
      <c r="NYB74" s="12"/>
      <c r="NYC74" s="12"/>
      <c r="NYD74" s="12"/>
      <c r="NYE74" s="12"/>
      <c r="NYF74" s="12"/>
      <c r="NYG74" s="12"/>
      <c r="NYH74" s="12"/>
      <c r="NYI74" s="12"/>
      <c r="NYJ74" s="12"/>
      <c r="NYK74" s="12"/>
      <c r="NYL74" s="12"/>
      <c r="NYM74" s="12"/>
      <c r="NYN74" s="12"/>
      <c r="NYO74" s="12"/>
      <c r="NYP74" s="12"/>
      <c r="NYQ74" s="12"/>
      <c r="NYR74" s="12"/>
      <c r="NYS74" s="12"/>
      <c r="NYT74" s="12"/>
      <c r="NYU74" s="12"/>
      <c r="NYV74" s="12"/>
      <c r="NYW74" s="12"/>
      <c r="NYX74" s="12"/>
      <c r="NYY74" s="12"/>
      <c r="NYZ74" s="12"/>
      <c r="NZA74" s="12"/>
      <c r="NZB74" s="12"/>
      <c r="NZC74" s="12"/>
      <c r="NZD74" s="12"/>
      <c r="NZE74" s="12"/>
      <c r="NZF74" s="12"/>
      <c r="NZG74" s="12"/>
      <c r="NZH74" s="12"/>
      <c r="NZI74" s="12"/>
      <c r="NZJ74" s="12"/>
      <c r="NZK74" s="12"/>
      <c r="NZL74" s="12"/>
      <c r="NZM74" s="12"/>
      <c r="NZN74" s="12"/>
      <c r="NZO74" s="12"/>
      <c r="NZP74" s="12"/>
      <c r="NZQ74" s="12"/>
      <c r="NZR74" s="12"/>
      <c r="NZS74" s="12"/>
      <c r="NZT74" s="12"/>
      <c r="NZU74" s="12"/>
      <c r="NZV74" s="12"/>
      <c r="NZW74" s="12"/>
      <c r="NZX74" s="12"/>
      <c r="NZY74" s="12"/>
      <c r="NZZ74" s="12"/>
      <c r="OAA74" s="12"/>
      <c r="OAB74" s="12"/>
      <c r="OAC74" s="12"/>
      <c r="OAD74" s="12"/>
      <c r="OAE74" s="12"/>
      <c r="OAF74" s="12"/>
      <c r="OAG74" s="12"/>
      <c r="OAH74" s="12"/>
      <c r="OAI74" s="12"/>
      <c r="OAJ74" s="12"/>
      <c r="OAK74" s="12"/>
      <c r="OAL74" s="12"/>
      <c r="OAM74" s="12"/>
      <c r="OAN74" s="12"/>
      <c r="OAO74" s="12"/>
      <c r="OAP74" s="12"/>
      <c r="OAQ74" s="12"/>
      <c r="OAR74" s="12"/>
      <c r="OAS74" s="12"/>
      <c r="OAT74" s="12"/>
      <c r="OAU74" s="12"/>
      <c r="OAV74" s="12"/>
      <c r="OAW74" s="12"/>
      <c r="OAX74" s="12"/>
      <c r="OAY74" s="12"/>
      <c r="OAZ74" s="12"/>
      <c r="OBA74" s="12"/>
      <c r="OBB74" s="12"/>
      <c r="OBC74" s="12"/>
      <c r="OBD74" s="12"/>
      <c r="OBE74" s="12"/>
      <c r="OBF74" s="12"/>
      <c r="OBG74" s="12"/>
      <c r="OBH74" s="12"/>
      <c r="OBI74" s="12"/>
      <c r="OBJ74" s="12"/>
      <c r="OBK74" s="12"/>
      <c r="OBL74" s="12"/>
      <c r="OBM74" s="12"/>
      <c r="OBN74" s="12"/>
      <c r="OBO74" s="12"/>
      <c r="OBP74" s="12"/>
      <c r="OBQ74" s="12"/>
      <c r="OBR74" s="12"/>
      <c r="OBS74" s="12"/>
      <c r="OBT74" s="12"/>
      <c r="OBU74" s="12"/>
      <c r="OBV74" s="12"/>
      <c r="OBW74" s="12"/>
      <c r="OBX74" s="12"/>
      <c r="OBY74" s="12"/>
      <c r="OBZ74" s="12"/>
      <c r="OCA74" s="12"/>
      <c r="OCB74" s="12"/>
      <c r="OCC74" s="12"/>
      <c r="OCD74" s="12"/>
      <c r="OCE74" s="12"/>
      <c r="OCF74" s="12"/>
      <c r="OCG74" s="12"/>
      <c r="OCH74" s="12"/>
      <c r="OCI74" s="12"/>
      <c r="OCJ74" s="12"/>
      <c r="OCK74" s="12"/>
      <c r="OCL74" s="12"/>
      <c r="OCM74" s="12"/>
      <c r="OCN74" s="12"/>
      <c r="OCO74" s="12"/>
      <c r="OCP74" s="12"/>
      <c r="OCQ74" s="12"/>
      <c r="OCR74" s="12"/>
      <c r="OCS74" s="12"/>
      <c r="OCT74" s="12"/>
      <c r="OCU74" s="12"/>
      <c r="OCV74" s="12"/>
      <c r="OCW74" s="12"/>
      <c r="OCX74" s="12"/>
      <c r="OCY74" s="12"/>
      <c r="OCZ74" s="12"/>
      <c r="ODA74" s="12"/>
      <c r="ODB74" s="12"/>
      <c r="ODC74" s="12"/>
      <c r="ODD74" s="12"/>
      <c r="ODE74" s="12"/>
      <c r="ODF74" s="12"/>
      <c r="ODG74" s="12"/>
      <c r="ODH74" s="12"/>
      <c r="ODI74" s="12"/>
      <c r="ODJ74" s="12"/>
      <c r="ODK74" s="12"/>
      <c r="ODL74" s="12"/>
      <c r="ODM74" s="12"/>
      <c r="ODN74" s="12"/>
      <c r="ODO74" s="12"/>
      <c r="ODP74" s="12"/>
      <c r="ODQ74" s="12"/>
      <c r="ODR74" s="12"/>
      <c r="ODS74" s="12"/>
      <c r="ODT74" s="12"/>
      <c r="ODU74" s="12"/>
      <c r="ODV74" s="12"/>
      <c r="ODW74" s="12"/>
      <c r="ODX74" s="12"/>
      <c r="ODY74" s="12"/>
      <c r="ODZ74" s="12"/>
      <c r="OEA74" s="12"/>
      <c r="OEB74" s="12"/>
      <c r="OEC74" s="12"/>
      <c r="OED74" s="12"/>
      <c r="OEE74" s="12"/>
      <c r="OEF74" s="12"/>
      <c r="OEG74" s="12"/>
      <c r="OEH74" s="12"/>
      <c r="OEI74" s="12"/>
      <c r="OEJ74" s="12"/>
      <c r="OEK74" s="12"/>
      <c r="OEL74" s="12"/>
      <c r="OEM74" s="12"/>
      <c r="OEN74" s="12"/>
      <c r="OEO74" s="12"/>
      <c r="OEP74" s="12"/>
      <c r="OEQ74" s="12"/>
      <c r="OER74" s="12"/>
      <c r="OES74" s="12"/>
      <c r="OET74" s="12"/>
      <c r="OEU74" s="12"/>
      <c r="OEV74" s="12"/>
      <c r="OEW74" s="12"/>
      <c r="OEX74" s="12"/>
      <c r="OEY74" s="12"/>
      <c r="OEZ74" s="12"/>
      <c r="OFA74" s="12"/>
      <c r="OFB74" s="12"/>
      <c r="OFC74" s="12"/>
      <c r="OFD74" s="12"/>
      <c r="OFE74" s="12"/>
      <c r="OFF74" s="12"/>
      <c r="OFG74" s="12"/>
      <c r="OFH74" s="12"/>
      <c r="OFI74" s="12"/>
      <c r="OFJ74" s="12"/>
      <c r="OFK74" s="12"/>
      <c r="OFL74" s="12"/>
      <c r="OFM74" s="12"/>
      <c r="OFN74" s="12"/>
      <c r="OFO74" s="12"/>
      <c r="OFP74" s="12"/>
      <c r="OFQ74" s="12"/>
      <c r="OFR74" s="12"/>
      <c r="OFS74" s="12"/>
      <c r="OFT74" s="12"/>
      <c r="OFU74" s="12"/>
      <c r="OFV74" s="12"/>
      <c r="OFW74" s="12"/>
      <c r="OFX74" s="12"/>
      <c r="OFY74" s="12"/>
      <c r="OFZ74" s="12"/>
      <c r="OGA74" s="12"/>
      <c r="OGB74" s="12"/>
      <c r="OGC74" s="12"/>
      <c r="OGD74" s="12"/>
      <c r="OGE74" s="12"/>
      <c r="OGF74" s="12"/>
      <c r="OGG74" s="12"/>
      <c r="OGH74" s="12"/>
      <c r="OGI74" s="12"/>
      <c r="OGJ74" s="12"/>
      <c r="OGK74" s="12"/>
      <c r="OGL74" s="12"/>
      <c r="OGM74" s="12"/>
      <c r="OGN74" s="12"/>
      <c r="OGO74" s="12"/>
      <c r="OGP74" s="12"/>
      <c r="OGQ74" s="12"/>
      <c r="OGR74" s="12"/>
      <c r="OGS74" s="12"/>
      <c r="OGT74" s="12"/>
      <c r="OGU74" s="12"/>
      <c r="OGV74" s="12"/>
      <c r="OGW74" s="12"/>
      <c r="OGX74" s="12"/>
      <c r="OGY74" s="12"/>
      <c r="OGZ74" s="12"/>
      <c r="OHA74" s="12"/>
      <c r="OHB74" s="12"/>
      <c r="OHC74" s="12"/>
      <c r="OHD74" s="12"/>
      <c r="OHE74" s="12"/>
      <c r="OHF74" s="12"/>
      <c r="OHG74" s="12"/>
      <c r="OHH74" s="12"/>
      <c r="OHI74" s="12"/>
      <c r="OHJ74" s="12"/>
      <c r="OHK74" s="12"/>
      <c r="OHL74" s="12"/>
      <c r="OHM74" s="12"/>
      <c r="OHN74" s="12"/>
      <c r="OHO74" s="12"/>
      <c r="OHP74" s="12"/>
      <c r="OHQ74" s="12"/>
      <c r="OHR74" s="12"/>
      <c r="OHS74" s="12"/>
      <c r="OHT74" s="12"/>
      <c r="OHU74" s="12"/>
      <c r="OHV74" s="12"/>
      <c r="OHW74" s="12"/>
      <c r="OHX74" s="12"/>
      <c r="OHY74" s="12"/>
      <c r="OHZ74" s="12"/>
      <c r="OIA74" s="12"/>
      <c r="OIB74" s="12"/>
      <c r="OIC74" s="12"/>
      <c r="OID74" s="12"/>
      <c r="OIE74" s="12"/>
      <c r="OIF74" s="12"/>
      <c r="OIG74" s="12"/>
      <c r="OIH74" s="12"/>
      <c r="OII74" s="12"/>
      <c r="OIJ74" s="12"/>
      <c r="OIK74" s="12"/>
      <c r="OIL74" s="12"/>
      <c r="OIM74" s="12"/>
      <c r="OIN74" s="12"/>
      <c r="OIO74" s="12"/>
      <c r="OIP74" s="12"/>
      <c r="OIQ74" s="12"/>
      <c r="OIR74" s="12"/>
      <c r="OIS74" s="12"/>
      <c r="OIT74" s="12"/>
      <c r="OIU74" s="12"/>
      <c r="OIV74" s="12"/>
      <c r="OIW74" s="12"/>
      <c r="OIX74" s="12"/>
      <c r="OIY74" s="12"/>
      <c r="OIZ74" s="12"/>
      <c r="OJA74" s="12"/>
      <c r="OJB74" s="12"/>
      <c r="OJC74" s="12"/>
      <c r="OJD74" s="12"/>
      <c r="OJE74" s="12"/>
      <c r="OJF74" s="12"/>
      <c r="OJG74" s="12"/>
      <c r="OJH74" s="12"/>
      <c r="OJI74" s="12"/>
      <c r="OJJ74" s="12"/>
      <c r="OJK74" s="12"/>
      <c r="OJL74" s="12"/>
      <c r="OJM74" s="12"/>
      <c r="OJN74" s="12"/>
      <c r="OJO74" s="12"/>
      <c r="OJP74" s="12"/>
      <c r="OJQ74" s="12"/>
      <c r="OJR74" s="12"/>
      <c r="OJS74" s="12"/>
      <c r="OJT74" s="12"/>
      <c r="OJU74" s="12"/>
      <c r="OJV74" s="12"/>
      <c r="OJW74" s="12"/>
      <c r="OJX74" s="12"/>
      <c r="OJY74" s="12"/>
      <c r="OJZ74" s="12"/>
      <c r="OKA74" s="12"/>
      <c r="OKB74" s="12"/>
      <c r="OKC74" s="12"/>
      <c r="OKD74" s="12"/>
      <c r="OKE74" s="12"/>
      <c r="OKF74" s="12"/>
      <c r="OKG74" s="12"/>
      <c r="OKH74" s="12"/>
      <c r="OKI74" s="12"/>
      <c r="OKJ74" s="12"/>
      <c r="OKK74" s="12"/>
      <c r="OKL74" s="12"/>
      <c r="OKM74" s="12"/>
      <c r="OKN74" s="12"/>
      <c r="OKO74" s="12"/>
      <c r="OKP74" s="12"/>
      <c r="OKQ74" s="12"/>
      <c r="OKR74" s="12"/>
      <c r="OKS74" s="12"/>
      <c r="OKT74" s="12"/>
      <c r="OKU74" s="12"/>
      <c r="OKV74" s="12"/>
      <c r="OKW74" s="12"/>
      <c r="OKX74" s="12"/>
      <c r="OKY74" s="12"/>
      <c r="OKZ74" s="12"/>
      <c r="OLA74" s="12"/>
      <c r="OLB74" s="12"/>
      <c r="OLC74" s="12"/>
      <c r="OLD74" s="12"/>
      <c r="OLE74" s="12"/>
      <c r="OLF74" s="12"/>
      <c r="OLG74" s="12"/>
      <c r="OLH74" s="12"/>
      <c r="OLI74" s="12"/>
      <c r="OLJ74" s="12"/>
      <c r="OLK74" s="12"/>
      <c r="OLL74" s="12"/>
      <c r="OLM74" s="12"/>
      <c r="OLN74" s="12"/>
      <c r="OLO74" s="12"/>
      <c r="OLP74" s="12"/>
      <c r="OLQ74" s="12"/>
      <c r="OLR74" s="12"/>
      <c r="OLS74" s="12"/>
      <c r="OLT74" s="12"/>
      <c r="OLU74" s="12"/>
      <c r="OLV74" s="12"/>
      <c r="OLW74" s="12"/>
      <c r="OLX74" s="12"/>
      <c r="OLY74" s="12"/>
      <c r="OLZ74" s="12"/>
      <c r="OMA74" s="12"/>
      <c r="OMB74" s="12"/>
      <c r="OMC74" s="12"/>
      <c r="OMD74" s="12"/>
      <c r="OME74" s="12"/>
      <c r="OMF74" s="12"/>
      <c r="OMG74" s="12"/>
      <c r="OMH74" s="12"/>
      <c r="OMI74" s="12"/>
      <c r="OMJ74" s="12"/>
      <c r="OMK74" s="12"/>
      <c r="OML74" s="12"/>
      <c r="OMM74" s="12"/>
      <c r="OMN74" s="12"/>
      <c r="OMO74" s="12"/>
      <c r="OMP74" s="12"/>
      <c r="OMQ74" s="12"/>
      <c r="OMR74" s="12"/>
      <c r="OMS74" s="12"/>
      <c r="OMT74" s="12"/>
      <c r="OMU74" s="12"/>
      <c r="OMV74" s="12"/>
      <c r="OMW74" s="12"/>
      <c r="OMX74" s="12"/>
      <c r="OMY74" s="12"/>
      <c r="OMZ74" s="12"/>
      <c r="ONA74" s="12"/>
      <c r="ONB74" s="12"/>
      <c r="ONC74" s="12"/>
      <c r="OND74" s="12"/>
      <c r="ONE74" s="12"/>
      <c r="ONF74" s="12"/>
      <c r="ONG74" s="12"/>
      <c r="ONH74" s="12"/>
      <c r="ONI74" s="12"/>
      <c r="ONJ74" s="12"/>
      <c r="ONK74" s="12"/>
      <c r="ONL74" s="12"/>
      <c r="ONM74" s="12"/>
      <c r="ONN74" s="12"/>
      <c r="ONO74" s="12"/>
      <c r="ONP74" s="12"/>
      <c r="ONQ74" s="12"/>
      <c r="ONR74" s="12"/>
      <c r="ONS74" s="12"/>
      <c r="ONT74" s="12"/>
      <c r="ONU74" s="12"/>
      <c r="ONV74" s="12"/>
      <c r="ONW74" s="12"/>
      <c r="ONX74" s="12"/>
      <c r="ONY74" s="12"/>
      <c r="ONZ74" s="12"/>
      <c r="OOA74" s="12"/>
      <c r="OOB74" s="12"/>
      <c r="OOC74" s="12"/>
      <c r="OOD74" s="12"/>
      <c r="OOE74" s="12"/>
      <c r="OOF74" s="12"/>
      <c r="OOG74" s="12"/>
      <c r="OOH74" s="12"/>
      <c r="OOI74" s="12"/>
      <c r="OOJ74" s="12"/>
      <c r="OOK74" s="12"/>
      <c r="OOL74" s="12"/>
      <c r="OOM74" s="12"/>
      <c r="OON74" s="12"/>
      <c r="OOO74" s="12"/>
      <c r="OOP74" s="12"/>
      <c r="OOQ74" s="12"/>
      <c r="OOR74" s="12"/>
      <c r="OOS74" s="12"/>
      <c r="OOT74" s="12"/>
      <c r="OOU74" s="12"/>
      <c r="OOV74" s="12"/>
      <c r="OOW74" s="12"/>
      <c r="OOX74" s="12"/>
      <c r="OOY74" s="12"/>
      <c r="OOZ74" s="12"/>
      <c r="OPA74" s="12"/>
      <c r="OPB74" s="12"/>
      <c r="OPC74" s="12"/>
      <c r="OPD74" s="12"/>
      <c r="OPE74" s="12"/>
      <c r="OPF74" s="12"/>
      <c r="OPG74" s="12"/>
      <c r="OPH74" s="12"/>
      <c r="OPI74" s="12"/>
      <c r="OPJ74" s="12"/>
      <c r="OPK74" s="12"/>
      <c r="OPL74" s="12"/>
      <c r="OPM74" s="12"/>
      <c r="OPN74" s="12"/>
      <c r="OPO74" s="12"/>
      <c r="OPP74" s="12"/>
      <c r="OPQ74" s="12"/>
      <c r="OPR74" s="12"/>
      <c r="OPS74" s="12"/>
      <c r="OPT74" s="12"/>
      <c r="OPU74" s="12"/>
      <c r="OPV74" s="12"/>
      <c r="OPW74" s="12"/>
      <c r="OPX74" s="12"/>
      <c r="OPY74" s="12"/>
      <c r="OPZ74" s="12"/>
      <c r="OQA74" s="12"/>
      <c r="OQB74" s="12"/>
      <c r="OQC74" s="12"/>
      <c r="OQD74" s="12"/>
      <c r="OQE74" s="12"/>
      <c r="OQF74" s="12"/>
      <c r="OQG74" s="12"/>
      <c r="OQH74" s="12"/>
      <c r="OQI74" s="12"/>
      <c r="OQJ74" s="12"/>
      <c r="OQK74" s="12"/>
      <c r="OQL74" s="12"/>
      <c r="OQM74" s="12"/>
      <c r="OQN74" s="12"/>
      <c r="OQO74" s="12"/>
      <c r="OQP74" s="12"/>
      <c r="OQQ74" s="12"/>
      <c r="OQR74" s="12"/>
      <c r="OQS74" s="12"/>
      <c r="OQT74" s="12"/>
      <c r="OQU74" s="12"/>
      <c r="OQV74" s="12"/>
      <c r="OQW74" s="12"/>
      <c r="OQX74" s="12"/>
      <c r="OQY74" s="12"/>
      <c r="OQZ74" s="12"/>
      <c r="ORA74" s="12"/>
      <c r="ORB74" s="12"/>
      <c r="ORC74" s="12"/>
      <c r="ORD74" s="12"/>
      <c r="ORE74" s="12"/>
      <c r="ORF74" s="12"/>
      <c r="ORG74" s="12"/>
      <c r="ORH74" s="12"/>
      <c r="ORI74" s="12"/>
      <c r="ORJ74" s="12"/>
      <c r="ORK74" s="12"/>
      <c r="ORL74" s="12"/>
      <c r="ORM74" s="12"/>
      <c r="ORN74" s="12"/>
      <c r="ORO74" s="12"/>
      <c r="ORP74" s="12"/>
      <c r="ORQ74" s="12"/>
      <c r="ORR74" s="12"/>
      <c r="ORS74" s="12"/>
      <c r="ORT74" s="12"/>
      <c r="ORU74" s="12"/>
      <c r="ORV74" s="12"/>
      <c r="ORW74" s="12"/>
      <c r="ORX74" s="12"/>
      <c r="ORY74" s="12"/>
      <c r="ORZ74" s="12"/>
      <c r="OSA74" s="12"/>
      <c r="OSB74" s="12"/>
      <c r="OSC74" s="12"/>
      <c r="OSD74" s="12"/>
      <c r="OSE74" s="12"/>
      <c r="OSF74" s="12"/>
      <c r="OSG74" s="12"/>
      <c r="OSH74" s="12"/>
      <c r="OSI74" s="12"/>
      <c r="OSJ74" s="12"/>
      <c r="OSK74" s="12"/>
      <c r="OSL74" s="12"/>
      <c r="OSM74" s="12"/>
      <c r="OSN74" s="12"/>
      <c r="OSO74" s="12"/>
      <c r="OSP74" s="12"/>
      <c r="OSQ74" s="12"/>
      <c r="OSR74" s="12"/>
      <c r="OSS74" s="12"/>
      <c r="OST74" s="12"/>
      <c r="OSU74" s="12"/>
      <c r="OSV74" s="12"/>
      <c r="OSW74" s="12"/>
      <c r="OSX74" s="12"/>
      <c r="OSY74" s="12"/>
      <c r="OSZ74" s="12"/>
      <c r="OTA74" s="12"/>
      <c r="OTB74" s="12"/>
      <c r="OTC74" s="12"/>
      <c r="OTD74" s="12"/>
      <c r="OTE74" s="12"/>
      <c r="OTF74" s="12"/>
      <c r="OTG74" s="12"/>
      <c r="OTH74" s="12"/>
      <c r="OTI74" s="12"/>
      <c r="OTJ74" s="12"/>
      <c r="OTK74" s="12"/>
      <c r="OTL74" s="12"/>
      <c r="OTM74" s="12"/>
      <c r="OTN74" s="12"/>
      <c r="OTO74" s="12"/>
      <c r="OTP74" s="12"/>
      <c r="OTQ74" s="12"/>
      <c r="OTR74" s="12"/>
      <c r="OTS74" s="12"/>
      <c r="OTT74" s="12"/>
      <c r="OTU74" s="12"/>
      <c r="OTV74" s="12"/>
      <c r="OTW74" s="12"/>
      <c r="OTX74" s="12"/>
      <c r="OTY74" s="12"/>
      <c r="OTZ74" s="12"/>
      <c r="OUA74" s="12"/>
      <c r="OUB74" s="12"/>
      <c r="OUC74" s="12"/>
      <c r="OUD74" s="12"/>
      <c r="OUE74" s="12"/>
      <c r="OUF74" s="12"/>
      <c r="OUG74" s="12"/>
      <c r="OUH74" s="12"/>
      <c r="OUI74" s="12"/>
      <c r="OUJ74" s="12"/>
      <c r="OUK74" s="12"/>
      <c r="OUL74" s="12"/>
      <c r="OUM74" s="12"/>
      <c r="OUN74" s="12"/>
      <c r="OUO74" s="12"/>
      <c r="OUP74" s="12"/>
      <c r="OUQ74" s="12"/>
      <c r="OUR74" s="12"/>
      <c r="OUS74" s="12"/>
      <c r="OUT74" s="12"/>
      <c r="OUU74" s="12"/>
      <c r="OUV74" s="12"/>
      <c r="OUW74" s="12"/>
      <c r="OUX74" s="12"/>
      <c r="OUY74" s="12"/>
      <c r="OUZ74" s="12"/>
      <c r="OVA74" s="12"/>
      <c r="OVB74" s="12"/>
      <c r="OVC74" s="12"/>
      <c r="OVD74" s="12"/>
      <c r="OVE74" s="12"/>
      <c r="OVF74" s="12"/>
      <c r="OVG74" s="12"/>
      <c r="OVH74" s="12"/>
      <c r="OVI74" s="12"/>
      <c r="OVJ74" s="12"/>
      <c r="OVK74" s="12"/>
      <c r="OVL74" s="12"/>
      <c r="OVM74" s="12"/>
      <c r="OVN74" s="12"/>
      <c r="OVO74" s="12"/>
      <c r="OVP74" s="12"/>
      <c r="OVQ74" s="12"/>
      <c r="OVR74" s="12"/>
      <c r="OVS74" s="12"/>
      <c r="OVT74" s="12"/>
      <c r="OVU74" s="12"/>
      <c r="OVV74" s="12"/>
      <c r="OVW74" s="12"/>
      <c r="OVX74" s="12"/>
      <c r="OVY74" s="12"/>
      <c r="OVZ74" s="12"/>
      <c r="OWA74" s="12"/>
      <c r="OWB74" s="12"/>
      <c r="OWC74" s="12"/>
      <c r="OWD74" s="12"/>
      <c r="OWE74" s="12"/>
      <c r="OWF74" s="12"/>
      <c r="OWG74" s="12"/>
      <c r="OWH74" s="12"/>
      <c r="OWI74" s="12"/>
      <c r="OWJ74" s="12"/>
      <c r="OWK74" s="12"/>
      <c r="OWL74" s="12"/>
      <c r="OWM74" s="12"/>
      <c r="OWN74" s="12"/>
      <c r="OWO74" s="12"/>
      <c r="OWP74" s="12"/>
      <c r="OWQ74" s="12"/>
      <c r="OWR74" s="12"/>
      <c r="OWS74" s="12"/>
      <c r="OWT74" s="12"/>
      <c r="OWU74" s="12"/>
      <c r="OWV74" s="12"/>
      <c r="OWW74" s="12"/>
      <c r="OWX74" s="12"/>
      <c r="OWY74" s="12"/>
      <c r="OWZ74" s="12"/>
      <c r="OXA74" s="12"/>
      <c r="OXB74" s="12"/>
      <c r="OXC74" s="12"/>
      <c r="OXD74" s="12"/>
      <c r="OXE74" s="12"/>
      <c r="OXF74" s="12"/>
      <c r="OXG74" s="12"/>
      <c r="OXH74" s="12"/>
      <c r="OXI74" s="12"/>
      <c r="OXJ74" s="12"/>
      <c r="OXK74" s="12"/>
      <c r="OXL74" s="12"/>
      <c r="OXM74" s="12"/>
      <c r="OXN74" s="12"/>
      <c r="OXO74" s="12"/>
      <c r="OXP74" s="12"/>
      <c r="OXQ74" s="12"/>
      <c r="OXR74" s="12"/>
      <c r="OXS74" s="12"/>
      <c r="OXT74" s="12"/>
      <c r="OXU74" s="12"/>
      <c r="OXV74" s="12"/>
      <c r="OXW74" s="12"/>
      <c r="OXX74" s="12"/>
      <c r="OXY74" s="12"/>
      <c r="OXZ74" s="12"/>
      <c r="OYA74" s="12"/>
      <c r="OYB74" s="12"/>
      <c r="OYC74" s="12"/>
      <c r="OYD74" s="12"/>
      <c r="OYE74" s="12"/>
      <c r="OYF74" s="12"/>
      <c r="OYG74" s="12"/>
      <c r="OYH74" s="12"/>
      <c r="OYI74" s="12"/>
      <c r="OYJ74" s="12"/>
      <c r="OYK74" s="12"/>
      <c r="OYL74" s="12"/>
      <c r="OYM74" s="12"/>
      <c r="OYN74" s="12"/>
      <c r="OYO74" s="12"/>
      <c r="OYP74" s="12"/>
      <c r="OYQ74" s="12"/>
      <c r="OYR74" s="12"/>
      <c r="OYS74" s="12"/>
      <c r="OYT74" s="12"/>
      <c r="OYU74" s="12"/>
      <c r="OYV74" s="12"/>
      <c r="OYW74" s="12"/>
      <c r="OYX74" s="12"/>
      <c r="OYY74" s="12"/>
      <c r="OYZ74" s="12"/>
      <c r="OZA74" s="12"/>
      <c r="OZB74" s="12"/>
      <c r="OZC74" s="12"/>
      <c r="OZD74" s="12"/>
      <c r="OZE74" s="12"/>
      <c r="OZF74" s="12"/>
      <c r="OZG74" s="12"/>
      <c r="OZH74" s="12"/>
      <c r="OZI74" s="12"/>
      <c r="OZJ74" s="12"/>
      <c r="OZK74" s="12"/>
      <c r="OZL74" s="12"/>
      <c r="OZM74" s="12"/>
      <c r="OZN74" s="12"/>
      <c r="OZO74" s="12"/>
      <c r="OZP74" s="12"/>
      <c r="OZQ74" s="12"/>
      <c r="OZR74" s="12"/>
      <c r="OZS74" s="12"/>
      <c r="OZT74" s="12"/>
      <c r="OZU74" s="12"/>
      <c r="OZV74" s="12"/>
      <c r="OZW74" s="12"/>
      <c r="OZX74" s="12"/>
      <c r="OZY74" s="12"/>
      <c r="OZZ74" s="12"/>
      <c r="PAA74" s="12"/>
      <c r="PAB74" s="12"/>
      <c r="PAC74" s="12"/>
      <c r="PAD74" s="12"/>
      <c r="PAE74" s="12"/>
      <c r="PAF74" s="12"/>
      <c r="PAG74" s="12"/>
      <c r="PAH74" s="12"/>
      <c r="PAI74" s="12"/>
      <c r="PAJ74" s="12"/>
      <c r="PAK74" s="12"/>
      <c r="PAL74" s="12"/>
      <c r="PAM74" s="12"/>
      <c r="PAN74" s="12"/>
      <c r="PAO74" s="12"/>
      <c r="PAP74" s="12"/>
      <c r="PAQ74" s="12"/>
      <c r="PAR74" s="12"/>
      <c r="PAS74" s="12"/>
      <c r="PAT74" s="12"/>
      <c r="PAU74" s="12"/>
      <c r="PAV74" s="12"/>
      <c r="PAW74" s="12"/>
      <c r="PAX74" s="12"/>
      <c r="PAY74" s="12"/>
      <c r="PAZ74" s="12"/>
      <c r="PBA74" s="12"/>
      <c r="PBB74" s="12"/>
      <c r="PBC74" s="12"/>
      <c r="PBD74" s="12"/>
      <c r="PBE74" s="12"/>
      <c r="PBF74" s="12"/>
      <c r="PBG74" s="12"/>
      <c r="PBH74" s="12"/>
      <c r="PBI74" s="12"/>
      <c r="PBJ74" s="12"/>
      <c r="PBK74" s="12"/>
      <c r="PBL74" s="12"/>
      <c r="PBM74" s="12"/>
      <c r="PBN74" s="12"/>
      <c r="PBO74" s="12"/>
      <c r="PBP74" s="12"/>
      <c r="PBQ74" s="12"/>
      <c r="PBR74" s="12"/>
      <c r="PBS74" s="12"/>
      <c r="PBT74" s="12"/>
      <c r="PBU74" s="12"/>
      <c r="PBV74" s="12"/>
      <c r="PBW74" s="12"/>
      <c r="PBX74" s="12"/>
      <c r="PBY74" s="12"/>
      <c r="PBZ74" s="12"/>
      <c r="PCA74" s="12"/>
      <c r="PCB74" s="12"/>
      <c r="PCC74" s="12"/>
      <c r="PCD74" s="12"/>
      <c r="PCE74" s="12"/>
      <c r="PCF74" s="12"/>
      <c r="PCG74" s="12"/>
      <c r="PCH74" s="12"/>
      <c r="PCI74" s="12"/>
      <c r="PCJ74" s="12"/>
      <c r="PCK74" s="12"/>
      <c r="PCL74" s="12"/>
      <c r="PCM74" s="12"/>
      <c r="PCN74" s="12"/>
      <c r="PCO74" s="12"/>
      <c r="PCP74" s="12"/>
      <c r="PCQ74" s="12"/>
      <c r="PCR74" s="12"/>
      <c r="PCS74" s="12"/>
      <c r="PCT74" s="12"/>
      <c r="PCU74" s="12"/>
      <c r="PCV74" s="12"/>
      <c r="PCW74" s="12"/>
      <c r="PCX74" s="12"/>
      <c r="PCY74" s="12"/>
      <c r="PCZ74" s="12"/>
      <c r="PDA74" s="12"/>
      <c r="PDB74" s="12"/>
      <c r="PDC74" s="12"/>
      <c r="PDD74" s="12"/>
      <c r="PDE74" s="12"/>
      <c r="PDF74" s="12"/>
      <c r="PDG74" s="12"/>
      <c r="PDH74" s="12"/>
      <c r="PDI74" s="12"/>
      <c r="PDJ74" s="12"/>
      <c r="PDK74" s="12"/>
      <c r="PDL74" s="12"/>
      <c r="PDM74" s="12"/>
      <c r="PDN74" s="12"/>
      <c r="PDO74" s="12"/>
      <c r="PDP74" s="12"/>
      <c r="PDQ74" s="12"/>
      <c r="PDR74" s="12"/>
      <c r="PDS74" s="12"/>
      <c r="PDT74" s="12"/>
      <c r="PDU74" s="12"/>
      <c r="PDV74" s="12"/>
      <c r="PDW74" s="12"/>
      <c r="PDX74" s="12"/>
      <c r="PDY74" s="12"/>
      <c r="PDZ74" s="12"/>
      <c r="PEA74" s="12"/>
      <c r="PEB74" s="12"/>
      <c r="PEC74" s="12"/>
      <c r="PED74" s="12"/>
      <c r="PEE74" s="12"/>
      <c r="PEF74" s="12"/>
      <c r="PEG74" s="12"/>
      <c r="PEH74" s="12"/>
      <c r="PEI74" s="12"/>
      <c r="PEJ74" s="12"/>
      <c r="PEK74" s="12"/>
      <c r="PEL74" s="12"/>
      <c r="PEM74" s="12"/>
      <c r="PEN74" s="12"/>
      <c r="PEO74" s="12"/>
      <c r="PEP74" s="12"/>
      <c r="PEQ74" s="12"/>
      <c r="PER74" s="12"/>
      <c r="PES74" s="12"/>
      <c r="PET74" s="12"/>
      <c r="PEU74" s="12"/>
      <c r="PEV74" s="12"/>
      <c r="PEW74" s="12"/>
      <c r="PEX74" s="12"/>
      <c r="PEY74" s="12"/>
      <c r="PEZ74" s="12"/>
      <c r="PFA74" s="12"/>
      <c r="PFB74" s="12"/>
      <c r="PFC74" s="12"/>
      <c r="PFD74" s="12"/>
      <c r="PFE74" s="12"/>
      <c r="PFF74" s="12"/>
      <c r="PFG74" s="12"/>
      <c r="PFH74" s="12"/>
      <c r="PFI74" s="12"/>
      <c r="PFJ74" s="12"/>
      <c r="PFK74" s="12"/>
      <c r="PFL74" s="12"/>
      <c r="PFM74" s="12"/>
      <c r="PFN74" s="12"/>
      <c r="PFO74" s="12"/>
      <c r="PFP74" s="12"/>
      <c r="PFQ74" s="12"/>
      <c r="PFR74" s="12"/>
      <c r="PFS74" s="12"/>
      <c r="PFT74" s="12"/>
      <c r="PFU74" s="12"/>
      <c r="PFV74" s="12"/>
      <c r="PFW74" s="12"/>
      <c r="PFX74" s="12"/>
      <c r="PFY74" s="12"/>
      <c r="PFZ74" s="12"/>
      <c r="PGA74" s="12"/>
      <c r="PGB74" s="12"/>
      <c r="PGC74" s="12"/>
      <c r="PGD74" s="12"/>
      <c r="PGE74" s="12"/>
      <c r="PGF74" s="12"/>
      <c r="PGG74" s="12"/>
      <c r="PGH74" s="12"/>
      <c r="PGI74" s="12"/>
      <c r="PGJ74" s="12"/>
      <c r="PGK74" s="12"/>
      <c r="PGL74" s="12"/>
      <c r="PGM74" s="12"/>
      <c r="PGN74" s="12"/>
      <c r="PGO74" s="12"/>
      <c r="PGP74" s="12"/>
      <c r="PGQ74" s="12"/>
      <c r="PGR74" s="12"/>
      <c r="PGS74" s="12"/>
      <c r="PGT74" s="12"/>
      <c r="PGU74" s="12"/>
      <c r="PGV74" s="12"/>
      <c r="PGW74" s="12"/>
      <c r="PGX74" s="12"/>
      <c r="PGY74" s="12"/>
      <c r="PGZ74" s="12"/>
      <c r="PHA74" s="12"/>
      <c r="PHB74" s="12"/>
      <c r="PHC74" s="12"/>
      <c r="PHD74" s="12"/>
      <c r="PHE74" s="12"/>
      <c r="PHF74" s="12"/>
      <c r="PHG74" s="12"/>
      <c r="PHH74" s="12"/>
      <c r="PHI74" s="12"/>
      <c r="PHJ74" s="12"/>
      <c r="PHK74" s="12"/>
      <c r="PHL74" s="12"/>
      <c r="PHM74" s="12"/>
      <c r="PHN74" s="12"/>
      <c r="PHO74" s="12"/>
      <c r="PHP74" s="12"/>
      <c r="PHQ74" s="12"/>
      <c r="PHR74" s="12"/>
      <c r="PHS74" s="12"/>
      <c r="PHT74" s="12"/>
      <c r="PHU74" s="12"/>
      <c r="PHV74" s="12"/>
      <c r="PHW74" s="12"/>
      <c r="PHX74" s="12"/>
      <c r="PHY74" s="12"/>
      <c r="PHZ74" s="12"/>
      <c r="PIA74" s="12"/>
      <c r="PIB74" s="12"/>
      <c r="PIC74" s="12"/>
      <c r="PID74" s="12"/>
      <c r="PIE74" s="12"/>
      <c r="PIF74" s="12"/>
      <c r="PIG74" s="12"/>
      <c r="PIH74" s="12"/>
      <c r="PII74" s="12"/>
      <c r="PIJ74" s="12"/>
      <c r="PIK74" s="12"/>
      <c r="PIL74" s="12"/>
      <c r="PIM74" s="12"/>
      <c r="PIN74" s="12"/>
      <c r="PIO74" s="12"/>
      <c r="PIP74" s="12"/>
      <c r="PIQ74" s="12"/>
      <c r="PIR74" s="12"/>
      <c r="PIS74" s="12"/>
      <c r="PIT74" s="12"/>
      <c r="PIU74" s="12"/>
      <c r="PIV74" s="12"/>
      <c r="PIW74" s="12"/>
      <c r="PIX74" s="12"/>
      <c r="PIY74" s="12"/>
      <c r="PIZ74" s="12"/>
      <c r="PJA74" s="12"/>
      <c r="PJB74" s="12"/>
      <c r="PJC74" s="12"/>
      <c r="PJD74" s="12"/>
      <c r="PJE74" s="12"/>
      <c r="PJF74" s="12"/>
      <c r="PJG74" s="12"/>
      <c r="PJH74" s="12"/>
      <c r="PJI74" s="12"/>
      <c r="PJJ74" s="12"/>
      <c r="PJK74" s="12"/>
      <c r="PJL74" s="12"/>
      <c r="PJM74" s="12"/>
      <c r="PJN74" s="12"/>
      <c r="PJO74" s="12"/>
      <c r="PJP74" s="12"/>
      <c r="PJQ74" s="12"/>
      <c r="PJR74" s="12"/>
      <c r="PJS74" s="12"/>
      <c r="PJT74" s="12"/>
      <c r="PJU74" s="12"/>
      <c r="PJV74" s="12"/>
      <c r="PJW74" s="12"/>
      <c r="PJX74" s="12"/>
      <c r="PJY74" s="12"/>
      <c r="PJZ74" s="12"/>
      <c r="PKA74" s="12"/>
      <c r="PKB74" s="12"/>
      <c r="PKC74" s="12"/>
      <c r="PKD74" s="12"/>
      <c r="PKE74" s="12"/>
      <c r="PKF74" s="12"/>
      <c r="PKG74" s="12"/>
      <c r="PKH74" s="12"/>
      <c r="PKI74" s="12"/>
      <c r="PKJ74" s="12"/>
      <c r="PKK74" s="12"/>
      <c r="PKL74" s="12"/>
      <c r="PKM74" s="12"/>
      <c r="PKN74" s="12"/>
      <c r="PKO74" s="12"/>
      <c r="PKP74" s="12"/>
      <c r="PKQ74" s="12"/>
      <c r="PKR74" s="12"/>
      <c r="PKS74" s="12"/>
      <c r="PKT74" s="12"/>
      <c r="PKU74" s="12"/>
      <c r="PKV74" s="12"/>
      <c r="PKW74" s="12"/>
      <c r="PKX74" s="12"/>
      <c r="PKY74" s="12"/>
      <c r="PKZ74" s="12"/>
      <c r="PLA74" s="12"/>
      <c r="PLB74" s="12"/>
      <c r="PLC74" s="12"/>
      <c r="PLD74" s="12"/>
      <c r="PLE74" s="12"/>
      <c r="PLF74" s="12"/>
      <c r="PLG74" s="12"/>
      <c r="PLH74" s="12"/>
      <c r="PLI74" s="12"/>
      <c r="PLJ74" s="12"/>
      <c r="PLK74" s="12"/>
      <c r="PLL74" s="12"/>
      <c r="PLM74" s="12"/>
      <c r="PLN74" s="12"/>
      <c r="PLO74" s="12"/>
      <c r="PLP74" s="12"/>
      <c r="PLQ74" s="12"/>
      <c r="PLR74" s="12"/>
      <c r="PLS74" s="12"/>
      <c r="PLT74" s="12"/>
      <c r="PLU74" s="12"/>
      <c r="PLV74" s="12"/>
      <c r="PLW74" s="12"/>
      <c r="PLX74" s="12"/>
      <c r="PLY74" s="12"/>
      <c r="PLZ74" s="12"/>
      <c r="PMA74" s="12"/>
      <c r="PMB74" s="12"/>
      <c r="PMC74" s="12"/>
      <c r="PMD74" s="12"/>
      <c r="PME74" s="12"/>
      <c r="PMF74" s="12"/>
      <c r="PMG74" s="12"/>
      <c r="PMH74" s="12"/>
      <c r="PMI74" s="12"/>
      <c r="PMJ74" s="12"/>
      <c r="PMK74" s="12"/>
      <c r="PML74" s="12"/>
      <c r="PMM74" s="12"/>
      <c r="PMN74" s="12"/>
      <c r="PMO74" s="12"/>
      <c r="PMP74" s="12"/>
      <c r="PMQ74" s="12"/>
      <c r="PMR74" s="12"/>
      <c r="PMS74" s="12"/>
      <c r="PMT74" s="12"/>
      <c r="PMU74" s="12"/>
      <c r="PMV74" s="12"/>
      <c r="PMW74" s="12"/>
      <c r="PMX74" s="12"/>
      <c r="PMY74" s="12"/>
      <c r="PMZ74" s="12"/>
      <c r="PNA74" s="12"/>
      <c r="PNB74" s="12"/>
      <c r="PNC74" s="12"/>
      <c r="PND74" s="12"/>
      <c r="PNE74" s="12"/>
      <c r="PNF74" s="12"/>
      <c r="PNG74" s="12"/>
      <c r="PNH74" s="12"/>
      <c r="PNI74" s="12"/>
      <c r="PNJ74" s="12"/>
      <c r="PNK74" s="12"/>
      <c r="PNL74" s="12"/>
      <c r="PNM74" s="12"/>
      <c r="PNN74" s="12"/>
      <c r="PNO74" s="12"/>
      <c r="PNP74" s="12"/>
      <c r="PNQ74" s="12"/>
      <c r="PNR74" s="12"/>
      <c r="PNS74" s="12"/>
      <c r="PNT74" s="12"/>
      <c r="PNU74" s="12"/>
      <c r="PNV74" s="12"/>
      <c r="PNW74" s="12"/>
      <c r="PNX74" s="12"/>
      <c r="PNY74" s="12"/>
      <c r="PNZ74" s="12"/>
      <c r="POA74" s="12"/>
      <c r="POB74" s="12"/>
      <c r="POC74" s="12"/>
      <c r="POD74" s="12"/>
      <c r="POE74" s="12"/>
      <c r="POF74" s="12"/>
      <c r="POG74" s="12"/>
      <c r="POH74" s="12"/>
      <c r="POI74" s="12"/>
      <c r="POJ74" s="12"/>
      <c r="POK74" s="12"/>
      <c r="POL74" s="12"/>
      <c r="POM74" s="12"/>
      <c r="PON74" s="12"/>
      <c r="POO74" s="12"/>
      <c r="POP74" s="12"/>
      <c r="POQ74" s="12"/>
      <c r="POR74" s="12"/>
      <c r="POS74" s="12"/>
      <c r="POT74" s="12"/>
      <c r="POU74" s="12"/>
      <c r="POV74" s="12"/>
      <c r="POW74" s="12"/>
      <c r="POX74" s="12"/>
      <c r="POY74" s="12"/>
      <c r="POZ74" s="12"/>
      <c r="PPA74" s="12"/>
      <c r="PPB74" s="12"/>
      <c r="PPC74" s="12"/>
      <c r="PPD74" s="12"/>
      <c r="PPE74" s="12"/>
      <c r="PPF74" s="12"/>
      <c r="PPG74" s="12"/>
      <c r="PPH74" s="12"/>
      <c r="PPI74" s="12"/>
      <c r="PPJ74" s="12"/>
      <c r="PPK74" s="12"/>
      <c r="PPL74" s="12"/>
      <c r="PPM74" s="12"/>
      <c r="PPN74" s="12"/>
      <c r="PPO74" s="12"/>
      <c r="PPP74" s="12"/>
      <c r="PPQ74" s="12"/>
      <c r="PPR74" s="12"/>
      <c r="PPS74" s="12"/>
      <c r="PPT74" s="12"/>
      <c r="PPU74" s="12"/>
      <c r="PPV74" s="12"/>
      <c r="PPW74" s="12"/>
      <c r="PPX74" s="12"/>
      <c r="PPY74" s="12"/>
      <c r="PPZ74" s="12"/>
      <c r="PQA74" s="12"/>
      <c r="PQB74" s="12"/>
      <c r="PQC74" s="12"/>
      <c r="PQD74" s="12"/>
      <c r="PQE74" s="12"/>
      <c r="PQF74" s="12"/>
      <c r="PQG74" s="12"/>
      <c r="PQH74" s="12"/>
      <c r="PQI74" s="12"/>
      <c r="PQJ74" s="12"/>
      <c r="PQK74" s="12"/>
      <c r="PQL74" s="12"/>
      <c r="PQM74" s="12"/>
      <c r="PQN74" s="12"/>
      <c r="PQO74" s="12"/>
      <c r="PQP74" s="12"/>
      <c r="PQQ74" s="12"/>
      <c r="PQR74" s="12"/>
      <c r="PQS74" s="12"/>
      <c r="PQT74" s="12"/>
      <c r="PQU74" s="12"/>
      <c r="PQV74" s="12"/>
      <c r="PQW74" s="12"/>
      <c r="PQX74" s="12"/>
      <c r="PQY74" s="12"/>
      <c r="PQZ74" s="12"/>
      <c r="PRA74" s="12"/>
      <c r="PRB74" s="12"/>
      <c r="PRC74" s="12"/>
      <c r="PRD74" s="12"/>
      <c r="PRE74" s="12"/>
      <c r="PRF74" s="12"/>
      <c r="PRG74" s="12"/>
      <c r="PRH74" s="12"/>
      <c r="PRI74" s="12"/>
      <c r="PRJ74" s="12"/>
      <c r="PRK74" s="12"/>
      <c r="PRL74" s="12"/>
      <c r="PRM74" s="12"/>
      <c r="PRN74" s="12"/>
      <c r="PRO74" s="12"/>
      <c r="PRP74" s="12"/>
      <c r="PRQ74" s="12"/>
      <c r="PRR74" s="12"/>
      <c r="PRS74" s="12"/>
      <c r="PRT74" s="12"/>
      <c r="PRU74" s="12"/>
      <c r="PRV74" s="12"/>
      <c r="PRW74" s="12"/>
      <c r="PRX74" s="12"/>
      <c r="PRY74" s="12"/>
      <c r="PRZ74" s="12"/>
      <c r="PSA74" s="12"/>
      <c r="PSB74" s="12"/>
      <c r="PSC74" s="12"/>
      <c r="PSD74" s="12"/>
      <c r="PSE74" s="12"/>
      <c r="PSF74" s="12"/>
      <c r="PSG74" s="12"/>
      <c r="PSH74" s="12"/>
      <c r="PSI74" s="12"/>
      <c r="PSJ74" s="12"/>
      <c r="PSK74" s="12"/>
      <c r="PSL74" s="12"/>
      <c r="PSM74" s="12"/>
      <c r="PSN74" s="12"/>
      <c r="PSO74" s="12"/>
      <c r="PSP74" s="12"/>
      <c r="PSQ74" s="12"/>
      <c r="PSR74" s="12"/>
      <c r="PSS74" s="12"/>
      <c r="PST74" s="12"/>
      <c r="PSU74" s="12"/>
      <c r="PSV74" s="12"/>
      <c r="PSW74" s="12"/>
      <c r="PSX74" s="12"/>
      <c r="PSY74" s="12"/>
      <c r="PSZ74" s="12"/>
      <c r="PTA74" s="12"/>
      <c r="PTB74" s="12"/>
      <c r="PTC74" s="12"/>
      <c r="PTD74" s="12"/>
      <c r="PTE74" s="12"/>
      <c r="PTF74" s="12"/>
      <c r="PTG74" s="12"/>
      <c r="PTH74" s="12"/>
      <c r="PTI74" s="12"/>
      <c r="PTJ74" s="12"/>
      <c r="PTK74" s="12"/>
      <c r="PTL74" s="12"/>
      <c r="PTM74" s="12"/>
      <c r="PTN74" s="12"/>
      <c r="PTO74" s="12"/>
      <c r="PTP74" s="12"/>
      <c r="PTQ74" s="12"/>
      <c r="PTR74" s="12"/>
      <c r="PTS74" s="12"/>
      <c r="PTT74" s="12"/>
      <c r="PTU74" s="12"/>
      <c r="PTV74" s="12"/>
      <c r="PTW74" s="12"/>
      <c r="PTX74" s="12"/>
      <c r="PTY74" s="12"/>
      <c r="PTZ74" s="12"/>
      <c r="PUA74" s="12"/>
      <c r="PUB74" s="12"/>
      <c r="PUC74" s="12"/>
      <c r="PUD74" s="12"/>
      <c r="PUE74" s="12"/>
      <c r="PUF74" s="12"/>
      <c r="PUG74" s="12"/>
      <c r="PUH74" s="12"/>
      <c r="PUI74" s="12"/>
      <c r="PUJ74" s="12"/>
      <c r="PUK74" s="12"/>
      <c r="PUL74" s="12"/>
      <c r="PUM74" s="12"/>
      <c r="PUN74" s="12"/>
      <c r="PUO74" s="12"/>
      <c r="PUP74" s="12"/>
      <c r="PUQ74" s="12"/>
      <c r="PUR74" s="12"/>
      <c r="PUS74" s="12"/>
      <c r="PUT74" s="12"/>
      <c r="PUU74" s="12"/>
      <c r="PUV74" s="12"/>
      <c r="PUW74" s="12"/>
      <c r="PUX74" s="12"/>
      <c r="PUY74" s="12"/>
      <c r="PUZ74" s="12"/>
      <c r="PVA74" s="12"/>
      <c r="PVB74" s="12"/>
      <c r="PVC74" s="12"/>
      <c r="PVD74" s="12"/>
      <c r="PVE74" s="12"/>
      <c r="PVF74" s="12"/>
      <c r="PVG74" s="12"/>
      <c r="PVH74" s="12"/>
      <c r="PVI74" s="12"/>
      <c r="PVJ74" s="12"/>
      <c r="PVK74" s="12"/>
      <c r="PVL74" s="12"/>
      <c r="PVM74" s="12"/>
      <c r="PVN74" s="12"/>
      <c r="PVO74" s="12"/>
      <c r="PVP74" s="12"/>
      <c r="PVQ74" s="12"/>
      <c r="PVR74" s="12"/>
      <c r="PVS74" s="12"/>
      <c r="PVT74" s="12"/>
      <c r="PVU74" s="12"/>
      <c r="PVV74" s="12"/>
      <c r="PVW74" s="12"/>
      <c r="PVX74" s="12"/>
      <c r="PVY74" s="12"/>
      <c r="PVZ74" s="12"/>
      <c r="PWA74" s="12"/>
      <c r="PWB74" s="12"/>
      <c r="PWC74" s="12"/>
      <c r="PWD74" s="12"/>
      <c r="PWE74" s="12"/>
      <c r="PWF74" s="12"/>
      <c r="PWG74" s="12"/>
      <c r="PWH74" s="12"/>
      <c r="PWI74" s="12"/>
      <c r="PWJ74" s="12"/>
      <c r="PWK74" s="12"/>
      <c r="PWL74" s="12"/>
      <c r="PWM74" s="12"/>
      <c r="PWN74" s="12"/>
      <c r="PWO74" s="12"/>
      <c r="PWP74" s="12"/>
      <c r="PWQ74" s="12"/>
      <c r="PWR74" s="12"/>
      <c r="PWS74" s="12"/>
      <c r="PWT74" s="12"/>
      <c r="PWU74" s="12"/>
      <c r="PWV74" s="12"/>
      <c r="PWW74" s="12"/>
      <c r="PWX74" s="12"/>
      <c r="PWY74" s="12"/>
      <c r="PWZ74" s="12"/>
      <c r="PXA74" s="12"/>
      <c r="PXB74" s="12"/>
      <c r="PXC74" s="12"/>
      <c r="PXD74" s="12"/>
      <c r="PXE74" s="12"/>
      <c r="PXF74" s="12"/>
      <c r="PXG74" s="12"/>
      <c r="PXH74" s="12"/>
      <c r="PXI74" s="12"/>
      <c r="PXJ74" s="12"/>
      <c r="PXK74" s="12"/>
      <c r="PXL74" s="12"/>
      <c r="PXM74" s="12"/>
      <c r="PXN74" s="12"/>
      <c r="PXO74" s="12"/>
      <c r="PXP74" s="12"/>
      <c r="PXQ74" s="12"/>
      <c r="PXR74" s="12"/>
      <c r="PXS74" s="12"/>
      <c r="PXT74" s="12"/>
      <c r="PXU74" s="12"/>
      <c r="PXV74" s="12"/>
      <c r="PXW74" s="12"/>
      <c r="PXX74" s="12"/>
      <c r="PXY74" s="12"/>
      <c r="PXZ74" s="12"/>
      <c r="PYA74" s="12"/>
      <c r="PYB74" s="12"/>
      <c r="PYC74" s="12"/>
      <c r="PYD74" s="12"/>
      <c r="PYE74" s="12"/>
      <c r="PYF74" s="12"/>
      <c r="PYG74" s="12"/>
      <c r="PYH74" s="12"/>
      <c r="PYI74" s="12"/>
      <c r="PYJ74" s="12"/>
      <c r="PYK74" s="12"/>
      <c r="PYL74" s="12"/>
      <c r="PYM74" s="12"/>
      <c r="PYN74" s="12"/>
      <c r="PYO74" s="12"/>
      <c r="PYP74" s="12"/>
      <c r="PYQ74" s="12"/>
      <c r="PYR74" s="12"/>
      <c r="PYS74" s="12"/>
      <c r="PYT74" s="12"/>
      <c r="PYU74" s="12"/>
      <c r="PYV74" s="12"/>
      <c r="PYW74" s="12"/>
      <c r="PYX74" s="12"/>
      <c r="PYY74" s="12"/>
      <c r="PYZ74" s="12"/>
      <c r="PZA74" s="12"/>
      <c r="PZB74" s="12"/>
      <c r="PZC74" s="12"/>
      <c r="PZD74" s="12"/>
      <c r="PZE74" s="12"/>
      <c r="PZF74" s="12"/>
      <c r="PZG74" s="12"/>
      <c r="PZH74" s="12"/>
      <c r="PZI74" s="12"/>
      <c r="PZJ74" s="12"/>
      <c r="PZK74" s="12"/>
      <c r="PZL74" s="12"/>
      <c r="PZM74" s="12"/>
      <c r="PZN74" s="12"/>
      <c r="PZO74" s="12"/>
      <c r="PZP74" s="12"/>
      <c r="PZQ74" s="12"/>
      <c r="PZR74" s="12"/>
      <c r="PZS74" s="12"/>
      <c r="PZT74" s="12"/>
      <c r="PZU74" s="12"/>
      <c r="PZV74" s="12"/>
      <c r="PZW74" s="12"/>
      <c r="PZX74" s="12"/>
      <c r="PZY74" s="12"/>
      <c r="PZZ74" s="12"/>
      <c r="QAA74" s="12"/>
      <c r="QAB74" s="12"/>
      <c r="QAC74" s="12"/>
      <c r="QAD74" s="12"/>
      <c r="QAE74" s="12"/>
      <c r="QAF74" s="12"/>
      <c r="QAG74" s="12"/>
      <c r="QAH74" s="12"/>
      <c r="QAI74" s="12"/>
      <c r="QAJ74" s="12"/>
      <c r="QAK74" s="12"/>
      <c r="QAL74" s="12"/>
      <c r="QAM74" s="12"/>
      <c r="QAN74" s="12"/>
      <c r="QAO74" s="12"/>
      <c r="QAP74" s="12"/>
      <c r="QAQ74" s="12"/>
      <c r="QAR74" s="12"/>
      <c r="QAS74" s="12"/>
      <c r="QAT74" s="12"/>
      <c r="QAU74" s="12"/>
      <c r="QAV74" s="12"/>
      <c r="QAW74" s="12"/>
      <c r="QAX74" s="12"/>
      <c r="QAY74" s="12"/>
      <c r="QAZ74" s="12"/>
      <c r="QBA74" s="12"/>
      <c r="QBB74" s="12"/>
      <c r="QBC74" s="12"/>
      <c r="QBD74" s="12"/>
      <c r="QBE74" s="12"/>
      <c r="QBF74" s="12"/>
      <c r="QBG74" s="12"/>
      <c r="QBH74" s="12"/>
      <c r="QBI74" s="12"/>
      <c r="QBJ74" s="12"/>
      <c r="QBK74" s="12"/>
      <c r="QBL74" s="12"/>
      <c r="QBM74" s="12"/>
      <c r="QBN74" s="12"/>
      <c r="QBO74" s="12"/>
      <c r="QBP74" s="12"/>
      <c r="QBQ74" s="12"/>
      <c r="QBR74" s="12"/>
      <c r="QBS74" s="12"/>
      <c r="QBT74" s="12"/>
      <c r="QBU74" s="12"/>
      <c r="QBV74" s="12"/>
      <c r="QBW74" s="12"/>
      <c r="QBX74" s="12"/>
      <c r="QBY74" s="12"/>
      <c r="QBZ74" s="12"/>
      <c r="QCA74" s="12"/>
      <c r="QCB74" s="12"/>
      <c r="QCC74" s="12"/>
      <c r="QCD74" s="12"/>
      <c r="QCE74" s="12"/>
      <c r="QCF74" s="12"/>
      <c r="QCG74" s="12"/>
      <c r="QCH74" s="12"/>
      <c r="QCI74" s="12"/>
      <c r="QCJ74" s="12"/>
      <c r="QCK74" s="12"/>
      <c r="QCL74" s="12"/>
      <c r="QCM74" s="12"/>
      <c r="QCN74" s="12"/>
      <c r="QCO74" s="12"/>
      <c r="QCP74" s="12"/>
      <c r="QCQ74" s="12"/>
      <c r="QCR74" s="12"/>
      <c r="QCS74" s="12"/>
      <c r="QCT74" s="12"/>
      <c r="QCU74" s="12"/>
      <c r="QCV74" s="12"/>
      <c r="QCW74" s="12"/>
      <c r="QCX74" s="12"/>
      <c r="QCY74" s="12"/>
      <c r="QCZ74" s="12"/>
      <c r="QDA74" s="12"/>
      <c r="QDB74" s="12"/>
      <c r="QDC74" s="12"/>
      <c r="QDD74" s="12"/>
      <c r="QDE74" s="12"/>
      <c r="QDF74" s="12"/>
      <c r="QDG74" s="12"/>
      <c r="QDH74" s="12"/>
      <c r="QDI74" s="12"/>
      <c r="QDJ74" s="12"/>
      <c r="QDK74" s="12"/>
      <c r="QDL74" s="12"/>
      <c r="QDM74" s="12"/>
      <c r="QDN74" s="12"/>
      <c r="QDO74" s="12"/>
      <c r="QDP74" s="12"/>
      <c r="QDQ74" s="12"/>
      <c r="QDR74" s="12"/>
      <c r="QDS74" s="12"/>
      <c r="QDT74" s="12"/>
      <c r="QDU74" s="12"/>
      <c r="QDV74" s="12"/>
      <c r="QDW74" s="12"/>
      <c r="QDX74" s="12"/>
      <c r="QDY74" s="12"/>
      <c r="QDZ74" s="12"/>
      <c r="QEA74" s="12"/>
      <c r="QEB74" s="12"/>
      <c r="QEC74" s="12"/>
      <c r="QED74" s="12"/>
      <c r="QEE74" s="12"/>
      <c r="QEF74" s="12"/>
      <c r="QEG74" s="12"/>
      <c r="QEH74" s="12"/>
      <c r="QEI74" s="12"/>
      <c r="QEJ74" s="12"/>
      <c r="QEK74" s="12"/>
      <c r="QEL74" s="12"/>
      <c r="QEM74" s="12"/>
      <c r="QEN74" s="12"/>
      <c r="QEO74" s="12"/>
      <c r="QEP74" s="12"/>
      <c r="QEQ74" s="12"/>
      <c r="QER74" s="12"/>
      <c r="QES74" s="12"/>
      <c r="QET74" s="12"/>
      <c r="QEU74" s="12"/>
      <c r="QEV74" s="12"/>
      <c r="QEW74" s="12"/>
      <c r="QEX74" s="12"/>
      <c r="QEY74" s="12"/>
      <c r="QEZ74" s="12"/>
      <c r="QFA74" s="12"/>
      <c r="QFB74" s="12"/>
      <c r="QFC74" s="12"/>
      <c r="QFD74" s="12"/>
      <c r="QFE74" s="12"/>
      <c r="QFF74" s="12"/>
      <c r="QFG74" s="12"/>
      <c r="QFH74" s="12"/>
      <c r="QFI74" s="12"/>
      <c r="QFJ74" s="12"/>
      <c r="QFK74" s="12"/>
      <c r="QFL74" s="12"/>
      <c r="QFM74" s="12"/>
      <c r="QFN74" s="12"/>
      <c r="QFO74" s="12"/>
      <c r="QFP74" s="12"/>
      <c r="QFQ74" s="12"/>
      <c r="QFR74" s="12"/>
      <c r="QFS74" s="12"/>
      <c r="QFT74" s="12"/>
      <c r="QFU74" s="12"/>
      <c r="QFV74" s="12"/>
      <c r="QFW74" s="12"/>
      <c r="QFX74" s="12"/>
      <c r="QFY74" s="12"/>
      <c r="QFZ74" s="12"/>
      <c r="QGA74" s="12"/>
      <c r="QGB74" s="12"/>
      <c r="QGC74" s="12"/>
      <c r="QGD74" s="12"/>
      <c r="QGE74" s="12"/>
      <c r="QGF74" s="12"/>
      <c r="QGG74" s="12"/>
      <c r="QGH74" s="12"/>
      <c r="QGI74" s="12"/>
      <c r="QGJ74" s="12"/>
      <c r="QGK74" s="12"/>
      <c r="QGL74" s="12"/>
      <c r="QGM74" s="12"/>
      <c r="QGN74" s="12"/>
      <c r="QGO74" s="12"/>
      <c r="QGP74" s="12"/>
      <c r="QGQ74" s="12"/>
      <c r="QGR74" s="12"/>
      <c r="QGS74" s="12"/>
      <c r="QGT74" s="12"/>
      <c r="QGU74" s="12"/>
      <c r="QGV74" s="12"/>
      <c r="QGW74" s="12"/>
      <c r="QGX74" s="12"/>
      <c r="QGY74" s="12"/>
      <c r="QGZ74" s="12"/>
      <c r="QHA74" s="12"/>
      <c r="QHB74" s="12"/>
      <c r="QHC74" s="12"/>
      <c r="QHD74" s="12"/>
      <c r="QHE74" s="12"/>
      <c r="QHF74" s="12"/>
      <c r="QHG74" s="12"/>
      <c r="QHH74" s="12"/>
      <c r="QHI74" s="12"/>
      <c r="QHJ74" s="12"/>
      <c r="QHK74" s="12"/>
      <c r="QHL74" s="12"/>
      <c r="QHM74" s="12"/>
      <c r="QHN74" s="12"/>
      <c r="QHO74" s="12"/>
      <c r="QHP74" s="12"/>
      <c r="QHQ74" s="12"/>
      <c r="QHR74" s="12"/>
      <c r="QHS74" s="12"/>
      <c r="QHT74" s="12"/>
      <c r="QHU74" s="12"/>
      <c r="QHV74" s="12"/>
      <c r="QHW74" s="12"/>
      <c r="QHX74" s="12"/>
      <c r="QHY74" s="12"/>
      <c r="QHZ74" s="12"/>
      <c r="QIA74" s="12"/>
      <c r="QIB74" s="12"/>
      <c r="QIC74" s="12"/>
      <c r="QID74" s="12"/>
      <c r="QIE74" s="12"/>
      <c r="QIF74" s="12"/>
      <c r="QIG74" s="12"/>
      <c r="QIH74" s="12"/>
      <c r="QII74" s="12"/>
      <c r="QIJ74" s="12"/>
      <c r="QIK74" s="12"/>
      <c r="QIL74" s="12"/>
      <c r="QIM74" s="12"/>
      <c r="QIN74" s="12"/>
      <c r="QIO74" s="12"/>
      <c r="QIP74" s="12"/>
      <c r="QIQ74" s="12"/>
      <c r="QIR74" s="12"/>
      <c r="QIS74" s="12"/>
      <c r="QIT74" s="12"/>
      <c r="QIU74" s="12"/>
      <c r="QIV74" s="12"/>
      <c r="QIW74" s="12"/>
      <c r="QIX74" s="12"/>
      <c r="QIY74" s="12"/>
      <c r="QIZ74" s="12"/>
      <c r="QJA74" s="12"/>
      <c r="QJB74" s="12"/>
      <c r="QJC74" s="12"/>
      <c r="QJD74" s="12"/>
      <c r="QJE74" s="12"/>
      <c r="QJF74" s="12"/>
      <c r="QJG74" s="12"/>
      <c r="QJH74" s="12"/>
      <c r="QJI74" s="12"/>
      <c r="QJJ74" s="12"/>
      <c r="QJK74" s="12"/>
      <c r="QJL74" s="12"/>
      <c r="QJM74" s="12"/>
      <c r="QJN74" s="12"/>
      <c r="QJO74" s="12"/>
      <c r="QJP74" s="12"/>
      <c r="QJQ74" s="12"/>
      <c r="QJR74" s="12"/>
      <c r="QJS74" s="12"/>
      <c r="QJT74" s="12"/>
      <c r="QJU74" s="12"/>
      <c r="QJV74" s="12"/>
      <c r="QJW74" s="12"/>
      <c r="QJX74" s="12"/>
      <c r="QJY74" s="12"/>
      <c r="QJZ74" s="12"/>
      <c r="QKA74" s="12"/>
      <c r="QKB74" s="12"/>
      <c r="QKC74" s="12"/>
      <c r="QKD74" s="12"/>
      <c r="QKE74" s="12"/>
      <c r="QKF74" s="12"/>
      <c r="QKG74" s="12"/>
      <c r="QKH74" s="12"/>
      <c r="QKI74" s="12"/>
      <c r="QKJ74" s="12"/>
      <c r="QKK74" s="12"/>
      <c r="QKL74" s="12"/>
      <c r="QKM74" s="12"/>
      <c r="QKN74" s="12"/>
      <c r="QKO74" s="12"/>
      <c r="QKP74" s="12"/>
      <c r="QKQ74" s="12"/>
      <c r="QKR74" s="12"/>
      <c r="QKS74" s="12"/>
      <c r="QKT74" s="12"/>
      <c r="QKU74" s="12"/>
      <c r="QKV74" s="12"/>
      <c r="QKW74" s="12"/>
      <c r="QKX74" s="12"/>
      <c r="QKY74" s="12"/>
      <c r="QKZ74" s="12"/>
      <c r="QLA74" s="12"/>
      <c r="QLB74" s="12"/>
      <c r="QLC74" s="12"/>
      <c r="QLD74" s="12"/>
      <c r="QLE74" s="12"/>
      <c r="QLF74" s="12"/>
      <c r="QLG74" s="12"/>
      <c r="QLH74" s="12"/>
      <c r="QLI74" s="12"/>
      <c r="QLJ74" s="12"/>
      <c r="QLK74" s="12"/>
      <c r="QLL74" s="12"/>
      <c r="QLM74" s="12"/>
      <c r="QLN74" s="12"/>
      <c r="QLO74" s="12"/>
      <c r="QLP74" s="12"/>
      <c r="QLQ74" s="12"/>
      <c r="QLR74" s="12"/>
      <c r="QLS74" s="12"/>
      <c r="QLT74" s="12"/>
      <c r="QLU74" s="12"/>
      <c r="QLV74" s="12"/>
      <c r="QLW74" s="12"/>
      <c r="QLX74" s="12"/>
      <c r="QLY74" s="12"/>
      <c r="QLZ74" s="12"/>
      <c r="QMA74" s="12"/>
      <c r="QMB74" s="12"/>
      <c r="QMC74" s="12"/>
      <c r="QMD74" s="12"/>
      <c r="QME74" s="12"/>
      <c r="QMF74" s="12"/>
      <c r="QMG74" s="12"/>
      <c r="QMH74" s="12"/>
      <c r="QMI74" s="12"/>
      <c r="QMJ74" s="12"/>
      <c r="QMK74" s="12"/>
      <c r="QML74" s="12"/>
      <c r="QMM74" s="12"/>
      <c r="QMN74" s="12"/>
      <c r="QMO74" s="12"/>
      <c r="QMP74" s="12"/>
      <c r="QMQ74" s="12"/>
      <c r="QMR74" s="12"/>
      <c r="QMS74" s="12"/>
      <c r="QMT74" s="12"/>
      <c r="QMU74" s="12"/>
      <c r="QMV74" s="12"/>
      <c r="QMW74" s="12"/>
      <c r="QMX74" s="12"/>
      <c r="QMY74" s="12"/>
      <c r="QMZ74" s="12"/>
      <c r="QNA74" s="12"/>
      <c r="QNB74" s="12"/>
      <c r="QNC74" s="12"/>
      <c r="QND74" s="12"/>
      <c r="QNE74" s="12"/>
      <c r="QNF74" s="12"/>
      <c r="QNG74" s="12"/>
      <c r="QNH74" s="12"/>
      <c r="QNI74" s="12"/>
      <c r="QNJ74" s="12"/>
      <c r="QNK74" s="12"/>
      <c r="QNL74" s="12"/>
      <c r="QNM74" s="12"/>
      <c r="QNN74" s="12"/>
      <c r="QNO74" s="12"/>
      <c r="QNP74" s="12"/>
      <c r="QNQ74" s="12"/>
      <c r="QNR74" s="12"/>
      <c r="QNS74" s="12"/>
      <c r="QNT74" s="12"/>
      <c r="QNU74" s="12"/>
      <c r="QNV74" s="12"/>
      <c r="QNW74" s="12"/>
      <c r="QNX74" s="12"/>
      <c r="QNY74" s="12"/>
      <c r="QNZ74" s="12"/>
      <c r="QOA74" s="12"/>
      <c r="QOB74" s="12"/>
      <c r="QOC74" s="12"/>
      <c r="QOD74" s="12"/>
      <c r="QOE74" s="12"/>
      <c r="QOF74" s="12"/>
      <c r="QOG74" s="12"/>
      <c r="QOH74" s="12"/>
      <c r="QOI74" s="12"/>
      <c r="QOJ74" s="12"/>
      <c r="QOK74" s="12"/>
      <c r="QOL74" s="12"/>
      <c r="QOM74" s="12"/>
      <c r="QON74" s="12"/>
      <c r="QOO74" s="12"/>
      <c r="QOP74" s="12"/>
      <c r="QOQ74" s="12"/>
      <c r="QOR74" s="12"/>
      <c r="QOS74" s="12"/>
      <c r="QOT74" s="12"/>
      <c r="QOU74" s="12"/>
      <c r="QOV74" s="12"/>
      <c r="QOW74" s="12"/>
      <c r="QOX74" s="12"/>
      <c r="QOY74" s="12"/>
      <c r="QOZ74" s="12"/>
      <c r="QPA74" s="12"/>
      <c r="QPB74" s="12"/>
      <c r="QPC74" s="12"/>
      <c r="QPD74" s="12"/>
      <c r="QPE74" s="12"/>
      <c r="QPF74" s="12"/>
      <c r="QPG74" s="12"/>
      <c r="QPH74" s="12"/>
      <c r="QPI74" s="12"/>
      <c r="QPJ74" s="12"/>
      <c r="QPK74" s="12"/>
      <c r="QPL74" s="12"/>
      <c r="QPM74" s="12"/>
      <c r="QPN74" s="12"/>
      <c r="QPO74" s="12"/>
      <c r="QPP74" s="12"/>
      <c r="QPQ74" s="12"/>
      <c r="QPR74" s="12"/>
      <c r="QPS74" s="12"/>
      <c r="QPT74" s="12"/>
      <c r="QPU74" s="12"/>
      <c r="QPV74" s="12"/>
      <c r="QPW74" s="12"/>
      <c r="QPX74" s="12"/>
      <c r="QPY74" s="12"/>
      <c r="QPZ74" s="12"/>
      <c r="QQA74" s="12"/>
      <c r="QQB74" s="12"/>
      <c r="QQC74" s="12"/>
      <c r="QQD74" s="12"/>
      <c r="QQE74" s="12"/>
      <c r="QQF74" s="12"/>
      <c r="QQG74" s="12"/>
      <c r="QQH74" s="12"/>
      <c r="QQI74" s="12"/>
      <c r="QQJ74" s="12"/>
      <c r="QQK74" s="12"/>
      <c r="QQL74" s="12"/>
      <c r="QQM74" s="12"/>
      <c r="QQN74" s="12"/>
      <c r="QQO74" s="12"/>
      <c r="QQP74" s="12"/>
      <c r="QQQ74" s="12"/>
      <c r="QQR74" s="12"/>
      <c r="QQS74" s="12"/>
      <c r="QQT74" s="12"/>
      <c r="QQU74" s="12"/>
      <c r="QQV74" s="12"/>
      <c r="QQW74" s="12"/>
      <c r="QQX74" s="12"/>
      <c r="QQY74" s="12"/>
      <c r="QQZ74" s="12"/>
      <c r="QRA74" s="12"/>
      <c r="QRB74" s="12"/>
      <c r="QRC74" s="12"/>
      <c r="QRD74" s="12"/>
      <c r="QRE74" s="12"/>
      <c r="QRF74" s="12"/>
      <c r="QRG74" s="12"/>
      <c r="QRH74" s="12"/>
      <c r="QRI74" s="12"/>
      <c r="QRJ74" s="12"/>
      <c r="QRK74" s="12"/>
      <c r="QRL74" s="12"/>
      <c r="QRM74" s="12"/>
      <c r="QRN74" s="12"/>
      <c r="QRO74" s="12"/>
      <c r="QRP74" s="12"/>
      <c r="QRQ74" s="12"/>
      <c r="QRR74" s="12"/>
      <c r="QRS74" s="12"/>
      <c r="QRT74" s="12"/>
      <c r="QRU74" s="12"/>
      <c r="QRV74" s="12"/>
      <c r="QRW74" s="12"/>
      <c r="QRX74" s="12"/>
      <c r="QRY74" s="12"/>
      <c r="QRZ74" s="12"/>
      <c r="QSA74" s="12"/>
      <c r="QSB74" s="12"/>
      <c r="QSC74" s="12"/>
      <c r="QSD74" s="12"/>
      <c r="QSE74" s="12"/>
      <c r="QSF74" s="12"/>
      <c r="QSG74" s="12"/>
      <c r="QSH74" s="12"/>
      <c r="QSI74" s="12"/>
      <c r="QSJ74" s="12"/>
      <c r="QSK74" s="12"/>
      <c r="QSL74" s="12"/>
      <c r="QSM74" s="12"/>
      <c r="QSN74" s="12"/>
      <c r="QSO74" s="12"/>
      <c r="QSP74" s="12"/>
      <c r="QSQ74" s="12"/>
      <c r="QSR74" s="12"/>
      <c r="QSS74" s="12"/>
      <c r="QST74" s="12"/>
      <c r="QSU74" s="12"/>
      <c r="QSV74" s="12"/>
      <c r="QSW74" s="12"/>
      <c r="QSX74" s="12"/>
      <c r="QSY74" s="12"/>
      <c r="QSZ74" s="12"/>
      <c r="QTA74" s="12"/>
      <c r="QTB74" s="12"/>
      <c r="QTC74" s="12"/>
      <c r="QTD74" s="12"/>
      <c r="QTE74" s="12"/>
      <c r="QTF74" s="12"/>
      <c r="QTG74" s="12"/>
      <c r="QTH74" s="12"/>
      <c r="QTI74" s="12"/>
      <c r="QTJ74" s="12"/>
      <c r="QTK74" s="12"/>
      <c r="QTL74" s="12"/>
      <c r="QTM74" s="12"/>
      <c r="QTN74" s="12"/>
      <c r="QTO74" s="12"/>
      <c r="QTP74" s="12"/>
      <c r="QTQ74" s="12"/>
      <c r="QTR74" s="12"/>
      <c r="QTS74" s="12"/>
      <c r="QTT74" s="12"/>
      <c r="QTU74" s="12"/>
      <c r="QTV74" s="12"/>
      <c r="QTW74" s="12"/>
      <c r="QTX74" s="12"/>
      <c r="QTY74" s="12"/>
      <c r="QTZ74" s="12"/>
      <c r="QUA74" s="12"/>
      <c r="QUB74" s="12"/>
      <c r="QUC74" s="12"/>
      <c r="QUD74" s="12"/>
      <c r="QUE74" s="12"/>
      <c r="QUF74" s="12"/>
      <c r="QUG74" s="12"/>
      <c r="QUH74" s="12"/>
      <c r="QUI74" s="12"/>
      <c r="QUJ74" s="12"/>
      <c r="QUK74" s="12"/>
      <c r="QUL74" s="12"/>
      <c r="QUM74" s="12"/>
      <c r="QUN74" s="12"/>
      <c r="QUO74" s="12"/>
      <c r="QUP74" s="12"/>
      <c r="QUQ74" s="12"/>
      <c r="QUR74" s="12"/>
      <c r="QUS74" s="12"/>
      <c r="QUT74" s="12"/>
      <c r="QUU74" s="12"/>
      <c r="QUV74" s="12"/>
      <c r="QUW74" s="12"/>
      <c r="QUX74" s="12"/>
      <c r="QUY74" s="12"/>
      <c r="QUZ74" s="12"/>
      <c r="QVA74" s="12"/>
      <c r="QVB74" s="12"/>
      <c r="QVC74" s="12"/>
      <c r="QVD74" s="12"/>
      <c r="QVE74" s="12"/>
      <c r="QVF74" s="12"/>
      <c r="QVG74" s="12"/>
      <c r="QVH74" s="12"/>
      <c r="QVI74" s="12"/>
      <c r="QVJ74" s="12"/>
      <c r="QVK74" s="12"/>
      <c r="QVL74" s="12"/>
      <c r="QVM74" s="12"/>
      <c r="QVN74" s="12"/>
      <c r="QVO74" s="12"/>
      <c r="QVP74" s="12"/>
      <c r="QVQ74" s="12"/>
      <c r="QVR74" s="12"/>
      <c r="QVS74" s="12"/>
      <c r="QVT74" s="12"/>
      <c r="QVU74" s="12"/>
      <c r="QVV74" s="12"/>
      <c r="QVW74" s="12"/>
      <c r="QVX74" s="12"/>
      <c r="QVY74" s="12"/>
      <c r="QVZ74" s="12"/>
      <c r="QWA74" s="12"/>
      <c r="QWB74" s="12"/>
      <c r="QWC74" s="12"/>
      <c r="QWD74" s="12"/>
      <c r="QWE74" s="12"/>
      <c r="QWF74" s="12"/>
      <c r="QWG74" s="12"/>
      <c r="QWH74" s="12"/>
      <c r="QWI74" s="12"/>
      <c r="QWJ74" s="12"/>
      <c r="QWK74" s="12"/>
      <c r="QWL74" s="12"/>
      <c r="QWM74" s="12"/>
      <c r="QWN74" s="12"/>
      <c r="QWO74" s="12"/>
      <c r="QWP74" s="12"/>
      <c r="QWQ74" s="12"/>
      <c r="QWR74" s="12"/>
      <c r="QWS74" s="12"/>
      <c r="QWT74" s="12"/>
      <c r="QWU74" s="12"/>
      <c r="QWV74" s="12"/>
      <c r="QWW74" s="12"/>
      <c r="QWX74" s="12"/>
      <c r="QWY74" s="12"/>
      <c r="QWZ74" s="12"/>
      <c r="QXA74" s="12"/>
      <c r="QXB74" s="12"/>
      <c r="QXC74" s="12"/>
      <c r="QXD74" s="12"/>
      <c r="QXE74" s="12"/>
      <c r="QXF74" s="12"/>
      <c r="QXG74" s="12"/>
      <c r="QXH74" s="12"/>
      <c r="QXI74" s="12"/>
      <c r="QXJ74" s="12"/>
      <c r="QXK74" s="12"/>
      <c r="QXL74" s="12"/>
      <c r="QXM74" s="12"/>
      <c r="QXN74" s="12"/>
      <c r="QXO74" s="12"/>
      <c r="QXP74" s="12"/>
      <c r="QXQ74" s="12"/>
      <c r="QXR74" s="12"/>
      <c r="QXS74" s="12"/>
      <c r="QXT74" s="12"/>
      <c r="QXU74" s="12"/>
      <c r="QXV74" s="12"/>
      <c r="QXW74" s="12"/>
      <c r="QXX74" s="12"/>
      <c r="QXY74" s="12"/>
      <c r="QXZ74" s="12"/>
      <c r="QYA74" s="12"/>
      <c r="QYB74" s="12"/>
      <c r="QYC74" s="12"/>
      <c r="QYD74" s="12"/>
      <c r="QYE74" s="12"/>
      <c r="QYF74" s="12"/>
      <c r="QYG74" s="12"/>
      <c r="QYH74" s="12"/>
      <c r="QYI74" s="12"/>
      <c r="QYJ74" s="12"/>
      <c r="QYK74" s="12"/>
      <c r="QYL74" s="12"/>
      <c r="QYM74" s="12"/>
      <c r="QYN74" s="12"/>
      <c r="QYO74" s="12"/>
      <c r="QYP74" s="12"/>
      <c r="QYQ74" s="12"/>
      <c r="QYR74" s="12"/>
      <c r="QYS74" s="12"/>
      <c r="QYT74" s="12"/>
      <c r="QYU74" s="12"/>
      <c r="QYV74" s="12"/>
      <c r="QYW74" s="12"/>
      <c r="QYX74" s="12"/>
      <c r="QYY74" s="12"/>
      <c r="QYZ74" s="12"/>
      <c r="QZA74" s="12"/>
      <c r="QZB74" s="12"/>
      <c r="QZC74" s="12"/>
      <c r="QZD74" s="12"/>
      <c r="QZE74" s="12"/>
      <c r="QZF74" s="12"/>
      <c r="QZG74" s="12"/>
      <c r="QZH74" s="12"/>
      <c r="QZI74" s="12"/>
      <c r="QZJ74" s="12"/>
      <c r="QZK74" s="12"/>
      <c r="QZL74" s="12"/>
      <c r="QZM74" s="12"/>
      <c r="QZN74" s="12"/>
      <c r="QZO74" s="12"/>
      <c r="QZP74" s="12"/>
      <c r="QZQ74" s="12"/>
      <c r="QZR74" s="12"/>
      <c r="QZS74" s="12"/>
      <c r="QZT74" s="12"/>
      <c r="QZU74" s="12"/>
      <c r="QZV74" s="12"/>
      <c r="QZW74" s="12"/>
      <c r="QZX74" s="12"/>
      <c r="QZY74" s="12"/>
      <c r="QZZ74" s="12"/>
      <c r="RAA74" s="12"/>
      <c r="RAB74" s="12"/>
      <c r="RAC74" s="12"/>
      <c r="RAD74" s="12"/>
      <c r="RAE74" s="12"/>
      <c r="RAF74" s="12"/>
      <c r="RAG74" s="12"/>
      <c r="RAH74" s="12"/>
      <c r="RAI74" s="12"/>
      <c r="RAJ74" s="12"/>
      <c r="RAK74" s="12"/>
      <c r="RAL74" s="12"/>
      <c r="RAM74" s="12"/>
      <c r="RAN74" s="12"/>
      <c r="RAO74" s="12"/>
      <c r="RAP74" s="12"/>
      <c r="RAQ74" s="12"/>
      <c r="RAR74" s="12"/>
      <c r="RAS74" s="12"/>
      <c r="RAT74" s="12"/>
      <c r="RAU74" s="12"/>
      <c r="RAV74" s="12"/>
      <c r="RAW74" s="12"/>
      <c r="RAX74" s="12"/>
      <c r="RAY74" s="12"/>
      <c r="RAZ74" s="12"/>
      <c r="RBA74" s="12"/>
      <c r="RBB74" s="12"/>
      <c r="RBC74" s="12"/>
      <c r="RBD74" s="12"/>
      <c r="RBE74" s="12"/>
      <c r="RBF74" s="12"/>
      <c r="RBG74" s="12"/>
      <c r="RBH74" s="12"/>
      <c r="RBI74" s="12"/>
      <c r="RBJ74" s="12"/>
      <c r="RBK74" s="12"/>
      <c r="RBL74" s="12"/>
      <c r="RBM74" s="12"/>
      <c r="RBN74" s="12"/>
      <c r="RBO74" s="12"/>
      <c r="RBP74" s="12"/>
      <c r="RBQ74" s="12"/>
      <c r="RBR74" s="12"/>
      <c r="RBS74" s="12"/>
      <c r="RBT74" s="12"/>
      <c r="RBU74" s="12"/>
      <c r="RBV74" s="12"/>
      <c r="RBW74" s="12"/>
      <c r="RBX74" s="12"/>
      <c r="RBY74" s="12"/>
      <c r="RBZ74" s="12"/>
      <c r="RCA74" s="12"/>
      <c r="RCB74" s="12"/>
      <c r="RCC74" s="12"/>
      <c r="RCD74" s="12"/>
      <c r="RCE74" s="12"/>
      <c r="RCF74" s="12"/>
      <c r="RCG74" s="12"/>
      <c r="RCH74" s="12"/>
      <c r="RCI74" s="12"/>
      <c r="RCJ74" s="12"/>
      <c r="RCK74" s="12"/>
      <c r="RCL74" s="12"/>
      <c r="RCM74" s="12"/>
      <c r="RCN74" s="12"/>
      <c r="RCO74" s="12"/>
      <c r="RCP74" s="12"/>
      <c r="RCQ74" s="12"/>
      <c r="RCR74" s="12"/>
      <c r="RCS74" s="12"/>
      <c r="RCT74" s="12"/>
      <c r="RCU74" s="12"/>
      <c r="RCV74" s="12"/>
      <c r="RCW74" s="12"/>
      <c r="RCX74" s="12"/>
      <c r="RCY74" s="12"/>
      <c r="RCZ74" s="12"/>
      <c r="RDA74" s="12"/>
      <c r="RDB74" s="12"/>
      <c r="RDC74" s="12"/>
      <c r="RDD74" s="12"/>
      <c r="RDE74" s="12"/>
      <c r="RDF74" s="12"/>
      <c r="RDG74" s="12"/>
      <c r="RDH74" s="12"/>
      <c r="RDI74" s="12"/>
      <c r="RDJ74" s="12"/>
      <c r="RDK74" s="12"/>
      <c r="RDL74" s="12"/>
      <c r="RDM74" s="12"/>
      <c r="RDN74" s="12"/>
      <c r="RDO74" s="12"/>
      <c r="RDP74" s="12"/>
      <c r="RDQ74" s="12"/>
      <c r="RDR74" s="12"/>
      <c r="RDS74" s="12"/>
      <c r="RDT74" s="12"/>
      <c r="RDU74" s="12"/>
      <c r="RDV74" s="12"/>
      <c r="RDW74" s="12"/>
      <c r="RDX74" s="12"/>
      <c r="RDY74" s="12"/>
      <c r="RDZ74" s="12"/>
      <c r="REA74" s="12"/>
      <c r="REB74" s="12"/>
      <c r="REC74" s="12"/>
      <c r="RED74" s="12"/>
      <c r="REE74" s="12"/>
      <c r="REF74" s="12"/>
      <c r="REG74" s="12"/>
      <c r="REH74" s="12"/>
      <c r="REI74" s="12"/>
      <c r="REJ74" s="12"/>
      <c r="REK74" s="12"/>
      <c r="REL74" s="12"/>
      <c r="REM74" s="12"/>
      <c r="REN74" s="12"/>
      <c r="REO74" s="12"/>
      <c r="REP74" s="12"/>
      <c r="REQ74" s="12"/>
      <c r="RER74" s="12"/>
      <c r="RES74" s="12"/>
      <c r="RET74" s="12"/>
      <c r="REU74" s="12"/>
      <c r="REV74" s="12"/>
      <c r="REW74" s="12"/>
      <c r="REX74" s="12"/>
      <c r="REY74" s="12"/>
      <c r="REZ74" s="12"/>
      <c r="RFA74" s="12"/>
      <c r="RFB74" s="12"/>
      <c r="RFC74" s="12"/>
      <c r="RFD74" s="12"/>
      <c r="RFE74" s="12"/>
      <c r="RFF74" s="12"/>
      <c r="RFG74" s="12"/>
      <c r="RFH74" s="12"/>
      <c r="RFI74" s="12"/>
      <c r="RFJ74" s="12"/>
      <c r="RFK74" s="12"/>
      <c r="RFL74" s="12"/>
      <c r="RFM74" s="12"/>
      <c r="RFN74" s="12"/>
      <c r="RFO74" s="12"/>
      <c r="RFP74" s="12"/>
      <c r="RFQ74" s="12"/>
      <c r="RFR74" s="12"/>
      <c r="RFS74" s="12"/>
      <c r="RFT74" s="12"/>
      <c r="RFU74" s="12"/>
      <c r="RFV74" s="12"/>
      <c r="RFW74" s="12"/>
      <c r="RFX74" s="12"/>
      <c r="RFY74" s="12"/>
      <c r="RFZ74" s="12"/>
      <c r="RGA74" s="12"/>
      <c r="RGB74" s="12"/>
      <c r="RGC74" s="12"/>
      <c r="RGD74" s="12"/>
      <c r="RGE74" s="12"/>
      <c r="RGF74" s="12"/>
      <c r="RGG74" s="12"/>
      <c r="RGH74" s="12"/>
      <c r="RGI74" s="12"/>
      <c r="RGJ74" s="12"/>
      <c r="RGK74" s="12"/>
      <c r="RGL74" s="12"/>
      <c r="RGM74" s="12"/>
      <c r="RGN74" s="12"/>
      <c r="RGO74" s="12"/>
      <c r="RGP74" s="12"/>
      <c r="RGQ74" s="12"/>
      <c r="RGR74" s="12"/>
      <c r="RGS74" s="12"/>
      <c r="RGT74" s="12"/>
      <c r="RGU74" s="12"/>
      <c r="RGV74" s="12"/>
      <c r="RGW74" s="12"/>
      <c r="RGX74" s="12"/>
      <c r="RGY74" s="12"/>
      <c r="RGZ74" s="12"/>
      <c r="RHA74" s="12"/>
      <c r="RHB74" s="12"/>
      <c r="RHC74" s="12"/>
      <c r="RHD74" s="12"/>
      <c r="RHE74" s="12"/>
      <c r="RHF74" s="12"/>
      <c r="RHG74" s="12"/>
      <c r="RHH74" s="12"/>
      <c r="RHI74" s="12"/>
      <c r="RHJ74" s="12"/>
      <c r="RHK74" s="12"/>
      <c r="RHL74" s="12"/>
      <c r="RHM74" s="12"/>
      <c r="RHN74" s="12"/>
      <c r="RHO74" s="12"/>
      <c r="RHP74" s="12"/>
      <c r="RHQ74" s="12"/>
      <c r="RHR74" s="12"/>
      <c r="RHS74" s="12"/>
      <c r="RHT74" s="12"/>
      <c r="RHU74" s="12"/>
      <c r="RHV74" s="12"/>
      <c r="RHW74" s="12"/>
      <c r="RHX74" s="12"/>
      <c r="RHY74" s="12"/>
      <c r="RHZ74" s="12"/>
      <c r="RIA74" s="12"/>
      <c r="RIB74" s="12"/>
      <c r="RIC74" s="12"/>
      <c r="RID74" s="12"/>
      <c r="RIE74" s="12"/>
      <c r="RIF74" s="12"/>
      <c r="RIG74" s="12"/>
      <c r="RIH74" s="12"/>
      <c r="RII74" s="12"/>
      <c r="RIJ74" s="12"/>
      <c r="RIK74" s="12"/>
      <c r="RIL74" s="12"/>
      <c r="RIM74" s="12"/>
      <c r="RIN74" s="12"/>
      <c r="RIO74" s="12"/>
      <c r="RIP74" s="12"/>
      <c r="RIQ74" s="12"/>
      <c r="RIR74" s="12"/>
      <c r="RIS74" s="12"/>
      <c r="RIT74" s="12"/>
      <c r="RIU74" s="12"/>
      <c r="RIV74" s="12"/>
      <c r="RIW74" s="12"/>
      <c r="RIX74" s="12"/>
      <c r="RIY74" s="12"/>
      <c r="RIZ74" s="12"/>
      <c r="RJA74" s="12"/>
      <c r="RJB74" s="12"/>
      <c r="RJC74" s="12"/>
      <c r="RJD74" s="12"/>
      <c r="RJE74" s="12"/>
      <c r="RJF74" s="12"/>
      <c r="RJG74" s="12"/>
      <c r="RJH74" s="12"/>
      <c r="RJI74" s="12"/>
      <c r="RJJ74" s="12"/>
      <c r="RJK74" s="12"/>
      <c r="RJL74" s="12"/>
      <c r="RJM74" s="12"/>
      <c r="RJN74" s="12"/>
      <c r="RJO74" s="12"/>
      <c r="RJP74" s="12"/>
      <c r="RJQ74" s="12"/>
      <c r="RJR74" s="12"/>
      <c r="RJS74" s="12"/>
      <c r="RJT74" s="12"/>
      <c r="RJU74" s="12"/>
      <c r="RJV74" s="12"/>
      <c r="RJW74" s="12"/>
      <c r="RJX74" s="12"/>
      <c r="RJY74" s="12"/>
      <c r="RJZ74" s="12"/>
      <c r="RKA74" s="12"/>
      <c r="RKB74" s="12"/>
      <c r="RKC74" s="12"/>
      <c r="RKD74" s="12"/>
      <c r="RKE74" s="12"/>
      <c r="RKF74" s="12"/>
      <c r="RKG74" s="12"/>
      <c r="RKH74" s="12"/>
      <c r="RKI74" s="12"/>
      <c r="RKJ74" s="12"/>
      <c r="RKK74" s="12"/>
      <c r="RKL74" s="12"/>
      <c r="RKM74" s="12"/>
      <c r="RKN74" s="12"/>
      <c r="RKO74" s="12"/>
      <c r="RKP74" s="12"/>
      <c r="RKQ74" s="12"/>
      <c r="RKR74" s="12"/>
      <c r="RKS74" s="12"/>
      <c r="RKT74" s="12"/>
      <c r="RKU74" s="12"/>
      <c r="RKV74" s="12"/>
      <c r="RKW74" s="12"/>
      <c r="RKX74" s="12"/>
      <c r="RKY74" s="12"/>
      <c r="RKZ74" s="12"/>
      <c r="RLA74" s="12"/>
      <c r="RLB74" s="12"/>
      <c r="RLC74" s="12"/>
      <c r="RLD74" s="12"/>
      <c r="RLE74" s="12"/>
      <c r="RLF74" s="12"/>
      <c r="RLG74" s="12"/>
      <c r="RLH74" s="12"/>
      <c r="RLI74" s="12"/>
      <c r="RLJ74" s="12"/>
      <c r="RLK74" s="12"/>
      <c r="RLL74" s="12"/>
      <c r="RLM74" s="12"/>
      <c r="RLN74" s="12"/>
      <c r="RLO74" s="12"/>
      <c r="RLP74" s="12"/>
      <c r="RLQ74" s="12"/>
      <c r="RLR74" s="12"/>
      <c r="RLS74" s="12"/>
      <c r="RLT74" s="12"/>
      <c r="RLU74" s="12"/>
      <c r="RLV74" s="12"/>
      <c r="RLW74" s="12"/>
      <c r="RLX74" s="12"/>
      <c r="RLY74" s="12"/>
      <c r="RLZ74" s="12"/>
      <c r="RMA74" s="12"/>
      <c r="RMB74" s="12"/>
      <c r="RMC74" s="12"/>
      <c r="RMD74" s="12"/>
      <c r="RME74" s="12"/>
      <c r="RMF74" s="12"/>
      <c r="RMG74" s="12"/>
      <c r="RMH74" s="12"/>
      <c r="RMI74" s="12"/>
      <c r="RMJ74" s="12"/>
      <c r="RMK74" s="12"/>
      <c r="RML74" s="12"/>
      <c r="RMM74" s="12"/>
      <c r="RMN74" s="12"/>
      <c r="RMO74" s="12"/>
      <c r="RMP74" s="12"/>
      <c r="RMQ74" s="12"/>
      <c r="RMR74" s="12"/>
      <c r="RMS74" s="12"/>
      <c r="RMT74" s="12"/>
      <c r="RMU74" s="12"/>
      <c r="RMV74" s="12"/>
      <c r="RMW74" s="12"/>
      <c r="RMX74" s="12"/>
      <c r="RMY74" s="12"/>
      <c r="RMZ74" s="12"/>
      <c r="RNA74" s="12"/>
      <c r="RNB74" s="12"/>
      <c r="RNC74" s="12"/>
      <c r="RND74" s="12"/>
      <c r="RNE74" s="12"/>
      <c r="RNF74" s="12"/>
      <c r="RNG74" s="12"/>
      <c r="RNH74" s="12"/>
      <c r="RNI74" s="12"/>
      <c r="RNJ74" s="12"/>
      <c r="RNK74" s="12"/>
      <c r="RNL74" s="12"/>
      <c r="RNM74" s="12"/>
      <c r="RNN74" s="12"/>
      <c r="RNO74" s="12"/>
      <c r="RNP74" s="12"/>
      <c r="RNQ74" s="12"/>
      <c r="RNR74" s="12"/>
      <c r="RNS74" s="12"/>
      <c r="RNT74" s="12"/>
      <c r="RNU74" s="12"/>
      <c r="RNV74" s="12"/>
      <c r="RNW74" s="12"/>
      <c r="RNX74" s="12"/>
      <c r="RNY74" s="12"/>
      <c r="RNZ74" s="12"/>
      <c r="ROA74" s="12"/>
      <c r="ROB74" s="12"/>
      <c r="ROC74" s="12"/>
      <c r="ROD74" s="12"/>
      <c r="ROE74" s="12"/>
      <c r="ROF74" s="12"/>
      <c r="ROG74" s="12"/>
      <c r="ROH74" s="12"/>
      <c r="ROI74" s="12"/>
      <c r="ROJ74" s="12"/>
      <c r="ROK74" s="12"/>
      <c r="ROL74" s="12"/>
      <c r="ROM74" s="12"/>
      <c r="RON74" s="12"/>
      <c r="ROO74" s="12"/>
      <c r="ROP74" s="12"/>
      <c r="ROQ74" s="12"/>
      <c r="ROR74" s="12"/>
      <c r="ROS74" s="12"/>
      <c r="ROT74" s="12"/>
      <c r="ROU74" s="12"/>
      <c r="ROV74" s="12"/>
      <c r="ROW74" s="12"/>
      <c r="ROX74" s="12"/>
      <c r="ROY74" s="12"/>
      <c r="ROZ74" s="12"/>
      <c r="RPA74" s="12"/>
      <c r="RPB74" s="12"/>
      <c r="RPC74" s="12"/>
      <c r="RPD74" s="12"/>
      <c r="RPE74" s="12"/>
      <c r="RPF74" s="12"/>
      <c r="RPG74" s="12"/>
      <c r="RPH74" s="12"/>
      <c r="RPI74" s="12"/>
      <c r="RPJ74" s="12"/>
      <c r="RPK74" s="12"/>
      <c r="RPL74" s="12"/>
      <c r="RPM74" s="12"/>
      <c r="RPN74" s="12"/>
      <c r="RPO74" s="12"/>
      <c r="RPP74" s="12"/>
      <c r="RPQ74" s="12"/>
      <c r="RPR74" s="12"/>
      <c r="RPS74" s="12"/>
      <c r="RPT74" s="12"/>
      <c r="RPU74" s="12"/>
      <c r="RPV74" s="12"/>
      <c r="RPW74" s="12"/>
      <c r="RPX74" s="12"/>
      <c r="RPY74" s="12"/>
      <c r="RPZ74" s="12"/>
      <c r="RQA74" s="12"/>
      <c r="RQB74" s="12"/>
      <c r="RQC74" s="12"/>
      <c r="RQD74" s="12"/>
      <c r="RQE74" s="12"/>
      <c r="RQF74" s="12"/>
      <c r="RQG74" s="12"/>
      <c r="RQH74" s="12"/>
      <c r="RQI74" s="12"/>
      <c r="RQJ74" s="12"/>
      <c r="RQK74" s="12"/>
      <c r="RQL74" s="12"/>
      <c r="RQM74" s="12"/>
      <c r="RQN74" s="12"/>
      <c r="RQO74" s="12"/>
      <c r="RQP74" s="12"/>
      <c r="RQQ74" s="12"/>
      <c r="RQR74" s="12"/>
      <c r="RQS74" s="12"/>
      <c r="RQT74" s="12"/>
      <c r="RQU74" s="12"/>
      <c r="RQV74" s="12"/>
      <c r="RQW74" s="12"/>
      <c r="RQX74" s="12"/>
      <c r="RQY74" s="12"/>
      <c r="RQZ74" s="12"/>
      <c r="RRA74" s="12"/>
      <c r="RRB74" s="12"/>
      <c r="RRC74" s="12"/>
      <c r="RRD74" s="12"/>
      <c r="RRE74" s="12"/>
      <c r="RRF74" s="12"/>
      <c r="RRG74" s="12"/>
      <c r="RRH74" s="12"/>
      <c r="RRI74" s="12"/>
      <c r="RRJ74" s="12"/>
      <c r="RRK74" s="12"/>
      <c r="RRL74" s="12"/>
      <c r="RRM74" s="12"/>
      <c r="RRN74" s="12"/>
      <c r="RRO74" s="12"/>
      <c r="RRP74" s="12"/>
      <c r="RRQ74" s="12"/>
      <c r="RRR74" s="12"/>
      <c r="RRS74" s="12"/>
      <c r="RRT74" s="12"/>
      <c r="RRU74" s="12"/>
      <c r="RRV74" s="12"/>
      <c r="RRW74" s="12"/>
      <c r="RRX74" s="12"/>
      <c r="RRY74" s="12"/>
      <c r="RRZ74" s="12"/>
      <c r="RSA74" s="12"/>
      <c r="RSB74" s="12"/>
      <c r="RSC74" s="12"/>
      <c r="RSD74" s="12"/>
      <c r="RSE74" s="12"/>
      <c r="RSF74" s="12"/>
      <c r="RSG74" s="12"/>
      <c r="RSH74" s="12"/>
      <c r="RSI74" s="12"/>
      <c r="RSJ74" s="12"/>
      <c r="RSK74" s="12"/>
      <c r="RSL74" s="12"/>
      <c r="RSM74" s="12"/>
      <c r="RSN74" s="12"/>
      <c r="RSO74" s="12"/>
      <c r="RSP74" s="12"/>
      <c r="RSQ74" s="12"/>
      <c r="RSR74" s="12"/>
      <c r="RSS74" s="12"/>
      <c r="RST74" s="12"/>
      <c r="RSU74" s="12"/>
      <c r="RSV74" s="12"/>
      <c r="RSW74" s="12"/>
      <c r="RSX74" s="12"/>
      <c r="RSY74" s="12"/>
      <c r="RSZ74" s="12"/>
      <c r="RTA74" s="12"/>
      <c r="RTB74" s="12"/>
      <c r="RTC74" s="12"/>
      <c r="RTD74" s="12"/>
      <c r="RTE74" s="12"/>
      <c r="RTF74" s="12"/>
      <c r="RTG74" s="12"/>
      <c r="RTH74" s="12"/>
      <c r="RTI74" s="12"/>
      <c r="RTJ74" s="12"/>
      <c r="RTK74" s="12"/>
      <c r="RTL74" s="12"/>
      <c r="RTM74" s="12"/>
      <c r="RTN74" s="12"/>
      <c r="RTO74" s="12"/>
      <c r="RTP74" s="12"/>
      <c r="RTQ74" s="12"/>
      <c r="RTR74" s="12"/>
      <c r="RTS74" s="12"/>
      <c r="RTT74" s="12"/>
      <c r="RTU74" s="12"/>
      <c r="RTV74" s="12"/>
      <c r="RTW74" s="12"/>
      <c r="RTX74" s="12"/>
      <c r="RTY74" s="12"/>
      <c r="RTZ74" s="12"/>
      <c r="RUA74" s="12"/>
      <c r="RUB74" s="12"/>
      <c r="RUC74" s="12"/>
      <c r="RUD74" s="12"/>
      <c r="RUE74" s="12"/>
      <c r="RUF74" s="12"/>
      <c r="RUG74" s="12"/>
      <c r="RUH74" s="12"/>
      <c r="RUI74" s="12"/>
      <c r="RUJ74" s="12"/>
      <c r="RUK74" s="12"/>
      <c r="RUL74" s="12"/>
      <c r="RUM74" s="12"/>
      <c r="RUN74" s="12"/>
      <c r="RUO74" s="12"/>
      <c r="RUP74" s="12"/>
      <c r="RUQ74" s="12"/>
      <c r="RUR74" s="12"/>
      <c r="RUS74" s="12"/>
      <c r="RUT74" s="12"/>
      <c r="RUU74" s="12"/>
      <c r="RUV74" s="12"/>
      <c r="RUW74" s="12"/>
      <c r="RUX74" s="12"/>
      <c r="RUY74" s="12"/>
      <c r="RUZ74" s="12"/>
      <c r="RVA74" s="12"/>
      <c r="RVB74" s="12"/>
      <c r="RVC74" s="12"/>
      <c r="RVD74" s="12"/>
      <c r="RVE74" s="12"/>
      <c r="RVF74" s="12"/>
      <c r="RVG74" s="12"/>
      <c r="RVH74" s="12"/>
      <c r="RVI74" s="12"/>
      <c r="RVJ74" s="12"/>
      <c r="RVK74" s="12"/>
      <c r="RVL74" s="12"/>
      <c r="RVM74" s="12"/>
      <c r="RVN74" s="12"/>
      <c r="RVO74" s="12"/>
      <c r="RVP74" s="12"/>
      <c r="RVQ74" s="12"/>
      <c r="RVR74" s="12"/>
      <c r="RVS74" s="12"/>
      <c r="RVT74" s="12"/>
      <c r="RVU74" s="12"/>
      <c r="RVV74" s="12"/>
      <c r="RVW74" s="12"/>
      <c r="RVX74" s="12"/>
      <c r="RVY74" s="12"/>
      <c r="RVZ74" s="12"/>
      <c r="RWA74" s="12"/>
      <c r="RWB74" s="12"/>
      <c r="RWC74" s="12"/>
      <c r="RWD74" s="12"/>
      <c r="RWE74" s="12"/>
      <c r="RWF74" s="12"/>
      <c r="RWG74" s="12"/>
      <c r="RWH74" s="12"/>
      <c r="RWI74" s="12"/>
      <c r="RWJ74" s="12"/>
      <c r="RWK74" s="12"/>
      <c r="RWL74" s="12"/>
      <c r="RWM74" s="12"/>
      <c r="RWN74" s="12"/>
      <c r="RWO74" s="12"/>
      <c r="RWP74" s="12"/>
      <c r="RWQ74" s="12"/>
      <c r="RWR74" s="12"/>
      <c r="RWS74" s="12"/>
      <c r="RWT74" s="12"/>
      <c r="RWU74" s="12"/>
      <c r="RWV74" s="12"/>
      <c r="RWW74" s="12"/>
      <c r="RWX74" s="12"/>
      <c r="RWY74" s="12"/>
      <c r="RWZ74" s="12"/>
      <c r="RXA74" s="12"/>
      <c r="RXB74" s="12"/>
      <c r="RXC74" s="12"/>
      <c r="RXD74" s="12"/>
      <c r="RXE74" s="12"/>
      <c r="RXF74" s="12"/>
      <c r="RXG74" s="12"/>
      <c r="RXH74" s="12"/>
      <c r="RXI74" s="12"/>
      <c r="RXJ74" s="12"/>
      <c r="RXK74" s="12"/>
      <c r="RXL74" s="12"/>
      <c r="RXM74" s="12"/>
      <c r="RXN74" s="12"/>
      <c r="RXO74" s="12"/>
      <c r="RXP74" s="12"/>
      <c r="RXQ74" s="12"/>
      <c r="RXR74" s="12"/>
      <c r="RXS74" s="12"/>
      <c r="RXT74" s="12"/>
      <c r="RXU74" s="12"/>
      <c r="RXV74" s="12"/>
      <c r="RXW74" s="12"/>
      <c r="RXX74" s="12"/>
      <c r="RXY74" s="12"/>
      <c r="RXZ74" s="12"/>
      <c r="RYA74" s="12"/>
      <c r="RYB74" s="12"/>
      <c r="RYC74" s="12"/>
      <c r="RYD74" s="12"/>
      <c r="RYE74" s="12"/>
      <c r="RYF74" s="12"/>
      <c r="RYG74" s="12"/>
      <c r="RYH74" s="12"/>
      <c r="RYI74" s="12"/>
      <c r="RYJ74" s="12"/>
      <c r="RYK74" s="12"/>
      <c r="RYL74" s="12"/>
      <c r="RYM74" s="12"/>
      <c r="RYN74" s="12"/>
      <c r="RYO74" s="12"/>
      <c r="RYP74" s="12"/>
      <c r="RYQ74" s="12"/>
      <c r="RYR74" s="12"/>
      <c r="RYS74" s="12"/>
      <c r="RYT74" s="12"/>
      <c r="RYU74" s="12"/>
      <c r="RYV74" s="12"/>
      <c r="RYW74" s="12"/>
      <c r="RYX74" s="12"/>
      <c r="RYY74" s="12"/>
      <c r="RYZ74" s="12"/>
      <c r="RZA74" s="12"/>
      <c r="RZB74" s="12"/>
      <c r="RZC74" s="12"/>
      <c r="RZD74" s="12"/>
      <c r="RZE74" s="12"/>
      <c r="RZF74" s="12"/>
      <c r="RZG74" s="12"/>
      <c r="RZH74" s="12"/>
      <c r="RZI74" s="12"/>
      <c r="RZJ74" s="12"/>
      <c r="RZK74" s="12"/>
      <c r="RZL74" s="12"/>
      <c r="RZM74" s="12"/>
      <c r="RZN74" s="12"/>
      <c r="RZO74" s="12"/>
      <c r="RZP74" s="12"/>
      <c r="RZQ74" s="12"/>
      <c r="RZR74" s="12"/>
      <c r="RZS74" s="12"/>
      <c r="RZT74" s="12"/>
      <c r="RZU74" s="12"/>
      <c r="RZV74" s="12"/>
      <c r="RZW74" s="12"/>
      <c r="RZX74" s="12"/>
      <c r="RZY74" s="12"/>
      <c r="RZZ74" s="12"/>
      <c r="SAA74" s="12"/>
      <c r="SAB74" s="12"/>
      <c r="SAC74" s="12"/>
      <c r="SAD74" s="12"/>
      <c r="SAE74" s="12"/>
      <c r="SAF74" s="12"/>
      <c r="SAG74" s="12"/>
      <c r="SAH74" s="12"/>
      <c r="SAI74" s="12"/>
      <c r="SAJ74" s="12"/>
      <c r="SAK74" s="12"/>
      <c r="SAL74" s="12"/>
      <c r="SAM74" s="12"/>
      <c r="SAN74" s="12"/>
      <c r="SAO74" s="12"/>
      <c r="SAP74" s="12"/>
      <c r="SAQ74" s="12"/>
      <c r="SAR74" s="12"/>
      <c r="SAS74" s="12"/>
      <c r="SAT74" s="12"/>
      <c r="SAU74" s="12"/>
      <c r="SAV74" s="12"/>
      <c r="SAW74" s="12"/>
      <c r="SAX74" s="12"/>
      <c r="SAY74" s="12"/>
      <c r="SAZ74" s="12"/>
      <c r="SBA74" s="12"/>
      <c r="SBB74" s="12"/>
      <c r="SBC74" s="12"/>
      <c r="SBD74" s="12"/>
      <c r="SBE74" s="12"/>
      <c r="SBF74" s="12"/>
      <c r="SBG74" s="12"/>
      <c r="SBH74" s="12"/>
      <c r="SBI74" s="12"/>
      <c r="SBJ74" s="12"/>
      <c r="SBK74" s="12"/>
      <c r="SBL74" s="12"/>
      <c r="SBM74" s="12"/>
      <c r="SBN74" s="12"/>
      <c r="SBO74" s="12"/>
      <c r="SBP74" s="12"/>
      <c r="SBQ74" s="12"/>
      <c r="SBR74" s="12"/>
      <c r="SBS74" s="12"/>
      <c r="SBT74" s="12"/>
      <c r="SBU74" s="12"/>
      <c r="SBV74" s="12"/>
      <c r="SBW74" s="12"/>
      <c r="SBX74" s="12"/>
      <c r="SBY74" s="12"/>
      <c r="SBZ74" s="12"/>
      <c r="SCA74" s="12"/>
      <c r="SCB74" s="12"/>
      <c r="SCC74" s="12"/>
      <c r="SCD74" s="12"/>
      <c r="SCE74" s="12"/>
      <c r="SCF74" s="12"/>
      <c r="SCG74" s="12"/>
      <c r="SCH74" s="12"/>
      <c r="SCI74" s="12"/>
      <c r="SCJ74" s="12"/>
      <c r="SCK74" s="12"/>
      <c r="SCL74" s="12"/>
      <c r="SCM74" s="12"/>
      <c r="SCN74" s="12"/>
      <c r="SCO74" s="12"/>
      <c r="SCP74" s="12"/>
      <c r="SCQ74" s="12"/>
      <c r="SCR74" s="12"/>
      <c r="SCS74" s="12"/>
      <c r="SCT74" s="12"/>
      <c r="SCU74" s="12"/>
      <c r="SCV74" s="12"/>
      <c r="SCW74" s="12"/>
      <c r="SCX74" s="12"/>
      <c r="SCY74" s="12"/>
      <c r="SCZ74" s="12"/>
      <c r="SDA74" s="12"/>
      <c r="SDB74" s="12"/>
      <c r="SDC74" s="12"/>
      <c r="SDD74" s="12"/>
      <c r="SDE74" s="12"/>
      <c r="SDF74" s="12"/>
      <c r="SDG74" s="12"/>
      <c r="SDH74" s="12"/>
      <c r="SDI74" s="12"/>
      <c r="SDJ74" s="12"/>
      <c r="SDK74" s="12"/>
      <c r="SDL74" s="12"/>
      <c r="SDM74" s="12"/>
      <c r="SDN74" s="12"/>
      <c r="SDO74" s="12"/>
      <c r="SDP74" s="12"/>
      <c r="SDQ74" s="12"/>
      <c r="SDR74" s="12"/>
      <c r="SDS74" s="12"/>
      <c r="SDT74" s="12"/>
      <c r="SDU74" s="12"/>
      <c r="SDV74" s="12"/>
      <c r="SDW74" s="12"/>
      <c r="SDX74" s="12"/>
      <c r="SDY74" s="12"/>
      <c r="SDZ74" s="12"/>
      <c r="SEA74" s="12"/>
      <c r="SEB74" s="12"/>
      <c r="SEC74" s="12"/>
      <c r="SED74" s="12"/>
      <c r="SEE74" s="12"/>
      <c r="SEF74" s="12"/>
      <c r="SEG74" s="12"/>
      <c r="SEH74" s="12"/>
      <c r="SEI74" s="12"/>
      <c r="SEJ74" s="12"/>
      <c r="SEK74" s="12"/>
      <c r="SEL74" s="12"/>
      <c r="SEM74" s="12"/>
      <c r="SEN74" s="12"/>
      <c r="SEO74" s="12"/>
      <c r="SEP74" s="12"/>
      <c r="SEQ74" s="12"/>
      <c r="SER74" s="12"/>
      <c r="SES74" s="12"/>
      <c r="SET74" s="12"/>
      <c r="SEU74" s="12"/>
      <c r="SEV74" s="12"/>
      <c r="SEW74" s="12"/>
      <c r="SEX74" s="12"/>
      <c r="SEY74" s="12"/>
      <c r="SEZ74" s="12"/>
      <c r="SFA74" s="12"/>
      <c r="SFB74" s="12"/>
      <c r="SFC74" s="12"/>
      <c r="SFD74" s="12"/>
      <c r="SFE74" s="12"/>
      <c r="SFF74" s="12"/>
      <c r="SFG74" s="12"/>
      <c r="SFH74" s="12"/>
      <c r="SFI74" s="12"/>
      <c r="SFJ74" s="12"/>
      <c r="SFK74" s="12"/>
      <c r="SFL74" s="12"/>
      <c r="SFM74" s="12"/>
      <c r="SFN74" s="12"/>
      <c r="SFO74" s="12"/>
      <c r="SFP74" s="12"/>
      <c r="SFQ74" s="12"/>
      <c r="SFR74" s="12"/>
      <c r="SFS74" s="12"/>
      <c r="SFT74" s="12"/>
      <c r="SFU74" s="12"/>
      <c r="SFV74" s="12"/>
      <c r="SFW74" s="12"/>
      <c r="SFX74" s="12"/>
      <c r="SFY74" s="12"/>
      <c r="SFZ74" s="12"/>
      <c r="SGA74" s="12"/>
      <c r="SGB74" s="12"/>
      <c r="SGC74" s="12"/>
      <c r="SGD74" s="12"/>
      <c r="SGE74" s="12"/>
      <c r="SGF74" s="12"/>
      <c r="SGG74" s="12"/>
      <c r="SGH74" s="12"/>
      <c r="SGI74" s="12"/>
      <c r="SGJ74" s="12"/>
      <c r="SGK74" s="12"/>
      <c r="SGL74" s="12"/>
      <c r="SGM74" s="12"/>
      <c r="SGN74" s="12"/>
      <c r="SGO74" s="12"/>
      <c r="SGP74" s="12"/>
      <c r="SGQ74" s="12"/>
      <c r="SGR74" s="12"/>
      <c r="SGS74" s="12"/>
      <c r="SGT74" s="12"/>
      <c r="SGU74" s="12"/>
      <c r="SGV74" s="12"/>
      <c r="SGW74" s="12"/>
      <c r="SGX74" s="12"/>
      <c r="SGY74" s="12"/>
      <c r="SGZ74" s="12"/>
      <c r="SHA74" s="12"/>
      <c r="SHB74" s="12"/>
      <c r="SHC74" s="12"/>
      <c r="SHD74" s="12"/>
      <c r="SHE74" s="12"/>
      <c r="SHF74" s="12"/>
      <c r="SHG74" s="12"/>
      <c r="SHH74" s="12"/>
      <c r="SHI74" s="12"/>
      <c r="SHJ74" s="12"/>
      <c r="SHK74" s="12"/>
      <c r="SHL74" s="12"/>
      <c r="SHM74" s="12"/>
      <c r="SHN74" s="12"/>
      <c r="SHO74" s="12"/>
      <c r="SHP74" s="12"/>
      <c r="SHQ74" s="12"/>
      <c r="SHR74" s="12"/>
      <c r="SHS74" s="12"/>
      <c r="SHT74" s="12"/>
      <c r="SHU74" s="12"/>
      <c r="SHV74" s="12"/>
      <c r="SHW74" s="12"/>
      <c r="SHX74" s="12"/>
      <c r="SHY74" s="12"/>
      <c r="SHZ74" s="12"/>
      <c r="SIA74" s="12"/>
      <c r="SIB74" s="12"/>
      <c r="SIC74" s="12"/>
      <c r="SID74" s="12"/>
      <c r="SIE74" s="12"/>
      <c r="SIF74" s="12"/>
      <c r="SIG74" s="12"/>
      <c r="SIH74" s="12"/>
      <c r="SII74" s="12"/>
      <c r="SIJ74" s="12"/>
      <c r="SIK74" s="12"/>
      <c r="SIL74" s="12"/>
      <c r="SIM74" s="12"/>
      <c r="SIN74" s="12"/>
      <c r="SIO74" s="12"/>
      <c r="SIP74" s="12"/>
      <c r="SIQ74" s="12"/>
      <c r="SIR74" s="12"/>
      <c r="SIS74" s="12"/>
      <c r="SIT74" s="12"/>
      <c r="SIU74" s="12"/>
      <c r="SIV74" s="12"/>
      <c r="SIW74" s="12"/>
      <c r="SIX74" s="12"/>
      <c r="SIY74" s="12"/>
      <c r="SIZ74" s="12"/>
      <c r="SJA74" s="12"/>
      <c r="SJB74" s="12"/>
      <c r="SJC74" s="12"/>
      <c r="SJD74" s="12"/>
      <c r="SJE74" s="12"/>
      <c r="SJF74" s="12"/>
      <c r="SJG74" s="12"/>
      <c r="SJH74" s="12"/>
      <c r="SJI74" s="12"/>
      <c r="SJJ74" s="12"/>
      <c r="SJK74" s="12"/>
      <c r="SJL74" s="12"/>
      <c r="SJM74" s="12"/>
      <c r="SJN74" s="12"/>
      <c r="SJO74" s="12"/>
      <c r="SJP74" s="12"/>
      <c r="SJQ74" s="12"/>
      <c r="SJR74" s="12"/>
      <c r="SJS74" s="12"/>
      <c r="SJT74" s="12"/>
      <c r="SJU74" s="12"/>
      <c r="SJV74" s="12"/>
      <c r="SJW74" s="12"/>
      <c r="SJX74" s="12"/>
      <c r="SJY74" s="12"/>
      <c r="SJZ74" s="12"/>
      <c r="SKA74" s="12"/>
      <c r="SKB74" s="12"/>
      <c r="SKC74" s="12"/>
      <c r="SKD74" s="12"/>
      <c r="SKE74" s="12"/>
      <c r="SKF74" s="12"/>
      <c r="SKG74" s="12"/>
      <c r="SKH74" s="12"/>
      <c r="SKI74" s="12"/>
      <c r="SKJ74" s="12"/>
      <c r="SKK74" s="12"/>
      <c r="SKL74" s="12"/>
      <c r="SKM74" s="12"/>
      <c r="SKN74" s="12"/>
      <c r="SKO74" s="12"/>
      <c r="SKP74" s="12"/>
      <c r="SKQ74" s="12"/>
      <c r="SKR74" s="12"/>
      <c r="SKS74" s="12"/>
      <c r="SKT74" s="12"/>
      <c r="SKU74" s="12"/>
      <c r="SKV74" s="12"/>
      <c r="SKW74" s="12"/>
      <c r="SKX74" s="12"/>
      <c r="SKY74" s="12"/>
      <c r="SKZ74" s="12"/>
      <c r="SLA74" s="12"/>
      <c r="SLB74" s="12"/>
      <c r="SLC74" s="12"/>
      <c r="SLD74" s="12"/>
      <c r="SLE74" s="12"/>
      <c r="SLF74" s="12"/>
      <c r="SLG74" s="12"/>
      <c r="SLH74" s="12"/>
      <c r="SLI74" s="12"/>
      <c r="SLJ74" s="12"/>
      <c r="SLK74" s="12"/>
      <c r="SLL74" s="12"/>
      <c r="SLM74" s="12"/>
      <c r="SLN74" s="12"/>
      <c r="SLO74" s="12"/>
      <c r="SLP74" s="12"/>
      <c r="SLQ74" s="12"/>
      <c r="SLR74" s="12"/>
      <c r="SLS74" s="12"/>
      <c r="SLT74" s="12"/>
      <c r="SLU74" s="12"/>
      <c r="SLV74" s="12"/>
      <c r="SLW74" s="12"/>
      <c r="SLX74" s="12"/>
      <c r="SLY74" s="12"/>
      <c r="SLZ74" s="12"/>
      <c r="SMA74" s="12"/>
      <c r="SMB74" s="12"/>
      <c r="SMC74" s="12"/>
      <c r="SMD74" s="12"/>
      <c r="SME74" s="12"/>
      <c r="SMF74" s="12"/>
      <c r="SMG74" s="12"/>
      <c r="SMH74" s="12"/>
      <c r="SMI74" s="12"/>
      <c r="SMJ74" s="12"/>
      <c r="SMK74" s="12"/>
      <c r="SML74" s="12"/>
      <c r="SMM74" s="12"/>
      <c r="SMN74" s="12"/>
      <c r="SMO74" s="12"/>
      <c r="SMP74" s="12"/>
      <c r="SMQ74" s="12"/>
      <c r="SMR74" s="12"/>
      <c r="SMS74" s="12"/>
      <c r="SMT74" s="12"/>
      <c r="SMU74" s="12"/>
      <c r="SMV74" s="12"/>
      <c r="SMW74" s="12"/>
      <c r="SMX74" s="12"/>
      <c r="SMY74" s="12"/>
      <c r="SMZ74" s="12"/>
      <c r="SNA74" s="12"/>
      <c r="SNB74" s="12"/>
      <c r="SNC74" s="12"/>
      <c r="SND74" s="12"/>
      <c r="SNE74" s="12"/>
      <c r="SNF74" s="12"/>
      <c r="SNG74" s="12"/>
      <c r="SNH74" s="12"/>
      <c r="SNI74" s="12"/>
      <c r="SNJ74" s="12"/>
      <c r="SNK74" s="12"/>
      <c r="SNL74" s="12"/>
      <c r="SNM74" s="12"/>
      <c r="SNN74" s="12"/>
      <c r="SNO74" s="12"/>
      <c r="SNP74" s="12"/>
      <c r="SNQ74" s="12"/>
      <c r="SNR74" s="12"/>
      <c r="SNS74" s="12"/>
      <c r="SNT74" s="12"/>
      <c r="SNU74" s="12"/>
      <c r="SNV74" s="12"/>
      <c r="SNW74" s="12"/>
      <c r="SNX74" s="12"/>
      <c r="SNY74" s="12"/>
      <c r="SNZ74" s="12"/>
      <c r="SOA74" s="12"/>
      <c r="SOB74" s="12"/>
      <c r="SOC74" s="12"/>
      <c r="SOD74" s="12"/>
      <c r="SOE74" s="12"/>
      <c r="SOF74" s="12"/>
      <c r="SOG74" s="12"/>
      <c r="SOH74" s="12"/>
      <c r="SOI74" s="12"/>
      <c r="SOJ74" s="12"/>
      <c r="SOK74" s="12"/>
      <c r="SOL74" s="12"/>
      <c r="SOM74" s="12"/>
      <c r="SON74" s="12"/>
      <c r="SOO74" s="12"/>
      <c r="SOP74" s="12"/>
      <c r="SOQ74" s="12"/>
      <c r="SOR74" s="12"/>
      <c r="SOS74" s="12"/>
      <c r="SOT74" s="12"/>
      <c r="SOU74" s="12"/>
      <c r="SOV74" s="12"/>
      <c r="SOW74" s="12"/>
      <c r="SOX74" s="12"/>
      <c r="SOY74" s="12"/>
      <c r="SOZ74" s="12"/>
      <c r="SPA74" s="12"/>
      <c r="SPB74" s="12"/>
      <c r="SPC74" s="12"/>
      <c r="SPD74" s="12"/>
      <c r="SPE74" s="12"/>
      <c r="SPF74" s="12"/>
      <c r="SPG74" s="12"/>
      <c r="SPH74" s="12"/>
      <c r="SPI74" s="12"/>
      <c r="SPJ74" s="12"/>
      <c r="SPK74" s="12"/>
      <c r="SPL74" s="12"/>
      <c r="SPM74" s="12"/>
      <c r="SPN74" s="12"/>
      <c r="SPO74" s="12"/>
      <c r="SPP74" s="12"/>
      <c r="SPQ74" s="12"/>
      <c r="SPR74" s="12"/>
      <c r="SPS74" s="12"/>
      <c r="SPT74" s="12"/>
      <c r="SPU74" s="12"/>
      <c r="SPV74" s="12"/>
      <c r="SPW74" s="12"/>
      <c r="SPX74" s="12"/>
      <c r="SPY74" s="12"/>
      <c r="SPZ74" s="12"/>
      <c r="SQA74" s="12"/>
      <c r="SQB74" s="12"/>
      <c r="SQC74" s="12"/>
      <c r="SQD74" s="12"/>
      <c r="SQE74" s="12"/>
      <c r="SQF74" s="12"/>
      <c r="SQG74" s="12"/>
      <c r="SQH74" s="12"/>
      <c r="SQI74" s="12"/>
      <c r="SQJ74" s="12"/>
      <c r="SQK74" s="12"/>
      <c r="SQL74" s="12"/>
      <c r="SQM74" s="12"/>
      <c r="SQN74" s="12"/>
      <c r="SQO74" s="12"/>
      <c r="SQP74" s="12"/>
      <c r="SQQ74" s="12"/>
      <c r="SQR74" s="12"/>
      <c r="SQS74" s="12"/>
      <c r="SQT74" s="12"/>
      <c r="SQU74" s="12"/>
      <c r="SQV74" s="12"/>
      <c r="SQW74" s="12"/>
      <c r="SQX74" s="12"/>
      <c r="SQY74" s="12"/>
      <c r="SQZ74" s="12"/>
      <c r="SRA74" s="12"/>
      <c r="SRB74" s="12"/>
      <c r="SRC74" s="12"/>
      <c r="SRD74" s="12"/>
      <c r="SRE74" s="12"/>
      <c r="SRF74" s="12"/>
      <c r="SRG74" s="12"/>
      <c r="SRH74" s="12"/>
      <c r="SRI74" s="12"/>
      <c r="SRJ74" s="12"/>
      <c r="SRK74" s="12"/>
      <c r="SRL74" s="12"/>
      <c r="SRM74" s="12"/>
      <c r="SRN74" s="12"/>
      <c r="SRO74" s="12"/>
      <c r="SRP74" s="12"/>
      <c r="SRQ74" s="12"/>
      <c r="SRR74" s="12"/>
      <c r="SRS74" s="12"/>
      <c r="SRT74" s="12"/>
      <c r="SRU74" s="12"/>
      <c r="SRV74" s="12"/>
      <c r="SRW74" s="12"/>
      <c r="SRX74" s="12"/>
      <c r="SRY74" s="12"/>
      <c r="SRZ74" s="12"/>
      <c r="SSA74" s="12"/>
      <c r="SSB74" s="12"/>
      <c r="SSC74" s="12"/>
      <c r="SSD74" s="12"/>
      <c r="SSE74" s="12"/>
      <c r="SSF74" s="12"/>
      <c r="SSG74" s="12"/>
      <c r="SSH74" s="12"/>
      <c r="SSI74" s="12"/>
      <c r="SSJ74" s="12"/>
      <c r="SSK74" s="12"/>
      <c r="SSL74" s="12"/>
      <c r="SSM74" s="12"/>
      <c r="SSN74" s="12"/>
      <c r="SSO74" s="12"/>
      <c r="SSP74" s="12"/>
      <c r="SSQ74" s="12"/>
      <c r="SSR74" s="12"/>
      <c r="SSS74" s="12"/>
      <c r="SST74" s="12"/>
      <c r="SSU74" s="12"/>
      <c r="SSV74" s="12"/>
      <c r="SSW74" s="12"/>
      <c r="SSX74" s="12"/>
      <c r="SSY74" s="12"/>
      <c r="SSZ74" s="12"/>
      <c r="STA74" s="12"/>
      <c r="STB74" s="12"/>
      <c r="STC74" s="12"/>
      <c r="STD74" s="12"/>
      <c r="STE74" s="12"/>
      <c r="STF74" s="12"/>
      <c r="STG74" s="12"/>
      <c r="STH74" s="12"/>
      <c r="STI74" s="12"/>
      <c r="STJ74" s="12"/>
      <c r="STK74" s="12"/>
      <c r="STL74" s="12"/>
      <c r="STM74" s="12"/>
      <c r="STN74" s="12"/>
      <c r="STO74" s="12"/>
      <c r="STP74" s="12"/>
      <c r="STQ74" s="12"/>
      <c r="STR74" s="12"/>
      <c r="STS74" s="12"/>
      <c r="STT74" s="12"/>
      <c r="STU74" s="12"/>
      <c r="STV74" s="12"/>
      <c r="STW74" s="12"/>
      <c r="STX74" s="12"/>
      <c r="STY74" s="12"/>
      <c r="STZ74" s="12"/>
      <c r="SUA74" s="12"/>
      <c r="SUB74" s="12"/>
      <c r="SUC74" s="12"/>
      <c r="SUD74" s="12"/>
      <c r="SUE74" s="12"/>
      <c r="SUF74" s="12"/>
      <c r="SUG74" s="12"/>
      <c r="SUH74" s="12"/>
      <c r="SUI74" s="12"/>
      <c r="SUJ74" s="12"/>
      <c r="SUK74" s="12"/>
      <c r="SUL74" s="12"/>
      <c r="SUM74" s="12"/>
      <c r="SUN74" s="12"/>
      <c r="SUO74" s="12"/>
      <c r="SUP74" s="12"/>
      <c r="SUQ74" s="12"/>
      <c r="SUR74" s="12"/>
      <c r="SUS74" s="12"/>
      <c r="SUT74" s="12"/>
      <c r="SUU74" s="12"/>
      <c r="SUV74" s="12"/>
      <c r="SUW74" s="12"/>
      <c r="SUX74" s="12"/>
      <c r="SUY74" s="12"/>
      <c r="SUZ74" s="12"/>
      <c r="SVA74" s="12"/>
      <c r="SVB74" s="12"/>
      <c r="SVC74" s="12"/>
      <c r="SVD74" s="12"/>
      <c r="SVE74" s="12"/>
      <c r="SVF74" s="12"/>
      <c r="SVG74" s="12"/>
      <c r="SVH74" s="12"/>
      <c r="SVI74" s="12"/>
      <c r="SVJ74" s="12"/>
      <c r="SVK74" s="12"/>
      <c r="SVL74" s="12"/>
      <c r="SVM74" s="12"/>
      <c r="SVN74" s="12"/>
      <c r="SVO74" s="12"/>
      <c r="SVP74" s="12"/>
      <c r="SVQ74" s="12"/>
      <c r="SVR74" s="12"/>
      <c r="SVS74" s="12"/>
      <c r="SVT74" s="12"/>
      <c r="SVU74" s="12"/>
      <c r="SVV74" s="12"/>
      <c r="SVW74" s="12"/>
      <c r="SVX74" s="12"/>
      <c r="SVY74" s="12"/>
      <c r="SVZ74" s="12"/>
      <c r="SWA74" s="12"/>
      <c r="SWB74" s="12"/>
      <c r="SWC74" s="12"/>
      <c r="SWD74" s="12"/>
      <c r="SWE74" s="12"/>
      <c r="SWF74" s="12"/>
      <c r="SWG74" s="12"/>
      <c r="SWH74" s="12"/>
      <c r="SWI74" s="12"/>
      <c r="SWJ74" s="12"/>
      <c r="SWK74" s="12"/>
      <c r="SWL74" s="12"/>
      <c r="SWM74" s="12"/>
      <c r="SWN74" s="12"/>
      <c r="SWO74" s="12"/>
      <c r="SWP74" s="12"/>
      <c r="SWQ74" s="12"/>
      <c r="SWR74" s="12"/>
      <c r="SWS74" s="12"/>
      <c r="SWT74" s="12"/>
      <c r="SWU74" s="12"/>
      <c r="SWV74" s="12"/>
      <c r="SWW74" s="12"/>
      <c r="SWX74" s="12"/>
      <c r="SWY74" s="12"/>
      <c r="SWZ74" s="12"/>
      <c r="SXA74" s="12"/>
      <c r="SXB74" s="12"/>
      <c r="SXC74" s="12"/>
      <c r="SXD74" s="12"/>
      <c r="SXE74" s="12"/>
      <c r="SXF74" s="12"/>
      <c r="SXG74" s="12"/>
      <c r="SXH74" s="12"/>
      <c r="SXI74" s="12"/>
      <c r="SXJ74" s="12"/>
      <c r="SXK74" s="12"/>
      <c r="SXL74" s="12"/>
      <c r="SXM74" s="12"/>
      <c r="SXN74" s="12"/>
      <c r="SXO74" s="12"/>
      <c r="SXP74" s="12"/>
      <c r="SXQ74" s="12"/>
      <c r="SXR74" s="12"/>
      <c r="SXS74" s="12"/>
      <c r="SXT74" s="12"/>
      <c r="SXU74" s="12"/>
      <c r="SXV74" s="12"/>
      <c r="SXW74" s="12"/>
      <c r="SXX74" s="12"/>
      <c r="SXY74" s="12"/>
      <c r="SXZ74" s="12"/>
      <c r="SYA74" s="12"/>
      <c r="SYB74" s="12"/>
      <c r="SYC74" s="12"/>
      <c r="SYD74" s="12"/>
      <c r="SYE74" s="12"/>
      <c r="SYF74" s="12"/>
      <c r="SYG74" s="12"/>
      <c r="SYH74" s="12"/>
      <c r="SYI74" s="12"/>
      <c r="SYJ74" s="12"/>
      <c r="SYK74" s="12"/>
      <c r="SYL74" s="12"/>
      <c r="SYM74" s="12"/>
      <c r="SYN74" s="12"/>
      <c r="SYO74" s="12"/>
      <c r="SYP74" s="12"/>
      <c r="SYQ74" s="12"/>
      <c r="SYR74" s="12"/>
      <c r="SYS74" s="12"/>
      <c r="SYT74" s="12"/>
      <c r="SYU74" s="12"/>
      <c r="SYV74" s="12"/>
      <c r="SYW74" s="12"/>
      <c r="SYX74" s="12"/>
      <c r="SYY74" s="12"/>
      <c r="SYZ74" s="12"/>
      <c r="SZA74" s="12"/>
      <c r="SZB74" s="12"/>
      <c r="SZC74" s="12"/>
      <c r="SZD74" s="12"/>
      <c r="SZE74" s="12"/>
      <c r="SZF74" s="12"/>
      <c r="SZG74" s="12"/>
      <c r="SZH74" s="12"/>
      <c r="SZI74" s="12"/>
      <c r="SZJ74" s="12"/>
      <c r="SZK74" s="12"/>
      <c r="SZL74" s="12"/>
      <c r="SZM74" s="12"/>
      <c r="SZN74" s="12"/>
      <c r="SZO74" s="12"/>
      <c r="SZP74" s="12"/>
      <c r="SZQ74" s="12"/>
      <c r="SZR74" s="12"/>
      <c r="SZS74" s="12"/>
      <c r="SZT74" s="12"/>
      <c r="SZU74" s="12"/>
      <c r="SZV74" s="12"/>
      <c r="SZW74" s="12"/>
      <c r="SZX74" s="12"/>
      <c r="SZY74" s="12"/>
      <c r="SZZ74" s="12"/>
      <c r="TAA74" s="12"/>
      <c r="TAB74" s="12"/>
      <c r="TAC74" s="12"/>
      <c r="TAD74" s="12"/>
      <c r="TAE74" s="12"/>
      <c r="TAF74" s="12"/>
      <c r="TAG74" s="12"/>
      <c r="TAH74" s="12"/>
      <c r="TAI74" s="12"/>
      <c r="TAJ74" s="12"/>
      <c r="TAK74" s="12"/>
      <c r="TAL74" s="12"/>
      <c r="TAM74" s="12"/>
      <c r="TAN74" s="12"/>
      <c r="TAO74" s="12"/>
      <c r="TAP74" s="12"/>
      <c r="TAQ74" s="12"/>
      <c r="TAR74" s="12"/>
      <c r="TAS74" s="12"/>
      <c r="TAT74" s="12"/>
      <c r="TAU74" s="12"/>
      <c r="TAV74" s="12"/>
      <c r="TAW74" s="12"/>
      <c r="TAX74" s="12"/>
      <c r="TAY74" s="12"/>
      <c r="TAZ74" s="12"/>
      <c r="TBA74" s="12"/>
      <c r="TBB74" s="12"/>
      <c r="TBC74" s="12"/>
      <c r="TBD74" s="12"/>
      <c r="TBE74" s="12"/>
      <c r="TBF74" s="12"/>
      <c r="TBG74" s="12"/>
      <c r="TBH74" s="12"/>
      <c r="TBI74" s="12"/>
      <c r="TBJ74" s="12"/>
      <c r="TBK74" s="12"/>
      <c r="TBL74" s="12"/>
      <c r="TBM74" s="12"/>
      <c r="TBN74" s="12"/>
      <c r="TBO74" s="12"/>
      <c r="TBP74" s="12"/>
      <c r="TBQ74" s="12"/>
      <c r="TBR74" s="12"/>
      <c r="TBS74" s="12"/>
      <c r="TBT74" s="12"/>
      <c r="TBU74" s="12"/>
      <c r="TBV74" s="12"/>
      <c r="TBW74" s="12"/>
      <c r="TBX74" s="12"/>
      <c r="TBY74" s="12"/>
      <c r="TBZ74" s="12"/>
      <c r="TCA74" s="12"/>
      <c r="TCB74" s="12"/>
      <c r="TCC74" s="12"/>
      <c r="TCD74" s="12"/>
      <c r="TCE74" s="12"/>
      <c r="TCF74" s="12"/>
      <c r="TCG74" s="12"/>
      <c r="TCH74" s="12"/>
      <c r="TCI74" s="12"/>
      <c r="TCJ74" s="12"/>
      <c r="TCK74" s="12"/>
      <c r="TCL74" s="12"/>
      <c r="TCM74" s="12"/>
      <c r="TCN74" s="12"/>
      <c r="TCO74" s="12"/>
      <c r="TCP74" s="12"/>
      <c r="TCQ74" s="12"/>
      <c r="TCR74" s="12"/>
      <c r="TCS74" s="12"/>
      <c r="TCT74" s="12"/>
      <c r="TCU74" s="12"/>
      <c r="TCV74" s="12"/>
      <c r="TCW74" s="12"/>
      <c r="TCX74" s="12"/>
      <c r="TCY74" s="12"/>
      <c r="TCZ74" s="12"/>
      <c r="TDA74" s="12"/>
      <c r="TDB74" s="12"/>
      <c r="TDC74" s="12"/>
      <c r="TDD74" s="12"/>
      <c r="TDE74" s="12"/>
      <c r="TDF74" s="12"/>
      <c r="TDG74" s="12"/>
      <c r="TDH74" s="12"/>
      <c r="TDI74" s="12"/>
      <c r="TDJ74" s="12"/>
      <c r="TDK74" s="12"/>
      <c r="TDL74" s="12"/>
      <c r="TDM74" s="12"/>
      <c r="TDN74" s="12"/>
      <c r="TDO74" s="12"/>
      <c r="TDP74" s="12"/>
      <c r="TDQ74" s="12"/>
      <c r="TDR74" s="12"/>
      <c r="TDS74" s="12"/>
      <c r="TDT74" s="12"/>
      <c r="TDU74" s="12"/>
      <c r="TDV74" s="12"/>
      <c r="TDW74" s="12"/>
      <c r="TDX74" s="12"/>
      <c r="TDY74" s="12"/>
      <c r="TDZ74" s="12"/>
      <c r="TEA74" s="12"/>
      <c r="TEB74" s="12"/>
      <c r="TEC74" s="12"/>
      <c r="TED74" s="12"/>
      <c r="TEE74" s="12"/>
      <c r="TEF74" s="12"/>
      <c r="TEG74" s="12"/>
      <c r="TEH74" s="12"/>
      <c r="TEI74" s="12"/>
      <c r="TEJ74" s="12"/>
      <c r="TEK74" s="12"/>
      <c r="TEL74" s="12"/>
      <c r="TEM74" s="12"/>
      <c r="TEN74" s="12"/>
      <c r="TEO74" s="12"/>
      <c r="TEP74" s="12"/>
      <c r="TEQ74" s="12"/>
      <c r="TER74" s="12"/>
      <c r="TES74" s="12"/>
      <c r="TET74" s="12"/>
      <c r="TEU74" s="12"/>
      <c r="TEV74" s="12"/>
      <c r="TEW74" s="12"/>
      <c r="TEX74" s="12"/>
      <c r="TEY74" s="12"/>
      <c r="TEZ74" s="12"/>
      <c r="TFA74" s="12"/>
      <c r="TFB74" s="12"/>
      <c r="TFC74" s="12"/>
      <c r="TFD74" s="12"/>
      <c r="TFE74" s="12"/>
      <c r="TFF74" s="12"/>
      <c r="TFG74" s="12"/>
      <c r="TFH74" s="12"/>
      <c r="TFI74" s="12"/>
      <c r="TFJ74" s="12"/>
      <c r="TFK74" s="12"/>
      <c r="TFL74" s="12"/>
      <c r="TFM74" s="12"/>
      <c r="TFN74" s="12"/>
      <c r="TFO74" s="12"/>
      <c r="TFP74" s="12"/>
      <c r="TFQ74" s="12"/>
      <c r="TFR74" s="12"/>
      <c r="TFS74" s="12"/>
      <c r="TFT74" s="12"/>
      <c r="TFU74" s="12"/>
      <c r="TFV74" s="12"/>
      <c r="TFW74" s="12"/>
      <c r="TFX74" s="12"/>
      <c r="TFY74" s="12"/>
      <c r="TFZ74" s="12"/>
      <c r="TGA74" s="12"/>
      <c r="TGB74" s="12"/>
      <c r="TGC74" s="12"/>
      <c r="TGD74" s="12"/>
      <c r="TGE74" s="12"/>
      <c r="TGF74" s="12"/>
      <c r="TGG74" s="12"/>
      <c r="TGH74" s="12"/>
      <c r="TGI74" s="12"/>
      <c r="TGJ74" s="12"/>
      <c r="TGK74" s="12"/>
      <c r="TGL74" s="12"/>
      <c r="TGM74" s="12"/>
      <c r="TGN74" s="12"/>
      <c r="TGO74" s="12"/>
      <c r="TGP74" s="12"/>
      <c r="TGQ74" s="12"/>
      <c r="TGR74" s="12"/>
      <c r="TGS74" s="12"/>
      <c r="TGT74" s="12"/>
      <c r="TGU74" s="12"/>
      <c r="TGV74" s="12"/>
      <c r="TGW74" s="12"/>
      <c r="TGX74" s="12"/>
      <c r="TGY74" s="12"/>
      <c r="TGZ74" s="12"/>
      <c r="THA74" s="12"/>
      <c r="THB74" s="12"/>
      <c r="THC74" s="12"/>
      <c r="THD74" s="12"/>
      <c r="THE74" s="12"/>
      <c r="THF74" s="12"/>
      <c r="THG74" s="12"/>
      <c r="THH74" s="12"/>
      <c r="THI74" s="12"/>
      <c r="THJ74" s="12"/>
      <c r="THK74" s="12"/>
      <c r="THL74" s="12"/>
      <c r="THM74" s="12"/>
      <c r="THN74" s="12"/>
      <c r="THO74" s="12"/>
      <c r="THP74" s="12"/>
      <c r="THQ74" s="12"/>
      <c r="THR74" s="12"/>
      <c r="THS74" s="12"/>
      <c r="THT74" s="12"/>
      <c r="THU74" s="12"/>
      <c r="THV74" s="12"/>
      <c r="THW74" s="12"/>
      <c r="THX74" s="12"/>
      <c r="THY74" s="12"/>
      <c r="THZ74" s="12"/>
      <c r="TIA74" s="12"/>
      <c r="TIB74" s="12"/>
      <c r="TIC74" s="12"/>
      <c r="TID74" s="12"/>
      <c r="TIE74" s="12"/>
      <c r="TIF74" s="12"/>
      <c r="TIG74" s="12"/>
      <c r="TIH74" s="12"/>
      <c r="TII74" s="12"/>
      <c r="TIJ74" s="12"/>
      <c r="TIK74" s="12"/>
      <c r="TIL74" s="12"/>
      <c r="TIM74" s="12"/>
      <c r="TIN74" s="12"/>
      <c r="TIO74" s="12"/>
      <c r="TIP74" s="12"/>
      <c r="TIQ74" s="12"/>
      <c r="TIR74" s="12"/>
      <c r="TIS74" s="12"/>
      <c r="TIT74" s="12"/>
      <c r="TIU74" s="12"/>
      <c r="TIV74" s="12"/>
      <c r="TIW74" s="12"/>
      <c r="TIX74" s="12"/>
      <c r="TIY74" s="12"/>
      <c r="TIZ74" s="12"/>
      <c r="TJA74" s="12"/>
      <c r="TJB74" s="12"/>
      <c r="TJC74" s="12"/>
      <c r="TJD74" s="12"/>
      <c r="TJE74" s="12"/>
      <c r="TJF74" s="12"/>
      <c r="TJG74" s="12"/>
      <c r="TJH74" s="12"/>
      <c r="TJI74" s="12"/>
      <c r="TJJ74" s="12"/>
      <c r="TJK74" s="12"/>
      <c r="TJL74" s="12"/>
      <c r="TJM74" s="12"/>
      <c r="TJN74" s="12"/>
      <c r="TJO74" s="12"/>
      <c r="TJP74" s="12"/>
      <c r="TJQ74" s="12"/>
      <c r="TJR74" s="12"/>
      <c r="TJS74" s="12"/>
      <c r="TJT74" s="12"/>
      <c r="TJU74" s="12"/>
      <c r="TJV74" s="12"/>
      <c r="TJW74" s="12"/>
      <c r="TJX74" s="12"/>
      <c r="TJY74" s="12"/>
      <c r="TJZ74" s="12"/>
      <c r="TKA74" s="12"/>
      <c r="TKB74" s="12"/>
      <c r="TKC74" s="12"/>
      <c r="TKD74" s="12"/>
      <c r="TKE74" s="12"/>
      <c r="TKF74" s="12"/>
      <c r="TKG74" s="12"/>
      <c r="TKH74" s="12"/>
      <c r="TKI74" s="12"/>
      <c r="TKJ74" s="12"/>
      <c r="TKK74" s="12"/>
      <c r="TKL74" s="12"/>
      <c r="TKM74" s="12"/>
      <c r="TKN74" s="12"/>
      <c r="TKO74" s="12"/>
      <c r="TKP74" s="12"/>
      <c r="TKQ74" s="12"/>
      <c r="TKR74" s="12"/>
      <c r="TKS74" s="12"/>
      <c r="TKT74" s="12"/>
      <c r="TKU74" s="12"/>
      <c r="TKV74" s="12"/>
      <c r="TKW74" s="12"/>
      <c r="TKX74" s="12"/>
      <c r="TKY74" s="12"/>
      <c r="TKZ74" s="12"/>
      <c r="TLA74" s="12"/>
      <c r="TLB74" s="12"/>
      <c r="TLC74" s="12"/>
      <c r="TLD74" s="12"/>
      <c r="TLE74" s="12"/>
      <c r="TLF74" s="12"/>
      <c r="TLG74" s="12"/>
      <c r="TLH74" s="12"/>
      <c r="TLI74" s="12"/>
      <c r="TLJ74" s="12"/>
      <c r="TLK74" s="12"/>
      <c r="TLL74" s="12"/>
      <c r="TLM74" s="12"/>
      <c r="TLN74" s="12"/>
      <c r="TLO74" s="12"/>
      <c r="TLP74" s="12"/>
      <c r="TLQ74" s="12"/>
      <c r="TLR74" s="12"/>
      <c r="TLS74" s="12"/>
      <c r="TLT74" s="12"/>
      <c r="TLU74" s="12"/>
      <c r="TLV74" s="12"/>
      <c r="TLW74" s="12"/>
      <c r="TLX74" s="12"/>
      <c r="TLY74" s="12"/>
      <c r="TLZ74" s="12"/>
      <c r="TMA74" s="12"/>
      <c r="TMB74" s="12"/>
      <c r="TMC74" s="12"/>
      <c r="TMD74" s="12"/>
      <c r="TME74" s="12"/>
      <c r="TMF74" s="12"/>
      <c r="TMG74" s="12"/>
      <c r="TMH74" s="12"/>
      <c r="TMI74" s="12"/>
      <c r="TMJ74" s="12"/>
      <c r="TMK74" s="12"/>
      <c r="TML74" s="12"/>
      <c r="TMM74" s="12"/>
      <c r="TMN74" s="12"/>
      <c r="TMO74" s="12"/>
      <c r="TMP74" s="12"/>
      <c r="TMQ74" s="12"/>
      <c r="TMR74" s="12"/>
      <c r="TMS74" s="12"/>
      <c r="TMT74" s="12"/>
      <c r="TMU74" s="12"/>
      <c r="TMV74" s="12"/>
      <c r="TMW74" s="12"/>
      <c r="TMX74" s="12"/>
      <c r="TMY74" s="12"/>
      <c r="TMZ74" s="12"/>
      <c r="TNA74" s="12"/>
      <c r="TNB74" s="12"/>
      <c r="TNC74" s="12"/>
      <c r="TND74" s="12"/>
      <c r="TNE74" s="12"/>
      <c r="TNF74" s="12"/>
      <c r="TNG74" s="12"/>
      <c r="TNH74" s="12"/>
      <c r="TNI74" s="12"/>
      <c r="TNJ74" s="12"/>
      <c r="TNK74" s="12"/>
      <c r="TNL74" s="12"/>
      <c r="TNM74" s="12"/>
      <c r="TNN74" s="12"/>
      <c r="TNO74" s="12"/>
      <c r="TNP74" s="12"/>
      <c r="TNQ74" s="12"/>
      <c r="TNR74" s="12"/>
      <c r="TNS74" s="12"/>
      <c r="TNT74" s="12"/>
      <c r="TNU74" s="12"/>
      <c r="TNV74" s="12"/>
      <c r="TNW74" s="12"/>
      <c r="TNX74" s="12"/>
      <c r="TNY74" s="12"/>
      <c r="TNZ74" s="12"/>
      <c r="TOA74" s="12"/>
      <c r="TOB74" s="12"/>
      <c r="TOC74" s="12"/>
      <c r="TOD74" s="12"/>
      <c r="TOE74" s="12"/>
      <c r="TOF74" s="12"/>
      <c r="TOG74" s="12"/>
      <c r="TOH74" s="12"/>
      <c r="TOI74" s="12"/>
      <c r="TOJ74" s="12"/>
      <c r="TOK74" s="12"/>
      <c r="TOL74" s="12"/>
      <c r="TOM74" s="12"/>
      <c r="TON74" s="12"/>
      <c r="TOO74" s="12"/>
      <c r="TOP74" s="12"/>
      <c r="TOQ74" s="12"/>
      <c r="TOR74" s="12"/>
      <c r="TOS74" s="12"/>
      <c r="TOT74" s="12"/>
      <c r="TOU74" s="12"/>
      <c r="TOV74" s="12"/>
      <c r="TOW74" s="12"/>
      <c r="TOX74" s="12"/>
      <c r="TOY74" s="12"/>
      <c r="TOZ74" s="12"/>
      <c r="TPA74" s="12"/>
      <c r="TPB74" s="12"/>
      <c r="TPC74" s="12"/>
      <c r="TPD74" s="12"/>
      <c r="TPE74" s="12"/>
      <c r="TPF74" s="12"/>
      <c r="TPG74" s="12"/>
      <c r="TPH74" s="12"/>
      <c r="TPI74" s="12"/>
      <c r="TPJ74" s="12"/>
      <c r="TPK74" s="12"/>
      <c r="TPL74" s="12"/>
      <c r="TPM74" s="12"/>
      <c r="TPN74" s="12"/>
      <c r="TPO74" s="12"/>
      <c r="TPP74" s="12"/>
      <c r="TPQ74" s="12"/>
      <c r="TPR74" s="12"/>
      <c r="TPS74" s="12"/>
      <c r="TPT74" s="12"/>
      <c r="TPU74" s="12"/>
      <c r="TPV74" s="12"/>
      <c r="TPW74" s="12"/>
      <c r="TPX74" s="12"/>
      <c r="TPY74" s="12"/>
      <c r="TPZ74" s="12"/>
      <c r="TQA74" s="12"/>
      <c r="TQB74" s="12"/>
      <c r="TQC74" s="12"/>
      <c r="TQD74" s="12"/>
      <c r="TQE74" s="12"/>
      <c r="TQF74" s="12"/>
      <c r="TQG74" s="12"/>
      <c r="TQH74" s="12"/>
      <c r="TQI74" s="12"/>
      <c r="TQJ74" s="12"/>
      <c r="TQK74" s="12"/>
      <c r="TQL74" s="12"/>
      <c r="TQM74" s="12"/>
      <c r="TQN74" s="12"/>
      <c r="TQO74" s="12"/>
      <c r="TQP74" s="12"/>
      <c r="TQQ74" s="12"/>
      <c r="TQR74" s="12"/>
      <c r="TQS74" s="12"/>
      <c r="TQT74" s="12"/>
      <c r="TQU74" s="12"/>
      <c r="TQV74" s="12"/>
      <c r="TQW74" s="12"/>
      <c r="TQX74" s="12"/>
      <c r="TQY74" s="12"/>
      <c r="TQZ74" s="12"/>
      <c r="TRA74" s="12"/>
      <c r="TRB74" s="12"/>
      <c r="TRC74" s="12"/>
      <c r="TRD74" s="12"/>
      <c r="TRE74" s="12"/>
      <c r="TRF74" s="12"/>
      <c r="TRG74" s="12"/>
      <c r="TRH74" s="12"/>
      <c r="TRI74" s="12"/>
      <c r="TRJ74" s="12"/>
      <c r="TRK74" s="12"/>
      <c r="TRL74" s="12"/>
      <c r="TRM74" s="12"/>
      <c r="TRN74" s="12"/>
      <c r="TRO74" s="12"/>
      <c r="TRP74" s="12"/>
      <c r="TRQ74" s="12"/>
      <c r="TRR74" s="12"/>
      <c r="TRS74" s="12"/>
      <c r="TRT74" s="12"/>
      <c r="TRU74" s="12"/>
      <c r="TRV74" s="12"/>
      <c r="TRW74" s="12"/>
      <c r="TRX74" s="12"/>
      <c r="TRY74" s="12"/>
      <c r="TRZ74" s="12"/>
      <c r="TSA74" s="12"/>
      <c r="TSB74" s="12"/>
      <c r="TSC74" s="12"/>
      <c r="TSD74" s="12"/>
      <c r="TSE74" s="12"/>
      <c r="TSF74" s="12"/>
      <c r="TSG74" s="12"/>
      <c r="TSH74" s="12"/>
      <c r="TSI74" s="12"/>
      <c r="TSJ74" s="12"/>
      <c r="TSK74" s="12"/>
      <c r="TSL74" s="12"/>
      <c r="TSM74" s="12"/>
      <c r="TSN74" s="12"/>
      <c r="TSO74" s="12"/>
      <c r="TSP74" s="12"/>
      <c r="TSQ74" s="12"/>
      <c r="TSR74" s="12"/>
      <c r="TSS74" s="12"/>
      <c r="TST74" s="12"/>
      <c r="TSU74" s="12"/>
      <c r="TSV74" s="12"/>
      <c r="TSW74" s="12"/>
      <c r="TSX74" s="12"/>
      <c r="TSY74" s="12"/>
      <c r="TSZ74" s="12"/>
      <c r="TTA74" s="12"/>
      <c r="TTB74" s="12"/>
      <c r="TTC74" s="12"/>
      <c r="TTD74" s="12"/>
      <c r="TTE74" s="12"/>
      <c r="TTF74" s="12"/>
      <c r="TTG74" s="12"/>
      <c r="TTH74" s="12"/>
      <c r="TTI74" s="12"/>
      <c r="TTJ74" s="12"/>
      <c r="TTK74" s="12"/>
      <c r="TTL74" s="12"/>
      <c r="TTM74" s="12"/>
      <c r="TTN74" s="12"/>
      <c r="TTO74" s="12"/>
      <c r="TTP74" s="12"/>
      <c r="TTQ74" s="12"/>
      <c r="TTR74" s="12"/>
      <c r="TTS74" s="12"/>
      <c r="TTT74" s="12"/>
      <c r="TTU74" s="12"/>
      <c r="TTV74" s="12"/>
      <c r="TTW74" s="12"/>
      <c r="TTX74" s="12"/>
      <c r="TTY74" s="12"/>
      <c r="TTZ74" s="12"/>
      <c r="TUA74" s="12"/>
      <c r="TUB74" s="12"/>
      <c r="TUC74" s="12"/>
      <c r="TUD74" s="12"/>
      <c r="TUE74" s="12"/>
      <c r="TUF74" s="12"/>
      <c r="TUG74" s="12"/>
      <c r="TUH74" s="12"/>
      <c r="TUI74" s="12"/>
      <c r="TUJ74" s="12"/>
      <c r="TUK74" s="12"/>
      <c r="TUL74" s="12"/>
      <c r="TUM74" s="12"/>
      <c r="TUN74" s="12"/>
      <c r="TUO74" s="12"/>
      <c r="TUP74" s="12"/>
      <c r="TUQ74" s="12"/>
      <c r="TUR74" s="12"/>
      <c r="TUS74" s="12"/>
      <c r="TUT74" s="12"/>
      <c r="TUU74" s="12"/>
      <c r="TUV74" s="12"/>
      <c r="TUW74" s="12"/>
      <c r="TUX74" s="12"/>
      <c r="TUY74" s="12"/>
      <c r="TUZ74" s="12"/>
      <c r="TVA74" s="12"/>
      <c r="TVB74" s="12"/>
      <c r="TVC74" s="12"/>
      <c r="TVD74" s="12"/>
      <c r="TVE74" s="12"/>
      <c r="TVF74" s="12"/>
      <c r="TVG74" s="12"/>
      <c r="TVH74" s="12"/>
      <c r="TVI74" s="12"/>
      <c r="TVJ74" s="12"/>
      <c r="TVK74" s="12"/>
      <c r="TVL74" s="12"/>
      <c r="TVM74" s="12"/>
      <c r="TVN74" s="12"/>
      <c r="TVO74" s="12"/>
      <c r="TVP74" s="12"/>
      <c r="TVQ74" s="12"/>
      <c r="TVR74" s="12"/>
      <c r="TVS74" s="12"/>
      <c r="TVT74" s="12"/>
      <c r="TVU74" s="12"/>
      <c r="TVV74" s="12"/>
      <c r="TVW74" s="12"/>
      <c r="TVX74" s="12"/>
      <c r="TVY74" s="12"/>
      <c r="TVZ74" s="12"/>
      <c r="TWA74" s="12"/>
      <c r="TWB74" s="12"/>
      <c r="TWC74" s="12"/>
      <c r="TWD74" s="12"/>
      <c r="TWE74" s="12"/>
      <c r="TWF74" s="12"/>
      <c r="TWG74" s="12"/>
      <c r="TWH74" s="12"/>
      <c r="TWI74" s="12"/>
      <c r="TWJ74" s="12"/>
      <c r="TWK74" s="12"/>
      <c r="TWL74" s="12"/>
      <c r="TWM74" s="12"/>
      <c r="TWN74" s="12"/>
      <c r="TWO74" s="12"/>
      <c r="TWP74" s="12"/>
      <c r="TWQ74" s="12"/>
      <c r="TWR74" s="12"/>
      <c r="TWS74" s="12"/>
      <c r="TWT74" s="12"/>
      <c r="TWU74" s="12"/>
      <c r="TWV74" s="12"/>
      <c r="TWW74" s="12"/>
      <c r="TWX74" s="12"/>
      <c r="TWY74" s="12"/>
      <c r="TWZ74" s="12"/>
      <c r="TXA74" s="12"/>
      <c r="TXB74" s="12"/>
      <c r="TXC74" s="12"/>
      <c r="TXD74" s="12"/>
      <c r="TXE74" s="12"/>
      <c r="TXF74" s="12"/>
      <c r="TXG74" s="12"/>
      <c r="TXH74" s="12"/>
      <c r="TXI74" s="12"/>
      <c r="TXJ74" s="12"/>
      <c r="TXK74" s="12"/>
      <c r="TXL74" s="12"/>
      <c r="TXM74" s="12"/>
      <c r="TXN74" s="12"/>
      <c r="TXO74" s="12"/>
      <c r="TXP74" s="12"/>
      <c r="TXQ74" s="12"/>
      <c r="TXR74" s="12"/>
      <c r="TXS74" s="12"/>
      <c r="TXT74" s="12"/>
      <c r="TXU74" s="12"/>
      <c r="TXV74" s="12"/>
      <c r="TXW74" s="12"/>
      <c r="TXX74" s="12"/>
      <c r="TXY74" s="12"/>
      <c r="TXZ74" s="12"/>
      <c r="TYA74" s="12"/>
      <c r="TYB74" s="12"/>
      <c r="TYC74" s="12"/>
      <c r="TYD74" s="12"/>
      <c r="TYE74" s="12"/>
      <c r="TYF74" s="12"/>
      <c r="TYG74" s="12"/>
      <c r="TYH74" s="12"/>
      <c r="TYI74" s="12"/>
      <c r="TYJ74" s="12"/>
      <c r="TYK74" s="12"/>
      <c r="TYL74" s="12"/>
      <c r="TYM74" s="12"/>
      <c r="TYN74" s="12"/>
      <c r="TYO74" s="12"/>
      <c r="TYP74" s="12"/>
      <c r="TYQ74" s="12"/>
      <c r="TYR74" s="12"/>
      <c r="TYS74" s="12"/>
      <c r="TYT74" s="12"/>
      <c r="TYU74" s="12"/>
      <c r="TYV74" s="12"/>
      <c r="TYW74" s="12"/>
      <c r="TYX74" s="12"/>
      <c r="TYY74" s="12"/>
      <c r="TYZ74" s="12"/>
      <c r="TZA74" s="12"/>
      <c r="TZB74" s="12"/>
      <c r="TZC74" s="12"/>
      <c r="TZD74" s="12"/>
      <c r="TZE74" s="12"/>
      <c r="TZF74" s="12"/>
      <c r="TZG74" s="12"/>
      <c r="TZH74" s="12"/>
      <c r="TZI74" s="12"/>
      <c r="TZJ74" s="12"/>
      <c r="TZK74" s="12"/>
      <c r="TZL74" s="12"/>
      <c r="TZM74" s="12"/>
      <c r="TZN74" s="12"/>
      <c r="TZO74" s="12"/>
      <c r="TZP74" s="12"/>
      <c r="TZQ74" s="12"/>
      <c r="TZR74" s="12"/>
      <c r="TZS74" s="12"/>
      <c r="TZT74" s="12"/>
      <c r="TZU74" s="12"/>
      <c r="TZV74" s="12"/>
      <c r="TZW74" s="12"/>
      <c r="TZX74" s="12"/>
      <c r="TZY74" s="12"/>
      <c r="TZZ74" s="12"/>
      <c r="UAA74" s="12"/>
      <c r="UAB74" s="12"/>
      <c r="UAC74" s="12"/>
      <c r="UAD74" s="12"/>
      <c r="UAE74" s="12"/>
      <c r="UAF74" s="12"/>
      <c r="UAG74" s="12"/>
      <c r="UAH74" s="12"/>
      <c r="UAI74" s="12"/>
      <c r="UAJ74" s="12"/>
      <c r="UAK74" s="12"/>
      <c r="UAL74" s="12"/>
      <c r="UAM74" s="12"/>
      <c r="UAN74" s="12"/>
      <c r="UAO74" s="12"/>
      <c r="UAP74" s="12"/>
      <c r="UAQ74" s="12"/>
      <c r="UAR74" s="12"/>
      <c r="UAS74" s="12"/>
      <c r="UAT74" s="12"/>
      <c r="UAU74" s="12"/>
      <c r="UAV74" s="12"/>
      <c r="UAW74" s="12"/>
      <c r="UAX74" s="12"/>
      <c r="UAY74" s="12"/>
      <c r="UAZ74" s="12"/>
      <c r="UBA74" s="12"/>
      <c r="UBB74" s="12"/>
      <c r="UBC74" s="12"/>
      <c r="UBD74" s="12"/>
      <c r="UBE74" s="12"/>
      <c r="UBF74" s="12"/>
      <c r="UBG74" s="12"/>
      <c r="UBH74" s="12"/>
      <c r="UBI74" s="12"/>
      <c r="UBJ74" s="12"/>
      <c r="UBK74" s="12"/>
      <c r="UBL74" s="12"/>
      <c r="UBM74" s="12"/>
      <c r="UBN74" s="12"/>
      <c r="UBO74" s="12"/>
      <c r="UBP74" s="12"/>
      <c r="UBQ74" s="12"/>
      <c r="UBR74" s="12"/>
      <c r="UBS74" s="12"/>
      <c r="UBT74" s="12"/>
      <c r="UBU74" s="12"/>
      <c r="UBV74" s="12"/>
      <c r="UBW74" s="12"/>
      <c r="UBX74" s="12"/>
      <c r="UBY74" s="12"/>
      <c r="UBZ74" s="12"/>
      <c r="UCA74" s="12"/>
      <c r="UCB74" s="12"/>
      <c r="UCC74" s="12"/>
      <c r="UCD74" s="12"/>
      <c r="UCE74" s="12"/>
      <c r="UCF74" s="12"/>
      <c r="UCG74" s="12"/>
      <c r="UCH74" s="12"/>
      <c r="UCI74" s="12"/>
      <c r="UCJ74" s="12"/>
      <c r="UCK74" s="12"/>
      <c r="UCL74" s="12"/>
      <c r="UCM74" s="12"/>
      <c r="UCN74" s="12"/>
      <c r="UCO74" s="12"/>
      <c r="UCP74" s="12"/>
      <c r="UCQ74" s="12"/>
      <c r="UCR74" s="12"/>
      <c r="UCS74" s="12"/>
      <c r="UCT74" s="12"/>
      <c r="UCU74" s="12"/>
      <c r="UCV74" s="12"/>
      <c r="UCW74" s="12"/>
      <c r="UCX74" s="12"/>
      <c r="UCY74" s="12"/>
      <c r="UCZ74" s="12"/>
      <c r="UDA74" s="12"/>
      <c r="UDB74" s="12"/>
      <c r="UDC74" s="12"/>
      <c r="UDD74" s="12"/>
      <c r="UDE74" s="12"/>
      <c r="UDF74" s="12"/>
      <c r="UDG74" s="12"/>
      <c r="UDH74" s="12"/>
      <c r="UDI74" s="12"/>
      <c r="UDJ74" s="12"/>
      <c r="UDK74" s="12"/>
      <c r="UDL74" s="12"/>
      <c r="UDM74" s="12"/>
      <c r="UDN74" s="12"/>
      <c r="UDO74" s="12"/>
      <c r="UDP74" s="12"/>
      <c r="UDQ74" s="12"/>
      <c r="UDR74" s="12"/>
      <c r="UDS74" s="12"/>
      <c r="UDT74" s="12"/>
      <c r="UDU74" s="12"/>
      <c r="UDV74" s="12"/>
      <c r="UDW74" s="12"/>
      <c r="UDX74" s="12"/>
      <c r="UDY74" s="12"/>
      <c r="UDZ74" s="12"/>
      <c r="UEA74" s="12"/>
      <c r="UEB74" s="12"/>
      <c r="UEC74" s="12"/>
      <c r="UED74" s="12"/>
      <c r="UEE74" s="12"/>
      <c r="UEF74" s="12"/>
      <c r="UEG74" s="12"/>
      <c r="UEH74" s="12"/>
      <c r="UEI74" s="12"/>
      <c r="UEJ74" s="12"/>
      <c r="UEK74" s="12"/>
      <c r="UEL74" s="12"/>
      <c r="UEM74" s="12"/>
      <c r="UEN74" s="12"/>
      <c r="UEO74" s="12"/>
      <c r="UEP74" s="12"/>
      <c r="UEQ74" s="12"/>
      <c r="UER74" s="12"/>
      <c r="UES74" s="12"/>
      <c r="UET74" s="12"/>
      <c r="UEU74" s="12"/>
      <c r="UEV74" s="12"/>
      <c r="UEW74" s="12"/>
      <c r="UEX74" s="12"/>
      <c r="UEY74" s="12"/>
      <c r="UEZ74" s="12"/>
      <c r="UFA74" s="12"/>
      <c r="UFB74" s="12"/>
      <c r="UFC74" s="12"/>
      <c r="UFD74" s="12"/>
      <c r="UFE74" s="12"/>
      <c r="UFF74" s="12"/>
      <c r="UFG74" s="12"/>
      <c r="UFH74" s="12"/>
      <c r="UFI74" s="12"/>
      <c r="UFJ74" s="12"/>
      <c r="UFK74" s="12"/>
      <c r="UFL74" s="12"/>
      <c r="UFM74" s="12"/>
      <c r="UFN74" s="12"/>
      <c r="UFO74" s="12"/>
      <c r="UFP74" s="12"/>
      <c r="UFQ74" s="12"/>
      <c r="UFR74" s="12"/>
      <c r="UFS74" s="12"/>
      <c r="UFT74" s="12"/>
      <c r="UFU74" s="12"/>
      <c r="UFV74" s="12"/>
      <c r="UFW74" s="12"/>
      <c r="UFX74" s="12"/>
      <c r="UFY74" s="12"/>
      <c r="UFZ74" s="12"/>
      <c r="UGA74" s="12"/>
      <c r="UGB74" s="12"/>
      <c r="UGC74" s="12"/>
      <c r="UGD74" s="12"/>
      <c r="UGE74" s="12"/>
      <c r="UGF74" s="12"/>
      <c r="UGG74" s="12"/>
      <c r="UGH74" s="12"/>
      <c r="UGI74" s="12"/>
      <c r="UGJ74" s="12"/>
      <c r="UGK74" s="12"/>
      <c r="UGL74" s="12"/>
      <c r="UGM74" s="12"/>
      <c r="UGN74" s="12"/>
      <c r="UGO74" s="12"/>
      <c r="UGP74" s="12"/>
      <c r="UGQ74" s="12"/>
      <c r="UGR74" s="12"/>
      <c r="UGS74" s="12"/>
      <c r="UGT74" s="12"/>
      <c r="UGU74" s="12"/>
      <c r="UGV74" s="12"/>
      <c r="UGW74" s="12"/>
      <c r="UGX74" s="12"/>
      <c r="UGY74" s="12"/>
      <c r="UGZ74" s="12"/>
      <c r="UHA74" s="12"/>
      <c r="UHB74" s="12"/>
      <c r="UHC74" s="12"/>
      <c r="UHD74" s="12"/>
      <c r="UHE74" s="12"/>
      <c r="UHF74" s="12"/>
      <c r="UHG74" s="12"/>
      <c r="UHH74" s="12"/>
      <c r="UHI74" s="12"/>
      <c r="UHJ74" s="12"/>
      <c r="UHK74" s="12"/>
      <c r="UHL74" s="12"/>
      <c r="UHM74" s="12"/>
      <c r="UHN74" s="12"/>
      <c r="UHO74" s="12"/>
      <c r="UHP74" s="12"/>
      <c r="UHQ74" s="12"/>
      <c r="UHR74" s="12"/>
      <c r="UHS74" s="12"/>
      <c r="UHT74" s="12"/>
      <c r="UHU74" s="12"/>
      <c r="UHV74" s="12"/>
      <c r="UHW74" s="12"/>
      <c r="UHX74" s="12"/>
      <c r="UHY74" s="12"/>
      <c r="UHZ74" s="12"/>
      <c r="UIA74" s="12"/>
      <c r="UIB74" s="12"/>
      <c r="UIC74" s="12"/>
      <c r="UID74" s="12"/>
      <c r="UIE74" s="12"/>
      <c r="UIF74" s="12"/>
      <c r="UIG74" s="12"/>
      <c r="UIH74" s="12"/>
      <c r="UII74" s="12"/>
      <c r="UIJ74" s="12"/>
      <c r="UIK74" s="12"/>
      <c r="UIL74" s="12"/>
      <c r="UIM74" s="12"/>
      <c r="UIN74" s="12"/>
      <c r="UIO74" s="12"/>
      <c r="UIP74" s="12"/>
      <c r="UIQ74" s="12"/>
      <c r="UIR74" s="12"/>
      <c r="UIS74" s="12"/>
      <c r="UIT74" s="12"/>
      <c r="UIU74" s="12"/>
      <c r="UIV74" s="12"/>
      <c r="UIW74" s="12"/>
      <c r="UIX74" s="12"/>
      <c r="UIY74" s="12"/>
      <c r="UIZ74" s="12"/>
      <c r="UJA74" s="12"/>
      <c r="UJB74" s="12"/>
      <c r="UJC74" s="12"/>
      <c r="UJD74" s="12"/>
      <c r="UJE74" s="12"/>
      <c r="UJF74" s="12"/>
      <c r="UJG74" s="12"/>
      <c r="UJH74" s="12"/>
      <c r="UJI74" s="12"/>
      <c r="UJJ74" s="12"/>
      <c r="UJK74" s="12"/>
      <c r="UJL74" s="12"/>
      <c r="UJM74" s="12"/>
      <c r="UJN74" s="12"/>
      <c r="UJO74" s="12"/>
      <c r="UJP74" s="12"/>
      <c r="UJQ74" s="12"/>
      <c r="UJR74" s="12"/>
      <c r="UJS74" s="12"/>
      <c r="UJT74" s="12"/>
      <c r="UJU74" s="12"/>
      <c r="UJV74" s="12"/>
      <c r="UJW74" s="12"/>
      <c r="UJX74" s="12"/>
      <c r="UJY74" s="12"/>
      <c r="UJZ74" s="12"/>
      <c r="UKA74" s="12"/>
      <c r="UKB74" s="12"/>
      <c r="UKC74" s="12"/>
      <c r="UKD74" s="12"/>
      <c r="UKE74" s="12"/>
      <c r="UKF74" s="12"/>
      <c r="UKG74" s="12"/>
      <c r="UKH74" s="12"/>
      <c r="UKI74" s="12"/>
      <c r="UKJ74" s="12"/>
      <c r="UKK74" s="12"/>
      <c r="UKL74" s="12"/>
      <c r="UKM74" s="12"/>
      <c r="UKN74" s="12"/>
      <c r="UKO74" s="12"/>
      <c r="UKP74" s="12"/>
      <c r="UKQ74" s="12"/>
      <c r="UKR74" s="12"/>
      <c r="UKS74" s="12"/>
      <c r="UKT74" s="12"/>
      <c r="UKU74" s="12"/>
      <c r="UKV74" s="12"/>
      <c r="UKW74" s="12"/>
      <c r="UKX74" s="12"/>
      <c r="UKY74" s="12"/>
      <c r="UKZ74" s="12"/>
      <c r="ULA74" s="12"/>
      <c r="ULB74" s="12"/>
      <c r="ULC74" s="12"/>
      <c r="ULD74" s="12"/>
      <c r="ULE74" s="12"/>
      <c r="ULF74" s="12"/>
      <c r="ULG74" s="12"/>
      <c r="ULH74" s="12"/>
      <c r="ULI74" s="12"/>
      <c r="ULJ74" s="12"/>
      <c r="ULK74" s="12"/>
      <c r="ULL74" s="12"/>
      <c r="ULM74" s="12"/>
      <c r="ULN74" s="12"/>
      <c r="ULO74" s="12"/>
      <c r="ULP74" s="12"/>
      <c r="ULQ74" s="12"/>
      <c r="ULR74" s="12"/>
      <c r="ULS74" s="12"/>
      <c r="ULT74" s="12"/>
      <c r="ULU74" s="12"/>
      <c r="ULV74" s="12"/>
      <c r="ULW74" s="12"/>
      <c r="ULX74" s="12"/>
      <c r="ULY74" s="12"/>
      <c r="ULZ74" s="12"/>
      <c r="UMA74" s="12"/>
      <c r="UMB74" s="12"/>
      <c r="UMC74" s="12"/>
      <c r="UMD74" s="12"/>
      <c r="UME74" s="12"/>
      <c r="UMF74" s="12"/>
      <c r="UMG74" s="12"/>
      <c r="UMH74" s="12"/>
      <c r="UMI74" s="12"/>
      <c r="UMJ74" s="12"/>
      <c r="UMK74" s="12"/>
      <c r="UML74" s="12"/>
      <c r="UMM74" s="12"/>
      <c r="UMN74" s="12"/>
      <c r="UMO74" s="12"/>
      <c r="UMP74" s="12"/>
      <c r="UMQ74" s="12"/>
      <c r="UMR74" s="12"/>
      <c r="UMS74" s="12"/>
      <c r="UMT74" s="12"/>
      <c r="UMU74" s="12"/>
      <c r="UMV74" s="12"/>
      <c r="UMW74" s="12"/>
      <c r="UMX74" s="12"/>
      <c r="UMY74" s="12"/>
      <c r="UMZ74" s="12"/>
      <c r="UNA74" s="12"/>
      <c r="UNB74" s="12"/>
      <c r="UNC74" s="12"/>
      <c r="UND74" s="12"/>
      <c r="UNE74" s="12"/>
      <c r="UNF74" s="12"/>
      <c r="UNG74" s="12"/>
      <c r="UNH74" s="12"/>
      <c r="UNI74" s="12"/>
      <c r="UNJ74" s="12"/>
      <c r="UNK74" s="12"/>
      <c r="UNL74" s="12"/>
      <c r="UNM74" s="12"/>
      <c r="UNN74" s="12"/>
      <c r="UNO74" s="12"/>
      <c r="UNP74" s="12"/>
      <c r="UNQ74" s="12"/>
      <c r="UNR74" s="12"/>
      <c r="UNS74" s="12"/>
      <c r="UNT74" s="12"/>
      <c r="UNU74" s="12"/>
      <c r="UNV74" s="12"/>
      <c r="UNW74" s="12"/>
      <c r="UNX74" s="12"/>
      <c r="UNY74" s="12"/>
      <c r="UNZ74" s="12"/>
      <c r="UOA74" s="12"/>
      <c r="UOB74" s="12"/>
      <c r="UOC74" s="12"/>
      <c r="UOD74" s="12"/>
      <c r="UOE74" s="12"/>
      <c r="UOF74" s="12"/>
      <c r="UOG74" s="12"/>
      <c r="UOH74" s="12"/>
      <c r="UOI74" s="12"/>
      <c r="UOJ74" s="12"/>
      <c r="UOK74" s="12"/>
      <c r="UOL74" s="12"/>
      <c r="UOM74" s="12"/>
      <c r="UON74" s="12"/>
      <c r="UOO74" s="12"/>
      <c r="UOP74" s="12"/>
      <c r="UOQ74" s="12"/>
      <c r="UOR74" s="12"/>
      <c r="UOS74" s="12"/>
      <c r="UOT74" s="12"/>
      <c r="UOU74" s="12"/>
      <c r="UOV74" s="12"/>
      <c r="UOW74" s="12"/>
      <c r="UOX74" s="12"/>
      <c r="UOY74" s="12"/>
      <c r="UOZ74" s="12"/>
      <c r="UPA74" s="12"/>
      <c r="UPB74" s="12"/>
      <c r="UPC74" s="12"/>
      <c r="UPD74" s="12"/>
      <c r="UPE74" s="12"/>
      <c r="UPF74" s="12"/>
      <c r="UPG74" s="12"/>
      <c r="UPH74" s="12"/>
      <c r="UPI74" s="12"/>
      <c r="UPJ74" s="12"/>
      <c r="UPK74" s="12"/>
      <c r="UPL74" s="12"/>
      <c r="UPM74" s="12"/>
      <c r="UPN74" s="12"/>
      <c r="UPO74" s="12"/>
      <c r="UPP74" s="12"/>
      <c r="UPQ74" s="12"/>
      <c r="UPR74" s="12"/>
      <c r="UPS74" s="12"/>
      <c r="UPT74" s="12"/>
      <c r="UPU74" s="12"/>
      <c r="UPV74" s="12"/>
      <c r="UPW74" s="12"/>
      <c r="UPX74" s="12"/>
      <c r="UPY74" s="12"/>
      <c r="UPZ74" s="12"/>
      <c r="UQA74" s="12"/>
      <c r="UQB74" s="12"/>
      <c r="UQC74" s="12"/>
      <c r="UQD74" s="12"/>
      <c r="UQE74" s="12"/>
      <c r="UQF74" s="12"/>
      <c r="UQG74" s="12"/>
      <c r="UQH74" s="12"/>
      <c r="UQI74" s="12"/>
      <c r="UQJ74" s="12"/>
      <c r="UQK74" s="12"/>
      <c r="UQL74" s="12"/>
      <c r="UQM74" s="12"/>
      <c r="UQN74" s="12"/>
      <c r="UQO74" s="12"/>
      <c r="UQP74" s="12"/>
      <c r="UQQ74" s="12"/>
      <c r="UQR74" s="12"/>
      <c r="UQS74" s="12"/>
      <c r="UQT74" s="12"/>
      <c r="UQU74" s="12"/>
      <c r="UQV74" s="12"/>
      <c r="UQW74" s="12"/>
      <c r="UQX74" s="12"/>
      <c r="UQY74" s="12"/>
      <c r="UQZ74" s="12"/>
      <c r="URA74" s="12"/>
      <c r="URB74" s="12"/>
      <c r="URC74" s="12"/>
      <c r="URD74" s="12"/>
      <c r="URE74" s="12"/>
      <c r="URF74" s="12"/>
      <c r="URG74" s="12"/>
      <c r="URH74" s="12"/>
      <c r="URI74" s="12"/>
      <c r="URJ74" s="12"/>
      <c r="URK74" s="12"/>
      <c r="URL74" s="12"/>
      <c r="URM74" s="12"/>
      <c r="URN74" s="12"/>
      <c r="URO74" s="12"/>
      <c r="URP74" s="12"/>
      <c r="URQ74" s="12"/>
      <c r="URR74" s="12"/>
      <c r="URS74" s="12"/>
      <c r="URT74" s="12"/>
      <c r="URU74" s="12"/>
      <c r="URV74" s="12"/>
      <c r="URW74" s="12"/>
      <c r="URX74" s="12"/>
      <c r="URY74" s="12"/>
      <c r="URZ74" s="12"/>
      <c r="USA74" s="12"/>
      <c r="USB74" s="12"/>
      <c r="USC74" s="12"/>
      <c r="USD74" s="12"/>
      <c r="USE74" s="12"/>
      <c r="USF74" s="12"/>
      <c r="USG74" s="12"/>
      <c r="USH74" s="12"/>
      <c r="USI74" s="12"/>
      <c r="USJ74" s="12"/>
      <c r="USK74" s="12"/>
      <c r="USL74" s="12"/>
      <c r="USM74" s="12"/>
      <c r="USN74" s="12"/>
      <c r="USO74" s="12"/>
      <c r="USP74" s="12"/>
      <c r="USQ74" s="12"/>
      <c r="USR74" s="12"/>
      <c r="USS74" s="12"/>
      <c r="UST74" s="12"/>
      <c r="USU74" s="12"/>
      <c r="USV74" s="12"/>
      <c r="USW74" s="12"/>
      <c r="USX74" s="12"/>
      <c r="USY74" s="12"/>
      <c r="USZ74" s="12"/>
      <c r="UTA74" s="12"/>
      <c r="UTB74" s="12"/>
      <c r="UTC74" s="12"/>
      <c r="UTD74" s="12"/>
      <c r="UTE74" s="12"/>
      <c r="UTF74" s="12"/>
      <c r="UTG74" s="12"/>
      <c r="UTH74" s="12"/>
      <c r="UTI74" s="12"/>
      <c r="UTJ74" s="12"/>
      <c r="UTK74" s="12"/>
      <c r="UTL74" s="12"/>
      <c r="UTM74" s="12"/>
      <c r="UTN74" s="12"/>
      <c r="UTO74" s="12"/>
      <c r="UTP74" s="12"/>
      <c r="UTQ74" s="12"/>
      <c r="UTR74" s="12"/>
      <c r="UTS74" s="12"/>
      <c r="UTT74" s="12"/>
      <c r="UTU74" s="12"/>
      <c r="UTV74" s="12"/>
      <c r="UTW74" s="12"/>
      <c r="UTX74" s="12"/>
      <c r="UTY74" s="12"/>
      <c r="UTZ74" s="12"/>
      <c r="UUA74" s="12"/>
      <c r="UUB74" s="12"/>
      <c r="UUC74" s="12"/>
      <c r="UUD74" s="12"/>
      <c r="UUE74" s="12"/>
      <c r="UUF74" s="12"/>
      <c r="UUG74" s="12"/>
      <c r="UUH74" s="12"/>
      <c r="UUI74" s="12"/>
      <c r="UUJ74" s="12"/>
      <c r="UUK74" s="12"/>
      <c r="UUL74" s="12"/>
      <c r="UUM74" s="12"/>
      <c r="UUN74" s="12"/>
      <c r="UUO74" s="12"/>
      <c r="UUP74" s="12"/>
      <c r="UUQ74" s="12"/>
      <c r="UUR74" s="12"/>
      <c r="UUS74" s="12"/>
      <c r="UUT74" s="12"/>
      <c r="UUU74" s="12"/>
      <c r="UUV74" s="12"/>
      <c r="UUW74" s="12"/>
      <c r="UUX74" s="12"/>
      <c r="UUY74" s="12"/>
      <c r="UUZ74" s="12"/>
      <c r="UVA74" s="12"/>
      <c r="UVB74" s="12"/>
      <c r="UVC74" s="12"/>
      <c r="UVD74" s="12"/>
      <c r="UVE74" s="12"/>
      <c r="UVF74" s="12"/>
      <c r="UVG74" s="12"/>
      <c r="UVH74" s="12"/>
      <c r="UVI74" s="12"/>
      <c r="UVJ74" s="12"/>
      <c r="UVK74" s="12"/>
      <c r="UVL74" s="12"/>
      <c r="UVM74" s="12"/>
      <c r="UVN74" s="12"/>
      <c r="UVO74" s="12"/>
      <c r="UVP74" s="12"/>
      <c r="UVQ74" s="12"/>
      <c r="UVR74" s="12"/>
      <c r="UVS74" s="12"/>
      <c r="UVT74" s="12"/>
      <c r="UVU74" s="12"/>
      <c r="UVV74" s="12"/>
      <c r="UVW74" s="12"/>
      <c r="UVX74" s="12"/>
      <c r="UVY74" s="12"/>
      <c r="UVZ74" s="12"/>
      <c r="UWA74" s="12"/>
      <c r="UWB74" s="12"/>
      <c r="UWC74" s="12"/>
      <c r="UWD74" s="12"/>
      <c r="UWE74" s="12"/>
      <c r="UWF74" s="12"/>
      <c r="UWG74" s="12"/>
      <c r="UWH74" s="12"/>
      <c r="UWI74" s="12"/>
      <c r="UWJ74" s="12"/>
      <c r="UWK74" s="12"/>
      <c r="UWL74" s="12"/>
      <c r="UWM74" s="12"/>
      <c r="UWN74" s="12"/>
      <c r="UWO74" s="12"/>
      <c r="UWP74" s="12"/>
      <c r="UWQ74" s="12"/>
      <c r="UWR74" s="12"/>
      <c r="UWS74" s="12"/>
      <c r="UWT74" s="12"/>
      <c r="UWU74" s="12"/>
      <c r="UWV74" s="12"/>
      <c r="UWW74" s="12"/>
      <c r="UWX74" s="12"/>
      <c r="UWY74" s="12"/>
      <c r="UWZ74" s="12"/>
      <c r="UXA74" s="12"/>
      <c r="UXB74" s="12"/>
      <c r="UXC74" s="12"/>
      <c r="UXD74" s="12"/>
      <c r="UXE74" s="12"/>
      <c r="UXF74" s="12"/>
      <c r="UXG74" s="12"/>
      <c r="UXH74" s="12"/>
      <c r="UXI74" s="12"/>
      <c r="UXJ74" s="12"/>
      <c r="UXK74" s="12"/>
      <c r="UXL74" s="12"/>
      <c r="UXM74" s="12"/>
      <c r="UXN74" s="12"/>
      <c r="UXO74" s="12"/>
      <c r="UXP74" s="12"/>
      <c r="UXQ74" s="12"/>
      <c r="UXR74" s="12"/>
      <c r="UXS74" s="12"/>
      <c r="UXT74" s="12"/>
      <c r="UXU74" s="12"/>
      <c r="UXV74" s="12"/>
      <c r="UXW74" s="12"/>
      <c r="UXX74" s="12"/>
      <c r="UXY74" s="12"/>
      <c r="UXZ74" s="12"/>
      <c r="UYA74" s="12"/>
      <c r="UYB74" s="12"/>
      <c r="UYC74" s="12"/>
      <c r="UYD74" s="12"/>
      <c r="UYE74" s="12"/>
      <c r="UYF74" s="12"/>
      <c r="UYG74" s="12"/>
      <c r="UYH74" s="12"/>
      <c r="UYI74" s="12"/>
      <c r="UYJ74" s="12"/>
      <c r="UYK74" s="12"/>
      <c r="UYL74" s="12"/>
      <c r="UYM74" s="12"/>
      <c r="UYN74" s="12"/>
      <c r="UYO74" s="12"/>
      <c r="UYP74" s="12"/>
      <c r="UYQ74" s="12"/>
      <c r="UYR74" s="12"/>
      <c r="UYS74" s="12"/>
      <c r="UYT74" s="12"/>
      <c r="UYU74" s="12"/>
      <c r="UYV74" s="12"/>
      <c r="UYW74" s="12"/>
      <c r="UYX74" s="12"/>
      <c r="UYY74" s="12"/>
      <c r="UYZ74" s="12"/>
      <c r="UZA74" s="12"/>
      <c r="UZB74" s="12"/>
      <c r="UZC74" s="12"/>
      <c r="UZD74" s="12"/>
      <c r="UZE74" s="12"/>
      <c r="UZF74" s="12"/>
      <c r="UZG74" s="12"/>
      <c r="UZH74" s="12"/>
      <c r="UZI74" s="12"/>
      <c r="UZJ74" s="12"/>
      <c r="UZK74" s="12"/>
      <c r="UZL74" s="12"/>
      <c r="UZM74" s="12"/>
      <c r="UZN74" s="12"/>
      <c r="UZO74" s="12"/>
      <c r="UZP74" s="12"/>
      <c r="UZQ74" s="12"/>
      <c r="UZR74" s="12"/>
      <c r="UZS74" s="12"/>
      <c r="UZT74" s="12"/>
      <c r="UZU74" s="12"/>
      <c r="UZV74" s="12"/>
      <c r="UZW74" s="12"/>
      <c r="UZX74" s="12"/>
      <c r="UZY74" s="12"/>
      <c r="UZZ74" s="12"/>
      <c r="VAA74" s="12"/>
      <c r="VAB74" s="12"/>
      <c r="VAC74" s="12"/>
      <c r="VAD74" s="12"/>
      <c r="VAE74" s="12"/>
      <c r="VAF74" s="12"/>
      <c r="VAG74" s="12"/>
      <c r="VAH74" s="12"/>
      <c r="VAI74" s="12"/>
      <c r="VAJ74" s="12"/>
      <c r="VAK74" s="12"/>
      <c r="VAL74" s="12"/>
      <c r="VAM74" s="12"/>
      <c r="VAN74" s="12"/>
      <c r="VAO74" s="12"/>
      <c r="VAP74" s="12"/>
      <c r="VAQ74" s="12"/>
      <c r="VAR74" s="12"/>
      <c r="VAS74" s="12"/>
      <c r="VAT74" s="12"/>
      <c r="VAU74" s="12"/>
      <c r="VAV74" s="12"/>
      <c r="VAW74" s="12"/>
      <c r="VAX74" s="12"/>
      <c r="VAY74" s="12"/>
      <c r="VAZ74" s="12"/>
      <c r="VBA74" s="12"/>
      <c r="VBB74" s="12"/>
      <c r="VBC74" s="12"/>
      <c r="VBD74" s="12"/>
      <c r="VBE74" s="12"/>
      <c r="VBF74" s="12"/>
      <c r="VBG74" s="12"/>
      <c r="VBH74" s="12"/>
      <c r="VBI74" s="12"/>
      <c r="VBJ74" s="12"/>
      <c r="VBK74" s="12"/>
      <c r="VBL74" s="12"/>
      <c r="VBM74" s="12"/>
      <c r="VBN74" s="12"/>
      <c r="VBO74" s="12"/>
      <c r="VBP74" s="12"/>
      <c r="VBQ74" s="12"/>
      <c r="VBR74" s="12"/>
      <c r="VBS74" s="12"/>
      <c r="VBT74" s="12"/>
      <c r="VBU74" s="12"/>
      <c r="VBV74" s="12"/>
      <c r="VBW74" s="12"/>
      <c r="VBX74" s="12"/>
      <c r="VBY74" s="12"/>
      <c r="VBZ74" s="12"/>
      <c r="VCA74" s="12"/>
      <c r="VCB74" s="12"/>
      <c r="VCC74" s="12"/>
      <c r="VCD74" s="12"/>
      <c r="VCE74" s="12"/>
      <c r="VCF74" s="12"/>
      <c r="VCG74" s="12"/>
      <c r="VCH74" s="12"/>
      <c r="VCI74" s="12"/>
      <c r="VCJ74" s="12"/>
      <c r="VCK74" s="12"/>
      <c r="VCL74" s="12"/>
      <c r="VCM74" s="12"/>
      <c r="VCN74" s="12"/>
      <c r="VCO74" s="12"/>
      <c r="VCP74" s="12"/>
      <c r="VCQ74" s="12"/>
      <c r="VCR74" s="12"/>
      <c r="VCS74" s="12"/>
      <c r="VCT74" s="12"/>
      <c r="VCU74" s="12"/>
      <c r="VCV74" s="12"/>
      <c r="VCW74" s="12"/>
      <c r="VCX74" s="12"/>
      <c r="VCY74" s="12"/>
      <c r="VCZ74" s="12"/>
      <c r="VDA74" s="12"/>
      <c r="VDB74" s="12"/>
      <c r="VDC74" s="12"/>
      <c r="VDD74" s="12"/>
      <c r="VDE74" s="12"/>
      <c r="VDF74" s="12"/>
      <c r="VDG74" s="12"/>
      <c r="VDH74" s="12"/>
      <c r="VDI74" s="12"/>
      <c r="VDJ74" s="12"/>
      <c r="VDK74" s="12"/>
      <c r="VDL74" s="12"/>
      <c r="VDM74" s="12"/>
      <c r="VDN74" s="12"/>
      <c r="VDO74" s="12"/>
      <c r="VDP74" s="12"/>
      <c r="VDQ74" s="12"/>
      <c r="VDR74" s="12"/>
      <c r="VDS74" s="12"/>
      <c r="VDT74" s="12"/>
      <c r="VDU74" s="12"/>
      <c r="VDV74" s="12"/>
      <c r="VDW74" s="12"/>
      <c r="VDX74" s="12"/>
      <c r="VDY74" s="12"/>
      <c r="VDZ74" s="12"/>
      <c r="VEA74" s="12"/>
      <c r="VEB74" s="12"/>
      <c r="VEC74" s="12"/>
      <c r="VED74" s="12"/>
      <c r="VEE74" s="12"/>
      <c r="VEF74" s="12"/>
      <c r="VEG74" s="12"/>
      <c r="VEH74" s="12"/>
      <c r="VEI74" s="12"/>
      <c r="VEJ74" s="12"/>
      <c r="VEK74" s="12"/>
      <c r="VEL74" s="12"/>
      <c r="VEM74" s="12"/>
      <c r="VEN74" s="12"/>
      <c r="VEO74" s="12"/>
      <c r="VEP74" s="12"/>
      <c r="VEQ74" s="12"/>
      <c r="VER74" s="12"/>
      <c r="VES74" s="12"/>
      <c r="VET74" s="12"/>
      <c r="VEU74" s="12"/>
      <c r="VEV74" s="12"/>
      <c r="VEW74" s="12"/>
      <c r="VEX74" s="12"/>
      <c r="VEY74" s="12"/>
      <c r="VEZ74" s="12"/>
      <c r="VFA74" s="12"/>
      <c r="VFB74" s="12"/>
      <c r="VFC74" s="12"/>
      <c r="VFD74" s="12"/>
      <c r="VFE74" s="12"/>
      <c r="VFF74" s="12"/>
      <c r="VFG74" s="12"/>
      <c r="VFH74" s="12"/>
      <c r="VFI74" s="12"/>
      <c r="VFJ74" s="12"/>
      <c r="VFK74" s="12"/>
      <c r="VFL74" s="12"/>
      <c r="VFM74" s="12"/>
      <c r="VFN74" s="12"/>
      <c r="VFO74" s="12"/>
      <c r="VFP74" s="12"/>
      <c r="VFQ74" s="12"/>
      <c r="VFR74" s="12"/>
      <c r="VFS74" s="12"/>
      <c r="VFT74" s="12"/>
      <c r="VFU74" s="12"/>
      <c r="VFV74" s="12"/>
      <c r="VFW74" s="12"/>
      <c r="VFX74" s="12"/>
      <c r="VFY74" s="12"/>
      <c r="VFZ74" s="12"/>
      <c r="VGA74" s="12"/>
      <c r="VGB74" s="12"/>
      <c r="VGC74" s="12"/>
      <c r="VGD74" s="12"/>
      <c r="VGE74" s="12"/>
      <c r="VGF74" s="12"/>
      <c r="VGG74" s="12"/>
      <c r="VGH74" s="12"/>
      <c r="VGI74" s="12"/>
      <c r="VGJ74" s="12"/>
      <c r="VGK74" s="12"/>
      <c r="VGL74" s="12"/>
      <c r="VGM74" s="12"/>
      <c r="VGN74" s="12"/>
      <c r="VGO74" s="12"/>
      <c r="VGP74" s="12"/>
      <c r="VGQ74" s="12"/>
      <c r="VGR74" s="12"/>
      <c r="VGS74" s="12"/>
      <c r="VGT74" s="12"/>
      <c r="VGU74" s="12"/>
      <c r="VGV74" s="12"/>
      <c r="VGW74" s="12"/>
      <c r="VGX74" s="12"/>
      <c r="VGY74" s="12"/>
      <c r="VGZ74" s="12"/>
      <c r="VHA74" s="12"/>
      <c r="VHB74" s="12"/>
      <c r="VHC74" s="12"/>
      <c r="VHD74" s="12"/>
      <c r="VHE74" s="12"/>
      <c r="VHF74" s="12"/>
      <c r="VHG74" s="12"/>
      <c r="VHH74" s="12"/>
      <c r="VHI74" s="12"/>
      <c r="VHJ74" s="12"/>
      <c r="VHK74" s="12"/>
      <c r="VHL74" s="12"/>
      <c r="VHM74" s="12"/>
      <c r="VHN74" s="12"/>
      <c r="VHO74" s="12"/>
      <c r="VHP74" s="12"/>
      <c r="VHQ74" s="12"/>
      <c r="VHR74" s="12"/>
      <c r="VHS74" s="12"/>
      <c r="VHT74" s="12"/>
      <c r="VHU74" s="12"/>
      <c r="VHV74" s="12"/>
      <c r="VHW74" s="12"/>
      <c r="VHX74" s="12"/>
      <c r="VHY74" s="12"/>
      <c r="VHZ74" s="12"/>
      <c r="VIA74" s="12"/>
      <c r="VIB74" s="12"/>
      <c r="VIC74" s="12"/>
      <c r="VID74" s="12"/>
      <c r="VIE74" s="12"/>
      <c r="VIF74" s="12"/>
      <c r="VIG74" s="12"/>
      <c r="VIH74" s="12"/>
      <c r="VII74" s="12"/>
      <c r="VIJ74" s="12"/>
      <c r="VIK74" s="12"/>
      <c r="VIL74" s="12"/>
      <c r="VIM74" s="12"/>
      <c r="VIN74" s="12"/>
      <c r="VIO74" s="12"/>
      <c r="VIP74" s="12"/>
      <c r="VIQ74" s="12"/>
      <c r="VIR74" s="12"/>
      <c r="VIS74" s="12"/>
      <c r="VIT74" s="12"/>
      <c r="VIU74" s="12"/>
      <c r="VIV74" s="12"/>
      <c r="VIW74" s="12"/>
      <c r="VIX74" s="12"/>
      <c r="VIY74" s="12"/>
      <c r="VIZ74" s="12"/>
      <c r="VJA74" s="12"/>
      <c r="VJB74" s="12"/>
      <c r="VJC74" s="12"/>
      <c r="VJD74" s="12"/>
      <c r="VJE74" s="12"/>
      <c r="VJF74" s="12"/>
      <c r="VJG74" s="12"/>
      <c r="VJH74" s="12"/>
      <c r="VJI74" s="12"/>
      <c r="VJJ74" s="12"/>
      <c r="VJK74" s="12"/>
      <c r="VJL74" s="12"/>
      <c r="VJM74" s="12"/>
      <c r="VJN74" s="12"/>
      <c r="VJO74" s="12"/>
      <c r="VJP74" s="12"/>
      <c r="VJQ74" s="12"/>
      <c r="VJR74" s="12"/>
      <c r="VJS74" s="12"/>
      <c r="VJT74" s="12"/>
      <c r="VJU74" s="12"/>
      <c r="VJV74" s="12"/>
      <c r="VJW74" s="12"/>
      <c r="VJX74" s="12"/>
      <c r="VJY74" s="12"/>
      <c r="VJZ74" s="12"/>
      <c r="VKA74" s="12"/>
      <c r="VKB74" s="12"/>
      <c r="VKC74" s="12"/>
      <c r="VKD74" s="12"/>
      <c r="VKE74" s="12"/>
      <c r="VKF74" s="12"/>
      <c r="VKG74" s="12"/>
      <c r="VKH74" s="12"/>
      <c r="VKI74" s="12"/>
      <c r="VKJ74" s="12"/>
      <c r="VKK74" s="12"/>
      <c r="VKL74" s="12"/>
      <c r="VKM74" s="12"/>
      <c r="VKN74" s="12"/>
      <c r="VKO74" s="12"/>
      <c r="VKP74" s="12"/>
      <c r="VKQ74" s="12"/>
      <c r="VKR74" s="12"/>
      <c r="VKS74" s="12"/>
      <c r="VKT74" s="12"/>
      <c r="VKU74" s="12"/>
      <c r="VKV74" s="12"/>
      <c r="VKW74" s="12"/>
      <c r="VKX74" s="12"/>
      <c r="VKY74" s="12"/>
      <c r="VKZ74" s="12"/>
      <c r="VLA74" s="12"/>
      <c r="VLB74" s="12"/>
      <c r="VLC74" s="12"/>
      <c r="VLD74" s="12"/>
      <c r="VLE74" s="12"/>
      <c r="VLF74" s="12"/>
      <c r="VLG74" s="12"/>
      <c r="VLH74" s="12"/>
      <c r="VLI74" s="12"/>
      <c r="VLJ74" s="12"/>
      <c r="VLK74" s="12"/>
      <c r="VLL74" s="12"/>
      <c r="VLM74" s="12"/>
      <c r="VLN74" s="12"/>
      <c r="VLO74" s="12"/>
      <c r="VLP74" s="12"/>
      <c r="VLQ74" s="12"/>
      <c r="VLR74" s="12"/>
      <c r="VLS74" s="12"/>
      <c r="VLT74" s="12"/>
      <c r="VLU74" s="12"/>
      <c r="VLV74" s="12"/>
      <c r="VLW74" s="12"/>
      <c r="VLX74" s="12"/>
      <c r="VLY74" s="12"/>
      <c r="VLZ74" s="12"/>
      <c r="VMA74" s="12"/>
      <c r="VMB74" s="12"/>
      <c r="VMC74" s="12"/>
      <c r="VMD74" s="12"/>
      <c r="VME74" s="12"/>
      <c r="VMF74" s="12"/>
      <c r="VMG74" s="12"/>
      <c r="VMH74" s="12"/>
      <c r="VMI74" s="12"/>
      <c r="VMJ74" s="12"/>
      <c r="VMK74" s="12"/>
      <c r="VML74" s="12"/>
      <c r="VMM74" s="12"/>
      <c r="VMN74" s="12"/>
      <c r="VMO74" s="12"/>
      <c r="VMP74" s="12"/>
      <c r="VMQ74" s="12"/>
      <c r="VMR74" s="12"/>
      <c r="VMS74" s="12"/>
      <c r="VMT74" s="12"/>
      <c r="VMU74" s="12"/>
      <c r="VMV74" s="12"/>
      <c r="VMW74" s="12"/>
      <c r="VMX74" s="12"/>
      <c r="VMY74" s="12"/>
      <c r="VMZ74" s="12"/>
      <c r="VNA74" s="12"/>
      <c r="VNB74" s="12"/>
      <c r="VNC74" s="12"/>
      <c r="VND74" s="12"/>
      <c r="VNE74" s="12"/>
      <c r="VNF74" s="12"/>
      <c r="VNG74" s="12"/>
      <c r="VNH74" s="12"/>
      <c r="VNI74" s="12"/>
      <c r="VNJ74" s="12"/>
      <c r="VNK74" s="12"/>
      <c r="VNL74" s="12"/>
      <c r="VNM74" s="12"/>
      <c r="VNN74" s="12"/>
      <c r="VNO74" s="12"/>
      <c r="VNP74" s="12"/>
      <c r="VNQ74" s="12"/>
      <c r="VNR74" s="12"/>
      <c r="VNS74" s="12"/>
      <c r="VNT74" s="12"/>
      <c r="VNU74" s="12"/>
      <c r="VNV74" s="12"/>
      <c r="VNW74" s="12"/>
      <c r="VNX74" s="12"/>
      <c r="VNY74" s="12"/>
      <c r="VNZ74" s="12"/>
      <c r="VOA74" s="12"/>
      <c r="VOB74" s="12"/>
      <c r="VOC74" s="12"/>
      <c r="VOD74" s="12"/>
      <c r="VOE74" s="12"/>
      <c r="VOF74" s="12"/>
      <c r="VOG74" s="12"/>
      <c r="VOH74" s="12"/>
      <c r="VOI74" s="12"/>
      <c r="VOJ74" s="12"/>
      <c r="VOK74" s="12"/>
      <c r="VOL74" s="12"/>
      <c r="VOM74" s="12"/>
      <c r="VON74" s="12"/>
      <c r="VOO74" s="12"/>
      <c r="VOP74" s="12"/>
      <c r="VOQ74" s="12"/>
      <c r="VOR74" s="12"/>
      <c r="VOS74" s="12"/>
      <c r="VOT74" s="12"/>
      <c r="VOU74" s="12"/>
      <c r="VOV74" s="12"/>
      <c r="VOW74" s="12"/>
      <c r="VOX74" s="12"/>
      <c r="VOY74" s="12"/>
      <c r="VOZ74" s="12"/>
      <c r="VPA74" s="12"/>
      <c r="VPB74" s="12"/>
      <c r="VPC74" s="12"/>
      <c r="VPD74" s="12"/>
      <c r="VPE74" s="12"/>
      <c r="VPF74" s="12"/>
      <c r="VPG74" s="12"/>
      <c r="VPH74" s="12"/>
      <c r="VPI74" s="12"/>
      <c r="VPJ74" s="12"/>
      <c r="VPK74" s="12"/>
      <c r="VPL74" s="12"/>
      <c r="VPM74" s="12"/>
      <c r="VPN74" s="12"/>
      <c r="VPO74" s="12"/>
      <c r="VPP74" s="12"/>
      <c r="VPQ74" s="12"/>
      <c r="VPR74" s="12"/>
      <c r="VPS74" s="12"/>
      <c r="VPT74" s="12"/>
      <c r="VPU74" s="12"/>
      <c r="VPV74" s="12"/>
      <c r="VPW74" s="12"/>
      <c r="VPX74" s="12"/>
      <c r="VPY74" s="12"/>
      <c r="VPZ74" s="12"/>
      <c r="VQA74" s="12"/>
      <c r="VQB74" s="12"/>
      <c r="VQC74" s="12"/>
      <c r="VQD74" s="12"/>
      <c r="VQE74" s="12"/>
      <c r="VQF74" s="12"/>
      <c r="VQG74" s="12"/>
      <c r="VQH74" s="12"/>
      <c r="VQI74" s="12"/>
      <c r="VQJ74" s="12"/>
      <c r="VQK74" s="12"/>
      <c r="VQL74" s="12"/>
      <c r="VQM74" s="12"/>
      <c r="VQN74" s="12"/>
      <c r="VQO74" s="12"/>
      <c r="VQP74" s="12"/>
      <c r="VQQ74" s="12"/>
      <c r="VQR74" s="12"/>
      <c r="VQS74" s="12"/>
      <c r="VQT74" s="12"/>
      <c r="VQU74" s="12"/>
      <c r="VQV74" s="12"/>
      <c r="VQW74" s="12"/>
      <c r="VQX74" s="12"/>
      <c r="VQY74" s="12"/>
      <c r="VQZ74" s="12"/>
      <c r="VRA74" s="12"/>
      <c r="VRB74" s="12"/>
      <c r="VRC74" s="12"/>
      <c r="VRD74" s="12"/>
      <c r="VRE74" s="12"/>
      <c r="VRF74" s="12"/>
      <c r="VRG74" s="12"/>
      <c r="VRH74" s="12"/>
      <c r="VRI74" s="12"/>
      <c r="VRJ74" s="12"/>
      <c r="VRK74" s="12"/>
      <c r="VRL74" s="12"/>
      <c r="VRM74" s="12"/>
      <c r="VRN74" s="12"/>
      <c r="VRO74" s="12"/>
      <c r="VRP74" s="12"/>
      <c r="VRQ74" s="12"/>
      <c r="VRR74" s="12"/>
      <c r="VRS74" s="12"/>
      <c r="VRT74" s="12"/>
      <c r="VRU74" s="12"/>
      <c r="VRV74" s="12"/>
      <c r="VRW74" s="12"/>
      <c r="VRX74" s="12"/>
      <c r="VRY74" s="12"/>
      <c r="VRZ74" s="12"/>
      <c r="VSA74" s="12"/>
      <c r="VSB74" s="12"/>
      <c r="VSC74" s="12"/>
      <c r="VSD74" s="12"/>
      <c r="VSE74" s="12"/>
      <c r="VSF74" s="12"/>
      <c r="VSG74" s="12"/>
      <c r="VSH74" s="12"/>
      <c r="VSI74" s="12"/>
      <c r="VSJ74" s="12"/>
      <c r="VSK74" s="12"/>
      <c r="VSL74" s="12"/>
      <c r="VSM74" s="12"/>
      <c r="VSN74" s="12"/>
      <c r="VSO74" s="12"/>
      <c r="VSP74" s="12"/>
      <c r="VSQ74" s="12"/>
      <c r="VSR74" s="12"/>
      <c r="VSS74" s="12"/>
      <c r="VST74" s="12"/>
      <c r="VSU74" s="12"/>
      <c r="VSV74" s="12"/>
      <c r="VSW74" s="12"/>
      <c r="VSX74" s="12"/>
      <c r="VSY74" s="12"/>
      <c r="VSZ74" s="12"/>
      <c r="VTA74" s="12"/>
      <c r="VTB74" s="12"/>
      <c r="VTC74" s="12"/>
      <c r="VTD74" s="12"/>
      <c r="VTE74" s="12"/>
      <c r="VTF74" s="12"/>
      <c r="VTG74" s="12"/>
      <c r="VTH74" s="12"/>
      <c r="VTI74" s="12"/>
      <c r="VTJ74" s="12"/>
      <c r="VTK74" s="12"/>
      <c r="VTL74" s="12"/>
      <c r="VTM74" s="12"/>
      <c r="VTN74" s="12"/>
      <c r="VTO74" s="12"/>
      <c r="VTP74" s="12"/>
      <c r="VTQ74" s="12"/>
      <c r="VTR74" s="12"/>
      <c r="VTS74" s="12"/>
      <c r="VTT74" s="12"/>
      <c r="VTU74" s="12"/>
      <c r="VTV74" s="12"/>
      <c r="VTW74" s="12"/>
      <c r="VTX74" s="12"/>
      <c r="VTY74" s="12"/>
      <c r="VTZ74" s="12"/>
      <c r="VUA74" s="12"/>
      <c r="VUB74" s="12"/>
      <c r="VUC74" s="12"/>
      <c r="VUD74" s="12"/>
      <c r="VUE74" s="12"/>
      <c r="VUF74" s="12"/>
      <c r="VUG74" s="12"/>
      <c r="VUH74" s="12"/>
      <c r="VUI74" s="12"/>
      <c r="VUJ74" s="12"/>
      <c r="VUK74" s="12"/>
      <c r="VUL74" s="12"/>
      <c r="VUM74" s="12"/>
      <c r="VUN74" s="12"/>
      <c r="VUO74" s="12"/>
      <c r="VUP74" s="12"/>
      <c r="VUQ74" s="12"/>
      <c r="VUR74" s="12"/>
      <c r="VUS74" s="12"/>
      <c r="VUT74" s="12"/>
      <c r="VUU74" s="12"/>
      <c r="VUV74" s="12"/>
      <c r="VUW74" s="12"/>
      <c r="VUX74" s="12"/>
      <c r="VUY74" s="12"/>
      <c r="VUZ74" s="12"/>
      <c r="VVA74" s="12"/>
      <c r="VVB74" s="12"/>
      <c r="VVC74" s="12"/>
      <c r="VVD74" s="12"/>
      <c r="VVE74" s="12"/>
      <c r="VVF74" s="12"/>
      <c r="VVG74" s="12"/>
      <c r="VVH74" s="12"/>
      <c r="VVI74" s="12"/>
      <c r="VVJ74" s="12"/>
      <c r="VVK74" s="12"/>
      <c r="VVL74" s="12"/>
      <c r="VVM74" s="12"/>
      <c r="VVN74" s="12"/>
      <c r="VVO74" s="12"/>
      <c r="VVP74" s="12"/>
      <c r="VVQ74" s="12"/>
      <c r="VVR74" s="12"/>
      <c r="VVS74" s="12"/>
      <c r="VVT74" s="12"/>
      <c r="VVU74" s="12"/>
      <c r="VVV74" s="12"/>
      <c r="VVW74" s="12"/>
      <c r="VVX74" s="12"/>
      <c r="VVY74" s="12"/>
      <c r="VVZ74" s="12"/>
      <c r="VWA74" s="12"/>
      <c r="VWB74" s="12"/>
      <c r="VWC74" s="12"/>
      <c r="VWD74" s="12"/>
      <c r="VWE74" s="12"/>
      <c r="VWF74" s="12"/>
      <c r="VWG74" s="12"/>
      <c r="VWH74" s="12"/>
      <c r="VWI74" s="12"/>
      <c r="VWJ74" s="12"/>
      <c r="VWK74" s="12"/>
      <c r="VWL74" s="12"/>
      <c r="VWM74" s="12"/>
      <c r="VWN74" s="12"/>
      <c r="VWO74" s="12"/>
      <c r="VWP74" s="12"/>
      <c r="VWQ74" s="12"/>
      <c r="VWR74" s="12"/>
      <c r="VWS74" s="12"/>
      <c r="VWT74" s="12"/>
      <c r="VWU74" s="12"/>
      <c r="VWV74" s="12"/>
      <c r="VWW74" s="12"/>
      <c r="VWX74" s="12"/>
      <c r="VWY74" s="12"/>
      <c r="VWZ74" s="12"/>
      <c r="VXA74" s="12"/>
      <c r="VXB74" s="12"/>
      <c r="VXC74" s="12"/>
      <c r="VXD74" s="12"/>
      <c r="VXE74" s="12"/>
      <c r="VXF74" s="12"/>
      <c r="VXG74" s="12"/>
      <c r="VXH74" s="12"/>
      <c r="VXI74" s="12"/>
      <c r="VXJ74" s="12"/>
      <c r="VXK74" s="12"/>
      <c r="VXL74" s="12"/>
      <c r="VXM74" s="12"/>
      <c r="VXN74" s="12"/>
      <c r="VXO74" s="12"/>
      <c r="VXP74" s="12"/>
      <c r="VXQ74" s="12"/>
      <c r="VXR74" s="12"/>
      <c r="VXS74" s="12"/>
      <c r="VXT74" s="12"/>
      <c r="VXU74" s="12"/>
      <c r="VXV74" s="12"/>
      <c r="VXW74" s="12"/>
      <c r="VXX74" s="12"/>
      <c r="VXY74" s="12"/>
      <c r="VXZ74" s="12"/>
      <c r="VYA74" s="12"/>
      <c r="VYB74" s="12"/>
      <c r="VYC74" s="12"/>
      <c r="VYD74" s="12"/>
      <c r="VYE74" s="12"/>
      <c r="VYF74" s="12"/>
      <c r="VYG74" s="12"/>
      <c r="VYH74" s="12"/>
      <c r="VYI74" s="12"/>
      <c r="VYJ74" s="12"/>
      <c r="VYK74" s="12"/>
      <c r="VYL74" s="12"/>
      <c r="VYM74" s="12"/>
      <c r="VYN74" s="12"/>
      <c r="VYO74" s="12"/>
      <c r="VYP74" s="12"/>
      <c r="VYQ74" s="12"/>
      <c r="VYR74" s="12"/>
      <c r="VYS74" s="12"/>
      <c r="VYT74" s="12"/>
      <c r="VYU74" s="12"/>
      <c r="VYV74" s="12"/>
      <c r="VYW74" s="12"/>
      <c r="VYX74" s="12"/>
      <c r="VYY74" s="12"/>
      <c r="VYZ74" s="12"/>
      <c r="VZA74" s="12"/>
      <c r="VZB74" s="12"/>
      <c r="VZC74" s="12"/>
      <c r="VZD74" s="12"/>
      <c r="VZE74" s="12"/>
      <c r="VZF74" s="12"/>
      <c r="VZG74" s="12"/>
      <c r="VZH74" s="12"/>
      <c r="VZI74" s="12"/>
      <c r="VZJ74" s="12"/>
      <c r="VZK74" s="12"/>
      <c r="VZL74" s="12"/>
      <c r="VZM74" s="12"/>
      <c r="VZN74" s="12"/>
      <c r="VZO74" s="12"/>
      <c r="VZP74" s="12"/>
      <c r="VZQ74" s="12"/>
      <c r="VZR74" s="12"/>
      <c r="VZS74" s="12"/>
      <c r="VZT74" s="12"/>
      <c r="VZU74" s="12"/>
      <c r="VZV74" s="12"/>
      <c r="VZW74" s="12"/>
      <c r="VZX74" s="12"/>
      <c r="VZY74" s="12"/>
      <c r="VZZ74" s="12"/>
      <c r="WAA74" s="12"/>
      <c r="WAB74" s="12"/>
      <c r="WAC74" s="12"/>
      <c r="WAD74" s="12"/>
      <c r="WAE74" s="12"/>
      <c r="WAF74" s="12"/>
      <c r="WAG74" s="12"/>
      <c r="WAH74" s="12"/>
      <c r="WAI74" s="12"/>
      <c r="WAJ74" s="12"/>
      <c r="WAK74" s="12"/>
      <c r="WAL74" s="12"/>
      <c r="WAM74" s="12"/>
      <c r="WAN74" s="12"/>
      <c r="WAO74" s="12"/>
      <c r="WAP74" s="12"/>
      <c r="WAQ74" s="12"/>
      <c r="WAR74" s="12"/>
      <c r="WAS74" s="12"/>
      <c r="WAT74" s="12"/>
      <c r="WAU74" s="12"/>
      <c r="WAV74" s="12"/>
      <c r="WAW74" s="12"/>
      <c r="WAX74" s="12"/>
      <c r="WAY74" s="12"/>
      <c r="WAZ74" s="12"/>
      <c r="WBA74" s="12"/>
      <c r="WBB74" s="12"/>
      <c r="WBC74" s="12"/>
      <c r="WBD74" s="12"/>
      <c r="WBE74" s="12"/>
      <c r="WBF74" s="12"/>
      <c r="WBG74" s="12"/>
      <c r="WBH74" s="12"/>
      <c r="WBI74" s="12"/>
      <c r="WBJ74" s="12"/>
      <c r="WBK74" s="12"/>
      <c r="WBL74" s="12"/>
      <c r="WBM74" s="12"/>
      <c r="WBN74" s="12"/>
      <c r="WBO74" s="12"/>
      <c r="WBP74" s="12"/>
      <c r="WBQ74" s="12"/>
      <c r="WBR74" s="12"/>
      <c r="WBS74" s="12"/>
      <c r="WBT74" s="12"/>
      <c r="WBU74" s="12"/>
      <c r="WBV74" s="12"/>
      <c r="WBW74" s="12"/>
      <c r="WBX74" s="12"/>
      <c r="WBY74" s="12"/>
      <c r="WBZ74" s="12"/>
      <c r="WCA74" s="12"/>
      <c r="WCB74" s="12"/>
      <c r="WCC74" s="12"/>
      <c r="WCD74" s="12"/>
      <c r="WCE74" s="12"/>
      <c r="WCF74" s="12"/>
      <c r="WCG74" s="12"/>
      <c r="WCH74" s="12"/>
      <c r="WCI74" s="12"/>
      <c r="WCJ74" s="12"/>
      <c r="WCK74" s="12"/>
      <c r="WCL74" s="12"/>
      <c r="WCM74" s="12"/>
      <c r="WCN74" s="12"/>
      <c r="WCO74" s="12"/>
      <c r="WCP74" s="12"/>
      <c r="WCQ74" s="12"/>
      <c r="WCR74" s="12"/>
      <c r="WCS74" s="12"/>
      <c r="WCT74" s="12"/>
      <c r="WCU74" s="12"/>
      <c r="WCV74" s="12"/>
      <c r="WCW74" s="12"/>
      <c r="WCX74" s="12"/>
      <c r="WCY74" s="12"/>
      <c r="WCZ74" s="12"/>
      <c r="WDA74" s="12"/>
      <c r="WDB74" s="12"/>
      <c r="WDC74" s="12"/>
      <c r="WDD74" s="12"/>
      <c r="WDE74" s="12"/>
      <c r="WDF74" s="12"/>
      <c r="WDG74" s="12"/>
      <c r="WDH74" s="12"/>
      <c r="WDI74" s="12"/>
      <c r="WDJ74" s="12"/>
      <c r="WDK74" s="12"/>
      <c r="WDL74" s="12"/>
      <c r="WDM74" s="12"/>
      <c r="WDN74" s="12"/>
      <c r="WDO74" s="12"/>
      <c r="WDP74" s="12"/>
      <c r="WDQ74" s="12"/>
      <c r="WDR74" s="12"/>
      <c r="WDS74" s="12"/>
      <c r="WDT74" s="12"/>
      <c r="WDU74" s="12"/>
      <c r="WDV74" s="12"/>
      <c r="WDW74" s="12"/>
      <c r="WDX74" s="12"/>
      <c r="WDY74" s="12"/>
      <c r="WDZ74" s="12"/>
      <c r="WEA74" s="12"/>
      <c r="WEB74" s="12"/>
      <c r="WEC74" s="12"/>
      <c r="WED74" s="12"/>
      <c r="WEE74" s="12"/>
      <c r="WEF74" s="12"/>
      <c r="WEG74" s="12"/>
      <c r="WEH74" s="12"/>
      <c r="WEI74" s="12"/>
      <c r="WEJ74" s="12"/>
      <c r="WEK74" s="12"/>
      <c r="WEL74" s="12"/>
      <c r="WEM74" s="12"/>
      <c r="WEN74" s="12"/>
      <c r="WEO74" s="12"/>
      <c r="WEP74" s="12"/>
      <c r="WEQ74" s="12"/>
      <c r="WER74" s="12"/>
      <c r="WES74" s="12"/>
      <c r="WET74" s="12"/>
      <c r="WEU74" s="12"/>
      <c r="WEV74" s="12"/>
      <c r="WEW74" s="12"/>
      <c r="WEX74" s="12"/>
      <c r="WEY74" s="12"/>
      <c r="WEZ74" s="12"/>
      <c r="WFA74" s="12"/>
      <c r="WFB74" s="12"/>
      <c r="WFC74" s="12"/>
      <c r="WFD74" s="12"/>
      <c r="WFE74" s="12"/>
      <c r="WFF74" s="12"/>
      <c r="WFG74" s="12"/>
      <c r="WFH74" s="12"/>
      <c r="WFI74" s="12"/>
      <c r="WFJ74" s="12"/>
      <c r="WFK74" s="12"/>
      <c r="WFL74" s="12"/>
      <c r="WFM74" s="12"/>
      <c r="WFN74" s="12"/>
      <c r="WFO74" s="12"/>
      <c r="WFP74" s="12"/>
      <c r="WFQ74" s="12"/>
      <c r="WFR74" s="12"/>
      <c r="WFS74" s="12"/>
      <c r="WFT74" s="12"/>
      <c r="WFU74" s="12"/>
      <c r="WFV74" s="12"/>
      <c r="WFW74" s="12"/>
      <c r="WFX74" s="12"/>
      <c r="WFY74" s="12"/>
      <c r="WFZ74" s="12"/>
      <c r="WGA74" s="12"/>
      <c r="WGB74" s="12"/>
      <c r="WGC74" s="12"/>
      <c r="WGD74" s="12"/>
      <c r="WGE74" s="12"/>
      <c r="WGF74" s="12"/>
      <c r="WGG74" s="12"/>
      <c r="WGH74" s="12"/>
      <c r="WGI74" s="12"/>
      <c r="WGJ74" s="12"/>
      <c r="WGK74" s="12"/>
      <c r="WGL74" s="12"/>
      <c r="WGM74" s="12"/>
      <c r="WGN74" s="12"/>
      <c r="WGO74" s="12"/>
      <c r="WGP74" s="12"/>
      <c r="WGQ74" s="12"/>
      <c r="WGR74" s="12"/>
      <c r="WGS74" s="12"/>
      <c r="WGT74" s="12"/>
      <c r="WGU74" s="12"/>
      <c r="WGV74" s="12"/>
      <c r="WGW74" s="12"/>
      <c r="WGX74" s="12"/>
      <c r="WGY74" s="12"/>
      <c r="WGZ74" s="12"/>
      <c r="WHA74" s="12"/>
      <c r="WHB74" s="12"/>
      <c r="WHC74" s="12"/>
      <c r="WHD74" s="12"/>
      <c r="WHE74" s="12"/>
      <c r="WHF74" s="12"/>
      <c r="WHG74" s="12"/>
      <c r="WHH74" s="12"/>
      <c r="WHI74" s="12"/>
      <c r="WHJ74" s="12"/>
      <c r="WHK74" s="12"/>
      <c r="WHL74" s="12"/>
      <c r="WHM74" s="12"/>
      <c r="WHN74" s="12"/>
      <c r="WHO74" s="12"/>
      <c r="WHP74" s="12"/>
      <c r="WHQ74" s="12"/>
      <c r="WHR74" s="12"/>
      <c r="WHS74" s="12"/>
      <c r="WHT74" s="12"/>
      <c r="WHU74" s="12"/>
      <c r="WHV74" s="12"/>
      <c r="WHW74" s="12"/>
      <c r="WHX74" s="12"/>
      <c r="WHY74" s="12"/>
      <c r="WHZ74" s="12"/>
      <c r="WIA74" s="12"/>
      <c r="WIB74" s="12"/>
      <c r="WIC74" s="12"/>
      <c r="WID74" s="12"/>
      <c r="WIE74" s="12"/>
      <c r="WIF74" s="12"/>
      <c r="WIG74" s="12"/>
      <c r="WIH74" s="12"/>
      <c r="WII74" s="12"/>
      <c r="WIJ74" s="12"/>
      <c r="WIK74" s="12"/>
      <c r="WIL74" s="12"/>
      <c r="WIM74" s="12"/>
      <c r="WIN74" s="12"/>
      <c r="WIO74" s="12"/>
      <c r="WIP74" s="12"/>
      <c r="WIQ74" s="12"/>
      <c r="WIR74" s="12"/>
      <c r="WIS74" s="12"/>
      <c r="WIT74" s="12"/>
      <c r="WIU74" s="12"/>
      <c r="WIV74" s="12"/>
      <c r="WIW74" s="12"/>
      <c r="WIX74" s="12"/>
      <c r="WIY74" s="12"/>
      <c r="WIZ74" s="12"/>
      <c r="WJA74" s="12"/>
      <c r="WJB74" s="12"/>
      <c r="WJC74" s="12"/>
      <c r="WJD74" s="12"/>
      <c r="WJE74" s="12"/>
      <c r="WJF74" s="12"/>
      <c r="WJG74" s="12"/>
      <c r="WJH74" s="12"/>
      <c r="WJI74" s="12"/>
      <c r="WJJ74" s="12"/>
      <c r="WJK74" s="12"/>
      <c r="WJL74" s="12"/>
      <c r="WJM74" s="12"/>
      <c r="WJN74" s="12"/>
      <c r="WJO74" s="12"/>
      <c r="WJP74" s="12"/>
      <c r="WJQ74" s="12"/>
      <c r="WJR74" s="12"/>
      <c r="WJS74" s="12"/>
      <c r="WJT74" s="12"/>
      <c r="WJU74" s="12"/>
      <c r="WJV74" s="12"/>
      <c r="WJW74" s="12"/>
      <c r="WJX74" s="12"/>
      <c r="WJY74" s="12"/>
      <c r="WJZ74" s="12"/>
      <c r="WKA74" s="12"/>
      <c r="WKB74" s="12"/>
      <c r="WKC74" s="12"/>
      <c r="WKD74" s="12"/>
      <c r="WKE74" s="12"/>
      <c r="WKF74" s="12"/>
      <c r="WKG74" s="12"/>
      <c r="WKH74" s="12"/>
      <c r="WKI74" s="12"/>
      <c r="WKJ74" s="12"/>
      <c r="WKK74" s="12"/>
      <c r="WKL74" s="12"/>
      <c r="WKM74" s="12"/>
      <c r="WKN74" s="12"/>
      <c r="WKO74" s="12"/>
      <c r="WKP74" s="12"/>
      <c r="WKQ74" s="12"/>
      <c r="WKR74" s="12"/>
      <c r="WKS74" s="12"/>
      <c r="WKT74" s="12"/>
      <c r="WKU74" s="12"/>
      <c r="WKV74" s="12"/>
      <c r="WKW74" s="12"/>
      <c r="WKX74" s="12"/>
      <c r="WKY74" s="12"/>
      <c r="WKZ74" s="12"/>
      <c r="WLA74" s="12"/>
      <c r="WLB74" s="12"/>
      <c r="WLC74" s="12"/>
      <c r="WLD74" s="12"/>
      <c r="WLE74" s="12"/>
      <c r="WLF74" s="12"/>
      <c r="WLG74" s="12"/>
      <c r="WLH74" s="12"/>
      <c r="WLI74" s="12"/>
      <c r="WLJ74" s="12"/>
      <c r="WLK74" s="12"/>
      <c r="WLL74" s="12"/>
      <c r="WLM74" s="12"/>
      <c r="WLN74" s="12"/>
      <c r="WLO74" s="12"/>
      <c r="WLP74" s="12"/>
      <c r="WLQ74" s="12"/>
      <c r="WLR74" s="12"/>
      <c r="WLS74" s="12"/>
      <c r="WLT74" s="12"/>
      <c r="WLU74" s="12"/>
      <c r="WLV74" s="12"/>
      <c r="WLW74" s="12"/>
      <c r="WLX74" s="12"/>
      <c r="WLY74" s="12"/>
      <c r="WLZ74" s="12"/>
      <c r="WMA74" s="12"/>
      <c r="WMB74" s="12"/>
      <c r="WMC74" s="12"/>
      <c r="WMD74" s="12"/>
      <c r="WME74" s="12"/>
      <c r="WMF74" s="12"/>
      <c r="WMG74" s="12"/>
      <c r="WMH74" s="12"/>
      <c r="WMI74" s="12"/>
      <c r="WMJ74" s="12"/>
      <c r="WMK74" s="12"/>
      <c r="WML74" s="12"/>
      <c r="WMM74" s="12"/>
      <c r="WMN74" s="12"/>
      <c r="WMO74" s="12"/>
      <c r="WMP74" s="12"/>
      <c r="WMQ74" s="12"/>
      <c r="WMR74" s="12"/>
      <c r="WMS74" s="12"/>
      <c r="WMT74" s="12"/>
      <c r="WMU74" s="12"/>
      <c r="WMV74" s="12"/>
      <c r="WMW74" s="12"/>
      <c r="WMX74" s="12"/>
      <c r="WMY74" s="12"/>
      <c r="WMZ74" s="12"/>
      <c r="WNA74" s="12"/>
      <c r="WNB74" s="12"/>
      <c r="WNC74" s="12"/>
      <c r="WND74" s="12"/>
      <c r="WNE74" s="12"/>
      <c r="WNF74" s="12"/>
      <c r="WNG74" s="12"/>
      <c r="WNH74" s="12"/>
      <c r="WNI74" s="12"/>
      <c r="WNJ74" s="12"/>
      <c r="WNK74" s="12"/>
      <c r="WNL74" s="12"/>
      <c r="WNM74" s="12"/>
      <c r="WNN74" s="12"/>
      <c r="WNO74" s="12"/>
      <c r="WNP74" s="12"/>
      <c r="WNQ74" s="12"/>
      <c r="WNR74" s="12"/>
      <c r="WNS74" s="12"/>
      <c r="WNT74" s="12"/>
      <c r="WNU74" s="12"/>
      <c r="WNV74" s="12"/>
      <c r="WNW74" s="12"/>
      <c r="WNX74" s="12"/>
      <c r="WNY74" s="12"/>
      <c r="WNZ74" s="12"/>
      <c r="WOA74" s="12"/>
      <c r="WOB74" s="12"/>
      <c r="WOC74" s="12"/>
      <c r="WOD74" s="12"/>
      <c r="WOE74" s="12"/>
      <c r="WOF74" s="12"/>
      <c r="WOG74" s="12"/>
      <c r="WOH74" s="12"/>
      <c r="WOI74" s="12"/>
      <c r="WOJ74" s="12"/>
      <c r="WOK74" s="12"/>
      <c r="WOL74" s="12"/>
      <c r="WOM74" s="12"/>
      <c r="WON74" s="12"/>
      <c r="WOO74" s="12"/>
      <c r="WOP74" s="12"/>
      <c r="WOQ74" s="12"/>
      <c r="WOR74" s="12"/>
      <c r="WOS74" s="12"/>
      <c r="WOT74" s="12"/>
      <c r="WOU74" s="12"/>
      <c r="WOV74" s="12"/>
      <c r="WOW74" s="12"/>
      <c r="WOX74" s="12"/>
      <c r="WOY74" s="12"/>
      <c r="WOZ74" s="12"/>
      <c r="WPA74" s="12"/>
      <c r="WPB74" s="12"/>
      <c r="WPC74" s="12"/>
      <c r="WPD74" s="12"/>
      <c r="WPE74" s="12"/>
      <c r="WPF74" s="12"/>
      <c r="WPG74" s="12"/>
      <c r="WPH74" s="12"/>
      <c r="WPI74" s="12"/>
      <c r="WPJ74" s="12"/>
      <c r="WPK74" s="12"/>
      <c r="WPL74" s="12"/>
      <c r="WPM74" s="12"/>
      <c r="WPN74" s="12"/>
      <c r="WPO74" s="12"/>
      <c r="WPP74" s="12"/>
      <c r="WPQ74" s="12"/>
      <c r="WPR74" s="12"/>
      <c r="WPS74" s="12"/>
      <c r="WPT74" s="12"/>
      <c r="WPU74" s="12"/>
      <c r="WPV74" s="12"/>
      <c r="WPW74" s="12"/>
      <c r="WPX74" s="12"/>
      <c r="WPY74" s="12"/>
      <c r="WPZ74" s="12"/>
      <c r="WQA74" s="12"/>
      <c r="WQB74" s="12"/>
      <c r="WQC74" s="12"/>
      <c r="WQD74" s="12"/>
      <c r="WQE74" s="12"/>
      <c r="WQF74" s="12"/>
      <c r="WQG74" s="12"/>
      <c r="WQH74" s="12"/>
      <c r="WQI74" s="12"/>
      <c r="WQJ74" s="12"/>
      <c r="WQK74" s="12"/>
      <c r="WQL74" s="12"/>
      <c r="WQM74" s="12"/>
      <c r="WQN74" s="12"/>
      <c r="WQO74" s="12"/>
      <c r="WQP74" s="12"/>
      <c r="WQQ74" s="12"/>
      <c r="WQR74" s="12"/>
      <c r="WQS74" s="12"/>
      <c r="WQT74" s="12"/>
      <c r="WQU74" s="12"/>
      <c r="WQV74" s="12"/>
      <c r="WQW74" s="12"/>
      <c r="WQX74" s="12"/>
      <c r="WQY74" s="12"/>
      <c r="WQZ74" s="12"/>
      <c r="WRA74" s="12"/>
      <c r="WRB74" s="12"/>
      <c r="WRC74" s="12"/>
      <c r="WRD74" s="12"/>
      <c r="WRE74" s="12"/>
      <c r="WRF74" s="12"/>
      <c r="WRG74" s="12"/>
      <c r="WRH74" s="12"/>
      <c r="WRI74" s="12"/>
      <c r="WRJ74" s="12"/>
      <c r="WRK74" s="12"/>
      <c r="WRL74" s="12"/>
      <c r="WRM74" s="12"/>
      <c r="WRN74" s="12"/>
      <c r="WRO74" s="12"/>
      <c r="WRP74" s="12"/>
      <c r="WRQ74" s="12"/>
      <c r="WRR74" s="12"/>
      <c r="WRS74" s="12"/>
      <c r="WRT74" s="12"/>
      <c r="WRU74" s="12"/>
      <c r="WRV74" s="12"/>
      <c r="WRW74" s="12"/>
      <c r="WRX74" s="12"/>
      <c r="WRY74" s="12"/>
      <c r="WRZ74" s="12"/>
      <c r="WSA74" s="12"/>
      <c r="WSB74" s="12"/>
      <c r="WSC74" s="12"/>
      <c r="WSD74" s="12"/>
      <c r="WSE74" s="12"/>
      <c r="WSF74" s="12"/>
      <c r="WSG74" s="12"/>
      <c r="WSH74" s="12"/>
      <c r="WSI74" s="12"/>
      <c r="WSJ74" s="12"/>
      <c r="WSK74" s="12"/>
      <c r="WSL74" s="12"/>
      <c r="WSM74" s="12"/>
      <c r="WSN74" s="12"/>
      <c r="WSO74" s="12"/>
      <c r="WSP74" s="12"/>
      <c r="WSQ74" s="12"/>
      <c r="WSR74" s="12"/>
      <c r="WSS74" s="12"/>
      <c r="WST74" s="12"/>
      <c r="WSU74" s="12"/>
      <c r="WSV74" s="12"/>
      <c r="WSW74" s="12"/>
      <c r="WSX74" s="12"/>
      <c r="WSY74" s="12"/>
      <c r="WSZ74" s="12"/>
      <c r="WTA74" s="12"/>
      <c r="WTB74" s="12"/>
      <c r="WTC74" s="12"/>
      <c r="WTD74" s="12"/>
      <c r="WTE74" s="12"/>
      <c r="WTF74" s="12"/>
      <c r="WTG74" s="12"/>
      <c r="WTH74" s="12"/>
      <c r="WTI74" s="12"/>
      <c r="WTJ74" s="12"/>
      <c r="WTK74" s="12"/>
      <c r="WTL74" s="12"/>
      <c r="WTM74" s="12"/>
      <c r="WTN74" s="12"/>
      <c r="WTO74" s="12"/>
      <c r="WTP74" s="12"/>
      <c r="WTQ74" s="12"/>
      <c r="WTR74" s="12"/>
      <c r="WTS74" s="12"/>
      <c r="WTT74" s="12"/>
      <c r="WTU74" s="12"/>
      <c r="WTV74" s="12"/>
      <c r="WTW74" s="12"/>
      <c r="WTX74" s="12"/>
      <c r="WTY74" s="12"/>
      <c r="WTZ74" s="12"/>
      <c r="WUA74" s="12"/>
      <c r="WUB74" s="12"/>
      <c r="WUC74" s="12"/>
      <c r="WUD74" s="12"/>
      <c r="WUE74" s="12"/>
      <c r="WUF74" s="12"/>
      <c r="WUG74" s="12"/>
      <c r="WUH74" s="12"/>
      <c r="WUI74" s="12"/>
      <c r="WUJ74" s="12"/>
      <c r="WUK74" s="12"/>
      <c r="WUL74" s="12"/>
      <c r="WUM74" s="12"/>
      <c r="WUN74" s="12"/>
      <c r="WUO74" s="12"/>
      <c r="WUP74" s="12"/>
      <c r="WUQ74" s="12"/>
      <c r="WUR74" s="12"/>
      <c r="WUS74" s="12"/>
      <c r="WUT74" s="12"/>
      <c r="WUU74" s="12"/>
      <c r="WUV74" s="12"/>
      <c r="WUW74" s="12"/>
      <c r="WUX74" s="12"/>
      <c r="WUY74" s="12"/>
      <c r="WUZ74" s="12"/>
      <c r="WVA74" s="12"/>
      <c r="WVB74" s="12"/>
      <c r="WVC74" s="12"/>
      <c r="WVD74" s="12"/>
      <c r="WVE74" s="12"/>
      <c r="WVF74" s="12"/>
      <c r="WVG74" s="12"/>
      <c r="WVH74" s="12"/>
      <c r="WVI74" s="12"/>
      <c r="WVJ74" s="12"/>
      <c r="WVK74" s="12"/>
      <c r="WVL74" s="12"/>
      <c r="WVM74" s="12"/>
      <c r="WVN74" s="12"/>
      <c r="WVO74" s="12"/>
      <c r="WVP74" s="12"/>
      <c r="WVQ74" s="12"/>
      <c r="WVR74" s="12"/>
      <c r="WVS74" s="12"/>
      <c r="WVT74" s="12"/>
      <c r="WVU74" s="12"/>
      <c r="WVV74" s="12"/>
      <c r="WVW74" s="12"/>
      <c r="WVX74" s="12"/>
      <c r="WVY74" s="12"/>
      <c r="WVZ74" s="12"/>
      <c r="WWA74" s="12"/>
      <c r="WWB74" s="12"/>
      <c r="WWC74" s="12"/>
      <c r="WWD74" s="12"/>
      <c r="WWE74" s="12"/>
      <c r="WWF74" s="12"/>
      <c r="WWG74" s="12"/>
      <c r="WWH74" s="12"/>
      <c r="WWI74" s="12"/>
      <c r="WWJ74" s="12"/>
      <c r="WWK74" s="12"/>
      <c r="WWL74" s="12"/>
      <c r="WWM74" s="12"/>
      <c r="WWN74" s="12"/>
      <c r="WWO74" s="12"/>
      <c r="WWP74" s="12"/>
      <c r="WWQ74" s="12"/>
      <c r="WWR74" s="12"/>
      <c r="WWS74" s="12"/>
      <c r="WWT74" s="12"/>
      <c r="WWU74" s="12"/>
      <c r="WWV74" s="12"/>
      <c r="WWW74" s="12"/>
      <c r="WWX74" s="12"/>
      <c r="WWY74" s="12"/>
      <c r="WWZ74" s="12"/>
      <c r="WXA74" s="12"/>
      <c r="WXB74" s="12"/>
      <c r="WXC74" s="12"/>
      <c r="WXD74" s="12"/>
      <c r="WXE74" s="12"/>
      <c r="WXF74" s="12"/>
      <c r="WXG74" s="12"/>
      <c r="WXH74" s="12"/>
      <c r="WXI74" s="12"/>
      <c r="WXJ74" s="12"/>
      <c r="WXK74" s="12"/>
      <c r="WXL74" s="12"/>
      <c r="WXM74" s="12"/>
      <c r="WXN74" s="12"/>
      <c r="WXO74" s="12"/>
      <c r="WXP74" s="12"/>
      <c r="WXQ74" s="12"/>
      <c r="WXR74" s="12"/>
      <c r="WXS74" s="12"/>
      <c r="WXT74" s="12"/>
      <c r="WXU74" s="12"/>
      <c r="WXV74" s="12"/>
      <c r="WXW74" s="12"/>
      <c r="WXX74" s="12"/>
      <c r="WXY74" s="12"/>
      <c r="WXZ74" s="12"/>
      <c r="WYA74" s="12"/>
      <c r="WYB74" s="12"/>
      <c r="WYC74" s="12"/>
      <c r="WYD74" s="12"/>
      <c r="WYE74" s="12"/>
      <c r="WYF74" s="12"/>
      <c r="WYG74" s="12"/>
      <c r="WYH74" s="12"/>
      <c r="WYI74" s="12"/>
      <c r="WYJ74" s="12"/>
      <c r="WYK74" s="12"/>
      <c r="WYL74" s="12"/>
      <c r="WYM74" s="12"/>
      <c r="WYN74" s="12"/>
      <c r="WYO74" s="12"/>
      <c r="WYP74" s="12"/>
      <c r="WYQ74" s="12"/>
      <c r="WYR74" s="12"/>
      <c r="WYS74" s="12"/>
      <c r="WYT74" s="12"/>
      <c r="WYU74" s="12"/>
      <c r="WYV74" s="12"/>
      <c r="WYW74" s="12"/>
      <c r="WYX74" s="12"/>
      <c r="WYY74" s="12"/>
      <c r="WYZ74" s="12"/>
      <c r="WZA74" s="12"/>
      <c r="WZB74" s="12"/>
      <c r="WZC74" s="12"/>
      <c r="WZD74" s="12"/>
      <c r="WZE74" s="12"/>
      <c r="WZF74" s="12"/>
      <c r="WZG74" s="12"/>
      <c r="WZH74" s="12"/>
      <c r="WZI74" s="12"/>
      <c r="WZJ74" s="12"/>
      <c r="WZK74" s="12"/>
      <c r="WZL74" s="12"/>
      <c r="WZM74" s="12"/>
      <c r="WZN74" s="12"/>
      <c r="WZO74" s="12"/>
      <c r="WZP74" s="12"/>
      <c r="WZQ74" s="12"/>
      <c r="WZR74" s="12"/>
      <c r="WZS74" s="12"/>
      <c r="WZT74" s="12"/>
      <c r="WZU74" s="12"/>
      <c r="WZV74" s="12"/>
      <c r="WZW74" s="12"/>
      <c r="WZX74" s="12"/>
      <c r="WZY74" s="12"/>
      <c r="WZZ74" s="12"/>
      <c r="XAA74" s="12"/>
      <c r="XAB74" s="12"/>
      <c r="XAC74" s="12"/>
      <c r="XAD74" s="12"/>
      <c r="XAE74" s="12"/>
      <c r="XAF74" s="12"/>
      <c r="XAG74" s="12"/>
      <c r="XAH74" s="12"/>
      <c r="XAI74" s="12"/>
      <c r="XAJ74" s="12"/>
      <c r="XAK74" s="12"/>
      <c r="XAL74" s="12"/>
      <c r="XAM74" s="12"/>
      <c r="XAN74" s="12"/>
      <c r="XAO74" s="12"/>
      <c r="XAP74" s="12"/>
      <c r="XAQ74" s="12"/>
      <c r="XAR74" s="12"/>
      <c r="XAS74" s="12"/>
      <c r="XAT74" s="12"/>
      <c r="XAU74" s="12"/>
      <c r="XAV74" s="12"/>
      <c r="XAW74" s="12"/>
      <c r="XAX74" s="12"/>
      <c r="XAY74" s="12"/>
      <c r="XAZ74" s="12"/>
      <c r="XBA74" s="12"/>
      <c r="XBB74" s="12"/>
      <c r="XBC74" s="12"/>
      <c r="XBD74" s="12"/>
      <c r="XBE74" s="12"/>
      <c r="XBF74" s="12"/>
      <c r="XBG74" s="12"/>
      <c r="XBH74" s="12"/>
      <c r="XBI74" s="12"/>
      <c r="XBJ74" s="12"/>
      <c r="XBK74" s="12"/>
      <c r="XBL74" s="12"/>
      <c r="XBM74" s="12"/>
      <c r="XBN74" s="12"/>
      <c r="XBO74" s="12"/>
      <c r="XBP74" s="12"/>
      <c r="XBQ74" s="12"/>
      <c r="XBR74" s="12"/>
      <c r="XBS74" s="12"/>
      <c r="XBT74" s="12"/>
      <c r="XBU74" s="12"/>
      <c r="XBV74" s="12"/>
      <c r="XBW74" s="12"/>
      <c r="XBX74" s="12"/>
      <c r="XBY74" s="12"/>
      <c r="XBZ74" s="12"/>
      <c r="XCA74" s="12"/>
      <c r="XCB74" s="12"/>
      <c r="XCC74" s="12"/>
      <c r="XCD74" s="12"/>
      <c r="XCE74" s="12"/>
      <c r="XCF74" s="12"/>
      <c r="XCG74" s="12"/>
      <c r="XCH74" s="12"/>
      <c r="XCI74" s="12"/>
      <c r="XCJ74" s="12"/>
      <c r="XCK74" s="12"/>
      <c r="XCL74" s="12"/>
      <c r="XCM74" s="12"/>
      <c r="XCN74" s="12"/>
      <c r="XCO74" s="12"/>
      <c r="XCP74" s="12"/>
      <c r="XCQ74" s="12"/>
      <c r="XCR74" s="12"/>
      <c r="XCS74" s="12"/>
      <c r="XCT74" s="12"/>
      <c r="XCU74" s="12"/>
      <c r="XCV74" s="12"/>
      <c r="XCW74" s="12"/>
      <c r="XCX74" s="12"/>
      <c r="XCY74" s="12"/>
      <c r="XCZ74" s="12"/>
      <c r="XDA74" s="12"/>
      <c r="XDB74" s="12"/>
      <c r="XDC74" s="12"/>
      <c r="XDD74" s="12"/>
      <c r="XDE74" s="12"/>
      <c r="XDF74" s="12"/>
      <c r="XDG74" s="12"/>
      <c r="XDH74" s="12"/>
      <c r="XDI74" s="12"/>
      <c r="XDJ74" s="12"/>
      <c r="XDK74" s="12"/>
      <c r="XDL74" s="12"/>
      <c r="XDM74" s="12"/>
      <c r="XDN74" s="12"/>
      <c r="XDO74" s="12"/>
      <c r="XDP74" s="12"/>
      <c r="XDQ74" s="12"/>
      <c r="XDR74" s="12"/>
      <c r="XDS74" s="12"/>
      <c r="XDT74" s="12"/>
      <c r="XDU74" s="12"/>
      <c r="XDV74" s="12"/>
      <c r="XDW74" s="12"/>
      <c r="XDX74" s="12"/>
      <c r="XDY74" s="12"/>
      <c r="XDZ74" s="12"/>
      <c r="XEA74" s="12"/>
      <c r="XEB74" s="12"/>
      <c r="XEC74" s="12"/>
      <c r="XED74" s="12"/>
      <c r="XEE74" s="12"/>
      <c r="XEF74" s="12"/>
      <c r="XEG74" s="12"/>
      <c r="XEH74" s="12"/>
      <c r="XEI74" s="12"/>
      <c r="XEJ74" s="12"/>
      <c r="XEK74" s="12"/>
      <c r="XEL74" s="12"/>
      <c r="XEM74" s="12"/>
      <c r="XEN74" s="12"/>
      <c r="XEO74" s="12"/>
      <c r="XEP74" s="12"/>
      <c r="XEQ74" s="12"/>
      <c r="XER74" s="12"/>
      <c r="XES74" s="12"/>
      <c r="XET74" s="12"/>
      <c r="XEU74" s="12"/>
      <c r="XEV74" s="12"/>
      <c r="XEW74" s="12"/>
      <c r="XEX74" s="12"/>
    </row>
    <row r="75" spans="1:16381" s="725" customFormat="1">
      <c r="B75" s="726" t="s">
        <v>208</v>
      </c>
      <c r="C75" s="726" t="s">
        <v>693</v>
      </c>
      <c r="D75" s="726" t="s">
        <v>707</v>
      </c>
      <c r="E75" s="729" t="s">
        <v>689</v>
      </c>
      <c r="F75" s="729" t="s">
        <v>29</v>
      </c>
      <c r="G75" s="729" t="s">
        <v>695</v>
      </c>
      <c r="H75" s="729">
        <v>2009</v>
      </c>
      <c r="I75" s="634" t="s">
        <v>579</v>
      </c>
      <c r="J75" s="634" t="s">
        <v>588</v>
      </c>
      <c r="K75" s="729"/>
      <c r="L75" s="680">
        <v>0</v>
      </c>
      <c r="M75" s="680">
        <v>0</v>
      </c>
      <c r="N75" s="680">
        <v>0</v>
      </c>
      <c r="O75" s="680">
        <v>214.30619999999999</v>
      </c>
      <c r="P75" s="680">
        <v>0</v>
      </c>
      <c r="Q75" s="680">
        <v>0</v>
      </c>
      <c r="R75" s="680">
        <v>0</v>
      </c>
      <c r="S75" s="680">
        <v>0</v>
      </c>
      <c r="T75" s="680">
        <v>0</v>
      </c>
      <c r="U75" s="680">
        <v>0</v>
      </c>
      <c r="V75" s="680">
        <v>0</v>
      </c>
      <c r="W75" s="680">
        <v>0</v>
      </c>
      <c r="X75" s="680">
        <v>0</v>
      </c>
      <c r="Y75" s="680">
        <v>0</v>
      </c>
      <c r="Z75" s="680">
        <v>0</v>
      </c>
      <c r="AA75" s="680">
        <v>0</v>
      </c>
      <c r="AB75" s="680">
        <v>0</v>
      </c>
      <c r="AC75" s="680">
        <v>0</v>
      </c>
      <c r="AD75" s="627">
        <v>0</v>
      </c>
      <c r="AE75" s="680">
        <v>0</v>
      </c>
      <c r="AF75" s="680">
        <v>0</v>
      </c>
      <c r="AG75" s="680">
        <v>0</v>
      </c>
      <c r="AH75" s="680">
        <v>0</v>
      </c>
      <c r="AI75" s="680">
        <v>0</v>
      </c>
      <c r="AJ75" s="680">
        <v>0</v>
      </c>
      <c r="AK75" s="680">
        <v>0</v>
      </c>
      <c r="AL75" s="680">
        <v>0</v>
      </c>
      <c r="AM75" s="680">
        <v>0</v>
      </c>
      <c r="AN75" s="680">
        <v>0</v>
      </c>
      <c r="AO75" s="680">
        <v>0</v>
      </c>
      <c r="AP75" s="680"/>
      <c r="AQ75" s="722">
        <v>0</v>
      </c>
      <c r="AR75" s="722">
        <v>0</v>
      </c>
      <c r="AS75" s="680">
        <v>0</v>
      </c>
      <c r="AT75" s="680">
        <v>1656.336</v>
      </c>
      <c r="AU75" s="680">
        <v>0</v>
      </c>
      <c r="AV75" s="680">
        <v>0</v>
      </c>
      <c r="AW75" s="680">
        <v>0</v>
      </c>
      <c r="AX75" s="680">
        <v>0</v>
      </c>
      <c r="AY75" s="680">
        <v>0</v>
      </c>
      <c r="AZ75" s="680">
        <v>0</v>
      </c>
      <c r="BA75" s="680">
        <v>0</v>
      </c>
      <c r="BB75" s="680">
        <v>0</v>
      </c>
      <c r="BC75" s="680">
        <v>0</v>
      </c>
      <c r="BD75" s="680">
        <v>0</v>
      </c>
      <c r="BE75" s="680">
        <v>0</v>
      </c>
      <c r="BF75" s="680">
        <v>0</v>
      </c>
      <c r="BG75" s="680">
        <v>0</v>
      </c>
      <c r="BH75" s="680">
        <v>0</v>
      </c>
      <c r="BI75" s="16">
        <v>0</v>
      </c>
      <c r="BJ75" s="12">
        <v>0</v>
      </c>
      <c r="BK75" s="12">
        <v>0</v>
      </c>
      <c r="BL75" s="12">
        <v>0</v>
      </c>
      <c r="BM75" s="12">
        <v>0</v>
      </c>
      <c r="BN75" s="12">
        <v>0</v>
      </c>
      <c r="BO75" s="12">
        <v>0</v>
      </c>
      <c r="BP75" s="12">
        <v>0</v>
      </c>
      <c r="BQ75" s="12">
        <v>0</v>
      </c>
      <c r="BR75" s="12">
        <v>0</v>
      </c>
      <c r="BS75" s="12">
        <v>0</v>
      </c>
      <c r="BT75" s="12">
        <v>0</v>
      </c>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12"/>
      <c r="OJ75" s="12"/>
      <c r="OK75" s="12"/>
      <c r="OL75" s="12"/>
      <c r="OM75" s="12"/>
      <c r="ON75" s="12"/>
      <c r="OO75" s="12"/>
      <c r="OP75" s="12"/>
      <c r="OQ75" s="12"/>
      <c r="OR75" s="12"/>
      <c r="OS75" s="12"/>
      <c r="OT75" s="12"/>
      <c r="OU75" s="12"/>
      <c r="OV75" s="12"/>
      <c r="OW75" s="12"/>
      <c r="OX75" s="12"/>
      <c r="OY75" s="12"/>
      <c r="OZ75" s="12"/>
      <c r="PA75" s="12"/>
      <c r="PB75" s="12"/>
      <c r="PC75" s="12"/>
      <c r="PD75" s="12"/>
      <c r="PE75" s="12"/>
      <c r="PF75" s="12"/>
      <c r="PG75" s="12"/>
      <c r="PH75" s="12"/>
      <c r="PI75" s="12"/>
      <c r="PJ75" s="12"/>
      <c r="PK75" s="12"/>
      <c r="PL75" s="12"/>
      <c r="PM75" s="12"/>
      <c r="PN75" s="12"/>
      <c r="PO75" s="12"/>
      <c r="PP75" s="12"/>
      <c r="PQ75" s="12"/>
      <c r="PR75" s="12"/>
      <c r="PS75" s="12"/>
      <c r="PT75" s="12"/>
      <c r="PU75" s="12"/>
      <c r="PV75" s="12"/>
      <c r="PW75" s="12"/>
      <c r="PX75" s="12"/>
      <c r="PY75" s="12"/>
      <c r="PZ75" s="12"/>
      <c r="QA75" s="12"/>
      <c r="QB75" s="12"/>
      <c r="QC75" s="12"/>
      <c r="QD75" s="12"/>
      <c r="QE75" s="12"/>
      <c r="QF75" s="12"/>
      <c r="QG75" s="12"/>
      <c r="QH75" s="12"/>
      <c r="QI75" s="12"/>
      <c r="QJ75" s="12"/>
      <c r="QK75" s="12"/>
      <c r="QL75" s="12"/>
      <c r="QM75" s="12"/>
      <c r="QN75" s="12"/>
      <c r="QO75" s="12"/>
      <c r="QP75" s="12"/>
      <c r="QQ75" s="12"/>
      <c r="QR75" s="12"/>
      <c r="QS75" s="12"/>
      <c r="QT75" s="12"/>
      <c r="QU75" s="12"/>
      <c r="QV75" s="12"/>
      <c r="QW75" s="12"/>
      <c r="QX75" s="12"/>
      <c r="QY75" s="12"/>
      <c r="QZ75" s="12"/>
      <c r="RA75" s="12"/>
      <c r="RB75" s="12"/>
      <c r="RC75" s="12"/>
      <c r="RD75" s="12"/>
      <c r="RE75" s="12"/>
      <c r="RF75" s="12"/>
      <c r="RG75" s="12"/>
      <c r="RH75" s="12"/>
      <c r="RI75" s="12"/>
      <c r="RJ75" s="12"/>
      <c r="RK75" s="12"/>
      <c r="RL75" s="12"/>
      <c r="RM75" s="12"/>
      <c r="RN75" s="12"/>
      <c r="RO75" s="12"/>
      <c r="RP75" s="12"/>
      <c r="RQ75" s="12"/>
      <c r="RR75" s="12"/>
      <c r="RS75" s="12"/>
      <c r="RT75" s="12"/>
      <c r="RU75" s="12"/>
      <c r="RV75" s="12"/>
      <c r="RW75" s="12"/>
      <c r="RX75" s="12"/>
      <c r="RY75" s="12"/>
      <c r="RZ75" s="12"/>
      <c r="SA75" s="12"/>
      <c r="SB75" s="12"/>
      <c r="SC75" s="12"/>
      <c r="SD75" s="12"/>
      <c r="SE75" s="12"/>
      <c r="SF75" s="12"/>
      <c r="SG75" s="12"/>
      <c r="SH75" s="12"/>
      <c r="SI75" s="12"/>
      <c r="SJ75" s="12"/>
      <c r="SK75" s="12"/>
      <c r="SL75" s="12"/>
      <c r="SM75" s="12"/>
      <c r="SN75" s="12"/>
      <c r="SO75" s="12"/>
      <c r="SP75" s="12"/>
      <c r="SQ75" s="12"/>
      <c r="SR75" s="12"/>
      <c r="SS75" s="12"/>
      <c r="ST75" s="12"/>
      <c r="SU75" s="12"/>
      <c r="SV75" s="12"/>
      <c r="SW75" s="12"/>
      <c r="SX75" s="12"/>
      <c r="SY75" s="12"/>
      <c r="SZ75" s="12"/>
      <c r="TA75" s="12"/>
      <c r="TB75" s="12"/>
      <c r="TC75" s="12"/>
      <c r="TD75" s="12"/>
      <c r="TE75" s="12"/>
      <c r="TF75" s="12"/>
      <c r="TG75" s="12"/>
      <c r="TH75" s="12"/>
      <c r="TI75" s="12"/>
      <c r="TJ75" s="12"/>
      <c r="TK75" s="12"/>
      <c r="TL75" s="12"/>
      <c r="TM75" s="12"/>
      <c r="TN75" s="12"/>
      <c r="TO75" s="12"/>
      <c r="TP75" s="12"/>
      <c r="TQ75" s="12"/>
      <c r="TR75" s="12"/>
      <c r="TS75" s="12"/>
      <c r="TT75" s="12"/>
      <c r="TU75" s="12"/>
      <c r="TV75" s="12"/>
      <c r="TW75" s="12"/>
      <c r="TX75" s="12"/>
      <c r="TY75" s="12"/>
      <c r="TZ75" s="12"/>
      <c r="UA75" s="12"/>
      <c r="UB75" s="12"/>
      <c r="UC75" s="12"/>
      <c r="UD75" s="12"/>
      <c r="UE75" s="12"/>
      <c r="UF75" s="12"/>
      <c r="UG75" s="12"/>
      <c r="UH75" s="12"/>
      <c r="UI75" s="12"/>
      <c r="UJ75" s="12"/>
      <c r="UK75" s="12"/>
      <c r="UL75" s="12"/>
      <c r="UM75" s="12"/>
      <c r="UN75" s="12"/>
      <c r="UO75" s="12"/>
      <c r="UP75" s="12"/>
      <c r="UQ75" s="12"/>
      <c r="UR75" s="12"/>
      <c r="US75" s="12"/>
      <c r="UT75" s="12"/>
      <c r="UU75" s="12"/>
      <c r="UV75" s="12"/>
      <c r="UW75" s="12"/>
      <c r="UX75" s="12"/>
      <c r="UY75" s="12"/>
      <c r="UZ75" s="12"/>
      <c r="VA75" s="12"/>
      <c r="VB75" s="12"/>
      <c r="VC75" s="12"/>
      <c r="VD75" s="12"/>
      <c r="VE75" s="12"/>
      <c r="VF75" s="12"/>
      <c r="VG75" s="12"/>
      <c r="VH75" s="12"/>
      <c r="VI75" s="12"/>
      <c r="VJ75" s="12"/>
      <c r="VK75" s="12"/>
      <c r="VL75" s="12"/>
      <c r="VM75" s="12"/>
      <c r="VN75" s="12"/>
      <c r="VO75" s="12"/>
      <c r="VP75" s="12"/>
      <c r="VQ75" s="12"/>
      <c r="VR75" s="12"/>
      <c r="VS75" s="12"/>
      <c r="VT75" s="12"/>
      <c r="VU75" s="12"/>
      <c r="VV75" s="12"/>
      <c r="VW75" s="12"/>
      <c r="VX75" s="12"/>
      <c r="VY75" s="12"/>
      <c r="VZ75" s="12"/>
      <c r="WA75" s="12"/>
      <c r="WB75" s="12"/>
      <c r="WC75" s="12"/>
      <c r="WD75" s="12"/>
      <c r="WE75" s="12"/>
      <c r="WF75" s="12"/>
      <c r="WG75" s="12"/>
      <c r="WH75" s="12"/>
      <c r="WI75" s="12"/>
      <c r="WJ75" s="12"/>
      <c r="WK75" s="12"/>
      <c r="WL75" s="12"/>
      <c r="WM75" s="12"/>
      <c r="WN75" s="12"/>
      <c r="WO75" s="12"/>
      <c r="WP75" s="12"/>
      <c r="WQ75" s="12"/>
      <c r="WR75" s="12"/>
      <c r="WS75" s="12"/>
      <c r="WT75" s="12"/>
      <c r="WU75" s="12"/>
      <c r="WV75" s="12"/>
      <c r="WW75" s="12"/>
      <c r="WX75" s="12"/>
      <c r="WY75" s="12"/>
      <c r="WZ75" s="12"/>
      <c r="XA75" s="12"/>
      <c r="XB75" s="12"/>
      <c r="XC75" s="12"/>
      <c r="XD75" s="12"/>
      <c r="XE75" s="12"/>
      <c r="XF75" s="12"/>
      <c r="XG75" s="12"/>
      <c r="XH75" s="12"/>
      <c r="XI75" s="12"/>
      <c r="XJ75" s="12"/>
      <c r="XK75" s="12"/>
      <c r="XL75" s="12"/>
      <c r="XM75" s="12"/>
      <c r="XN75" s="12"/>
      <c r="XO75" s="12"/>
      <c r="XP75" s="12"/>
      <c r="XQ75" s="12"/>
      <c r="XR75" s="12"/>
      <c r="XS75" s="12"/>
      <c r="XT75" s="12"/>
      <c r="XU75" s="12"/>
      <c r="XV75" s="12"/>
      <c r="XW75" s="12"/>
      <c r="XX75" s="12"/>
      <c r="XY75" s="12"/>
      <c r="XZ75" s="12"/>
      <c r="YA75" s="12"/>
      <c r="YB75" s="12"/>
      <c r="YC75" s="12"/>
      <c r="YD75" s="12"/>
      <c r="YE75" s="12"/>
      <c r="YF75" s="12"/>
      <c r="YG75" s="12"/>
      <c r="YH75" s="12"/>
      <c r="YI75" s="12"/>
      <c r="YJ75" s="12"/>
      <c r="YK75" s="12"/>
      <c r="YL75" s="12"/>
      <c r="YM75" s="12"/>
      <c r="YN75" s="12"/>
      <c r="YO75" s="12"/>
      <c r="YP75" s="12"/>
      <c r="YQ75" s="12"/>
      <c r="YR75" s="12"/>
      <c r="YS75" s="12"/>
      <c r="YT75" s="12"/>
      <c r="YU75" s="12"/>
      <c r="YV75" s="12"/>
      <c r="YW75" s="12"/>
      <c r="YX75" s="12"/>
      <c r="YY75" s="12"/>
      <c r="YZ75" s="12"/>
      <c r="ZA75" s="12"/>
      <c r="ZB75" s="12"/>
      <c r="ZC75" s="12"/>
      <c r="ZD75" s="12"/>
      <c r="ZE75" s="12"/>
      <c r="ZF75" s="12"/>
      <c r="ZG75" s="12"/>
      <c r="ZH75" s="12"/>
      <c r="ZI75" s="12"/>
      <c r="ZJ75" s="12"/>
      <c r="ZK75" s="12"/>
      <c r="ZL75" s="12"/>
      <c r="ZM75" s="12"/>
      <c r="ZN75" s="12"/>
      <c r="ZO75" s="12"/>
      <c r="ZP75" s="12"/>
      <c r="ZQ75" s="12"/>
      <c r="ZR75" s="12"/>
      <c r="ZS75" s="12"/>
      <c r="ZT75" s="12"/>
      <c r="ZU75" s="12"/>
      <c r="ZV75" s="12"/>
      <c r="ZW75" s="12"/>
      <c r="ZX75" s="12"/>
      <c r="ZY75" s="12"/>
      <c r="ZZ75" s="12"/>
      <c r="AAA75" s="12"/>
      <c r="AAB75" s="12"/>
      <c r="AAC75" s="12"/>
      <c r="AAD75" s="12"/>
      <c r="AAE75" s="12"/>
      <c r="AAF75" s="12"/>
      <c r="AAG75" s="12"/>
      <c r="AAH75" s="12"/>
      <c r="AAI75" s="12"/>
      <c r="AAJ75" s="12"/>
      <c r="AAK75" s="12"/>
      <c r="AAL75" s="12"/>
      <c r="AAM75" s="12"/>
      <c r="AAN75" s="12"/>
      <c r="AAO75" s="12"/>
      <c r="AAP75" s="12"/>
      <c r="AAQ75" s="12"/>
      <c r="AAR75" s="12"/>
      <c r="AAS75" s="12"/>
      <c r="AAT75" s="12"/>
      <c r="AAU75" s="12"/>
      <c r="AAV75" s="12"/>
      <c r="AAW75" s="12"/>
      <c r="AAX75" s="12"/>
      <c r="AAY75" s="12"/>
      <c r="AAZ75" s="12"/>
      <c r="ABA75" s="12"/>
      <c r="ABB75" s="12"/>
      <c r="ABC75" s="12"/>
      <c r="ABD75" s="12"/>
      <c r="ABE75" s="12"/>
      <c r="ABF75" s="12"/>
      <c r="ABG75" s="12"/>
      <c r="ABH75" s="12"/>
      <c r="ABI75" s="12"/>
      <c r="ABJ75" s="12"/>
      <c r="ABK75" s="12"/>
      <c r="ABL75" s="12"/>
      <c r="ABM75" s="12"/>
      <c r="ABN75" s="12"/>
      <c r="ABO75" s="12"/>
      <c r="ABP75" s="12"/>
      <c r="ABQ75" s="12"/>
      <c r="ABR75" s="12"/>
      <c r="ABS75" s="12"/>
      <c r="ABT75" s="12"/>
      <c r="ABU75" s="12"/>
      <c r="ABV75" s="12"/>
      <c r="ABW75" s="12"/>
      <c r="ABX75" s="12"/>
      <c r="ABY75" s="12"/>
      <c r="ABZ75" s="12"/>
      <c r="ACA75" s="12"/>
      <c r="ACB75" s="12"/>
      <c r="ACC75" s="12"/>
      <c r="ACD75" s="12"/>
      <c r="ACE75" s="12"/>
      <c r="ACF75" s="12"/>
      <c r="ACG75" s="12"/>
      <c r="ACH75" s="12"/>
      <c r="ACI75" s="12"/>
      <c r="ACJ75" s="12"/>
      <c r="ACK75" s="12"/>
      <c r="ACL75" s="12"/>
      <c r="ACM75" s="12"/>
      <c r="ACN75" s="12"/>
      <c r="ACO75" s="12"/>
      <c r="ACP75" s="12"/>
      <c r="ACQ75" s="12"/>
      <c r="ACR75" s="12"/>
      <c r="ACS75" s="12"/>
      <c r="ACT75" s="12"/>
      <c r="ACU75" s="12"/>
      <c r="ACV75" s="12"/>
      <c r="ACW75" s="12"/>
      <c r="ACX75" s="12"/>
      <c r="ACY75" s="12"/>
      <c r="ACZ75" s="12"/>
      <c r="ADA75" s="12"/>
      <c r="ADB75" s="12"/>
      <c r="ADC75" s="12"/>
      <c r="ADD75" s="12"/>
      <c r="ADE75" s="12"/>
      <c r="ADF75" s="12"/>
      <c r="ADG75" s="12"/>
      <c r="ADH75" s="12"/>
      <c r="ADI75" s="12"/>
      <c r="ADJ75" s="12"/>
      <c r="ADK75" s="12"/>
      <c r="ADL75" s="12"/>
      <c r="ADM75" s="12"/>
      <c r="ADN75" s="12"/>
      <c r="ADO75" s="12"/>
      <c r="ADP75" s="12"/>
      <c r="ADQ75" s="12"/>
      <c r="ADR75" s="12"/>
      <c r="ADS75" s="12"/>
      <c r="ADT75" s="12"/>
      <c r="ADU75" s="12"/>
      <c r="ADV75" s="12"/>
      <c r="ADW75" s="12"/>
      <c r="ADX75" s="12"/>
      <c r="ADY75" s="12"/>
      <c r="ADZ75" s="12"/>
      <c r="AEA75" s="12"/>
      <c r="AEB75" s="12"/>
      <c r="AEC75" s="12"/>
      <c r="AED75" s="12"/>
      <c r="AEE75" s="12"/>
      <c r="AEF75" s="12"/>
      <c r="AEG75" s="12"/>
      <c r="AEH75" s="12"/>
      <c r="AEI75" s="12"/>
      <c r="AEJ75" s="12"/>
      <c r="AEK75" s="12"/>
      <c r="AEL75" s="12"/>
      <c r="AEM75" s="12"/>
      <c r="AEN75" s="12"/>
      <c r="AEO75" s="12"/>
      <c r="AEP75" s="12"/>
      <c r="AEQ75" s="12"/>
      <c r="AER75" s="12"/>
      <c r="AES75" s="12"/>
      <c r="AET75" s="12"/>
      <c r="AEU75" s="12"/>
      <c r="AEV75" s="12"/>
      <c r="AEW75" s="12"/>
      <c r="AEX75" s="12"/>
      <c r="AEY75" s="12"/>
      <c r="AEZ75" s="12"/>
      <c r="AFA75" s="12"/>
      <c r="AFB75" s="12"/>
      <c r="AFC75" s="12"/>
      <c r="AFD75" s="12"/>
      <c r="AFE75" s="12"/>
      <c r="AFF75" s="12"/>
      <c r="AFG75" s="12"/>
      <c r="AFH75" s="12"/>
      <c r="AFI75" s="12"/>
      <c r="AFJ75" s="12"/>
      <c r="AFK75" s="12"/>
      <c r="AFL75" s="12"/>
      <c r="AFM75" s="12"/>
      <c r="AFN75" s="12"/>
      <c r="AFO75" s="12"/>
      <c r="AFP75" s="12"/>
      <c r="AFQ75" s="12"/>
      <c r="AFR75" s="12"/>
      <c r="AFS75" s="12"/>
      <c r="AFT75" s="12"/>
      <c r="AFU75" s="12"/>
      <c r="AFV75" s="12"/>
      <c r="AFW75" s="12"/>
      <c r="AFX75" s="12"/>
      <c r="AFY75" s="12"/>
      <c r="AFZ75" s="12"/>
      <c r="AGA75" s="12"/>
      <c r="AGB75" s="12"/>
      <c r="AGC75" s="12"/>
      <c r="AGD75" s="12"/>
      <c r="AGE75" s="12"/>
      <c r="AGF75" s="12"/>
      <c r="AGG75" s="12"/>
      <c r="AGH75" s="12"/>
      <c r="AGI75" s="12"/>
      <c r="AGJ75" s="12"/>
      <c r="AGK75" s="12"/>
      <c r="AGL75" s="12"/>
      <c r="AGM75" s="12"/>
      <c r="AGN75" s="12"/>
      <c r="AGO75" s="12"/>
      <c r="AGP75" s="12"/>
      <c r="AGQ75" s="12"/>
      <c r="AGR75" s="12"/>
      <c r="AGS75" s="12"/>
      <c r="AGT75" s="12"/>
      <c r="AGU75" s="12"/>
      <c r="AGV75" s="12"/>
      <c r="AGW75" s="12"/>
      <c r="AGX75" s="12"/>
      <c r="AGY75" s="12"/>
      <c r="AGZ75" s="12"/>
      <c r="AHA75" s="12"/>
      <c r="AHB75" s="12"/>
      <c r="AHC75" s="12"/>
      <c r="AHD75" s="12"/>
      <c r="AHE75" s="12"/>
      <c r="AHF75" s="12"/>
      <c r="AHG75" s="12"/>
      <c r="AHH75" s="12"/>
      <c r="AHI75" s="12"/>
      <c r="AHJ75" s="12"/>
      <c r="AHK75" s="12"/>
      <c r="AHL75" s="12"/>
      <c r="AHM75" s="12"/>
      <c r="AHN75" s="12"/>
      <c r="AHO75" s="12"/>
      <c r="AHP75" s="12"/>
      <c r="AHQ75" s="12"/>
      <c r="AHR75" s="12"/>
      <c r="AHS75" s="12"/>
      <c r="AHT75" s="12"/>
      <c r="AHU75" s="12"/>
      <c r="AHV75" s="12"/>
      <c r="AHW75" s="12"/>
      <c r="AHX75" s="12"/>
      <c r="AHY75" s="12"/>
      <c r="AHZ75" s="12"/>
      <c r="AIA75" s="12"/>
      <c r="AIB75" s="12"/>
      <c r="AIC75" s="12"/>
      <c r="AID75" s="12"/>
      <c r="AIE75" s="12"/>
      <c r="AIF75" s="12"/>
      <c r="AIG75" s="12"/>
      <c r="AIH75" s="12"/>
      <c r="AII75" s="12"/>
      <c r="AIJ75" s="12"/>
      <c r="AIK75" s="12"/>
      <c r="AIL75" s="12"/>
      <c r="AIM75" s="12"/>
      <c r="AIN75" s="12"/>
      <c r="AIO75" s="12"/>
      <c r="AIP75" s="12"/>
      <c r="AIQ75" s="12"/>
      <c r="AIR75" s="12"/>
      <c r="AIS75" s="12"/>
      <c r="AIT75" s="12"/>
      <c r="AIU75" s="12"/>
      <c r="AIV75" s="12"/>
      <c r="AIW75" s="12"/>
      <c r="AIX75" s="12"/>
      <c r="AIY75" s="12"/>
      <c r="AIZ75" s="12"/>
      <c r="AJA75" s="12"/>
      <c r="AJB75" s="12"/>
      <c r="AJC75" s="12"/>
      <c r="AJD75" s="12"/>
      <c r="AJE75" s="12"/>
      <c r="AJF75" s="12"/>
      <c r="AJG75" s="12"/>
      <c r="AJH75" s="12"/>
      <c r="AJI75" s="12"/>
      <c r="AJJ75" s="12"/>
      <c r="AJK75" s="12"/>
      <c r="AJL75" s="12"/>
      <c r="AJM75" s="12"/>
      <c r="AJN75" s="12"/>
      <c r="AJO75" s="12"/>
      <c r="AJP75" s="12"/>
      <c r="AJQ75" s="12"/>
      <c r="AJR75" s="12"/>
      <c r="AJS75" s="12"/>
      <c r="AJT75" s="12"/>
      <c r="AJU75" s="12"/>
      <c r="AJV75" s="12"/>
      <c r="AJW75" s="12"/>
      <c r="AJX75" s="12"/>
      <c r="AJY75" s="12"/>
      <c r="AJZ75" s="12"/>
      <c r="AKA75" s="12"/>
      <c r="AKB75" s="12"/>
      <c r="AKC75" s="12"/>
      <c r="AKD75" s="12"/>
      <c r="AKE75" s="12"/>
      <c r="AKF75" s="12"/>
      <c r="AKG75" s="12"/>
      <c r="AKH75" s="12"/>
      <c r="AKI75" s="12"/>
      <c r="AKJ75" s="12"/>
      <c r="AKK75" s="12"/>
      <c r="AKL75" s="12"/>
      <c r="AKM75" s="12"/>
      <c r="AKN75" s="12"/>
      <c r="AKO75" s="12"/>
      <c r="AKP75" s="12"/>
      <c r="AKQ75" s="12"/>
      <c r="AKR75" s="12"/>
      <c r="AKS75" s="12"/>
      <c r="AKT75" s="12"/>
      <c r="AKU75" s="12"/>
      <c r="AKV75" s="12"/>
      <c r="AKW75" s="12"/>
      <c r="AKX75" s="12"/>
      <c r="AKY75" s="12"/>
      <c r="AKZ75" s="12"/>
      <c r="ALA75" s="12"/>
      <c r="ALB75" s="12"/>
      <c r="ALC75" s="12"/>
      <c r="ALD75" s="12"/>
      <c r="ALE75" s="12"/>
      <c r="ALF75" s="12"/>
      <c r="ALG75" s="12"/>
      <c r="ALH75" s="12"/>
      <c r="ALI75" s="12"/>
      <c r="ALJ75" s="12"/>
      <c r="ALK75" s="12"/>
      <c r="ALL75" s="12"/>
      <c r="ALM75" s="12"/>
      <c r="ALN75" s="12"/>
      <c r="ALO75" s="12"/>
      <c r="ALP75" s="12"/>
      <c r="ALQ75" s="12"/>
      <c r="ALR75" s="12"/>
      <c r="ALS75" s="12"/>
      <c r="ALT75" s="12"/>
      <c r="ALU75" s="12"/>
      <c r="ALV75" s="12"/>
      <c r="ALW75" s="12"/>
      <c r="ALX75" s="12"/>
      <c r="ALY75" s="12"/>
      <c r="ALZ75" s="12"/>
      <c r="AMA75" s="12"/>
      <c r="AMB75" s="12"/>
      <c r="AMC75" s="12"/>
      <c r="AMD75" s="12"/>
      <c r="AME75" s="12"/>
      <c r="AMF75" s="12"/>
      <c r="AMG75" s="12"/>
      <c r="AMH75" s="12"/>
      <c r="AMI75" s="12"/>
      <c r="AMJ75" s="12"/>
      <c r="AMK75" s="12"/>
      <c r="AML75" s="12"/>
      <c r="AMM75" s="12"/>
      <c r="AMN75" s="12"/>
      <c r="AMO75" s="12"/>
      <c r="AMP75" s="12"/>
      <c r="AMQ75" s="12"/>
      <c r="AMR75" s="12"/>
      <c r="AMS75" s="12"/>
      <c r="AMT75" s="12"/>
      <c r="AMU75" s="12"/>
      <c r="AMV75" s="12"/>
      <c r="AMW75" s="12"/>
      <c r="AMX75" s="12"/>
      <c r="AMY75" s="12"/>
      <c r="AMZ75" s="12"/>
      <c r="ANA75" s="12"/>
      <c r="ANB75" s="12"/>
      <c r="ANC75" s="12"/>
      <c r="AND75" s="12"/>
      <c r="ANE75" s="12"/>
      <c r="ANF75" s="12"/>
      <c r="ANG75" s="12"/>
      <c r="ANH75" s="12"/>
      <c r="ANI75" s="12"/>
      <c r="ANJ75" s="12"/>
      <c r="ANK75" s="12"/>
      <c r="ANL75" s="12"/>
      <c r="ANM75" s="12"/>
      <c r="ANN75" s="12"/>
      <c r="ANO75" s="12"/>
      <c r="ANP75" s="12"/>
      <c r="ANQ75" s="12"/>
      <c r="ANR75" s="12"/>
      <c r="ANS75" s="12"/>
      <c r="ANT75" s="12"/>
      <c r="ANU75" s="12"/>
      <c r="ANV75" s="12"/>
      <c r="ANW75" s="12"/>
      <c r="ANX75" s="12"/>
      <c r="ANY75" s="12"/>
      <c r="ANZ75" s="12"/>
      <c r="AOA75" s="12"/>
      <c r="AOB75" s="12"/>
      <c r="AOC75" s="12"/>
      <c r="AOD75" s="12"/>
      <c r="AOE75" s="12"/>
      <c r="AOF75" s="12"/>
      <c r="AOG75" s="12"/>
      <c r="AOH75" s="12"/>
      <c r="AOI75" s="12"/>
      <c r="AOJ75" s="12"/>
      <c r="AOK75" s="12"/>
      <c r="AOL75" s="12"/>
      <c r="AOM75" s="12"/>
      <c r="AON75" s="12"/>
      <c r="AOO75" s="12"/>
      <c r="AOP75" s="12"/>
      <c r="AOQ75" s="12"/>
      <c r="AOR75" s="12"/>
      <c r="AOS75" s="12"/>
      <c r="AOT75" s="12"/>
      <c r="AOU75" s="12"/>
      <c r="AOV75" s="12"/>
      <c r="AOW75" s="12"/>
      <c r="AOX75" s="12"/>
      <c r="AOY75" s="12"/>
      <c r="AOZ75" s="12"/>
      <c r="APA75" s="12"/>
      <c r="APB75" s="12"/>
      <c r="APC75" s="12"/>
      <c r="APD75" s="12"/>
      <c r="APE75" s="12"/>
      <c r="APF75" s="12"/>
      <c r="APG75" s="12"/>
      <c r="APH75" s="12"/>
      <c r="API75" s="12"/>
      <c r="APJ75" s="12"/>
      <c r="APK75" s="12"/>
      <c r="APL75" s="12"/>
      <c r="APM75" s="12"/>
      <c r="APN75" s="12"/>
      <c r="APO75" s="12"/>
      <c r="APP75" s="12"/>
      <c r="APQ75" s="12"/>
      <c r="APR75" s="12"/>
      <c r="APS75" s="12"/>
      <c r="APT75" s="12"/>
      <c r="APU75" s="12"/>
      <c r="APV75" s="12"/>
      <c r="APW75" s="12"/>
      <c r="APX75" s="12"/>
      <c r="APY75" s="12"/>
      <c r="APZ75" s="12"/>
      <c r="AQA75" s="12"/>
      <c r="AQB75" s="12"/>
      <c r="AQC75" s="12"/>
      <c r="AQD75" s="12"/>
      <c r="AQE75" s="12"/>
      <c r="AQF75" s="12"/>
      <c r="AQG75" s="12"/>
      <c r="AQH75" s="12"/>
      <c r="AQI75" s="12"/>
      <c r="AQJ75" s="12"/>
      <c r="AQK75" s="12"/>
      <c r="AQL75" s="12"/>
      <c r="AQM75" s="12"/>
      <c r="AQN75" s="12"/>
      <c r="AQO75" s="12"/>
      <c r="AQP75" s="12"/>
      <c r="AQQ75" s="12"/>
      <c r="AQR75" s="12"/>
      <c r="AQS75" s="12"/>
      <c r="AQT75" s="12"/>
      <c r="AQU75" s="12"/>
      <c r="AQV75" s="12"/>
      <c r="AQW75" s="12"/>
      <c r="AQX75" s="12"/>
      <c r="AQY75" s="12"/>
      <c r="AQZ75" s="12"/>
      <c r="ARA75" s="12"/>
      <c r="ARB75" s="12"/>
      <c r="ARC75" s="12"/>
      <c r="ARD75" s="12"/>
      <c r="ARE75" s="12"/>
      <c r="ARF75" s="12"/>
      <c r="ARG75" s="12"/>
      <c r="ARH75" s="12"/>
      <c r="ARI75" s="12"/>
      <c r="ARJ75" s="12"/>
      <c r="ARK75" s="12"/>
      <c r="ARL75" s="12"/>
      <c r="ARM75" s="12"/>
      <c r="ARN75" s="12"/>
      <c r="ARO75" s="12"/>
      <c r="ARP75" s="12"/>
      <c r="ARQ75" s="12"/>
      <c r="ARR75" s="12"/>
      <c r="ARS75" s="12"/>
      <c r="ART75" s="12"/>
      <c r="ARU75" s="12"/>
      <c r="ARV75" s="12"/>
      <c r="ARW75" s="12"/>
      <c r="ARX75" s="12"/>
      <c r="ARY75" s="12"/>
      <c r="ARZ75" s="12"/>
      <c r="ASA75" s="12"/>
      <c r="ASB75" s="12"/>
      <c r="ASC75" s="12"/>
      <c r="ASD75" s="12"/>
      <c r="ASE75" s="12"/>
      <c r="ASF75" s="12"/>
      <c r="ASG75" s="12"/>
      <c r="ASH75" s="12"/>
      <c r="ASI75" s="12"/>
      <c r="ASJ75" s="12"/>
      <c r="ASK75" s="12"/>
      <c r="ASL75" s="12"/>
      <c r="ASM75" s="12"/>
      <c r="ASN75" s="12"/>
      <c r="ASO75" s="12"/>
      <c r="ASP75" s="12"/>
      <c r="ASQ75" s="12"/>
      <c r="ASR75" s="12"/>
      <c r="ASS75" s="12"/>
      <c r="AST75" s="12"/>
      <c r="ASU75" s="12"/>
      <c r="ASV75" s="12"/>
      <c r="ASW75" s="12"/>
      <c r="ASX75" s="12"/>
      <c r="ASY75" s="12"/>
      <c r="ASZ75" s="12"/>
      <c r="ATA75" s="12"/>
      <c r="ATB75" s="12"/>
      <c r="ATC75" s="12"/>
      <c r="ATD75" s="12"/>
      <c r="ATE75" s="12"/>
      <c r="ATF75" s="12"/>
      <c r="ATG75" s="12"/>
      <c r="ATH75" s="12"/>
      <c r="ATI75" s="12"/>
      <c r="ATJ75" s="12"/>
      <c r="ATK75" s="12"/>
      <c r="ATL75" s="12"/>
      <c r="ATM75" s="12"/>
      <c r="ATN75" s="12"/>
      <c r="ATO75" s="12"/>
      <c r="ATP75" s="12"/>
      <c r="ATQ75" s="12"/>
      <c r="ATR75" s="12"/>
      <c r="ATS75" s="12"/>
      <c r="ATT75" s="12"/>
      <c r="ATU75" s="12"/>
      <c r="ATV75" s="12"/>
      <c r="ATW75" s="12"/>
      <c r="ATX75" s="12"/>
      <c r="ATY75" s="12"/>
      <c r="ATZ75" s="12"/>
      <c r="AUA75" s="12"/>
      <c r="AUB75" s="12"/>
      <c r="AUC75" s="12"/>
      <c r="AUD75" s="12"/>
      <c r="AUE75" s="12"/>
      <c r="AUF75" s="12"/>
      <c r="AUG75" s="12"/>
      <c r="AUH75" s="12"/>
      <c r="AUI75" s="12"/>
      <c r="AUJ75" s="12"/>
      <c r="AUK75" s="12"/>
      <c r="AUL75" s="12"/>
      <c r="AUM75" s="12"/>
      <c r="AUN75" s="12"/>
      <c r="AUO75" s="12"/>
      <c r="AUP75" s="12"/>
      <c r="AUQ75" s="12"/>
      <c r="AUR75" s="12"/>
      <c r="AUS75" s="12"/>
      <c r="AUT75" s="12"/>
      <c r="AUU75" s="12"/>
      <c r="AUV75" s="12"/>
      <c r="AUW75" s="12"/>
      <c r="AUX75" s="12"/>
      <c r="AUY75" s="12"/>
      <c r="AUZ75" s="12"/>
      <c r="AVA75" s="12"/>
      <c r="AVB75" s="12"/>
      <c r="AVC75" s="12"/>
      <c r="AVD75" s="12"/>
      <c r="AVE75" s="12"/>
      <c r="AVF75" s="12"/>
      <c r="AVG75" s="12"/>
      <c r="AVH75" s="12"/>
      <c r="AVI75" s="12"/>
      <c r="AVJ75" s="12"/>
      <c r="AVK75" s="12"/>
      <c r="AVL75" s="12"/>
      <c r="AVM75" s="12"/>
      <c r="AVN75" s="12"/>
      <c r="AVO75" s="12"/>
      <c r="AVP75" s="12"/>
      <c r="AVQ75" s="12"/>
      <c r="AVR75" s="12"/>
      <c r="AVS75" s="12"/>
      <c r="AVT75" s="12"/>
      <c r="AVU75" s="12"/>
      <c r="AVV75" s="12"/>
      <c r="AVW75" s="12"/>
      <c r="AVX75" s="12"/>
      <c r="AVY75" s="12"/>
      <c r="AVZ75" s="12"/>
      <c r="AWA75" s="12"/>
      <c r="AWB75" s="12"/>
      <c r="AWC75" s="12"/>
      <c r="AWD75" s="12"/>
      <c r="AWE75" s="12"/>
      <c r="AWF75" s="12"/>
      <c r="AWG75" s="12"/>
      <c r="AWH75" s="12"/>
      <c r="AWI75" s="12"/>
      <c r="AWJ75" s="12"/>
      <c r="AWK75" s="12"/>
      <c r="AWL75" s="12"/>
      <c r="AWM75" s="12"/>
      <c r="AWN75" s="12"/>
      <c r="AWO75" s="12"/>
      <c r="AWP75" s="12"/>
      <c r="AWQ75" s="12"/>
      <c r="AWR75" s="12"/>
      <c r="AWS75" s="12"/>
      <c r="AWT75" s="12"/>
      <c r="AWU75" s="12"/>
      <c r="AWV75" s="12"/>
      <c r="AWW75" s="12"/>
      <c r="AWX75" s="12"/>
      <c r="AWY75" s="12"/>
      <c r="AWZ75" s="12"/>
      <c r="AXA75" s="12"/>
      <c r="AXB75" s="12"/>
      <c r="AXC75" s="12"/>
      <c r="AXD75" s="12"/>
      <c r="AXE75" s="12"/>
      <c r="AXF75" s="12"/>
      <c r="AXG75" s="12"/>
      <c r="AXH75" s="12"/>
      <c r="AXI75" s="12"/>
      <c r="AXJ75" s="12"/>
      <c r="AXK75" s="12"/>
      <c r="AXL75" s="12"/>
      <c r="AXM75" s="12"/>
      <c r="AXN75" s="12"/>
      <c r="AXO75" s="12"/>
      <c r="AXP75" s="12"/>
      <c r="AXQ75" s="12"/>
      <c r="AXR75" s="12"/>
      <c r="AXS75" s="12"/>
      <c r="AXT75" s="12"/>
      <c r="AXU75" s="12"/>
      <c r="AXV75" s="12"/>
      <c r="AXW75" s="12"/>
      <c r="AXX75" s="12"/>
      <c r="AXY75" s="12"/>
      <c r="AXZ75" s="12"/>
      <c r="AYA75" s="12"/>
      <c r="AYB75" s="12"/>
      <c r="AYC75" s="12"/>
      <c r="AYD75" s="12"/>
      <c r="AYE75" s="12"/>
      <c r="AYF75" s="12"/>
      <c r="AYG75" s="12"/>
      <c r="AYH75" s="12"/>
      <c r="AYI75" s="12"/>
      <c r="AYJ75" s="12"/>
      <c r="AYK75" s="12"/>
      <c r="AYL75" s="12"/>
      <c r="AYM75" s="12"/>
      <c r="AYN75" s="12"/>
      <c r="AYO75" s="12"/>
      <c r="AYP75" s="12"/>
      <c r="AYQ75" s="12"/>
      <c r="AYR75" s="12"/>
      <c r="AYS75" s="12"/>
      <c r="AYT75" s="12"/>
      <c r="AYU75" s="12"/>
      <c r="AYV75" s="12"/>
      <c r="AYW75" s="12"/>
      <c r="AYX75" s="12"/>
      <c r="AYY75" s="12"/>
      <c r="AYZ75" s="12"/>
      <c r="AZA75" s="12"/>
      <c r="AZB75" s="12"/>
      <c r="AZC75" s="12"/>
      <c r="AZD75" s="12"/>
      <c r="AZE75" s="12"/>
      <c r="AZF75" s="12"/>
      <c r="AZG75" s="12"/>
      <c r="AZH75" s="12"/>
      <c r="AZI75" s="12"/>
      <c r="AZJ75" s="12"/>
      <c r="AZK75" s="12"/>
      <c r="AZL75" s="12"/>
      <c r="AZM75" s="12"/>
      <c r="AZN75" s="12"/>
      <c r="AZO75" s="12"/>
      <c r="AZP75" s="12"/>
      <c r="AZQ75" s="12"/>
      <c r="AZR75" s="12"/>
      <c r="AZS75" s="12"/>
      <c r="AZT75" s="12"/>
      <c r="AZU75" s="12"/>
      <c r="AZV75" s="12"/>
      <c r="AZW75" s="12"/>
      <c r="AZX75" s="12"/>
      <c r="AZY75" s="12"/>
      <c r="AZZ75" s="12"/>
      <c r="BAA75" s="12"/>
      <c r="BAB75" s="12"/>
      <c r="BAC75" s="12"/>
      <c r="BAD75" s="12"/>
      <c r="BAE75" s="12"/>
      <c r="BAF75" s="12"/>
      <c r="BAG75" s="12"/>
      <c r="BAH75" s="12"/>
      <c r="BAI75" s="12"/>
      <c r="BAJ75" s="12"/>
      <c r="BAK75" s="12"/>
      <c r="BAL75" s="12"/>
      <c r="BAM75" s="12"/>
      <c r="BAN75" s="12"/>
      <c r="BAO75" s="12"/>
      <c r="BAP75" s="12"/>
      <c r="BAQ75" s="12"/>
      <c r="BAR75" s="12"/>
      <c r="BAS75" s="12"/>
      <c r="BAT75" s="12"/>
      <c r="BAU75" s="12"/>
      <c r="BAV75" s="12"/>
      <c r="BAW75" s="12"/>
      <c r="BAX75" s="12"/>
      <c r="BAY75" s="12"/>
      <c r="BAZ75" s="12"/>
      <c r="BBA75" s="12"/>
      <c r="BBB75" s="12"/>
      <c r="BBC75" s="12"/>
      <c r="BBD75" s="12"/>
      <c r="BBE75" s="12"/>
      <c r="BBF75" s="12"/>
      <c r="BBG75" s="12"/>
      <c r="BBH75" s="12"/>
      <c r="BBI75" s="12"/>
      <c r="BBJ75" s="12"/>
      <c r="BBK75" s="12"/>
      <c r="BBL75" s="12"/>
      <c r="BBM75" s="12"/>
      <c r="BBN75" s="12"/>
      <c r="BBO75" s="12"/>
      <c r="BBP75" s="12"/>
      <c r="BBQ75" s="12"/>
      <c r="BBR75" s="12"/>
      <c r="BBS75" s="12"/>
      <c r="BBT75" s="12"/>
      <c r="BBU75" s="12"/>
      <c r="BBV75" s="12"/>
      <c r="BBW75" s="12"/>
      <c r="BBX75" s="12"/>
      <c r="BBY75" s="12"/>
      <c r="BBZ75" s="12"/>
      <c r="BCA75" s="12"/>
      <c r="BCB75" s="12"/>
      <c r="BCC75" s="12"/>
      <c r="BCD75" s="12"/>
      <c r="BCE75" s="12"/>
      <c r="BCF75" s="12"/>
      <c r="BCG75" s="12"/>
      <c r="BCH75" s="12"/>
      <c r="BCI75" s="12"/>
      <c r="BCJ75" s="12"/>
      <c r="BCK75" s="12"/>
      <c r="BCL75" s="12"/>
      <c r="BCM75" s="12"/>
      <c r="BCN75" s="12"/>
      <c r="BCO75" s="12"/>
      <c r="BCP75" s="12"/>
      <c r="BCQ75" s="12"/>
      <c r="BCR75" s="12"/>
      <c r="BCS75" s="12"/>
      <c r="BCT75" s="12"/>
      <c r="BCU75" s="12"/>
      <c r="BCV75" s="12"/>
      <c r="BCW75" s="12"/>
      <c r="BCX75" s="12"/>
      <c r="BCY75" s="12"/>
      <c r="BCZ75" s="12"/>
      <c r="BDA75" s="12"/>
      <c r="BDB75" s="12"/>
      <c r="BDC75" s="12"/>
      <c r="BDD75" s="12"/>
      <c r="BDE75" s="12"/>
      <c r="BDF75" s="12"/>
      <c r="BDG75" s="12"/>
      <c r="BDH75" s="12"/>
      <c r="BDI75" s="12"/>
      <c r="BDJ75" s="12"/>
      <c r="BDK75" s="12"/>
      <c r="BDL75" s="12"/>
      <c r="BDM75" s="12"/>
      <c r="BDN75" s="12"/>
      <c r="BDO75" s="12"/>
      <c r="BDP75" s="12"/>
      <c r="BDQ75" s="12"/>
      <c r="BDR75" s="12"/>
      <c r="BDS75" s="12"/>
      <c r="BDT75" s="12"/>
      <c r="BDU75" s="12"/>
      <c r="BDV75" s="12"/>
      <c r="BDW75" s="12"/>
      <c r="BDX75" s="12"/>
      <c r="BDY75" s="12"/>
      <c r="BDZ75" s="12"/>
      <c r="BEA75" s="12"/>
      <c r="BEB75" s="12"/>
      <c r="BEC75" s="12"/>
      <c r="BED75" s="12"/>
      <c r="BEE75" s="12"/>
      <c r="BEF75" s="12"/>
      <c r="BEG75" s="12"/>
      <c r="BEH75" s="12"/>
      <c r="BEI75" s="12"/>
      <c r="BEJ75" s="12"/>
      <c r="BEK75" s="12"/>
      <c r="BEL75" s="12"/>
      <c r="BEM75" s="12"/>
      <c r="BEN75" s="12"/>
      <c r="BEO75" s="12"/>
      <c r="BEP75" s="12"/>
      <c r="BEQ75" s="12"/>
      <c r="BER75" s="12"/>
      <c r="BES75" s="12"/>
      <c r="BET75" s="12"/>
      <c r="BEU75" s="12"/>
      <c r="BEV75" s="12"/>
      <c r="BEW75" s="12"/>
      <c r="BEX75" s="12"/>
      <c r="BEY75" s="12"/>
      <c r="BEZ75" s="12"/>
      <c r="BFA75" s="12"/>
      <c r="BFB75" s="12"/>
      <c r="BFC75" s="12"/>
      <c r="BFD75" s="12"/>
      <c r="BFE75" s="12"/>
      <c r="BFF75" s="12"/>
      <c r="BFG75" s="12"/>
      <c r="BFH75" s="12"/>
      <c r="BFI75" s="12"/>
      <c r="BFJ75" s="12"/>
      <c r="BFK75" s="12"/>
      <c r="BFL75" s="12"/>
      <c r="BFM75" s="12"/>
      <c r="BFN75" s="12"/>
      <c r="BFO75" s="12"/>
      <c r="BFP75" s="12"/>
      <c r="BFQ75" s="12"/>
      <c r="BFR75" s="12"/>
      <c r="BFS75" s="12"/>
      <c r="BFT75" s="12"/>
      <c r="BFU75" s="12"/>
      <c r="BFV75" s="12"/>
      <c r="BFW75" s="12"/>
      <c r="BFX75" s="12"/>
      <c r="BFY75" s="12"/>
      <c r="BFZ75" s="12"/>
      <c r="BGA75" s="12"/>
      <c r="BGB75" s="12"/>
      <c r="BGC75" s="12"/>
      <c r="BGD75" s="12"/>
      <c r="BGE75" s="12"/>
      <c r="BGF75" s="12"/>
      <c r="BGG75" s="12"/>
      <c r="BGH75" s="12"/>
      <c r="BGI75" s="12"/>
      <c r="BGJ75" s="12"/>
      <c r="BGK75" s="12"/>
      <c r="BGL75" s="12"/>
      <c r="BGM75" s="12"/>
      <c r="BGN75" s="12"/>
      <c r="BGO75" s="12"/>
      <c r="BGP75" s="12"/>
      <c r="BGQ75" s="12"/>
      <c r="BGR75" s="12"/>
      <c r="BGS75" s="12"/>
      <c r="BGT75" s="12"/>
      <c r="BGU75" s="12"/>
      <c r="BGV75" s="12"/>
      <c r="BGW75" s="12"/>
      <c r="BGX75" s="12"/>
      <c r="BGY75" s="12"/>
      <c r="BGZ75" s="12"/>
      <c r="BHA75" s="12"/>
      <c r="BHB75" s="12"/>
      <c r="BHC75" s="12"/>
      <c r="BHD75" s="12"/>
      <c r="BHE75" s="12"/>
      <c r="BHF75" s="12"/>
      <c r="BHG75" s="12"/>
      <c r="BHH75" s="12"/>
      <c r="BHI75" s="12"/>
      <c r="BHJ75" s="12"/>
      <c r="BHK75" s="12"/>
      <c r="BHL75" s="12"/>
      <c r="BHM75" s="12"/>
      <c r="BHN75" s="12"/>
      <c r="BHO75" s="12"/>
      <c r="BHP75" s="12"/>
      <c r="BHQ75" s="12"/>
      <c r="BHR75" s="12"/>
      <c r="BHS75" s="12"/>
      <c r="BHT75" s="12"/>
      <c r="BHU75" s="12"/>
      <c r="BHV75" s="12"/>
      <c r="BHW75" s="12"/>
      <c r="BHX75" s="12"/>
      <c r="BHY75" s="12"/>
      <c r="BHZ75" s="12"/>
      <c r="BIA75" s="12"/>
      <c r="BIB75" s="12"/>
      <c r="BIC75" s="12"/>
      <c r="BID75" s="12"/>
      <c r="BIE75" s="12"/>
      <c r="BIF75" s="12"/>
      <c r="BIG75" s="12"/>
      <c r="BIH75" s="12"/>
      <c r="BII75" s="12"/>
      <c r="BIJ75" s="12"/>
      <c r="BIK75" s="12"/>
      <c r="BIL75" s="12"/>
      <c r="BIM75" s="12"/>
      <c r="BIN75" s="12"/>
      <c r="BIO75" s="12"/>
      <c r="BIP75" s="12"/>
      <c r="BIQ75" s="12"/>
      <c r="BIR75" s="12"/>
      <c r="BIS75" s="12"/>
      <c r="BIT75" s="12"/>
      <c r="BIU75" s="12"/>
      <c r="BIV75" s="12"/>
      <c r="BIW75" s="12"/>
      <c r="BIX75" s="12"/>
      <c r="BIY75" s="12"/>
      <c r="BIZ75" s="12"/>
      <c r="BJA75" s="12"/>
      <c r="BJB75" s="12"/>
      <c r="BJC75" s="12"/>
      <c r="BJD75" s="12"/>
      <c r="BJE75" s="12"/>
      <c r="BJF75" s="12"/>
      <c r="BJG75" s="12"/>
      <c r="BJH75" s="12"/>
      <c r="BJI75" s="12"/>
      <c r="BJJ75" s="12"/>
      <c r="BJK75" s="12"/>
      <c r="BJL75" s="12"/>
      <c r="BJM75" s="12"/>
      <c r="BJN75" s="12"/>
      <c r="BJO75" s="12"/>
      <c r="BJP75" s="12"/>
      <c r="BJQ75" s="12"/>
      <c r="BJR75" s="12"/>
      <c r="BJS75" s="12"/>
      <c r="BJT75" s="12"/>
      <c r="BJU75" s="12"/>
      <c r="BJV75" s="12"/>
      <c r="BJW75" s="12"/>
      <c r="BJX75" s="12"/>
      <c r="BJY75" s="12"/>
      <c r="BJZ75" s="12"/>
      <c r="BKA75" s="12"/>
      <c r="BKB75" s="12"/>
      <c r="BKC75" s="12"/>
      <c r="BKD75" s="12"/>
      <c r="BKE75" s="12"/>
      <c r="BKF75" s="12"/>
      <c r="BKG75" s="12"/>
      <c r="BKH75" s="12"/>
      <c r="BKI75" s="12"/>
      <c r="BKJ75" s="12"/>
      <c r="BKK75" s="12"/>
      <c r="BKL75" s="12"/>
      <c r="BKM75" s="12"/>
      <c r="BKN75" s="12"/>
      <c r="BKO75" s="12"/>
      <c r="BKP75" s="12"/>
      <c r="BKQ75" s="12"/>
      <c r="BKR75" s="12"/>
      <c r="BKS75" s="12"/>
      <c r="BKT75" s="12"/>
      <c r="BKU75" s="12"/>
      <c r="BKV75" s="12"/>
      <c r="BKW75" s="12"/>
      <c r="BKX75" s="12"/>
      <c r="BKY75" s="12"/>
      <c r="BKZ75" s="12"/>
      <c r="BLA75" s="12"/>
      <c r="BLB75" s="12"/>
      <c r="BLC75" s="12"/>
      <c r="BLD75" s="12"/>
      <c r="BLE75" s="12"/>
      <c r="BLF75" s="12"/>
      <c r="BLG75" s="12"/>
      <c r="BLH75" s="12"/>
      <c r="BLI75" s="12"/>
      <c r="BLJ75" s="12"/>
      <c r="BLK75" s="12"/>
      <c r="BLL75" s="12"/>
      <c r="BLM75" s="12"/>
      <c r="BLN75" s="12"/>
      <c r="BLO75" s="12"/>
      <c r="BLP75" s="12"/>
      <c r="BLQ75" s="12"/>
      <c r="BLR75" s="12"/>
      <c r="BLS75" s="12"/>
      <c r="BLT75" s="12"/>
      <c r="BLU75" s="12"/>
      <c r="BLV75" s="12"/>
      <c r="BLW75" s="12"/>
      <c r="BLX75" s="12"/>
      <c r="BLY75" s="12"/>
      <c r="BLZ75" s="12"/>
      <c r="BMA75" s="12"/>
      <c r="BMB75" s="12"/>
      <c r="BMC75" s="12"/>
      <c r="BMD75" s="12"/>
      <c r="BME75" s="12"/>
      <c r="BMF75" s="12"/>
      <c r="BMG75" s="12"/>
      <c r="BMH75" s="12"/>
      <c r="BMI75" s="12"/>
      <c r="BMJ75" s="12"/>
      <c r="BMK75" s="12"/>
      <c r="BML75" s="12"/>
      <c r="BMM75" s="12"/>
      <c r="BMN75" s="12"/>
      <c r="BMO75" s="12"/>
      <c r="BMP75" s="12"/>
      <c r="BMQ75" s="12"/>
      <c r="BMR75" s="12"/>
      <c r="BMS75" s="12"/>
      <c r="BMT75" s="12"/>
      <c r="BMU75" s="12"/>
      <c r="BMV75" s="12"/>
      <c r="BMW75" s="12"/>
      <c r="BMX75" s="12"/>
      <c r="BMY75" s="12"/>
      <c r="BMZ75" s="12"/>
      <c r="BNA75" s="12"/>
      <c r="BNB75" s="12"/>
      <c r="BNC75" s="12"/>
      <c r="BND75" s="12"/>
      <c r="BNE75" s="12"/>
      <c r="BNF75" s="12"/>
      <c r="BNG75" s="12"/>
      <c r="BNH75" s="12"/>
      <c r="BNI75" s="12"/>
      <c r="BNJ75" s="12"/>
      <c r="BNK75" s="12"/>
      <c r="BNL75" s="12"/>
      <c r="BNM75" s="12"/>
      <c r="BNN75" s="12"/>
      <c r="BNO75" s="12"/>
      <c r="BNP75" s="12"/>
      <c r="BNQ75" s="12"/>
      <c r="BNR75" s="12"/>
      <c r="BNS75" s="12"/>
      <c r="BNT75" s="12"/>
      <c r="BNU75" s="12"/>
      <c r="BNV75" s="12"/>
      <c r="BNW75" s="12"/>
      <c r="BNX75" s="12"/>
      <c r="BNY75" s="12"/>
      <c r="BNZ75" s="12"/>
      <c r="BOA75" s="12"/>
      <c r="BOB75" s="12"/>
      <c r="BOC75" s="12"/>
      <c r="BOD75" s="12"/>
      <c r="BOE75" s="12"/>
      <c r="BOF75" s="12"/>
      <c r="BOG75" s="12"/>
      <c r="BOH75" s="12"/>
      <c r="BOI75" s="12"/>
      <c r="BOJ75" s="12"/>
      <c r="BOK75" s="12"/>
      <c r="BOL75" s="12"/>
      <c r="BOM75" s="12"/>
      <c r="BON75" s="12"/>
      <c r="BOO75" s="12"/>
      <c r="BOP75" s="12"/>
      <c r="BOQ75" s="12"/>
      <c r="BOR75" s="12"/>
      <c r="BOS75" s="12"/>
      <c r="BOT75" s="12"/>
      <c r="BOU75" s="12"/>
      <c r="BOV75" s="12"/>
      <c r="BOW75" s="12"/>
      <c r="BOX75" s="12"/>
      <c r="BOY75" s="12"/>
      <c r="BOZ75" s="12"/>
      <c r="BPA75" s="12"/>
      <c r="BPB75" s="12"/>
      <c r="BPC75" s="12"/>
      <c r="BPD75" s="12"/>
      <c r="BPE75" s="12"/>
      <c r="BPF75" s="12"/>
      <c r="BPG75" s="12"/>
      <c r="BPH75" s="12"/>
      <c r="BPI75" s="12"/>
      <c r="BPJ75" s="12"/>
      <c r="BPK75" s="12"/>
      <c r="BPL75" s="12"/>
      <c r="BPM75" s="12"/>
      <c r="BPN75" s="12"/>
      <c r="BPO75" s="12"/>
      <c r="BPP75" s="12"/>
      <c r="BPQ75" s="12"/>
      <c r="BPR75" s="12"/>
      <c r="BPS75" s="12"/>
      <c r="BPT75" s="12"/>
      <c r="BPU75" s="12"/>
      <c r="BPV75" s="12"/>
      <c r="BPW75" s="12"/>
      <c r="BPX75" s="12"/>
      <c r="BPY75" s="12"/>
      <c r="BPZ75" s="12"/>
      <c r="BQA75" s="12"/>
      <c r="BQB75" s="12"/>
      <c r="BQC75" s="12"/>
      <c r="BQD75" s="12"/>
      <c r="BQE75" s="12"/>
      <c r="BQF75" s="12"/>
      <c r="BQG75" s="12"/>
      <c r="BQH75" s="12"/>
      <c r="BQI75" s="12"/>
      <c r="BQJ75" s="12"/>
      <c r="BQK75" s="12"/>
      <c r="BQL75" s="12"/>
      <c r="BQM75" s="12"/>
      <c r="BQN75" s="12"/>
      <c r="BQO75" s="12"/>
      <c r="BQP75" s="12"/>
      <c r="BQQ75" s="12"/>
      <c r="BQR75" s="12"/>
      <c r="BQS75" s="12"/>
      <c r="BQT75" s="12"/>
      <c r="BQU75" s="12"/>
      <c r="BQV75" s="12"/>
      <c r="BQW75" s="12"/>
      <c r="BQX75" s="12"/>
      <c r="BQY75" s="12"/>
      <c r="BQZ75" s="12"/>
      <c r="BRA75" s="12"/>
      <c r="BRB75" s="12"/>
      <c r="BRC75" s="12"/>
      <c r="BRD75" s="12"/>
      <c r="BRE75" s="12"/>
      <c r="BRF75" s="12"/>
      <c r="BRG75" s="12"/>
      <c r="BRH75" s="12"/>
      <c r="BRI75" s="12"/>
      <c r="BRJ75" s="12"/>
      <c r="BRK75" s="12"/>
      <c r="BRL75" s="12"/>
      <c r="BRM75" s="12"/>
      <c r="BRN75" s="12"/>
      <c r="BRO75" s="12"/>
      <c r="BRP75" s="12"/>
      <c r="BRQ75" s="12"/>
      <c r="BRR75" s="12"/>
      <c r="BRS75" s="12"/>
      <c r="BRT75" s="12"/>
      <c r="BRU75" s="12"/>
      <c r="BRV75" s="12"/>
      <c r="BRW75" s="12"/>
      <c r="BRX75" s="12"/>
      <c r="BRY75" s="12"/>
      <c r="BRZ75" s="12"/>
      <c r="BSA75" s="12"/>
      <c r="BSB75" s="12"/>
      <c r="BSC75" s="12"/>
      <c r="BSD75" s="12"/>
      <c r="BSE75" s="12"/>
      <c r="BSF75" s="12"/>
      <c r="BSG75" s="12"/>
      <c r="BSH75" s="12"/>
      <c r="BSI75" s="12"/>
      <c r="BSJ75" s="12"/>
      <c r="BSK75" s="12"/>
      <c r="BSL75" s="12"/>
      <c r="BSM75" s="12"/>
      <c r="BSN75" s="12"/>
      <c r="BSO75" s="12"/>
      <c r="BSP75" s="12"/>
      <c r="BSQ75" s="12"/>
      <c r="BSR75" s="12"/>
      <c r="BSS75" s="12"/>
      <c r="BST75" s="12"/>
      <c r="BSU75" s="12"/>
      <c r="BSV75" s="12"/>
      <c r="BSW75" s="12"/>
      <c r="BSX75" s="12"/>
      <c r="BSY75" s="12"/>
      <c r="BSZ75" s="12"/>
      <c r="BTA75" s="12"/>
      <c r="BTB75" s="12"/>
      <c r="BTC75" s="12"/>
      <c r="BTD75" s="12"/>
      <c r="BTE75" s="12"/>
      <c r="BTF75" s="12"/>
      <c r="BTG75" s="12"/>
      <c r="BTH75" s="12"/>
      <c r="BTI75" s="12"/>
      <c r="BTJ75" s="12"/>
      <c r="BTK75" s="12"/>
      <c r="BTL75" s="12"/>
      <c r="BTM75" s="12"/>
      <c r="BTN75" s="12"/>
      <c r="BTO75" s="12"/>
      <c r="BTP75" s="12"/>
      <c r="BTQ75" s="12"/>
      <c r="BTR75" s="12"/>
      <c r="BTS75" s="12"/>
      <c r="BTT75" s="12"/>
      <c r="BTU75" s="12"/>
      <c r="BTV75" s="12"/>
      <c r="BTW75" s="12"/>
      <c r="BTX75" s="12"/>
      <c r="BTY75" s="12"/>
      <c r="BTZ75" s="12"/>
      <c r="BUA75" s="12"/>
      <c r="BUB75" s="12"/>
      <c r="BUC75" s="12"/>
      <c r="BUD75" s="12"/>
      <c r="BUE75" s="12"/>
      <c r="BUF75" s="12"/>
      <c r="BUG75" s="12"/>
      <c r="BUH75" s="12"/>
      <c r="BUI75" s="12"/>
      <c r="BUJ75" s="12"/>
      <c r="BUK75" s="12"/>
      <c r="BUL75" s="12"/>
      <c r="BUM75" s="12"/>
      <c r="BUN75" s="12"/>
      <c r="BUO75" s="12"/>
      <c r="BUP75" s="12"/>
      <c r="BUQ75" s="12"/>
      <c r="BUR75" s="12"/>
      <c r="BUS75" s="12"/>
      <c r="BUT75" s="12"/>
      <c r="BUU75" s="12"/>
      <c r="BUV75" s="12"/>
      <c r="BUW75" s="12"/>
      <c r="BUX75" s="12"/>
      <c r="BUY75" s="12"/>
      <c r="BUZ75" s="12"/>
      <c r="BVA75" s="12"/>
      <c r="BVB75" s="12"/>
      <c r="BVC75" s="12"/>
      <c r="BVD75" s="12"/>
      <c r="BVE75" s="12"/>
      <c r="BVF75" s="12"/>
      <c r="BVG75" s="12"/>
      <c r="BVH75" s="12"/>
      <c r="BVI75" s="12"/>
      <c r="BVJ75" s="12"/>
      <c r="BVK75" s="12"/>
      <c r="BVL75" s="12"/>
      <c r="BVM75" s="12"/>
      <c r="BVN75" s="12"/>
      <c r="BVO75" s="12"/>
      <c r="BVP75" s="12"/>
      <c r="BVQ75" s="12"/>
      <c r="BVR75" s="12"/>
      <c r="BVS75" s="12"/>
      <c r="BVT75" s="12"/>
      <c r="BVU75" s="12"/>
      <c r="BVV75" s="12"/>
      <c r="BVW75" s="12"/>
      <c r="BVX75" s="12"/>
      <c r="BVY75" s="12"/>
      <c r="BVZ75" s="12"/>
      <c r="BWA75" s="12"/>
      <c r="BWB75" s="12"/>
      <c r="BWC75" s="12"/>
      <c r="BWD75" s="12"/>
      <c r="BWE75" s="12"/>
      <c r="BWF75" s="12"/>
      <c r="BWG75" s="12"/>
      <c r="BWH75" s="12"/>
      <c r="BWI75" s="12"/>
      <c r="BWJ75" s="12"/>
      <c r="BWK75" s="12"/>
      <c r="BWL75" s="12"/>
      <c r="BWM75" s="12"/>
      <c r="BWN75" s="12"/>
      <c r="BWO75" s="12"/>
      <c r="BWP75" s="12"/>
      <c r="BWQ75" s="12"/>
      <c r="BWR75" s="12"/>
      <c r="BWS75" s="12"/>
      <c r="BWT75" s="12"/>
      <c r="BWU75" s="12"/>
      <c r="BWV75" s="12"/>
      <c r="BWW75" s="12"/>
      <c r="BWX75" s="12"/>
      <c r="BWY75" s="12"/>
      <c r="BWZ75" s="12"/>
      <c r="BXA75" s="12"/>
      <c r="BXB75" s="12"/>
      <c r="BXC75" s="12"/>
      <c r="BXD75" s="12"/>
      <c r="BXE75" s="12"/>
      <c r="BXF75" s="12"/>
      <c r="BXG75" s="12"/>
      <c r="BXH75" s="12"/>
      <c r="BXI75" s="12"/>
      <c r="BXJ75" s="12"/>
      <c r="BXK75" s="12"/>
      <c r="BXL75" s="12"/>
      <c r="BXM75" s="12"/>
      <c r="BXN75" s="12"/>
      <c r="BXO75" s="12"/>
      <c r="BXP75" s="12"/>
      <c r="BXQ75" s="12"/>
      <c r="BXR75" s="12"/>
      <c r="BXS75" s="12"/>
      <c r="BXT75" s="12"/>
      <c r="BXU75" s="12"/>
      <c r="BXV75" s="12"/>
      <c r="BXW75" s="12"/>
      <c r="BXX75" s="12"/>
      <c r="BXY75" s="12"/>
      <c r="BXZ75" s="12"/>
      <c r="BYA75" s="12"/>
      <c r="BYB75" s="12"/>
      <c r="BYC75" s="12"/>
      <c r="BYD75" s="12"/>
      <c r="BYE75" s="12"/>
      <c r="BYF75" s="12"/>
      <c r="BYG75" s="12"/>
      <c r="BYH75" s="12"/>
      <c r="BYI75" s="12"/>
      <c r="BYJ75" s="12"/>
      <c r="BYK75" s="12"/>
      <c r="BYL75" s="12"/>
      <c r="BYM75" s="12"/>
      <c r="BYN75" s="12"/>
      <c r="BYO75" s="12"/>
      <c r="BYP75" s="12"/>
      <c r="BYQ75" s="12"/>
      <c r="BYR75" s="12"/>
      <c r="BYS75" s="12"/>
      <c r="BYT75" s="12"/>
      <c r="BYU75" s="12"/>
      <c r="BYV75" s="12"/>
      <c r="BYW75" s="12"/>
      <c r="BYX75" s="12"/>
      <c r="BYY75" s="12"/>
      <c r="BYZ75" s="12"/>
      <c r="BZA75" s="12"/>
      <c r="BZB75" s="12"/>
      <c r="BZC75" s="12"/>
      <c r="BZD75" s="12"/>
      <c r="BZE75" s="12"/>
      <c r="BZF75" s="12"/>
      <c r="BZG75" s="12"/>
      <c r="BZH75" s="12"/>
      <c r="BZI75" s="12"/>
      <c r="BZJ75" s="12"/>
      <c r="BZK75" s="12"/>
      <c r="BZL75" s="12"/>
      <c r="BZM75" s="12"/>
      <c r="BZN75" s="12"/>
      <c r="BZO75" s="12"/>
      <c r="BZP75" s="12"/>
      <c r="BZQ75" s="12"/>
      <c r="BZR75" s="12"/>
      <c r="BZS75" s="12"/>
      <c r="BZT75" s="12"/>
      <c r="BZU75" s="12"/>
      <c r="BZV75" s="12"/>
      <c r="BZW75" s="12"/>
      <c r="BZX75" s="12"/>
      <c r="BZY75" s="12"/>
      <c r="BZZ75" s="12"/>
      <c r="CAA75" s="12"/>
      <c r="CAB75" s="12"/>
      <c r="CAC75" s="12"/>
      <c r="CAD75" s="12"/>
      <c r="CAE75" s="12"/>
      <c r="CAF75" s="12"/>
      <c r="CAG75" s="12"/>
      <c r="CAH75" s="12"/>
      <c r="CAI75" s="12"/>
      <c r="CAJ75" s="12"/>
      <c r="CAK75" s="12"/>
      <c r="CAL75" s="12"/>
      <c r="CAM75" s="12"/>
      <c r="CAN75" s="12"/>
      <c r="CAO75" s="12"/>
      <c r="CAP75" s="12"/>
      <c r="CAQ75" s="12"/>
      <c r="CAR75" s="12"/>
      <c r="CAS75" s="12"/>
      <c r="CAT75" s="12"/>
      <c r="CAU75" s="12"/>
      <c r="CAV75" s="12"/>
      <c r="CAW75" s="12"/>
      <c r="CAX75" s="12"/>
      <c r="CAY75" s="12"/>
      <c r="CAZ75" s="12"/>
      <c r="CBA75" s="12"/>
      <c r="CBB75" s="12"/>
      <c r="CBC75" s="12"/>
      <c r="CBD75" s="12"/>
      <c r="CBE75" s="12"/>
      <c r="CBF75" s="12"/>
      <c r="CBG75" s="12"/>
      <c r="CBH75" s="12"/>
      <c r="CBI75" s="12"/>
      <c r="CBJ75" s="12"/>
      <c r="CBK75" s="12"/>
      <c r="CBL75" s="12"/>
      <c r="CBM75" s="12"/>
      <c r="CBN75" s="12"/>
      <c r="CBO75" s="12"/>
      <c r="CBP75" s="12"/>
      <c r="CBQ75" s="12"/>
      <c r="CBR75" s="12"/>
      <c r="CBS75" s="12"/>
      <c r="CBT75" s="12"/>
      <c r="CBU75" s="12"/>
      <c r="CBV75" s="12"/>
      <c r="CBW75" s="12"/>
      <c r="CBX75" s="12"/>
      <c r="CBY75" s="12"/>
      <c r="CBZ75" s="12"/>
      <c r="CCA75" s="12"/>
      <c r="CCB75" s="12"/>
      <c r="CCC75" s="12"/>
      <c r="CCD75" s="12"/>
      <c r="CCE75" s="12"/>
      <c r="CCF75" s="12"/>
      <c r="CCG75" s="12"/>
      <c r="CCH75" s="12"/>
      <c r="CCI75" s="12"/>
      <c r="CCJ75" s="12"/>
      <c r="CCK75" s="12"/>
      <c r="CCL75" s="12"/>
      <c r="CCM75" s="12"/>
      <c r="CCN75" s="12"/>
      <c r="CCO75" s="12"/>
      <c r="CCP75" s="12"/>
      <c r="CCQ75" s="12"/>
      <c r="CCR75" s="12"/>
      <c r="CCS75" s="12"/>
      <c r="CCT75" s="12"/>
      <c r="CCU75" s="12"/>
      <c r="CCV75" s="12"/>
      <c r="CCW75" s="12"/>
      <c r="CCX75" s="12"/>
      <c r="CCY75" s="12"/>
      <c r="CCZ75" s="12"/>
      <c r="CDA75" s="12"/>
      <c r="CDB75" s="12"/>
      <c r="CDC75" s="12"/>
      <c r="CDD75" s="12"/>
      <c r="CDE75" s="12"/>
      <c r="CDF75" s="12"/>
      <c r="CDG75" s="12"/>
      <c r="CDH75" s="12"/>
      <c r="CDI75" s="12"/>
      <c r="CDJ75" s="12"/>
      <c r="CDK75" s="12"/>
      <c r="CDL75" s="12"/>
      <c r="CDM75" s="12"/>
      <c r="CDN75" s="12"/>
      <c r="CDO75" s="12"/>
      <c r="CDP75" s="12"/>
      <c r="CDQ75" s="12"/>
      <c r="CDR75" s="12"/>
      <c r="CDS75" s="12"/>
      <c r="CDT75" s="12"/>
      <c r="CDU75" s="12"/>
      <c r="CDV75" s="12"/>
      <c r="CDW75" s="12"/>
      <c r="CDX75" s="12"/>
      <c r="CDY75" s="12"/>
      <c r="CDZ75" s="12"/>
      <c r="CEA75" s="12"/>
      <c r="CEB75" s="12"/>
      <c r="CEC75" s="12"/>
      <c r="CED75" s="12"/>
      <c r="CEE75" s="12"/>
      <c r="CEF75" s="12"/>
      <c r="CEG75" s="12"/>
      <c r="CEH75" s="12"/>
      <c r="CEI75" s="12"/>
      <c r="CEJ75" s="12"/>
      <c r="CEK75" s="12"/>
      <c r="CEL75" s="12"/>
      <c r="CEM75" s="12"/>
      <c r="CEN75" s="12"/>
      <c r="CEO75" s="12"/>
      <c r="CEP75" s="12"/>
      <c r="CEQ75" s="12"/>
      <c r="CER75" s="12"/>
      <c r="CES75" s="12"/>
      <c r="CET75" s="12"/>
      <c r="CEU75" s="12"/>
      <c r="CEV75" s="12"/>
      <c r="CEW75" s="12"/>
      <c r="CEX75" s="12"/>
      <c r="CEY75" s="12"/>
      <c r="CEZ75" s="12"/>
      <c r="CFA75" s="12"/>
      <c r="CFB75" s="12"/>
      <c r="CFC75" s="12"/>
      <c r="CFD75" s="12"/>
      <c r="CFE75" s="12"/>
      <c r="CFF75" s="12"/>
      <c r="CFG75" s="12"/>
      <c r="CFH75" s="12"/>
      <c r="CFI75" s="12"/>
      <c r="CFJ75" s="12"/>
      <c r="CFK75" s="12"/>
      <c r="CFL75" s="12"/>
      <c r="CFM75" s="12"/>
      <c r="CFN75" s="12"/>
      <c r="CFO75" s="12"/>
      <c r="CFP75" s="12"/>
      <c r="CFQ75" s="12"/>
      <c r="CFR75" s="12"/>
      <c r="CFS75" s="12"/>
      <c r="CFT75" s="12"/>
      <c r="CFU75" s="12"/>
      <c r="CFV75" s="12"/>
      <c r="CFW75" s="12"/>
      <c r="CFX75" s="12"/>
      <c r="CFY75" s="12"/>
      <c r="CFZ75" s="12"/>
      <c r="CGA75" s="12"/>
      <c r="CGB75" s="12"/>
      <c r="CGC75" s="12"/>
      <c r="CGD75" s="12"/>
      <c r="CGE75" s="12"/>
      <c r="CGF75" s="12"/>
      <c r="CGG75" s="12"/>
      <c r="CGH75" s="12"/>
      <c r="CGI75" s="12"/>
      <c r="CGJ75" s="12"/>
      <c r="CGK75" s="12"/>
      <c r="CGL75" s="12"/>
      <c r="CGM75" s="12"/>
      <c r="CGN75" s="12"/>
      <c r="CGO75" s="12"/>
      <c r="CGP75" s="12"/>
      <c r="CGQ75" s="12"/>
      <c r="CGR75" s="12"/>
      <c r="CGS75" s="12"/>
      <c r="CGT75" s="12"/>
      <c r="CGU75" s="12"/>
      <c r="CGV75" s="12"/>
      <c r="CGW75" s="12"/>
      <c r="CGX75" s="12"/>
      <c r="CGY75" s="12"/>
      <c r="CGZ75" s="12"/>
      <c r="CHA75" s="12"/>
      <c r="CHB75" s="12"/>
      <c r="CHC75" s="12"/>
      <c r="CHD75" s="12"/>
      <c r="CHE75" s="12"/>
      <c r="CHF75" s="12"/>
      <c r="CHG75" s="12"/>
      <c r="CHH75" s="12"/>
      <c r="CHI75" s="12"/>
      <c r="CHJ75" s="12"/>
      <c r="CHK75" s="12"/>
      <c r="CHL75" s="12"/>
      <c r="CHM75" s="12"/>
      <c r="CHN75" s="12"/>
      <c r="CHO75" s="12"/>
      <c r="CHP75" s="12"/>
      <c r="CHQ75" s="12"/>
      <c r="CHR75" s="12"/>
      <c r="CHS75" s="12"/>
      <c r="CHT75" s="12"/>
      <c r="CHU75" s="12"/>
      <c r="CHV75" s="12"/>
      <c r="CHW75" s="12"/>
      <c r="CHX75" s="12"/>
      <c r="CHY75" s="12"/>
      <c r="CHZ75" s="12"/>
      <c r="CIA75" s="12"/>
      <c r="CIB75" s="12"/>
      <c r="CIC75" s="12"/>
      <c r="CID75" s="12"/>
      <c r="CIE75" s="12"/>
      <c r="CIF75" s="12"/>
      <c r="CIG75" s="12"/>
      <c r="CIH75" s="12"/>
      <c r="CII75" s="12"/>
      <c r="CIJ75" s="12"/>
      <c r="CIK75" s="12"/>
      <c r="CIL75" s="12"/>
      <c r="CIM75" s="12"/>
      <c r="CIN75" s="12"/>
      <c r="CIO75" s="12"/>
      <c r="CIP75" s="12"/>
      <c r="CIQ75" s="12"/>
      <c r="CIR75" s="12"/>
      <c r="CIS75" s="12"/>
      <c r="CIT75" s="12"/>
      <c r="CIU75" s="12"/>
      <c r="CIV75" s="12"/>
      <c r="CIW75" s="12"/>
      <c r="CIX75" s="12"/>
      <c r="CIY75" s="12"/>
      <c r="CIZ75" s="12"/>
      <c r="CJA75" s="12"/>
      <c r="CJB75" s="12"/>
      <c r="CJC75" s="12"/>
      <c r="CJD75" s="12"/>
      <c r="CJE75" s="12"/>
      <c r="CJF75" s="12"/>
      <c r="CJG75" s="12"/>
      <c r="CJH75" s="12"/>
      <c r="CJI75" s="12"/>
      <c r="CJJ75" s="12"/>
      <c r="CJK75" s="12"/>
      <c r="CJL75" s="12"/>
      <c r="CJM75" s="12"/>
      <c r="CJN75" s="12"/>
      <c r="CJO75" s="12"/>
      <c r="CJP75" s="12"/>
      <c r="CJQ75" s="12"/>
      <c r="CJR75" s="12"/>
      <c r="CJS75" s="12"/>
      <c r="CJT75" s="12"/>
      <c r="CJU75" s="12"/>
      <c r="CJV75" s="12"/>
      <c r="CJW75" s="12"/>
      <c r="CJX75" s="12"/>
      <c r="CJY75" s="12"/>
      <c r="CJZ75" s="12"/>
      <c r="CKA75" s="12"/>
      <c r="CKB75" s="12"/>
      <c r="CKC75" s="12"/>
      <c r="CKD75" s="12"/>
      <c r="CKE75" s="12"/>
      <c r="CKF75" s="12"/>
      <c r="CKG75" s="12"/>
      <c r="CKH75" s="12"/>
      <c r="CKI75" s="12"/>
      <c r="CKJ75" s="12"/>
      <c r="CKK75" s="12"/>
      <c r="CKL75" s="12"/>
      <c r="CKM75" s="12"/>
      <c r="CKN75" s="12"/>
      <c r="CKO75" s="12"/>
      <c r="CKP75" s="12"/>
      <c r="CKQ75" s="12"/>
      <c r="CKR75" s="12"/>
      <c r="CKS75" s="12"/>
      <c r="CKT75" s="12"/>
      <c r="CKU75" s="12"/>
      <c r="CKV75" s="12"/>
      <c r="CKW75" s="12"/>
      <c r="CKX75" s="12"/>
      <c r="CKY75" s="12"/>
      <c r="CKZ75" s="12"/>
      <c r="CLA75" s="12"/>
      <c r="CLB75" s="12"/>
      <c r="CLC75" s="12"/>
      <c r="CLD75" s="12"/>
      <c r="CLE75" s="12"/>
      <c r="CLF75" s="12"/>
      <c r="CLG75" s="12"/>
      <c r="CLH75" s="12"/>
      <c r="CLI75" s="12"/>
      <c r="CLJ75" s="12"/>
      <c r="CLK75" s="12"/>
      <c r="CLL75" s="12"/>
      <c r="CLM75" s="12"/>
      <c r="CLN75" s="12"/>
      <c r="CLO75" s="12"/>
      <c r="CLP75" s="12"/>
      <c r="CLQ75" s="12"/>
      <c r="CLR75" s="12"/>
      <c r="CLS75" s="12"/>
      <c r="CLT75" s="12"/>
      <c r="CLU75" s="12"/>
      <c r="CLV75" s="12"/>
      <c r="CLW75" s="12"/>
      <c r="CLX75" s="12"/>
      <c r="CLY75" s="12"/>
      <c r="CLZ75" s="12"/>
      <c r="CMA75" s="12"/>
      <c r="CMB75" s="12"/>
      <c r="CMC75" s="12"/>
      <c r="CMD75" s="12"/>
      <c r="CME75" s="12"/>
      <c r="CMF75" s="12"/>
      <c r="CMG75" s="12"/>
      <c r="CMH75" s="12"/>
      <c r="CMI75" s="12"/>
      <c r="CMJ75" s="12"/>
      <c r="CMK75" s="12"/>
      <c r="CML75" s="12"/>
      <c r="CMM75" s="12"/>
      <c r="CMN75" s="12"/>
      <c r="CMO75" s="12"/>
      <c r="CMP75" s="12"/>
      <c r="CMQ75" s="12"/>
      <c r="CMR75" s="12"/>
      <c r="CMS75" s="12"/>
      <c r="CMT75" s="12"/>
      <c r="CMU75" s="12"/>
      <c r="CMV75" s="12"/>
      <c r="CMW75" s="12"/>
      <c r="CMX75" s="12"/>
      <c r="CMY75" s="12"/>
      <c r="CMZ75" s="12"/>
      <c r="CNA75" s="12"/>
      <c r="CNB75" s="12"/>
      <c r="CNC75" s="12"/>
      <c r="CND75" s="12"/>
      <c r="CNE75" s="12"/>
      <c r="CNF75" s="12"/>
      <c r="CNG75" s="12"/>
      <c r="CNH75" s="12"/>
      <c r="CNI75" s="12"/>
      <c r="CNJ75" s="12"/>
      <c r="CNK75" s="12"/>
      <c r="CNL75" s="12"/>
      <c r="CNM75" s="12"/>
      <c r="CNN75" s="12"/>
      <c r="CNO75" s="12"/>
      <c r="CNP75" s="12"/>
      <c r="CNQ75" s="12"/>
      <c r="CNR75" s="12"/>
      <c r="CNS75" s="12"/>
      <c r="CNT75" s="12"/>
      <c r="CNU75" s="12"/>
      <c r="CNV75" s="12"/>
      <c r="CNW75" s="12"/>
      <c r="CNX75" s="12"/>
      <c r="CNY75" s="12"/>
      <c r="CNZ75" s="12"/>
      <c r="COA75" s="12"/>
      <c r="COB75" s="12"/>
      <c r="COC75" s="12"/>
      <c r="COD75" s="12"/>
      <c r="COE75" s="12"/>
      <c r="COF75" s="12"/>
      <c r="COG75" s="12"/>
      <c r="COH75" s="12"/>
      <c r="COI75" s="12"/>
      <c r="COJ75" s="12"/>
      <c r="COK75" s="12"/>
      <c r="COL75" s="12"/>
      <c r="COM75" s="12"/>
      <c r="CON75" s="12"/>
      <c r="COO75" s="12"/>
      <c r="COP75" s="12"/>
      <c r="COQ75" s="12"/>
      <c r="COR75" s="12"/>
      <c r="COS75" s="12"/>
      <c r="COT75" s="12"/>
      <c r="COU75" s="12"/>
      <c r="COV75" s="12"/>
      <c r="COW75" s="12"/>
      <c r="COX75" s="12"/>
      <c r="COY75" s="12"/>
      <c r="COZ75" s="12"/>
      <c r="CPA75" s="12"/>
      <c r="CPB75" s="12"/>
      <c r="CPC75" s="12"/>
      <c r="CPD75" s="12"/>
      <c r="CPE75" s="12"/>
      <c r="CPF75" s="12"/>
      <c r="CPG75" s="12"/>
      <c r="CPH75" s="12"/>
      <c r="CPI75" s="12"/>
      <c r="CPJ75" s="12"/>
      <c r="CPK75" s="12"/>
      <c r="CPL75" s="12"/>
      <c r="CPM75" s="12"/>
      <c r="CPN75" s="12"/>
      <c r="CPO75" s="12"/>
      <c r="CPP75" s="12"/>
      <c r="CPQ75" s="12"/>
      <c r="CPR75" s="12"/>
      <c r="CPS75" s="12"/>
      <c r="CPT75" s="12"/>
      <c r="CPU75" s="12"/>
      <c r="CPV75" s="12"/>
      <c r="CPW75" s="12"/>
      <c r="CPX75" s="12"/>
      <c r="CPY75" s="12"/>
      <c r="CPZ75" s="12"/>
      <c r="CQA75" s="12"/>
      <c r="CQB75" s="12"/>
      <c r="CQC75" s="12"/>
      <c r="CQD75" s="12"/>
      <c r="CQE75" s="12"/>
      <c r="CQF75" s="12"/>
      <c r="CQG75" s="12"/>
      <c r="CQH75" s="12"/>
      <c r="CQI75" s="12"/>
      <c r="CQJ75" s="12"/>
      <c r="CQK75" s="12"/>
      <c r="CQL75" s="12"/>
      <c r="CQM75" s="12"/>
      <c r="CQN75" s="12"/>
      <c r="CQO75" s="12"/>
      <c r="CQP75" s="12"/>
      <c r="CQQ75" s="12"/>
      <c r="CQR75" s="12"/>
      <c r="CQS75" s="12"/>
      <c r="CQT75" s="12"/>
      <c r="CQU75" s="12"/>
      <c r="CQV75" s="12"/>
      <c r="CQW75" s="12"/>
      <c r="CQX75" s="12"/>
      <c r="CQY75" s="12"/>
      <c r="CQZ75" s="12"/>
      <c r="CRA75" s="12"/>
      <c r="CRB75" s="12"/>
      <c r="CRC75" s="12"/>
      <c r="CRD75" s="12"/>
      <c r="CRE75" s="12"/>
      <c r="CRF75" s="12"/>
      <c r="CRG75" s="12"/>
      <c r="CRH75" s="12"/>
      <c r="CRI75" s="12"/>
      <c r="CRJ75" s="12"/>
      <c r="CRK75" s="12"/>
      <c r="CRL75" s="12"/>
      <c r="CRM75" s="12"/>
      <c r="CRN75" s="12"/>
      <c r="CRO75" s="12"/>
      <c r="CRP75" s="12"/>
      <c r="CRQ75" s="12"/>
      <c r="CRR75" s="12"/>
      <c r="CRS75" s="12"/>
      <c r="CRT75" s="12"/>
      <c r="CRU75" s="12"/>
      <c r="CRV75" s="12"/>
      <c r="CRW75" s="12"/>
      <c r="CRX75" s="12"/>
      <c r="CRY75" s="12"/>
      <c r="CRZ75" s="12"/>
      <c r="CSA75" s="12"/>
      <c r="CSB75" s="12"/>
      <c r="CSC75" s="12"/>
      <c r="CSD75" s="12"/>
      <c r="CSE75" s="12"/>
      <c r="CSF75" s="12"/>
      <c r="CSG75" s="12"/>
      <c r="CSH75" s="12"/>
      <c r="CSI75" s="12"/>
      <c r="CSJ75" s="12"/>
      <c r="CSK75" s="12"/>
      <c r="CSL75" s="12"/>
      <c r="CSM75" s="12"/>
      <c r="CSN75" s="12"/>
      <c r="CSO75" s="12"/>
      <c r="CSP75" s="12"/>
      <c r="CSQ75" s="12"/>
      <c r="CSR75" s="12"/>
      <c r="CSS75" s="12"/>
      <c r="CST75" s="12"/>
      <c r="CSU75" s="12"/>
      <c r="CSV75" s="12"/>
      <c r="CSW75" s="12"/>
      <c r="CSX75" s="12"/>
      <c r="CSY75" s="12"/>
      <c r="CSZ75" s="12"/>
      <c r="CTA75" s="12"/>
      <c r="CTB75" s="12"/>
      <c r="CTC75" s="12"/>
      <c r="CTD75" s="12"/>
      <c r="CTE75" s="12"/>
      <c r="CTF75" s="12"/>
      <c r="CTG75" s="12"/>
      <c r="CTH75" s="12"/>
      <c r="CTI75" s="12"/>
      <c r="CTJ75" s="12"/>
      <c r="CTK75" s="12"/>
      <c r="CTL75" s="12"/>
      <c r="CTM75" s="12"/>
      <c r="CTN75" s="12"/>
      <c r="CTO75" s="12"/>
      <c r="CTP75" s="12"/>
      <c r="CTQ75" s="12"/>
      <c r="CTR75" s="12"/>
      <c r="CTS75" s="12"/>
      <c r="CTT75" s="12"/>
      <c r="CTU75" s="12"/>
      <c r="CTV75" s="12"/>
      <c r="CTW75" s="12"/>
      <c r="CTX75" s="12"/>
      <c r="CTY75" s="12"/>
      <c r="CTZ75" s="12"/>
      <c r="CUA75" s="12"/>
      <c r="CUB75" s="12"/>
      <c r="CUC75" s="12"/>
      <c r="CUD75" s="12"/>
      <c r="CUE75" s="12"/>
      <c r="CUF75" s="12"/>
      <c r="CUG75" s="12"/>
      <c r="CUH75" s="12"/>
      <c r="CUI75" s="12"/>
      <c r="CUJ75" s="12"/>
      <c r="CUK75" s="12"/>
      <c r="CUL75" s="12"/>
      <c r="CUM75" s="12"/>
      <c r="CUN75" s="12"/>
      <c r="CUO75" s="12"/>
      <c r="CUP75" s="12"/>
      <c r="CUQ75" s="12"/>
      <c r="CUR75" s="12"/>
      <c r="CUS75" s="12"/>
      <c r="CUT75" s="12"/>
      <c r="CUU75" s="12"/>
      <c r="CUV75" s="12"/>
      <c r="CUW75" s="12"/>
      <c r="CUX75" s="12"/>
      <c r="CUY75" s="12"/>
      <c r="CUZ75" s="12"/>
      <c r="CVA75" s="12"/>
      <c r="CVB75" s="12"/>
      <c r="CVC75" s="12"/>
      <c r="CVD75" s="12"/>
      <c r="CVE75" s="12"/>
      <c r="CVF75" s="12"/>
      <c r="CVG75" s="12"/>
      <c r="CVH75" s="12"/>
      <c r="CVI75" s="12"/>
      <c r="CVJ75" s="12"/>
      <c r="CVK75" s="12"/>
      <c r="CVL75" s="12"/>
      <c r="CVM75" s="12"/>
      <c r="CVN75" s="12"/>
      <c r="CVO75" s="12"/>
      <c r="CVP75" s="12"/>
      <c r="CVQ75" s="12"/>
      <c r="CVR75" s="12"/>
      <c r="CVS75" s="12"/>
      <c r="CVT75" s="12"/>
      <c r="CVU75" s="12"/>
      <c r="CVV75" s="12"/>
      <c r="CVW75" s="12"/>
      <c r="CVX75" s="12"/>
      <c r="CVY75" s="12"/>
      <c r="CVZ75" s="12"/>
      <c r="CWA75" s="12"/>
      <c r="CWB75" s="12"/>
      <c r="CWC75" s="12"/>
      <c r="CWD75" s="12"/>
      <c r="CWE75" s="12"/>
      <c r="CWF75" s="12"/>
      <c r="CWG75" s="12"/>
      <c r="CWH75" s="12"/>
      <c r="CWI75" s="12"/>
      <c r="CWJ75" s="12"/>
      <c r="CWK75" s="12"/>
      <c r="CWL75" s="12"/>
      <c r="CWM75" s="12"/>
      <c r="CWN75" s="12"/>
      <c r="CWO75" s="12"/>
      <c r="CWP75" s="12"/>
      <c r="CWQ75" s="12"/>
      <c r="CWR75" s="12"/>
      <c r="CWS75" s="12"/>
      <c r="CWT75" s="12"/>
      <c r="CWU75" s="12"/>
      <c r="CWV75" s="12"/>
      <c r="CWW75" s="12"/>
      <c r="CWX75" s="12"/>
      <c r="CWY75" s="12"/>
      <c r="CWZ75" s="12"/>
      <c r="CXA75" s="12"/>
      <c r="CXB75" s="12"/>
      <c r="CXC75" s="12"/>
      <c r="CXD75" s="12"/>
      <c r="CXE75" s="12"/>
      <c r="CXF75" s="12"/>
      <c r="CXG75" s="12"/>
      <c r="CXH75" s="12"/>
      <c r="CXI75" s="12"/>
      <c r="CXJ75" s="12"/>
      <c r="CXK75" s="12"/>
      <c r="CXL75" s="12"/>
      <c r="CXM75" s="12"/>
      <c r="CXN75" s="12"/>
      <c r="CXO75" s="12"/>
      <c r="CXP75" s="12"/>
      <c r="CXQ75" s="12"/>
      <c r="CXR75" s="12"/>
      <c r="CXS75" s="12"/>
      <c r="CXT75" s="12"/>
      <c r="CXU75" s="12"/>
      <c r="CXV75" s="12"/>
      <c r="CXW75" s="12"/>
      <c r="CXX75" s="12"/>
      <c r="CXY75" s="12"/>
      <c r="CXZ75" s="12"/>
      <c r="CYA75" s="12"/>
      <c r="CYB75" s="12"/>
      <c r="CYC75" s="12"/>
      <c r="CYD75" s="12"/>
      <c r="CYE75" s="12"/>
      <c r="CYF75" s="12"/>
      <c r="CYG75" s="12"/>
      <c r="CYH75" s="12"/>
      <c r="CYI75" s="12"/>
      <c r="CYJ75" s="12"/>
      <c r="CYK75" s="12"/>
      <c r="CYL75" s="12"/>
      <c r="CYM75" s="12"/>
      <c r="CYN75" s="12"/>
      <c r="CYO75" s="12"/>
      <c r="CYP75" s="12"/>
      <c r="CYQ75" s="12"/>
      <c r="CYR75" s="12"/>
      <c r="CYS75" s="12"/>
      <c r="CYT75" s="12"/>
      <c r="CYU75" s="12"/>
      <c r="CYV75" s="12"/>
      <c r="CYW75" s="12"/>
      <c r="CYX75" s="12"/>
      <c r="CYY75" s="12"/>
      <c r="CYZ75" s="12"/>
      <c r="CZA75" s="12"/>
      <c r="CZB75" s="12"/>
      <c r="CZC75" s="12"/>
      <c r="CZD75" s="12"/>
      <c r="CZE75" s="12"/>
      <c r="CZF75" s="12"/>
      <c r="CZG75" s="12"/>
      <c r="CZH75" s="12"/>
      <c r="CZI75" s="12"/>
      <c r="CZJ75" s="12"/>
      <c r="CZK75" s="12"/>
      <c r="CZL75" s="12"/>
      <c r="CZM75" s="12"/>
      <c r="CZN75" s="12"/>
      <c r="CZO75" s="12"/>
      <c r="CZP75" s="12"/>
      <c r="CZQ75" s="12"/>
      <c r="CZR75" s="12"/>
      <c r="CZS75" s="12"/>
      <c r="CZT75" s="12"/>
      <c r="CZU75" s="12"/>
      <c r="CZV75" s="12"/>
      <c r="CZW75" s="12"/>
      <c r="CZX75" s="12"/>
      <c r="CZY75" s="12"/>
      <c r="CZZ75" s="12"/>
      <c r="DAA75" s="12"/>
      <c r="DAB75" s="12"/>
      <c r="DAC75" s="12"/>
      <c r="DAD75" s="12"/>
      <c r="DAE75" s="12"/>
      <c r="DAF75" s="12"/>
      <c r="DAG75" s="12"/>
      <c r="DAH75" s="12"/>
      <c r="DAI75" s="12"/>
      <c r="DAJ75" s="12"/>
      <c r="DAK75" s="12"/>
      <c r="DAL75" s="12"/>
      <c r="DAM75" s="12"/>
      <c r="DAN75" s="12"/>
      <c r="DAO75" s="12"/>
      <c r="DAP75" s="12"/>
      <c r="DAQ75" s="12"/>
      <c r="DAR75" s="12"/>
      <c r="DAS75" s="12"/>
      <c r="DAT75" s="12"/>
      <c r="DAU75" s="12"/>
      <c r="DAV75" s="12"/>
      <c r="DAW75" s="12"/>
      <c r="DAX75" s="12"/>
      <c r="DAY75" s="12"/>
      <c r="DAZ75" s="12"/>
      <c r="DBA75" s="12"/>
      <c r="DBB75" s="12"/>
      <c r="DBC75" s="12"/>
      <c r="DBD75" s="12"/>
      <c r="DBE75" s="12"/>
      <c r="DBF75" s="12"/>
      <c r="DBG75" s="12"/>
      <c r="DBH75" s="12"/>
      <c r="DBI75" s="12"/>
      <c r="DBJ75" s="12"/>
      <c r="DBK75" s="12"/>
      <c r="DBL75" s="12"/>
      <c r="DBM75" s="12"/>
      <c r="DBN75" s="12"/>
      <c r="DBO75" s="12"/>
      <c r="DBP75" s="12"/>
      <c r="DBQ75" s="12"/>
      <c r="DBR75" s="12"/>
      <c r="DBS75" s="12"/>
      <c r="DBT75" s="12"/>
      <c r="DBU75" s="12"/>
      <c r="DBV75" s="12"/>
      <c r="DBW75" s="12"/>
      <c r="DBX75" s="12"/>
      <c r="DBY75" s="12"/>
      <c r="DBZ75" s="12"/>
      <c r="DCA75" s="12"/>
      <c r="DCB75" s="12"/>
      <c r="DCC75" s="12"/>
      <c r="DCD75" s="12"/>
      <c r="DCE75" s="12"/>
      <c r="DCF75" s="12"/>
      <c r="DCG75" s="12"/>
      <c r="DCH75" s="12"/>
      <c r="DCI75" s="12"/>
      <c r="DCJ75" s="12"/>
      <c r="DCK75" s="12"/>
      <c r="DCL75" s="12"/>
      <c r="DCM75" s="12"/>
      <c r="DCN75" s="12"/>
      <c r="DCO75" s="12"/>
      <c r="DCP75" s="12"/>
      <c r="DCQ75" s="12"/>
      <c r="DCR75" s="12"/>
      <c r="DCS75" s="12"/>
      <c r="DCT75" s="12"/>
      <c r="DCU75" s="12"/>
      <c r="DCV75" s="12"/>
      <c r="DCW75" s="12"/>
      <c r="DCX75" s="12"/>
      <c r="DCY75" s="12"/>
      <c r="DCZ75" s="12"/>
      <c r="DDA75" s="12"/>
      <c r="DDB75" s="12"/>
      <c r="DDC75" s="12"/>
      <c r="DDD75" s="12"/>
      <c r="DDE75" s="12"/>
      <c r="DDF75" s="12"/>
      <c r="DDG75" s="12"/>
      <c r="DDH75" s="12"/>
      <c r="DDI75" s="12"/>
      <c r="DDJ75" s="12"/>
      <c r="DDK75" s="12"/>
      <c r="DDL75" s="12"/>
      <c r="DDM75" s="12"/>
      <c r="DDN75" s="12"/>
      <c r="DDO75" s="12"/>
      <c r="DDP75" s="12"/>
      <c r="DDQ75" s="12"/>
      <c r="DDR75" s="12"/>
      <c r="DDS75" s="12"/>
      <c r="DDT75" s="12"/>
      <c r="DDU75" s="12"/>
      <c r="DDV75" s="12"/>
      <c r="DDW75" s="12"/>
      <c r="DDX75" s="12"/>
      <c r="DDY75" s="12"/>
      <c r="DDZ75" s="12"/>
      <c r="DEA75" s="12"/>
      <c r="DEB75" s="12"/>
      <c r="DEC75" s="12"/>
      <c r="DED75" s="12"/>
      <c r="DEE75" s="12"/>
      <c r="DEF75" s="12"/>
      <c r="DEG75" s="12"/>
      <c r="DEH75" s="12"/>
      <c r="DEI75" s="12"/>
      <c r="DEJ75" s="12"/>
      <c r="DEK75" s="12"/>
      <c r="DEL75" s="12"/>
      <c r="DEM75" s="12"/>
      <c r="DEN75" s="12"/>
      <c r="DEO75" s="12"/>
      <c r="DEP75" s="12"/>
      <c r="DEQ75" s="12"/>
      <c r="DER75" s="12"/>
      <c r="DES75" s="12"/>
      <c r="DET75" s="12"/>
      <c r="DEU75" s="12"/>
      <c r="DEV75" s="12"/>
      <c r="DEW75" s="12"/>
      <c r="DEX75" s="12"/>
      <c r="DEY75" s="12"/>
      <c r="DEZ75" s="12"/>
      <c r="DFA75" s="12"/>
      <c r="DFB75" s="12"/>
      <c r="DFC75" s="12"/>
      <c r="DFD75" s="12"/>
      <c r="DFE75" s="12"/>
      <c r="DFF75" s="12"/>
      <c r="DFG75" s="12"/>
      <c r="DFH75" s="12"/>
      <c r="DFI75" s="12"/>
      <c r="DFJ75" s="12"/>
      <c r="DFK75" s="12"/>
      <c r="DFL75" s="12"/>
      <c r="DFM75" s="12"/>
      <c r="DFN75" s="12"/>
      <c r="DFO75" s="12"/>
      <c r="DFP75" s="12"/>
      <c r="DFQ75" s="12"/>
      <c r="DFR75" s="12"/>
      <c r="DFS75" s="12"/>
      <c r="DFT75" s="12"/>
      <c r="DFU75" s="12"/>
      <c r="DFV75" s="12"/>
      <c r="DFW75" s="12"/>
      <c r="DFX75" s="12"/>
      <c r="DFY75" s="12"/>
      <c r="DFZ75" s="12"/>
      <c r="DGA75" s="12"/>
      <c r="DGB75" s="12"/>
      <c r="DGC75" s="12"/>
      <c r="DGD75" s="12"/>
      <c r="DGE75" s="12"/>
      <c r="DGF75" s="12"/>
      <c r="DGG75" s="12"/>
      <c r="DGH75" s="12"/>
      <c r="DGI75" s="12"/>
      <c r="DGJ75" s="12"/>
      <c r="DGK75" s="12"/>
      <c r="DGL75" s="12"/>
      <c r="DGM75" s="12"/>
      <c r="DGN75" s="12"/>
      <c r="DGO75" s="12"/>
      <c r="DGP75" s="12"/>
      <c r="DGQ75" s="12"/>
      <c r="DGR75" s="12"/>
      <c r="DGS75" s="12"/>
      <c r="DGT75" s="12"/>
      <c r="DGU75" s="12"/>
      <c r="DGV75" s="12"/>
      <c r="DGW75" s="12"/>
      <c r="DGX75" s="12"/>
      <c r="DGY75" s="12"/>
      <c r="DGZ75" s="12"/>
      <c r="DHA75" s="12"/>
      <c r="DHB75" s="12"/>
      <c r="DHC75" s="12"/>
      <c r="DHD75" s="12"/>
      <c r="DHE75" s="12"/>
      <c r="DHF75" s="12"/>
      <c r="DHG75" s="12"/>
      <c r="DHH75" s="12"/>
      <c r="DHI75" s="12"/>
      <c r="DHJ75" s="12"/>
      <c r="DHK75" s="12"/>
      <c r="DHL75" s="12"/>
      <c r="DHM75" s="12"/>
      <c r="DHN75" s="12"/>
      <c r="DHO75" s="12"/>
      <c r="DHP75" s="12"/>
      <c r="DHQ75" s="12"/>
      <c r="DHR75" s="12"/>
      <c r="DHS75" s="12"/>
      <c r="DHT75" s="12"/>
      <c r="DHU75" s="12"/>
      <c r="DHV75" s="12"/>
      <c r="DHW75" s="12"/>
      <c r="DHX75" s="12"/>
      <c r="DHY75" s="12"/>
      <c r="DHZ75" s="12"/>
      <c r="DIA75" s="12"/>
      <c r="DIB75" s="12"/>
      <c r="DIC75" s="12"/>
      <c r="DID75" s="12"/>
      <c r="DIE75" s="12"/>
      <c r="DIF75" s="12"/>
      <c r="DIG75" s="12"/>
      <c r="DIH75" s="12"/>
      <c r="DII75" s="12"/>
      <c r="DIJ75" s="12"/>
      <c r="DIK75" s="12"/>
      <c r="DIL75" s="12"/>
      <c r="DIM75" s="12"/>
      <c r="DIN75" s="12"/>
      <c r="DIO75" s="12"/>
      <c r="DIP75" s="12"/>
      <c r="DIQ75" s="12"/>
      <c r="DIR75" s="12"/>
      <c r="DIS75" s="12"/>
      <c r="DIT75" s="12"/>
      <c r="DIU75" s="12"/>
      <c r="DIV75" s="12"/>
      <c r="DIW75" s="12"/>
      <c r="DIX75" s="12"/>
      <c r="DIY75" s="12"/>
      <c r="DIZ75" s="12"/>
      <c r="DJA75" s="12"/>
      <c r="DJB75" s="12"/>
      <c r="DJC75" s="12"/>
      <c r="DJD75" s="12"/>
      <c r="DJE75" s="12"/>
      <c r="DJF75" s="12"/>
      <c r="DJG75" s="12"/>
      <c r="DJH75" s="12"/>
      <c r="DJI75" s="12"/>
      <c r="DJJ75" s="12"/>
      <c r="DJK75" s="12"/>
      <c r="DJL75" s="12"/>
      <c r="DJM75" s="12"/>
      <c r="DJN75" s="12"/>
      <c r="DJO75" s="12"/>
      <c r="DJP75" s="12"/>
      <c r="DJQ75" s="12"/>
      <c r="DJR75" s="12"/>
      <c r="DJS75" s="12"/>
      <c r="DJT75" s="12"/>
      <c r="DJU75" s="12"/>
      <c r="DJV75" s="12"/>
      <c r="DJW75" s="12"/>
      <c r="DJX75" s="12"/>
      <c r="DJY75" s="12"/>
      <c r="DJZ75" s="12"/>
      <c r="DKA75" s="12"/>
      <c r="DKB75" s="12"/>
      <c r="DKC75" s="12"/>
      <c r="DKD75" s="12"/>
      <c r="DKE75" s="12"/>
      <c r="DKF75" s="12"/>
      <c r="DKG75" s="12"/>
      <c r="DKH75" s="12"/>
      <c r="DKI75" s="12"/>
      <c r="DKJ75" s="12"/>
      <c r="DKK75" s="12"/>
      <c r="DKL75" s="12"/>
      <c r="DKM75" s="12"/>
      <c r="DKN75" s="12"/>
      <c r="DKO75" s="12"/>
      <c r="DKP75" s="12"/>
      <c r="DKQ75" s="12"/>
      <c r="DKR75" s="12"/>
      <c r="DKS75" s="12"/>
      <c r="DKT75" s="12"/>
      <c r="DKU75" s="12"/>
      <c r="DKV75" s="12"/>
      <c r="DKW75" s="12"/>
      <c r="DKX75" s="12"/>
      <c r="DKY75" s="12"/>
      <c r="DKZ75" s="12"/>
      <c r="DLA75" s="12"/>
      <c r="DLB75" s="12"/>
      <c r="DLC75" s="12"/>
      <c r="DLD75" s="12"/>
      <c r="DLE75" s="12"/>
      <c r="DLF75" s="12"/>
      <c r="DLG75" s="12"/>
      <c r="DLH75" s="12"/>
      <c r="DLI75" s="12"/>
      <c r="DLJ75" s="12"/>
      <c r="DLK75" s="12"/>
      <c r="DLL75" s="12"/>
      <c r="DLM75" s="12"/>
      <c r="DLN75" s="12"/>
      <c r="DLO75" s="12"/>
      <c r="DLP75" s="12"/>
      <c r="DLQ75" s="12"/>
      <c r="DLR75" s="12"/>
      <c r="DLS75" s="12"/>
      <c r="DLT75" s="12"/>
      <c r="DLU75" s="12"/>
      <c r="DLV75" s="12"/>
      <c r="DLW75" s="12"/>
      <c r="DLX75" s="12"/>
      <c r="DLY75" s="12"/>
      <c r="DLZ75" s="12"/>
      <c r="DMA75" s="12"/>
      <c r="DMB75" s="12"/>
      <c r="DMC75" s="12"/>
      <c r="DMD75" s="12"/>
      <c r="DME75" s="12"/>
      <c r="DMF75" s="12"/>
      <c r="DMG75" s="12"/>
      <c r="DMH75" s="12"/>
      <c r="DMI75" s="12"/>
      <c r="DMJ75" s="12"/>
      <c r="DMK75" s="12"/>
      <c r="DML75" s="12"/>
      <c r="DMM75" s="12"/>
      <c r="DMN75" s="12"/>
      <c r="DMO75" s="12"/>
      <c r="DMP75" s="12"/>
      <c r="DMQ75" s="12"/>
      <c r="DMR75" s="12"/>
      <c r="DMS75" s="12"/>
      <c r="DMT75" s="12"/>
      <c r="DMU75" s="12"/>
      <c r="DMV75" s="12"/>
      <c r="DMW75" s="12"/>
      <c r="DMX75" s="12"/>
      <c r="DMY75" s="12"/>
      <c r="DMZ75" s="12"/>
      <c r="DNA75" s="12"/>
      <c r="DNB75" s="12"/>
      <c r="DNC75" s="12"/>
      <c r="DND75" s="12"/>
      <c r="DNE75" s="12"/>
      <c r="DNF75" s="12"/>
      <c r="DNG75" s="12"/>
      <c r="DNH75" s="12"/>
      <c r="DNI75" s="12"/>
      <c r="DNJ75" s="12"/>
      <c r="DNK75" s="12"/>
      <c r="DNL75" s="12"/>
      <c r="DNM75" s="12"/>
      <c r="DNN75" s="12"/>
      <c r="DNO75" s="12"/>
      <c r="DNP75" s="12"/>
      <c r="DNQ75" s="12"/>
      <c r="DNR75" s="12"/>
      <c r="DNS75" s="12"/>
      <c r="DNT75" s="12"/>
      <c r="DNU75" s="12"/>
      <c r="DNV75" s="12"/>
      <c r="DNW75" s="12"/>
      <c r="DNX75" s="12"/>
      <c r="DNY75" s="12"/>
      <c r="DNZ75" s="12"/>
      <c r="DOA75" s="12"/>
      <c r="DOB75" s="12"/>
      <c r="DOC75" s="12"/>
      <c r="DOD75" s="12"/>
      <c r="DOE75" s="12"/>
      <c r="DOF75" s="12"/>
      <c r="DOG75" s="12"/>
      <c r="DOH75" s="12"/>
      <c r="DOI75" s="12"/>
      <c r="DOJ75" s="12"/>
      <c r="DOK75" s="12"/>
      <c r="DOL75" s="12"/>
      <c r="DOM75" s="12"/>
      <c r="DON75" s="12"/>
      <c r="DOO75" s="12"/>
      <c r="DOP75" s="12"/>
      <c r="DOQ75" s="12"/>
      <c r="DOR75" s="12"/>
      <c r="DOS75" s="12"/>
      <c r="DOT75" s="12"/>
      <c r="DOU75" s="12"/>
      <c r="DOV75" s="12"/>
      <c r="DOW75" s="12"/>
      <c r="DOX75" s="12"/>
      <c r="DOY75" s="12"/>
      <c r="DOZ75" s="12"/>
      <c r="DPA75" s="12"/>
      <c r="DPB75" s="12"/>
      <c r="DPC75" s="12"/>
      <c r="DPD75" s="12"/>
      <c r="DPE75" s="12"/>
      <c r="DPF75" s="12"/>
      <c r="DPG75" s="12"/>
      <c r="DPH75" s="12"/>
      <c r="DPI75" s="12"/>
      <c r="DPJ75" s="12"/>
      <c r="DPK75" s="12"/>
      <c r="DPL75" s="12"/>
      <c r="DPM75" s="12"/>
      <c r="DPN75" s="12"/>
      <c r="DPO75" s="12"/>
      <c r="DPP75" s="12"/>
      <c r="DPQ75" s="12"/>
      <c r="DPR75" s="12"/>
      <c r="DPS75" s="12"/>
      <c r="DPT75" s="12"/>
      <c r="DPU75" s="12"/>
      <c r="DPV75" s="12"/>
      <c r="DPW75" s="12"/>
      <c r="DPX75" s="12"/>
      <c r="DPY75" s="12"/>
      <c r="DPZ75" s="12"/>
      <c r="DQA75" s="12"/>
      <c r="DQB75" s="12"/>
      <c r="DQC75" s="12"/>
      <c r="DQD75" s="12"/>
      <c r="DQE75" s="12"/>
      <c r="DQF75" s="12"/>
      <c r="DQG75" s="12"/>
      <c r="DQH75" s="12"/>
      <c r="DQI75" s="12"/>
      <c r="DQJ75" s="12"/>
      <c r="DQK75" s="12"/>
      <c r="DQL75" s="12"/>
      <c r="DQM75" s="12"/>
      <c r="DQN75" s="12"/>
      <c r="DQO75" s="12"/>
      <c r="DQP75" s="12"/>
      <c r="DQQ75" s="12"/>
      <c r="DQR75" s="12"/>
      <c r="DQS75" s="12"/>
      <c r="DQT75" s="12"/>
      <c r="DQU75" s="12"/>
      <c r="DQV75" s="12"/>
      <c r="DQW75" s="12"/>
      <c r="DQX75" s="12"/>
      <c r="DQY75" s="12"/>
      <c r="DQZ75" s="12"/>
      <c r="DRA75" s="12"/>
      <c r="DRB75" s="12"/>
      <c r="DRC75" s="12"/>
      <c r="DRD75" s="12"/>
      <c r="DRE75" s="12"/>
      <c r="DRF75" s="12"/>
      <c r="DRG75" s="12"/>
      <c r="DRH75" s="12"/>
      <c r="DRI75" s="12"/>
      <c r="DRJ75" s="12"/>
      <c r="DRK75" s="12"/>
      <c r="DRL75" s="12"/>
      <c r="DRM75" s="12"/>
      <c r="DRN75" s="12"/>
      <c r="DRO75" s="12"/>
      <c r="DRP75" s="12"/>
      <c r="DRQ75" s="12"/>
      <c r="DRR75" s="12"/>
      <c r="DRS75" s="12"/>
      <c r="DRT75" s="12"/>
      <c r="DRU75" s="12"/>
      <c r="DRV75" s="12"/>
      <c r="DRW75" s="12"/>
      <c r="DRX75" s="12"/>
      <c r="DRY75" s="12"/>
      <c r="DRZ75" s="12"/>
      <c r="DSA75" s="12"/>
      <c r="DSB75" s="12"/>
      <c r="DSC75" s="12"/>
      <c r="DSD75" s="12"/>
      <c r="DSE75" s="12"/>
      <c r="DSF75" s="12"/>
      <c r="DSG75" s="12"/>
      <c r="DSH75" s="12"/>
      <c r="DSI75" s="12"/>
      <c r="DSJ75" s="12"/>
      <c r="DSK75" s="12"/>
      <c r="DSL75" s="12"/>
      <c r="DSM75" s="12"/>
      <c r="DSN75" s="12"/>
      <c r="DSO75" s="12"/>
      <c r="DSP75" s="12"/>
      <c r="DSQ75" s="12"/>
      <c r="DSR75" s="12"/>
      <c r="DSS75" s="12"/>
      <c r="DST75" s="12"/>
      <c r="DSU75" s="12"/>
      <c r="DSV75" s="12"/>
      <c r="DSW75" s="12"/>
      <c r="DSX75" s="12"/>
      <c r="DSY75" s="12"/>
      <c r="DSZ75" s="12"/>
      <c r="DTA75" s="12"/>
      <c r="DTB75" s="12"/>
      <c r="DTC75" s="12"/>
      <c r="DTD75" s="12"/>
      <c r="DTE75" s="12"/>
      <c r="DTF75" s="12"/>
      <c r="DTG75" s="12"/>
      <c r="DTH75" s="12"/>
      <c r="DTI75" s="12"/>
      <c r="DTJ75" s="12"/>
      <c r="DTK75" s="12"/>
      <c r="DTL75" s="12"/>
      <c r="DTM75" s="12"/>
      <c r="DTN75" s="12"/>
      <c r="DTO75" s="12"/>
      <c r="DTP75" s="12"/>
      <c r="DTQ75" s="12"/>
      <c r="DTR75" s="12"/>
      <c r="DTS75" s="12"/>
      <c r="DTT75" s="12"/>
      <c r="DTU75" s="12"/>
      <c r="DTV75" s="12"/>
      <c r="DTW75" s="12"/>
      <c r="DTX75" s="12"/>
      <c r="DTY75" s="12"/>
      <c r="DTZ75" s="12"/>
      <c r="DUA75" s="12"/>
      <c r="DUB75" s="12"/>
      <c r="DUC75" s="12"/>
      <c r="DUD75" s="12"/>
      <c r="DUE75" s="12"/>
      <c r="DUF75" s="12"/>
      <c r="DUG75" s="12"/>
      <c r="DUH75" s="12"/>
      <c r="DUI75" s="12"/>
      <c r="DUJ75" s="12"/>
      <c r="DUK75" s="12"/>
      <c r="DUL75" s="12"/>
      <c r="DUM75" s="12"/>
      <c r="DUN75" s="12"/>
      <c r="DUO75" s="12"/>
      <c r="DUP75" s="12"/>
      <c r="DUQ75" s="12"/>
      <c r="DUR75" s="12"/>
      <c r="DUS75" s="12"/>
      <c r="DUT75" s="12"/>
      <c r="DUU75" s="12"/>
      <c r="DUV75" s="12"/>
      <c r="DUW75" s="12"/>
      <c r="DUX75" s="12"/>
      <c r="DUY75" s="12"/>
      <c r="DUZ75" s="12"/>
      <c r="DVA75" s="12"/>
      <c r="DVB75" s="12"/>
      <c r="DVC75" s="12"/>
      <c r="DVD75" s="12"/>
      <c r="DVE75" s="12"/>
      <c r="DVF75" s="12"/>
      <c r="DVG75" s="12"/>
      <c r="DVH75" s="12"/>
      <c r="DVI75" s="12"/>
      <c r="DVJ75" s="12"/>
      <c r="DVK75" s="12"/>
      <c r="DVL75" s="12"/>
      <c r="DVM75" s="12"/>
      <c r="DVN75" s="12"/>
      <c r="DVO75" s="12"/>
      <c r="DVP75" s="12"/>
      <c r="DVQ75" s="12"/>
      <c r="DVR75" s="12"/>
      <c r="DVS75" s="12"/>
      <c r="DVT75" s="12"/>
      <c r="DVU75" s="12"/>
      <c r="DVV75" s="12"/>
      <c r="DVW75" s="12"/>
      <c r="DVX75" s="12"/>
      <c r="DVY75" s="12"/>
      <c r="DVZ75" s="12"/>
      <c r="DWA75" s="12"/>
      <c r="DWB75" s="12"/>
      <c r="DWC75" s="12"/>
      <c r="DWD75" s="12"/>
      <c r="DWE75" s="12"/>
      <c r="DWF75" s="12"/>
      <c r="DWG75" s="12"/>
      <c r="DWH75" s="12"/>
      <c r="DWI75" s="12"/>
      <c r="DWJ75" s="12"/>
      <c r="DWK75" s="12"/>
      <c r="DWL75" s="12"/>
      <c r="DWM75" s="12"/>
      <c r="DWN75" s="12"/>
      <c r="DWO75" s="12"/>
      <c r="DWP75" s="12"/>
      <c r="DWQ75" s="12"/>
      <c r="DWR75" s="12"/>
      <c r="DWS75" s="12"/>
      <c r="DWT75" s="12"/>
      <c r="DWU75" s="12"/>
      <c r="DWV75" s="12"/>
      <c r="DWW75" s="12"/>
      <c r="DWX75" s="12"/>
      <c r="DWY75" s="12"/>
      <c r="DWZ75" s="12"/>
      <c r="DXA75" s="12"/>
      <c r="DXB75" s="12"/>
      <c r="DXC75" s="12"/>
      <c r="DXD75" s="12"/>
      <c r="DXE75" s="12"/>
      <c r="DXF75" s="12"/>
      <c r="DXG75" s="12"/>
      <c r="DXH75" s="12"/>
      <c r="DXI75" s="12"/>
      <c r="DXJ75" s="12"/>
      <c r="DXK75" s="12"/>
      <c r="DXL75" s="12"/>
      <c r="DXM75" s="12"/>
      <c r="DXN75" s="12"/>
      <c r="DXO75" s="12"/>
      <c r="DXP75" s="12"/>
      <c r="DXQ75" s="12"/>
      <c r="DXR75" s="12"/>
      <c r="DXS75" s="12"/>
      <c r="DXT75" s="12"/>
      <c r="DXU75" s="12"/>
      <c r="DXV75" s="12"/>
      <c r="DXW75" s="12"/>
      <c r="DXX75" s="12"/>
      <c r="DXY75" s="12"/>
      <c r="DXZ75" s="12"/>
      <c r="DYA75" s="12"/>
      <c r="DYB75" s="12"/>
      <c r="DYC75" s="12"/>
      <c r="DYD75" s="12"/>
      <c r="DYE75" s="12"/>
      <c r="DYF75" s="12"/>
      <c r="DYG75" s="12"/>
      <c r="DYH75" s="12"/>
      <c r="DYI75" s="12"/>
      <c r="DYJ75" s="12"/>
      <c r="DYK75" s="12"/>
      <c r="DYL75" s="12"/>
      <c r="DYM75" s="12"/>
      <c r="DYN75" s="12"/>
      <c r="DYO75" s="12"/>
      <c r="DYP75" s="12"/>
      <c r="DYQ75" s="12"/>
      <c r="DYR75" s="12"/>
      <c r="DYS75" s="12"/>
      <c r="DYT75" s="12"/>
      <c r="DYU75" s="12"/>
      <c r="DYV75" s="12"/>
      <c r="DYW75" s="12"/>
      <c r="DYX75" s="12"/>
      <c r="DYY75" s="12"/>
      <c r="DYZ75" s="12"/>
      <c r="DZA75" s="12"/>
      <c r="DZB75" s="12"/>
      <c r="DZC75" s="12"/>
      <c r="DZD75" s="12"/>
      <c r="DZE75" s="12"/>
      <c r="DZF75" s="12"/>
      <c r="DZG75" s="12"/>
      <c r="DZH75" s="12"/>
      <c r="DZI75" s="12"/>
      <c r="DZJ75" s="12"/>
      <c r="DZK75" s="12"/>
      <c r="DZL75" s="12"/>
      <c r="DZM75" s="12"/>
      <c r="DZN75" s="12"/>
      <c r="DZO75" s="12"/>
      <c r="DZP75" s="12"/>
      <c r="DZQ75" s="12"/>
      <c r="DZR75" s="12"/>
      <c r="DZS75" s="12"/>
      <c r="DZT75" s="12"/>
      <c r="DZU75" s="12"/>
      <c r="DZV75" s="12"/>
      <c r="DZW75" s="12"/>
      <c r="DZX75" s="12"/>
      <c r="DZY75" s="12"/>
      <c r="DZZ75" s="12"/>
      <c r="EAA75" s="12"/>
      <c r="EAB75" s="12"/>
      <c r="EAC75" s="12"/>
      <c r="EAD75" s="12"/>
      <c r="EAE75" s="12"/>
      <c r="EAF75" s="12"/>
      <c r="EAG75" s="12"/>
      <c r="EAH75" s="12"/>
      <c r="EAI75" s="12"/>
      <c r="EAJ75" s="12"/>
      <c r="EAK75" s="12"/>
      <c r="EAL75" s="12"/>
      <c r="EAM75" s="12"/>
      <c r="EAN75" s="12"/>
      <c r="EAO75" s="12"/>
      <c r="EAP75" s="12"/>
      <c r="EAQ75" s="12"/>
      <c r="EAR75" s="12"/>
      <c r="EAS75" s="12"/>
      <c r="EAT75" s="12"/>
      <c r="EAU75" s="12"/>
      <c r="EAV75" s="12"/>
      <c r="EAW75" s="12"/>
      <c r="EAX75" s="12"/>
      <c r="EAY75" s="12"/>
      <c r="EAZ75" s="12"/>
      <c r="EBA75" s="12"/>
      <c r="EBB75" s="12"/>
      <c r="EBC75" s="12"/>
      <c r="EBD75" s="12"/>
      <c r="EBE75" s="12"/>
      <c r="EBF75" s="12"/>
      <c r="EBG75" s="12"/>
      <c r="EBH75" s="12"/>
      <c r="EBI75" s="12"/>
      <c r="EBJ75" s="12"/>
      <c r="EBK75" s="12"/>
      <c r="EBL75" s="12"/>
      <c r="EBM75" s="12"/>
      <c r="EBN75" s="12"/>
      <c r="EBO75" s="12"/>
      <c r="EBP75" s="12"/>
      <c r="EBQ75" s="12"/>
      <c r="EBR75" s="12"/>
      <c r="EBS75" s="12"/>
      <c r="EBT75" s="12"/>
      <c r="EBU75" s="12"/>
      <c r="EBV75" s="12"/>
      <c r="EBW75" s="12"/>
      <c r="EBX75" s="12"/>
      <c r="EBY75" s="12"/>
      <c r="EBZ75" s="12"/>
      <c r="ECA75" s="12"/>
      <c r="ECB75" s="12"/>
      <c r="ECC75" s="12"/>
      <c r="ECD75" s="12"/>
      <c r="ECE75" s="12"/>
      <c r="ECF75" s="12"/>
      <c r="ECG75" s="12"/>
      <c r="ECH75" s="12"/>
      <c r="ECI75" s="12"/>
      <c r="ECJ75" s="12"/>
      <c r="ECK75" s="12"/>
      <c r="ECL75" s="12"/>
      <c r="ECM75" s="12"/>
      <c r="ECN75" s="12"/>
      <c r="ECO75" s="12"/>
      <c r="ECP75" s="12"/>
      <c r="ECQ75" s="12"/>
      <c r="ECR75" s="12"/>
      <c r="ECS75" s="12"/>
      <c r="ECT75" s="12"/>
      <c r="ECU75" s="12"/>
      <c r="ECV75" s="12"/>
      <c r="ECW75" s="12"/>
      <c r="ECX75" s="12"/>
      <c r="ECY75" s="12"/>
      <c r="ECZ75" s="12"/>
      <c r="EDA75" s="12"/>
      <c r="EDB75" s="12"/>
      <c r="EDC75" s="12"/>
      <c r="EDD75" s="12"/>
      <c r="EDE75" s="12"/>
      <c r="EDF75" s="12"/>
      <c r="EDG75" s="12"/>
      <c r="EDH75" s="12"/>
      <c r="EDI75" s="12"/>
      <c r="EDJ75" s="12"/>
      <c r="EDK75" s="12"/>
      <c r="EDL75" s="12"/>
      <c r="EDM75" s="12"/>
      <c r="EDN75" s="12"/>
      <c r="EDO75" s="12"/>
      <c r="EDP75" s="12"/>
      <c r="EDQ75" s="12"/>
      <c r="EDR75" s="12"/>
      <c r="EDS75" s="12"/>
      <c r="EDT75" s="12"/>
      <c r="EDU75" s="12"/>
      <c r="EDV75" s="12"/>
      <c r="EDW75" s="12"/>
      <c r="EDX75" s="12"/>
      <c r="EDY75" s="12"/>
      <c r="EDZ75" s="12"/>
      <c r="EEA75" s="12"/>
      <c r="EEB75" s="12"/>
      <c r="EEC75" s="12"/>
      <c r="EED75" s="12"/>
      <c r="EEE75" s="12"/>
      <c r="EEF75" s="12"/>
      <c r="EEG75" s="12"/>
      <c r="EEH75" s="12"/>
      <c r="EEI75" s="12"/>
      <c r="EEJ75" s="12"/>
      <c r="EEK75" s="12"/>
      <c r="EEL75" s="12"/>
      <c r="EEM75" s="12"/>
      <c r="EEN75" s="12"/>
      <c r="EEO75" s="12"/>
      <c r="EEP75" s="12"/>
      <c r="EEQ75" s="12"/>
      <c r="EER75" s="12"/>
      <c r="EES75" s="12"/>
      <c r="EET75" s="12"/>
      <c r="EEU75" s="12"/>
      <c r="EEV75" s="12"/>
      <c r="EEW75" s="12"/>
      <c r="EEX75" s="12"/>
      <c r="EEY75" s="12"/>
      <c r="EEZ75" s="12"/>
      <c r="EFA75" s="12"/>
      <c r="EFB75" s="12"/>
      <c r="EFC75" s="12"/>
      <c r="EFD75" s="12"/>
      <c r="EFE75" s="12"/>
      <c r="EFF75" s="12"/>
      <c r="EFG75" s="12"/>
      <c r="EFH75" s="12"/>
      <c r="EFI75" s="12"/>
      <c r="EFJ75" s="12"/>
      <c r="EFK75" s="12"/>
      <c r="EFL75" s="12"/>
      <c r="EFM75" s="12"/>
      <c r="EFN75" s="12"/>
      <c r="EFO75" s="12"/>
      <c r="EFP75" s="12"/>
      <c r="EFQ75" s="12"/>
      <c r="EFR75" s="12"/>
      <c r="EFS75" s="12"/>
      <c r="EFT75" s="12"/>
      <c r="EFU75" s="12"/>
      <c r="EFV75" s="12"/>
      <c r="EFW75" s="12"/>
      <c r="EFX75" s="12"/>
      <c r="EFY75" s="12"/>
      <c r="EFZ75" s="12"/>
      <c r="EGA75" s="12"/>
      <c r="EGB75" s="12"/>
      <c r="EGC75" s="12"/>
      <c r="EGD75" s="12"/>
      <c r="EGE75" s="12"/>
      <c r="EGF75" s="12"/>
      <c r="EGG75" s="12"/>
      <c r="EGH75" s="12"/>
      <c r="EGI75" s="12"/>
      <c r="EGJ75" s="12"/>
      <c r="EGK75" s="12"/>
      <c r="EGL75" s="12"/>
      <c r="EGM75" s="12"/>
      <c r="EGN75" s="12"/>
      <c r="EGO75" s="12"/>
      <c r="EGP75" s="12"/>
      <c r="EGQ75" s="12"/>
      <c r="EGR75" s="12"/>
      <c r="EGS75" s="12"/>
      <c r="EGT75" s="12"/>
      <c r="EGU75" s="12"/>
      <c r="EGV75" s="12"/>
      <c r="EGW75" s="12"/>
      <c r="EGX75" s="12"/>
      <c r="EGY75" s="12"/>
      <c r="EGZ75" s="12"/>
      <c r="EHA75" s="12"/>
      <c r="EHB75" s="12"/>
      <c r="EHC75" s="12"/>
      <c r="EHD75" s="12"/>
      <c r="EHE75" s="12"/>
      <c r="EHF75" s="12"/>
      <c r="EHG75" s="12"/>
      <c r="EHH75" s="12"/>
      <c r="EHI75" s="12"/>
      <c r="EHJ75" s="12"/>
      <c r="EHK75" s="12"/>
      <c r="EHL75" s="12"/>
      <c r="EHM75" s="12"/>
      <c r="EHN75" s="12"/>
      <c r="EHO75" s="12"/>
      <c r="EHP75" s="12"/>
      <c r="EHQ75" s="12"/>
      <c r="EHR75" s="12"/>
      <c r="EHS75" s="12"/>
      <c r="EHT75" s="12"/>
      <c r="EHU75" s="12"/>
      <c r="EHV75" s="12"/>
      <c r="EHW75" s="12"/>
      <c r="EHX75" s="12"/>
      <c r="EHY75" s="12"/>
      <c r="EHZ75" s="12"/>
      <c r="EIA75" s="12"/>
      <c r="EIB75" s="12"/>
      <c r="EIC75" s="12"/>
      <c r="EID75" s="12"/>
      <c r="EIE75" s="12"/>
      <c r="EIF75" s="12"/>
      <c r="EIG75" s="12"/>
      <c r="EIH75" s="12"/>
      <c r="EII75" s="12"/>
      <c r="EIJ75" s="12"/>
      <c r="EIK75" s="12"/>
      <c r="EIL75" s="12"/>
      <c r="EIM75" s="12"/>
      <c r="EIN75" s="12"/>
      <c r="EIO75" s="12"/>
      <c r="EIP75" s="12"/>
      <c r="EIQ75" s="12"/>
      <c r="EIR75" s="12"/>
      <c r="EIS75" s="12"/>
      <c r="EIT75" s="12"/>
      <c r="EIU75" s="12"/>
      <c r="EIV75" s="12"/>
      <c r="EIW75" s="12"/>
      <c r="EIX75" s="12"/>
      <c r="EIY75" s="12"/>
      <c r="EIZ75" s="12"/>
      <c r="EJA75" s="12"/>
      <c r="EJB75" s="12"/>
      <c r="EJC75" s="12"/>
      <c r="EJD75" s="12"/>
      <c r="EJE75" s="12"/>
      <c r="EJF75" s="12"/>
      <c r="EJG75" s="12"/>
      <c r="EJH75" s="12"/>
      <c r="EJI75" s="12"/>
      <c r="EJJ75" s="12"/>
      <c r="EJK75" s="12"/>
      <c r="EJL75" s="12"/>
      <c r="EJM75" s="12"/>
      <c r="EJN75" s="12"/>
      <c r="EJO75" s="12"/>
      <c r="EJP75" s="12"/>
      <c r="EJQ75" s="12"/>
      <c r="EJR75" s="12"/>
      <c r="EJS75" s="12"/>
      <c r="EJT75" s="12"/>
      <c r="EJU75" s="12"/>
      <c r="EJV75" s="12"/>
      <c r="EJW75" s="12"/>
      <c r="EJX75" s="12"/>
      <c r="EJY75" s="12"/>
      <c r="EJZ75" s="12"/>
      <c r="EKA75" s="12"/>
      <c r="EKB75" s="12"/>
      <c r="EKC75" s="12"/>
      <c r="EKD75" s="12"/>
      <c r="EKE75" s="12"/>
      <c r="EKF75" s="12"/>
      <c r="EKG75" s="12"/>
      <c r="EKH75" s="12"/>
      <c r="EKI75" s="12"/>
      <c r="EKJ75" s="12"/>
      <c r="EKK75" s="12"/>
      <c r="EKL75" s="12"/>
      <c r="EKM75" s="12"/>
      <c r="EKN75" s="12"/>
      <c r="EKO75" s="12"/>
      <c r="EKP75" s="12"/>
      <c r="EKQ75" s="12"/>
      <c r="EKR75" s="12"/>
      <c r="EKS75" s="12"/>
      <c r="EKT75" s="12"/>
      <c r="EKU75" s="12"/>
      <c r="EKV75" s="12"/>
      <c r="EKW75" s="12"/>
      <c r="EKX75" s="12"/>
      <c r="EKY75" s="12"/>
      <c r="EKZ75" s="12"/>
      <c r="ELA75" s="12"/>
      <c r="ELB75" s="12"/>
      <c r="ELC75" s="12"/>
      <c r="ELD75" s="12"/>
      <c r="ELE75" s="12"/>
      <c r="ELF75" s="12"/>
      <c r="ELG75" s="12"/>
      <c r="ELH75" s="12"/>
      <c r="ELI75" s="12"/>
      <c r="ELJ75" s="12"/>
      <c r="ELK75" s="12"/>
      <c r="ELL75" s="12"/>
      <c r="ELM75" s="12"/>
      <c r="ELN75" s="12"/>
      <c r="ELO75" s="12"/>
      <c r="ELP75" s="12"/>
      <c r="ELQ75" s="12"/>
      <c r="ELR75" s="12"/>
      <c r="ELS75" s="12"/>
      <c r="ELT75" s="12"/>
      <c r="ELU75" s="12"/>
      <c r="ELV75" s="12"/>
      <c r="ELW75" s="12"/>
      <c r="ELX75" s="12"/>
      <c r="ELY75" s="12"/>
      <c r="ELZ75" s="12"/>
      <c r="EMA75" s="12"/>
      <c r="EMB75" s="12"/>
      <c r="EMC75" s="12"/>
      <c r="EMD75" s="12"/>
      <c r="EME75" s="12"/>
      <c r="EMF75" s="12"/>
      <c r="EMG75" s="12"/>
      <c r="EMH75" s="12"/>
      <c r="EMI75" s="12"/>
      <c r="EMJ75" s="12"/>
      <c r="EMK75" s="12"/>
      <c r="EML75" s="12"/>
      <c r="EMM75" s="12"/>
      <c r="EMN75" s="12"/>
      <c r="EMO75" s="12"/>
      <c r="EMP75" s="12"/>
      <c r="EMQ75" s="12"/>
      <c r="EMR75" s="12"/>
      <c r="EMS75" s="12"/>
      <c r="EMT75" s="12"/>
      <c r="EMU75" s="12"/>
      <c r="EMV75" s="12"/>
      <c r="EMW75" s="12"/>
      <c r="EMX75" s="12"/>
      <c r="EMY75" s="12"/>
      <c r="EMZ75" s="12"/>
      <c r="ENA75" s="12"/>
      <c r="ENB75" s="12"/>
      <c r="ENC75" s="12"/>
      <c r="END75" s="12"/>
      <c r="ENE75" s="12"/>
      <c r="ENF75" s="12"/>
      <c r="ENG75" s="12"/>
      <c r="ENH75" s="12"/>
      <c r="ENI75" s="12"/>
      <c r="ENJ75" s="12"/>
      <c r="ENK75" s="12"/>
      <c r="ENL75" s="12"/>
      <c r="ENM75" s="12"/>
      <c r="ENN75" s="12"/>
      <c r="ENO75" s="12"/>
      <c r="ENP75" s="12"/>
      <c r="ENQ75" s="12"/>
      <c r="ENR75" s="12"/>
      <c r="ENS75" s="12"/>
      <c r="ENT75" s="12"/>
      <c r="ENU75" s="12"/>
      <c r="ENV75" s="12"/>
      <c r="ENW75" s="12"/>
      <c r="ENX75" s="12"/>
      <c r="ENY75" s="12"/>
      <c r="ENZ75" s="12"/>
      <c r="EOA75" s="12"/>
      <c r="EOB75" s="12"/>
      <c r="EOC75" s="12"/>
      <c r="EOD75" s="12"/>
      <c r="EOE75" s="12"/>
      <c r="EOF75" s="12"/>
      <c r="EOG75" s="12"/>
      <c r="EOH75" s="12"/>
      <c r="EOI75" s="12"/>
      <c r="EOJ75" s="12"/>
      <c r="EOK75" s="12"/>
      <c r="EOL75" s="12"/>
      <c r="EOM75" s="12"/>
      <c r="EON75" s="12"/>
      <c r="EOO75" s="12"/>
      <c r="EOP75" s="12"/>
      <c r="EOQ75" s="12"/>
      <c r="EOR75" s="12"/>
      <c r="EOS75" s="12"/>
      <c r="EOT75" s="12"/>
      <c r="EOU75" s="12"/>
      <c r="EOV75" s="12"/>
      <c r="EOW75" s="12"/>
      <c r="EOX75" s="12"/>
      <c r="EOY75" s="12"/>
      <c r="EOZ75" s="12"/>
      <c r="EPA75" s="12"/>
      <c r="EPB75" s="12"/>
      <c r="EPC75" s="12"/>
      <c r="EPD75" s="12"/>
      <c r="EPE75" s="12"/>
      <c r="EPF75" s="12"/>
      <c r="EPG75" s="12"/>
      <c r="EPH75" s="12"/>
      <c r="EPI75" s="12"/>
      <c r="EPJ75" s="12"/>
      <c r="EPK75" s="12"/>
      <c r="EPL75" s="12"/>
      <c r="EPM75" s="12"/>
      <c r="EPN75" s="12"/>
      <c r="EPO75" s="12"/>
      <c r="EPP75" s="12"/>
      <c r="EPQ75" s="12"/>
      <c r="EPR75" s="12"/>
      <c r="EPS75" s="12"/>
      <c r="EPT75" s="12"/>
      <c r="EPU75" s="12"/>
      <c r="EPV75" s="12"/>
      <c r="EPW75" s="12"/>
      <c r="EPX75" s="12"/>
      <c r="EPY75" s="12"/>
      <c r="EPZ75" s="12"/>
      <c r="EQA75" s="12"/>
      <c r="EQB75" s="12"/>
      <c r="EQC75" s="12"/>
      <c r="EQD75" s="12"/>
      <c r="EQE75" s="12"/>
      <c r="EQF75" s="12"/>
      <c r="EQG75" s="12"/>
      <c r="EQH75" s="12"/>
      <c r="EQI75" s="12"/>
      <c r="EQJ75" s="12"/>
      <c r="EQK75" s="12"/>
      <c r="EQL75" s="12"/>
      <c r="EQM75" s="12"/>
      <c r="EQN75" s="12"/>
      <c r="EQO75" s="12"/>
      <c r="EQP75" s="12"/>
      <c r="EQQ75" s="12"/>
      <c r="EQR75" s="12"/>
      <c r="EQS75" s="12"/>
      <c r="EQT75" s="12"/>
      <c r="EQU75" s="12"/>
      <c r="EQV75" s="12"/>
      <c r="EQW75" s="12"/>
      <c r="EQX75" s="12"/>
      <c r="EQY75" s="12"/>
      <c r="EQZ75" s="12"/>
      <c r="ERA75" s="12"/>
      <c r="ERB75" s="12"/>
      <c r="ERC75" s="12"/>
      <c r="ERD75" s="12"/>
      <c r="ERE75" s="12"/>
      <c r="ERF75" s="12"/>
      <c r="ERG75" s="12"/>
      <c r="ERH75" s="12"/>
      <c r="ERI75" s="12"/>
      <c r="ERJ75" s="12"/>
      <c r="ERK75" s="12"/>
      <c r="ERL75" s="12"/>
      <c r="ERM75" s="12"/>
      <c r="ERN75" s="12"/>
      <c r="ERO75" s="12"/>
      <c r="ERP75" s="12"/>
      <c r="ERQ75" s="12"/>
      <c r="ERR75" s="12"/>
      <c r="ERS75" s="12"/>
      <c r="ERT75" s="12"/>
      <c r="ERU75" s="12"/>
      <c r="ERV75" s="12"/>
      <c r="ERW75" s="12"/>
      <c r="ERX75" s="12"/>
      <c r="ERY75" s="12"/>
      <c r="ERZ75" s="12"/>
      <c r="ESA75" s="12"/>
      <c r="ESB75" s="12"/>
      <c r="ESC75" s="12"/>
      <c r="ESD75" s="12"/>
      <c r="ESE75" s="12"/>
      <c r="ESF75" s="12"/>
      <c r="ESG75" s="12"/>
      <c r="ESH75" s="12"/>
      <c r="ESI75" s="12"/>
      <c r="ESJ75" s="12"/>
      <c r="ESK75" s="12"/>
      <c r="ESL75" s="12"/>
      <c r="ESM75" s="12"/>
      <c r="ESN75" s="12"/>
      <c r="ESO75" s="12"/>
      <c r="ESP75" s="12"/>
      <c r="ESQ75" s="12"/>
      <c r="ESR75" s="12"/>
      <c r="ESS75" s="12"/>
      <c r="EST75" s="12"/>
      <c r="ESU75" s="12"/>
      <c r="ESV75" s="12"/>
      <c r="ESW75" s="12"/>
      <c r="ESX75" s="12"/>
      <c r="ESY75" s="12"/>
      <c r="ESZ75" s="12"/>
      <c r="ETA75" s="12"/>
      <c r="ETB75" s="12"/>
      <c r="ETC75" s="12"/>
      <c r="ETD75" s="12"/>
      <c r="ETE75" s="12"/>
      <c r="ETF75" s="12"/>
      <c r="ETG75" s="12"/>
      <c r="ETH75" s="12"/>
      <c r="ETI75" s="12"/>
      <c r="ETJ75" s="12"/>
      <c r="ETK75" s="12"/>
      <c r="ETL75" s="12"/>
      <c r="ETM75" s="12"/>
      <c r="ETN75" s="12"/>
      <c r="ETO75" s="12"/>
      <c r="ETP75" s="12"/>
      <c r="ETQ75" s="12"/>
      <c r="ETR75" s="12"/>
      <c r="ETS75" s="12"/>
      <c r="ETT75" s="12"/>
      <c r="ETU75" s="12"/>
      <c r="ETV75" s="12"/>
      <c r="ETW75" s="12"/>
      <c r="ETX75" s="12"/>
      <c r="ETY75" s="12"/>
      <c r="ETZ75" s="12"/>
      <c r="EUA75" s="12"/>
      <c r="EUB75" s="12"/>
      <c r="EUC75" s="12"/>
      <c r="EUD75" s="12"/>
      <c r="EUE75" s="12"/>
      <c r="EUF75" s="12"/>
      <c r="EUG75" s="12"/>
      <c r="EUH75" s="12"/>
      <c r="EUI75" s="12"/>
      <c r="EUJ75" s="12"/>
      <c r="EUK75" s="12"/>
      <c r="EUL75" s="12"/>
      <c r="EUM75" s="12"/>
      <c r="EUN75" s="12"/>
      <c r="EUO75" s="12"/>
      <c r="EUP75" s="12"/>
      <c r="EUQ75" s="12"/>
      <c r="EUR75" s="12"/>
      <c r="EUS75" s="12"/>
      <c r="EUT75" s="12"/>
      <c r="EUU75" s="12"/>
      <c r="EUV75" s="12"/>
      <c r="EUW75" s="12"/>
      <c r="EUX75" s="12"/>
      <c r="EUY75" s="12"/>
      <c r="EUZ75" s="12"/>
      <c r="EVA75" s="12"/>
      <c r="EVB75" s="12"/>
      <c r="EVC75" s="12"/>
      <c r="EVD75" s="12"/>
      <c r="EVE75" s="12"/>
      <c r="EVF75" s="12"/>
      <c r="EVG75" s="12"/>
      <c r="EVH75" s="12"/>
      <c r="EVI75" s="12"/>
      <c r="EVJ75" s="12"/>
      <c r="EVK75" s="12"/>
      <c r="EVL75" s="12"/>
      <c r="EVM75" s="12"/>
      <c r="EVN75" s="12"/>
      <c r="EVO75" s="12"/>
      <c r="EVP75" s="12"/>
      <c r="EVQ75" s="12"/>
      <c r="EVR75" s="12"/>
      <c r="EVS75" s="12"/>
      <c r="EVT75" s="12"/>
      <c r="EVU75" s="12"/>
      <c r="EVV75" s="12"/>
      <c r="EVW75" s="12"/>
      <c r="EVX75" s="12"/>
      <c r="EVY75" s="12"/>
      <c r="EVZ75" s="12"/>
      <c r="EWA75" s="12"/>
      <c r="EWB75" s="12"/>
      <c r="EWC75" s="12"/>
      <c r="EWD75" s="12"/>
      <c r="EWE75" s="12"/>
      <c r="EWF75" s="12"/>
      <c r="EWG75" s="12"/>
      <c r="EWH75" s="12"/>
      <c r="EWI75" s="12"/>
      <c r="EWJ75" s="12"/>
      <c r="EWK75" s="12"/>
      <c r="EWL75" s="12"/>
      <c r="EWM75" s="12"/>
      <c r="EWN75" s="12"/>
      <c r="EWO75" s="12"/>
      <c r="EWP75" s="12"/>
      <c r="EWQ75" s="12"/>
      <c r="EWR75" s="12"/>
      <c r="EWS75" s="12"/>
      <c r="EWT75" s="12"/>
      <c r="EWU75" s="12"/>
      <c r="EWV75" s="12"/>
      <c r="EWW75" s="12"/>
      <c r="EWX75" s="12"/>
      <c r="EWY75" s="12"/>
      <c r="EWZ75" s="12"/>
      <c r="EXA75" s="12"/>
      <c r="EXB75" s="12"/>
      <c r="EXC75" s="12"/>
      <c r="EXD75" s="12"/>
      <c r="EXE75" s="12"/>
      <c r="EXF75" s="12"/>
      <c r="EXG75" s="12"/>
      <c r="EXH75" s="12"/>
      <c r="EXI75" s="12"/>
      <c r="EXJ75" s="12"/>
      <c r="EXK75" s="12"/>
      <c r="EXL75" s="12"/>
      <c r="EXM75" s="12"/>
      <c r="EXN75" s="12"/>
      <c r="EXO75" s="12"/>
      <c r="EXP75" s="12"/>
      <c r="EXQ75" s="12"/>
      <c r="EXR75" s="12"/>
      <c r="EXS75" s="12"/>
      <c r="EXT75" s="12"/>
      <c r="EXU75" s="12"/>
      <c r="EXV75" s="12"/>
      <c r="EXW75" s="12"/>
      <c r="EXX75" s="12"/>
      <c r="EXY75" s="12"/>
      <c r="EXZ75" s="12"/>
      <c r="EYA75" s="12"/>
      <c r="EYB75" s="12"/>
      <c r="EYC75" s="12"/>
      <c r="EYD75" s="12"/>
      <c r="EYE75" s="12"/>
      <c r="EYF75" s="12"/>
      <c r="EYG75" s="12"/>
      <c r="EYH75" s="12"/>
      <c r="EYI75" s="12"/>
      <c r="EYJ75" s="12"/>
      <c r="EYK75" s="12"/>
      <c r="EYL75" s="12"/>
      <c r="EYM75" s="12"/>
      <c r="EYN75" s="12"/>
      <c r="EYO75" s="12"/>
      <c r="EYP75" s="12"/>
      <c r="EYQ75" s="12"/>
      <c r="EYR75" s="12"/>
      <c r="EYS75" s="12"/>
      <c r="EYT75" s="12"/>
      <c r="EYU75" s="12"/>
      <c r="EYV75" s="12"/>
      <c r="EYW75" s="12"/>
      <c r="EYX75" s="12"/>
      <c r="EYY75" s="12"/>
      <c r="EYZ75" s="12"/>
      <c r="EZA75" s="12"/>
      <c r="EZB75" s="12"/>
      <c r="EZC75" s="12"/>
      <c r="EZD75" s="12"/>
      <c r="EZE75" s="12"/>
      <c r="EZF75" s="12"/>
      <c r="EZG75" s="12"/>
      <c r="EZH75" s="12"/>
      <c r="EZI75" s="12"/>
      <c r="EZJ75" s="12"/>
      <c r="EZK75" s="12"/>
      <c r="EZL75" s="12"/>
      <c r="EZM75" s="12"/>
      <c r="EZN75" s="12"/>
      <c r="EZO75" s="12"/>
      <c r="EZP75" s="12"/>
      <c r="EZQ75" s="12"/>
      <c r="EZR75" s="12"/>
      <c r="EZS75" s="12"/>
      <c r="EZT75" s="12"/>
      <c r="EZU75" s="12"/>
      <c r="EZV75" s="12"/>
      <c r="EZW75" s="12"/>
      <c r="EZX75" s="12"/>
      <c r="EZY75" s="12"/>
      <c r="EZZ75" s="12"/>
      <c r="FAA75" s="12"/>
      <c r="FAB75" s="12"/>
      <c r="FAC75" s="12"/>
      <c r="FAD75" s="12"/>
      <c r="FAE75" s="12"/>
      <c r="FAF75" s="12"/>
      <c r="FAG75" s="12"/>
      <c r="FAH75" s="12"/>
      <c r="FAI75" s="12"/>
      <c r="FAJ75" s="12"/>
      <c r="FAK75" s="12"/>
      <c r="FAL75" s="12"/>
      <c r="FAM75" s="12"/>
      <c r="FAN75" s="12"/>
      <c r="FAO75" s="12"/>
      <c r="FAP75" s="12"/>
      <c r="FAQ75" s="12"/>
      <c r="FAR75" s="12"/>
      <c r="FAS75" s="12"/>
      <c r="FAT75" s="12"/>
      <c r="FAU75" s="12"/>
      <c r="FAV75" s="12"/>
      <c r="FAW75" s="12"/>
      <c r="FAX75" s="12"/>
      <c r="FAY75" s="12"/>
      <c r="FAZ75" s="12"/>
      <c r="FBA75" s="12"/>
      <c r="FBB75" s="12"/>
      <c r="FBC75" s="12"/>
      <c r="FBD75" s="12"/>
      <c r="FBE75" s="12"/>
      <c r="FBF75" s="12"/>
      <c r="FBG75" s="12"/>
      <c r="FBH75" s="12"/>
      <c r="FBI75" s="12"/>
      <c r="FBJ75" s="12"/>
      <c r="FBK75" s="12"/>
      <c r="FBL75" s="12"/>
      <c r="FBM75" s="12"/>
      <c r="FBN75" s="12"/>
      <c r="FBO75" s="12"/>
      <c r="FBP75" s="12"/>
      <c r="FBQ75" s="12"/>
      <c r="FBR75" s="12"/>
      <c r="FBS75" s="12"/>
      <c r="FBT75" s="12"/>
      <c r="FBU75" s="12"/>
      <c r="FBV75" s="12"/>
      <c r="FBW75" s="12"/>
      <c r="FBX75" s="12"/>
      <c r="FBY75" s="12"/>
      <c r="FBZ75" s="12"/>
      <c r="FCA75" s="12"/>
      <c r="FCB75" s="12"/>
      <c r="FCC75" s="12"/>
      <c r="FCD75" s="12"/>
      <c r="FCE75" s="12"/>
      <c r="FCF75" s="12"/>
      <c r="FCG75" s="12"/>
      <c r="FCH75" s="12"/>
      <c r="FCI75" s="12"/>
      <c r="FCJ75" s="12"/>
      <c r="FCK75" s="12"/>
      <c r="FCL75" s="12"/>
      <c r="FCM75" s="12"/>
      <c r="FCN75" s="12"/>
      <c r="FCO75" s="12"/>
      <c r="FCP75" s="12"/>
      <c r="FCQ75" s="12"/>
      <c r="FCR75" s="12"/>
      <c r="FCS75" s="12"/>
      <c r="FCT75" s="12"/>
      <c r="FCU75" s="12"/>
      <c r="FCV75" s="12"/>
      <c r="FCW75" s="12"/>
      <c r="FCX75" s="12"/>
      <c r="FCY75" s="12"/>
      <c r="FCZ75" s="12"/>
      <c r="FDA75" s="12"/>
      <c r="FDB75" s="12"/>
      <c r="FDC75" s="12"/>
      <c r="FDD75" s="12"/>
      <c r="FDE75" s="12"/>
      <c r="FDF75" s="12"/>
      <c r="FDG75" s="12"/>
      <c r="FDH75" s="12"/>
      <c r="FDI75" s="12"/>
      <c r="FDJ75" s="12"/>
      <c r="FDK75" s="12"/>
      <c r="FDL75" s="12"/>
      <c r="FDM75" s="12"/>
      <c r="FDN75" s="12"/>
      <c r="FDO75" s="12"/>
      <c r="FDP75" s="12"/>
      <c r="FDQ75" s="12"/>
      <c r="FDR75" s="12"/>
      <c r="FDS75" s="12"/>
      <c r="FDT75" s="12"/>
      <c r="FDU75" s="12"/>
      <c r="FDV75" s="12"/>
      <c r="FDW75" s="12"/>
      <c r="FDX75" s="12"/>
      <c r="FDY75" s="12"/>
      <c r="FDZ75" s="12"/>
      <c r="FEA75" s="12"/>
      <c r="FEB75" s="12"/>
      <c r="FEC75" s="12"/>
      <c r="FED75" s="12"/>
      <c r="FEE75" s="12"/>
      <c r="FEF75" s="12"/>
      <c r="FEG75" s="12"/>
      <c r="FEH75" s="12"/>
      <c r="FEI75" s="12"/>
      <c r="FEJ75" s="12"/>
      <c r="FEK75" s="12"/>
      <c r="FEL75" s="12"/>
      <c r="FEM75" s="12"/>
      <c r="FEN75" s="12"/>
      <c r="FEO75" s="12"/>
      <c r="FEP75" s="12"/>
      <c r="FEQ75" s="12"/>
      <c r="FER75" s="12"/>
      <c r="FES75" s="12"/>
      <c r="FET75" s="12"/>
      <c r="FEU75" s="12"/>
      <c r="FEV75" s="12"/>
      <c r="FEW75" s="12"/>
      <c r="FEX75" s="12"/>
      <c r="FEY75" s="12"/>
      <c r="FEZ75" s="12"/>
      <c r="FFA75" s="12"/>
      <c r="FFB75" s="12"/>
      <c r="FFC75" s="12"/>
      <c r="FFD75" s="12"/>
      <c r="FFE75" s="12"/>
      <c r="FFF75" s="12"/>
      <c r="FFG75" s="12"/>
      <c r="FFH75" s="12"/>
      <c r="FFI75" s="12"/>
      <c r="FFJ75" s="12"/>
      <c r="FFK75" s="12"/>
      <c r="FFL75" s="12"/>
      <c r="FFM75" s="12"/>
      <c r="FFN75" s="12"/>
      <c r="FFO75" s="12"/>
      <c r="FFP75" s="12"/>
      <c r="FFQ75" s="12"/>
      <c r="FFR75" s="12"/>
      <c r="FFS75" s="12"/>
      <c r="FFT75" s="12"/>
      <c r="FFU75" s="12"/>
      <c r="FFV75" s="12"/>
      <c r="FFW75" s="12"/>
      <c r="FFX75" s="12"/>
      <c r="FFY75" s="12"/>
      <c r="FFZ75" s="12"/>
      <c r="FGA75" s="12"/>
      <c r="FGB75" s="12"/>
      <c r="FGC75" s="12"/>
      <c r="FGD75" s="12"/>
      <c r="FGE75" s="12"/>
      <c r="FGF75" s="12"/>
      <c r="FGG75" s="12"/>
      <c r="FGH75" s="12"/>
      <c r="FGI75" s="12"/>
      <c r="FGJ75" s="12"/>
      <c r="FGK75" s="12"/>
      <c r="FGL75" s="12"/>
      <c r="FGM75" s="12"/>
      <c r="FGN75" s="12"/>
      <c r="FGO75" s="12"/>
      <c r="FGP75" s="12"/>
      <c r="FGQ75" s="12"/>
      <c r="FGR75" s="12"/>
      <c r="FGS75" s="12"/>
      <c r="FGT75" s="12"/>
      <c r="FGU75" s="12"/>
      <c r="FGV75" s="12"/>
      <c r="FGW75" s="12"/>
      <c r="FGX75" s="12"/>
      <c r="FGY75" s="12"/>
      <c r="FGZ75" s="12"/>
      <c r="FHA75" s="12"/>
      <c r="FHB75" s="12"/>
      <c r="FHC75" s="12"/>
      <c r="FHD75" s="12"/>
      <c r="FHE75" s="12"/>
      <c r="FHF75" s="12"/>
      <c r="FHG75" s="12"/>
      <c r="FHH75" s="12"/>
      <c r="FHI75" s="12"/>
      <c r="FHJ75" s="12"/>
      <c r="FHK75" s="12"/>
      <c r="FHL75" s="12"/>
      <c r="FHM75" s="12"/>
      <c r="FHN75" s="12"/>
      <c r="FHO75" s="12"/>
      <c r="FHP75" s="12"/>
      <c r="FHQ75" s="12"/>
      <c r="FHR75" s="12"/>
      <c r="FHS75" s="12"/>
      <c r="FHT75" s="12"/>
      <c r="FHU75" s="12"/>
      <c r="FHV75" s="12"/>
      <c r="FHW75" s="12"/>
      <c r="FHX75" s="12"/>
      <c r="FHY75" s="12"/>
      <c r="FHZ75" s="12"/>
      <c r="FIA75" s="12"/>
      <c r="FIB75" s="12"/>
      <c r="FIC75" s="12"/>
      <c r="FID75" s="12"/>
      <c r="FIE75" s="12"/>
      <c r="FIF75" s="12"/>
      <c r="FIG75" s="12"/>
      <c r="FIH75" s="12"/>
      <c r="FII75" s="12"/>
      <c r="FIJ75" s="12"/>
      <c r="FIK75" s="12"/>
      <c r="FIL75" s="12"/>
      <c r="FIM75" s="12"/>
      <c r="FIN75" s="12"/>
      <c r="FIO75" s="12"/>
      <c r="FIP75" s="12"/>
      <c r="FIQ75" s="12"/>
      <c r="FIR75" s="12"/>
      <c r="FIS75" s="12"/>
      <c r="FIT75" s="12"/>
      <c r="FIU75" s="12"/>
      <c r="FIV75" s="12"/>
      <c r="FIW75" s="12"/>
      <c r="FIX75" s="12"/>
      <c r="FIY75" s="12"/>
      <c r="FIZ75" s="12"/>
      <c r="FJA75" s="12"/>
      <c r="FJB75" s="12"/>
      <c r="FJC75" s="12"/>
      <c r="FJD75" s="12"/>
      <c r="FJE75" s="12"/>
      <c r="FJF75" s="12"/>
      <c r="FJG75" s="12"/>
      <c r="FJH75" s="12"/>
      <c r="FJI75" s="12"/>
      <c r="FJJ75" s="12"/>
      <c r="FJK75" s="12"/>
      <c r="FJL75" s="12"/>
      <c r="FJM75" s="12"/>
      <c r="FJN75" s="12"/>
      <c r="FJO75" s="12"/>
      <c r="FJP75" s="12"/>
      <c r="FJQ75" s="12"/>
      <c r="FJR75" s="12"/>
      <c r="FJS75" s="12"/>
      <c r="FJT75" s="12"/>
      <c r="FJU75" s="12"/>
      <c r="FJV75" s="12"/>
      <c r="FJW75" s="12"/>
      <c r="FJX75" s="12"/>
      <c r="FJY75" s="12"/>
      <c r="FJZ75" s="12"/>
      <c r="FKA75" s="12"/>
      <c r="FKB75" s="12"/>
      <c r="FKC75" s="12"/>
      <c r="FKD75" s="12"/>
      <c r="FKE75" s="12"/>
      <c r="FKF75" s="12"/>
      <c r="FKG75" s="12"/>
      <c r="FKH75" s="12"/>
      <c r="FKI75" s="12"/>
      <c r="FKJ75" s="12"/>
      <c r="FKK75" s="12"/>
      <c r="FKL75" s="12"/>
      <c r="FKM75" s="12"/>
      <c r="FKN75" s="12"/>
      <c r="FKO75" s="12"/>
      <c r="FKP75" s="12"/>
      <c r="FKQ75" s="12"/>
      <c r="FKR75" s="12"/>
      <c r="FKS75" s="12"/>
      <c r="FKT75" s="12"/>
      <c r="FKU75" s="12"/>
      <c r="FKV75" s="12"/>
      <c r="FKW75" s="12"/>
      <c r="FKX75" s="12"/>
      <c r="FKY75" s="12"/>
      <c r="FKZ75" s="12"/>
      <c r="FLA75" s="12"/>
      <c r="FLB75" s="12"/>
      <c r="FLC75" s="12"/>
      <c r="FLD75" s="12"/>
      <c r="FLE75" s="12"/>
      <c r="FLF75" s="12"/>
      <c r="FLG75" s="12"/>
      <c r="FLH75" s="12"/>
      <c r="FLI75" s="12"/>
      <c r="FLJ75" s="12"/>
      <c r="FLK75" s="12"/>
      <c r="FLL75" s="12"/>
      <c r="FLM75" s="12"/>
      <c r="FLN75" s="12"/>
      <c r="FLO75" s="12"/>
      <c r="FLP75" s="12"/>
      <c r="FLQ75" s="12"/>
      <c r="FLR75" s="12"/>
      <c r="FLS75" s="12"/>
      <c r="FLT75" s="12"/>
      <c r="FLU75" s="12"/>
      <c r="FLV75" s="12"/>
      <c r="FLW75" s="12"/>
      <c r="FLX75" s="12"/>
      <c r="FLY75" s="12"/>
      <c r="FLZ75" s="12"/>
      <c r="FMA75" s="12"/>
      <c r="FMB75" s="12"/>
      <c r="FMC75" s="12"/>
      <c r="FMD75" s="12"/>
      <c r="FME75" s="12"/>
      <c r="FMF75" s="12"/>
      <c r="FMG75" s="12"/>
      <c r="FMH75" s="12"/>
      <c r="FMI75" s="12"/>
      <c r="FMJ75" s="12"/>
      <c r="FMK75" s="12"/>
      <c r="FML75" s="12"/>
      <c r="FMM75" s="12"/>
      <c r="FMN75" s="12"/>
      <c r="FMO75" s="12"/>
      <c r="FMP75" s="12"/>
      <c r="FMQ75" s="12"/>
      <c r="FMR75" s="12"/>
      <c r="FMS75" s="12"/>
      <c r="FMT75" s="12"/>
      <c r="FMU75" s="12"/>
      <c r="FMV75" s="12"/>
      <c r="FMW75" s="12"/>
      <c r="FMX75" s="12"/>
      <c r="FMY75" s="12"/>
      <c r="FMZ75" s="12"/>
      <c r="FNA75" s="12"/>
      <c r="FNB75" s="12"/>
      <c r="FNC75" s="12"/>
      <c r="FND75" s="12"/>
      <c r="FNE75" s="12"/>
      <c r="FNF75" s="12"/>
      <c r="FNG75" s="12"/>
      <c r="FNH75" s="12"/>
      <c r="FNI75" s="12"/>
      <c r="FNJ75" s="12"/>
      <c r="FNK75" s="12"/>
      <c r="FNL75" s="12"/>
      <c r="FNM75" s="12"/>
      <c r="FNN75" s="12"/>
      <c r="FNO75" s="12"/>
      <c r="FNP75" s="12"/>
      <c r="FNQ75" s="12"/>
      <c r="FNR75" s="12"/>
      <c r="FNS75" s="12"/>
      <c r="FNT75" s="12"/>
      <c r="FNU75" s="12"/>
      <c r="FNV75" s="12"/>
      <c r="FNW75" s="12"/>
      <c r="FNX75" s="12"/>
      <c r="FNY75" s="12"/>
      <c r="FNZ75" s="12"/>
      <c r="FOA75" s="12"/>
      <c r="FOB75" s="12"/>
      <c r="FOC75" s="12"/>
      <c r="FOD75" s="12"/>
      <c r="FOE75" s="12"/>
      <c r="FOF75" s="12"/>
      <c r="FOG75" s="12"/>
      <c r="FOH75" s="12"/>
      <c r="FOI75" s="12"/>
      <c r="FOJ75" s="12"/>
      <c r="FOK75" s="12"/>
      <c r="FOL75" s="12"/>
      <c r="FOM75" s="12"/>
      <c r="FON75" s="12"/>
      <c r="FOO75" s="12"/>
      <c r="FOP75" s="12"/>
      <c r="FOQ75" s="12"/>
      <c r="FOR75" s="12"/>
      <c r="FOS75" s="12"/>
      <c r="FOT75" s="12"/>
      <c r="FOU75" s="12"/>
      <c r="FOV75" s="12"/>
      <c r="FOW75" s="12"/>
      <c r="FOX75" s="12"/>
      <c r="FOY75" s="12"/>
      <c r="FOZ75" s="12"/>
      <c r="FPA75" s="12"/>
      <c r="FPB75" s="12"/>
      <c r="FPC75" s="12"/>
      <c r="FPD75" s="12"/>
      <c r="FPE75" s="12"/>
      <c r="FPF75" s="12"/>
      <c r="FPG75" s="12"/>
      <c r="FPH75" s="12"/>
      <c r="FPI75" s="12"/>
      <c r="FPJ75" s="12"/>
      <c r="FPK75" s="12"/>
      <c r="FPL75" s="12"/>
      <c r="FPM75" s="12"/>
      <c r="FPN75" s="12"/>
      <c r="FPO75" s="12"/>
      <c r="FPP75" s="12"/>
      <c r="FPQ75" s="12"/>
      <c r="FPR75" s="12"/>
      <c r="FPS75" s="12"/>
      <c r="FPT75" s="12"/>
      <c r="FPU75" s="12"/>
      <c r="FPV75" s="12"/>
      <c r="FPW75" s="12"/>
      <c r="FPX75" s="12"/>
      <c r="FPY75" s="12"/>
      <c r="FPZ75" s="12"/>
      <c r="FQA75" s="12"/>
      <c r="FQB75" s="12"/>
      <c r="FQC75" s="12"/>
      <c r="FQD75" s="12"/>
      <c r="FQE75" s="12"/>
      <c r="FQF75" s="12"/>
      <c r="FQG75" s="12"/>
      <c r="FQH75" s="12"/>
      <c r="FQI75" s="12"/>
      <c r="FQJ75" s="12"/>
      <c r="FQK75" s="12"/>
      <c r="FQL75" s="12"/>
      <c r="FQM75" s="12"/>
      <c r="FQN75" s="12"/>
      <c r="FQO75" s="12"/>
      <c r="FQP75" s="12"/>
      <c r="FQQ75" s="12"/>
      <c r="FQR75" s="12"/>
      <c r="FQS75" s="12"/>
      <c r="FQT75" s="12"/>
      <c r="FQU75" s="12"/>
      <c r="FQV75" s="12"/>
      <c r="FQW75" s="12"/>
      <c r="FQX75" s="12"/>
      <c r="FQY75" s="12"/>
      <c r="FQZ75" s="12"/>
      <c r="FRA75" s="12"/>
      <c r="FRB75" s="12"/>
      <c r="FRC75" s="12"/>
      <c r="FRD75" s="12"/>
      <c r="FRE75" s="12"/>
      <c r="FRF75" s="12"/>
      <c r="FRG75" s="12"/>
      <c r="FRH75" s="12"/>
      <c r="FRI75" s="12"/>
      <c r="FRJ75" s="12"/>
      <c r="FRK75" s="12"/>
      <c r="FRL75" s="12"/>
      <c r="FRM75" s="12"/>
      <c r="FRN75" s="12"/>
      <c r="FRO75" s="12"/>
      <c r="FRP75" s="12"/>
      <c r="FRQ75" s="12"/>
      <c r="FRR75" s="12"/>
      <c r="FRS75" s="12"/>
      <c r="FRT75" s="12"/>
      <c r="FRU75" s="12"/>
      <c r="FRV75" s="12"/>
      <c r="FRW75" s="12"/>
      <c r="FRX75" s="12"/>
      <c r="FRY75" s="12"/>
      <c r="FRZ75" s="12"/>
      <c r="FSA75" s="12"/>
      <c r="FSB75" s="12"/>
      <c r="FSC75" s="12"/>
      <c r="FSD75" s="12"/>
      <c r="FSE75" s="12"/>
      <c r="FSF75" s="12"/>
      <c r="FSG75" s="12"/>
      <c r="FSH75" s="12"/>
      <c r="FSI75" s="12"/>
      <c r="FSJ75" s="12"/>
      <c r="FSK75" s="12"/>
      <c r="FSL75" s="12"/>
      <c r="FSM75" s="12"/>
      <c r="FSN75" s="12"/>
      <c r="FSO75" s="12"/>
      <c r="FSP75" s="12"/>
      <c r="FSQ75" s="12"/>
      <c r="FSR75" s="12"/>
      <c r="FSS75" s="12"/>
      <c r="FST75" s="12"/>
      <c r="FSU75" s="12"/>
      <c r="FSV75" s="12"/>
      <c r="FSW75" s="12"/>
      <c r="FSX75" s="12"/>
      <c r="FSY75" s="12"/>
      <c r="FSZ75" s="12"/>
      <c r="FTA75" s="12"/>
      <c r="FTB75" s="12"/>
      <c r="FTC75" s="12"/>
      <c r="FTD75" s="12"/>
      <c r="FTE75" s="12"/>
      <c r="FTF75" s="12"/>
      <c r="FTG75" s="12"/>
      <c r="FTH75" s="12"/>
      <c r="FTI75" s="12"/>
      <c r="FTJ75" s="12"/>
      <c r="FTK75" s="12"/>
      <c r="FTL75" s="12"/>
      <c r="FTM75" s="12"/>
      <c r="FTN75" s="12"/>
      <c r="FTO75" s="12"/>
      <c r="FTP75" s="12"/>
      <c r="FTQ75" s="12"/>
      <c r="FTR75" s="12"/>
      <c r="FTS75" s="12"/>
      <c r="FTT75" s="12"/>
      <c r="FTU75" s="12"/>
      <c r="FTV75" s="12"/>
      <c r="FTW75" s="12"/>
      <c r="FTX75" s="12"/>
      <c r="FTY75" s="12"/>
      <c r="FTZ75" s="12"/>
      <c r="FUA75" s="12"/>
      <c r="FUB75" s="12"/>
      <c r="FUC75" s="12"/>
      <c r="FUD75" s="12"/>
      <c r="FUE75" s="12"/>
      <c r="FUF75" s="12"/>
      <c r="FUG75" s="12"/>
      <c r="FUH75" s="12"/>
      <c r="FUI75" s="12"/>
      <c r="FUJ75" s="12"/>
      <c r="FUK75" s="12"/>
      <c r="FUL75" s="12"/>
      <c r="FUM75" s="12"/>
      <c r="FUN75" s="12"/>
      <c r="FUO75" s="12"/>
      <c r="FUP75" s="12"/>
      <c r="FUQ75" s="12"/>
      <c r="FUR75" s="12"/>
      <c r="FUS75" s="12"/>
      <c r="FUT75" s="12"/>
      <c r="FUU75" s="12"/>
      <c r="FUV75" s="12"/>
      <c r="FUW75" s="12"/>
      <c r="FUX75" s="12"/>
      <c r="FUY75" s="12"/>
      <c r="FUZ75" s="12"/>
      <c r="FVA75" s="12"/>
      <c r="FVB75" s="12"/>
      <c r="FVC75" s="12"/>
      <c r="FVD75" s="12"/>
      <c r="FVE75" s="12"/>
      <c r="FVF75" s="12"/>
      <c r="FVG75" s="12"/>
      <c r="FVH75" s="12"/>
      <c r="FVI75" s="12"/>
      <c r="FVJ75" s="12"/>
      <c r="FVK75" s="12"/>
      <c r="FVL75" s="12"/>
      <c r="FVM75" s="12"/>
      <c r="FVN75" s="12"/>
      <c r="FVO75" s="12"/>
      <c r="FVP75" s="12"/>
      <c r="FVQ75" s="12"/>
      <c r="FVR75" s="12"/>
      <c r="FVS75" s="12"/>
      <c r="FVT75" s="12"/>
      <c r="FVU75" s="12"/>
      <c r="FVV75" s="12"/>
      <c r="FVW75" s="12"/>
      <c r="FVX75" s="12"/>
      <c r="FVY75" s="12"/>
      <c r="FVZ75" s="12"/>
      <c r="FWA75" s="12"/>
      <c r="FWB75" s="12"/>
      <c r="FWC75" s="12"/>
      <c r="FWD75" s="12"/>
      <c r="FWE75" s="12"/>
      <c r="FWF75" s="12"/>
      <c r="FWG75" s="12"/>
      <c r="FWH75" s="12"/>
      <c r="FWI75" s="12"/>
      <c r="FWJ75" s="12"/>
      <c r="FWK75" s="12"/>
      <c r="FWL75" s="12"/>
      <c r="FWM75" s="12"/>
      <c r="FWN75" s="12"/>
      <c r="FWO75" s="12"/>
      <c r="FWP75" s="12"/>
      <c r="FWQ75" s="12"/>
      <c r="FWR75" s="12"/>
      <c r="FWS75" s="12"/>
      <c r="FWT75" s="12"/>
      <c r="FWU75" s="12"/>
      <c r="FWV75" s="12"/>
      <c r="FWW75" s="12"/>
      <c r="FWX75" s="12"/>
      <c r="FWY75" s="12"/>
      <c r="FWZ75" s="12"/>
      <c r="FXA75" s="12"/>
      <c r="FXB75" s="12"/>
      <c r="FXC75" s="12"/>
      <c r="FXD75" s="12"/>
      <c r="FXE75" s="12"/>
      <c r="FXF75" s="12"/>
      <c r="FXG75" s="12"/>
      <c r="FXH75" s="12"/>
      <c r="FXI75" s="12"/>
      <c r="FXJ75" s="12"/>
      <c r="FXK75" s="12"/>
      <c r="FXL75" s="12"/>
      <c r="FXM75" s="12"/>
      <c r="FXN75" s="12"/>
      <c r="FXO75" s="12"/>
      <c r="FXP75" s="12"/>
      <c r="FXQ75" s="12"/>
      <c r="FXR75" s="12"/>
      <c r="FXS75" s="12"/>
      <c r="FXT75" s="12"/>
      <c r="FXU75" s="12"/>
      <c r="FXV75" s="12"/>
      <c r="FXW75" s="12"/>
      <c r="FXX75" s="12"/>
      <c r="FXY75" s="12"/>
      <c r="FXZ75" s="12"/>
      <c r="FYA75" s="12"/>
      <c r="FYB75" s="12"/>
      <c r="FYC75" s="12"/>
      <c r="FYD75" s="12"/>
      <c r="FYE75" s="12"/>
      <c r="FYF75" s="12"/>
      <c r="FYG75" s="12"/>
      <c r="FYH75" s="12"/>
      <c r="FYI75" s="12"/>
      <c r="FYJ75" s="12"/>
      <c r="FYK75" s="12"/>
      <c r="FYL75" s="12"/>
      <c r="FYM75" s="12"/>
      <c r="FYN75" s="12"/>
      <c r="FYO75" s="12"/>
      <c r="FYP75" s="12"/>
      <c r="FYQ75" s="12"/>
      <c r="FYR75" s="12"/>
      <c r="FYS75" s="12"/>
      <c r="FYT75" s="12"/>
      <c r="FYU75" s="12"/>
      <c r="FYV75" s="12"/>
      <c r="FYW75" s="12"/>
      <c r="FYX75" s="12"/>
      <c r="FYY75" s="12"/>
      <c r="FYZ75" s="12"/>
      <c r="FZA75" s="12"/>
      <c r="FZB75" s="12"/>
      <c r="FZC75" s="12"/>
      <c r="FZD75" s="12"/>
      <c r="FZE75" s="12"/>
      <c r="FZF75" s="12"/>
      <c r="FZG75" s="12"/>
      <c r="FZH75" s="12"/>
      <c r="FZI75" s="12"/>
      <c r="FZJ75" s="12"/>
      <c r="FZK75" s="12"/>
      <c r="FZL75" s="12"/>
      <c r="FZM75" s="12"/>
      <c r="FZN75" s="12"/>
      <c r="FZO75" s="12"/>
      <c r="FZP75" s="12"/>
      <c r="FZQ75" s="12"/>
      <c r="FZR75" s="12"/>
      <c r="FZS75" s="12"/>
      <c r="FZT75" s="12"/>
      <c r="FZU75" s="12"/>
      <c r="FZV75" s="12"/>
      <c r="FZW75" s="12"/>
      <c r="FZX75" s="12"/>
      <c r="FZY75" s="12"/>
      <c r="FZZ75" s="12"/>
      <c r="GAA75" s="12"/>
      <c r="GAB75" s="12"/>
      <c r="GAC75" s="12"/>
      <c r="GAD75" s="12"/>
      <c r="GAE75" s="12"/>
      <c r="GAF75" s="12"/>
      <c r="GAG75" s="12"/>
      <c r="GAH75" s="12"/>
      <c r="GAI75" s="12"/>
      <c r="GAJ75" s="12"/>
      <c r="GAK75" s="12"/>
      <c r="GAL75" s="12"/>
      <c r="GAM75" s="12"/>
      <c r="GAN75" s="12"/>
      <c r="GAO75" s="12"/>
      <c r="GAP75" s="12"/>
      <c r="GAQ75" s="12"/>
      <c r="GAR75" s="12"/>
      <c r="GAS75" s="12"/>
      <c r="GAT75" s="12"/>
      <c r="GAU75" s="12"/>
      <c r="GAV75" s="12"/>
      <c r="GAW75" s="12"/>
      <c r="GAX75" s="12"/>
      <c r="GAY75" s="12"/>
      <c r="GAZ75" s="12"/>
      <c r="GBA75" s="12"/>
      <c r="GBB75" s="12"/>
      <c r="GBC75" s="12"/>
      <c r="GBD75" s="12"/>
      <c r="GBE75" s="12"/>
      <c r="GBF75" s="12"/>
      <c r="GBG75" s="12"/>
      <c r="GBH75" s="12"/>
      <c r="GBI75" s="12"/>
      <c r="GBJ75" s="12"/>
      <c r="GBK75" s="12"/>
      <c r="GBL75" s="12"/>
      <c r="GBM75" s="12"/>
      <c r="GBN75" s="12"/>
      <c r="GBO75" s="12"/>
      <c r="GBP75" s="12"/>
      <c r="GBQ75" s="12"/>
      <c r="GBR75" s="12"/>
      <c r="GBS75" s="12"/>
      <c r="GBT75" s="12"/>
      <c r="GBU75" s="12"/>
      <c r="GBV75" s="12"/>
      <c r="GBW75" s="12"/>
      <c r="GBX75" s="12"/>
      <c r="GBY75" s="12"/>
      <c r="GBZ75" s="12"/>
      <c r="GCA75" s="12"/>
      <c r="GCB75" s="12"/>
      <c r="GCC75" s="12"/>
      <c r="GCD75" s="12"/>
      <c r="GCE75" s="12"/>
      <c r="GCF75" s="12"/>
      <c r="GCG75" s="12"/>
      <c r="GCH75" s="12"/>
      <c r="GCI75" s="12"/>
      <c r="GCJ75" s="12"/>
      <c r="GCK75" s="12"/>
      <c r="GCL75" s="12"/>
      <c r="GCM75" s="12"/>
      <c r="GCN75" s="12"/>
      <c r="GCO75" s="12"/>
      <c r="GCP75" s="12"/>
      <c r="GCQ75" s="12"/>
      <c r="GCR75" s="12"/>
      <c r="GCS75" s="12"/>
      <c r="GCT75" s="12"/>
      <c r="GCU75" s="12"/>
      <c r="GCV75" s="12"/>
      <c r="GCW75" s="12"/>
      <c r="GCX75" s="12"/>
      <c r="GCY75" s="12"/>
      <c r="GCZ75" s="12"/>
      <c r="GDA75" s="12"/>
      <c r="GDB75" s="12"/>
      <c r="GDC75" s="12"/>
      <c r="GDD75" s="12"/>
      <c r="GDE75" s="12"/>
      <c r="GDF75" s="12"/>
      <c r="GDG75" s="12"/>
      <c r="GDH75" s="12"/>
      <c r="GDI75" s="12"/>
      <c r="GDJ75" s="12"/>
      <c r="GDK75" s="12"/>
      <c r="GDL75" s="12"/>
      <c r="GDM75" s="12"/>
      <c r="GDN75" s="12"/>
      <c r="GDO75" s="12"/>
      <c r="GDP75" s="12"/>
      <c r="GDQ75" s="12"/>
      <c r="GDR75" s="12"/>
      <c r="GDS75" s="12"/>
      <c r="GDT75" s="12"/>
      <c r="GDU75" s="12"/>
      <c r="GDV75" s="12"/>
      <c r="GDW75" s="12"/>
      <c r="GDX75" s="12"/>
      <c r="GDY75" s="12"/>
      <c r="GDZ75" s="12"/>
      <c r="GEA75" s="12"/>
      <c r="GEB75" s="12"/>
      <c r="GEC75" s="12"/>
      <c r="GED75" s="12"/>
      <c r="GEE75" s="12"/>
      <c r="GEF75" s="12"/>
      <c r="GEG75" s="12"/>
      <c r="GEH75" s="12"/>
      <c r="GEI75" s="12"/>
      <c r="GEJ75" s="12"/>
      <c r="GEK75" s="12"/>
      <c r="GEL75" s="12"/>
      <c r="GEM75" s="12"/>
      <c r="GEN75" s="12"/>
      <c r="GEO75" s="12"/>
      <c r="GEP75" s="12"/>
      <c r="GEQ75" s="12"/>
      <c r="GER75" s="12"/>
      <c r="GES75" s="12"/>
      <c r="GET75" s="12"/>
      <c r="GEU75" s="12"/>
      <c r="GEV75" s="12"/>
      <c r="GEW75" s="12"/>
      <c r="GEX75" s="12"/>
      <c r="GEY75" s="12"/>
      <c r="GEZ75" s="12"/>
      <c r="GFA75" s="12"/>
      <c r="GFB75" s="12"/>
      <c r="GFC75" s="12"/>
      <c r="GFD75" s="12"/>
      <c r="GFE75" s="12"/>
      <c r="GFF75" s="12"/>
      <c r="GFG75" s="12"/>
      <c r="GFH75" s="12"/>
      <c r="GFI75" s="12"/>
      <c r="GFJ75" s="12"/>
      <c r="GFK75" s="12"/>
      <c r="GFL75" s="12"/>
      <c r="GFM75" s="12"/>
      <c r="GFN75" s="12"/>
      <c r="GFO75" s="12"/>
      <c r="GFP75" s="12"/>
      <c r="GFQ75" s="12"/>
      <c r="GFR75" s="12"/>
      <c r="GFS75" s="12"/>
      <c r="GFT75" s="12"/>
      <c r="GFU75" s="12"/>
      <c r="GFV75" s="12"/>
      <c r="GFW75" s="12"/>
      <c r="GFX75" s="12"/>
      <c r="GFY75" s="12"/>
      <c r="GFZ75" s="12"/>
      <c r="GGA75" s="12"/>
      <c r="GGB75" s="12"/>
      <c r="GGC75" s="12"/>
      <c r="GGD75" s="12"/>
      <c r="GGE75" s="12"/>
      <c r="GGF75" s="12"/>
      <c r="GGG75" s="12"/>
      <c r="GGH75" s="12"/>
      <c r="GGI75" s="12"/>
      <c r="GGJ75" s="12"/>
      <c r="GGK75" s="12"/>
      <c r="GGL75" s="12"/>
      <c r="GGM75" s="12"/>
      <c r="GGN75" s="12"/>
      <c r="GGO75" s="12"/>
      <c r="GGP75" s="12"/>
      <c r="GGQ75" s="12"/>
      <c r="GGR75" s="12"/>
      <c r="GGS75" s="12"/>
      <c r="GGT75" s="12"/>
      <c r="GGU75" s="12"/>
      <c r="GGV75" s="12"/>
      <c r="GGW75" s="12"/>
      <c r="GGX75" s="12"/>
      <c r="GGY75" s="12"/>
      <c r="GGZ75" s="12"/>
      <c r="GHA75" s="12"/>
      <c r="GHB75" s="12"/>
      <c r="GHC75" s="12"/>
      <c r="GHD75" s="12"/>
      <c r="GHE75" s="12"/>
      <c r="GHF75" s="12"/>
      <c r="GHG75" s="12"/>
      <c r="GHH75" s="12"/>
      <c r="GHI75" s="12"/>
      <c r="GHJ75" s="12"/>
      <c r="GHK75" s="12"/>
      <c r="GHL75" s="12"/>
      <c r="GHM75" s="12"/>
      <c r="GHN75" s="12"/>
      <c r="GHO75" s="12"/>
      <c r="GHP75" s="12"/>
      <c r="GHQ75" s="12"/>
      <c r="GHR75" s="12"/>
      <c r="GHS75" s="12"/>
      <c r="GHT75" s="12"/>
      <c r="GHU75" s="12"/>
      <c r="GHV75" s="12"/>
      <c r="GHW75" s="12"/>
      <c r="GHX75" s="12"/>
      <c r="GHY75" s="12"/>
      <c r="GHZ75" s="12"/>
      <c r="GIA75" s="12"/>
      <c r="GIB75" s="12"/>
      <c r="GIC75" s="12"/>
      <c r="GID75" s="12"/>
      <c r="GIE75" s="12"/>
      <c r="GIF75" s="12"/>
      <c r="GIG75" s="12"/>
      <c r="GIH75" s="12"/>
      <c r="GII75" s="12"/>
      <c r="GIJ75" s="12"/>
      <c r="GIK75" s="12"/>
      <c r="GIL75" s="12"/>
      <c r="GIM75" s="12"/>
      <c r="GIN75" s="12"/>
      <c r="GIO75" s="12"/>
      <c r="GIP75" s="12"/>
      <c r="GIQ75" s="12"/>
      <c r="GIR75" s="12"/>
      <c r="GIS75" s="12"/>
      <c r="GIT75" s="12"/>
      <c r="GIU75" s="12"/>
      <c r="GIV75" s="12"/>
      <c r="GIW75" s="12"/>
      <c r="GIX75" s="12"/>
      <c r="GIY75" s="12"/>
      <c r="GIZ75" s="12"/>
      <c r="GJA75" s="12"/>
      <c r="GJB75" s="12"/>
      <c r="GJC75" s="12"/>
      <c r="GJD75" s="12"/>
      <c r="GJE75" s="12"/>
      <c r="GJF75" s="12"/>
      <c r="GJG75" s="12"/>
      <c r="GJH75" s="12"/>
      <c r="GJI75" s="12"/>
      <c r="GJJ75" s="12"/>
      <c r="GJK75" s="12"/>
      <c r="GJL75" s="12"/>
      <c r="GJM75" s="12"/>
      <c r="GJN75" s="12"/>
      <c r="GJO75" s="12"/>
      <c r="GJP75" s="12"/>
      <c r="GJQ75" s="12"/>
      <c r="GJR75" s="12"/>
      <c r="GJS75" s="12"/>
      <c r="GJT75" s="12"/>
      <c r="GJU75" s="12"/>
      <c r="GJV75" s="12"/>
      <c r="GJW75" s="12"/>
      <c r="GJX75" s="12"/>
      <c r="GJY75" s="12"/>
      <c r="GJZ75" s="12"/>
      <c r="GKA75" s="12"/>
      <c r="GKB75" s="12"/>
      <c r="GKC75" s="12"/>
      <c r="GKD75" s="12"/>
      <c r="GKE75" s="12"/>
      <c r="GKF75" s="12"/>
      <c r="GKG75" s="12"/>
      <c r="GKH75" s="12"/>
      <c r="GKI75" s="12"/>
      <c r="GKJ75" s="12"/>
      <c r="GKK75" s="12"/>
      <c r="GKL75" s="12"/>
      <c r="GKM75" s="12"/>
      <c r="GKN75" s="12"/>
      <c r="GKO75" s="12"/>
      <c r="GKP75" s="12"/>
      <c r="GKQ75" s="12"/>
      <c r="GKR75" s="12"/>
      <c r="GKS75" s="12"/>
      <c r="GKT75" s="12"/>
      <c r="GKU75" s="12"/>
      <c r="GKV75" s="12"/>
      <c r="GKW75" s="12"/>
      <c r="GKX75" s="12"/>
      <c r="GKY75" s="12"/>
      <c r="GKZ75" s="12"/>
      <c r="GLA75" s="12"/>
      <c r="GLB75" s="12"/>
      <c r="GLC75" s="12"/>
      <c r="GLD75" s="12"/>
      <c r="GLE75" s="12"/>
      <c r="GLF75" s="12"/>
      <c r="GLG75" s="12"/>
      <c r="GLH75" s="12"/>
      <c r="GLI75" s="12"/>
      <c r="GLJ75" s="12"/>
      <c r="GLK75" s="12"/>
      <c r="GLL75" s="12"/>
      <c r="GLM75" s="12"/>
      <c r="GLN75" s="12"/>
      <c r="GLO75" s="12"/>
      <c r="GLP75" s="12"/>
      <c r="GLQ75" s="12"/>
      <c r="GLR75" s="12"/>
      <c r="GLS75" s="12"/>
      <c r="GLT75" s="12"/>
      <c r="GLU75" s="12"/>
      <c r="GLV75" s="12"/>
      <c r="GLW75" s="12"/>
      <c r="GLX75" s="12"/>
      <c r="GLY75" s="12"/>
      <c r="GLZ75" s="12"/>
      <c r="GMA75" s="12"/>
      <c r="GMB75" s="12"/>
      <c r="GMC75" s="12"/>
      <c r="GMD75" s="12"/>
      <c r="GME75" s="12"/>
      <c r="GMF75" s="12"/>
      <c r="GMG75" s="12"/>
      <c r="GMH75" s="12"/>
      <c r="GMI75" s="12"/>
      <c r="GMJ75" s="12"/>
      <c r="GMK75" s="12"/>
      <c r="GML75" s="12"/>
      <c r="GMM75" s="12"/>
      <c r="GMN75" s="12"/>
      <c r="GMO75" s="12"/>
      <c r="GMP75" s="12"/>
      <c r="GMQ75" s="12"/>
      <c r="GMR75" s="12"/>
      <c r="GMS75" s="12"/>
      <c r="GMT75" s="12"/>
      <c r="GMU75" s="12"/>
      <c r="GMV75" s="12"/>
      <c r="GMW75" s="12"/>
      <c r="GMX75" s="12"/>
      <c r="GMY75" s="12"/>
      <c r="GMZ75" s="12"/>
      <c r="GNA75" s="12"/>
      <c r="GNB75" s="12"/>
      <c r="GNC75" s="12"/>
      <c r="GND75" s="12"/>
      <c r="GNE75" s="12"/>
      <c r="GNF75" s="12"/>
      <c r="GNG75" s="12"/>
      <c r="GNH75" s="12"/>
      <c r="GNI75" s="12"/>
      <c r="GNJ75" s="12"/>
      <c r="GNK75" s="12"/>
      <c r="GNL75" s="12"/>
      <c r="GNM75" s="12"/>
      <c r="GNN75" s="12"/>
      <c r="GNO75" s="12"/>
      <c r="GNP75" s="12"/>
      <c r="GNQ75" s="12"/>
      <c r="GNR75" s="12"/>
      <c r="GNS75" s="12"/>
      <c r="GNT75" s="12"/>
      <c r="GNU75" s="12"/>
      <c r="GNV75" s="12"/>
      <c r="GNW75" s="12"/>
      <c r="GNX75" s="12"/>
      <c r="GNY75" s="12"/>
      <c r="GNZ75" s="12"/>
      <c r="GOA75" s="12"/>
      <c r="GOB75" s="12"/>
      <c r="GOC75" s="12"/>
      <c r="GOD75" s="12"/>
      <c r="GOE75" s="12"/>
      <c r="GOF75" s="12"/>
      <c r="GOG75" s="12"/>
      <c r="GOH75" s="12"/>
      <c r="GOI75" s="12"/>
      <c r="GOJ75" s="12"/>
      <c r="GOK75" s="12"/>
      <c r="GOL75" s="12"/>
      <c r="GOM75" s="12"/>
      <c r="GON75" s="12"/>
      <c r="GOO75" s="12"/>
      <c r="GOP75" s="12"/>
      <c r="GOQ75" s="12"/>
      <c r="GOR75" s="12"/>
      <c r="GOS75" s="12"/>
      <c r="GOT75" s="12"/>
      <c r="GOU75" s="12"/>
      <c r="GOV75" s="12"/>
      <c r="GOW75" s="12"/>
      <c r="GOX75" s="12"/>
      <c r="GOY75" s="12"/>
      <c r="GOZ75" s="12"/>
      <c r="GPA75" s="12"/>
      <c r="GPB75" s="12"/>
      <c r="GPC75" s="12"/>
      <c r="GPD75" s="12"/>
      <c r="GPE75" s="12"/>
      <c r="GPF75" s="12"/>
      <c r="GPG75" s="12"/>
      <c r="GPH75" s="12"/>
      <c r="GPI75" s="12"/>
      <c r="GPJ75" s="12"/>
      <c r="GPK75" s="12"/>
      <c r="GPL75" s="12"/>
      <c r="GPM75" s="12"/>
      <c r="GPN75" s="12"/>
      <c r="GPO75" s="12"/>
      <c r="GPP75" s="12"/>
      <c r="GPQ75" s="12"/>
      <c r="GPR75" s="12"/>
      <c r="GPS75" s="12"/>
      <c r="GPT75" s="12"/>
      <c r="GPU75" s="12"/>
      <c r="GPV75" s="12"/>
      <c r="GPW75" s="12"/>
      <c r="GPX75" s="12"/>
      <c r="GPY75" s="12"/>
      <c r="GPZ75" s="12"/>
      <c r="GQA75" s="12"/>
      <c r="GQB75" s="12"/>
      <c r="GQC75" s="12"/>
      <c r="GQD75" s="12"/>
      <c r="GQE75" s="12"/>
      <c r="GQF75" s="12"/>
      <c r="GQG75" s="12"/>
      <c r="GQH75" s="12"/>
      <c r="GQI75" s="12"/>
      <c r="GQJ75" s="12"/>
      <c r="GQK75" s="12"/>
      <c r="GQL75" s="12"/>
      <c r="GQM75" s="12"/>
      <c r="GQN75" s="12"/>
      <c r="GQO75" s="12"/>
      <c r="GQP75" s="12"/>
      <c r="GQQ75" s="12"/>
      <c r="GQR75" s="12"/>
      <c r="GQS75" s="12"/>
      <c r="GQT75" s="12"/>
      <c r="GQU75" s="12"/>
      <c r="GQV75" s="12"/>
      <c r="GQW75" s="12"/>
      <c r="GQX75" s="12"/>
      <c r="GQY75" s="12"/>
      <c r="GQZ75" s="12"/>
      <c r="GRA75" s="12"/>
      <c r="GRB75" s="12"/>
      <c r="GRC75" s="12"/>
      <c r="GRD75" s="12"/>
      <c r="GRE75" s="12"/>
      <c r="GRF75" s="12"/>
      <c r="GRG75" s="12"/>
      <c r="GRH75" s="12"/>
      <c r="GRI75" s="12"/>
      <c r="GRJ75" s="12"/>
      <c r="GRK75" s="12"/>
      <c r="GRL75" s="12"/>
      <c r="GRM75" s="12"/>
      <c r="GRN75" s="12"/>
      <c r="GRO75" s="12"/>
      <c r="GRP75" s="12"/>
      <c r="GRQ75" s="12"/>
      <c r="GRR75" s="12"/>
      <c r="GRS75" s="12"/>
      <c r="GRT75" s="12"/>
      <c r="GRU75" s="12"/>
      <c r="GRV75" s="12"/>
      <c r="GRW75" s="12"/>
      <c r="GRX75" s="12"/>
      <c r="GRY75" s="12"/>
      <c r="GRZ75" s="12"/>
      <c r="GSA75" s="12"/>
      <c r="GSB75" s="12"/>
      <c r="GSC75" s="12"/>
      <c r="GSD75" s="12"/>
      <c r="GSE75" s="12"/>
      <c r="GSF75" s="12"/>
      <c r="GSG75" s="12"/>
      <c r="GSH75" s="12"/>
      <c r="GSI75" s="12"/>
      <c r="GSJ75" s="12"/>
      <c r="GSK75" s="12"/>
      <c r="GSL75" s="12"/>
      <c r="GSM75" s="12"/>
      <c r="GSN75" s="12"/>
      <c r="GSO75" s="12"/>
      <c r="GSP75" s="12"/>
      <c r="GSQ75" s="12"/>
      <c r="GSR75" s="12"/>
      <c r="GSS75" s="12"/>
      <c r="GST75" s="12"/>
      <c r="GSU75" s="12"/>
      <c r="GSV75" s="12"/>
      <c r="GSW75" s="12"/>
      <c r="GSX75" s="12"/>
      <c r="GSY75" s="12"/>
      <c r="GSZ75" s="12"/>
      <c r="GTA75" s="12"/>
      <c r="GTB75" s="12"/>
      <c r="GTC75" s="12"/>
      <c r="GTD75" s="12"/>
      <c r="GTE75" s="12"/>
      <c r="GTF75" s="12"/>
      <c r="GTG75" s="12"/>
      <c r="GTH75" s="12"/>
      <c r="GTI75" s="12"/>
      <c r="GTJ75" s="12"/>
      <c r="GTK75" s="12"/>
      <c r="GTL75" s="12"/>
      <c r="GTM75" s="12"/>
      <c r="GTN75" s="12"/>
      <c r="GTO75" s="12"/>
      <c r="GTP75" s="12"/>
      <c r="GTQ75" s="12"/>
      <c r="GTR75" s="12"/>
      <c r="GTS75" s="12"/>
      <c r="GTT75" s="12"/>
      <c r="GTU75" s="12"/>
      <c r="GTV75" s="12"/>
      <c r="GTW75" s="12"/>
      <c r="GTX75" s="12"/>
      <c r="GTY75" s="12"/>
      <c r="GTZ75" s="12"/>
      <c r="GUA75" s="12"/>
      <c r="GUB75" s="12"/>
      <c r="GUC75" s="12"/>
      <c r="GUD75" s="12"/>
      <c r="GUE75" s="12"/>
      <c r="GUF75" s="12"/>
      <c r="GUG75" s="12"/>
      <c r="GUH75" s="12"/>
      <c r="GUI75" s="12"/>
      <c r="GUJ75" s="12"/>
      <c r="GUK75" s="12"/>
      <c r="GUL75" s="12"/>
      <c r="GUM75" s="12"/>
      <c r="GUN75" s="12"/>
      <c r="GUO75" s="12"/>
      <c r="GUP75" s="12"/>
      <c r="GUQ75" s="12"/>
      <c r="GUR75" s="12"/>
      <c r="GUS75" s="12"/>
      <c r="GUT75" s="12"/>
      <c r="GUU75" s="12"/>
      <c r="GUV75" s="12"/>
      <c r="GUW75" s="12"/>
      <c r="GUX75" s="12"/>
      <c r="GUY75" s="12"/>
      <c r="GUZ75" s="12"/>
      <c r="GVA75" s="12"/>
      <c r="GVB75" s="12"/>
      <c r="GVC75" s="12"/>
      <c r="GVD75" s="12"/>
      <c r="GVE75" s="12"/>
      <c r="GVF75" s="12"/>
      <c r="GVG75" s="12"/>
      <c r="GVH75" s="12"/>
      <c r="GVI75" s="12"/>
      <c r="GVJ75" s="12"/>
      <c r="GVK75" s="12"/>
      <c r="GVL75" s="12"/>
      <c r="GVM75" s="12"/>
      <c r="GVN75" s="12"/>
      <c r="GVO75" s="12"/>
      <c r="GVP75" s="12"/>
      <c r="GVQ75" s="12"/>
      <c r="GVR75" s="12"/>
      <c r="GVS75" s="12"/>
      <c r="GVT75" s="12"/>
      <c r="GVU75" s="12"/>
      <c r="GVV75" s="12"/>
      <c r="GVW75" s="12"/>
      <c r="GVX75" s="12"/>
      <c r="GVY75" s="12"/>
      <c r="GVZ75" s="12"/>
      <c r="GWA75" s="12"/>
      <c r="GWB75" s="12"/>
      <c r="GWC75" s="12"/>
      <c r="GWD75" s="12"/>
      <c r="GWE75" s="12"/>
      <c r="GWF75" s="12"/>
      <c r="GWG75" s="12"/>
      <c r="GWH75" s="12"/>
      <c r="GWI75" s="12"/>
      <c r="GWJ75" s="12"/>
      <c r="GWK75" s="12"/>
      <c r="GWL75" s="12"/>
      <c r="GWM75" s="12"/>
      <c r="GWN75" s="12"/>
      <c r="GWO75" s="12"/>
      <c r="GWP75" s="12"/>
      <c r="GWQ75" s="12"/>
      <c r="GWR75" s="12"/>
      <c r="GWS75" s="12"/>
      <c r="GWT75" s="12"/>
      <c r="GWU75" s="12"/>
      <c r="GWV75" s="12"/>
      <c r="GWW75" s="12"/>
      <c r="GWX75" s="12"/>
      <c r="GWY75" s="12"/>
      <c r="GWZ75" s="12"/>
      <c r="GXA75" s="12"/>
      <c r="GXB75" s="12"/>
      <c r="GXC75" s="12"/>
      <c r="GXD75" s="12"/>
      <c r="GXE75" s="12"/>
      <c r="GXF75" s="12"/>
      <c r="GXG75" s="12"/>
      <c r="GXH75" s="12"/>
      <c r="GXI75" s="12"/>
      <c r="GXJ75" s="12"/>
      <c r="GXK75" s="12"/>
      <c r="GXL75" s="12"/>
      <c r="GXM75" s="12"/>
      <c r="GXN75" s="12"/>
      <c r="GXO75" s="12"/>
      <c r="GXP75" s="12"/>
      <c r="GXQ75" s="12"/>
      <c r="GXR75" s="12"/>
      <c r="GXS75" s="12"/>
      <c r="GXT75" s="12"/>
      <c r="GXU75" s="12"/>
      <c r="GXV75" s="12"/>
      <c r="GXW75" s="12"/>
      <c r="GXX75" s="12"/>
      <c r="GXY75" s="12"/>
      <c r="GXZ75" s="12"/>
      <c r="GYA75" s="12"/>
      <c r="GYB75" s="12"/>
      <c r="GYC75" s="12"/>
      <c r="GYD75" s="12"/>
      <c r="GYE75" s="12"/>
      <c r="GYF75" s="12"/>
      <c r="GYG75" s="12"/>
      <c r="GYH75" s="12"/>
      <c r="GYI75" s="12"/>
      <c r="GYJ75" s="12"/>
      <c r="GYK75" s="12"/>
      <c r="GYL75" s="12"/>
      <c r="GYM75" s="12"/>
      <c r="GYN75" s="12"/>
      <c r="GYO75" s="12"/>
      <c r="GYP75" s="12"/>
      <c r="GYQ75" s="12"/>
      <c r="GYR75" s="12"/>
      <c r="GYS75" s="12"/>
      <c r="GYT75" s="12"/>
      <c r="GYU75" s="12"/>
      <c r="GYV75" s="12"/>
      <c r="GYW75" s="12"/>
      <c r="GYX75" s="12"/>
      <c r="GYY75" s="12"/>
      <c r="GYZ75" s="12"/>
      <c r="GZA75" s="12"/>
      <c r="GZB75" s="12"/>
      <c r="GZC75" s="12"/>
      <c r="GZD75" s="12"/>
      <c r="GZE75" s="12"/>
      <c r="GZF75" s="12"/>
      <c r="GZG75" s="12"/>
      <c r="GZH75" s="12"/>
      <c r="GZI75" s="12"/>
      <c r="GZJ75" s="12"/>
      <c r="GZK75" s="12"/>
      <c r="GZL75" s="12"/>
      <c r="GZM75" s="12"/>
      <c r="GZN75" s="12"/>
      <c r="GZO75" s="12"/>
      <c r="GZP75" s="12"/>
      <c r="GZQ75" s="12"/>
      <c r="GZR75" s="12"/>
      <c r="GZS75" s="12"/>
      <c r="GZT75" s="12"/>
      <c r="GZU75" s="12"/>
      <c r="GZV75" s="12"/>
      <c r="GZW75" s="12"/>
      <c r="GZX75" s="12"/>
      <c r="GZY75" s="12"/>
      <c r="GZZ75" s="12"/>
      <c r="HAA75" s="12"/>
      <c r="HAB75" s="12"/>
      <c r="HAC75" s="12"/>
      <c r="HAD75" s="12"/>
      <c r="HAE75" s="12"/>
      <c r="HAF75" s="12"/>
      <c r="HAG75" s="12"/>
      <c r="HAH75" s="12"/>
      <c r="HAI75" s="12"/>
      <c r="HAJ75" s="12"/>
      <c r="HAK75" s="12"/>
      <c r="HAL75" s="12"/>
      <c r="HAM75" s="12"/>
      <c r="HAN75" s="12"/>
      <c r="HAO75" s="12"/>
      <c r="HAP75" s="12"/>
      <c r="HAQ75" s="12"/>
      <c r="HAR75" s="12"/>
      <c r="HAS75" s="12"/>
      <c r="HAT75" s="12"/>
      <c r="HAU75" s="12"/>
      <c r="HAV75" s="12"/>
      <c r="HAW75" s="12"/>
      <c r="HAX75" s="12"/>
      <c r="HAY75" s="12"/>
      <c r="HAZ75" s="12"/>
      <c r="HBA75" s="12"/>
      <c r="HBB75" s="12"/>
      <c r="HBC75" s="12"/>
      <c r="HBD75" s="12"/>
      <c r="HBE75" s="12"/>
      <c r="HBF75" s="12"/>
      <c r="HBG75" s="12"/>
      <c r="HBH75" s="12"/>
      <c r="HBI75" s="12"/>
      <c r="HBJ75" s="12"/>
      <c r="HBK75" s="12"/>
      <c r="HBL75" s="12"/>
      <c r="HBM75" s="12"/>
      <c r="HBN75" s="12"/>
      <c r="HBO75" s="12"/>
      <c r="HBP75" s="12"/>
      <c r="HBQ75" s="12"/>
      <c r="HBR75" s="12"/>
      <c r="HBS75" s="12"/>
      <c r="HBT75" s="12"/>
      <c r="HBU75" s="12"/>
      <c r="HBV75" s="12"/>
      <c r="HBW75" s="12"/>
      <c r="HBX75" s="12"/>
      <c r="HBY75" s="12"/>
      <c r="HBZ75" s="12"/>
      <c r="HCA75" s="12"/>
      <c r="HCB75" s="12"/>
      <c r="HCC75" s="12"/>
      <c r="HCD75" s="12"/>
      <c r="HCE75" s="12"/>
      <c r="HCF75" s="12"/>
      <c r="HCG75" s="12"/>
      <c r="HCH75" s="12"/>
      <c r="HCI75" s="12"/>
      <c r="HCJ75" s="12"/>
      <c r="HCK75" s="12"/>
      <c r="HCL75" s="12"/>
      <c r="HCM75" s="12"/>
      <c r="HCN75" s="12"/>
      <c r="HCO75" s="12"/>
      <c r="HCP75" s="12"/>
      <c r="HCQ75" s="12"/>
      <c r="HCR75" s="12"/>
      <c r="HCS75" s="12"/>
      <c r="HCT75" s="12"/>
      <c r="HCU75" s="12"/>
      <c r="HCV75" s="12"/>
      <c r="HCW75" s="12"/>
      <c r="HCX75" s="12"/>
      <c r="HCY75" s="12"/>
      <c r="HCZ75" s="12"/>
      <c r="HDA75" s="12"/>
      <c r="HDB75" s="12"/>
      <c r="HDC75" s="12"/>
      <c r="HDD75" s="12"/>
      <c r="HDE75" s="12"/>
      <c r="HDF75" s="12"/>
      <c r="HDG75" s="12"/>
      <c r="HDH75" s="12"/>
      <c r="HDI75" s="12"/>
      <c r="HDJ75" s="12"/>
      <c r="HDK75" s="12"/>
      <c r="HDL75" s="12"/>
      <c r="HDM75" s="12"/>
      <c r="HDN75" s="12"/>
      <c r="HDO75" s="12"/>
      <c r="HDP75" s="12"/>
      <c r="HDQ75" s="12"/>
      <c r="HDR75" s="12"/>
      <c r="HDS75" s="12"/>
      <c r="HDT75" s="12"/>
      <c r="HDU75" s="12"/>
      <c r="HDV75" s="12"/>
      <c r="HDW75" s="12"/>
      <c r="HDX75" s="12"/>
      <c r="HDY75" s="12"/>
      <c r="HDZ75" s="12"/>
      <c r="HEA75" s="12"/>
      <c r="HEB75" s="12"/>
      <c r="HEC75" s="12"/>
      <c r="HED75" s="12"/>
      <c r="HEE75" s="12"/>
      <c r="HEF75" s="12"/>
      <c r="HEG75" s="12"/>
      <c r="HEH75" s="12"/>
      <c r="HEI75" s="12"/>
      <c r="HEJ75" s="12"/>
      <c r="HEK75" s="12"/>
      <c r="HEL75" s="12"/>
      <c r="HEM75" s="12"/>
      <c r="HEN75" s="12"/>
      <c r="HEO75" s="12"/>
      <c r="HEP75" s="12"/>
      <c r="HEQ75" s="12"/>
      <c r="HER75" s="12"/>
      <c r="HES75" s="12"/>
      <c r="HET75" s="12"/>
      <c r="HEU75" s="12"/>
      <c r="HEV75" s="12"/>
      <c r="HEW75" s="12"/>
      <c r="HEX75" s="12"/>
      <c r="HEY75" s="12"/>
      <c r="HEZ75" s="12"/>
      <c r="HFA75" s="12"/>
      <c r="HFB75" s="12"/>
      <c r="HFC75" s="12"/>
      <c r="HFD75" s="12"/>
      <c r="HFE75" s="12"/>
      <c r="HFF75" s="12"/>
      <c r="HFG75" s="12"/>
      <c r="HFH75" s="12"/>
      <c r="HFI75" s="12"/>
      <c r="HFJ75" s="12"/>
      <c r="HFK75" s="12"/>
      <c r="HFL75" s="12"/>
      <c r="HFM75" s="12"/>
      <c r="HFN75" s="12"/>
      <c r="HFO75" s="12"/>
      <c r="HFP75" s="12"/>
      <c r="HFQ75" s="12"/>
      <c r="HFR75" s="12"/>
      <c r="HFS75" s="12"/>
      <c r="HFT75" s="12"/>
      <c r="HFU75" s="12"/>
      <c r="HFV75" s="12"/>
      <c r="HFW75" s="12"/>
      <c r="HFX75" s="12"/>
      <c r="HFY75" s="12"/>
      <c r="HFZ75" s="12"/>
      <c r="HGA75" s="12"/>
      <c r="HGB75" s="12"/>
      <c r="HGC75" s="12"/>
      <c r="HGD75" s="12"/>
      <c r="HGE75" s="12"/>
      <c r="HGF75" s="12"/>
      <c r="HGG75" s="12"/>
      <c r="HGH75" s="12"/>
      <c r="HGI75" s="12"/>
      <c r="HGJ75" s="12"/>
      <c r="HGK75" s="12"/>
      <c r="HGL75" s="12"/>
      <c r="HGM75" s="12"/>
      <c r="HGN75" s="12"/>
      <c r="HGO75" s="12"/>
      <c r="HGP75" s="12"/>
      <c r="HGQ75" s="12"/>
      <c r="HGR75" s="12"/>
      <c r="HGS75" s="12"/>
      <c r="HGT75" s="12"/>
      <c r="HGU75" s="12"/>
      <c r="HGV75" s="12"/>
      <c r="HGW75" s="12"/>
      <c r="HGX75" s="12"/>
      <c r="HGY75" s="12"/>
      <c r="HGZ75" s="12"/>
      <c r="HHA75" s="12"/>
      <c r="HHB75" s="12"/>
      <c r="HHC75" s="12"/>
      <c r="HHD75" s="12"/>
      <c r="HHE75" s="12"/>
      <c r="HHF75" s="12"/>
      <c r="HHG75" s="12"/>
      <c r="HHH75" s="12"/>
      <c r="HHI75" s="12"/>
      <c r="HHJ75" s="12"/>
      <c r="HHK75" s="12"/>
      <c r="HHL75" s="12"/>
      <c r="HHM75" s="12"/>
      <c r="HHN75" s="12"/>
      <c r="HHO75" s="12"/>
      <c r="HHP75" s="12"/>
      <c r="HHQ75" s="12"/>
      <c r="HHR75" s="12"/>
      <c r="HHS75" s="12"/>
      <c r="HHT75" s="12"/>
      <c r="HHU75" s="12"/>
      <c r="HHV75" s="12"/>
      <c r="HHW75" s="12"/>
      <c r="HHX75" s="12"/>
      <c r="HHY75" s="12"/>
      <c r="HHZ75" s="12"/>
      <c r="HIA75" s="12"/>
      <c r="HIB75" s="12"/>
      <c r="HIC75" s="12"/>
      <c r="HID75" s="12"/>
      <c r="HIE75" s="12"/>
      <c r="HIF75" s="12"/>
      <c r="HIG75" s="12"/>
      <c r="HIH75" s="12"/>
      <c r="HII75" s="12"/>
      <c r="HIJ75" s="12"/>
      <c r="HIK75" s="12"/>
      <c r="HIL75" s="12"/>
      <c r="HIM75" s="12"/>
      <c r="HIN75" s="12"/>
      <c r="HIO75" s="12"/>
      <c r="HIP75" s="12"/>
      <c r="HIQ75" s="12"/>
      <c r="HIR75" s="12"/>
      <c r="HIS75" s="12"/>
      <c r="HIT75" s="12"/>
      <c r="HIU75" s="12"/>
      <c r="HIV75" s="12"/>
      <c r="HIW75" s="12"/>
      <c r="HIX75" s="12"/>
      <c r="HIY75" s="12"/>
      <c r="HIZ75" s="12"/>
      <c r="HJA75" s="12"/>
      <c r="HJB75" s="12"/>
      <c r="HJC75" s="12"/>
      <c r="HJD75" s="12"/>
      <c r="HJE75" s="12"/>
      <c r="HJF75" s="12"/>
      <c r="HJG75" s="12"/>
      <c r="HJH75" s="12"/>
      <c r="HJI75" s="12"/>
      <c r="HJJ75" s="12"/>
      <c r="HJK75" s="12"/>
      <c r="HJL75" s="12"/>
      <c r="HJM75" s="12"/>
      <c r="HJN75" s="12"/>
      <c r="HJO75" s="12"/>
      <c r="HJP75" s="12"/>
      <c r="HJQ75" s="12"/>
      <c r="HJR75" s="12"/>
      <c r="HJS75" s="12"/>
      <c r="HJT75" s="12"/>
      <c r="HJU75" s="12"/>
      <c r="HJV75" s="12"/>
      <c r="HJW75" s="12"/>
      <c r="HJX75" s="12"/>
      <c r="HJY75" s="12"/>
      <c r="HJZ75" s="12"/>
      <c r="HKA75" s="12"/>
      <c r="HKB75" s="12"/>
      <c r="HKC75" s="12"/>
      <c r="HKD75" s="12"/>
      <c r="HKE75" s="12"/>
      <c r="HKF75" s="12"/>
      <c r="HKG75" s="12"/>
      <c r="HKH75" s="12"/>
      <c r="HKI75" s="12"/>
      <c r="HKJ75" s="12"/>
      <c r="HKK75" s="12"/>
      <c r="HKL75" s="12"/>
      <c r="HKM75" s="12"/>
      <c r="HKN75" s="12"/>
      <c r="HKO75" s="12"/>
      <c r="HKP75" s="12"/>
      <c r="HKQ75" s="12"/>
      <c r="HKR75" s="12"/>
      <c r="HKS75" s="12"/>
      <c r="HKT75" s="12"/>
      <c r="HKU75" s="12"/>
      <c r="HKV75" s="12"/>
      <c r="HKW75" s="12"/>
      <c r="HKX75" s="12"/>
      <c r="HKY75" s="12"/>
      <c r="HKZ75" s="12"/>
      <c r="HLA75" s="12"/>
      <c r="HLB75" s="12"/>
      <c r="HLC75" s="12"/>
      <c r="HLD75" s="12"/>
      <c r="HLE75" s="12"/>
      <c r="HLF75" s="12"/>
      <c r="HLG75" s="12"/>
      <c r="HLH75" s="12"/>
      <c r="HLI75" s="12"/>
      <c r="HLJ75" s="12"/>
      <c r="HLK75" s="12"/>
      <c r="HLL75" s="12"/>
      <c r="HLM75" s="12"/>
      <c r="HLN75" s="12"/>
      <c r="HLO75" s="12"/>
      <c r="HLP75" s="12"/>
      <c r="HLQ75" s="12"/>
      <c r="HLR75" s="12"/>
      <c r="HLS75" s="12"/>
      <c r="HLT75" s="12"/>
      <c r="HLU75" s="12"/>
      <c r="HLV75" s="12"/>
      <c r="HLW75" s="12"/>
      <c r="HLX75" s="12"/>
      <c r="HLY75" s="12"/>
      <c r="HLZ75" s="12"/>
      <c r="HMA75" s="12"/>
      <c r="HMB75" s="12"/>
      <c r="HMC75" s="12"/>
      <c r="HMD75" s="12"/>
      <c r="HME75" s="12"/>
      <c r="HMF75" s="12"/>
      <c r="HMG75" s="12"/>
      <c r="HMH75" s="12"/>
      <c r="HMI75" s="12"/>
      <c r="HMJ75" s="12"/>
      <c r="HMK75" s="12"/>
      <c r="HML75" s="12"/>
      <c r="HMM75" s="12"/>
      <c r="HMN75" s="12"/>
      <c r="HMO75" s="12"/>
      <c r="HMP75" s="12"/>
      <c r="HMQ75" s="12"/>
      <c r="HMR75" s="12"/>
      <c r="HMS75" s="12"/>
      <c r="HMT75" s="12"/>
      <c r="HMU75" s="12"/>
      <c r="HMV75" s="12"/>
      <c r="HMW75" s="12"/>
      <c r="HMX75" s="12"/>
      <c r="HMY75" s="12"/>
      <c r="HMZ75" s="12"/>
      <c r="HNA75" s="12"/>
      <c r="HNB75" s="12"/>
      <c r="HNC75" s="12"/>
      <c r="HND75" s="12"/>
      <c r="HNE75" s="12"/>
      <c r="HNF75" s="12"/>
      <c r="HNG75" s="12"/>
      <c r="HNH75" s="12"/>
      <c r="HNI75" s="12"/>
      <c r="HNJ75" s="12"/>
      <c r="HNK75" s="12"/>
      <c r="HNL75" s="12"/>
      <c r="HNM75" s="12"/>
      <c r="HNN75" s="12"/>
      <c r="HNO75" s="12"/>
      <c r="HNP75" s="12"/>
      <c r="HNQ75" s="12"/>
      <c r="HNR75" s="12"/>
      <c r="HNS75" s="12"/>
      <c r="HNT75" s="12"/>
      <c r="HNU75" s="12"/>
      <c r="HNV75" s="12"/>
      <c r="HNW75" s="12"/>
      <c r="HNX75" s="12"/>
      <c r="HNY75" s="12"/>
      <c r="HNZ75" s="12"/>
      <c r="HOA75" s="12"/>
      <c r="HOB75" s="12"/>
      <c r="HOC75" s="12"/>
      <c r="HOD75" s="12"/>
      <c r="HOE75" s="12"/>
      <c r="HOF75" s="12"/>
      <c r="HOG75" s="12"/>
      <c r="HOH75" s="12"/>
      <c r="HOI75" s="12"/>
      <c r="HOJ75" s="12"/>
      <c r="HOK75" s="12"/>
      <c r="HOL75" s="12"/>
      <c r="HOM75" s="12"/>
      <c r="HON75" s="12"/>
      <c r="HOO75" s="12"/>
      <c r="HOP75" s="12"/>
      <c r="HOQ75" s="12"/>
      <c r="HOR75" s="12"/>
      <c r="HOS75" s="12"/>
      <c r="HOT75" s="12"/>
      <c r="HOU75" s="12"/>
      <c r="HOV75" s="12"/>
      <c r="HOW75" s="12"/>
      <c r="HOX75" s="12"/>
      <c r="HOY75" s="12"/>
      <c r="HOZ75" s="12"/>
      <c r="HPA75" s="12"/>
      <c r="HPB75" s="12"/>
      <c r="HPC75" s="12"/>
      <c r="HPD75" s="12"/>
      <c r="HPE75" s="12"/>
      <c r="HPF75" s="12"/>
      <c r="HPG75" s="12"/>
      <c r="HPH75" s="12"/>
      <c r="HPI75" s="12"/>
      <c r="HPJ75" s="12"/>
      <c r="HPK75" s="12"/>
      <c r="HPL75" s="12"/>
      <c r="HPM75" s="12"/>
      <c r="HPN75" s="12"/>
      <c r="HPO75" s="12"/>
      <c r="HPP75" s="12"/>
      <c r="HPQ75" s="12"/>
      <c r="HPR75" s="12"/>
      <c r="HPS75" s="12"/>
      <c r="HPT75" s="12"/>
      <c r="HPU75" s="12"/>
      <c r="HPV75" s="12"/>
      <c r="HPW75" s="12"/>
      <c r="HPX75" s="12"/>
      <c r="HPY75" s="12"/>
      <c r="HPZ75" s="12"/>
      <c r="HQA75" s="12"/>
      <c r="HQB75" s="12"/>
      <c r="HQC75" s="12"/>
      <c r="HQD75" s="12"/>
      <c r="HQE75" s="12"/>
      <c r="HQF75" s="12"/>
      <c r="HQG75" s="12"/>
      <c r="HQH75" s="12"/>
      <c r="HQI75" s="12"/>
      <c r="HQJ75" s="12"/>
      <c r="HQK75" s="12"/>
      <c r="HQL75" s="12"/>
      <c r="HQM75" s="12"/>
      <c r="HQN75" s="12"/>
      <c r="HQO75" s="12"/>
      <c r="HQP75" s="12"/>
      <c r="HQQ75" s="12"/>
      <c r="HQR75" s="12"/>
      <c r="HQS75" s="12"/>
      <c r="HQT75" s="12"/>
      <c r="HQU75" s="12"/>
      <c r="HQV75" s="12"/>
      <c r="HQW75" s="12"/>
      <c r="HQX75" s="12"/>
      <c r="HQY75" s="12"/>
      <c r="HQZ75" s="12"/>
      <c r="HRA75" s="12"/>
      <c r="HRB75" s="12"/>
      <c r="HRC75" s="12"/>
      <c r="HRD75" s="12"/>
      <c r="HRE75" s="12"/>
      <c r="HRF75" s="12"/>
      <c r="HRG75" s="12"/>
      <c r="HRH75" s="12"/>
      <c r="HRI75" s="12"/>
      <c r="HRJ75" s="12"/>
      <c r="HRK75" s="12"/>
      <c r="HRL75" s="12"/>
      <c r="HRM75" s="12"/>
      <c r="HRN75" s="12"/>
      <c r="HRO75" s="12"/>
      <c r="HRP75" s="12"/>
      <c r="HRQ75" s="12"/>
      <c r="HRR75" s="12"/>
      <c r="HRS75" s="12"/>
      <c r="HRT75" s="12"/>
      <c r="HRU75" s="12"/>
      <c r="HRV75" s="12"/>
      <c r="HRW75" s="12"/>
      <c r="HRX75" s="12"/>
      <c r="HRY75" s="12"/>
      <c r="HRZ75" s="12"/>
      <c r="HSA75" s="12"/>
      <c r="HSB75" s="12"/>
      <c r="HSC75" s="12"/>
      <c r="HSD75" s="12"/>
      <c r="HSE75" s="12"/>
      <c r="HSF75" s="12"/>
      <c r="HSG75" s="12"/>
      <c r="HSH75" s="12"/>
      <c r="HSI75" s="12"/>
      <c r="HSJ75" s="12"/>
      <c r="HSK75" s="12"/>
      <c r="HSL75" s="12"/>
      <c r="HSM75" s="12"/>
      <c r="HSN75" s="12"/>
      <c r="HSO75" s="12"/>
      <c r="HSP75" s="12"/>
      <c r="HSQ75" s="12"/>
      <c r="HSR75" s="12"/>
      <c r="HSS75" s="12"/>
      <c r="HST75" s="12"/>
      <c r="HSU75" s="12"/>
      <c r="HSV75" s="12"/>
      <c r="HSW75" s="12"/>
      <c r="HSX75" s="12"/>
      <c r="HSY75" s="12"/>
      <c r="HSZ75" s="12"/>
      <c r="HTA75" s="12"/>
      <c r="HTB75" s="12"/>
      <c r="HTC75" s="12"/>
      <c r="HTD75" s="12"/>
      <c r="HTE75" s="12"/>
      <c r="HTF75" s="12"/>
      <c r="HTG75" s="12"/>
      <c r="HTH75" s="12"/>
      <c r="HTI75" s="12"/>
      <c r="HTJ75" s="12"/>
      <c r="HTK75" s="12"/>
      <c r="HTL75" s="12"/>
      <c r="HTM75" s="12"/>
      <c r="HTN75" s="12"/>
      <c r="HTO75" s="12"/>
      <c r="HTP75" s="12"/>
      <c r="HTQ75" s="12"/>
      <c r="HTR75" s="12"/>
      <c r="HTS75" s="12"/>
      <c r="HTT75" s="12"/>
      <c r="HTU75" s="12"/>
      <c r="HTV75" s="12"/>
      <c r="HTW75" s="12"/>
      <c r="HTX75" s="12"/>
      <c r="HTY75" s="12"/>
      <c r="HTZ75" s="12"/>
      <c r="HUA75" s="12"/>
      <c r="HUB75" s="12"/>
      <c r="HUC75" s="12"/>
      <c r="HUD75" s="12"/>
      <c r="HUE75" s="12"/>
      <c r="HUF75" s="12"/>
      <c r="HUG75" s="12"/>
      <c r="HUH75" s="12"/>
      <c r="HUI75" s="12"/>
      <c r="HUJ75" s="12"/>
      <c r="HUK75" s="12"/>
      <c r="HUL75" s="12"/>
      <c r="HUM75" s="12"/>
      <c r="HUN75" s="12"/>
      <c r="HUO75" s="12"/>
      <c r="HUP75" s="12"/>
      <c r="HUQ75" s="12"/>
      <c r="HUR75" s="12"/>
      <c r="HUS75" s="12"/>
      <c r="HUT75" s="12"/>
      <c r="HUU75" s="12"/>
      <c r="HUV75" s="12"/>
      <c r="HUW75" s="12"/>
      <c r="HUX75" s="12"/>
      <c r="HUY75" s="12"/>
      <c r="HUZ75" s="12"/>
      <c r="HVA75" s="12"/>
      <c r="HVB75" s="12"/>
      <c r="HVC75" s="12"/>
      <c r="HVD75" s="12"/>
      <c r="HVE75" s="12"/>
      <c r="HVF75" s="12"/>
      <c r="HVG75" s="12"/>
      <c r="HVH75" s="12"/>
      <c r="HVI75" s="12"/>
      <c r="HVJ75" s="12"/>
      <c r="HVK75" s="12"/>
      <c r="HVL75" s="12"/>
      <c r="HVM75" s="12"/>
      <c r="HVN75" s="12"/>
      <c r="HVO75" s="12"/>
      <c r="HVP75" s="12"/>
      <c r="HVQ75" s="12"/>
      <c r="HVR75" s="12"/>
      <c r="HVS75" s="12"/>
      <c r="HVT75" s="12"/>
      <c r="HVU75" s="12"/>
      <c r="HVV75" s="12"/>
      <c r="HVW75" s="12"/>
      <c r="HVX75" s="12"/>
      <c r="HVY75" s="12"/>
      <c r="HVZ75" s="12"/>
      <c r="HWA75" s="12"/>
      <c r="HWB75" s="12"/>
      <c r="HWC75" s="12"/>
      <c r="HWD75" s="12"/>
      <c r="HWE75" s="12"/>
      <c r="HWF75" s="12"/>
      <c r="HWG75" s="12"/>
      <c r="HWH75" s="12"/>
      <c r="HWI75" s="12"/>
      <c r="HWJ75" s="12"/>
      <c r="HWK75" s="12"/>
      <c r="HWL75" s="12"/>
      <c r="HWM75" s="12"/>
      <c r="HWN75" s="12"/>
      <c r="HWO75" s="12"/>
      <c r="HWP75" s="12"/>
      <c r="HWQ75" s="12"/>
      <c r="HWR75" s="12"/>
      <c r="HWS75" s="12"/>
      <c r="HWT75" s="12"/>
      <c r="HWU75" s="12"/>
      <c r="HWV75" s="12"/>
      <c r="HWW75" s="12"/>
      <c r="HWX75" s="12"/>
      <c r="HWY75" s="12"/>
      <c r="HWZ75" s="12"/>
      <c r="HXA75" s="12"/>
      <c r="HXB75" s="12"/>
      <c r="HXC75" s="12"/>
      <c r="HXD75" s="12"/>
      <c r="HXE75" s="12"/>
      <c r="HXF75" s="12"/>
      <c r="HXG75" s="12"/>
      <c r="HXH75" s="12"/>
      <c r="HXI75" s="12"/>
      <c r="HXJ75" s="12"/>
      <c r="HXK75" s="12"/>
      <c r="HXL75" s="12"/>
      <c r="HXM75" s="12"/>
      <c r="HXN75" s="12"/>
      <c r="HXO75" s="12"/>
      <c r="HXP75" s="12"/>
      <c r="HXQ75" s="12"/>
      <c r="HXR75" s="12"/>
      <c r="HXS75" s="12"/>
      <c r="HXT75" s="12"/>
      <c r="HXU75" s="12"/>
      <c r="HXV75" s="12"/>
      <c r="HXW75" s="12"/>
      <c r="HXX75" s="12"/>
      <c r="HXY75" s="12"/>
      <c r="HXZ75" s="12"/>
      <c r="HYA75" s="12"/>
      <c r="HYB75" s="12"/>
      <c r="HYC75" s="12"/>
      <c r="HYD75" s="12"/>
      <c r="HYE75" s="12"/>
      <c r="HYF75" s="12"/>
      <c r="HYG75" s="12"/>
      <c r="HYH75" s="12"/>
      <c r="HYI75" s="12"/>
      <c r="HYJ75" s="12"/>
      <c r="HYK75" s="12"/>
      <c r="HYL75" s="12"/>
      <c r="HYM75" s="12"/>
      <c r="HYN75" s="12"/>
      <c r="HYO75" s="12"/>
      <c r="HYP75" s="12"/>
      <c r="HYQ75" s="12"/>
      <c r="HYR75" s="12"/>
      <c r="HYS75" s="12"/>
      <c r="HYT75" s="12"/>
      <c r="HYU75" s="12"/>
      <c r="HYV75" s="12"/>
      <c r="HYW75" s="12"/>
      <c r="HYX75" s="12"/>
      <c r="HYY75" s="12"/>
      <c r="HYZ75" s="12"/>
      <c r="HZA75" s="12"/>
      <c r="HZB75" s="12"/>
      <c r="HZC75" s="12"/>
      <c r="HZD75" s="12"/>
      <c r="HZE75" s="12"/>
      <c r="HZF75" s="12"/>
      <c r="HZG75" s="12"/>
      <c r="HZH75" s="12"/>
      <c r="HZI75" s="12"/>
      <c r="HZJ75" s="12"/>
      <c r="HZK75" s="12"/>
      <c r="HZL75" s="12"/>
      <c r="HZM75" s="12"/>
      <c r="HZN75" s="12"/>
      <c r="HZO75" s="12"/>
      <c r="HZP75" s="12"/>
      <c r="HZQ75" s="12"/>
      <c r="HZR75" s="12"/>
      <c r="HZS75" s="12"/>
      <c r="HZT75" s="12"/>
      <c r="HZU75" s="12"/>
      <c r="HZV75" s="12"/>
      <c r="HZW75" s="12"/>
      <c r="HZX75" s="12"/>
      <c r="HZY75" s="12"/>
      <c r="HZZ75" s="12"/>
      <c r="IAA75" s="12"/>
      <c r="IAB75" s="12"/>
      <c r="IAC75" s="12"/>
      <c r="IAD75" s="12"/>
      <c r="IAE75" s="12"/>
      <c r="IAF75" s="12"/>
      <c r="IAG75" s="12"/>
      <c r="IAH75" s="12"/>
      <c r="IAI75" s="12"/>
      <c r="IAJ75" s="12"/>
      <c r="IAK75" s="12"/>
      <c r="IAL75" s="12"/>
      <c r="IAM75" s="12"/>
      <c r="IAN75" s="12"/>
      <c r="IAO75" s="12"/>
      <c r="IAP75" s="12"/>
      <c r="IAQ75" s="12"/>
      <c r="IAR75" s="12"/>
      <c r="IAS75" s="12"/>
      <c r="IAT75" s="12"/>
      <c r="IAU75" s="12"/>
      <c r="IAV75" s="12"/>
      <c r="IAW75" s="12"/>
      <c r="IAX75" s="12"/>
      <c r="IAY75" s="12"/>
      <c r="IAZ75" s="12"/>
      <c r="IBA75" s="12"/>
      <c r="IBB75" s="12"/>
      <c r="IBC75" s="12"/>
      <c r="IBD75" s="12"/>
      <c r="IBE75" s="12"/>
      <c r="IBF75" s="12"/>
      <c r="IBG75" s="12"/>
      <c r="IBH75" s="12"/>
      <c r="IBI75" s="12"/>
      <c r="IBJ75" s="12"/>
      <c r="IBK75" s="12"/>
      <c r="IBL75" s="12"/>
      <c r="IBM75" s="12"/>
      <c r="IBN75" s="12"/>
      <c r="IBO75" s="12"/>
      <c r="IBP75" s="12"/>
      <c r="IBQ75" s="12"/>
      <c r="IBR75" s="12"/>
      <c r="IBS75" s="12"/>
      <c r="IBT75" s="12"/>
      <c r="IBU75" s="12"/>
      <c r="IBV75" s="12"/>
      <c r="IBW75" s="12"/>
      <c r="IBX75" s="12"/>
      <c r="IBY75" s="12"/>
      <c r="IBZ75" s="12"/>
      <c r="ICA75" s="12"/>
      <c r="ICB75" s="12"/>
      <c r="ICC75" s="12"/>
      <c r="ICD75" s="12"/>
      <c r="ICE75" s="12"/>
      <c r="ICF75" s="12"/>
      <c r="ICG75" s="12"/>
      <c r="ICH75" s="12"/>
      <c r="ICI75" s="12"/>
      <c r="ICJ75" s="12"/>
      <c r="ICK75" s="12"/>
      <c r="ICL75" s="12"/>
      <c r="ICM75" s="12"/>
      <c r="ICN75" s="12"/>
      <c r="ICO75" s="12"/>
      <c r="ICP75" s="12"/>
      <c r="ICQ75" s="12"/>
      <c r="ICR75" s="12"/>
      <c r="ICS75" s="12"/>
      <c r="ICT75" s="12"/>
      <c r="ICU75" s="12"/>
      <c r="ICV75" s="12"/>
      <c r="ICW75" s="12"/>
      <c r="ICX75" s="12"/>
      <c r="ICY75" s="12"/>
      <c r="ICZ75" s="12"/>
      <c r="IDA75" s="12"/>
      <c r="IDB75" s="12"/>
      <c r="IDC75" s="12"/>
      <c r="IDD75" s="12"/>
      <c r="IDE75" s="12"/>
      <c r="IDF75" s="12"/>
      <c r="IDG75" s="12"/>
      <c r="IDH75" s="12"/>
      <c r="IDI75" s="12"/>
      <c r="IDJ75" s="12"/>
      <c r="IDK75" s="12"/>
      <c r="IDL75" s="12"/>
      <c r="IDM75" s="12"/>
      <c r="IDN75" s="12"/>
      <c r="IDO75" s="12"/>
      <c r="IDP75" s="12"/>
      <c r="IDQ75" s="12"/>
      <c r="IDR75" s="12"/>
      <c r="IDS75" s="12"/>
      <c r="IDT75" s="12"/>
      <c r="IDU75" s="12"/>
      <c r="IDV75" s="12"/>
      <c r="IDW75" s="12"/>
      <c r="IDX75" s="12"/>
      <c r="IDY75" s="12"/>
      <c r="IDZ75" s="12"/>
      <c r="IEA75" s="12"/>
      <c r="IEB75" s="12"/>
      <c r="IEC75" s="12"/>
      <c r="IED75" s="12"/>
      <c r="IEE75" s="12"/>
      <c r="IEF75" s="12"/>
      <c r="IEG75" s="12"/>
      <c r="IEH75" s="12"/>
      <c r="IEI75" s="12"/>
      <c r="IEJ75" s="12"/>
      <c r="IEK75" s="12"/>
      <c r="IEL75" s="12"/>
      <c r="IEM75" s="12"/>
      <c r="IEN75" s="12"/>
      <c r="IEO75" s="12"/>
      <c r="IEP75" s="12"/>
      <c r="IEQ75" s="12"/>
      <c r="IER75" s="12"/>
      <c r="IES75" s="12"/>
      <c r="IET75" s="12"/>
      <c r="IEU75" s="12"/>
      <c r="IEV75" s="12"/>
      <c r="IEW75" s="12"/>
      <c r="IEX75" s="12"/>
      <c r="IEY75" s="12"/>
      <c r="IEZ75" s="12"/>
      <c r="IFA75" s="12"/>
      <c r="IFB75" s="12"/>
      <c r="IFC75" s="12"/>
      <c r="IFD75" s="12"/>
      <c r="IFE75" s="12"/>
      <c r="IFF75" s="12"/>
      <c r="IFG75" s="12"/>
      <c r="IFH75" s="12"/>
      <c r="IFI75" s="12"/>
      <c r="IFJ75" s="12"/>
      <c r="IFK75" s="12"/>
      <c r="IFL75" s="12"/>
      <c r="IFM75" s="12"/>
      <c r="IFN75" s="12"/>
      <c r="IFO75" s="12"/>
      <c r="IFP75" s="12"/>
      <c r="IFQ75" s="12"/>
      <c r="IFR75" s="12"/>
      <c r="IFS75" s="12"/>
      <c r="IFT75" s="12"/>
      <c r="IFU75" s="12"/>
      <c r="IFV75" s="12"/>
      <c r="IFW75" s="12"/>
      <c r="IFX75" s="12"/>
      <c r="IFY75" s="12"/>
      <c r="IFZ75" s="12"/>
      <c r="IGA75" s="12"/>
      <c r="IGB75" s="12"/>
      <c r="IGC75" s="12"/>
      <c r="IGD75" s="12"/>
      <c r="IGE75" s="12"/>
      <c r="IGF75" s="12"/>
      <c r="IGG75" s="12"/>
      <c r="IGH75" s="12"/>
      <c r="IGI75" s="12"/>
      <c r="IGJ75" s="12"/>
      <c r="IGK75" s="12"/>
      <c r="IGL75" s="12"/>
      <c r="IGM75" s="12"/>
      <c r="IGN75" s="12"/>
      <c r="IGO75" s="12"/>
      <c r="IGP75" s="12"/>
      <c r="IGQ75" s="12"/>
      <c r="IGR75" s="12"/>
      <c r="IGS75" s="12"/>
      <c r="IGT75" s="12"/>
      <c r="IGU75" s="12"/>
      <c r="IGV75" s="12"/>
      <c r="IGW75" s="12"/>
      <c r="IGX75" s="12"/>
      <c r="IGY75" s="12"/>
      <c r="IGZ75" s="12"/>
      <c r="IHA75" s="12"/>
      <c r="IHB75" s="12"/>
      <c r="IHC75" s="12"/>
      <c r="IHD75" s="12"/>
      <c r="IHE75" s="12"/>
      <c r="IHF75" s="12"/>
      <c r="IHG75" s="12"/>
      <c r="IHH75" s="12"/>
      <c r="IHI75" s="12"/>
      <c r="IHJ75" s="12"/>
      <c r="IHK75" s="12"/>
      <c r="IHL75" s="12"/>
      <c r="IHM75" s="12"/>
      <c r="IHN75" s="12"/>
      <c r="IHO75" s="12"/>
      <c r="IHP75" s="12"/>
      <c r="IHQ75" s="12"/>
      <c r="IHR75" s="12"/>
      <c r="IHS75" s="12"/>
      <c r="IHT75" s="12"/>
      <c r="IHU75" s="12"/>
      <c r="IHV75" s="12"/>
      <c r="IHW75" s="12"/>
      <c r="IHX75" s="12"/>
      <c r="IHY75" s="12"/>
      <c r="IHZ75" s="12"/>
      <c r="IIA75" s="12"/>
      <c r="IIB75" s="12"/>
      <c r="IIC75" s="12"/>
      <c r="IID75" s="12"/>
      <c r="IIE75" s="12"/>
      <c r="IIF75" s="12"/>
      <c r="IIG75" s="12"/>
      <c r="IIH75" s="12"/>
      <c r="III75" s="12"/>
      <c r="IIJ75" s="12"/>
      <c r="IIK75" s="12"/>
      <c r="IIL75" s="12"/>
      <c r="IIM75" s="12"/>
      <c r="IIN75" s="12"/>
      <c r="IIO75" s="12"/>
      <c r="IIP75" s="12"/>
      <c r="IIQ75" s="12"/>
      <c r="IIR75" s="12"/>
      <c r="IIS75" s="12"/>
      <c r="IIT75" s="12"/>
      <c r="IIU75" s="12"/>
      <c r="IIV75" s="12"/>
      <c r="IIW75" s="12"/>
      <c r="IIX75" s="12"/>
      <c r="IIY75" s="12"/>
      <c r="IIZ75" s="12"/>
      <c r="IJA75" s="12"/>
      <c r="IJB75" s="12"/>
      <c r="IJC75" s="12"/>
      <c r="IJD75" s="12"/>
      <c r="IJE75" s="12"/>
      <c r="IJF75" s="12"/>
      <c r="IJG75" s="12"/>
      <c r="IJH75" s="12"/>
      <c r="IJI75" s="12"/>
      <c r="IJJ75" s="12"/>
      <c r="IJK75" s="12"/>
      <c r="IJL75" s="12"/>
      <c r="IJM75" s="12"/>
      <c r="IJN75" s="12"/>
      <c r="IJO75" s="12"/>
      <c r="IJP75" s="12"/>
      <c r="IJQ75" s="12"/>
      <c r="IJR75" s="12"/>
      <c r="IJS75" s="12"/>
      <c r="IJT75" s="12"/>
      <c r="IJU75" s="12"/>
      <c r="IJV75" s="12"/>
      <c r="IJW75" s="12"/>
      <c r="IJX75" s="12"/>
      <c r="IJY75" s="12"/>
      <c r="IJZ75" s="12"/>
      <c r="IKA75" s="12"/>
      <c r="IKB75" s="12"/>
      <c r="IKC75" s="12"/>
      <c r="IKD75" s="12"/>
      <c r="IKE75" s="12"/>
      <c r="IKF75" s="12"/>
      <c r="IKG75" s="12"/>
      <c r="IKH75" s="12"/>
      <c r="IKI75" s="12"/>
      <c r="IKJ75" s="12"/>
      <c r="IKK75" s="12"/>
      <c r="IKL75" s="12"/>
      <c r="IKM75" s="12"/>
      <c r="IKN75" s="12"/>
      <c r="IKO75" s="12"/>
      <c r="IKP75" s="12"/>
      <c r="IKQ75" s="12"/>
      <c r="IKR75" s="12"/>
      <c r="IKS75" s="12"/>
      <c r="IKT75" s="12"/>
      <c r="IKU75" s="12"/>
      <c r="IKV75" s="12"/>
      <c r="IKW75" s="12"/>
      <c r="IKX75" s="12"/>
      <c r="IKY75" s="12"/>
      <c r="IKZ75" s="12"/>
      <c r="ILA75" s="12"/>
      <c r="ILB75" s="12"/>
      <c r="ILC75" s="12"/>
      <c r="ILD75" s="12"/>
      <c r="ILE75" s="12"/>
      <c r="ILF75" s="12"/>
      <c r="ILG75" s="12"/>
      <c r="ILH75" s="12"/>
      <c r="ILI75" s="12"/>
      <c r="ILJ75" s="12"/>
      <c r="ILK75" s="12"/>
      <c r="ILL75" s="12"/>
      <c r="ILM75" s="12"/>
      <c r="ILN75" s="12"/>
      <c r="ILO75" s="12"/>
      <c r="ILP75" s="12"/>
      <c r="ILQ75" s="12"/>
      <c r="ILR75" s="12"/>
      <c r="ILS75" s="12"/>
      <c r="ILT75" s="12"/>
      <c r="ILU75" s="12"/>
      <c r="ILV75" s="12"/>
      <c r="ILW75" s="12"/>
      <c r="ILX75" s="12"/>
      <c r="ILY75" s="12"/>
      <c r="ILZ75" s="12"/>
      <c r="IMA75" s="12"/>
      <c r="IMB75" s="12"/>
      <c r="IMC75" s="12"/>
      <c r="IMD75" s="12"/>
      <c r="IME75" s="12"/>
      <c r="IMF75" s="12"/>
      <c r="IMG75" s="12"/>
      <c r="IMH75" s="12"/>
      <c r="IMI75" s="12"/>
      <c r="IMJ75" s="12"/>
      <c r="IMK75" s="12"/>
      <c r="IML75" s="12"/>
      <c r="IMM75" s="12"/>
      <c r="IMN75" s="12"/>
      <c r="IMO75" s="12"/>
      <c r="IMP75" s="12"/>
      <c r="IMQ75" s="12"/>
      <c r="IMR75" s="12"/>
      <c r="IMS75" s="12"/>
      <c r="IMT75" s="12"/>
      <c r="IMU75" s="12"/>
      <c r="IMV75" s="12"/>
      <c r="IMW75" s="12"/>
      <c r="IMX75" s="12"/>
      <c r="IMY75" s="12"/>
      <c r="IMZ75" s="12"/>
      <c r="INA75" s="12"/>
      <c r="INB75" s="12"/>
      <c r="INC75" s="12"/>
      <c r="IND75" s="12"/>
      <c r="INE75" s="12"/>
      <c r="INF75" s="12"/>
      <c r="ING75" s="12"/>
      <c r="INH75" s="12"/>
      <c r="INI75" s="12"/>
      <c r="INJ75" s="12"/>
      <c r="INK75" s="12"/>
      <c r="INL75" s="12"/>
      <c r="INM75" s="12"/>
      <c r="INN75" s="12"/>
      <c r="INO75" s="12"/>
      <c r="INP75" s="12"/>
      <c r="INQ75" s="12"/>
      <c r="INR75" s="12"/>
      <c r="INS75" s="12"/>
      <c r="INT75" s="12"/>
      <c r="INU75" s="12"/>
      <c r="INV75" s="12"/>
      <c r="INW75" s="12"/>
      <c r="INX75" s="12"/>
      <c r="INY75" s="12"/>
      <c r="INZ75" s="12"/>
      <c r="IOA75" s="12"/>
      <c r="IOB75" s="12"/>
      <c r="IOC75" s="12"/>
      <c r="IOD75" s="12"/>
      <c r="IOE75" s="12"/>
      <c r="IOF75" s="12"/>
      <c r="IOG75" s="12"/>
      <c r="IOH75" s="12"/>
      <c r="IOI75" s="12"/>
      <c r="IOJ75" s="12"/>
      <c r="IOK75" s="12"/>
      <c r="IOL75" s="12"/>
      <c r="IOM75" s="12"/>
      <c r="ION75" s="12"/>
      <c r="IOO75" s="12"/>
      <c r="IOP75" s="12"/>
      <c r="IOQ75" s="12"/>
      <c r="IOR75" s="12"/>
      <c r="IOS75" s="12"/>
      <c r="IOT75" s="12"/>
      <c r="IOU75" s="12"/>
      <c r="IOV75" s="12"/>
      <c r="IOW75" s="12"/>
      <c r="IOX75" s="12"/>
      <c r="IOY75" s="12"/>
      <c r="IOZ75" s="12"/>
      <c r="IPA75" s="12"/>
      <c r="IPB75" s="12"/>
      <c r="IPC75" s="12"/>
      <c r="IPD75" s="12"/>
      <c r="IPE75" s="12"/>
      <c r="IPF75" s="12"/>
      <c r="IPG75" s="12"/>
      <c r="IPH75" s="12"/>
      <c r="IPI75" s="12"/>
      <c r="IPJ75" s="12"/>
      <c r="IPK75" s="12"/>
      <c r="IPL75" s="12"/>
      <c r="IPM75" s="12"/>
      <c r="IPN75" s="12"/>
      <c r="IPO75" s="12"/>
      <c r="IPP75" s="12"/>
      <c r="IPQ75" s="12"/>
      <c r="IPR75" s="12"/>
      <c r="IPS75" s="12"/>
      <c r="IPT75" s="12"/>
      <c r="IPU75" s="12"/>
      <c r="IPV75" s="12"/>
      <c r="IPW75" s="12"/>
      <c r="IPX75" s="12"/>
      <c r="IPY75" s="12"/>
      <c r="IPZ75" s="12"/>
      <c r="IQA75" s="12"/>
      <c r="IQB75" s="12"/>
      <c r="IQC75" s="12"/>
      <c r="IQD75" s="12"/>
      <c r="IQE75" s="12"/>
      <c r="IQF75" s="12"/>
      <c r="IQG75" s="12"/>
      <c r="IQH75" s="12"/>
      <c r="IQI75" s="12"/>
      <c r="IQJ75" s="12"/>
      <c r="IQK75" s="12"/>
      <c r="IQL75" s="12"/>
      <c r="IQM75" s="12"/>
      <c r="IQN75" s="12"/>
      <c r="IQO75" s="12"/>
      <c r="IQP75" s="12"/>
      <c r="IQQ75" s="12"/>
      <c r="IQR75" s="12"/>
      <c r="IQS75" s="12"/>
      <c r="IQT75" s="12"/>
      <c r="IQU75" s="12"/>
      <c r="IQV75" s="12"/>
      <c r="IQW75" s="12"/>
      <c r="IQX75" s="12"/>
      <c r="IQY75" s="12"/>
      <c r="IQZ75" s="12"/>
      <c r="IRA75" s="12"/>
      <c r="IRB75" s="12"/>
      <c r="IRC75" s="12"/>
      <c r="IRD75" s="12"/>
      <c r="IRE75" s="12"/>
      <c r="IRF75" s="12"/>
      <c r="IRG75" s="12"/>
      <c r="IRH75" s="12"/>
      <c r="IRI75" s="12"/>
      <c r="IRJ75" s="12"/>
      <c r="IRK75" s="12"/>
      <c r="IRL75" s="12"/>
      <c r="IRM75" s="12"/>
      <c r="IRN75" s="12"/>
      <c r="IRO75" s="12"/>
      <c r="IRP75" s="12"/>
      <c r="IRQ75" s="12"/>
      <c r="IRR75" s="12"/>
      <c r="IRS75" s="12"/>
      <c r="IRT75" s="12"/>
      <c r="IRU75" s="12"/>
      <c r="IRV75" s="12"/>
      <c r="IRW75" s="12"/>
      <c r="IRX75" s="12"/>
      <c r="IRY75" s="12"/>
      <c r="IRZ75" s="12"/>
      <c r="ISA75" s="12"/>
      <c r="ISB75" s="12"/>
      <c r="ISC75" s="12"/>
      <c r="ISD75" s="12"/>
      <c r="ISE75" s="12"/>
      <c r="ISF75" s="12"/>
      <c r="ISG75" s="12"/>
      <c r="ISH75" s="12"/>
      <c r="ISI75" s="12"/>
      <c r="ISJ75" s="12"/>
      <c r="ISK75" s="12"/>
      <c r="ISL75" s="12"/>
      <c r="ISM75" s="12"/>
      <c r="ISN75" s="12"/>
      <c r="ISO75" s="12"/>
      <c r="ISP75" s="12"/>
      <c r="ISQ75" s="12"/>
      <c r="ISR75" s="12"/>
      <c r="ISS75" s="12"/>
      <c r="IST75" s="12"/>
      <c r="ISU75" s="12"/>
      <c r="ISV75" s="12"/>
      <c r="ISW75" s="12"/>
      <c r="ISX75" s="12"/>
      <c r="ISY75" s="12"/>
      <c r="ISZ75" s="12"/>
      <c r="ITA75" s="12"/>
      <c r="ITB75" s="12"/>
      <c r="ITC75" s="12"/>
      <c r="ITD75" s="12"/>
      <c r="ITE75" s="12"/>
      <c r="ITF75" s="12"/>
      <c r="ITG75" s="12"/>
      <c r="ITH75" s="12"/>
      <c r="ITI75" s="12"/>
      <c r="ITJ75" s="12"/>
      <c r="ITK75" s="12"/>
      <c r="ITL75" s="12"/>
      <c r="ITM75" s="12"/>
      <c r="ITN75" s="12"/>
      <c r="ITO75" s="12"/>
      <c r="ITP75" s="12"/>
      <c r="ITQ75" s="12"/>
      <c r="ITR75" s="12"/>
      <c r="ITS75" s="12"/>
      <c r="ITT75" s="12"/>
      <c r="ITU75" s="12"/>
      <c r="ITV75" s="12"/>
      <c r="ITW75" s="12"/>
      <c r="ITX75" s="12"/>
      <c r="ITY75" s="12"/>
      <c r="ITZ75" s="12"/>
      <c r="IUA75" s="12"/>
      <c r="IUB75" s="12"/>
      <c r="IUC75" s="12"/>
      <c r="IUD75" s="12"/>
      <c r="IUE75" s="12"/>
      <c r="IUF75" s="12"/>
      <c r="IUG75" s="12"/>
      <c r="IUH75" s="12"/>
      <c r="IUI75" s="12"/>
      <c r="IUJ75" s="12"/>
      <c r="IUK75" s="12"/>
      <c r="IUL75" s="12"/>
      <c r="IUM75" s="12"/>
      <c r="IUN75" s="12"/>
      <c r="IUO75" s="12"/>
      <c r="IUP75" s="12"/>
      <c r="IUQ75" s="12"/>
      <c r="IUR75" s="12"/>
      <c r="IUS75" s="12"/>
      <c r="IUT75" s="12"/>
      <c r="IUU75" s="12"/>
      <c r="IUV75" s="12"/>
      <c r="IUW75" s="12"/>
      <c r="IUX75" s="12"/>
      <c r="IUY75" s="12"/>
      <c r="IUZ75" s="12"/>
      <c r="IVA75" s="12"/>
      <c r="IVB75" s="12"/>
      <c r="IVC75" s="12"/>
      <c r="IVD75" s="12"/>
      <c r="IVE75" s="12"/>
      <c r="IVF75" s="12"/>
      <c r="IVG75" s="12"/>
      <c r="IVH75" s="12"/>
      <c r="IVI75" s="12"/>
      <c r="IVJ75" s="12"/>
      <c r="IVK75" s="12"/>
      <c r="IVL75" s="12"/>
      <c r="IVM75" s="12"/>
      <c r="IVN75" s="12"/>
      <c r="IVO75" s="12"/>
      <c r="IVP75" s="12"/>
      <c r="IVQ75" s="12"/>
      <c r="IVR75" s="12"/>
      <c r="IVS75" s="12"/>
      <c r="IVT75" s="12"/>
      <c r="IVU75" s="12"/>
      <c r="IVV75" s="12"/>
      <c r="IVW75" s="12"/>
      <c r="IVX75" s="12"/>
      <c r="IVY75" s="12"/>
      <c r="IVZ75" s="12"/>
      <c r="IWA75" s="12"/>
      <c r="IWB75" s="12"/>
      <c r="IWC75" s="12"/>
      <c r="IWD75" s="12"/>
      <c r="IWE75" s="12"/>
      <c r="IWF75" s="12"/>
      <c r="IWG75" s="12"/>
      <c r="IWH75" s="12"/>
      <c r="IWI75" s="12"/>
      <c r="IWJ75" s="12"/>
      <c r="IWK75" s="12"/>
      <c r="IWL75" s="12"/>
      <c r="IWM75" s="12"/>
      <c r="IWN75" s="12"/>
      <c r="IWO75" s="12"/>
      <c r="IWP75" s="12"/>
      <c r="IWQ75" s="12"/>
      <c r="IWR75" s="12"/>
      <c r="IWS75" s="12"/>
      <c r="IWT75" s="12"/>
      <c r="IWU75" s="12"/>
      <c r="IWV75" s="12"/>
      <c r="IWW75" s="12"/>
      <c r="IWX75" s="12"/>
      <c r="IWY75" s="12"/>
      <c r="IWZ75" s="12"/>
      <c r="IXA75" s="12"/>
      <c r="IXB75" s="12"/>
      <c r="IXC75" s="12"/>
      <c r="IXD75" s="12"/>
      <c r="IXE75" s="12"/>
      <c r="IXF75" s="12"/>
      <c r="IXG75" s="12"/>
      <c r="IXH75" s="12"/>
      <c r="IXI75" s="12"/>
      <c r="IXJ75" s="12"/>
      <c r="IXK75" s="12"/>
      <c r="IXL75" s="12"/>
      <c r="IXM75" s="12"/>
      <c r="IXN75" s="12"/>
      <c r="IXO75" s="12"/>
      <c r="IXP75" s="12"/>
      <c r="IXQ75" s="12"/>
      <c r="IXR75" s="12"/>
      <c r="IXS75" s="12"/>
      <c r="IXT75" s="12"/>
      <c r="IXU75" s="12"/>
      <c r="IXV75" s="12"/>
      <c r="IXW75" s="12"/>
      <c r="IXX75" s="12"/>
      <c r="IXY75" s="12"/>
      <c r="IXZ75" s="12"/>
      <c r="IYA75" s="12"/>
      <c r="IYB75" s="12"/>
      <c r="IYC75" s="12"/>
      <c r="IYD75" s="12"/>
      <c r="IYE75" s="12"/>
      <c r="IYF75" s="12"/>
      <c r="IYG75" s="12"/>
      <c r="IYH75" s="12"/>
      <c r="IYI75" s="12"/>
      <c r="IYJ75" s="12"/>
      <c r="IYK75" s="12"/>
      <c r="IYL75" s="12"/>
      <c r="IYM75" s="12"/>
      <c r="IYN75" s="12"/>
      <c r="IYO75" s="12"/>
      <c r="IYP75" s="12"/>
      <c r="IYQ75" s="12"/>
      <c r="IYR75" s="12"/>
      <c r="IYS75" s="12"/>
      <c r="IYT75" s="12"/>
      <c r="IYU75" s="12"/>
      <c r="IYV75" s="12"/>
      <c r="IYW75" s="12"/>
      <c r="IYX75" s="12"/>
      <c r="IYY75" s="12"/>
      <c r="IYZ75" s="12"/>
      <c r="IZA75" s="12"/>
      <c r="IZB75" s="12"/>
      <c r="IZC75" s="12"/>
      <c r="IZD75" s="12"/>
      <c r="IZE75" s="12"/>
      <c r="IZF75" s="12"/>
      <c r="IZG75" s="12"/>
      <c r="IZH75" s="12"/>
      <c r="IZI75" s="12"/>
      <c r="IZJ75" s="12"/>
      <c r="IZK75" s="12"/>
      <c r="IZL75" s="12"/>
      <c r="IZM75" s="12"/>
      <c r="IZN75" s="12"/>
      <c r="IZO75" s="12"/>
      <c r="IZP75" s="12"/>
      <c r="IZQ75" s="12"/>
      <c r="IZR75" s="12"/>
      <c r="IZS75" s="12"/>
      <c r="IZT75" s="12"/>
      <c r="IZU75" s="12"/>
      <c r="IZV75" s="12"/>
      <c r="IZW75" s="12"/>
      <c r="IZX75" s="12"/>
      <c r="IZY75" s="12"/>
      <c r="IZZ75" s="12"/>
      <c r="JAA75" s="12"/>
      <c r="JAB75" s="12"/>
      <c r="JAC75" s="12"/>
      <c r="JAD75" s="12"/>
      <c r="JAE75" s="12"/>
      <c r="JAF75" s="12"/>
      <c r="JAG75" s="12"/>
      <c r="JAH75" s="12"/>
      <c r="JAI75" s="12"/>
      <c r="JAJ75" s="12"/>
      <c r="JAK75" s="12"/>
      <c r="JAL75" s="12"/>
      <c r="JAM75" s="12"/>
      <c r="JAN75" s="12"/>
      <c r="JAO75" s="12"/>
      <c r="JAP75" s="12"/>
      <c r="JAQ75" s="12"/>
      <c r="JAR75" s="12"/>
      <c r="JAS75" s="12"/>
      <c r="JAT75" s="12"/>
      <c r="JAU75" s="12"/>
      <c r="JAV75" s="12"/>
      <c r="JAW75" s="12"/>
      <c r="JAX75" s="12"/>
      <c r="JAY75" s="12"/>
      <c r="JAZ75" s="12"/>
      <c r="JBA75" s="12"/>
      <c r="JBB75" s="12"/>
      <c r="JBC75" s="12"/>
      <c r="JBD75" s="12"/>
      <c r="JBE75" s="12"/>
      <c r="JBF75" s="12"/>
      <c r="JBG75" s="12"/>
      <c r="JBH75" s="12"/>
      <c r="JBI75" s="12"/>
      <c r="JBJ75" s="12"/>
      <c r="JBK75" s="12"/>
      <c r="JBL75" s="12"/>
      <c r="JBM75" s="12"/>
      <c r="JBN75" s="12"/>
      <c r="JBO75" s="12"/>
      <c r="JBP75" s="12"/>
      <c r="JBQ75" s="12"/>
      <c r="JBR75" s="12"/>
      <c r="JBS75" s="12"/>
      <c r="JBT75" s="12"/>
      <c r="JBU75" s="12"/>
      <c r="JBV75" s="12"/>
      <c r="JBW75" s="12"/>
      <c r="JBX75" s="12"/>
      <c r="JBY75" s="12"/>
      <c r="JBZ75" s="12"/>
      <c r="JCA75" s="12"/>
      <c r="JCB75" s="12"/>
      <c r="JCC75" s="12"/>
      <c r="JCD75" s="12"/>
      <c r="JCE75" s="12"/>
      <c r="JCF75" s="12"/>
      <c r="JCG75" s="12"/>
      <c r="JCH75" s="12"/>
      <c r="JCI75" s="12"/>
      <c r="JCJ75" s="12"/>
      <c r="JCK75" s="12"/>
      <c r="JCL75" s="12"/>
      <c r="JCM75" s="12"/>
      <c r="JCN75" s="12"/>
      <c r="JCO75" s="12"/>
      <c r="JCP75" s="12"/>
      <c r="JCQ75" s="12"/>
      <c r="JCR75" s="12"/>
      <c r="JCS75" s="12"/>
      <c r="JCT75" s="12"/>
      <c r="JCU75" s="12"/>
      <c r="JCV75" s="12"/>
      <c r="JCW75" s="12"/>
      <c r="JCX75" s="12"/>
      <c r="JCY75" s="12"/>
      <c r="JCZ75" s="12"/>
      <c r="JDA75" s="12"/>
      <c r="JDB75" s="12"/>
      <c r="JDC75" s="12"/>
      <c r="JDD75" s="12"/>
      <c r="JDE75" s="12"/>
      <c r="JDF75" s="12"/>
      <c r="JDG75" s="12"/>
      <c r="JDH75" s="12"/>
      <c r="JDI75" s="12"/>
      <c r="JDJ75" s="12"/>
      <c r="JDK75" s="12"/>
      <c r="JDL75" s="12"/>
      <c r="JDM75" s="12"/>
      <c r="JDN75" s="12"/>
      <c r="JDO75" s="12"/>
      <c r="JDP75" s="12"/>
      <c r="JDQ75" s="12"/>
      <c r="JDR75" s="12"/>
      <c r="JDS75" s="12"/>
      <c r="JDT75" s="12"/>
      <c r="JDU75" s="12"/>
      <c r="JDV75" s="12"/>
      <c r="JDW75" s="12"/>
      <c r="JDX75" s="12"/>
      <c r="JDY75" s="12"/>
      <c r="JDZ75" s="12"/>
      <c r="JEA75" s="12"/>
      <c r="JEB75" s="12"/>
      <c r="JEC75" s="12"/>
      <c r="JED75" s="12"/>
      <c r="JEE75" s="12"/>
      <c r="JEF75" s="12"/>
      <c r="JEG75" s="12"/>
      <c r="JEH75" s="12"/>
      <c r="JEI75" s="12"/>
      <c r="JEJ75" s="12"/>
      <c r="JEK75" s="12"/>
      <c r="JEL75" s="12"/>
      <c r="JEM75" s="12"/>
      <c r="JEN75" s="12"/>
      <c r="JEO75" s="12"/>
      <c r="JEP75" s="12"/>
      <c r="JEQ75" s="12"/>
      <c r="JER75" s="12"/>
      <c r="JES75" s="12"/>
      <c r="JET75" s="12"/>
      <c r="JEU75" s="12"/>
      <c r="JEV75" s="12"/>
      <c r="JEW75" s="12"/>
      <c r="JEX75" s="12"/>
      <c r="JEY75" s="12"/>
      <c r="JEZ75" s="12"/>
      <c r="JFA75" s="12"/>
      <c r="JFB75" s="12"/>
      <c r="JFC75" s="12"/>
      <c r="JFD75" s="12"/>
      <c r="JFE75" s="12"/>
      <c r="JFF75" s="12"/>
      <c r="JFG75" s="12"/>
      <c r="JFH75" s="12"/>
      <c r="JFI75" s="12"/>
      <c r="JFJ75" s="12"/>
      <c r="JFK75" s="12"/>
      <c r="JFL75" s="12"/>
      <c r="JFM75" s="12"/>
      <c r="JFN75" s="12"/>
      <c r="JFO75" s="12"/>
      <c r="JFP75" s="12"/>
      <c r="JFQ75" s="12"/>
      <c r="JFR75" s="12"/>
      <c r="JFS75" s="12"/>
      <c r="JFT75" s="12"/>
      <c r="JFU75" s="12"/>
      <c r="JFV75" s="12"/>
      <c r="JFW75" s="12"/>
      <c r="JFX75" s="12"/>
      <c r="JFY75" s="12"/>
      <c r="JFZ75" s="12"/>
      <c r="JGA75" s="12"/>
      <c r="JGB75" s="12"/>
      <c r="JGC75" s="12"/>
      <c r="JGD75" s="12"/>
      <c r="JGE75" s="12"/>
      <c r="JGF75" s="12"/>
      <c r="JGG75" s="12"/>
      <c r="JGH75" s="12"/>
      <c r="JGI75" s="12"/>
      <c r="JGJ75" s="12"/>
      <c r="JGK75" s="12"/>
      <c r="JGL75" s="12"/>
      <c r="JGM75" s="12"/>
      <c r="JGN75" s="12"/>
      <c r="JGO75" s="12"/>
      <c r="JGP75" s="12"/>
      <c r="JGQ75" s="12"/>
      <c r="JGR75" s="12"/>
      <c r="JGS75" s="12"/>
      <c r="JGT75" s="12"/>
      <c r="JGU75" s="12"/>
      <c r="JGV75" s="12"/>
      <c r="JGW75" s="12"/>
      <c r="JGX75" s="12"/>
      <c r="JGY75" s="12"/>
      <c r="JGZ75" s="12"/>
      <c r="JHA75" s="12"/>
      <c r="JHB75" s="12"/>
      <c r="JHC75" s="12"/>
      <c r="JHD75" s="12"/>
      <c r="JHE75" s="12"/>
      <c r="JHF75" s="12"/>
      <c r="JHG75" s="12"/>
      <c r="JHH75" s="12"/>
      <c r="JHI75" s="12"/>
      <c r="JHJ75" s="12"/>
      <c r="JHK75" s="12"/>
      <c r="JHL75" s="12"/>
      <c r="JHM75" s="12"/>
      <c r="JHN75" s="12"/>
      <c r="JHO75" s="12"/>
      <c r="JHP75" s="12"/>
      <c r="JHQ75" s="12"/>
      <c r="JHR75" s="12"/>
      <c r="JHS75" s="12"/>
      <c r="JHT75" s="12"/>
      <c r="JHU75" s="12"/>
      <c r="JHV75" s="12"/>
      <c r="JHW75" s="12"/>
      <c r="JHX75" s="12"/>
      <c r="JHY75" s="12"/>
      <c r="JHZ75" s="12"/>
      <c r="JIA75" s="12"/>
      <c r="JIB75" s="12"/>
      <c r="JIC75" s="12"/>
      <c r="JID75" s="12"/>
      <c r="JIE75" s="12"/>
      <c r="JIF75" s="12"/>
      <c r="JIG75" s="12"/>
      <c r="JIH75" s="12"/>
      <c r="JII75" s="12"/>
      <c r="JIJ75" s="12"/>
      <c r="JIK75" s="12"/>
      <c r="JIL75" s="12"/>
      <c r="JIM75" s="12"/>
      <c r="JIN75" s="12"/>
      <c r="JIO75" s="12"/>
      <c r="JIP75" s="12"/>
      <c r="JIQ75" s="12"/>
      <c r="JIR75" s="12"/>
      <c r="JIS75" s="12"/>
      <c r="JIT75" s="12"/>
      <c r="JIU75" s="12"/>
      <c r="JIV75" s="12"/>
      <c r="JIW75" s="12"/>
      <c r="JIX75" s="12"/>
      <c r="JIY75" s="12"/>
      <c r="JIZ75" s="12"/>
      <c r="JJA75" s="12"/>
      <c r="JJB75" s="12"/>
      <c r="JJC75" s="12"/>
      <c r="JJD75" s="12"/>
      <c r="JJE75" s="12"/>
      <c r="JJF75" s="12"/>
      <c r="JJG75" s="12"/>
      <c r="JJH75" s="12"/>
      <c r="JJI75" s="12"/>
      <c r="JJJ75" s="12"/>
      <c r="JJK75" s="12"/>
      <c r="JJL75" s="12"/>
      <c r="JJM75" s="12"/>
      <c r="JJN75" s="12"/>
      <c r="JJO75" s="12"/>
      <c r="JJP75" s="12"/>
      <c r="JJQ75" s="12"/>
      <c r="JJR75" s="12"/>
      <c r="JJS75" s="12"/>
      <c r="JJT75" s="12"/>
      <c r="JJU75" s="12"/>
      <c r="JJV75" s="12"/>
      <c r="JJW75" s="12"/>
      <c r="JJX75" s="12"/>
      <c r="JJY75" s="12"/>
      <c r="JJZ75" s="12"/>
      <c r="JKA75" s="12"/>
      <c r="JKB75" s="12"/>
      <c r="JKC75" s="12"/>
      <c r="JKD75" s="12"/>
      <c r="JKE75" s="12"/>
      <c r="JKF75" s="12"/>
      <c r="JKG75" s="12"/>
      <c r="JKH75" s="12"/>
      <c r="JKI75" s="12"/>
      <c r="JKJ75" s="12"/>
      <c r="JKK75" s="12"/>
      <c r="JKL75" s="12"/>
      <c r="JKM75" s="12"/>
      <c r="JKN75" s="12"/>
      <c r="JKO75" s="12"/>
      <c r="JKP75" s="12"/>
      <c r="JKQ75" s="12"/>
      <c r="JKR75" s="12"/>
      <c r="JKS75" s="12"/>
      <c r="JKT75" s="12"/>
      <c r="JKU75" s="12"/>
      <c r="JKV75" s="12"/>
      <c r="JKW75" s="12"/>
      <c r="JKX75" s="12"/>
      <c r="JKY75" s="12"/>
      <c r="JKZ75" s="12"/>
      <c r="JLA75" s="12"/>
      <c r="JLB75" s="12"/>
      <c r="JLC75" s="12"/>
      <c r="JLD75" s="12"/>
      <c r="JLE75" s="12"/>
      <c r="JLF75" s="12"/>
      <c r="JLG75" s="12"/>
      <c r="JLH75" s="12"/>
      <c r="JLI75" s="12"/>
      <c r="JLJ75" s="12"/>
      <c r="JLK75" s="12"/>
      <c r="JLL75" s="12"/>
      <c r="JLM75" s="12"/>
      <c r="JLN75" s="12"/>
      <c r="JLO75" s="12"/>
      <c r="JLP75" s="12"/>
      <c r="JLQ75" s="12"/>
      <c r="JLR75" s="12"/>
      <c r="JLS75" s="12"/>
      <c r="JLT75" s="12"/>
      <c r="JLU75" s="12"/>
      <c r="JLV75" s="12"/>
      <c r="JLW75" s="12"/>
      <c r="JLX75" s="12"/>
      <c r="JLY75" s="12"/>
      <c r="JLZ75" s="12"/>
      <c r="JMA75" s="12"/>
      <c r="JMB75" s="12"/>
      <c r="JMC75" s="12"/>
      <c r="JMD75" s="12"/>
      <c r="JME75" s="12"/>
      <c r="JMF75" s="12"/>
      <c r="JMG75" s="12"/>
      <c r="JMH75" s="12"/>
      <c r="JMI75" s="12"/>
      <c r="JMJ75" s="12"/>
      <c r="JMK75" s="12"/>
      <c r="JML75" s="12"/>
      <c r="JMM75" s="12"/>
      <c r="JMN75" s="12"/>
      <c r="JMO75" s="12"/>
      <c r="JMP75" s="12"/>
      <c r="JMQ75" s="12"/>
      <c r="JMR75" s="12"/>
      <c r="JMS75" s="12"/>
      <c r="JMT75" s="12"/>
      <c r="JMU75" s="12"/>
      <c r="JMV75" s="12"/>
      <c r="JMW75" s="12"/>
      <c r="JMX75" s="12"/>
      <c r="JMY75" s="12"/>
      <c r="JMZ75" s="12"/>
      <c r="JNA75" s="12"/>
      <c r="JNB75" s="12"/>
      <c r="JNC75" s="12"/>
      <c r="JND75" s="12"/>
      <c r="JNE75" s="12"/>
      <c r="JNF75" s="12"/>
      <c r="JNG75" s="12"/>
      <c r="JNH75" s="12"/>
      <c r="JNI75" s="12"/>
      <c r="JNJ75" s="12"/>
      <c r="JNK75" s="12"/>
      <c r="JNL75" s="12"/>
      <c r="JNM75" s="12"/>
      <c r="JNN75" s="12"/>
      <c r="JNO75" s="12"/>
      <c r="JNP75" s="12"/>
      <c r="JNQ75" s="12"/>
      <c r="JNR75" s="12"/>
      <c r="JNS75" s="12"/>
      <c r="JNT75" s="12"/>
      <c r="JNU75" s="12"/>
      <c r="JNV75" s="12"/>
      <c r="JNW75" s="12"/>
      <c r="JNX75" s="12"/>
      <c r="JNY75" s="12"/>
      <c r="JNZ75" s="12"/>
      <c r="JOA75" s="12"/>
      <c r="JOB75" s="12"/>
      <c r="JOC75" s="12"/>
      <c r="JOD75" s="12"/>
      <c r="JOE75" s="12"/>
      <c r="JOF75" s="12"/>
      <c r="JOG75" s="12"/>
      <c r="JOH75" s="12"/>
      <c r="JOI75" s="12"/>
      <c r="JOJ75" s="12"/>
      <c r="JOK75" s="12"/>
      <c r="JOL75" s="12"/>
      <c r="JOM75" s="12"/>
      <c r="JON75" s="12"/>
      <c r="JOO75" s="12"/>
      <c r="JOP75" s="12"/>
      <c r="JOQ75" s="12"/>
      <c r="JOR75" s="12"/>
      <c r="JOS75" s="12"/>
      <c r="JOT75" s="12"/>
      <c r="JOU75" s="12"/>
      <c r="JOV75" s="12"/>
      <c r="JOW75" s="12"/>
      <c r="JOX75" s="12"/>
      <c r="JOY75" s="12"/>
      <c r="JOZ75" s="12"/>
      <c r="JPA75" s="12"/>
      <c r="JPB75" s="12"/>
      <c r="JPC75" s="12"/>
      <c r="JPD75" s="12"/>
      <c r="JPE75" s="12"/>
      <c r="JPF75" s="12"/>
      <c r="JPG75" s="12"/>
      <c r="JPH75" s="12"/>
      <c r="JPI75" s="12"/>
      <c r="JPJ75" s="12"/>
      <c r="JPK75" s="12"/>
      <c r="JPL75" s="12"/>
      <c r="JPM75" s="12"/>
      <c r="JPN75" s="12"/>
      <c r="JPO75" s="12"/>
      <c r="JPP75" s="12"/>
      <c r="JPQ75" s="12"/>
      <c r="JPR75" s="12"/>
      <c r="JPS75" s="12"/>
      <c r="JPT75" s="12"/>
      <c r="JPU75" s="12"/>
      <c r="JPV75" s="12"/>
      <c r="JPW75" s="12"/>
      <c r="JPX75" s="12"/>
      <c r="JPY75" s="12"/>
      <c r="JPZ75" s="12"/>
      <c r="JQA75" s="12"/>
      <c r="JQB75" s="12"/>
      <c r="JQC75" s="12"/>
      <c r="JQD75" s="12"/>
      <c r="JQE75" s="12"/>
      <c r="JQF75" s="12"/>
      <c r="JQG75" s="12"/>
      <c r="JQH75" s="12"/>
      <c r="JQI75" s="12"/>
      <c r="JQJ75" s="12"/>
      <c r="JQK75" s="12"/>
      <c r="JQL75" s="12"/>
      <c r="JQM75" s="12"/>
      <c r="JQN75" s="12"/>
      <c r="JQO75" s="12"/>
      <c r="JQP75" s="12"/>
      <c r="JQQ75" s="12"/>
      <c r="JQR75" s="12"/>
      <c r="JQS75" s="12"/>
      <c r="JQT75" s="12"/>
      <c r="JQU75" s="12"/>
      <c r="JQV75" s="12"/>
      <c r="JQW75" s="12"/>
      <c r="JQX75" s="12"/>
      <c r="JQY75" s="12"/>
      <c r="JQZ75" s="12"/>
      <c r="JRA75" s="12"/>
      <c r="JRB75" s="12"/>
      <c r="JRC75" s="12"/>
      <c r="JRD75" s="12"/>
      <c r="JRE75" s="12"/>
      <c r="JRF75" s="12"/>
      <c r="JRG75" s="12"/>
      <c r="JRH75" s="12"/>
      <c r="JRI75" s="12"/>
      <c r="JRJ75" s="12"/>
      <c r="JRK75" s="12"/>
      <c r="JRL75" s="12"/>
      <c r="JRM75" s="12"/>
      <c r="JRN75" s="12"/>
      <c r="JRO75" s="12"/>
      <c r="JRP75" s="12"/>
      <c r="JRQ75" s="12"/>
      <c r="JRR75" s="12"/>
      <c r="JRS75" s="12"/>
      <c r="JRT75" s="12"/>
      <c r="JRU75" s="12"/>
      <c r="JRV75" s="12"/>
      <c r="JRW75" s="12"/>
      <c r="JRX75" s="12"/>
      <c r="JRY75" s="12"/>
      <c r="JRZ75" s="12"/>
      <c r="JSA75" s="12"/>
      <c r="JSB75" s="12"/>
      <c r="JSC75" s="12"/>
      <c r="JSD75" s="12"/>
      <c r="JSE75" s="12"/>
      <c r="JSF75" s="12"/>
      <c r="JSG75" s="12"/>
      <c r="JSH75" s="12"/>
      <c r="JSI75" s="12"/>
      <c r="JSJ75" s="12"/>
      <c r="JSK75" s="12"/>
      <c r="JSL75" s="12"/>
      <c r="JSM75" s="12"/>
      <c r="JSN75" s="12"/>
      <c r="JSO75" s="12"/>
      <c r="JSP75" s="12"/>
      <c r="JSQ75" s="12"/>
      <c r="JSR75" s="12"/>
      <c r="JSS75" s="12"/>
      <c r="JST75" s="12"/>
      <c r="JSU75" s="12"/>
      <c r="JSV75" s="12"/>
      <c r="JSW75" s="12"/>
      <c r="JSX75" s="12"/>
      <c r="JSY75" s="12"/>
      <c r="JSZ75" s="12"/>
      <c r="JTA75" s="12"/>
      <c r="JTB75" s="12"/>
      <c r="JTC75" s="12"/>
      <c r="JTD75" s="12"/>
      <c r="JTE75" s="12"/>
      <c r="JTF75" s="12"/>
      <c r="JTG75" s="12"/>
      <c r="JTH75" s="12"/>
      <c r="JTI75" s="12"/>
      <c r="JTJ75" s="12"/>
      <c r="JTK75" s="12"/>
      <c r="JTL75" s="12"/>
      <c r="JTM75" s="12"/>
      <c r="JTN75" s="12"/>
      <c r="JTO75" s="12"/>
      <c r="JTP75" s="12"/>
      <c r="JTQ75" s="12"/>
      <c r="JTR75" s="12"/>
      <c r="JTS75" s="12"/>
      <c r="JTT75" s="12"/>
      <c r="JTU75" s="12"/>
      <c r="JTV75" s="12"/>
      <c r="JTW75" s="12"/>
      <c r="JTX75" s="12"/>
      <c r="JTY75" s="12"/>
      <c r="JTZ75" s="12"/>
      <c r="JUA75" s="12"/>
      <c r="JUB75" s="12"/>
      <c r="JUC75" s="12"/>
      <c r="JUD75" s="12"/>
      <c r="JUE75" s="12"/>
      <c r="JUF75" s="12"/>
      <c r="JUG75" s="12"/>
      <c r="JUH75" s="12"/>
      <c r="JUI75" s="12"/>
      <c r="JUJ75" s="12"/>
      <c r="JUK75" s="12"/>
      <c r="JUL75" s="12"/>
      <c r="JUM75" s="12"/>
      <c r="JUN75" s="12"/>
      <c r="JUO75" s="12"/>
      <c r="JUP75" s="12"/>
      <c r="JUQ75" s="12"/>
      <c r="JUR75" s="12"/>
      <c r="JUS75" s="12"/>
      <c r="JUT75" s="12"/>
      <c r="JUU75" s="12"/>
      <c r="JUV75" s="12"/>
      <c r="JUW75" s="12"/>
      <c r="JUX75" s="12"/>
      <c r="JUY75" s="12"/>
      <c r="JUZ75" s="12"/>
      <c r="JVA75" s="12"/>
      <c r="JVB75" s="12"/>
      <c r="JVC75" s="12"/>
      <c r="JVD75" s="12"/>
      <c r="JVE75" s="12"/>
      <c r="JVF75" s="12"/>
      <c r="JVG75" s="12"/>
      <c r="JVH75" s="12"/>
      <c r="JVI75" s="12"/>
      <c r="JVJ75" s="12"/>
      <c r="JVK75" s="12"/>
      <c r="JVL75" s="12"/>
      <c r="JVM75" s="12"/>
      <c r="JVN75" s="12"/>
      <c r="JVO75" s="12"/>
      <c r="JVP75" s="12"/>
      <c r="JVQ75" s="12"/>
      <c r="JVR75" s="12"/>
      <c r="JVS75" s="12"/>
      <c r="JVT75" s="12"/>
      <c r="JVU75" s="12"/>
      <c r="JVV75" s="12"/>
      <c r="JVW75" s="12"/>
      <c r="JVX75" s="12"/>
      <c r="JVY75" s="12"/>
      <c r="JVZ75" s="12"/>
      <c r="JWA75" s="12"/>
      <c r="JWB75" s="12"/>
      <c r="JWC75" s="12"/>
      <c r="JWD75" s="12"/>
      <c r="JWE75" s="12"/>
      <c r="JWF75" s="12"/>
      <c r="JWG75" s="12"/>
      <c r="JWH75" s="12"/>
      <c r="JWI75" s="12"/>
      <c r="JWJ75" s="12"/>
      <c r="JWK75" s="12"/>
      <c r="JWL75" s="12"/>
      <c r="JWM75" s="12"/>
      <c r="JWN75" s="12"/>
      <c r="JWO75" s="12"/>
      <c r="JWP75" s="12"/>
      <c r="JWQ75" s="12"/>
      <c r="JWR75" s="12"/>
      <c r="JWS75" s="12"/>
      <c r="JWT75" s="12"/>
      <c r="JWU75" s="12"/>
      <c r="JWV75" s="12"/>
      <c r="JWW75" s="12"/>
      <c r="JWX75" s="12"/>
      <c r="JWY75" s="12"/>
      <c r="JWZ75" s="12"/>
      <c r="JXA75" s="12"/>
      <c r="JXB75" s="12"/>
      <c r="JXC75" s="12"/>
      <c r="JXD75" s="12"/>
      <c r="JXE75" s="12"/>
      <c r="JXF75" s="12"/>
      <c r="JXG75" s="12"/>
      <c r="JXH75" s="12"/>
      <c r="JXI75" s="12"/>
      <c r="JXJ75" s="12"/>
      <c r="JXK75" s="12"/>
      <c r="JXL75" s="12"/>
      <c r="JXM75" s="12"/>
      <c r="JXN75" s="12"/>
      <c r="JXO75" s="12"/>
      <c r="JXP75" s="12"/>
      <c r="JXQ75" s="12"/>
      <c r="JXR75" s="12"/>
      <c r="JXS75" s="12"/>
      <c r="JXT75" s="12"/>
      <c r="JXU75" s="12"/>
      <c r="JXV75" s="12"/>
      <c r="JXW75" s="12"/>
      <c r="JXX75" s="12"/>
      <c r="JXY75" s="12"/>
      <c r="JXZ75" s="12"/>
      <c r="JYA75" s="12"/>
      <c r="JYB75" s="12"/>
      <c r="JYC75" s="12"/>
      <c r="JYD75" s="12"/>
      <c r="JYE75" s="12"/>
      <c r="JYF75" s="12"/>
      <c r="JYG75" s="12"/>
      <c r="JYH75" s="12"/>
      <c r="JYI75" s="12"/>
      <c r="JYJ75" s="12"/>
      <c r="JYK75" s="12"/>
      <c r="JYL75" s="12"/>
      <c r="JYM75" s="12"/>
      <c r="JYN75" s="12"/>
      <c r="JYO75" s="12"/>
      <c r="JYP75" s="12"/>
      <c r="JYQ75" s="12"/>
      <c r="JYR75" s="12"/>
      <c r="JYS75" s="12"/>
      <c r="JYT75" s="12"/>
      <c r="JYU75" s="12"/>
      <c r="JYV75" s="12"/>
      <c r="JYW75" s="12"/>
      <c r="JYX75" s="12"/>
      <c r="JYY75" s="12"/>
      <c r="JYZ75" s="12"/>
      <c r="JZA75" s="12"/>
      <c r="JZB75" s="12"/>
      <c r="JZC75" s="12"/>
      <c r="JZD75" s="12"/>
      <c r="JZE75" s="12"/>
      <c r="JZF75" s="12"/>
      <c r="JZG75" s="12"/>
      <c r="JZH75" s="12"/>
      <c r="JZI75" s="12"/>
      <c r="JZJ75" s="12"/>
      <c r="JZK75" s="12"/>
      <c r="JZL75" s="12"/>
      <c r="JZM75" s="12"/>
      <c r="JZN75" s="12"/>
      <c r="JZO75" s="12"/>
      <c r="JZP75" s="12"/>
      <c r="JZQ75" s="12"/>
      <c r="JZR75" s="12"/>
      <c r="JZS75" s="12"/>
      <c r="JZT75" s="12"/>
      <c r="JZU75" s="12"/>
      <c r="JZV75" s="12"/>
      <c r="JZW75" s="12"/>
      <c r="JZX75" s="12"/>
      <c r="JZY75" s="12"/>
      <c r="JZZ75" s="12"/>
      <c r="KAA75" s="12"/>
      <c r="KAB75" s="12"/>
      <c r="KAC75" s="12"/>
      <c r="KAD75" s="12"/>
      <c r="KAE75" s="12"/>
      <c r="KAF75" s="12"/>
      <c r="KAG75" s="12"/>
      <c r="KAH75" s="12"/>
      <c r="KAI75" s="12"/>
      <c r="KAJ75" s="12"/>
      <c r="KAK75" s="12"/>
      <c r="KAL75" s="12"/>
      <c r="KAM75" s="12"/>
      <c r="KAN75" s="12"/>
      <c r="KAO75" s="12"/>
      <c r="KAP75" s="12"/>
      <c r="KAQ75" s="12"/>
      <c r="KAR75" s="12"/>
      <c r="KAS75" s="12"/>
      <c r="KAT75" s="12"/>
      <c r="KAU75" s="12"/>
      <c r="KAV75" s="12"/>
      <c r="KAW75" s="12"/>
      <c r="KAX75" s="12"/>
      <c r="KAY75" s="12"/>
      <c r="KAZ75" s="12"/>
      <c r="KBA75" s="12"/>
      <c r="KBB75" s="12"/>
      <c r="KBC75" s="12"/>
      <c r="KBD75" s="12"/>
      <c r="KBE75" s="12"/>
      <c r="KBF75" s="12"/>
      <c r="KBG75" s="12"/>
      <c r="KBH75" s="12"/>
      <c r="KBI75" s="12"/>
      <c r="KBJ75" s="12"/>
      <c r="KBK75" s="12"/>
      <c r="KBL75" s="12"/>
      <c r="KBM75" s="12"/>
      <c r="KBN75" s="12"/>
      <c r="KBO75" s="12"/>
      <c r="KBP75" s="12"/>
      <c r="KBQ75" s="12"/>
      <c r="KBR75" s="12"/>
      <c r="KBS75" s="12"/>
      <c r="KBT75" s="12"/>
      <c r="KBU75" s="12"/>
      <c r="KBV75" s="12"/>
      <c r="KBW75" s="12"/>
      <c r="KBX75" s="12"/>
      <c r="KBY75" s="12"/>
      <c r="KBZ75" s="12"/>
      <c r="KCA75" s="12"/>
      <c r="KCB75" s="12"/>
      <c r="KCC75" s="12"/>
      <c r="KCD75" s="12"/>
      <c r="KCE75" s="12"/>
      <c r="KCF75" s="12"/>
      <c r="KCG75" s="12"/>
      <c r="KCH75" s="12"/>
      <c r="KCI75" s="12"/>
      <c r="KCJ75" s="12"/>
      <c r="KCK75" s="12"/>
      <c r="KCL75" s="12"/>
      <c r="KCM75" s="12"/>
      <c r="KCN75" s="12"/>
      <c r="KCO75" s="12"/>
      <c r="KCP75" s="12"/>
      <c r="KCQ75" s="12"/>
      <c r="KCR75" s="12"/>
      <c r="KCS75" s="12"/>
      <c r="KCT75" s="12"/>
      <c r="KCU75" s="12"/>
      <c r="KCV75" s="12"/>
      <c r="KCW75" s="12"/>
      <c r="KCX75" s="12"/>
      <c r="KCY75" s="12"/>
      <c r="KCZ75" s="12"/>
      <c r="KDA75" s="12"/>
      <c r="KDB75" s="12"/>
      <c r="KDC75" s="12"/>
      <c r="KDD75" s="12"/>
      <c r="KDE75" s="12"/>
      <c r="KDF75" s="12"/>
      <c r="KDG75" s="12"/>
      <c r="KDH75" s="12"/>
      <c r="KDI75" s="12"/>
      <c r="KDJ75" s="12"/>
      <c r="KDK75" s="12"/>
      <c r="KDL75" s="12"/>
      <c r="KDM75" s="12"/>
      <c r="KDN75" s="12"/>
      <c r="KDO75" s="12"/>
      <c r="KDP75" s="12"/>
      <c r="KDQ75" s="12"/>
      <c r="KDR75" s="12"/>
      <c r="KDS75" s="12"/>
      <c r="KDT75" s="12"/>
      <c r="KDU75" s="12"/>
      <c r="KDV75" s="12"/>
      <c r="KDW75" s="12"/>
      <c r="KDX75" s="12"/>
      <c r="KDY75" s="12"/>
      <c r="KDZ75" s="12"/>
      <c r="KEA75" s="12"/>
      <c r="KEB75" s="12"/>
      <c r="KEC75" s="12"/>
      <c r="KED75" s="12"/>
      <c r="KEE75" s="12"/>
      <c r="KEF75" s="12"/>
      <c r="KEG75" s="12"/>
      <c r="KEH75" s="12"/>
      <c r="KEI75" s="12"/>
      <c r="KEJ75" s="12"/>
      <c r="KEK75" s="12"/>
      <c r="KEL75" s="12"/>
      <c r="KEM75" s="12"/>
      <c r="KEN75" s="12"/>
      <c r="KEO75" s="12"/>
      <c r="KEP75" s="12"/>
      <c r="KEQ75" s="12"/>
      <c r="KER75" s="12"/>
      <c r="KES75" s="12"/>
      <c r="KET75" s="12"/>
      <c r="KEU75" s="12"/>
      <c r="KEV75" s="12"/>
      <c r="KEW75" s="12"/>
      <c r="KEX75" s="12"/>
      <c r="KEY75" s="12"/>
      <c r="KEZ75" s="12"/>
      <c r="KFA75" s="12"/>
      <c r="KFB75" s="12"/>
      <c r="KFC75" s="12"/>
      <c r="KFD75" s="12"/>
      <c r="KFE75" s="12"/>
      <c r="KFF75" s="12"/>
      <c r="KFG75" s="12"/>
      <c r="KFH75" s="12"/>
      <c r="KFI75" s="12"/>
      <c r="KFJ75" s="12"/>
      <c r="KFK75" s="12"/>
      <c r="KFL75" s="12"/>
      <c r="KFM75" s="12"/>
      <c r="KFN75" s="12"/>
      <c r="KFO75" s="12"/>
      <c r="KFP75" s="12"/>
      <c r="KFQ75" s="12"/>
      <c r="KFR75" s="12"/>
      <c r="KFS75" s="12"/>
      <c r="KFT75" s="12"/>
      <c r="KFU75" s="12"/>
      <c r="KFV75" s="12"/>
      <c r="KFW75" s="12"/>
      <c r="KFX75" s="12"/>
      <c r="KFY75" s="12"/>
      <c r="KFZ75" s="12"/>
      <c r="KGA75" s="12"/>
      <c r="KGB75" s="12"/>
      <c r="KGC75" s="12"/>
      <c r="KGD75" s="12"/>
      <c r="KGE75" s="12"/>
      <c r="KGF75" s="12"/>
      <c r="KGG75" s="12"/>
      <c r="KGH75" s="12"/>
      <c r="KGI75" s="12"/>
      <c r="KGJ75" s="12"/>
      <c r="KGK75" s="12"/>
      <c r="KGL75" s="12"/>
      <c r="KGM75" s="12"/>
      <c r="KGN75" s="12"/>
      <c r="KGO75" s="12"/>
      <c r="KGP75" s="12"/>
      <c r="KGQ75" s="12"/>
      <c r="KGR75" s="12"/>
      <c r="KGS75" s="12"/>
      <c r="KGT75" s="12"/>
      <c r="KGU75" s="12"/>
      <c r="KGV75" s="12"/>
      <c r="KGW75" s="12"/>
      <c r="KGX75" s="12"/>
      <c r="KGY75" s="12"/>
      <c r="KGZ75" s="12"/>
      <c r="KHA75" s="12"/>
      <c r="KHB75" s="12"/>
      <c r="KHC75" s="12"/>
      <c r="KHD75" s="12"/>
      <c r="KHE75" s="12"/>
      <c r="KHF75" s="12"/>
      <c r="KHG75" s="12"/>
      <c r="KHH75" s="12"/>
      <c r="KHI75" s="12"/>
      <c r="KHJ75" s="12"/>
      <c r="KHK75" s="12"/>
      <c r="KHL75" s="12"/>
      <c r="KHM75" s="12"/>
      <c r="KHN75" s="12"/>
      <c r="KHO75" s="12"/>
      <c r="KHP75" s="12"/>
      <c r="KHQ75" s="12"/>
      <c r="KHR75" s="12"/>
      <c r="KHS75" s="12"/>
      <c r="KHT75" s="12"/>
      <c r="KHU75" s="12"/>
      <c r="KHV75" s="12"/>
      <c r="KHW75" s="12"/>
      <c r="KHX75" s="12"/>
      <c r="KHY75" s="12"/>
      <c r="KHZ75" s="12"/>
      <c r="KIA75" s="12"/>
      <c r="KIB75" s="12"/>
      <c r="KIC75" s="12"/>
      <c r="KID75" s="12"/>
      <c r="KIE75" s="12"/>
      <c r="KIF75" s="12"/>
      <c r="KIG75" s="12"/>
      <c r="KIH75" s="12"/>
      <c r="KII75" s="12"/>
      <c r="KIJ75" s="12"/>
      <c r="KIK75" s="12"/>
      <c r="KIL75" s="12"/>
      <c r="KIM75" s="12"/>
      <c r="KIN75" s="12"/>
      <c r="KIO75" s="12"/>
      <c r="KIP75" s="12"/>
      <c r="KIQ75" s="12"/>
      <c r="KIR75" s="12"/>
      <c r="KIS75" s="12"/>
      <c r="KIT75" s="12"/>
      <c r="KIU75" s="12"/>
      <c r="KIV75" s="12"/>
      <c r="KIW75" s="12"/>
      <c r="KIX75" s="12"/>
      <c r="KIY75" s="12"/>
      <c r="KIZ75" s="12"/>
      <c r="KJA75" s="12"/>
      <c r="KJB75" s="12"/>
      <c r="KJC75" s="12"/>
      <c r="KJD75" s="12"/>
      <c r="KJE75" s="12"/>
      <c r="KJF75" s="12"/>
      <c r="KJG75" s="12"/>
      <c r="KJH75" s="12"/>
      <c r="KJI75" s="12"/>
      <c r="KJJ75" s="12"/>
      <c r="KJK75" s="12"/>
      <c r="KJL75" s="12"/>
      <c r="KJM75" s="12"/>
      <c r="KJN75" s="12"/>
      <c r="KJO75" s="12"/>
      <c r="KJP75" s="12"/>
      <c r="KJQ75" s="12"/>
      <c r="KJR75" s="12"/>
      <c r="KJS75" s="12"/>
      <c r="KJT75" s="12"/>
      <c r="KJU75" s="12"/>
      <c r="KJV75" s="12"/>
      <c r="KJW75" s="12"/>
      <c r="KJX75" s="12"/>
      <c r="KJY75" s="12"/>
      <c r="KJZ75" s="12"/>
      <c r="KKA75" s="12"/>
      <c r="KKB75" s="12"/>
      <c r="KKC75" s="12"/>
      <c r="KKD75" s="12"/>
      <c r="KKE75" s="12"/>
      <c r="KKF75" s="12"/>
      <c r="KKG75" s="12"/>
      <c r="KKH75" s="12"/>
      <c r="KKI75" s="12"/>
      <c r="KKJ75" s="12"/>
      <c r="KKK75" s="12"/>
      <c r="KKL75" s="12"/>
      <c r="KKM75" s="12"/>
      <c r="KKN75" s="12"/>
      <c r="KKO75" s="12"/>
      <c r="KKP75" s="12"/>
      <c r="KKQ75" s="12"/>
      <c r="KKR75" s="12"/>
      <c r="KKS75" s="12"/>
      <c r="KKT75" s="12"/>
      <c r="KKU75" s="12"/>
      <c r="KKV75" s="12"/>
      <c r="KKW75" s="12"/>
      <c r="KKX75" s="12"/>
      <c r="KKY75" s="12"/>
      <c r="KKZ75" s="12"/>
      <c r="KLA75" s="12"/>
      <c r="KLB75" s="12"/>
      <c r="KLC75" s="12"/>
      <c r="KLD75" s="12"/>
      <c r="KLE75" s="12"/>
      <c r="KLF75" s="12"/>
      <c r="KLG75" s="12"/>
      <c r="KLH75" s="12"/>
      <c r="KLI75" s="12"/>
      <c r="KLJ75" s="12"/>
      <c r="KLK75" s="12"/>
      <c r="KLL75" s="12"/>
      <c r="KLM75" s="12"/>
      <c r="KLN75" s="12"/>
      <c r="KLO75" s="12"/>
      <c r="KLP75" s="12"/>
      <c r="KLQ75" s="12"/>
      <c r="KLR75" s="12"/>
      <c r="KLS75" s="12"/>
      <c r="KLT75" s="12"/>
      <c r="KLU75" s="12"/>
      <c r="KLV75" s="12"/>
      <c r="KLW75" s="12"/>
      <c r="KLX75" s="12"/>
      <c r="KLY75" s="12"/>
      <c r="KLZ75" s="12"/>
      <c r="KMA75" s="12"/>
      <c r="KMB75" s="12"/>
      <c r="KMC75" s="12"/>
      <c r="KMD75" s="12"/>
      <c r="KME75" s="12"/>
      <c r="KMF75" s="12"/>
      <c r="KMG75" s="12"/>
      <c r="KMH75" s="12"/>
      <c r="KMI75" s="12"/>
      <c r="KMJ75" s="12"/>
      <c r="KMK75" s="12"/>
      <c r="KML75" s="12"/>
      <c r="KMM75" s="12"/>
      <c r="KMN75" s="12"/>
      <c r="KMO75" s="12"/>
      <c r="KMP75" s="12"/>
      <c r="KMQ75" s="12"/>
      <c r="KMR75" s="12"/>
      <c r="KMS75" s="12"/>
      <c r="KMT75" s="12"/>
      <c r="KMU75" s="12"/>
      <c r="KMV75" s="12"/>
      <c r="KMW75" s="12"/>
      <c r="KMX75" s="12"/>
      <c r="KMY75" s="12"/>
      <c r="KMZ75" s="12"/>
      <c r="KNA75" s="12"/>
      <c r="KNB75" s="12"/>
      <c r="KNC75" s="12"/>
      <c r="KND75" s="12"/>
      <c r="KNE75" s="12"/>
      <c r="KNF75" s="12"/>
      <c r="KNG75" s="12"/>
      <c r="KNH75" s="12"/>
      <c r="KNI75" s="12"/>
      <c r="KNJ75" s="12"/>
      <c r="KNK75" s="12"/>
      <c r="KNL75" s="12"/>
      <c r="KNM75" s="12"/>
      <c r="KNN75" s="12"/>
      <c r="KNO75" s="12"/>
      <c r="KNP75" s="12"/>
      <c r="KNQ75" s="12"/>
      <c r="KNR75" s="12"/>
      <c r="KNS75" s="12"/>
      <c r="KNT75" s="12"/>
      <c r="KNU75" s="12"/>
      <c r="KNV75" s="12"/>
      <c r="KNW75" s="12"/>
      <c r="KNX75" s="12"/>
      <c r="KNY75" s="12"/>
      <c r="KNZ75" s="12"/>
      <c r="KOA75" s="12"/>
      <c r="KOB75" s="12"/>
      <c r="KOC75" s="12"/>
      <c r="KOD75" s="12"/>
      <c r="KOE75" s="12"/>
      <c r="KOF75" s="12"/>
      <c r="KOG75" s="12"/>
      <c r="KOH75" s="12"/>
      <c r="KOI75" s="12"/>
      <c r="KOJ75" s="12"/>
      <c r="KOK75" s="12"/>
      <c r="KOL75" s="12"/>
      <c r="KOM75" s="12"/>
      <c r="KON75" s="12"/>
      <c r="KOO75" s="12"/>
      <c r="KOP75" s="12"/>
      <c r="KOQ75" s="12"/>
      <c r="KOR75" s="12"/>
      <c r="KOS75" s="12"/>
      <c r="KOT75" s="12"/>
      <c r="KOU75" s="12"/>
      <c r="KOV75" s="12"/>
      <c r="KOW75" s="12"/>
      <c r="KOX75" s="12"/>
      <c r="KOY75" s="12"/>
      <c r="KOZ75" s="12"/>
      <c r="KPA75" s="12"/>
      <c r="KPB75" s="12"/>
      <c r="KPC75" s="12"/>
      <c r="KPD75" s="12"/>
      <c r="KPE75" s="12"/>
      <c r="KPF75" s="12"/>
      <c r="KPG75" s="12"/>
      <c r="KPH75" s="12"/>
      <c r="KPI75" s="12"/>
      <c r="KPJ75" s="12"/>
      <c r="KPK75" s="12"/>
      <c r="KPL75" s="12"/>
      <c r="KPM75" s="12"/>
      <c r="KPN75" s="12"/>
      <c r="KPO75" s="12"/>
      <c r="KPP75" s="12"/>
      <c r="KPQ75" s="12"/>
      <c r="KPR75" s="12"/>
      <c r="KPS75" s="12"/>
      <c r="KPT75" s="12"/>
      <c r="KPU75" s="12"/>
      <c r="KPV75" s="12"/>
      <c r="KPW75" s="12"/>
      <c r="KPX75" s="12"/>
      <c r="KPY75" s="12"/>
      <c r="KPZ75" s="12"/>
      <c r="KQA75" s="12"/>
      <c r="KQB75" s="12"/>
      <c r="KQC75" s="12"/>
      <c r="KQD75" s="12"/>
      <c r="KQE75" s="12"/>
      <c r="KQF75" s="12"/>
      <c r="KQG75" s="12"/>
      <c r="KQH75" s="12"/>
      <c r="KQI75" s="12"/>
      <c r="KQJ75" s="12"/>
      <c r="KQK75" s="12"/>
      <c r="KQL75" s="12"/>
      <c r="KQM75" s="12"/>
      <c r="KQN75" s="12"/>
      <c r="KQO75" s="12"/>
      <c r="KQP75" s="12"/>
      <c r="KQQ75" s="12"/>
      <c r="KQR75" s="12"/>
      <c r="KQS75" s="12"/>
      <c r="KQT75" s="12"/>
      <c r="KQU75" s="12"/>
      <c r="KQV75" s="12"/>
      <c r="KQW75" s="12"/>
      <c r="KQX75" s="12"/>
      <c r="KQY75" s="12"/>
      <c r="KQZ75" s="12"/>
      <c r="KRA75" s="12"/>
      <c r="KRB75" s="12"/>
      <c r="KRC75" s="12"/>
      <c r="KRD75" s="12"/>
      <c r="KRE75" s="12"/>
      <c r="KRF75" s="12"/>
      <c r="KRG75" s="12"/>
      <c r="KRH75" s="12"/>
      <c r="KRI75" s="12"/>
      <c r="KRJ75" s="12"/>
      <c r="KRK75" s="12"/>
      <c r="KRL75" s="12"/>
      <c r="KRM75" s="12"/>
      <c r="KRN75" s="12"/>
      <c r="KRO75" s="12"/>
      <c r="KRP75" s="12"/>
      <c r="KRQ75" s="12"/>
      <c r="KRR75" s="12"/>
      <c r="KRS75" s="12"/>
      <c r="KRT75" s="12"/>
      <c r="KRU75" s="12"/>
      <c r="KRV75" s="12"/>
      <c r="KRW75" s="12"/>
      <c r="KRX75" s="12"/>
      <c r="KRY75" s="12"/>
      <c r="KRZ75" s="12"/>
      <c r="KSA75" s="12"/>
      <c r="KSB75" s="12"/>
      <c r="KSC75" s="12"/>
      <c r="KSD75" s="12"/>
      <c r="KSE75" s="12"/>
      <c r="KSF75" s="12"/>
      <c r="KSG75" s="12"/>
      <c r="KSH75" s="12"/>
      <c r="KSI75" s="12"/>
      <c r="KSJ75" s="12"/>
      <c r="KSK75" s="12"/>
      <c r="KSL75" s="12"/>
      <c r="KSM75" s="12"/>
      <c r="KSN75" s="12"/>
      <c r="KSO75" s="12"/>
      <c r="KSP75" s="12"/>
      <c r="KSQ75" s="12"/>
      <c r="KSR75" s="12"/>
      <c r="KSS75" s="12"/>
      <c r="KST75" s="12"/>
      <c r="KSU75" s="12"/>
      <c r="KSV75" s="12"/>
      <c r="KSW75" s="12"/>
      <c r="KSX75" s="12"/>
      <c r="KSY75" s="12"/>
      <c r="KSZ75" s="12"/>
      <c r="KTA75" s="12"/>
      <c r="KTB75" s="12"/>
      <c r="KTC75" s="12"/>
      <c r="KTD75" s="12"/>
      <c r="KTE75" s="12"/>
      <c r="KTF75" s="12"/>
      <c r="KTG75" s="12"/>
      <c r="KTH75" s="12"/>
      <c r="KTI75" s="12"/>
      <c r="KTJ75" s="12"/>
      <c r="KTK75" s="12"/>
      <c r="KTL75" s="12"/>
      <c r="KTM75" s="12"/>
      <c r="KTN75" s="12"/>
      <c r="KTO75" s="12"/>
      <c r="KTP75" s="12"/>
      <c r="KTQ75" s="12"/>
      <c r="KTR75" s="12"/>
      <c r="KTS75" s="12"/>
      <c r="KTT75" s="12"/>
      <c r="KTU75" s="12"/>
      <c r="KTV75" s="12"/>
      <c r="KTW75" s="12"/>
      <c r="KTX75" s="12"/>
      <c r="KTY75" s="12"/>
      <c r="KTZ75" s="12"/>
      <c r="KUA75" s="12"/>
      <c r="KUB75" s="12"/>
      <c r="KUC75" s="12"/>
      <c r="KUD75" s="12"/>
      <c r="KUE75" s="12"/>
      <c r="KUF75" s="12"/>
      <c r="KUG75" s="12"/>
      <c r="KUH75" s="12"/>
      <c r="KUI75" s="12"/>
      <c r="KUJ75" s="12"/>
      <c r="KUK75" s="12"/>
      <c r="KUL75" s="12"/>
      <c r="KUM75" s="12"/>
      <c r="KUN75" s="12"/>
      <c r="KUO75" s="12"/>
      <c r="KUP75" s="12"/>
      <c r="KUQ75" s="12"/>
      <c r="KUR75" s="12"/>
      <c r="KUS75" s="12"/>
      <c r="KUT75" s="12"/>
      <c r="KUU75" s="12"/>
      <c r="KUV75" s="12"/>
      <c r="KUW75" s="12"/>
      <c r="KUX75" s="12"/>
      <c r="KUY75" s="12"/>
      <c r="KUZ75" s="12"/>
      <c r="KVA75" s="12"/>
      <c r="KVB75" s="12"/>
      <c r="KVC75" s="12"/>
      <c r="KVD75" s="12"/>
      <c r="KVE75" s="12"/>
      <c r="KVF75" s="12"/>
      <c r="KVG75" s="12"/>
      <c r="KVH75" s="12"/>
      <c r="KVI75" s="12"/>
      <c r="KVJ75" s="12"/>
      <c r="KVK75" s="12"/>
      <c r="KVL75" s="12"/>
      <c r="KVM75" s="12"/>
      <c r="KVN75" s="12"/>
      <c r="KVO75" s="12"/>
      <c r="KVP75" s="12"/>
      <c r="KVQ75" s="12"/>
      <c r="KVR75" s="12"/>
      <c r="KVS75" s="12"/>
      <c r="KVT75" s="12"/>
      <c r="KVU75" s="12"/>
      <c r="KVV75" s="12"/>
      <c r="KVW75" s="12"/>
      <c r="KVX75" s="12"/>
      <c r="KVY75" s="12"/>
      <c r="KVZ75" s="12"/>
      <c r="KWA75" s="12"/>
      <c r="KWB75" s="12"/>
      <c r="KWC75" s="12"/>
      <c r="KWD75" s="12"/>
      <c r="KWE75" s="12"/>
      <c r="KWF75" s="12"/>
      <c r="KWG75" s="12"/>
      <c r="KWH75" s="12"/>
      <c r="KWI75" s="12"/>
      <c r="KWJ75" s="12"/>
      <c r="KWK75" s="12"/>
      <c r="KWL75" s="12"/>
      <c r="KWM75" s="12"/>
      <c r="KWN75" s="12"/>
      <c r="KWO75" s="12"/>
      <c r="KWP75" s="12"/>
      <c r="KWQ75" s="12"/>
      <c r="KWR75" s="12"/>
      <c r="KWS75" s="12"/>
      <c r="KWT75" s="12"/>
      <c r="KWU75" s="12"/>
      <c r="KWV75" s="12"/>
      <c r="KWW75" s="12"/>
      <c r="KWX75" s="12"/>
      <c r="KWY75" s="12"/>
      <c r="KWZ75" s="12"/>
      <c r="KXA75" s="12"/>
      <c r="KXB75" s="12"/>
      <c r="KXC75" s="12"/>
      <c r="KXD75" s="12"/>
      <c r="KXE75" s="12"/>
      <c r="KXF75" s="12"/>
      <c r="KXG75" s="12"/>
      <c r="KXH75" s="12"/>
      <c r="KXI75" s="12"/>
      <c r="KXJ75" s="12"/>
      <c r="KXK75" s="12"/>
      <c r="KXL75" s="12"/>
      <c r="KXM75" s="12"/>
      <c r="KXN75" s="12"/>
      <c r="KXO75" s="12"/>
      <c r="KXP75" s="12"/>
      <c r="KXQ75" s="12"/>
      <c r="KXR75" s="12"/>
      <c r="KXS75" s="12"/>
      <c r="KXT75" s="12"/>
      <c r="KXU75" s="12"/>
      <c r="KXV75" s="12"/>
      <c r="KXW75" s="12"/>
      <c r="KXX75" s="12"/>
      <c r="KXY75" s="12"/>
      <c r="KXZ75" s="12"/>
      <c r="KYA75" s="12"/>
      <c r="KYB75" s="12"/>
      <c r="KYC75" s="12"/>
      <c r="KYD75" s="12"/>
      <c r="KYE75" s="12"/>
      <c r="KYF75" s="12"/>
      <c r="KYG75" s="12"/>
      <c r="KYH75" s="12"/>
      <c r="KYI75" s="12"/>
      <c r="KYJ75" s="12"/>
      <c r="KYK75" s="12"/>
      <c r="KYL75" s="12"/>
      <c r="KYM75" s="12"/>
      <c r="KYN75" s="12"/>
      <c r="KYO75" s="12"/>
      <c r="KYP75" s="12"/>
      <c r="KYQ75" s="12"/>
      <c r="KYR75" s="12"/>
      <c r="KYS75" s="12"/>
      <c r="KYT75" s="12"/>
      <c r="KYU75" s="12"/>
      <c r="KYV75" s="12"/>
      <c r="KYW75" s="12"/>
      <c r="KYX75" s="12"/>
      <c r="KYY75" s="12"/>
      <c r="KYZ75" s="12"/>
      <c r="KZA75" s="12"/>
      <c r="KZB75" s="12"/>
      <c r="KZC75" s="12"/>
      <c r="KZD75" s="12"/>
      <c r="KZE75" s="12"/>
      <c r="KZF75" s="12"/>
      <c r="KZG75" s="12"/>
      <c r="KZH75" s="12"/>
      <c r="KZI75" s="12"/>
      <c r="KZJ75" s="12"/>
      <c r="KZK75" s="12"/>
      <c r="KZL75" s="12"/>
      <c r="KZM75" s="12"/>
      <c r="KZN75" s="12"/>
      <c r="KZO75" s="12"/>
      <c r="KZP75" s="12"/>
      <c r="KZQ75" s="12"/>
      <c r="KZR75" s="12"/>
      <c r="KZS75" s="12"/>
      <c r="KZT75" s="12"/>
      <c r="KZU75" s="12"/>
      <c r="KZV75" s="12"/>
      <c r="KZW75" s="12"/>
      <c r="KZX75" s="12"/>
      <c r="KZY75" s="12"/>
      <c r="KZZ75" s="12"/>
      <c r="LAA75" s="12"/>
      <c r="LAB75" s="12"/>
      <c r="LAC75" s="12"/>
      <c r="LAD75" s="12"/>
      <c r="LAE75" s="12"/>
      <c r="LAF75" s="12"/>
      <c r="LAG75" s="12"/>
      <c r="LAH75" s="12"/>
      <c r="LAI75" s="12"/>
      <c r="LAJ75" s="12"/>
      <c r="LAK75" s="12"/>
      <c r="LAL75" s="12"/>
      <c r="LAM75" s="12"/>
      <c r="LAN75" s="12"/>
      <c r="LAO75" s="12"/>
      <c r="LAP75" s="12"/>
      <c r="LAQ75" s="12"/>
      <c r="LAR75" s="12"/>
      <c r="LAS75" s="12"/>
      <c r="LAT75" s="12"/>
      <c r="LAU75" s="12"/>
      <c r="LAV75" s="12"/>
      <c r="LAW75" s="12"/>
      <c r="LAX75" s="12"/>
      <c r="LAY75" s="12"/>
      <c r="LAZ75" s="12"/>
      <c r="LBA75" s="12"/>
      <c r="LBB75" s="12"/>
      <c r="LBC75" s="12"/>
      <c r="LBD75" s="12"/>
      <c r="LBE75" s="12"/>
      <c r="LBF75" s="12"/>
      <c r="LBG75" s="12"/>
      <c r="LBH75" s="12"/>
      <c r="LBI75" s="12"/>
      <c r="LBJ75" s="12"/>
      <c r="LBK75" s="12"/>
      <c r="LBL75" s="12"/>
      <c r="LBM75" s="12"/>
      <c r="LBN75" s="12"/>
      <c r="LBO75" s="12"/>
      <c r="LBP75" s="12"/>
      <c r="LBQ75" s="12"/>
      <c r="LBR75" s="12"/>
      <c r="LBS75" s="12"/>
      <c r="LBT75" s="12"/>
      <c r="LBU75" s="12"/>
      <c r="LBV75" s="12"/>
      <c r="LBW75" s="12"/>
      <c r="LBX75" s="12"/>
      <c r="LBY75" s="12"/>
      <c r="LBZ75" s="12"/>
      <c r="LCA75" s="12"/>
      <c r="LCB75" s="12"/>
      <c r="LCC75" s="12"/>
      <c r="LCD75" s="12"/>
      <c r="LCE75" s="12"/>
      <c r="LCF75" s="12"/>
      <c r="LCG75" s="12"/>
      <c r="LCH75" s="12"/>
      <c r="LCI75" s="12"/>
      <c r="LCJ75" s="12"/>
      <c r="LCK75" s="12"/>
      <c r="LCL75" s="12"/>
      <c r="LCM75" s="12"/>
      <c r="LCN75" s="12"/>
      <c r="LCO75" s="12"/>
      <c r="LCP75" s="12"/>
      <c r="LCQ75" s="12"/>
      <c r="LCR75" s="12"/>
      <c r="LCS75" s="12"/>
      <c r="LCT75" s="12"/>
      <c r="LCU75" s="12"/>
      <c r="LCV75" s="12"/>
      <c r="LCW75" s="12"/>
      <c r="LCX75" s="12"/>
      <c r="LCY75" s="12"/>
      <c r="LCZ75" s="12"/>
      <c r="LDA75" s="12"/>
      <c r="LDB75" s="12"/>
      <c r="LDC75" s="12"/>
      <c r="LDD75" s="12"/>
      <c r="LDE75" s="12"/>
      <c r="LDF75" s="12"/>
      <c r="LDG75" s="12"/>
      <c r="LDH75" s="12"/>
      <c r="LDI75" s="12"/>
      <c r="LDJ75" s="12"/>
      <c r="LDK75" s="12"/>
      <c r="LDL75" s="12"/>
      <c r="LDM75" s="12"/>
      <c r="LDN75" s="12"/>
      <c r="LDO75" s="12"/>
      <c r="LDP75" s="12"/>
      <c r="LDQ75" s="12"/>
      <c r="LDR75" s="12"/>
      <c r="LDS75" s="12"/>
      <c r="LDT75" s="12"/>
      <c r="LDU75" s="12"/>
      <c r="LDV75" s="12"/>
      <c r="LDW75" s="12"/>
      <c r="LDX75" s="12"/>
      <c r="LDY75" s="12"/>
      <c r="LDZ75" s="12"/>
      <c r="LEA75" s="12"/>
      <c r="LEB75" s="12"/>
      <c r="LEC75" s="12"/>
      <c r="LED75" s="12"/>
      <c r="LEE75" s="12"/>
      <c r="LEF75" s="12"/>
      <c r="LEG75" s="12"/>
      <c r="LEH75" s="12"/>
      <c r="LEI75" s="12"/>
      <c r="LEJ75" s="12"/>
      <c r="LEK75" s="12"/>
      <c r="LEL75" s="12"/>
      <c r="LEM75" s="12"/>
      <c r="LEN75" s="12"/>
      <c r="LEO75" s="12"/>
      <c r="LEP75" s="12"/>
      <c r="LEQ75" s="12"/>
      <c r="LER75" s="12"/>
      <c r="LES75" s="12"/>
      <c r="LET75" s="12"/>
      <c r="LEU75" s="12"/>
      <c r="LEV75" s="12"/>
      <c r="LEW75" s="12"/>
      <c r="LEX75" s="12"/>
      <c r="LEY75" s="12"/>
      <c r="LEZ75" s="12"/>
      <c r="LFA75" s="12"/>
      <c r="LFB75" s="12"/>
      <c r="LFC75" s="12"/>
      <c r="LFD75" s="12"/>
      <c r="LFE75" s="12"/>
      <c r="LFF75" s="12"/>
      <c r="LFG75" s="12"/>
      <c r="LFH75" s="12"/>
      <c r="LFI75" s="12"/>
      <c r="LFJ75" s="12"/>
      <c r="LFK75" s="12"/>
      <c r="LFL75" s="12"/>
      <c r="LFM75" s="12"/>
      <c r="LFN75" s="12"/>
      <c r="LFO75" s="12"/>
      <c r="LFP75" s="12"/>
      <c r="LFQ75" s="12"/>
      <c r="LFR75" s="12"/>
      <c r="LFS75" s="12"/>
      <c r="LFT75" s="12"/>
      <c r="LFU75" s="12"/>
      <c r="LFV75" s="12"/>
      <c r="LFW75" s="12"/>
      <c r="LFX75" s="12"/>
      <c r="LFY75" s="12"/>
      <c r="LFZ75" s="12"/>
      <c r="LGA75" s="12"/>
      <c r="LGB75" s="12"/>
      <c r="LGC75" s="12"/>
      <c r="LGD75" s="12"/>
      <c r="LGE75" s="12"/>
      <c r="LGF75" s="12"/>
      <c r="LGG75" s="12"/>
      <c r="LGH75" s="12"/>
      <c r="LGI75" s="12"/>
      <c r="LGJ75" s="12"/>
      <c r="LGK75" s="12"/>
      <c r="LGL75" s="12"/>
      <c r="LGM75" s="12"/>
      <c r="LGN75" s="12"/>
      <c r="LGO75" s="12"/>
      <c r="LGP75" s="12"/>
      <c r="LGQ75" s="12"/>
      <c r="LGR75" s="12"/>
      <c r="LGS75" s="12"/>
      <c r="LGT75" s="12"/>
      <c r="LGU75" s="12"/>
      <c r="LGV75" s="12"/>
      <c r="LGW75" s="12"/>
      <c r="LGX75" s="12"/>
      <c r="LGY75" s="12"/>
      <c r="LGZ75" s="12"/>
      <c r="LHA75" s="12"/>
      <c r="LHB75" s="12"/>
      <c r="LHC75" s="12"/>
      <c r="LHD75" s="12"/>
      <c r="LHE75" s="12"/>
      <c r="LHF75" s="12"/>
      <c r="LHG75" s="12"/>
      <c r="LHH75" s="12"/>
      <c r="LHI75" s="12"/>
      <c r="LHJ75" s="12"/>
      <c r="LHK75" s="12"/>
      <c r="LHL75" s="12"/>
      <c r="LHM75" s="12"/>
      <c r="LHN75" s="12"/>
      <c r="LHO75" s="12"/>
      <c r="LHP75" s="12"/>
      <c r="LHQ75" s="12"/>
      <c r="LHR75" s="12"/>
      <c r="LHS75" s="12"/>
      <c r="LHT75" s="12"/>
      <c r="LHU75" s="12"/>
      <c r="LHV75" s="12"/>
      <c r="LHW75" s="12"/>
      <c r="LHX75" s="12"/>
      <c r="LHY75" s="12"/>
      <c r="LHZ75" s="12"/>
      <c r="LIA75" s="12"/>
      <c r="LIB75" s="12"/>
      <c r="LIC75" s="12"/>
      <c r="LID75" s="12"/>
      <c r="LIE75" s="12"/>
      <c r="LIF75" s="12"/>
      <c r="LIG75" s="12"/>
      <c r="LIH75" s="12"/>
      <c r="LII75" s="12"/>
      <c r="LIJ75" s="12"/>
      <c r="LIK75" s="12"/>
      <c r="LIL75" s="12"/>
      <c r="LIM75" s="12"/>
      <c r="LIN75" s="12"/>
      <c r="LIO75" s="12"/>
      <c r="LIP75" s="12"/>
      <c r="LIQ75" s="12"/>
      <c r="LIR75" s="12"/>
      <c r="LIS75" s="12"/>
      <c r="LIT75" s="12"/>
      <c r="LIU75" s="12"/>
      <c r="LIV75" s="12"/>
      <c r="LIW75" s="12"/>
      <c r="LIX75" s="12"/>
      <c r="LIY75" s="12"/>
      <c r="LIZ75" s="12"/>
      <c r="LJA75" s="12"/>
      <c r="LJB75" s="12"/>
      <c r="LJC75" s="12"/>
      <c r="LJD75" s="12"/>
      <c r="LJE75" s="12"/>
      <c r="LJF75" s="12"/>
      <c r="LJG75" s="12"/>
      <c r="LJH75" s="12"/>
      <c r="LJI75" s="12"/>
      <c r="LJJ75" s="12"/>
      <c r="LJK75" s="12"/>
      <c r="LJL75" s="12"/>
      <c r="LJM75" s="12"/>
      <c r="LJN75" s="12"/>
      <c r="LJO75" s="12"/>
      <c r="LJP75" s="12"/>
      <c r="LJQ75" s="12"/>
      <c r="LJR75" s="12"/>
      <c r="LJS75" s="12"/>
      <c r="LJT75" s="12"/>
      <c r="LJU75" s="12"/>
      <c r="LJV75" s="12"/>
      <c r="LJW75" s="12"/>
      <c r="LJX75" s="12"/>
      <c r="LJY75" s="12"/>
      <c r="LJZ75" s="12"/>
      <c r="LKA75" s="12"/>
      <c r="LKB75" s="12"/>
      <c r="LKC75" s="12"/>
      <c r="LKD75" s="12"/>
      <c r="LKE75" s="12"/>
      <c r="LKF75" s="12"/>
      <c r="LKG75" s="12"/>
      <c r="LKH75" s="12"/>
      <c r="LKI75" s="12"/>
      <c r="LKJ75" s="12"/>
      <c r="LKK75" s="12"/>
      <c r="LKL75" s="12"/>
      <c r="LKM75" s="12"/>
      <c r="LKN75" s="12"/>
      <c r="LKO75" s="12"/>
      <c r="LKP75" s="12"/>
      <c r="LKQ75" s="12"/>
      <c r="LKR75" s="12"/>
      <c r="LKS75" s="12"/>
      <c r="LKT75" s="12"/>
      <c r="LKU75" s="12"/>
      <c r="LKV75" s="12"/>
      <c r="LKW75" s="12"/>
      <c r="LKX75" s="12"/>
      <c r="LKY75" s="12"/>
      <c r="LKZ75" s="12"/>
      <c r="LLA75" s="12"/>
      <c r="LLB75" s="12"/>
      <c r="LLC75" s="12"/>
      <c r="LLD75" s="12"/>
      <c r="LLE75" s="12"/>
      <c r="LLF75" s="12"/>
      <c r="LLG75" s="12"/>
      <c r="LLH75" s="12"/>
      <c r="LLI75" s="12"/>
      <c r="LLJ75" s="12"/>
      <c r="LLK75" s="12"/>
      <c r="LLL75" s="12"/>
      <c r="LLM75" s="12"/>
      <c r="LLN75" s="12"/>
      <c r="LLO75" s="12"/>
      <c r="LLP75" s="12"/>
      <c r="LLQ75" s="12"/>
      <c r="LLR75" s="12"/>
      <c r="LLS75" s="12"/>
      <c r="LLT75" s="12"/>
      <c r="LLU75" s="12"/>
      <c r="LLV75" s="12"/>
      <c r="LLW75" s="12"/>
      <c r="LLX75" s="12"/>
      <c r="LLY75" s="12"/>
      <c r="LLZ75" s="12"/>
      <c r="LMA75" s="12"/>
      <c r="LMB75" s="12"/>
      <c r="LMC75" s="12"/>
      <c r="LMD75" s="12"/>
      <c r="LME75" s="12"/>
      <c r="LMF75" s="12"/>
      <c r="LMG75" s="12"/>
      <c r="LMH75" s="12"/>
      <c r="LMI75" s="12"/>
      <c r="LMJ75" s="12"/>
      <c r="LMK75" s="12"/>
      <c r="LML75" s="12"/>
      <c r="LMM75" s="12"/>
      <c r="LMN75" s="12"/>
      <c r="LMO75" s="12"/>
      <c r="LMP75" s="12"/>
      <c r="LMQ75" s="12"/>
      <c r="LMR75" s="12"/>
      <c r="LMS75" s="12"/>
      <c r="LMT75" s="12"/>
      <c r="LMU75" s="12"/>
      <c r="LMV75" s="12"/>
      <c r="LMW75" s="12"/>
      <c r="LMX75" s="12"/>
      <c r="LMY75" s="12"/>
      <c r="LMZ75" s="12"/>
      <c r="LNA75" s="12"/>
      <c r="LNB75" s="12"/>
      <c r="LNC75" s="12"/>
      <c r="LND75" s="12"/>
      <c r="LNE75" s="12"/>
      <c r="LNF75" s="12"/>
      <c r="LNG75" s="12"/>
      <c r="LNH75" s="12"/>
      <c r="LNI75" s="12"/>
      <c r="LNJ75" s="12"/>
      <c r="LNK75" s="12"/>
      <c r="LNL75" s="12"/>
      <c r="LNM75" s="12"/>
      <c r="LNN75" s="12"/>
      <c r="LNO75" s="12"/>
      <c r="LNP75" s="12"/>
      <c r="LNQ75" s="12"/>
      <c r="LNR75" s="12"/>
      <c r="LNS75" s="12"/>
      <c r="LNT75" s="12"/>
      <c r="LNU75" s="12"/>
      <c r="LNV75" s="12"/>
      <c r="LNW75" s="12"/>
      <c r="LNX75" s="12"/>
      <c r="LNY75" s="12"/>
      <c r="LNZ75" s="12"/>
      <c r="LOA75" s="12"/>
      <c r="LOB75" s="12"/>
      <c r="LOC75" s="12"/>
      <c r="LOD75" s="12"/>
      <c r="LOE75" s="12"/>
      <c r="LOF75" s="12"/>
      <c r="LOG75" s="12"/>
      <c r="LOH75" s="12"/>
      <c r="LOI75" s="12"/>
      <c r="LOJ75" s="12"/>
      <c r="LOK75" s="12"/>
      <c r="LOL75" s="12"/>
      <c r="LOM75" s="12"/>
      <c r="LON75" s="12"/>
      <c r="LOO75" s="12"/>
      <c r="LOP75" s="12"/>
      <c r="LOQ75" s="12"/>
      <c r="LOR75" s="12"/>
      <c r="LOS75" s="12"/>
      <c r="LOT75" s="12"/>
      <c r="LOU75" s="12"/>
      <c r="LOV75" s="12"/>
      <c r="LOW75" s="12"/>
      <c r="LOX75" s="12"/>
      <c r="LOY75" s="12"/>
      <c r="LOZ75" s="12"/>
      <c r="LPA75" s="12"/>
      <c r="LPB75" s="12"/>
      <c r="LPC75" s="12"/>
      <c r="LPD75" s="12"/>
      <c r="LPE75" s="12"/>
      <c r="LPF75" s="12"/>
      <c r="LPG75" s="12"/>
      <c r="LPH75" s="12"/>
      <c r="LPI75" s="12"/>
      <c r="LPJ75" s="12"/>
      <c r="LPK75" s="12"/>
      <c r="LPL75" s="12"/>
      <c r="LPM75" s="12"/>
      <c r="LPN75" s="12"/>
      <c r="LPO75" s="12"/>
      <c r="LPP75" s="12"/>
      <c r="LPQ75" s="12"/>
      <c r="LPR75" s="12"/>
      <c r="LPS75" s="12"/>
      <c r="LPT75" s="12"/>
      <c r="LPU75" s="12"/>
      <c r="LPV75" s="12"/>
      <c r="LPW75" s="12"/>
      <c r="LPX75" s="12"/>
      <c r="LPY75" s="12"/>
      <c r="LPZ75" s="12"/>
      <c r="LQA75" s="12"/>
      <c r="LQB75" s="12"/>
      <c r="LQC75" s="12"/>
      <c r="LQD75" s="12"/>
      <c r="LQE75" s="12"/>
      <c r="LQF75" s="12"/>
      <c r="LQG75" s="12"/>
      <c r="LQH75" s="12"/>
      <c r="LQI75" s="12"/>
      <c r="LQJ75" s="12"/>
      <c r="LQK75" s="12"/>
      <c r="LQL75" s="12"/>
      <c r="LQM75" s="12"/>
      <c r="LQN75" s="12"/>
      <c r="LQO75" s="12"/>
      <c r="LQP75" s="12"/>
      <c r="LQQ75" s="12"/>
      <c r="LQR75" s="12"/>
      <c r="LQS75" s="12"/>
      <c r="LQT75" s="12"/>
      <c r="LQU75" s="12"/>
      <c r="LQV75" s="12"/>
      <c r="LQW75" s="12"/>
      <c r="LQX75" s="12"/>
      <c r="LQY75" s="12"/>
      <c r="LQZ75" s="12"/>
      <c r="LRA75" s="12"/>
      <c r="LRB75" s="12"/>
      <c r="LRC75" s="12"/>
      <c r="LRD75" s="12"/>
      <c r="LRE75" s="12"/>
      <c r="LRF75" s="12"/>
      <c r="LRG75" s="12"/>
      <c r="LRH75" s="12"/>
      <c r="LRI75" s="12"/>
      <c r="LRJ75" s="12"/>
      <c r="LRK75" s="12"/>
      <c r="LRL75" s="12"/>
      <c r="LRM75" s="12"/>
      <c r="LRN75" s="12"/>
      <c r="LRO75" s="12"/>
      <c r="LRP75" s="12"/>
      <c r="LRQ75" s="12"/>
      <c r="LRR75" s="12"/>
      <c r="LRS75" s="12"/>
      <c r="LRT75" s="12"/>
      <c r="LRU75" s="12"/>
      <c r="LRV75" s="12"/>
      <c r="LRW75" s="12"/>
      <c r="LRX75" s="12"/>
      <c r="LRY75" s="12"/>
      <c r="LRZ75" s="12"/>
      <c r="LSA75" s="12"/>
      <c r="LSB75" s="12"/>
      <c r="LSC75" s="12"/>
      <c r="LSD75" s="12"/>
      <c r="LSE75" s="12"/>
      <c r="LSF75" s="12"/>
      <c r="LSG75" s="12"/>
      <c r="LSH75" s="12"/>
      <c r="LSI75" s="12"/>
      <c r="LSJ75" s="12"/>
      <c r="LSK75" s="12"/>
      <c r="LSL75" s="12"/>
      <c r="LSM75" s="12"/>
      <c r="LSN75" s="12"/>
      <c r="LSO75" s="12"/>
      <c r="LSP75" s="12"/>
      <c r="LSQ75" s="12"/>
      <c r="LSR75" s="12"/>
      <c r="LSS75" s="12"/>
      <c r="LST75" s="12"/>
      <c r="LSU75" s="12"/>
      <c r="LSV75" s="12"/>
      <c r="LSW75" s="12"/>
      <c r="LSX75" s="12"/>
      <c r="LSY75" s="12"/>
      <c r="LSZ75" s="12"/>
      <c r="LTA75" s="12"/>
      <c r="LTB75" s="12"/>
      <c r="LTC75" s="12"/>
      <c r="LTD75" s="12"/>
      <c r="LTE75" s="12"/>
      <c r="LTF75" s="12"/>
      <c r="LTG75" s="12"/>
      <c r="LTH75" s="12"/>
      <c r="LTI75" s="12"/>
      <c r="LTJ75" s="12"/>
      <c r="LTK75" s="12"/>
      <c r="LTL75" s="12"/>
      <c r="LTM75" s="12"/>
      <c r="LTN75" s="12"/>
      <c r="LTO75" s="12"/>
      <c r="LTP75" s="12"/>
      <c r="LTQ75" s="12"/>
      <c r="LTR75" s="12"/>
      <c r="LTS75" s="12"/>
      <c r="LTT75" s="12"/>
      <c r="LTU75" s="12"/>
      <c r="LTV75" s="12"/>
      <c r="LTW75" s="12"/>
      <c r="LTX75" s="12"/>
      <c r="LTY75" s="12"/>
      <c r="LTZ75" s="12"/>
      <c r="LUA75" s="12"/>
      <c r="LUB75" s="12"/>
      <c r="LUC75" s="12"/>
      <c r="LUD75" s="12"/>
      <c r="LUE75" s="12"/>
      <c r="LUF75" s="12"/>
      <c r="LUG75" s="12"/>
      <c r="LUH75" s="12"/>
      <c r="LUI75" s="12"/>
      <c r="LUJ75" s="12"/>
      <c r="LUK75" s="12"/>
      <c r="LUL75" s="12"/>
      <c r="LUM75" s="12"/>
      <c r="LUN75" s="12"/>
      <c r="LUO75" s="12"/>
      <c r="LUP75" s="12"/>
      <c r="LUQ75" s="12"/>
      <c r="LUR75" s="12"/>
      <c r="LUS75" s="12"/>
      <c r="LUT75" s="12"/>
      <c r="LUU75" s="12"/>
      <c r="LUV75" s="12"/>
      <c r="LUW75" s="12"/>
      <c r="LUX75" s="12"/>
      <c r="LUY75" s="12"/>
      <c r="LUZ75" s="12"/>
      <c r="LVA75" s="12"/>
      <c r="LVB75" s="12"/>
      <c r="LVC75" s="12"/>
      <c r="LVD75" s="12"/>
      <c r="LVE75" s="12"/>
      <c r="LVF75" s="12"/>
      <c r="LVG75" s="12"/>
      <c r="LVH75" s="12"/>
      <c r="LVI75" s="12"/>
      <c r="LVJ75" s="12"/>
      <c r="LVK75" s="12"/>
      <c r="LVL75" s="12"/>
      <c r="LVM75" s="12"/>
      <c r="LVN75" s="12"/>
      <c r="LVO75" s="12"/>
      <c r="LVP75" s="12"/>
      <c r="LVQ75" s="12"/>
      <c r="LVR75" s="12"/>
      <c r="LVS75" s="12"/>
      <c r="LVT75" s="12"/>
      <c r="LVU75" s="12"/>
      <c r="LVV75" s="12"/>
      <c r="LVW75" s="12"/>
      <c r="LVX75" s="12"/>
      <c r="LVY75" s="12"/>
      <c r="LVZ75" s="12"/>
      <c r="LWA75" s="12"/>
      <c r="LWB75" s="12"/>
      <c r="LWC75" s="12"/>
      <c r="LWD75" s="12"/>
      <c r="LWE75" s="12"/>
      <c r="LWF75" s="12"/>
      <c r="LWG75" s="12"/>
      <c r="LWH75" s="12"/>
      <c r="LWI75" s="12"/>
      <c r="LWJ75" s="12"/>
      <c r="LWK75" s="12"/>
      <c r="LWL75" s="12"/>
      <c r="LWM75" s="12"/>
      <c r="LWN75" s="12"/>
      <c r="LWO75" s="12"/>
      <c r="LWP75" s="12"/>
      <c r="LWQ75" s="12"/>
      <c r="LWR75" s="12"/>
      <c r="LWS75" s="12"/>
      <c r="LWT75" s="12"/>
      <c r="LWU75" s="12"/>
      <c r="LWV75" s="12"/>
      <c r="LWW75" s="12"/>
      <c r="LWX75" s="12"/>
      <c r="LWY75" s="12"/>
      <c r="LWZ75" s="12"/>
      <c r="LXA75" s="12"/>
      <c r="LXB75" s="12"/>
      <c r="LXC75" s="12"/>
      <c r="LXD75" s="12"/>
      <c r="LXE75" s="12"/>
      <c r="LXF75" s="12"/>
      <c r="LXG75" s="12"/>
      <c r="LXH75" s="12"/>
      <c r="LXI75" s="12"/>
      <c r="LXJ75" s="12"/>
      <c r="LXK75" s="12"/>
      <c r="LXL75" s="12"/>
      <c r="LXM75" s="12"/>
      <c r="LXN75" s="12"/>
      <c r="LXO75" s="12"/>
      <c r="LXP75" s="12"/>
      <c r="LXQ75" s="12"/>
      <c r="LXR75" s="12"/>
      <c r="LXS75" s="12"/>
      <c r="LXT75" s="12"/>
      <c r="LXU75" s="12"/>
      <c r="LXV75" s="12"/>
      <c r="LXW75" s="12"/>
      <c r="LXX75" s="12"/>
      <c r="LXY75" s="12"/>
      <c r="LXZ75" s="12"/>
      <c r="LYA75" s="12"/>
      <c r="LYB75" s="12"/>
      <c r="LYC75" s="12"/>
      <c r="LYD75" s="12"/>
      <c r="LYE75" s="12"/>
      <c r="LYF75" s="12"/>
      <c r="LYG75" s="12"/>
      <c r="LYH75" s="12"/>
      <c r="LYI75" s="12"/>
      <c r="LYJ75" s="12"/>
      <c r="LYK75" s="12"/>
      <c r="LYL75" s="12"/>
      <c r="LYM75" s="12"/>
      <c r="LYN75" s="12"/>
      <c r="LYO75" s="12"/>
      <c r="LYP75" s="12"/>
      <c r="LYQ75" s="12"/>
      <c r="LYR75" s="12"/>
      <c r="LYS75" s="12"/>
      <c r="LYT75" s="12"/>
      <c r="LYU75" s="12"/>
      <c r="LYV75" s="12"/>
      <c r="LYW75" s="12"/>
      <c r="LYX75" s="12"/>
      <c r="LYY75" s="12"/>
      <c r="LYZ75" s="12"/>
      <c r="LZA75" s="12"/>
      <c r="LZB75" s="12"/>
      <c r="LZC75" s="12"/>
      <c r="LZD75" s="12"/>
      <c r="LZE75" s="12"/>
      <c r="LZF75" s="12"/>
      <c r="LZG75" s="12"/>
      <c r="LZH75" s="12"/>
      <c r="LZI75" s="12"/>
      <c r="LZJ75" s="12"/>
      <c r="LZK75" s="12"/>
      <c r="LZL75" s="12"/>
      <c r="LZM75" s="12"/>
      <c r="LZN75" s="12"/>
      <c r="LZO75" s="12"/>
      <c r="LZP75" s="12"/>
      <c r="LZQ75" s="12"/>
      <c r="LZR75" s="12"/>
      <c r="LZS75" s="12"/>
      <c r="LZT75" s="12"/>
      <c r="LZU75" s="12"/>
      <c r="LZV75" s="12"/>
      <c r="LZW75" s="12"/>
      <c r="LZX75" s="12"/>
      <c r="LZY75" s="12"/>
      <c r="LZZ75" s="12"/>
      <c r="MAA75" s="12"/>
      <c r="MAB75" s="12"/>
      <c r="MAC75" s="12"/>
      <c r="MAD75" s="12"/>
      <c r="MAE75" s="12"/>
      <c r="MAF75" s="12"/>
      <c r="MAG75" s="12"/>
      <c r="MAH75" s="12"/>
      <c r="MAI75" s="12"/>
      <c r="MAJ75" s="12"/>
      <c r="MAK75" s="12"/>
      <c r="MAL75" s="12"/>
      <c r="MAM75" s="12"/>
      <c r="MAN75" s="12"/>
      <c r="MAO75" s="12"/>
      <c r="MAP75" s="12"/>
      <c r="MAQ75" s="12"/>
      <c r="MAR75" s="12"/>
      <c r="MAS75" s="12"/>
      <c r="MAT75" s="12"/>
      <c r="MAU75" s="12"/>
      <c r="MAV75" s="12"/>
      <c r="MAW75" s="12"/>
      <c r="MAX75" s="12"/>
      <c r="MAY75" s="12"/>
      <c r="MAZ75" s="12"/>
      <c r="MBA75" s="12"/>
      <c r="MBB75" s="12"/>
      <c r="MBC75" s="12"/>
      <c r="MBD75" s="12"/>
      <c r="MBE75" s="12"/>
      <c r="MBF75" s="12"/>
      <c r="MBG75" s="12"/>
      <c r="MBH75" s="12"/>
      <c r="MBI75" s="12"/>
      <c r="MBJ75" s="12"/>
      <c r="MBK75" s="12"/>
      <c r="MBL75" s="12"/>
      <c r="MBM75" s="12"/>
      <c r="MBN75" s="12"/>
      <c r="MBO75" s="12"/>
      <c r="MBP75" s="12"/>
      <c r="MBQ75" s="12"/>
      <c r="MBR75" s="12"/>
      <c r="MBS75" s="12"/>
      <c r="MBT75" s="12"/>
      <c r="MBU75" s="12"/>
      <c r="MBV75" s="12"/>
      <c r="MBW75" s="12"/>
      <c r="MBX75" s="12"/>
      <c r="MBY75" s="12"/>
      <c r="MBZ75" s="12"/>
      <c r="MCA75" s="12"/>
      <c r="MCB75" s="12"/>
      <c r="MCC75" s="12"/>
      <c r="MCD75" s="12"/>
      <c r="MCE75" s="12"/>
      <c r="MCF75" s="12"/>
      <c r="MCG75" s="12"/>
      <c r="MCH75" s="12"/>
      <c r="MCI75" s="12"/>
      <c r="MCJ75" s="12"/>
      <c r="MCK75" s="12"/>
      <c r="MCL75" s="12"/>
      <c r="MCM75" s="12"/>
      <c r="MCN75" s="12"/>
      <c r="MCO75" s="12"/>
      <c r="MCP75" s="12"/>
      <c r="MCQ75" s="12"/>
      <c r="MCR75" s="12"/>
      <c r="MCS75" s="12"/>
      <c r="MCT75" s="12"/>
      <c r="MCU75" s="12"/>
      <c r="MCV75" s="12"/>
      <c r="MCW75" s="12"/>
      <c r="MCX75" s="12"/>
      <c r="MCY75" s="12"/>
      <c r="MCZ75" s="12"/>
      <c r="MDA75" s="12"/>
      <c r="MDB75" s="12"/>
      <c r="MDC75" s="12"/>
      <c r="MDD75" s="12"/>
      <c r="MDE75" s="12"/>
      <c r="MDF75" s="12"/>
      <c r="MDG75" s="12"/>
      <c r="MDH75" s="12"/>
      <c r="MDI75" s="12"/>
      <c r="MDJ75" s="12"/>
      <c r="MDK75" s="12"/>
      <c r="MDL75" s="12"/>
      <c r="MDM75" s="12"/>
      <c r="MDN75" s="12"/>
      <c r="MDO75" s="12"/>
      <c r="MDP75" s="12"/>
      <c r="MDQ75" s="12"/>
      <c r="MDR75" s="12"/>
      <c r="MDS75" s="12"/>
      <c r="MDT75" s="12"/>
      <c r="MDU75" s="12"/>
      <c r="MDV75" s="12"/>
      <c r="MDW75" s="12"/>
      <c r="MDX75" s="12"/>
      <c r="MDY75" s="12"/>
      <c r="MDZ75" s="12"/>
      <c r="MEA75" s="12"/>
      <c r="MEB75" s="12"/>
      <c r="MEC75" s="12"/>
      <c r="MED75" s="12"/>
      <c r="MEE75" s="12"/>
      <c r="MEF75" s="12"/>
      <c r="MEG75" s="12"/>
      <c r="MEH75" s="12"/>
      <c r="MEI75" s="12"/>
      <c r="MEJ75" s="12"/>
      <c r="MEK75" s="12"/>
      <c r="MEL75" s="12"/>
      <c r="MEM75" s="12"/>
      <c r="MEN75" s="12"/>
      <c r="MEO75" s="12"/>
      <c r="MEP75" s="12"/>
      <c r="MEQ75" s="12"/>
      <c r="MER75" s="12"/>
      <c r="MES75" s="12"/>
      <c r="MET75" s="12"/>
      <c r="MEU75" s="12"/>
      <c r="MEV75" s="12"/>
      <c r="MEW75" s="12"/>
      <c r="MEX75" s="12"/>
      <c r="MEY75" s="12"/>
      <c r="MEZ75" s="12"/>
      <c r="MFA75" s="12"/>
      <c r="MFB75" s="12"/>
      <c r="MFC75" s="12"/>
      <c r="MFD75" s="12"/>
      <c r="MFE75" s="12"/>
      <c r="MFF75" s="12"/>
      <c r="MFG75" s="12"/>
      <c r="MFH75" s="12"/>
      <c r="MFI75" s="12"/>
      <c r="MFJ75" s="12"/>
      <c r="MFK75" s="12"/>
      <c r="MFL75" s="12"/>
      <c r="MFM75" s="12"/>
      <c r="MFN75" s="12"/>
      <c r="MFO75" s="12"/>
      <c r="MFP75" s="12"/>
      <c r="MFQ75" s="12"/>
      <c r="MFR75" s="12"/>
      <c r="MFS75" s="12"/>
      <c r="MFT75" s="12"/>
      <c r="MFU75" s="12"/>
      <c r="MFV75" s="12"/>
      <c r="MFW75" s="12"/>
      <c r="MFX75" s="12"/>
      <c r="MFY75" s="12"/>
      <c r="MFZ75" s="12"/>
      <c r="MGA75" s="12"/>
      <c r="MGB75" s="12"/>
      <c r="MGC75" s="12"/>
      <c r="MGD75" s="12"/>
      <c r="MGE75" s="12"/>
      <c r="MGF75" s="12"/>
      <c r="MGG75" s="12"/>
      <c r="MGH75" s="12"/>
      <c r="MGI75" s="12"/>
      <c r="MGJ75" s="12"/>
      <c r="MGK75" s="12"/>
      <c r="MGL75" s="12"/>
      <c r="MGM75" s="12"/>
      <c r="MGN75" s="12"/>
      <c r="MGO75" s="12"/>
      <c r="MGP75" s="12"/>
      <c r="MGQ75" s="12"/>
      <c r="MGR75" s="12"/>
      <c r="MGS75" s="12"/>
      <c r="MGT75" s="12"/>
      <c r="MGU75" s="12"/>
      <c r="MGV75" s="12"/>
      <c r="MGW75" s="12"/>
      <c r="MGX75" s="12"/>
      <c r="MGY75" s="12"/>
      <c r="MGZ75" s="12"/>
      <c r="MHA75" s="12"/>
      <c r="MHB75" s="12"/>
      <c r="MHC75" s="12"/>
      <c r="MHD75" s="12"/>
      <c r="MHE75" s="12"/>
      <c r="MHF75" s="12"/>
      <c r="MHG75" s="12"/>
      <c r="MHH75" s="12"/>
      <c r="MHI75" s="12"/>
      <c r="MHJ75" s="12"/>
      <c r="MHK75" s="12"/>
      <c r="MHL75" s="12"/>
      <c r="MHM75" s="12"/>
      <c r="MHN75" s="12"/>
      <c r="MHO75" s="12"/>
      <c r="MHP75" s="12"/>
      <c r="MHQ75" s="12"/>
      <c r="MHR75" s="12"/>
      <c r="MHS75" s="12"/>
      <c r="MHT75" s="12"/>
      <c r="MHU75" s="12"/>
      <c r="MHV75" s="12"/>
      <c r="MHW75" s="12"/>
      <c r="MHX75" s="12"/>
      <c r="MHY75" s="12"/>
      <c r="MHZ75" s="12"/>
      <c r="MIA75" s="12"/>
      <c r="MIB75" s="12"/>
      <c r="MIC75" s="12"/>
      <c r="MID75" s="12"/>
      <c r="MIE75" s="12"/>
      <c r="MIF75" s="12"/>
      <c r="MIG75" s="12"/>
      <c r="MIH75" s="12"/>
      <c r="MII75" s="12"/>
      <c r="MIJ75" s="12"/>
      <c r="MIK75" s="12"/>
      <c r="MIL75" s="12"/>
      <c r="MIM75" s="12"/>
      <c r="MIN75" s="12"/>
      <c r="MIO75" s="12"/>
      <c r="MIP75" s="12"/>
      <c r="MIQ75" s="12"/>
      <c r="MIR75" s="12"/>
      <c r="MIS75" s="12"/>
      <c r="MIT75" s="12"/>
      <c r="MIU75" s="12"/>
      <c r="MIV75" s="12"/>
      <c r="MIW75" s="12"/>
      <c r="MIX75" s="12"/>
      <c r="MIY75" s="12"/>
      <c r="MIZ75" s="12"/>
      <c r="MJA75" s="12"/>
      <c r="MJB75" s="12"/>
      <c r="MJC75" s="12"/>
      <c r="MJD75" s="12"/>
      <c r="MJE75" s="12"/>
      <c r="MJF75" s="12"/>
      <c r="MJG75" s="12"/>
      <c r="MJH75" s="12"/>
      <c r="MJI75" s="12"/>
      <c r="MJJ75" s="12"/>
      <c r="MJK75" s="12"/>
      <c r="MJL75" s="12"/>
      <c r="MJM75" s="12"/>
      <c r="MJN75" s="12"/>
      <c r="MJO75" s="12"/>
      <c r="MJP75" s="12"/>
      <c r="MJQ75" s="12"/>
      <c r="MJR75" s="12"/>
      <c r="MJS75" s="12"/>
      <c r="MJT75" s="12"/>
      <c r="MJU75" s="12"/>
      <c r="MJV75" s="12"/>
      <c r="MJW75" s="12"/>
      <c r="MJX75" s="12"/>
      <c r="MJY75" s="12"/>
      <c r="MJZ75" s="12"/>
      <c r="MKA75" s="12"/>
      <c r="MKB75" s="12"/>
      <c r="MKC75" s="12"/>
      <c r="MKD75" s="12"/>
      <c r="MKE75" s="12"/>
      <c r="MKF75" s="12"/>
      <c r="MKG75" s="12"/>
      <c r="MKH75" s="12"/>
      <c r="MKI75" s="12"/>
      <c r="MKJ75" s="12"/>
      <c r="MKK75" s="12"/>
      <c r="MKL75" s="12"/>
      <c r="MKM75" s="12"/>
      <c r="MKN75" s="12"/>
      <c r="MKO75" s="12"/>
      <c r="MKP75" s="12"/>
      <c r="MKQ75" s="12"/>
      <c r="MKR75" s="12"/>
      <c r="MKS75" s="12"/>
      <c r="MKT75" s="12"/>
      <c r="MKU75" s="12"/>
      <c r="MKV75" s="12"/>
      <c r="MKW75" s="12"/>
      <c r="MKX75" s="12"/>
      <c r="MKY75" s="12"/>
      <c r="MKZ75" s="12"/>
      <c r="MLA75" s="12"/>
      <c r="MLB75" s="12"/>
      <c r="MLC75" s="12"/>
      <c r="MLD75" s="12"/>
      <c r="MLE75" s="12"/>
      <c r="MLF75" s="12"/>
      <c r="MLG75" s="12"/>
      <c r="MLH75" s="12"/>
      <c r="MLI75" s="12"/>
      <c r="MLJ75" s="12"/>
      <c r="MLK75" s="12"/>
      <c r="MLL75" s="12"/>
      <c r="MLM75" s="12"/>
      <c r="MLN75" s="12"/>
      <c r="MLO75" s="12"/>
      <c r="MLP75" s="12"/>
      <c r="MLQ75" s="12"/>
      <c r="MLR75" s="12"/>
      <c r="MLS75" s="12"/>
      <c r="MLT75" s="12"/>
      <c r="MLU75" s="12"/>
      <c r="MLV75" s="12"/>
      <c r="MLW75" s="12"/>
      <c r="MLX75" s="12"/>
      <c r="MLY75" s="12"/>
      <c r="MLZ75" s="12"/>
      <c r="MMA75" s="12"/>
      <c r="MMB75" s="12"/>
      <c r="MMC75" s="12"/>
      <c r="MMD75" s="12"/>
      <c r="MME75" s="12"/>
      <c r="MMF75" s="12"/>
      <c r="MMG75" s="12"/>
      <c r="MMH75" s="12"/>
      <c r="MMI75" s="12"/>
      <c r="MMJ75" s="12"/>
      <c r="MMK75" s="12"/>
      <c r="MML75" s="12"/>
      <c r="MMM75" s="12"/>
      <c r="MMN75" s="12"/>
      <c r="MMO75" s="12"/>
      <c r="MMP75" s="12"/>
      <c r="MMQ75" s="12"/>
      <c r="MMR75" s="12"/>
      <c r="MMS75" s="12"/>
      <c r="MMT75" s="12"/>
      <c r="MMU75" s="12"/>
      <c r="MMV75" s="12"/>
      <c r="MMW75" s="12"/>
      <c r="MMX75" s="12"/>
      <c r="MMY75" s="12"/>
      <c r="MMZ75" s="12"/>
      <c r="MNA75" s="12"/>
      <c r="MNB75" s="12"/>
      <c r="MNC75" s="12"/>
      <c r="MND75" s="12"/>
      <c r="MNE75" s="12"/>
      <c r="MNF75" s="12"/>
      <c r="MNG75" s="12"/>
      <c r="MNH75" s="12"/>
      <c r="MNI75" s="12"/>
      <c r="MNJ75" s="12"/>
      <c r="MNK75" s="12"/>
      <c r="MNL75" s="12"/>
      <c r="MNM75" s="12"/>
      <c r="MNN75" s="12"/>
      <c r="MNO75" s="12"/>
      <c r="MNP75" s="12"/>
      <c r="MNQ75" s="12"/>
      <c r="MNR75" s="12"/>
      <c r="MNS75" s="12"/>
      <c r="MNT75" s="12"/>
      <c r="MNU75" s="12"/>
      <c r="MNV75" s="12"/>
      <c r="MNW75" s="12"/>
      <c r="MNX75" s="12"/>
      <c r="MNY75" s="12"/>
      <c r="MNZ75" s="12"/>
      <c r="MOA75" s="12"/>
      <c r="MOB75" s="12"/>
      <c r="MOC75" s="12"/>
      <c r="MOD75" s="12"/>
      <c r="MOE75" s="12"/>
      <c r="MOF75" s="12"/>
      <c r="MOG75" s="12"/>
      <c r="MOH75" s="12"/>
      <c r="MOI75" s="12"/>
      <c r="MOJ75" s="12"/>
      <c r="MOK75" s="12"/>
      <c r="MOL75" s="12"/>
      <c r="MOM75" s="12"/>
      <c r="MON75" s="12"/>
      <c r="MOO75" s="12"/>
      <c r="MOP75" s="12"/>
      <c r="MOQ75" s="12"/>
      <c r="MOR75" s="12"/>
      <c r="MOS75" s="12"/>
      <c r="MOT75" s="12"/>
      <c r="MOU75" s="12"/>
      <c r="MOV75" s="12"/>
      <c r="MOW75" s="12"/>
      <c r="MOX75" s="12"/>
      <c r="MOY75" s="12"/>
      <c r="MOZ75" s="12"/>
      <c r="MPA75" s="12"/>
      <c r="MPB75" s="12"/>
      <c r="MPC75" s="12"/>
      <c r="MPD75" s="12"/>
      <c r="MPE75" s="12"/>
      <c r="MPF75" s="12"/>
      <c r="MPG75" s="12"/>
      <c r="MPH75" s="12"/>
      <c r="MPI75" s="12"/>
      <c r="MPJ75" s="12"/>
      <c r="MPK75" s="12"/>
      <c r="MPL75" s="12"/>
      <c r="MPM75" s="12"/>
      <c r="MPN75" s="12"/>
      <c r="MPO75" s="12"/>
      <c r="MPP75" s="12"/>
      <c r="MPQ75" s="12"/>
      <c r="MPR75" s="12"/>
      <c r="MPS75" s="12"/>
      <c r="MPT75" s="12"/>
      <c r="MPU75" s="12"/>
      <c r="MPV75" s="12"/>
      <c r="MPW75" s="12"/>
      <c r="MPX75" s="12"/>
      <c r="MPY75" s="12"/>
      <c r="MPZ75" s="12"/>
      <c r="MQA75" s="12"/>
      <c r="MQB75" s="12"/>
      <c r="MQC75" s="12"/>
      <c r="MQD75" s="12"/>
      <c r="MQE75" s="12"/>
      <c r="MQF75" s="12"/>
      <c r="MQG75" s="12"/>
      <c r="MQH75" s="12"/>
      <c r="MQI75" s="12"/>
      <c r="MQJ75" s="12"/>
      <c r="MQK75" s="12"/>
      <c r="MQL75" s="12"/>
      <c r="MQM75" s="12"/>
      <c r="MQN75" s="12"/>
      <c r="MQO75" s="12"/>
      <c r="MQP75" s="12"/>
      <c r="MQQ75" s="12"/>
      <c r="MQR75" s="12"/>
      <c r="MQS75" s="12"/>
      <c r="MQT75" s="12"/>
      <c r="MQU75" s="12"/>
      <c r="MQV75" s="12"/>
      <c r="MQW75" s="12"/>
      <c r="MQX75" s="12"/>
      <c r="MQY75" s="12"/>
      <c r="MQZ75" s="12"/>
      <c r="MRA75" s="12"/>
      <c r="MRB75" s="12"/>
      <c r="MRC75" s="12"/>
      <c r="MRD75" s="12"/>
      <c r="MRE75" s="12"/>
      <c r="MRF75" s="12"/>
      <c r="MRG75" s="12"/>
      <c r="MRH75" s="12"/>
      <c r="MRI75" s="12"/>
      <c r="MRJ75" s="12"/>
      <c r="MRK75" s="12"/>
      <c r="MRL75" s="12"/>
      <c r="MRM75" s="12"/>
      <c r="MRN75" s="12"/>
      <c r="MRO75" s="12"/>
      <c r="MRP75" s="12"/>
      <c r="MRQ75" s="12"/>
      <c r="MRR75" s="12"/>
      <c r="MRS75" s="12"/>
      <c r="MRT75" s="12"/>
      <c r="MRU75" s="12"/>
      <c r="MRV75" s="12"/>
      <c r="MRW75" s="12"/>
      <c r="MRX75" s="12"/>
      <c r="MRY75" s="12"/>
      <c r="MRZ75" s="12"/>
      <c r="MSA75" s="12"/>
      <c r="MSB75" s="12"/>
      <c r="MSC75" s="12"/>
      <c r="MSD75" s="12"/>
      <c r="MSE75" s="12"/>
      <c r="MSF75" s="12"/>
      <c r="MSG75" s="12"/>
      <c r="MSH75" s="12"/>
      <c r="MSI75" s="12"/>
      <c r="MSJ75" s="12"/>
      <c r="MSK75" s="12"/>
      <c r="MSL75" s="12"/>
      <c r="MSM75" s="12"/>
      <c r="MSN75" s="12"/>
      <c r="MSO75" s="12"/>
      <c r="MSP75" s="12"/>
      <c r="MSQ75" s="12"/>
      <c r="MSR75" s="12"/>
      <c r="MSS75" s="12"/>
      <c r="MST75" s="12"/>
      <c r="MSU75" s="12"/>
      <c r="MSV75" s="12"/>
      <c r="MSW75" s="12"/>
      <c r="MSX75" s="12"/>
      <c r="MSY75" s="12"/>
      <c r="MSZ75" s="12"/>
      <c r="MTA75" s="12"/>
      <c r="MTB75" s="12"/>
      <c r="MTC75" s="12"/>
      <c r="MTD75" s="12"/>
      <c r="MTE75" s="12"/>
      <c r="MTF75" s="12"/>
      <c r="MTG75" s="12"/>
      <c r="MTH75" s="12"/>
      <c r="MTI75" s="12"/>
      <c r="MTJ75" s="12"/>
      <c r="MTK75" s="12"/>
      <c r="MTL75" s="12"/>
      <c r="MTM75" s="12"/>
      <c r="MTN75" s="12"/>
      <c r="MTO75" s="12"/>
      <c r="MTP75" s="12"/>
      <c r="MTQ75" s="12"/>
      <c r="MTR75" s="12"/>
      <c r="MTS75" s="12"/>
      <c r="MTT75" s="12"/>
      <c r="MTU75" s="12"/>
      <c r="MTV75" s="12"/>
      <c r="MTW75" s="12"/>
      <c r="MTX75" s="12"/>
      <c r="MTY75" s="12"/>
      <c r="MTZ75" s="12"/>
      <c r="MUA75" s="12"/>
      <c r="MUB75" s="12"/>
      <c r="MUC75" s="12"/>
      <c r="MUD75" s="12"/>
      <c r="MUE75" s="12"/>
      <c r="MUF75" s="12"/>
      <c r="MUG75" s="12"/>
      <c r="MUH75" s="12"/>
      <c r="MUI75" s="12"/>
      <c r="MUJ75" s="12"/>
      <c r="MUK75" s="12"/>
      <c r="MUL75" s="12"/>
      <c r="MUM75" s="12"/>
      <c r="MUN75" s="12"/>
      <c r="MUO75" s="12"/>
      <c r="MUP75" s="12"/>
      <c r="MUQ75" s="12"/>
      <c r="MUR75" s="12"/>
      <c r="MUS75" s="12"/>
      <c r="MUT75" s="12"/>
      <c r="MUU75" s="12"/>
      <c r="MUV75" s="12"/>
      <c r="MUW75" s="12"/>
      <c r="MUX75" s="12"/>
      <c r="MUY75" s="12"/>
      <c r="MUZ75" s="12"/>
      <c r="MVA75" s="12"/>
      <c r="MVB75" s="12"/>
      <c r="MVC75" s="12"/>
      <c r="MVD75" s="12"/>
      <c r="MVE75" s="12"/>
      <c r="MVF75" s="12"/>
      <c r="MVG75" s="12"/>
      <c r="MVH75" s="12"/>
      <c r="MVI75" s="12"/>
      <c r="MVJ75" s="12"/>
      <c r="MVK75" s="12"/>
      <c r="MVL75" s="12"/>
      <c r="MVM75" s="12"/>
      <c r="MVN75" s="12"/>
      <c r="MVO75" s="12"/>
      <c r="MVP75" s="12"/>
      <c r="MVQ75" s="12"/>
      <c r="MVR75" s="12"/>
      <c r="MVS75" s="12"/>
      <c r="MVT75" s="12"/>
      <c r="MVU75" s="12"/>
      <c r="MVV75" s="12"/>
      <c r="MVW75" s="12"/>
      <c r="MVX75" s="12"/>
      <c r="MVY75" s="12"/>
      <c r="MVZ75" s="12"/>
      <c r="MWA75" s="12"/>
      <c r="MWB75" s="12"/>
      <c r="MWC75" s="12"/>
      <c r="MWD75" s="12"/>
      <c r="MWE75" s="12"/>
      <c r="MWF75" s="12"/>
      <c r="MWG75" s="12"/>
      <c r="MWH75" s="12"/>
      <c r="MWI75" s="12"/>
      <c r="MWJ75" s="12"/>
      <c r="MWK75" s="12"/>
      <c r="MWL75" s="12"/>
      <c r="MWM75" s="12"/>
      <c r="MWN75" s="12"/>
      <c r="MWO75" s="12"/>
      <c r="MWP75" s="12"/>
      <c r="MWQ75" s="12"/>
      <c r="MWR75" s="12"/>
      <c r="MWS75" s="12"/>
      <c r="MWT75" s="12"/>
      <c r="MWU75" s="12"/>
      <c r="MWV75" s="12"/>
      <c r="MWW75" s="12"/>
      <c r="MWX75" s="12"/>
      <c r="MWY75" s="12"/>
      <c r="MWZ75" s="12"/>
      <c r="MXA75" s="12"/>
      <c r="MXB75" s="12"/>
      <c r="MXC75" s="12"/>
      <c r="MXD75" s="12"/>
      <c r="MXE75" s="12"/>
      <c r="MXF75" s="12"/>
      <c r="MXG75" s="12"/>
      <c r="MXH75" s="12"/>
      <c r="MXI75" s="12"/>
      <c r="MXJ75" s="12"/>
      <c r="MXK75" s="12"/>
      <c r="MXL75" s="12"/>
      <c r="MXM75" s="12"/>
      <c r="MXN75" s="12"/>
      <c r="MXO75" s="12"/>
      <c r="MXP75" s="12"/>
      <c r="MXQ75" s="12"/>
      <c r="MXR75" s="12"/>
      <c r="MXS75" s="12"/>
      <c r="MXT75" s="12"/>
      <c r="MXU75" s="12"/>
      <c r="MXV75" s="12"/>
      <c r="MXW75" s="12"/>
      <c r="MXX75" s="12"/>
      <c r="MXY75" s="12"/>
      <c r="MXZ75" s="12"/>
      <c r="MYA75" s="12"/>
      <c r="MYB75" s="12"/>
      <c r="MYC75" s="12"/>
      <c r="MYD75" s="12"/>
      <c r="MYE75" s="12"/>
      <c r="MYF75" s="12"/>
      <c r="MYG75" s="12"/>
      <c r="MYH75" s="12"/>
      <c r="MYI75" s="12"/>
      <c r="MYJ75" s="12"/>
      <c r="MYK75" s="12"/>
      <c r="MYL75" s="12"/>
      <c r="MYM75" s="12"/>
      <c r="MYN75" s="12"/>
      <c r="MYO75" s="12"/>
      <c r="MYP75" s="12"/>
      <c r="MYQ75" s="12"/>
      <c r="MYR75" s="12"/>
      <c r="MYS75" s="12"/>
      <c r="MYT75" s="12"/>
      <c r="MYU75" s="12"/>
      <c r="MYV75" s="12"/>
      <c r="MYW75" s="12"/>
      <c r="MYX75" s="12"/>
      <c r="MYY75" s="12"/>
      <c r="MYZ75" s="12"/>
      <c r="MZA75" s="12"/>
      <c r="MZB75" s="12"/>
      <c r="MZC75" s="12"/>
      <c r="MZD75" s="12"/>
      <c r="MZE75" s="12"/>
      <c r="MZF75" s="12"/>
      <c r="MZG75" s="12"/>
      <c r="MZH75" s="12"/>
      <c r="MZI75" s="12"/>
      <c r="MZJ75" s="12"/>
      <c r="MZK75" s="12"/>
      <c r="MZL75" s="12"/>
      <c r="MZM75" s="12"/>
      <c r="MZN75" s="12"/>
      <c r="MZO75" s="12"/>
      <c r="MZP75" s="12"/>
      <c r="MZQ75" s="12"/>
      <c r="MZR75" s="12"/>
      <c r="MZS75" s="12"/>
      <c r="MZT75" s="12"/>
      <c r="MZU75" s="12"/>
      <c r="MZV75" s="12"/>
      <c r="MZW75" s="12"/>
      <c r="MZX75" s="12"/>
      <c r="MZY75" s="12"/>
      <c r="MZZ75" s="12"/>
      <c r="NAA75" s="12"/>
      <c r="NAB75" s="12"/>
      <c r="NAC75" s="12"/>
      <c r="NAD75" s="12"/>
      <c r="NAE75" s="12"/>
      <c r="NAF75" s="12"/>
      <c r="NAG75" s="12"/>
      <c r="NAH75" s="12"/>
      <c r="NAI75" s="12"/>
      <c r="NAJ75" s="12"/>
      <c r="NAK75" s="12"/>
      <c r="NAL75" s="12"/>
      <c r="NAM75" s="12"/>
      <c r="NAN75" s="12"/>
      <c r="NAO75" s="12"/>
      <c r="NAP75" s="12"/>
      <c r="NAQ75" s="12"/>
      <c r="NAR75" s="12"/>
      <c r="NAS75" s="12"/>
      <c r="NAT75" s="12"/>
      <c r="NAU75" s="12"/>
      <c r="NAV75" s="12"/>
      <c r="NAW75" s="12"/>
      <c r="NAX75" s="12"/>
      <c r="NAY75" s="12"/>
      <c r="NAZ75" s="12"/>
      <c r="NBA75" s="12"/>
      <c r="NBB75" s="12"/>
      <c r="NBC75" s="12"/>
      <c r="NBD75" s="12"/>
      <c r="NBE75" s="12"/>
      <c r="NBF75" s="12"/>
      <c r="NBG75" s="12"/>
      <c r="NBH75" s="12"/>
      <c r="NBI75" s="12"/>
      <c r="NBJ75" s="12"/>
      <c r="NBK75" s="12"/>
      <c r="NBL75" s="12"/>
      <c r="NBM75" s="12"/>
      <c r="NBN75" s="12"/>
      <c r="NBO75" s="12"/>
      <c r="NBP75" s="12"/>
      <c r="NBQ75" s="12"/>
      <c r="NBR75" s="12"/>
      <c r="NBS75" s="12"/>
      <c r="NBT75" s="12"/>
      <c r="NBU75" s="12"/>
      <c r="NBV75" s="12"/>
      <c r="NBW75" s="12"/>
      <c r="NBX75" s="12"/>
      <c r="NBY75" s="12"/>
      <c r="NBZ75" s="12"/>
      <c r="NCA75" s="12"/>
      <c r="NCB75" s="12"/>
      <c r="NCC75" s="12"/>
      <c r="NCD75" s="12"/>
      <c r="NCE75" s="12"/>
      <c r="NCF75" s="12"/>
      <c r="NCG75" s="12"/>
      <c r="NCH75" s="12"/>
      <c r="NCI75" s="12"/>
      <c r="NCJ75" s="12"/>
      <c r="NCK75" s="12"/>
      <c r="NCL75" s="12"/>
      <c r="NCM75" s="12"/>
      <c r="NCN75" s="12"/>
      <c r="NCO75" s="12"/>
      <c r="NCP75" s="12"/>
      <c r="NCQ75" s="12"/>
      <c r="NCR75" s="12"/>
      <c r="NCS75" s="12"/>
      <c r="NCT75" s="12"/>
      <c r="NCU75" s="12"/>
      <c r="NCV75" s="12"/>
      <c r="NCW75" s="12"/>
      <c r="NCX75" s="12"/>
      <c r="NCY75" s="12"/>
      <c r="NCZ75" s="12"/>
      <c r="NDA75" s="12"/>
      <c r="NDB75" s="12"/>
      <c r="NDC75" s="12"/>
      <c r="NDD75" s="12"/>
      <c r="NDE75" s="12"/>
      <c r="NDF75" s="12"/>
      <c r="NDG75" s="12"/>
      <c r="NDH75" s="12"/>
      <c r="NDI75" s="12"/>
      <c r="NDJ75" s="12"/>
      <c r="NDK75" s="12"/>
      <c r="NDL75" s="12"/>
      <c r="NDM75" s="12"/>
      <c r="NDN75" s="12"/>
      <c r="NDO75" s="12"/>
      <c r="NDP75" s="12"/>
      <c r="NDQ75" s="12"/>
      <c r="NDR75" s="12"/>
      <c r="NDS75" s="12"/>
      <c r="NDT75" s="12"/>
      <c r="NDU75" s="12"/>
      <c r="NDV75" s="12"/>
      <c r="NDW75" s="12"/>
      <c r="NDX75" s="12"/>
      <c r="NDY75" s="12"/>
      <c r="NDZ75" s="12"/>
      <c r="NEA75" s="12"/>
      <c r="NEB75" s="12"/>
      <c r="NEC75" s="12"/>
      <c r="NED75" s="12"/>
      <c r="NEE75" s="12"/>
      <c r="NEF75" s="12"/>
      <c r="NEG75" s="12"/>
      <c r="NEH75" s="12"/>
      <c r="NEI75" s="12"/>
      <c r="NEJ75" s="12"/>
      <c r="NEK75" s="12"/>
      <c r="NEL75" s="12"/>
      <c r="NEM75" s="12"/>
      <c r="NEN75" s="12"/>
      <c r="NEO75" s="12"/>
      <c r="NEP75" s="12"/>
      <c r="NEQ75" s="12"/>
      <c r="NER75" s="12"/>
      <c r="NES75" s="12"/>
      <c r="NET75" s="12"/>
      <c r="NEU75" s="12"/>
      <c r="NEV75" s="12"/>
      <c r="NEW75" s="12"/>
      <c r="NEX75" s="12"/>
      <c r="NEY75" s="12"/>
      <c r="NEZ75" s="12"/>
      <c r="NFA75" s="12"/>
      <c r="NFB75" s="12"/>
      <c r="NFC75" s="12"/>
      <c r="NFD75" s="12"/>
      <c r="NFE75" s="12"/>
      <c r="NFF75" s="12"/>
      <c r="NFG75" s="12"/>
      <c r="NFH75" s="12"/>
      <c r="NFI75" s="12"/>
      <c r="NFJ75" s="12"/>
      <c r="NFK75" s="12"/>
      <c r="NFL75" s="12"/>
      <c r="NFM75" s="12"/>
      <c r="NFN75" s="12"/>
      <c r="NFO75" s="12"/>
      <c r="NFP75" s="12"/>
      <c r="NFQ75" s="12"/>
      <c r="NFR75" s="12"/>
      <c r="NFS75" s="12"/>
      <c r="NFT75" s="12"/>
      <c r="NFU75" s="12"/>
      <c r="NFV75" s="12"/>
      <c r="NFW75" s="12"/>
      <c r="NFX75" s="12"/>
      <c r="NFY75" s="12"/>
      <c r="NFZ75" s="12"/>
      <c r="NGA75" s="12"/>
      <c r="NGB75" s="12"/>
      <c r="NGC75" s="12"/>
      <c r="NGD75" s="12"/>
      <c r="NGE75" s="12"/>
      <c r="NGF75" s="12"/>
      <c r="NGG75" s="12"/>
      <c r="NGH75" s="12"/>
      <c r="NGI75" s="12"/>
      <c r="NGJ75" s="12"/>
      <c r="NGK75" s="12"/>
      <c r="NGL75" s="12"/>
      <c r="NGM75" s="12"/>
      <c r="NGN75" s="12"/>
      <c r="NGO75" s="12"/>
      <c r="NGP75" s="12"/>
      <c r="NGQ75" s="12"/>
      <c r="NGR75" s="12"/>
      <c r="NGS75" s="12"/>
      <c r="NGT75" s="12"/>
      <c r="NGU75" s="12"/>
      <c r="NGV75" s="12"/>
      <c r="NGW75" s="12"/>
      <c r="NGX75" s="12"/>
      <c r="NGY75" s="12"/>
      <c r="NGZ75" s="12"/>
      <c r="NHA75" s="12"/>
      <c r="NHB75" s="12"/>
      <c r="NHC75" s="12"/>
      <c r="NHD75" s="12"/>
      <c r="NHE75" s="12"/>
      <c r="NHF75" s="12"/>
      <c r="NHG75" s="12"/>
      <c r="NHH75" s="12"/>
      <c r="NHI75" s="12"/>
      <c r="NHJ75" s="12"/>
      <c r="NHK75" s="12"/>
      <c r="NHL75" s="12"/>
      <c r="NHM75" s="12"/>
      <c r="NHN75" s="12"/>
      <c r="NHO75" s="12"/>
      <c r="NHP75" s="12"/>
      <c r="NHQ75" s="12"/>
      <c r="NHR75" s="12"/>
      <c r="NHS75" s="12"/>
      <c r="NHT75" s="12"/>
      <c r="NHU75" s="12"/>
      <c r="NHV75" s="12"/>
      <c r="NHW75" s="12"/>
      <c r="NHX75" s="12"/>
      <c r="NHY75" s="12"/>
      <c r="NHZ75" s="12"/>
      <c r="NIA75" s="12"/>
      <c r="NIB75" s="12"/>
      <c r="NIC75" s="12"/>
      <c r="NID75" s="12"/>
      <c r="NIE75" s="12"/>
      <c r="NIF75" s="12"/>
      <c r="NIG75" s="12"/>
      <c r="NIH75" s="12"/>
      <c r="NII75" s="12"/>
      <c r="NIJ75" s="12"/>
      <c r="NIK75" s="12"/>
      <c r="NIL75" s="12"/>
      <c r="NIM75" s="12"/>
      <c r="NIN75" s="12"/>
      <c r="NIO75" s="12"/>
      <c r="NIP75" s="12"/>
      <c r="NIQ75" s="12"/>
      <c r="NIR75" s="12"/>
      <c r="NIS75" s="12"/>
      <c r="NIT75" s="12"/>
      <c r="NIU75" s="12"/>
      <c r="NIV75" s="12"/>
      <c r="NIW75" s="12"/>
      <c r="NIX75" s="12"/>
      <c r="NIY75" s="12"/>
      <c r="NIZ75" s="12"/>
      <c r="NJA75" s="12"/>
      <c r="NJB75" s="12"/>
      <c r="NJC75" s="12"/>
      <c r="NJD75" s="12"/>
      <c r="NJE75" s="12"/>
      <c r="NJF75" s="12"/>
      <c r="NJG75" s="12"/>
      <c r="NJH75" s="12"/>
      <c r="NJI75" s="12"/>
      <c r="NJJ75" s="12"/>
      <c r="NJK75" s="12"/>
      <c r="NJL75" s="12"/>
      <c r="NJM75" s="12"/>
      <c r="NJN75" s="12"/>
      <c r="NJO75" s="12"/>
      <c r="NJP75" s="12"/>
      <c r="NJQ75" s="12"/>
      <c r="NJR75" s="12"/>
      <c r="NJS75" s="12"/>
      <c r="NJT75" s="12"/>
      <c r="NJU75" s="12"/>
      <c r="NJV75" s="12"/>
      <c r="NJW75" s="12"/>
      <c r="NJX75" s="12"/>
      <c r="NJY75" s="12"/>
      <c r="NJZ75" s="12"/>
      <c r="NKA75" s="12"/>
      <c r="NKB75" s="12"/>
      <c r="NKC75" s="12"/>
      <c r="NKD75" s="12"/>
      <c r="NKE75" s="12"/>
      <c r="NKF75" s="12"/>
      <c r="NKG75" s="12"/>
      <c r="NKH75" s="12"/>
      <c r="NKI75" s="12"/>
      <c r="NKJ75" s="12"/>
      <c r="NKK75" s="12"/>
      <c r="NKL75" s="12"/>
      <c r="NKM75" s="12"/>
      <c r="NKN75" s="12"/>
      <c r="NKO75" s="12"/>
      <c r="NKP75" s="12"/>
      <c r="NKQ75" s="12"/>
      <c r="NKR75" s="12"/>
      <c r="NKS75" s="12"/>
      <c r="NKT75" s="12"/>
      <c r="NKU75" s="12"/>
      <c r="NKV75" s="12"/>
      <c r="NKW75" s="12"/>
      <c r="NKX75" s="12"/>
      <c r="NKY75" s="12"/>
      <c r="NKZ75" s="12"/>
      <c r="NLA75" s="12"/>
      <c r="NLB75" s="12"/>
      <c r="NLC75" s="12"/>
      <c r="NLD75" s="12"/>
      <c r="NLE75" s="12"/>
      <c r="NLF75" s="12"/>
      <c r="NLG75" s="12"/>
      <c r="NLH75" s="12"/>
      <c r="NLI75" s="12"/>
      <c r="NLJ75" s="12"/>
      <c r="NLK75" s="12"/>
      <c r="NLL75" s="12"/>
      <c r="NLM75" s="12"/>
      <c r="NLN75" s="12"/>
      <c r="NLO75" s="12"/>
      <c r="NLP75" s="12"/>
      <c r="NLQ75" s="12"/>
      <c r="NLR75" s="12"/>
      <c r="NLS75" s="12"/>
      <c r="NLT75" s="12"/>
      <c r="NLU75" s="12"/>
      <c r="NLV75" s="12"/>
      <c r="NLW75" s="12"/>
      <c r="NLX75" s="12"/>
      <c r="NLY75" s="12"/>
      <c r="NLZ75" s="12"/>
      <c r="NMA75" s="12"/>
      <c r="NMB75" s="12"/>
      <c r="NMC75" s="12"/>
      <c r="NMD75" s="12"/>
      <c r="NME75" s="12"/>
      <c r="NMF75" s="12"/>
      <c r="NMG75" s="12"/>
      <c r="NMH75" s="12"/>
      <c r="NMI75" s="12"/>
      <c r="NMJ75" s="12"/>
      <c r="NMK75" s="12"/>
      <c r="NML75" s="12"/>
      <c r="NMM75" s="12"/>
      <c r="NMN75" s="12"/>
      <c r="NMO75" s="12"/>
      <c r="NMP75" s="12"/>
      <c r="NMQ75" s="12"/>
      <c r="NMR75" s="12"/>
      <c r="NMS75" s="12"/>
      <c r="NMT75" s="12"/>
      <c r="NMU75" s="12"/>
      <c r="NMV75" s="12"/>
      <c r="NMW75" s="12"/>
      <c r="NMX75" s="12"/>
      <c r="NMY75" s="12"/>
      <c r="NMZ75" s="12"/>
      <c r="NNA75" s="12"/>
      <c r="NNB75" s="12"/>
      <c r="NNC75" s="12"/>
      <c r="NND75" s="12"/>
      <c r="NNE75" s="12"/>
      <c r="NNF75" s="12"/>
      <c r="NNG75" s="12"/>
      <c r="NNH75" s="12"/>
      <c r="NNI75" s="12"/>
      <c r="NNJ75" s="12"/>
      <c r="NNK75" s="12"/>
      <c r="NNL75" s="12"/>
      <c r="NNM75" s="12"/>
      <c r="NNN75" s="12"/>
      <c r="NNO75" s="12"/>
      <c r="NNP75" s="12"/>
      <c r="NNQ75" s="12"/>
      <c r="NNR75" s="12"/>
      <c r="NNS75" s="12"/>
      <c r="NNT75" s="12"/>
      <c r="NNU75" s="12"/>
      <c r="NNV75" s="12"/>
      <c r="NNW75" s="12"/>
      <c r="NNX75" s="12"/>
      <c r="NNY75" s="12"/>
      <c r="NNZ75" s="12"/>
      <c r="NOA75" s="12"/>
      <c r="NOB75" s="12"/>
      <c r="NOC75" s="12"/>
      <c r="NOD75" s="12"/>
      <c r="NOE75" s="12"/>
      <c r="NOF75" s="12"/>
      <c r="NOG75" s="12"/>
      <c r="NOH75" s="12"/>
      <c r="NOI75" s="12"/>
      <c r="NOJ75" s="12"/>
      <c r="NOK75" s="12"/>
      <c r="NOL75" s="12"/>
      <c r="NOM75" s="12"/>
      <c r="NON75" s="12"/>
      <c r="NOO75" s="12"/>
      <c r="NOP75" s="12"/>
      <c r="NOQ75" s="12"/>
      <c r="NOR75" s="12"/>
      <c r="NOS75" s="12"/>
      <c r="NOT75" s="12"/>
      <c r="NOU75" s="12"/>
      <c r="NOV75" s="12"/>
      <c r="NOW75" s="12"/>
      <c r="NOX75" s="12"/>
      <c r="NOY75" s="12"/>
      <c r="NOZ75" s="12"/>
      <c r="NPA75" s="12"/>
      <c r="NPB75" s="12"/>
      <c r="NPC75" s="12"/>
      <c r="NPD75" s="12"/>
      <c r="NPE75" s="12"/>
      <c r="NPF75" s="12"/>
      <c r="NPG75" s="12"/>
      <c r="NPH75" s="12"/>
      <c r="NPI75" s="12"/>
      <c r="NPJ75" s="12"/>
      <c r="NPK75" s="12"/>
      <c r="NPL75" s="12"/>
      <c r="NPM75" s="12"/>
      <c r="NPN75" s="12"/>
      <c r="NPO75" s="12"/>
      <c r="NPP75" s="12"/>
      <c r="NPQ75" s="12"/>
      <c r="NPR75" s="12"/>
      <c r="NPS75" s="12"/>
      <c r="NPT75" s="12"/>
      <c r="NPU75" s="12"/>
      <c r="NPV75" s="12"/>
      <c r="NPW75" s="12"/>
      <c r="NPX75" s="12"/>
      <c r="NPY75" s="12"/>
      <c r="NPZ75" s="12"/>
      <c r="NQA75" s="12"/>
      <c r="NQB75" s="12"/>
      <c r="NQC75" s="12"/>
      <c r="NQD75" s="12"/>
      <c r="NQE75" s="12"/>
      <c r="NQF75" s="12"/>
      <c r="NQG75" s="12"/>
      <c r="NQH75" s="12"/>
      <c r="NQI75" s="12"/>
      <c r="NQJ75" s="12"/>
      <c r="NQK75" s="12"/>
      <c r="NQL75" s="12"/>
      <c r="NQM75" s="12"/>
      <c r="NQN75" s="12"/>
      <c r="NQO75" s="12"/>
      <c r="NQP75" s="12"/>
      <c r="NQQ75" s="12"/>
      <c r="NQR75" s="12"/>
      <c r="NQS75" s="12"/>
      <c r="NQT75" s="12"/>
      <c r="NQU75" s="12"/>
      <c r="NQV75" s="12"/>
      <c r="NQW75" s="12"/>
      <c r="NQX75" s="12"/>
      <c r="NQY75" s="12"/>
      <c r="NQZ75" s="12"/>
      <c r="NRA75" s="12"/>
      <c r="NRB75" s="12"/>
      <c r="NRC75" s="12"/>
      <c r="NRD75" s="12"/>
      <c r="NRE75" s="12"/>
      <c r="NRF75" s="12"/>
      <c r="NRG75" s="12"/>
      <c r="NRH75" s="12"/>
      <c r="NRI75" s="12"/>
      <c r="NRJ75" s="12"/>
      <c r="NRK75" s="12"/>
      <c r="NRL75" s="12"/>
      <c r="NRM75" s="12"/>
      <c r="NRN75" s="12"/>
      <c r="NRO75" s="12"/>
      <c r="NRP75" s="12"/>
      <c r="NRQ75" s="12"/>
      <c r="NRR75" s="12"/>
      <c r="NRS75" s="12"/>
      <c r="NRT75" s="12"/>
      <c r="NRU75" s="12"/>
      <c r="NRV75" s="12"/>
      <c r="NRW75" s="12"/>
      <c r="NRX75" s="12"/>
      <c r="NRY75" s="12"/>
      <c r="NRZ75" s="12"/>
      <c r="NSA75" s="12"/>
      <c r="NSB75" s="12"/>
      <c r="NSC75" s="12"/>
      <c r="NSD75" s="12"/>
      <c r="NSE75" s="12"/>
      <c r="NSF75" s="12"/>
      <c r="NSG75" s="12"/>
      <c r="NSH75" s="12"/>
      <c r="NSI75" s="12"/>
      <c r="NSJ75" s="12"/>
      <c r="NSK75" s="12"/>
      <c r="NSL75" s="12"/>
      <c r="NSM75" s="12"/>
      <c r="NSN75" s="12"/>
      <c r="NSO75" s="12"/>
      <c r="NSP75" s="12"/>
      <c r="NSQ75" s="12"/>
      <c r="NSR75" s="12"/>
      <c r="NSS75" s="12"/>
      <c r="NST75" s="12"/>
      <c r="NSU75" s="12"/>
      <c r="NSV75" s="12"/>
      <c r="NSW75" s="12"/>
      <c r="NSX75" s="12"/>
      <c r="NSY75" s="12"/>
      <c r="NSZ75" s="12"/>
      <c r="NTA75" s="12"/>
      <c r="NTB75" s="12"/>
      <c r="NTC75" s="12"/>
      <c r="NTD75" s="12"/>
      <c r="NTE75" s="12"/>
      <c r="NTF75" s="12"/>
      <c r="NTG75" s="12"/>
      <c r="NTH75" s="12"/>
      <c r="NTI75" s="12"/>
      <c r="NTJ75" s="12"/>
      <c r="NTK75" s="12"/>
      <c r="NTL75" s="12"/>
      <c r="NTM75" s="12"/>
      <c r="NTN75" s="12"/>
      <c r="NTO75" s="12"/>
      <c r="NTP75" s="12"/>
      <c r="NTQ75" s="12"/>
      <c r="NTR75" s="12"/>
      <c r="NTS75" s="12"/>
      <c r="NTT75" s="12"/>
      <c r="NTU75" s="12"/>
      <c r="NTV75" s="12"/>
      <c r="NTW75" s="12"/>
      <c r="NTX75" s="12"/>
      <c r="NTY75" s="12"/>
      <c r="NTZ75" s="12"/>
      <c r="NUA75" s="12"/>
      <c r="NUB75" s="12"/>
      <c r="NUC75" s="12"/>
      <c r="NUD75" s="12"/>
      <c r="NUE75" s="12"/>
      <c r="NUF75" s="12"/>
      <c r="NUG75" s="12"/>
      <c r="NUH75" s="12"/>
      <c r="NUI75" s="12"/>
      <c r="NUJ75" s="12"/>
      <c r="NUK75" s="12"/>
      <c r="NUL75" s="12"/>
      <c r="NUM75" s="12"/>
      <c r="NUN75" s="12"/>
      <c r="NUO75" s="12"/>
      <c r="NUP75" s="12"/>
      <c r="NUQ75" s="12"/>
      <c r="NUR75" s="12"/>
      <c r="NUS75" s="12"/>
      <c r="NUT75" s="12"/>
      <c r="NUU75" s="12"/>
      <c r="NUV75" s="12"/>
      <c r="NUW75" s="12"/>
      <c r="NUX75" s="12"/>
      <c r="NUY75" s="12"/>
      <c r="NUZ75" s="12"/>
      <c r="NVA75" s="12"/>
      <c r="NVB75" s="12"/>
      <c r="NVC75" s="12"/>
      <c r="NVD75" s="12"/>
      <c r="NVE75" s="12"/>
      <c r="NVF75" s="12"/>
      <c r="NVG75" s="12"/>
      <c r="NVH75" s="12"/>
      <c r="NVI75" s="12"/>
      <c r="NVJ75" s="12"/>
      <c r="NVK75" s="12"/>
      <c r="NVL75" s="12"/>
      <c r="NVM75" s="12"/>
      <c r="NVN75" s="12"/>
      <c r="NVO75" s="12"/>
      <c r="NVP75" s="12"/>
      <c r="NVQ75" s="12"/>
      <c r="NVR75" s="12"/>
      <c r="NVS75" s="12"/>
      <c r="NVT75" s="12"/>
      <c r="NVU75" s="12"/>
      <c r="NVV75" s="12"/>
      <c r="NVW75" s="12"/>
      <c r="NVX75" s="12"/>
      <c r="NVY75" s="12"/>
      <c r="NVZ75" s="12"/>
      <c r="NWA75" s="12"/>
      <c r="NWB75" s="12"/>
      <c r="NWC75" s="12"/>
      <c r="NWD75" s="12"/>
      <c r="NWE75" s="12"/>
      <c r="NWF75" s="12"/>
      <c r="NWG75" s="12"/>
      <c r="NWH75" s="12"/>
      <c r="NWI75" s="12"/>
      <c r="NWJ75" s="12"/>
      <c r="NWK75" s="12"/>
      <c r="NWL75" s="12"/>
      <c r="NWM75" s="12"/>
      <c r="NWN75" s="12"/>
      <c r="NWO75" s="12"/>
      <c r="NWP75" s="12"/>
      <c r="NWQ75" s="12"/>
      <c r="NWR75" s="12"/>
      <c r="NWS75" s="12"/>
      <c r="NWT75" s="12"/>
      <c r="NWU75" s="12"/>
      <c r="NWV75" s="12"/>
      <c r="NWW75" s="12"/>
      <c r="NWX75" s="12"/>
      <c r="NWY75" s="12"/>
      <c r="NWZ75" s="12"/>
      <c r="NXA75" s="12"/>
      <c r="NXB75" s="12"/>
      <c r="NXC75" s="12"/>
      <c r="NXD75" s="12"/>
      <c r="NXE75" s="12"/>
      <c r="NXF75" s="12"/>
      <c r="NXG75" s="12"/>
      <c r="NXH75" s="12"/>
      <c r="NXI75" s="12"/>
      <c r="NXJ75" s="12"/>
      <c r="NXK75" s="12"/>
      <c r="NXL75" s="12"/>
      <c r="NXM75" s="12"/>
      <c r="NXN75" s="12"/>
      <c r="NXO75" s="12"/>
      <c r="NXP75" s="12"/>
      <c r="NXQ75" s="12"/>
      <c r="NXR75" s="12"/>
      <c r="NXS75" s="12"/>
      <c r="NXT75" s="12"/>
      <c r="NXU75" s="12"/>
      <c r="NXV75" s="12"/>
      <c r="NXW75" s="12"/>
      <c r="NXX75" s="12"/>
      <c r="NXY75" s="12"/>
      <c r="NXZ75" s="12"/>
      <c r="NYA75" s="12"/>
      <c r="NYB75" s="12"/>
      <c r="NYC75" s="12"/>
      <c r="NYD75" s="12"/>
      <c r="NYE75" s="12"/>
      <c r="NYF75" s="12"/>
      <c r="NYG75" s="12"/>
      <c r="NYH75" s="12"/>
      <c r="NYI75" s="12"/>
      <c r="NYJ75" s="12"/>
      <c r="NYK75" s="12"/>
      <c r="NYL75" s="12"/>
      <c r="NYM75" s="12"/>
      <c r="NYN75" s="12"/>
      <c r="NYO75" s="12"/>
      <c r="NYP75" s="12"/>
      <c r="NYQ75" s="12"/>
      <c r="NYR75" s="12"/>
      <c r="NYS75" s="12"/>
      <c r="NYT75" s="12"/>
      <c r="NYU75" s="12"/>
      <c r="NYV75" s="12"/>
      <c r="NYW75" s="12"/>
      <c r="NYX75" s="12"/>
      <c r="NYY75" s="12"/>
      <c r="NYZ75" s="12"/>
      <c r="NZA75" s="12"/>
      <c r="NZB75" s="12"/>
      <c r="NZC75" s="12"/>
      <c r="NZD75" s="12"/>
      <c r="NZE75" s="12"/>
      <c r="NZF75" s="12"/>
      <c r="NZG75" s="12"/>
      <c r="NZH75" s="12"/>
      <c r="NZI75" s="12"/>
      <c r="NZJ75" s="12"/>
      <c r="NZK75" s="12"/>
      <c r="NZL75" s="12"/>
      <c r="NZM75" s="12"/>
      <c r="NZN75" s="12"/>
      <c r="NZO75" s="12"/>
      <c r="NZP75" s="12"/>
      <c r="NZQ75" s="12"/>
      <c r="NZR75" s="12"/>
      <c r="NZS75" s="12"/>
      <c r="NZT75" s="12"/>
      <c r="NZU75" s="12"/>
      <c r="NZV75" s="12"/>
      <c r="NZW75" s="12"/>
      <c r="NZX75" s="12"/>
      <c r="NZY75" s="12"/>
      <c r="NZZ75" s="12"/>
      <c r="OAA75" s="12"/>
      <c r="OAB75" s="12"/>
      <c r="OAC75" s="12"/>
      <c r="OAD75" s="12"/>
      <c r="OAE75" s="12"/>
      <c r="OAF75" s="12"/>
      <c r="OAG75" s="12"/>
      <c r="OAH75" s="12"/>
      <c r="OAI75" s="12"/>
      <c r="OAJ75" s="12"/>
      <c r="OAK75" s="12"/>
      <c r="OAL75" s="12"/>
      <c r="OAM75" s="12"/>
      <c r="OAN75" s="12"/>
      <c r="OAO75" s="12"/>
      <c r="OAP75" s="12"/>
      <c r="OAQ75" s="12"/>
      <c r="OAR75" s="12"/>
      <c r="OAS75" s="12"/>
      <c r="OAT75" s="12"/>
      <c r="OAU75" s="12"/>
      <c r="OAV75" s="12"/>
      <c r="OAW75" s="12"/>
      <c r="OAX75" s="12"/>
      <c r="OAY75" s="12"/>
      <c r="OAZ75" s="12"/>
      <c r="OBA75" s="12"/>
      <c r="OBB75" s="12"/>
      <c r="OBC75" s="12"/>
      <c r="OBD75" s="12"/>
      <c r="OBE75" s="12"/>
      <c r="OBF75" s="12"/>
      <c r="OBG75" s="12"/>
      <c r="OBH75" s="12"/>
      <c r="OBI75" s="12"/>
      <c r="OBJ75" s="12"/>
      <c r="OBK75" s="12"/>
      <c r="OBL75" s="12"/>
      <c r="OBM75" s="12"/>
      <c r="OBN75" s="12"/>
      <c r="OBO75" s="12"/>
      <c r="OBP75" s="12"/>
      <c r="OBQ75" s="12"/>
      <c r="OBR75" s="12"/>
      <c r="OBS75" s="12"/>
      <c r="OBT75" s="12"/>
      <c r="OBU75" s="12"/>
      <c r="OBV75" s="12"/>
      <c r="OBW75" s="12"/>
      <c r="OBX75" s="12"/>
      <c r="OBY75" s="12"/>
      <c r="OBZ75" s="12"/>
      <c r="OCA75" s="12"/>
      <c r="OCB75" s="12"/>
      <c r="OCC75" s="12"/>
      <c r="OCD75" s="12"/>
      <c r="OCE75" s="12"/>
      <c r="OCF75" s="12"/>
      <c r="OCG75" s="12"/>
      <c r="OCH75" s="12"/>
      <c r="OCI75" s="12"/>
      <c r="OCJ75" s="12"/>
      <c r="OCK75" s="12"/>
      <c r="OCL75" s="12"/>
      <c r="OCM75" s="12"/>
      <c r="OCN75" s="12"/>
      <c r="OCO75" s="12"/>
      <c r="OCP75" s="12"/>
      <c r="OCQ75" s="12"/>
      <c r="OCR75" s="12"/>
      <c r="OCS75" s="12"/>
      <c r="OCT75" s="12"/>
      <c r="OCU75" s="12"/>
      <c r="OCV75" s="12"/>
      <c r="OCW75" s="12"/>
      <c r="OCX75" s="12"/>
      <c r="OCY75" s="12"/>
      <c r="OCZ75" s="12"/>
      <c r="ODA75" s="12"/>
      <c r="ODB75" s="12"/>
      <c r="ODC75" s="12"/>
      <c r="ODD75" s="12"/>
      <c r="ODE75" s="12"/>
      <c r="ODF75" s="12"/>
      <c r="ODG75" s="12"/>
      <c r="ODH75" s="12"/>
      <c r="ODI75" s="12"/>
      <c r="ODJ75" s="12"/>
      <c r="ODK75" s="12"/>
      <c r="ODL75" s="12"/>
      <c r="ODM75" s="12"/>
      <c r="ODN75" s="12"/>
      <c r="ODO75" s="12"/>
      <c r="ODP75" s="12"/>
      <c r="ODQ75" s="12"/>
      <c r="ODR75" s="12"/>
      <c r="ODS75" s="12"/>
      <c r="ODT75" s="12"/>
      <c r="ODU75" s="12"/>
      <c r="ODV75" s="12"/>
      <c r="ODW75" s="12"/>
      <c r="ODX75" s="12"/>
      <c r="ODY75" s="12"/>
      <c r="ODZ75" s="12"/>
      <c r="OEA75" s="12"/>
      <c r="OEB75" s="12"/>
      <c r="OEC75" s="12"/>
      <c r="OED75" s="12"/>
      <c r="OEE75" s="12"/>
      <c r="OEF75" s="12"/>
      <c r="OEG75" s="12"/>
      <c r="OEH75" s="12"/>
      <c r="OEI75" s="12"/>
      <c r="OEJ75" s="12"/>
      <c r="OEK75" s="12"/>
      <c r="OEL75" s="12"/>
      <c r="OEM75" s="12"/>
      <c r="OEN75" s="12"/>
      <c r="OEO75" s="12"/>
      <c r="OEP75" s="12"/>
      <c r="OEQ75" s="12"/>
      <c r="OER75" s="12"/>
      <c r="OES75" s="12"/>
      <c r="OET75" s="12"/>
      <c r="OEU75" s="12"/>
      <c r="OEV75" s="12"/>
      <c r="OEW75" s="12"/>
      <c r="OEX75" s="12"/>
      <c r="OEY75" s="12"/>
      <c r="OEZ75" s="12"/>
      <c r="OFA75" s="12"/>
      <c r="OFB75" s="12"/>
      <c r="OFC75" s="12"/>
      <c r="OFD75" s="12"/>
      <c r="OFE75" s="12"/>
      <c r="OFF75" s="12"/>
      <c r="OFG75" s="12"/>
      <c r="OFH75" s="12"/>
      <c r="OFI75" s="12"/>
      <c r="OFJ75" s="12"/>
      <c r="OFK75" s="12"/>
      <c r="OFL75" s="12"/>
      <c r="OFM75" s="12"/>
      <c r="OFN75" s="12"/>
      <c r="OFO75" s="12"/>
      <c r="OFP75" s="12"/>
      <c r="OFQ75" s="12"/>
      <c r="OFR75" s="12"/>
      <c r="OFS75" s="12"/>
      <c r="OFT75" s="12"/>
      <c r="OFU75" s="12"/>
      <c r="OFV75" s="12"/>
      <c r="OFW75" s="12"/>
      <c r="OFX75" s="12"/>
      <c r="OFY75" s="12"/>
      <c r="OFZ75" s="12"/>
      <c r="OGA75" s="12"/>
      <c r="OGB75" s="12"/>
      <c r="OGC75" s="12"/>
      <c r="OGD75" s="12"/>
      <c r="OGE75" s="12"/>
      <c r="OGF75" s="12"/>
      <c r="OGG75" s="12"/>
      <c r="OGH75" s="12"/>
      <c r="OGI75" s="12"/>
      <c r="OGJ75" s="12"/>
      <c r="OGK75" s="12"/>
      <c r="OGL75" s="12"/>
      <c r="OGM75" s="12"/>
      <c r="OGN75" s="12"/>
      <c r="OGO75" s="12"/>
      <c r="OGP75" s="12"/>
      <c r="OGQ75" s="12"/>
      <c r="OGR75" s="12"/>
      <c r="OGS75" s="12"/>
      <c r="OGT75" s="12"/>
      <c r="OGU75" s="12"/>
      <c r="OGV75" s="12"/>
      <c r="OGW75" s="12"/>
      <c r="OGX75" s="12"/>
      <c r="OGY75" s="12"/>
      <c r="OGZ75" s="12"/>
      <c r="OHA75" s="12"/>
      <c r="OHB75" s="12"/>
      <c r="OHC75" s="12"/>
      <c r="OHD75" s="12"/>
      <c r="OHE75" s="12"/>
      <c r="OHF75" s="12"/>
      <c r="OHG75" s="12"/>
      <c r="OHH75" s="12"/>
      <c r="OHI75" s="12"/>
      <c r="OHJ75" s="12"/>
      <c r="OHK75" s="12"/>
      <c r="OHL75" s="12"/>
      <c r="OHM75" s="12"/>
      <c r="OHN75" s="12"/>
      <c r="OHO75" s="12"/>
      <c r="OHP75" s="12"/>
      <c r="OHQ75" s="12"/>
      <c r="OHR75" s="12"/>
      <c r="OHS75" s="12"/>
      <c r="OHT75" s="12"/>
      <c r="OHU75" s="12"/>
      <c r="OHV75" s="12"/>
      <c r="OHW75" s="12"/>
      <c r="OHX75" s="12"/>
      <c r="OHY75" s="12"/>
      <c r="OHZ75" s="12"/>
      <c r="OIA75" s="12"/>
      <c r="OIB75" s="12"/>
      <c r="OIC75" s="12"/>
      <c r="OID75" s="12"/>
      <c r="OIE75" s="12"/>
      <c r="OIF75" s="12"/>
      <c r="OIG75" s="12"/>
      <c r="OIH75" s="12"/>
      <c r="OII75" s="12"/>
      <c r="OIJ75" s="12"/>
      <c r="OIK75" s="12"/>
      <c r="OIL75" s="12"/>
      <c r="OIM75" s="12"/>
      <c r="OIN75" s="12"/>
      <c r="OIO75" s="12"/>
      <c r="OIP75" s="12"/>
      <c r="OIQ75" s="12"/>
      <c r="OIR75" s="12"/>
      <c r="OIS75" s="12"/>
      <c r="OIT75" s="12"/>
      <c r="OIU75" s="12"/>
      <c r="OIV75" s="12"/>
      <c r="OIW75" s="12"/>
      <c r="OIX75" s="12"/>
      <c r="OIY75" s="12"/>
      <c r="OIZ75" s="12"/>
      <c r="OJA75" s="12"/>
      <c r="OJB75" s="12"/>
      <c r="OJC75" s="12"/>
      <c r="OJD75" s="12"/>
      <c r="OJE75" s="12"/>
      <c r="OJF75" s="12"/>
      <c r="OJG75" s="12"/>
      <c r="OJH75" s="12"/>
      <c r="OJI75" s="12"/>
      <c r="OJJ75" s="12"/>
      <c r="OJK75" s="12"/>
      <c r="OJL75" s="12"/>
      <c r="OJM75" s="12"/>
      <c r="OJN75" s="12"/>
      <c r="OJO75" s="12"/>
      <c r="OJP75" s="12"/>
      <c r="OJQ75" s="12"/>
      <c r="OJR75" s="12"/>
      <c r="OJS75" s="12"/>
      <c r="OJT75" s="12"/>
      <c r="OJU75" s="12"/>
      <c r="OJV75" s="12"/>
      <c r="OJW75" s="12"/>
      <c r="OJX75" s="12"/>
      <c r="OJY75" s="12"/>
      <c r="OJZ75" s="12"/>
      <c r="OKA75" s="12"/>
      <c r="OKB75" s="12"/>
      <c r="OKC75" s="12"/>
      <c r="OKD75" s="12"/>
      <c r="OKE75" s="12"/>
      <c r="OKF75" s="12"/>
      <c r="OKG75" s="12"/>
      <c r="OKH75" s="12"/>
      <c r="OKI75" s="12"/>
      <c r="OKJ75" s="12"/>
      <c r="OKK75" s="12"/>
      <c r="OKL75" s="12"/>
      <c r="OKM75" s="12"/>
      <c r="OKN75" s="12"/>
      <c r="OKO75" s="12"/>
      <c r="OKP75" s="12"/>
      <c r="OKQ75" s="12"/>
      <c r="OKR75" s="12"/>
      <c r="OKS75" s="12"/>
      <c r="OKT75" s="12"/>
      <c r="OKU75" s="12"/>
      <c r="OKV75" s="12"/>
      <c r="OKW75" s="12"/>
      <c r="OKX75" s="12"/>
      <c r="OKY75" s="12"/>
      <c r="OKZ75" s="12"/>
      <c r="OLA75" s="12"/>
      <c r="OLB75" s="12"/>
      <c r="OLC75" s="12"/>
      <c r="OLD75" s="12"/>
      <c r="OLE75" s="12"/>
      <c r="OLF75" s="12"/>
      <c r="OLG75" s="12"/>
      <c r="OLH75" s="12"/>
      <c r="OLI75" s="12"/>
      <c r="OLJ75" s="12"/>
      <c r="OLK75" s="12"/>
      <c r="OLL75" s="12"/>
      <c r="OLM75" s="12"/>
      <c r="OLN75" s="12"/>
      <c r="OLO75" s="12"/>
      <c r="OLP75" s="12"/>
      <c r="OLQ75" s="12"/>
      <c r="OLR75" s="12"/>
      <c r="OLS75" s="12"/>
      <c r="OLT75" s="12"/>
      <c r="OLU75" s="12"/>
      <c r="OLV75" s="12"/>
      <c r="OLW75" s="12"/>
      <c r="OLX75" s="12"/>
      <c r="OLY75" s="12"/>
      <c r="OLZ75" s="12"/>
      <c r="OMA75" s="12"/>
      <c r="OMB75" s="12"/>
      <c r="OMC75" s="12"/>
      <c r="OMD75" s="12"/>
      <c r="OME75" s="12"/>
      <c r="OMF75" s="12"/>
      <c r="OMG75" s="12"/>
      <c r="OMH75" s="12"/>
      <c r="OMI75" s="12"/>
      <c r="OMJ75" s="12"/>
      <c r="OMK75" s="12"/>
      <c r="OML75" s="12"/>
      <c r="OMM75" s="12"/>
      <c r="OMN75" s="12"/>
      <c r="OMO75" s="12"/>
      <c r="OMP75" s="12"/>
      <c r="OMQ75" s="12"/>
      <c r="OMR75" s="12"/>
      <c r="OMS75" s="12"/>
      <c r="OMT75" s="12"/>
      <c r="OMU75" s="12"/>
      <c r="OMV75" s="12"/>
      <c r="OMW75" s="12"/>
      <c r="OMX75" s="12"/>
      <c r="OMY75" s="12"/>
      <c r="OMZ75" s="12"/>
      <c r="ONA75" s="12"/>
      <c r="ONB75" s="12"/>
      <c r="ONC75" s="12"/>
      <c r="OND75" s="12"/>
      <c r="ONE75" s="12"/>
      <c r="ONF75" s="12"/>
      <c r="ONG75" s="12"/>
      <c r="ONH75" s="12"/>
      <c r="ONI75" s="12"/>
      <c r="ONJ75" s="12"/>
      <c r="ONK75" s="12"/>
      <c r="ONL75" s="12"/>
      <c r="ONM75" s="12"/>
      <c r="ONN75" s="12"/>
      <c r="ONO75" s="12"/>
      <c r="ONP75" s="12"/>
      <c r="ONQ75" s="12"/>
      <c r="ONR75" s="12"/>
      <c r="ONS75" s="12"/>
      <c r="ONT75" s="12"/>
      <c r="ONU75" s="12"/>
      <c r="ONV75" s="12"/>
      <c r="ONW75" s="12"/>
      <c r="ONX75" s="12"/>
      <c r="ONY75" s="12"/>
      <c r="ONZ75" s="12"/>
      <c r="OOA75" s="12"/>
      <c r="OOB75" s="12"/>
      <c r="OOC75" s="12"/>
      <c r="OOD75" s="12"/>
      <c r="OOE75" s="12"/>
      <c r="OOF75" s="12"/>
      <c r="OOG75" s="12"/>
      <c r="OOH75" s="12"/>
      <c r="OOI75" s="12"/>
      <c r="OOJ75" s="12"/>
      <c r="OOK75" s="12"/>
      <c r="OOL75" s="12"/>
      <c r="OOM75" s="12"/>
      <c r="OON75" s="12"/>
      <c r="OOO75" s="12"/>
      <c r="OOP75" s="12"/>
      <c r="OOQ75" s="12"/>
      <c r="OOR75" s="12"/>
      <c r="OOS75" s="12"/>
      <c r="OOT75" s="12"/>
      <c r="OOU75" s="12"/>
      <c r="OOV75" s="12"/>
      <c r="OOW75" s="12"/>
      <c r="OOX75" s="12"/>
      <c r="OOY75" s="12"/>
      <c r="OOZ75" s="12"/>
      <c r="OPA75" s="12"/>
      <c r="OPB75" s="12"/>
      <c r="OPC75" s="12"/>
      <c r="OPD75" s="12"/>
      <c r="OPE75" s="12"/>
      <c r="OPF75" s="12"/>
      <c r="OPG75" s="12"/>
      <c r="OPH75" s="12"/>
      <c r="OPI75" s="12"/>
      <c r="OPJ75" s="12"/>
      <c r="OPK75" s="12"/>
      <c r="OPL75" s="12"/>
      <c r="OPM75" s="12"/>
      <c r="OPN75" s="12"/>
      <c r="OPO75" s="12"/>
      <c r="OPP75" s="12"/>
      <c r="OPQ75" s="12"/>
      <c r="OPR75" s="12"/>
      <c r="OPS75" s="12"/>
      <c r="OPT75" s="12"/>
      <c r="OPU75" s="12"/>
      <c r="OPV75" s="12"/>
      <c r="OPW75" s="12"/>
      <c r="OPX75" s="12"/>
      <c r="OPY75" s="12"/>
      <c r="OPZ75" s="12"/>
      <c r="OQA75" s="12"/>
      <c r="OQB75" s="12"/>
      <c r="OQC75" s="12"/>
      <c r="OQD75" s="12"/>
      <c r="OQE75" s="12"/>
      <c r="OQF75" s="12"/>
      <c r="OQG75" s="12"/>
      <c r="OQH75" s="12"/>
      <c r="OQI75" s="12"/>
      <c r="OQJ75" s="12"/>
      <c r="OQK75" s="12"/>
      <c r="OQL75" s="12"/>
      <c r="OQM75" s="12"/>
      <c r="OQN75" s="12"/>
      <c r="OQO75" s="12"/>
      <c r="OQP75" s="12"/>
      <c r="OQQ75" s="12"/>
      <c r="OQR75" s="12"/>
      <c r="OQS75" s="12"/>
      <c r="OQT75" s="12"/>
      <c r="OQU75" s="12"/>
      <c r="OQV75" s="12"/>
      <c r="OQW75" s="12"/>
      <c r="OQX75" s="12"/>
      <c r="OQY75" s="12"/>
      <c r="OQZ75" s="12"/>
      <c r="ORA75" s="12"/>
      <c r="ORB75" s="12"/>
      <c r="ORC75" s="12"/>
      <c r="ORD75" s="12"/>
      <c r="ORE75" s="12"/>
      <c r="ORF75" s="12"/>
      <c r="ORG75" s="12"/>
      <c r="ORH75" s="12"/>
      <c r="ORI75" s="12"/>
      <c r="ORJ75" s="12"/>
      <c r="ORK75" s="12"/>
      <c r="ORL75" s="12"/>
      <c r="ORM75" s="12"/>
      <c r="ORN75" s="12"/>
      <c r="ORO75" s="12"/>
      <c r="ORP75" s="12"/>
      <c r="ORQ75" s="12"/>
      <c r="ORR75" s="12"/>
      <c r="ORS75" s="12"/>
      <c r="ORT75" s="12"/>
      <c r="ORU75" s="12"/>
      <c r="ORV75" s="12"/>
      <c r="ORW75" s="12"/>
      <c r="ORX75" s="12"/>
      <c r="ORY75" s="12"/>
      <c r="ORZ75" s="12"/>
      <c r="OSA75" s="12"/>
      <c r="OSB75" s="12"/>
      <c r="OSC75" s="12"/>
      <c r="OSD75" s="12"/>
      <c r="OSE75" s="12"/>
      <c r="OSF75" s="12"/>
      <c r="OSG75" s="12"/>
      <c r="OSH75" s="12"/>
      <c r="OSI75" s="12"/>
      <c r="OSJ75" s="12"/>
      <c r="OSK75" s="12"/>
      <c r="OSL75" s="12"/>
      <c r="OSM75" s="12"/>
      <c r="OSN75" s="12"/>
      <c r="OSO75" s="12"/>
      <c r="OSP75" s="12"/>
      <c r="OSQ75" s="12"/>
      <c r="OSR75" s="12"/>
      <c r="OSS75" s="12"/>
      <c r="OST75" s="12"/>
      <c r="OSU75" s="12"/>
      <c r="OSV75" s="12"/>
      <c r="OSW75" s="12"/>
      <c r="OSX75" s="12"/>
      <c r="OSY75" s="12"/>
      <c r="OSZ75" s="12"/>
      <c r="OTA75" s="12"/>
      <c r="OTB75" s="12"/>
      <c r="OTC75" s="12"/>
      <c r="OTD75" s="12"/>
      <c r="OTE75" s="12"/>
      <c r="OTF75" s="12"/>
      <c r="OTG75" s="12"/>
      <c r="OTH75" s="12"/>
      <c r="OTI75" s="12"/>
      <c r="OTJ75" s="12"/>
      <c r="OTK75" s="12"/>
      <c r="OTL75" s="12"/>
      <c r="OTM75" s="12"/>
      <c r="OTN75" s="12"/>
      <c r="OTO75" s="12"/>
      <c r="OTP75" s="12"/>
      <c r="OTQ75" s="12"/>
      <c r="OTR75" s="12"/>
      <c r="OTS75" s="12"/>
      <c r="OTT75" s="12"/>
      <c r="OTU75" s="12"/>
      <c r="OTV75" s="12"/>
      <c r="OTW75" s="12"/>
      <c r="OTX75" s="12"/>
      <c r="OTY75" s="12"/>
      <c r="OTZ75" s="12"/>
      <c r="OUA75" s="12"/>
      <c r="OUB75" s="12"/>
      <c r="OUC75" s="12"/>
      <c r="OUD75" s="12"/>
      <c r="OUE75" s="12"/>
      <c r="OUF75" s="12"/>
      <c r="OUG75" s="12"/>
      <c r="OUH75" s="12"/>
      <c r="OUI75" s="12"/>
      <c r="OUJ75" s="12"/>
      <c r="OUK75" s="12"/>
      <c r="OUL75" s="12"/>
      <c r="OUM75" s="12"/>
      <c r="OUN75" s="12"/>
      <c r="OUO75" s="12"/>
      <c r="OUP75" s="12"/>
      <c r="OUQ75" s="12"/>
      <c r="OUR75" s="12"/>
      <c r="OUS75" s="12"/>
      <c r="OUT75" s="12"/>
      <c r="OUU75" s="12"/>
      <c r="OUV75" s="12"/>
      <c r="OUW75" s="12"/>
      <c r="OUX75" s="12"/>
      <c r="OUY75" s="12"/>
      <c r="OUZ75" s="12"/>
      <c r="OVA75" s="12"/>
      <c r="OVB75" s="12"/>
      <c r="OVC75" s="12"/>
      <c r="OVD75" s="12"/>
      <c r="OVE75" s="12"/>
      <c r="OVF75" s="12"/>
      <c r="OVG75" s="12"/>
      <c r="OVH75" s="12"/>
      <c r="OVI75" s="12"/>
      <c r="OVJ75" s="12"/>
      <c r="OVK75" s="12"/>
      <c r="OVL75" s="12"/>
      <c r="OVM75" s="12"/>
      <c r="OVN75" s="12"/>
      <c r="OVO75" s="12"/>
      <c r="OVP75" s="12"/>
      <c r="OVQ75" s="12"/>
      <c r="OVR75" s="12"/>
      <c r="OVS75" s="12"/>
      <c r="OVT75" s="12"/>
      <c r="OVU75" s="12"/>
      <c r="OVV75" s="12"/>
      <c r="OVW75" s="12"/>
      <c r="OVX75" s="12"/>
      <c r="OVY75" s="12"/>
      <c r="OVZ75" s="12"/>
      <c r="OWA75" s="12"/>
      <c r="OWB75" s="12"/>
      <c r="OWC75" s="12"/>
      <c r="OWD75" s="12"/>
      <c r="OWE75" s="12"/>
      <c r="OWF75" s="12"/>
      <c r="OWG75" s="12"/>
      <c r="OWH75" s="12"/>
      <c r="OWI75" s="12"/>
      <c r="OWJ75" s="12"/>
      <c r="OWK75" s="12"/>
      <c r="OWL75" s="12"/>
      <c r="OWM75" s="12"/>
      <c r="OWN75" s="12"/>
      <c r="OWO75" s="12"/>
      <c r="OWP75" s="12"/>
      <c r="OWQ75" s="12"/>
      <c r="OWR75" s="12"/>
      <c r="OWS75" s="12"/>
      <c r="OWT75" s="12"/>
      <c r="OWU75" s="12"/>
      <c r="OWV75" s="12"/>
      <c r="OWW75" s="12"/>
      <c r="OWX75" s="12"/>
      <c r="OWY75" s="12"/>
      <c r="OWZ75" s="12"/>
      <c r="OXA75" s="12"/>
      <c r="OXB75" s="12"/>
      <c r="OXC75" s="12"/>
      <c r="OXD75" s="12"/>
      <c r="OXE75" s="12"/>
      <c r="OXF75" s="12"/>
      <c r="OXG75" s="12"/>
      <c r="OXH75" s="12"/>
      <c r="OXI75" s="12"/>
      <c r="OXJ75" s="12"/>
      <c r="OXK75" s="12"/>
      <c r="OXL75" s="12"/>
      <c r="OXM75" s="12"/>
      <c r="OXN75" s="12"/>
      <c r="OXO75" s="12"/>
      <c r="OXP75" s="12"/>
      <c r="OXQ75" s="12"/>
      <c r="OXR75" s="12"/>
      <c r="OXS75" s="12"/>
      <c r="OXT75" s="12"/>
      <c r="OXU75" s="12"/>
      <c r="OXV75" s="12"/>
      <c r="OXW75" s="12"/>
      <c r="OXX75" s="12"/>
      <c r="OXY75" s="12"/>
      <c r="OXZ75" s="12"/>
      <c r="OYA75" s="12"/>
      <c r="OYB75" s="12"/>
      <c r="OYC75" s="12"/>
      <c r="OYD75" s="12"/>
      <c r="OYE75" s="12"/>
      <c r="OYF75" s="12"/>
      <c r="OYG75" s="12"/>
      <c r="OYH75" s="12"/>
      <c r="OYI75" s="12"/>
      <c r="OYJ75" s="12"/>
      <c r="OYK75" s="12"/>
      <c r="OYL75" s="12"/>
      <c r="OYM75" s="12"/>
      <c r="OYN75" s="12"/>
      <c r="OYO75" s="12"/>
      <c r="OYP75" s="12"/>
      <c r="OYQ75" s="12"/>
      <c r="OYR75" s="12"/>
      <c r="OYS75" s="12"/>
      <c r="OYT75" s="12"/>
      <c r="OYU75" s="12"/>
      <c r="OYV75" s="12"/>
      <c r="OYW75" s="12"/>
      <c r="OYX75" s="12"/>
      <c r="OYY75" s="12"/>
      <c r="OYZ75" s="12"/>
      <c r="OZA75" s="12"/>
      <c r="OZB75" s="12"/>
      <c r="OZC75" s="12"/>
      <c r="OZD75" s="12"/>
      <c r="OZE75" s="12"/>
      <c r="OZF75" s="12"/>
      <c r="OZG75" s="12"/>
      <c r="OZH75" s="12"/>
      <c r="OZI75" s="12"/>
      <c r="OZJ75" s="12"/>
      <c r="OZK75" s="12"/>
      <c r="OZL75" s="12"/>
      <c r="OZM75" s="12"/>
      <c r="OZN75" s="12"/>
      <c r="OZO75" s="12"/>
      <c r="OZP75" s="12"/>
      <c r="OZQ75" s="12"/>
      <c r="OZR75" s="12"/>
      <c r="OZS75" s="12"/>
      <c r="OZT75" s="12"/>
      <c r="OZU75" s="12"/>
      <c r="OZV75" s="12"/>
      <c r="OZW75" s="12"/>
      <c r="OZX75" s="12"/>
      <c r="OZY75" s="12"/>
      <c r="OZZ75" s="12"/>
      <c r="PAA75" s="12"/>
      <c r="PAB75" s="12"/>
      <c r="PAC75" s="12"/>
      <c r="PAD75" s="12"/>
      <c r="PAE75" s="12"/>
      <c r="PAF75" s="12"/>
      <c r="PAG75" s="12"/>
      <c r="PAH75" s="12"/>
      <c r="PAI75" s="12"/>
      <c r="PAJ75" s="12"/>
      <c r="PAK75" s="12"/>
      <c r="PAL75" s="12"/>
      <c r="PAM75" s="12"/>
      <c r="PAN75" s="12"/>
      <c r="PAO75" s="12"/>
      <c r="PAP75" s="12"/>
      <c r="PAQ75" s="12"/>
      <c r="PAR75" s="12"/>
      <c r="PAS75" s="12"/>
      <c r="PAT75" s="12"/>
      <c r="PAU75" s="12"/>
      <c r="PAV75" s="12"/>
      <c r="PAW75" s="12"/>
      <c r="PAX75" s="12"/>
      <c r="PAY75" s="12"/>
      <c r="PAZ75" s="12"/>
      <c r="PBA75" s="12"/>
      <c r="PBB75" s="12"/>
      <c r="PBC75" s="12"/>
      <c r="PBD75" s="12"/>
      <c r="PBE75" s="12"/>
      <c r="PBF75" s="12"/>
      <c r="PBG75" s="12"/>
      <c r="PBH75" s="12"/>
      <c r="PBI75" s="12"/>
      <c r="PBJ75" s="12"/>
      <c r="PBK75" s="12"/>
      <c r="PBL75" s="12"/>
      <c r="PBM75" s="12"/>
      <c r="PBN75" s="12"/>
      <c r="PBO75" s="12"/>
      <c r="PBP75" s="12"/>
      <c r="PBQ75" s="12"/>
      <c r="PBR75" s="12"/>
      <c r="PBS75" s="12"/>
      <c r="PBT75" s="12"/>
      <c r="PBU75" s="12"/>
      <c r="PBV75" s="12"/>
      <c r="PBW75" s="12"/>
      <c r="PBX75" s="12"/>
      <c r="PBY75" s="12"/>
      <c r="PBZ75" s="12"/>
      <c r="PCA75" s="12"/>
      <c r="PCB75" s="12"/>
      <c r="PCC75" s="12"/>
      <c r="PCD75" s="12"/>
      <c r="PCE75" s="12"/>
      <c r="PCF75" s="12"/>
      <c r="PCG75" s="12"/>
      <c r="PCH75" s="12"/>
      <c r="PCI75" s="12"/>
      <c r="PCJ75" s="12"/>
      <c r="PCK75" s="12"/>
      <c r="PCL75" s="12"/>
      <c r="PCM75" s="12"/>
      <c r="PCN75" s="12"/>
      <c r="PCO75" s="12"/>
      <c r="PCP75" s="12"/>
      <c r="PCQ75" s="12"/>
      <c r="PCR75" s="12"/>
      <c r="PCS75" s="12"/>
      <c r="PCT75" s="12"/>
      <c r="PCU75" s="12"/>
      <c r="PCV75" s="12"/>
      <c r="PCW75" s="12"/>
      <c r="PCX75" s="12"/>
      <c r="PCY75" s="12"/>
      <c r="PCZ75" s="12"/>
      <c r="PDA75" s="12"/>
      <c r="PDB75" s="12"/>
      <c r="PDC75" s="12"/>
      <c r="PDD75" s="12"/>
      <c r="PDE75" s="12"/>
      <c r="PDF75" s="12"/>
      <c r="PDG75" s="12"/>
      <c r="PDH75" s="12"/>
      <c r="PDI75" s="12"/>
      <c r="PDJ75" s="12"/>
      <c r="PDK75" s="12"/>
      <c r="PDL75" s="12"/>
      <c r="PDM75" s="12"/>
      <c r="PDN75" s="12"/>
      <c r="PDO75" s="12"/>
      <c r="PDP75" s="12"/>
      <c r="PDQ75" s="12"/>
      <c r="PDR75" s="12"/>
      <c r="PDS75" s="12"/>
      <c r="PDT75" s="12"/>
      <c r="PDU75" s="12"/>
      <c r="PDV75" s="12"/>
      <c r="PDW75" s="12"/>
      <c r="PDX75" s="12"/>
      <c r="PDY75" s="12"/>
      <c r="PDZ75" s="12"/>
      <c r="PEA75" s="12"/>
      <c r="PEB75" s="12"/>
      <c r="PEC75" s="12"/>
      <c r="PED75" s="12"/>
      <c r="PEE75" s="12"/>
      <c r="PEF75" s="12"/>
      <c r="PEG75" s="12"/>
      <c r="PEH75" s="12"/>
      <c r="PEI75" s="12"/>
      <c r="PEJ75" s="12"/>
      <c r="PEK75" s="12"/>
      <c r="PEL75" s="12"/>
      <c r="PEM75" s="12"/>
      <c r="PEN75" s="12"/>
      <c r="PEO75" s="12"/>
      <c r="PEP75" s="12"/>
      <c r="PEQ75" s="12"/>
      <c r="PER75" s="12"/>
      <c r="PES75" s="12"/>
      <c r="PET75" s="12"/>
      <c r="PEU75" s="12"/>
      <c r="PEV75" s="12"/>
      <c r="PEW75" s="12"/>
      <c r="PEX75" s="12"/>
      <c r="PEY75" s="12"/>
      <c r="PEZ75" s="12"/>
      <c r="PFA75" s="12"/>
      <c r="PFB75" s="12"/>
      <c r="PFC75" s="12"/>
      <c r="PFD75" s="12"/>
      <c r="PFE75" s="12"/>
      <c r="PFF75" s="12"/>
      <c r="PFG75" s="12"/>
      <c r="PFH75" s="12"/>
      <c r="PFI75" s="12"/>
      <c r="PFJ75" s="12"/>
      <c r="PFK75" s="12"/>
      <c r="PFL75" s="12"/>
      <c r="PFM75" s="12"/>
      <c r="PFN75" s="12"/>
      <c r="PFO75" s="12"/>
      <c r="PFP75" s="12"/>
      <c r="PFQ75" s="12"/>
      <c r="PFR75" s="12"/>
      <c r="PFS75" s="12"/>
      <c r="PFT75" s="12"/>
      <c r="PFU75" s="12"/>
      <c r="PFV75" s="12"/>
      <c r="PFW75" s="12"/>
      <c r="PFX75" s="12"/>
      <c r="PFY75" s="12"/>
      <c r="PFZ75" s="12"/>
      <c r="PGA75" s="12"/>
      <c r="PGB75" s="12"/>
      <c r="PGC75" s="12"/>
      <c r="PGD75" s="12"/>
      <c r="PGE75" s="12"/>
      <c r="PGF75" s="12"/>
      <c r="PGG75" s="12"/>
      <c r="PGH75" s="12"/>
      <c r="PGI75" s="12"/>
      <c r="PGJ75" s="12"/>
      <c r="PGK75" s="12"/>
      <c r="PGL75" s="12"/>
      <c r="PGM75" s="12"/>
      <c r="PGN75" s="12"/>
      <c r="PGO75" s="12"/>
      <c r="PGP75" s="12"/>
      <c r="PGQ75" s="12"/>
      <c r="PGR75" s="12"/>
      <c r="PGS75" s="12"/>
      <c r="PGT75" s="12"/>
      <c r="PGU75" s="12"/>
      <c r="PGV75" s="12"/>
      <c r="PGW75" s="12"/>
      <c r="PGX75" s="12"/>
      <c r="PGY75" s="12"/>
      <c r="PGZ75" s="12"/>
      <c r="PHA75" s="12"/>
      <c r="PHB75" s="12"/>
      <c r="PHC75" s="12"/>
      <c r="PHD75" s="12"/>
      <c r="PHE75" s="12"/>
      <c r="PHF75" s="12"/>
      <c r="PHG75" s="12"/>
      <c r="PHH75" s="12"/>
      <c r="PHI75" s="12"/>
      <c r="PHJ75" s="12"/>
      <c r="PHK75" s="12"/>
      <c r="PHL75" s="12"/>
      <c r="PHM75" s="12"/>
      <c r="PHN75" s="12"/>
      <c r="PHO75" s="12"/>
      <c r="PHP75" s="12"/>
      <c r="PHQ75" s="12"/>
      <c r="PHR75" s="12"/>
      <c r="PHS75" s="12"/>
      <c r="PHT75" s="12"/>
      <c r="PHU75" s="12"/>
      <c r="PHV75" s="12"/>
      <c r="PHW75" s="12"/>
      <c r="PHX75" s="12"/>
      <c r="PHY75" s="12"/>
      <c r="PHZ75" s="12"/>
      <c r="PIA75" s="12"/>
      <c r="PIB75" s="12"/>
      <c r="PIC75" s="12"/>
      <c r="PID75" s="12"/>
      <c r="PIE75" s="12"/>
      <c r="PIF75" s="12"/>
      <c r="PIG75" s="12"/>
      <c r="PIH75" s="12"/>
      <c r="PII75" s="12"/>
      <c r="PIJ75" s="12"/>
      <c r="PIK75" s="12"/>
      <c r="PIL75" s="12"/>
      <c r="PIM75" s="12"/>
      <c r="PIN75" s="12"/>
      <c r="PIO75" s="12"/>
      <c r="PIP75" s="12"/>
      <c r="PIQ75" s="12"/>
      <c r="PIR75" s="12"/>
      <c r="PIS75" s="12"/>
      <c r="PIT75" s="12"/>
      <c r="PIU75" s="12"/>
      <c r="PIV75" s="12"/>
      <c r="PIW75" s="12"/>
      <c r="PIX75" s="12"/>
      <c r="PIY75" s="12"/>
      <c r="PIZ75" s="12"/>
      <c r="PJA75" s="12"/>
      <c r="PJB75" s="12"/>
      <c r="PJC75" s="12"/>
      <c r="PJD75" s="12"/>
      <c r="PJE75" s="12"/>
      <c r="PJF75" s="12"/>
      <c r="PJG75" s="12"/>
      <c r="PJH75" s="12"/>
      <c r="PJI75" s="12"/>
      <c r="PJJ75" s="12"/>
      <c r="PJK75" s="12"/>
      <c r="PJL75" s="12"/>
      <c r="PJM75" s="12"/>
      <c r="PJN75" s="12"/>
      <c r="PJO75" s="12"/>
      <c r="PJP75" s="12"/>
      <c r="PJQ75" s="12"/>
      <c r="PJR75" s="12"/>
      <c r="PJS75" s="12"/>
      <c r="PJT75" s="12"/>
      <c r="PJU75" s="12"/>
      <c r="PJV75" s="12"/>
      <c r="PJW75" s="12"/>
      <c r="PJX75" s="12"/>
      <c r="PJY75" s="12"/>
      <c r="PJZ75" s="12"/>
      <c r="PKA75" s="12"/>
      <c r="PKB75" s="12"/>
      <c r="PKC75" s="12"/>
      <c r="PKD75" s="12"/>
      <c r="PKE75" s="12"/>
      <c r="PKF75" s="12"/>
      <c r="PKG75" s="12"/>
      <c r="PKH75" s="12"/>
      <c r="PKI75" s="12"/>
      <c r="PKJ75" s="12"/>
      <c r="PKK75" s="12"/>
      <c r="PKL75" s="12"/>
      <c r="PKM75" s="12"/>
      <c r="PKN75" s="12"/>
      <c r="PKO75" s="12"/>
      <c r="PKP75" s="12"/>
      <c r="PKQ75" s="12"/>
      <c r="PKR75" s="12"/>
      <c r="PKS75" s="12"/>
      <c r="PKT75" s="12"/>
      <c r="PKU75" s="12"/>
      <c r="PKV75" s="12"/>
      <c r="PKW75" s="12"/>
      <c r="PKX75" s="12"/>
      <c r="PKY75" s="12"/>
      <c r="PKZ75" s="12"/>
      <c r="PLA75" s="12"/>
      <c r="PLB75" s="12"/>
      <c r="PLC75" s="12"/>
      <c r="PLD75" s="12"/>
      <c r="PLE75" s="12"/>
      <c r="PLF75" s="12"/>
      <c r="PLG75" s="12"/>
      <c r="PLH75" s="12"/>
      <c r="PLI75" s="12"/>
      <c r="PLJ75" s="12"/>
      <c r="PLK75" s="12"/>
      <c r="PLL75" s="12"/>
      <c r="PLM75" s="12"/>
      <c r="PLN75" s="12"/>
      <c r="PLO75" s="12"/>
      <c r="PLP75" s="12"/>
      <c r="PLQ75" s="12"/>
      <c r="PLR75" s="12"/>
      <c r="PLS75" s="12"/>
      <c r="PLT75" s="12"/>
      <c r="PLU75" s="12"/>
      <c r="PLV75" s="12"/>
      <c r="PLW75" s="12"/>
      <c r="PLX75" s="12"/>
      <c r="PLY75" s="12"/>
      <c r="PLZ75" s="12"/>
      <c r="PMA75" s="12"/>
      <c r="PMB75" s="12"/>
      <c r="PMC75" s="12"/>
      <c r="PMD75" s="12"/>
      <c r="PME75" s="12"/>
      <c r="PMF75" s="12"/>
      <c r="PMG75" s="12"/>
      <c r="PMH75" s="12"/>
      <c r="PMI75" s="12"/>
      <c r="PMJ75" s="12"/>
      <c r="PMK75" s="12"/>
      <c r="PML75" s="12"/>
      <c r="PMM75" s="12"/>
      <c r="PMN75" s="12"/>
      <c r="PMO75" s="12"/>
      <c r="PMP75" s="12"/>
      <c r="PMQ75" s="12"/>
      <c r="PMR75" s="12"/>
      <c r="PMS75" s="12"/>
      <c r="PMT75" s="12"/>
      <c r="PMU75" s="12"/>
      <c r="PMV75" s="12"/>
      <c r="PMW75" s="12"/>
      <c r="PMX75" s="12"/>
      <c r="PMY75" s="12"/>
      <c r="PMZ75" s="12"/>
      <c r="PNA75" s="12"/>
      <c r="PNB75" s="12"/>
      <c r="PNC75" s="12"/>
      <c r="PND75" s="12"/>
      <c r="PNE75" s="12"/>
      <c r="PNF75" s="12"/>
      <c r="PNG75" s="12"/>
      <c r="PNH75" s="12"/>
      <c r="PNI75" s="12"/>
      <c r="PNJ75" s="12"/>
      <c r="PNK75" s="12"/>
      <c r="PNL75" s="12"/>
      <c r="PNM75" s="12"/>
      <c r="PNN75" s="12"/>
      <c r="PNO75" s="12"/>
      <c r="PNP75" s="12"/>
      <c r="PNQ75" s="12"/>
      <c r="PNR75" s="12"/>
      <c r="PNS75" s="12"/>
      <c r="PNT75" s="12"/>
      <c r="PNU75" s="12"/>
      <c r="PNV75" s="12"/>
      <c r="PNW75" s="12"/>
      <c r="PNX75" s="12"/>
      <c r="PNY75" s="12"/>
      <c r="PNZ75" s="12"/>
      <c r="POA75" s="12"/>
      <c r="POB75" s="12"/>
      <c r="POC75" s="12"/>
      <c r="POD75" s="12"/>
      <c r="POE75" s="12"/>
      <c r="POF75" s="12"/>
      <c r="POG75" s="12"/>
      <c r="POH75" s="12"/>
      <c r="POI75" s="12"/>
      <c r="POJ75" s="12"/>
      <c r="POK75" s="12"/>
      <c r="POL75" s="12"/>
      <c r="POM75" s="12"/>
      <c r="PON75" s="12"/>
      <c r="POO75" s="12"/>
      <c r="POP75" s="12"/>
      <c r="POQ75" s="12"/>
      <c r="POR75" s="12"/>
      <c r="POS75" s="12"/>
      <c r="POT75" s="12"/>
      <c r="POU75" s="12"/>
      <c r="POV75" s="12"/>
      <c r="POW75" s="12"/>
      <c r="POX75" s="12"/>
      <c r="POY75" s="12"/>
      <c r="POZ75" s="12"/>
      <c r="PPA75" s="12"/>
      <c r="PPB75" s="12"/>
      <c r="PPC75" s="12"/>
      <c r="PPD75" s="12"/>
      <c r="PPE75" s="12"/>
      <c r="PPF75" s="12"/>
      <c r="PPG75" s="12"/>
      <c r="PPH75" s="12"/>
      <c r="PPI75" s="12"/>
      <c r="PPJ75" s="12"/>
      <c r="PPK75" s="12"/>
      <c r="PPL75" s="12"/>
      <c r="PPM75" s="12"/>
      <c r="PPN75" s="12"/>
      <c r="PPO75" s="12"/>
      <c r="PPP75" s="12"/>
      <c r="PPQ75" s="12"/>
      <c r="PPR75" s="12"/>
      <c r="PPS75" s="12"/>
      <c r="PPT75" s="12"/>
      <c r="PPU75" s="12"/>
      <c r="PPV75" s="12"/>
      <c r="PPW75" s="12"/>
      <c r="PPX75" s="12"/>
      <c r="PPY75" s="12"/>
      <c r="PPZ75" s="12"/>
      <c r="PQA75" s="12"/>
      <c r="PQB75" s="12"/>
      <c r="PQC75" s="12"/>
      <c r="PQD75" s="12"/>
      <c r="PQE75" s="12"/>
      <c r="PQF75" s="12"/>
      <c r="PQG75" s="12"/>
      <c r="PQH75" s="12"/>
      <c r="PQI75" s="12"/>
      <c r="PQJ75" s="12"/>
      <c r="PQK75" s="12"/>
      <c r="PQL75" s="12"/>
      <c r="PQM75" s="12"/>
      <c r="PQN75" s="12"/>
      <c r="PQO75" s="12"/>
      <c r="PQP75" s="12"/>
      <c r="PQQ75" s="12"/>
      <c r="PQR75" s="12"/>
      <c r="PQS75" s="12"/>
      <c r="PQT75" s="12"/>
      <c r="PQU75" s="12"/>
      <c r="PQV75" s="12"/>
      <c r="PQW75" s="12"/>
      <c r="PQX75" s="12"/>
      <c r="PQY75" s="12"/>
      <c r="PQZ75" s="12"/>
      <c r="PRA75" s="12"/>
      <c r="PRB75" s="12"/>
      <c r="PRC75" s="12"/>
      <c r="PRD75" s="12"/>
      <c r="PRE75" s="12"/>
      <c r="PRF75" s="12"/>
      <c r="PRG75" s="12"/>
      <c r="PRH75" s="12"/>
      <c r="PRI75" s="12"/>
      <c r="PRJ75" s="12"/>
      <c r="PRK75" s="12"/>
      <c r="PRL75" s="12"/>
      <c r="PRM75" s="12"/>
      <c r="PRN75" s="12"/>
      <c r="PRO75" s="12"/>
      <c r="PRP75" s="12"/>
      <c r="PRQ75" s="12"/>
      <c r="PRR75" s="12"/>
      <c r="PRS75" s="12"/>
      <c r="PRT75" s="12"/>
      <c r="PRU75" s="12"/>
      <c r="PRV75" s="12"/>
      <c r="PRW75" s="12"/>
      <c r="PRX75" s="12"/>
      <c r="PRY75" s="12"/>
      <c r="PRZ75" s="12"/>
      <c r="PSA75" s="12"/>
      <c r="PSB75" s="12"/>
      <c r="PSC75" s="12"/>
      <c r="PSD75" s="12"/>
      <c r="PSE75" s="12"/>
      <c r="PSF75" s="12"/>
      <c r="PSG75" s="12"/>
      <c r="PSH75" s="12"/>
      <c r="PSI75" s="12"/>
      <c r="PSJ75" s="12"/>
      <c r="PSK75" s="12"/>
      <c r="PSL75" s="12"/>
      <c r="PSM75" s="12"/>
      <c r="PSN75" s="12"/>
      <c r="PSO75" s="12"/>
      <c r="PSP75" s="12"/>
      <c r="PSQ75" s="12"/>
      <c r="PSR75" s="12"/>
      <c r="PSS75" s="12"/>
      <c r="PST75" s="12"/>
      <c r="PSU75" s="12"/>
      <c r="PSV75" s="12"/>
      <c r="PSW75" s="12"/>
      <c r="PSX75" s="12"/>
      <c r="PSY75" s="12"/>
      <c r="PSZ75" s="12"/>
      <c r="PTA75" s="12"/>
      <c r="PTB75" s="12"/>
      <c r="PTC75" s="12"/>
      <c r="PTD75" s="12"/>
      <c r="PTE75" s="12"/>
      <c r="PTF75" s="12"/>
      <c r="PTG75" s="12"/>
      <c r="PTH75" s="12"/>
      <c r="PTI75" s="12"/>
      <c r="PTJ75" s="12"/>
      <c r="PTK75" s="12"/>
      <c r="PTL75" s="12"/>
      <c r="PTM75" s="12"/>
      <c r="PTN75" s="12"/>
      <c r="PTO75" s="12"/>
      <c r="PTP75" s="12"/>
      <c r="PTQ75" s="12"/>
      <c r="PTR75" s="12"/>
      <c r="PTS75" s="12"/>
      <c r="PTT75" s="12"/>
      <c r="PTU75" s="12"/>
      <c r="PTV75" s="12"/>
      <c r="PTW75" s="12"/>
      <c r="PTX75" s="12"/>
      <c r="PTY75" s="12"/>
      <c r="PTZ75" s="12"/>
      <c r="PUA75" s="12"/>
      <c r="PUB75" s="12"/>
      <c r="PUC75" s="12"/>
      <c r="PUD75" s="12"/>
      <c r="PUE75" s="12"/>
      <c r="PUF75" s="12"/>
      <c r="PUG75" s="12"/>
      <c r="PUH75" s="12"/>
      <c r="PUI75" s="12"/>
      <c r="PUJ75" s="12"/>
      <c r="PUK75" s="12"/>
      <c r="PUL75" s="12"/>
      <c r="PUM75" s="12"/>
      <c r="PUN75" s="12"/>
      <c r="PUO75" s="12"/>
      <c r="PUP75" s="12"/>
      <c r="PUQ75" s="12"/>
      <c r="PUR75" s="12"/>
      <c r="PUS75" s="12"/>
      <c r="PUT75" s="12"/>
      <c r="PUU75" s="12"/>
      <c r="PUV75" s="12"/>
      <c r="PUW75" s="12"/>
      <c r="PUX75" s="12"/>
      <c r="PUY75" s="12"/>
      <c r="PUZ75" s="12"/>
      <c r="PVA75" s="12"/>
      <c r="PVB75" s="12"/>
      <c r="PVC75" s="12"/>
      <c r="PVD75" s="12"/>
      <c r="PVE75" s="12"/>
      <c r="PVF75" s="12"/>
      <c r="PVG75" s="12"/>
      <c r="PVH75" s="12"/>
      <c r="PVI75" s="12"/>
      <c r="PVJ75" s="12"/>
      <c r="PVK75" s="12"/>
      <c r="PVL75" s="12"/>
      <c r="PVM75" s="12"/>
      <c r="PVN75" s="12"/>
      <c r="PVO75" s="12"/>
      <c r="PVP75" s="12"/>
      <c r="PVQ75" s="12"/>
      <c r="PVR75" s="12"/>
      <c r="PVS75" s="12"/>
      <c r="PVT75" s="12"/>
      <c r="PVU75" s="12"/>
      <c r="PVV75" s="12"/>
      <c r="PVW75" s="12"/>
      <c r="PVX75" s="12"/>
      <c r="PVY75" s="12"/>
      <c r="PVZ75" s="12"/>
      <c r="PWA75" s="12"/>
      <c r="PWB75" s="12"/>
      <c r="PWC75" s="12"/>
      <c r="PWD75" s="12"/>
      <c r="PWE75" s="12"/>
      <c r="PWF75" s="12"/>
      <c r="PWG75" s="12"/>
      <c r="PWH75" s="12"/>
      <c r="PWI75" s="12"/>
      <c r="PWJ75" s="12"/>
      <c r="PWK75" s="12"/>
      <c r="PWL75" s="12"/>
      <c r="PWM75" s="12"/>
      <c r="PWN75" s="12"/>
      <c r="PWO75" s="12"/>
      <c r="PWP75" s="12"/>
      <c r="PWQ75" s="12"/>
      <c r="PWR75" s="12"/>
      <c r="PWS75" s="12"/>
      <c r="PWT75" s="12"/>
      <c r="PWU75" s="12"/>
      <c r="PWV75" s="12"/>
      <c r="PWW75" s="12"/>
      <c r="PWX75" s="12"/>
      <c r="PWY75" s="12"/>
      <c r="PWZ75" s="12"/>
      <c r="PXA75" s="12"/>
      <c r="PXB75" s="12"/>
      <c r="PXC75" s="12"/>
      <c r="PXD75" s="12"/>
      <c r="PXE75" s="12"/>
      <c r="PXF75" s="12"/>
      <c r="PXG75" s="12"/>
      <c r="PXH75" s="12"/>
      <c r="PXI75" s="12"/>
      <c r="PXJ75" s="12"/>
      <c r="PXK75" s="12"/>
      <c r="PXL75" s="12"/>
      <c r="PXM75" s="12"/>
      <c r="PXN75" s="12"/>
      <c r="PXO75" s="12"/>
      <c r="PXP75" s="12"/>
      <c r="PXQ75" s="12"/>
      <c r="PXR75" s="12"/>
      <c r="PXS75" s="12"/>
      <c r="PXT75" s="12"/>
      <c r="PXU75" s="12"/>
      <c r="PXV75" s="12"/>
      <c r="PXW75" s="12"/>
      <c r="PXX75" s="12"/>
      <c r="PXY75" s="12"/>
      <c r="PXZ75" s="12"/>
      <c r="PYA75" s="12"/>
      <c r="PYB75" s="12"/>
      <c r="PYC75" s="12"/>
      <c r="PYD75" s="12"/>
      <c r="PYE75" s="12"/>
      <c r="PYF75" s="12"/>
      <c r="PYG75" s="12"/>
      <c r="PYH75" s="12"/>
      <c r="PYI75" s="12"/>
      <c r="PYJ75" s="12"/>
      <c r="PYK75" s="12"/>
      <c r="PYL75" s="12"/>
      <c r="PYM75" s="12"/>
      <c r="PYN75" s="12"/>
      <c r="PYO75" s="12"/>
      <c r="PYP75" s="12"/>
      <c r="PYQ75" s="12"/>
      <c r="PYR75" s="12"/>
      <c r="PYS75" s="12"/>
      <c r="PYT75" s="12"/>
      <c r="PYU75" s="12"/>
      <c r="PYV75" s="12"/>
      <c r="PYW75" s="12"/>
      <c r="PYX75" s="12"/>
      <c r="PYY75" s="12"/>
      <c r="PYZ75" s="12"/>
      <c r="PZA75" s="12"/>
      <c r="PZB75" s="12"/>
      <c r="PZC75" s="12"/>
      <c r="PZD75" s="12"/>
      <c r="PZE75" s="12"/>
      <c r="PZF75" s="12"/>
      <c r="PZG75" s="12"/>
      <c r="PZH75" s="12"/>
      <c r="PZI75" s="12"/>
      <c r="PZJ75" s="12"/>
      <c r="PZK75" s="12"/>
      <c r="PZL75" s="12"/>
      <c r="PZM75" s="12"/>
      <c r="PZN75" s="12"/>
      <c r="PZO75" s="12"/>
      <c r="PZP75" s="12"/>
      <c r="PZQ75" s="12"/>
      <c r="PZR75" s="12"/>
      <c r="PZS75" s="12"/>
      <c r="PZT75" s="12"/>
      <c r="PZU75" s="12"/>
      <c r="PZV75" s="12"/>
      <c r="PZW75" s="12"/>
      <c r="PZX75" s="12"/>
      <c r="PZY75" s="12"/>
      <c r="PZZ75" s="12"/>
      <c r="QAA75" s="12"/>
      <c r="QAB75" s="12"/>
      <c r="QAC75" s="12"/>
      <c r="QAD75" s="12"/>
      <c r="QAE75" s="12"/>
      <c r="QAF75" s="12"/>
      <c r="QAG75" s="12"/>
      <c r="QAH75" s="12"/>
      <c r="QAI75" s="12"/>
      <c r="QAJ75" s="12"/>
      <c r="QAK75" s="12"/>
      <c r="QAL75" s="12"/>
      <c r="QAM75" s="12"/>
      <c r="QAN75" s="12"/>
      <c r="QAO75" s="12"/>
      <c r="QAP75" s="12"/>
      <c r="QAQ75" s="12"/>
      <c r="QAR75" s="12"/>
      <c r="QAS75" s="12"/>
      <c r="QAT75" s="12"/>
      <c r="QAU75" s="12"/>
      <c r="QAV75" s="12"/>
      <c r="QAW75" s="12"/>
      <c r="QAX75" s="12"/>
      <c r="QAY75" s="12"/>
      <c r="QAZ75" s="12"/>
      <c r="QBA75" s="12"/>
      <c r="QBB75" s="12"/>
      <c r="QBC75" s="12"/>
      <c r="QBD75" s="12"/>
      <c r="QBE75" s="12"/>
      <c r="QBF75" s="12"/>
      <c r="QBG75" s="12"/>
      <c r="QBH75" s="12"/>
      <c r="QBI75" s="12"/>
      <c r="QBJ75" s="12"/>
      <c r="QBK75" s="12"/>
      <c r="QBL75" s="12"/>
      <c r="QBM75" s="12"/>
      <c r="QBN75" s="12"/>
      <c r="QBO75" s="12"/>
      <c r="QBP75" s="12"/>
      <c r="QBQ75" s="12"/>
      <c r="QBR75" s="12"/>
      <c r="QBS75" s="12"/>
      <c r="QBT75" s="12"/>
      <c r="QBU75" s="12"/>
      <c r="QBV75" s="12"/>
      <c r="QBW75" s="12"/>
      <c r="QBX75" s="12"/>
      <c r="QBY75" s="12"/>
      <c r="QBZ75" s="12"/>
      <c r="QCA75" s="12"/>
      <c r="QCB75" s="12"/>
      <c r="QCC75" s="12"/>
      <c r="QCD75" s="12"/>
      <c r="QCE75" s="12"/>
      <c r="QCF75" s="12"/>
      <c r="QCG75" s="12"/>
      <c r="QCH75" s="12"/>
      <c r="QCI75" s="12"/>
      <c r="QCJ75" s="12"/>
      <c r="QCK75" s="12"/>
      <c r="QCL75" s="12"/>
      <c r="QCM75" s="12"/>
      <c r="QCN75" s="12"/>
      <c r="QCO75" s="12"/>
      <c r="QCP75" s="12"/>
      <c r="QCQ75" s="12"/>
      <c r="QCR75" s="12"/>
      <c r="QCS75" s="12"/>
      <c r="QCT75" s="12"/>
      <c r="QCU75" s="12"/>
      <c r="QCV75" s="12"/>
      <c r="QCW75" s="12"/>
      <c r="QCX75" s="12"/>
      <c r="QCY75" s="12"/>
      <c r="QCZ75" s="12"/>
      <c r="QDA75" s="12"/>
      <c r="QDB75" s="12"/>
      <c r="QDC75" s="12"/>
      <c r="QDD75" s="12"/>
      <c r="QDE75" s="12"/>
      <c r="QDF75" s="12"/>
      <c r="QDG75" s="12"/>
      <c r="QDH75" s="12"/>
      <c r="QDI75" s="12"/>
      <c r="QDJ75" s="12"/>
      <c r="QDK75" s="12"/>
      <c r="QDL75" s="12"/>
      <c r="QDM75" s="12"/>
      <c r="QDN75" s="12"/>
      <c r="QDO75" s="12"/>
      <c r="QDP75" s="12"/>
      <c r="QDQ75" s="12"/>
      <c r="QDR75" s="12"/>
      <c r="QDS75" s="12"/>
      <c r="QDT75" s="12"/>
      <c r="QDU75" s="12"/>
      <c r="QDV75" s="12"/>
      <c r="QDW75" s="12"/>
      <c r="QDX75" s="12"/>
      <c r="QDY75" s="12"/>
      <c r="QDZ75" s="12"/>
      <c r="QEA75" s="12"/>
      <c r="QEB75" s="12"/>
      <c r="QEC75" s="12"/>
      <c r="QED75" s="12"/>
      <c r="QEE75" s="12"/>
      <c r="QEF75" s="12"/>
      <c r="QEG75" s="12"/>
      <c r="QEH75" s="12"/>
      <c r="QEI75" s="12"/>
      <c r="QEJ75" s="12"/>
      <c r="QEK75" s="12"/>
      <c r="QEL75" s="12"/>
      <c r="QEM75" s="12"/>
      <c r="QEN75" s="12"/>
      <c r="QEO75" s="12"/>
      <c r="QEP75" s="12"/>
      <c r="QEQ75" s="12"/>
      <c r="QER75" s="12"/>
      <c r="QES75" s="12"/>
      <c r="QET75" s="12"/>
      <c r="QEU75" s="12"/>
      <c r="QEV75" s="12"/>
      <c r="QEW75" s="12"/>
      <c r="QEX75" s="12"/>
      <c r="QEY75" s="12"/>
      <c r="QEZ75" s="12"/>
      <c r="QFA75" s="12"/>
      <c r="QFB75" s="12"/>
      <c r="QFC75" s="12"/>
      <c r="QFD75" s="12"/>
      <c r="QFE75" s="12"/>
      <c r="QFF75" s="12"/>
      <c r="QFG75" s="12"/>
      <c r="QFH75" s="12"/>
      <c r="QFI75" s="12"/>
      <c r="QFJ75" s="12"/>
      <c r="QFK75" s="12"/>
      <c r="QFL75" s="12"/>
      <c r="QFM75" s="12"/>
      <c r="QFN75" s="12"/>
      <c r="QFO75" s="12"/>
      <c r="QFP75" s="12"/>
      <c r="QFQ75" s="12"/>
      <c r="QFR75" s="12"/>
      <c r="QFS75" s="12"/>
      <c r="QFT75" s="12"/>
      <c r="QFU75" s="12"/>
      <c r="QFV75" s="12"/>
      <c r="QFW75" s="12"/>
      <c r="QFX75" s="12"/>
      <c r="QFY75" s="12"/>
      <c r="QFZ75" s="12"/>
      <c r="QGA75" s="12"/>
      <c r="QGB75" s="12"/>
      <c r="QGC75" s="12"/>
      <c r="QGD75" s="12"/>
      <c r="QGE75" s="12"/>
      <c r="QGF75" s="12"/>
      <c r="QGG75" s="12"/>
      <c r="QGH75" s="12"/>
      <c r="QGI75" s="12"/>
      <c r="QGJ75" s="12"/>
      <c r="QGK75" s="12"/>
      <c r="QGL75" s="12"/>
      <c r="QGM75" s="12"/>
      <c r="QGN75" s="12"/>
      <c r="QGO75" s="12"/>
      <c r="QGP75" s="12"/>
      <c r="QGQ75" s="12"/>
      <c r="QGR75" s="12"/>
      <c r="QGS75" s="12"/>
      <c r="QGT75" s="12"/>
      <c r="QGU75" s="12"/>
      <c r="QGV75" s="12"/>
      <c r="QGW75" s="12"/>
      <c r="QGX75" s="12"/>
      <c r="QGY75" s="12"/>
      <c r="QGZ75" s="12"/>
      <c r="QHA75" s="12"/>
      <c r="QHB75" s="12"/>
      <c r="QHC75" s="12"/>
      <c r="QHD75" s="12"/>
      <c r="QHE75" s="12"/>
      <c r="QHF75" s="12"/>
      <c r="QHG75" s="12"/>
      <c r="QHH75" s="12"/>
      <c r="QHI75" s="12"/>
      <c r="QHJ75" s="12"/>
      <c r="QHK75" s="12"/>
      <c r="QHL75" s="12"/>
      <c r="QHM75" s="12"/>
      <c r="QHN75" s="12"/>
      <c r="QHO75" s="12"/>
      <c r="QHP75" s="12"/>
      <c r="QHQ75" s="12"/>
      <c r="QHR75" s="12"/>
      <c r="QHS75" s="12"/>
      <c r="QHT75" s="12"/>
      <c r="QHU75" s="12"/>
      <c r="QHV75" s="12"/>
      <c r="QHW75" s="12"/>
      <c r="QHX75" s="12"/>
      <c r="QHY75" s="12"/>
      <c r="QHZ75" s="12"/>
      <c r="QIA75" s="12"/>
      <c r="QIB75" s="12"/>
      <c r="QIC75" s="12"/>
      <c r="QID75" s="12"/>
      <c r="QIE75" s="12"/>
      <c r="QIF75" s="12"/>
      <c r="QIG75" s="12"/>
      <c r="QIH75" s="12"/>
      <c r="QII75" s="12"/>
      <c r="QIJ75" s="12"/>
      <c r="QIK75" s="12"/>
      <c r="QIL75" s="12"/>
      <c r="QIM75" s="12"/>
      <c r="QIN75" s="12"/>
      <c r="QIO75" s="12"/>
      <c r="QIP75" s="12"/>
      <c r="QIQ75" s="12"/>
      <c r="QIR75" s="12"/>
      <c r="QIS75" s="12"/>
      <c r="QIT75" s="12"/>
      <c r="QIU75" s="12"/>
      <c r="QIV75" s="12"/>
      <c r="QIW75" s="12"/>
      <c r="QIX75" s="12"/>
      <c r="QIY75" s="12"/>
      <c r="QIZ75" s="12"/>
      <c r="QJA75" s="12"/>
      <c r="QJB75" s="12"/>
      <c r="QJC75" s="12"/>
      <c r="QJD75" s="12"/>
      <c r="QJE75" s="12"/>
      <c r="QJF75" s="12"/>
      <c r="QJG75" s="12"/>
      <c r="QJH75" s="12"/>
      <c r="QJI75" s="12"/>
      <c r="QJJ75" s="12"/>
      <c r="QJK75" s="12"/>
      <c r="QJL75" s="12"/>
      <c r="QJM75" s="12"/>
      <c r="QJN75" s="12"/>
      <c r="QJO75" s="12"/>
      <c r="QJP75" s="12"/>
      <c r="QJQ75" s="12"/>
      <c r="QJR75" s="12"/>
      <c r="QJS75" s="12"/>
      <c r="QJT75" s="12"/>
      <c r="QJU75" s="12"/>
      <c r="QJV75" s="12"/>
      <c r="QJW75" s="12"/>
      <c r="QJX75" s="12"/>
      <c r="QJY75" s="12"/>
      <c r="QJZ75" s="12"/>
      <c r="QKA75" s="12"/>
      <c r="QKB75" s="12"/>
      <c r="QKC75" s="12"/>
      <c r="QKD75" s="12"/>
      <c r="QKE75" s="12"/>
      <c r="QKF75" s="12"/>
      <c r="QKG75" s="12"/>
      <c r="QKH75" s="12"/>
      <c r="QKI75" s="12"/>
      <c r="QKJ75" s="12"/>
      <c r="QKK75" s="12"/>
      <c r="QKL75" s="12"/>
      <c r="QKM75" s="12"/>
      <c r="QKN75" s="12"/>
      <c r="QKO75" s="12"/>
      <c r="QKP75" s="12"/>
      <c r="QKQ75" s="12"/>
      <c r="QKR75" s="12"/>
      <c r="QKS75" s="12"/>
      <c r="QKT75" s="12"/>
      <c r="QKU75" s="12"/>
      <c r="QKV75" s="12"/>
      <c r="QKW75" s="12"/>
      <c r="QKX75" s="12"/>
      <c r="QKY75" s="12"/>
      <c r="QKZ75" s="12"/>
      <c r="QLA75" s="12"/>
      <c r="QLB75" s="12"/>
      <c r="QLC75" s="12"/>
      <c r="QLD75" s="12"/>
      <c r="QLE75" s="12"/>
      <c r="QLF75" s="12"/>
      <c r="QLG75" s="12"/>
      <c r="QLH75" s="12"/>
      <c r="QLI75" s="12"/>
      <c r="QLJ75" s="12"/>
      <c r="QLK75" s="12"/>
      <c r="QLL75" s="12"/>
      <c r="QLM75" s="12"/>
      <c r="QLN75" s="12"/>
      <c r="QLO75" s="12"/>
      <c r="QLP75" s="12"/>
      <c r="QLQ75" s="12"/>
      <c r="QLR75" s="12"/>
      <c r="QLS75" s="12"/>
      <c r="QLT75" s="12"/>
      <c r="QLU75" s="12"/>
      <c r="QLV75" s="12"/>
      <c r="QLW75" s="12"/>
      <c r="QLX75" s="12"/>
      <c r="QLY75" s="12"/>
      <c r="QLZ75" s="12"/>
      <c r="QMA75" s="12"/>
      <c r="QMB75" s="12"/>
      <c r="QMC75" s="12"/>
      <c r="QMD75" s="12"/>
      <c r="QME75" s="12"/>
      <c r="QMF75" s="12"/>
      <c r="QMG75" s="12"/>
      <c r="QMH75" s="12"/>
      <c r="QMI75" s="12"/>
      <c r="QMJ75" s="12"/>
      <c r="QMK75" s="12"/>
      <c r="QML75" s="12"/>
      <c r="QMM75" s="12"/>
      <c r="QMN75" s="12"/>
      <c r="QMO75" s="12"/>
      <c r="QMP75" s="12"/>
      <c r="QMQ75" s="12"/>
      <c r="QMR75" s="12"/>
      <c r="QMS75" s="12"/>
      <c r="QMT75" s="12"/>
      <c r="QMU75" s="12"/>
      <c r="QMV75" s="12"/>
      <c r="QMW75" s="12"/>
      <c r="QMX75" s="12"/>
      <c r="QMY75" s="12"/>
      <c r="QMZ75" s="12"/>
      <c r="QNA75" s="12"/>
      <c r="QNB75" s="12"/>
      <c r="QNC75" s="12"/>
      <c r="QND75" s="12"/>
      <c r="QNE75" s="12"/>
      <c r="QNF75" s="12"/>
      <c r="QNG75" s="12"/>
      <c r="QNH75" s="12"/>
      <c r="QNI75" s="12"/>
      <c r="QNJ75" s="12"/>
      <c r="QNK75" s="12"/>
      <c r="QNL75" s="12"/>
      <c r="QNM75" s="12"/>
      <c r="QNN75" s="12"/>
      <c r="QNO75" s="12"/>
      <c r="QNP75" s="12"/>
      <c r="QNQ75" s="12"/>
      <c r="QNR75" s="12"/>
      <c r="QNS75" s="12"/>
      <c r="QNT75" s="12"/>
      <c r="QNU75" s="12"/>
      <c r="QNV75" s="12"/>
      <c r="QNW75" s="12"/>
      <c r="QNX75" s="12"/>
      <c r="QNY75" s="12"/>
      <c r="QNZ75" s="12"/>
      <c r="QOA75" s="12"/>
      <c r="QOB75" s="12"/>
      <c r="QOC75" s="12"/>
      <c r="QOD75" s="12"/>
      <c r="QOE75" s="12"/>
      <c r="QOF75" s="12"/>
      <c r="QOG75" s="12"/>
      <c r="QOH75" s="12"/>
      <c r="QOI75" s="12"/>
      <c r="QOJ75" s="12"/>
      <c r="QOK75" s="12"/>
      <c r="QOL75" s="12"/>
      <c r="QOM75" s="12"/>
      <c r="QON75" s="12"/>
      <c r="QOO75" s="12"/>
      <c r="QOP75" s="12"/>
      <c r="QOQ75" s="12"/>
      <c r="QOR75" s="12"/>
      <c r="QOS75" s="12"/>
      <c r="QOT75" s="12"/>
      <c r="QOU75" s="12"/>
      <c r="QOV75" s="12"/>
      <c r="QOW75" s="12"/>
      <c r="QOX75" s="12"/>
      <c r="QOY75" s="12"/>
      <c r="QOZ75" s="12"/>
      <c r="QPA75" s="12"/>
      <c r="QPB75" s="12"/>
      <c r="QPC75" s="12"/>
      <c r="QPD75" s="12"/>
      <c r="QPE75" s="12"/>
      <c r="QPF75" s="12"/>
      <c r="QPG75" s="12"/>
      <c r="QPH75" s="12"/>
      <c r="QPI75" s="12"/>
      <c r="QPJ75" s="12"/>
      <c r="QPK75" s="12"/>
      <c r="QPL75" s="12"/>
      <c r="QPM75" s="12"/>
      <c r="QPN75" s="12"/>
      <c r="QPO75" s="12"/>
      <c r="QPP75" s="12"/>
      <c r="QPQ75" s="12"/>
      <c r="QPR75" s="12"/>
      <c r="QPS75" s="12"/>
      <c r="QPT75" s="12"/>
      <c r="QPU75" s="12"/>
      <c r="QPV75" s="12"/>
      <c r="QPW75" s="12"/>
      <c r="QPX75" s="12"/>
      <c r="QPY75" s="12"/>
      <c r="QPZ75" s="12"/>
      <c r="QQA75" s="12"/>
      <c r="QQB75" s="12"/>
      <c r="QQC75" s="12"/>
      <c r="QQD75" s="12"/>
      <c r="QQE75" s="12"/>
      <c r="QQF75" s="12"/>
      <c r="QQG75" s="12"/>
      <c r="QQH75" s="12"/>
      <c r="QQI75" s="12"/>
      <c r="QQJ75" s="12"/>
      <c r="QQK75" s="12"/>
      <c r="QQL75" s="12"/>
      <c r="QQM75" s="12"/>
      <c r="QQN75" s="12"/>
      <c r="QQO75" s="12"/>
      <c r="QQP75" s="12"/>
      <c r="QQQ75" s="12"/>
      <c r="QQR75" s="12"/>
      <c r="QQS75" s="12"/>
      <c r="QQT75" s="12"/>
      <c r="QQU75" s="12"/>
      <c r="QQV75" s="12"/>
      <c r="QQW75" s="12"/>
      <c r="QQX75" s="12"/>
      <c r="QQY75" s="12"/>
      <c r="QQZ75" s="12"/>
      <c r="QRA75" s="12"/>
      <c r="QRB75" s="12"/>
      <c r="QRC75" s="12"/>
      <c r="QRD75" s="12"/>
      <c r="QRE75" s="12"/>
      <c r="QRF75" s="12"/>
      <c r="QRG75" s="12"/>
      <c r="QRH75" s="12"/>
      <c r="QRI75" s="12"/>
      <c r="QRJ75" s="12"/>
      <c r="QRK75" s="12"/>
      <c r="QRL75" s="12"/>
      <c r="QRM75" s="12"/>
      <c r="QRN75" s="12"/>
      <c r="QRO75" s="12"/>
      <c r="QRP75" s="12"/>
      <c r="QRQ75" s="12"/>
      <c r="QRR75" s="12"/>
      <c r="QRS75" s="12"/>
      <c r="QRT75" s="12"/>
      <c r="QRU75" s="12"/>
      <c r="QRV75" s="12"/>
      <c r="QRW75" s="12"/>
      <c r="QRX75" s="12"/>
      <c r="QRY75" s="12"/>
      <c r="QRZ75" s="12"/>
      <c r="QSA75" s="12"/>
      <c r="QSB75" s="12"/>
      <c r="QSC75" s="12"/>
      <c r="QSD75" s="12"/>
      <c r="QSE75" s="12"/>
      <c r="QSF75" s="12"/>
      <c r="QSG75" s="12"/>
      <c r="QSH75" s="12"/>
      <c r="QSI75" s="12"/>
      <c r="QSJ75" s="12"/>
      <c r="QSK75" s="12"/>
      <c r="QSL75" s="12"/>
      <c r="QSM75" s="12"/>
      <c r="QSN75" s="12"/>
      <c r="QSO75" s="12"/>
      <c r="QSP75" s="12"/>
      <c r="QSQ75" s="12"/>
      <c r="QSR75" s="12"/>
      <c r="QSS75" s="12"/>
      <c r="QST75" s="12"/>
      <c r="QSU75" s="12"/>
      <c r="QSV75" s="12"/>
      <c r="QSW75" s="12"/>
      <c r="QSX75" s="12"/>
      <c r="QSY75" s="12"/>
      <c r="QSZ75" s="12"/>
      <c r="QTA75" s="12"/>
      <c r="QTB75" s="12"/>
      <c r="QTC75" s="12"/>
      <c r="QTD75" s="12"/>
      <c r="QTE75" s="12"/>
      <c r="QTF75" s="12"/>
      <c r="QTG75" s="12"/>
      <c r="QTH75" s="12"/>
      <c r="QTI75" s="12"/>
      <c r="QTJ75" s="12"/>
      <c r="QTK75" s="12"/>
      <c r="QTL75" s="12"/>
      <c r="QTM75" s="12"/>
      <c r="QTN75" s="12"/>
      <c r="QTO75" s="12"/>
      <c r="QTP75" s="12"/>
      <c r="QTQ75" s="12"/>
      <c r="QTR75" s="12"/>
      <c r="QTS75" s="12"/>
      <c r="QTT75" s="12"/>
      <c r="QTU75" s="12"/>
      <c r="QTV75" s="12"/>
      <c r="QTW75" s="12"/>
      <c r="QTX75" s="12"/>
      <c r="QTY75" s="12"/>
      <c r="QTZ75" s="12"/>
      <c r="QUA75" s="12"/>
      <c r="QUB75" s="12"/>
      <c r="QUC75" s="12"/>
      <c r="QUD75" s="12"/>
      <c r="QUE75" s="12"/>
      <c r="QUF75" s="12"/>
      <c r="QUG75" s="12"/>
      <c r="QUH75" s="12"/>
      <c r="QUI75" s="12"/>
      <c r="QUJ75" s="12"/>
      <c r="QUK75" s="12"/>
      <c r="QUL75" s="12"/>
      <c r="QUM75" s="12"/>
      <c r="QUN75" s="12"/>
      <c r="QUO75" s="12"/>
      <c r="QUP75" s="12"/>
      <c r="QUQ75" s="12"/>
      <c r="QUR75" s="12"/>
      <c r="QUS75" s="12"/>
      <c r="QUT75" s="12"/>
      <c r="QUU75" s="12"/>
      <c r="QUV75" s="12"/>
      <c r="QUW75" s="12"/>
      <c r="QUX75" s="12"/>
      <c r="QUY75" s="12"/>
      <c r="QUZ75" s="12"/>
      <c r="QVA75" s="12"/>
      <c r="QVB75" s="12"/>
      <c r="QVC75" s="12"/>
      <c r="QVD75" s="12"/>
      <c r="QVE75" s="12"/>
      <c r="QVF75" s="12"/>
      <c r="QVG75" s="12"/>
      <c r="QVH75" s="12"/>
      <c r="QVI75" s="12"/>
      <c r="QVJ75" s="12"/>
      <c r="QVK75" s="12"/>
      <c r="QVL75" s="12"/>
      <c r="QVM75" s="12"/>
      <c r="QVN75" s="12"/>
      <c r="QVO75" s="12"/>
      <c r="QVP75" s="12"/>
      <c r="QVQ75" s="12"/>
      <c r="QVR75" s="12"/>
      <c r="QVS75" s="12"/>
      <c r="QVT75" s="12"/>
      <c r="QVU75" s="12"/>
      <c r="QVV75" s="12"/>
      <c r="QVW75" s="12"/>
      <c r="QVX75" s="12"/>
      <c r="QVY75" s="12"/>
      <c r="QVZ75" s="12"/>
      <c r="QWA75" s="12"/>
      <c r="QWB75" s="12"/>
      <c r="QWC75" s="12"/>
      <c r="QWD75" s="12"/>
      <c r="QWE75" s="12"/>
      <c r="QWF75" s="12"/>
      <c r="QWG75" s="12"/>
      <c r="QWH75" s="12"/>
      <c r="QWI75" s="12"/>
      <c r="QWJ75" s="12"/>
      <c r="QWK75" s="12"/>
      <c r="QWL75" s="12"/>
      <c r="QWM75" s="12"/>
      <c r="QWN75" s="12"/>
      <c r="QWO75" s="12"/>
      <c r="QWP75" s="12"/>
      <c r="QWQ75" s="12"/>
      <c r="QWR75" s="12"/>
      <c r="QWS75" s="12"/>
      <c r="QWT75" s="12"/>
      <c r="QWU75" s="12"/>
      <c r="QWV75" s="12"/>
      <c r="QWW75" s="12"/>
      <c r="QWX75" s="12"/>
      <c r="QWY75" s="12"/>
      <c r="QWZ75" s="12"/>
      <c r="QXA75" s="12"/>
      <c r="QXB75" s="12"/>
      <c r="QXC75" s="12"/>
      <c r="QXD75" s="12"/>
      <c r="QXE75" s="12"/>
      <c r="QXF75" s="12"/>
      <c r="QXG75" s="12"/>
      <c r="QXH75" s="12"/>
      <c r="QXI75" s="12"/>
      <c r="QXJ75" s="12"/>
      <c r="QXK75" s="12"/>
      <c r="QXL75" s="12"/>
      <c r="QXM75" s="12"/>
      <c r="QXN75" s="12"/>
      <c r="QXO75" s="12"/>
      <c r="QXP75" s="12"/>
      <c r="QXQ75" s="12"/>
      <c r="QXR75" s="12"/>
      <c r="QXS75" s="12"/>
      <c r="QXT75" s="12"/>
      <c r="QXU75" s="12"/>
      <c r="QXV75" s="12"/>
      <c r="QXW75" s="12"/>
      <c r="QXX75" s="12"/>
      <c r="QXY75" s="12"/>
      <c r="QXZ75" s="12"/>
      <c r="QYA75" s="12"/>
      <c r="QYB75" s="12"/>
      <c r="QYC75" s="12"/>
      <c r="QYD75" s="12"/>
      <c r="QYE75" s="12"/>
      <c r="QYF75" s="12"/>
      <c r="QYG75" s="12"/>
      <c r="QYH75" s="12"/>
      <c r="QYI75" s="12"/>
      <c r="QYJ75" s="12"/>
      <c r="QYK75" s="12"/>
      <c r="QYL75" s="12"/>
      <c r="QYM75" s="12"/>
      <c r="QYN75" s="12"/>
      <c r="QYO75" s="12"/>
      <c r="QYP75" s="12"/>
      <c r="QYQ75" s="12"/>
      <c r="QYR75" s="12"/>
      <c r="QYS75" s="12"/>
      <c r="QYT75" s="12"/>
      <c r="QYU75" s="12"/>
      <c r="QYV75" s="12"/>
      <c r="QYW75" s="12"/>
      <c r="QYX75" s="12"/>
      <c r="QYY75" s="12"/>
      <c r="QYZ75" s="12"/>
      <c r="QZA75" s="12"/>
      <c r="QZB75" s="12"/>
      <c r="QZC75" s="12"/>
      <c r="QZD75" s="12"/>
      <c r="QZE75" s="12"/>
      <c r="QZF75" s="12"/>
      <c r="QZG75" s="12"/>
      <c r="QZH75" s="12"/>
      <c r="QZI75" s="12"/>
      <c r="QZJ75" s="12"/>
      <c r="QZK75" s="12"/>
      <c r="QZL75" s="12"/>
      <c r="QZM75" s="12"/>
      <c r="QZN75" s="12"/>
      <c r="QZO75" s="12"/>
      <c r="QZP75" s="12"/>
      <c r="QZQ75" s="12"/>
      <c r="QZR75" s="12"/>
      <c r="QZS75" s="12"/>
      <c r="QZT75" s="12"/>
      <c r="QZU75" s="12"/>
      <c r="QZV75" s="12"/>
      <c r="QZW75" s="12"/>
      <c r="QZX75" s="12"/>
      <c r="QZY75" s="12"/>
      <c r="QZZ75" s="12"/>
      <c r="RAA75" s="12"/>
      <c r="RAB75" s="12"/>
      <c r="RAC75" s="12"/>
      <c r="RAD75" s="12"/>
      <c r="RAE75" s="12"/>
      <c r="RAF75" s="12"/>
      <c r="RAG75" s="12"/>
      <c r="RAH75" s="12"/>
      <c r="RAI75" s="12"/>
      <c r="RAJ75" s="12"/>
      <c r="RAK75" s="12"/>
      <c r="RAL75" s="12"/>
      <c r="RAM75" s="12"/>
      <c r="RAN75" s="12"/>
      <c r="RAO75" s="12"/>
      <c r="RAP75" s="12"/>
      <c r="RAQ75" s="12"/>
      <c r="RAR75" s="12"/>
      <c r="RAS75" s="12"/>
      <c r="RAT75" s="12"/>
      <c r="RAU75" s="12"/>
      <c r="RAV75" s="12"/>
      <c r="RAW75" s="12"/>
      <c r="RAX75" s="12"/>
      <c r="RAY75" s="12"/>
      <c r="RAZ75" s="12"/>
      <c r="RBA75" s="12"/>
      <c r="RBB75" s="12"/>
      <c r="RBC75" s="12"/>
      <c r="RBD75" s="12"/>
      <c r="RBE75" s="12"/>
      <c r="RBF75" s="12"/>
      <c r="RBG75" s="12"/>
      <c r="RBH75" s="12"/>
      <c r="RBI75" s="12"/>
      <c r="RBJ75" s="12"/>
      <c r="RBK75" s="12"/>
      <c r="RBL75" s="12"/>
      <c r="RBM75" s="12"/>
      <c r="RBN75" s="12"/>
      <c r="RBO75" s="12"/>
      <c r="RBP75" s="12"/>
      <c r="RBQ75" s="12"/>
      <c r="RBR75" s="12"/>
      <c r="RBS75" s="12"/>
      <c r="RBT75" s="12"/>
      <c r="RBU75" s="12"/>
      <c r="RBV75" s="12"/>
      <c r="RBW75" s="12"/>
      <c r="RBX75" s="12"/>
      <c r="RBY75" s="12"/>
      <c r="RBZ75" s="12"/>
      <c r="RCA75" s="12"/>
      <c r="RCB75" s="12"/>
      <c r="RCC75" s="12"/>
      <c r="RCD75" s="12"/>
      <c r="RCE75" s="12"/>
      <c r="RCF75" s="12"/>
      <c r="RCG75" s="12"/>
      <c r="RCH75" s="12"/>
      <c r="RCI75" s="12"/>
      <c r="RCJ75" s="12"/>
      <c r="RCK75" s="12"/>
      <c r="RCL75" s="12"/>
      <c r="RCM75" s="12"/>
      <c r="RCN75" s="12"/>
      <c r="RCO75" s="12"/>
      <c r="RCP75" s="12"/>
      <c r="RCQ75" s="12"/>
      <c r="RCR75" s="12"/>
      <c r="RCS75" s="12"/>
      <c r="RCT75" s="12"/>
      <c r="RCU75" s="12"/>
      <c r="RCV75" s="12"/>
      <c r="RCW75" s="12"/>
      <c r="RCX75" s="12"/>
      <c r="RCY75" s="12"/>
      <c r="RCZ75" s="12"/>
      <c r="RDA75" s="12"/>
      <c r="RDB75" s="12"/>
      <c r="RDC75" s="12"/>
      <c r="RDD75" s="12"/>
      <c r="RDE75" s="12"/>
      <c r="RDF75" s="12"/>
      <c r="RDG75" s="12"/>
      <c r="RDH75" s="12"/>
      <c r="RDI75" s="12"/>
      <c r="RDJ75" s="12"/>
      <c r="RDK75" s="12"/>
      <c r="RDL75" s="12"/>
      <c r="RDM75" s="12"/>
      <c r="RDN75" s="12"/>
      <c r="RDO75" s="12"/>
      <c r="RDP75" s="12"/>
      <c r="RDQ75" s="12"/>
      <c r="RDR75" s="12"/>
      <c r="RDS75" s="12"/>
      <c r="RDT75" s="12"/>
      <c r="RDU75" s="12"/>
      <c r="RDV75" s="12"/>
      <c r="RDW75" s="12"/>
      <c r="RDX75" s="12"/>
      <c r="RDY75" s="12"/>
      <c r="RDZ75" s="12"/>
      <c r="REA75" s="12"/>
      <c r="REB75" s="12"/>
      <c r="REC75" s="12"/>
      <c r="RED75" s="12"/>
      <c r="REE75" s="12"/>
      <c r="REF75" s="12"/>
      <c r="REG75" s="12"/>
      <c r="REH75" s="12"/>
      <c r="REI75" s="12"/>
      <c r="REJ75" s="12"/>
      <c r="REK75" s="12"/>
      <c r="REL75" s="12"/>
      <c r="REM75" s="12"/>
      <c r="REN75" s="12"/>
      <c r="REO75" s="12"/>
      <c r="REP75" s="12"/>
      <c r="REQ75" s="12"/>
      <c r="RER75" s="12"/>
      <c r="RES75" s="12"/>
      <c r="RET75" s="12"/>
      <c r="REU75" s="12"/>
      <c r="REV75" s="12"/>
      <c r="REW75" s="12"/>
      <c r="REX75" s="12"/>
      <c r="REY75" s="12"/>
      <c r="REZ75" s="12"/>
      <c r="RFA75" s="12"/>
      <c r="RFB75" s="12"/>
      <c r="RFC75" s="12"/>
      <c r="RFD75" s="12"/>
      <c r="RFE75" s="12"/>
      <c r="RFF75" s="12"/>
      <c r="RFG75" s="12"/>
      <c r="RFH75" s="12"/>
      <c r="RFI75" s="12"/>
      <c r="RFJ75" s="12"/>
      <c r="RFK75" s="12"/>
      <c r="RFL75" s="12"/>
      <c r="RFM75" s="12"/>
      <c r="RFN75" s="12"/>
      <c r="RFO75" s="12"/>
      <c r="RFP75" s="12"/>
      <c r="RFQ75" s="12"/>
      <c r="RFR75" s="12"/>
      <c r="RFS75" s="12"/>
      <c r="RFT75" s="12"/>
      <c r="RFU75" s="12"/>
      <c r="RFV75" s="12"/>
      <c r="RFW75" s="12"/>
      <c r="RFX75" s="12"/>
      <c r="RFY75" s="12"/>
      <c r="RFZ75" s="12"/>
      <c r="RGA75" s="12"/>
      <c r="RGB75" s="12"/>
      <c r="RGC75" s="12"/>
      <c r="RGD75" s="12"/>
      <c r="RGE75" s="12"/>
      <c r="RGF75" s="12"/>
      <c r="RGG75" s="12"/>
      <c r="RGH75" s="12"/>
      <c r="RGI75" s="12"/>
      <c r="RGJ75" s="12"/>
      <c r="RGK75" s="12"/>
      <c r="RGL75" s="12"/>
      <c r="RGM75" s="12"/>
      <c r="RGN75" s="12"/>
      <c r="RGO75" s="12"/>
      <c r="RGP75" s="12"/>
      <c r="RGQ75" s="12"/>
      <c r="RGR75" s="12"/>
      <c r="RGS75" s="12"/>
      <c r="RGT75" s="12"/>
      <c r="RGU75" s="12"/>
      <c r="RGV75" s="12"/>
      <c r="RGW75" s="12"/>
      <c r="RGX75" s="12"/>
      <c r="RGY75" s="12"/>
      <c r="RGZ75" s="12"/>
      <c r="RHA75" s="12"/>
      <c r="RHB75" s="12"/>
      <c r="RHC75" s="12"/>
      <c r="RHD75" s="12"/>
      <c r="RHE75" s="12"/>
      <c r="RHF75" s="12"/>
      <c r="RHG75" s="12"/>
      <c r="RHH75" s="12"/>
      <c r="RHI75" s="12"/>
      <c r="RHJ75" s="12"/>
      <c r="RHK75" s="12"/>
      <c r="RHL75" s="12"/>
      <c r="RHM75" s="12"/>
      <c r="RHN75" s="12"/>
      <c r="RHO75" s="12"/>
      <c r="RHP75" s="12"/>
      <c r="RHQ75" s="12"/>
      <c r="RHR75" s="12"/>
      <c r="RHS75" s="12"/>
      <c r="RHT75" s="12"/>
      <c r="RHU75" s="12"/>
      <c r="RHV75" s="12"/>
      <c r="RHW75" s="12"/>
      <c r="RHX75" s="12"/>
      <c r="RHY75" s="12"/>
      <c r="RHZ75" s="12"/>
      <c r="RIA75" s="12"/>
      <c r="RIB75" s="12"/>
      <c r="RIC75" s="12"/>
      <c r="RID75" s="12"/>
      <c r="RIE75" s="12"/>
      <c r="RIF75" s="12"/>
      <c r="RIG75" s="12"/>
      <c r="RIH75" s="12"/>
      <c r="RII75" s="12"/>
      <c r="RIJ75" s="12"/>
      <c r="RIK75" s="12"/>
      <c r="RIL75" s="12"/>
      <c r="RIM75" s="12"/>
      <c r="RIN75" s="12"/>
      <c r="RIO75" s="12"/>
      <c r="RIP75" s="12"/>
      <c r="RIQ75" s="12"/>
      <c r="RIR75" s="12"/>
      <c r="RIS75" s="12"/>
      <c r="RIT75" s="12"/>
      <c r="RIU75" s="12"/>
      <c r="RIV75" s="12"/>
      <c r="RIW75" s="12"/>
      <c r="RIX75" s="12"/>
      <c r="RIY75" s="12"/>
      <c r="RIZ75" s="12"/>
      <c r="RJA75" s="12"/>
      <c r="RJB75" s="12"/>
      <c r="RJC75" s="12"/>
      <c r="RJD75" s="12"/>
      <c r="RJE75" s="12"/>
      <c r="RJF75" s="12"/>
      <c r="RJG75" s="12"/>
      <c r="RJH75" s="12"/>
      <c r="RJI75" s="12"/>
      <c r="RJJ75" s="12"/>
      <c r="RJK75" s="12"/>
      <c r="RJL75" s="12"/>
      <c r="RJM75" s="12"/>
      <c r="RJN75" s="12"/>
      <c r="RJO75" s="12"/>
      <c r="RJP75" s="12"/>
      <c r="RJQ75" s="12"/>
      <c r="RJR75" s="12"/>
      <c r="RJS75" s="12"/>
      <c r="RJT75" s="12"/>
      <c r="RJU75" s="12"/>
      <c r="RJV75" s="12"/>
      <c r="RJW75" s="12"/>
      <c r="RJX75" s="12"/>
      <c r="RJY75" s="12"/>
      <c r="RJZ75" s="12"/>
      <c r="RKA75" s="12"/>
      <c r="RKB75" s="12"/>
      <c r="RKC75" s="12"/>
      <c r="RKD75" s="12"/>
      <c r="RKE75" s="12"/>
      <c r="RKF75" s="12"/>
      <c r="RKG75" s="12"/>
      <c r="RKH75" s="12"/>
      <c r="RKI75" s="12"/>
      <c r="RKJ75" s="12"/>
      <c r="RKK75" s="12"/>
      <c r="RKL75" s="12"/>
      <c r="RKM75" s="12"/>
      <c r="RKN75" s="12"/>
      <c r="RKO75" s="12"/>
      <c r="RKP75" s="12"/>
      <c r="RKQ75" s="12"/>
      <c r="RKR75" s="12"/>
      <c r="RKS75" s="12"/>
      <c r="RKT75" s="12"/>
      <c r="RKU75" s="12"/>
      <c r="RKV75" s="12"/>
      <c r="RKW75" s="12"/>
      <c r="RKX75" s="12"/>
      <c r="RKY75" s="12"/>
      <c r="RKZ75" s="12"/>
      <c r="RLA75" s="12"/>
      <c r="RLB75" s="12"/>
      <c r="RLC75" s="12"/>
      <c r="RLD75" s="12"/>
      <c r="RLE75" s="12"/>
      <c r="RLF75" s="12"/>
      <c r="RLG75" s="12"/>
      <c r="RLH75" s="12"/>
      <c r="RLI75" s="12"/>
      <c r="RLJ75" s="12"/>
      <c r="RLK75" s="12"/>
      <c r="RLL75" s="12"/>
      <c r="RLM75" s="12"/>
      <c r="RLN75" s="12"/>
      <c r="RLO75" s="12"/>
      <c r="RLP75" s="12"/>
      <c r="RLQ75" s="12"/>
      <c r="RLR75" s="12"/>
      <c r="RLS75" s="12"/>
      <c r="RLT75" s="12"/>
      <c r="RLU75" s="12"/>
      <c r="RLV75" s="12"/>
      <c r="RLW75" s="12"/>
      <c r="RLX75" s="12"/>
      <c r="RLY75" s="12"/>
      <c r="RLZ75" s="12"/>
      <c r="RMA75" s="12"/>
      <c r="RMB75" s="12"/>
      <c r="RMC75" s="12"/>
      <c r="RMD75" s="12"/>
      <c r="RME75" s="12"/>
      <c r="RMF75" s="12"/>
      <c r="RMG75" s="12"/>
      <c r="RMH75" s="12"/>
      <c r="RMI75" s="12"/>
      <c r="RMJ75" s="12"/>
      <c r="RMK75" s="12"/>
      <c r="RML75" s="12"/>
      <c r="RMM75" s="12"/>
      <c r="RMN75" s="12"/>
      <c r="RMO75" s="12"/>
      <c r="RMP75" s="12"/>
      <c r="RMQ75" s="12"/>
      <c r="RMR75" s="12"/>
      <c r="RMS75" s="12"/>
      <c r="RMT75" s="12"/>
      <c r="RMU75" s="12"/>
      <c r="RMV75" s="12"/>
      <c r="RMW75" s="12"/>
      <c r="RMX75" s="12"/>
      <c r="RMY75" s="12"/>
      <c r="RMZ75" s="12"/>
      <c r="RNA75" s="12"/>
      <c r="RNB75" s="12"/>
      <c r="RNC75" s="12"/>
      <c r="RND75" s="12"/>
      <c r="RNE75" s="12"/>
      <c r="RNF75" s="12"/>
      <c r="RNG75" s="12"/>
      <c r="RNH75" s="12"/>
      <c r="RNI75" s="12"/>
      <c r="RNJ75" s="12"/>
      <c r="RNK75" s="12"/>
      <c r="RNL75" s="12"/>
      <c r="RNM75" s="12"/>
      <c r="RNN75" s="12"/>
      <c r="RNO75" s="12"/>
      <c r="RNP75" s="12"/>
      <c r="RNQ75" s="12"/>
      <c r="RNR75" s="12"/>
      <c r="RNS75" s="12"/>
      <c r="RNT75" s="12"/>
      <c r="RNU75" s="12"/>
      <c r="RNV75" s="12"/>
      <c r="RNW75" s="12"/>
      <c r="RNX75" s="12"/>
      <c r="RNY75" s="12"/>
      <c r="RNZ75" s="12"/>
      <c r="ROA75" s="12"/>
      <c r="ROB75" s="12"/>
      <c r="ROC75" s="12"/>
      <c r="ROD75" s="12"/>
      <c r="ROE75" s="12"/>
      <c r="ROF75" s="12"/>
      <c r="ROG75" s="12"/>
      <c r="ROH75" s="12"/>
      <c r="ROI75" s="12"/>
      <c r="ROJ75" s="12"/>
      <c r="ROK75" s="12"/>
      <c r="ROL75" s="12"/>
      <c r="ROM75" s="12"/>
      <c r="RON75" s="12"/>
      <c r="ROO75" s="12"/>
      <c r="ROP75" s="12"/>
      <c r="ROQ75" s="12"/>
      <c r="ROR75" s="12"/>
      <c r="ROS75" s="12"/>
      <c r="ROT75" s="12"/>
      <c r="ROU75" s="12"/>
      <c r="ROV75" s="12"/>
      <c r="ROW75" s="12"/>
      <c r="ROX75" s="12"/>
      <c r="ROY75" s="12"/>
      <c r="ROZ75" s="12"/>
      <c r="RPA75" s="12"/>
      <c r="RPB75" s="12"/>
      <c r="RPC75" s="12"/>
      <c r="RPD75" s="12"/>
      <c r="RPE75" s="12"/>
      <c r="RPF75" s="12"/>
      <c r="RPG75" s="12"/>
      <c r="RPH75" s="12"/>
      <c r="RPI75" s="12"/>
      <c r="RPJ75" s="12"/>
      <c r="RPK75" s="12"/>
      <c r="RPL75" s="12"/>
      <c r="RPM75" s="12"/>
      <c r="RPN75" s="12"/>
      <c r="RPO75" s="12"/>
      <c r="RPP75" s="12"/>
      <c r="RPQ75" s="12"/>
      <c r="RPR75" s="12"/>
      <c r="RPS75" s="12"/>
      <c r="RPT75" s="12"/>
      <c r="RPU75" s="12"/>
      <c r="RPV75" s="12"/>
      <c r="RPW75" s="12"/>
      <c r="RPX75" s="12"/>
      <c r="RPY75" s="12"/>
      <c r="RPZ75" s="12"/>
      <c r="RQA75" s="12"/>
      <c r="RQB75" s="12"/>
      <c r="RQC75" s="12"/>
      <c r="RQD75" s="12"/>
      <c r="RQE75" s="12"/>
      <c r="RQF75" s="12"/>
      <c r="RQG75" s="12"/>
      <c r="RQH75" s="12"/>
      <c r="RQI75" s="12"/>
      <c r="RQJ75" s="12"/>
      <c r="RQK75" s="12"/>
      <c r="RQL75" s="12"/>
      <c r="RQM75" s="12"/>
      <c r="RQN75" s="12"/>
      <c r="RQO75" s="12"/>
      <c r="RQP75" s="12"/>
      <c r="RQQ75" s="12"/>
      <c r="RQR75" s="12"/>
      <c r="RQS75" s="12"/>
      <c r="RQT75" s="12"/>
      <c r="RQU75" s="12"/>
      <c r="RQV75" s="12"/>
      <c r="RQW75" s="12"/>
      <c r="RQX75" s="12"/>
      <c r="RQY75" s="12"/>
      <c r="RQZ75" s="12"/>
      <c r="RRA75" s="12"/>
      <c r="RRB75" s="12"/>
      <c r="RRC75" s="12"/>
      <c r="RRD75" s="12"/>
      <c r="RRE75" s="12"/>
      <c r="RRF75" s="12"/>
      <c r="RRG75" s="12"/>
      <c r="RRH75" s="12"/>
      <c r="RRI75" s="12"/>
      <c r="RRJ75" s="12"/>
      <c r="RRK75" s="12"/>
      <c r="RRL75" s="12"/>
      <c r="RRM75" s="12"/>
      <c r="RRN75" s="12"/>
      <c r="RRO75" s="12"/>
      <c r="RRP75" s="12"/>
      <c r="RRQ75" s="12"/>
      <c r="RRR75" s="12"/>
      <c r="RRS75" s="12"/>
      <c r="RRT75" s="12"/>
      <c r="RRU75" s="12"/>
      <c r="RRV75" s="12"/>
      <c r="RRW75" s="12"/>
      <c r="RRX75" s="12"/>
      <c r="RRY75" s="12"/>
      <c r="RRZ75" s="12"/>
      <c r="RSA75" s="12"/>
      <c r="RSB75" s="12"/>
      <c r="RSC75" s="12"/>
      <c r="RSD75" s="12"/>
      <c r="RSE75" s="12"/>
      <c r="RSF75" s="12"/>
      <c r="RSG75" s="12"/>
      <c r="RSH75" s="12"/>
      <c r="RSI75" s="12"/>
      <c r="RSJ75" s="12"/>
      <c r="RSK75" s="12"/>
      <c r="RSL75" s="12"/>
      <c r="RSM75" s="12"/>
      <c r="RSN75" s="12"/>
      <c r="RSO75" s="12"/>
      <c r="RSP75" s="12"/>
      <c r="RSQ75" s="12"/>
      <c r="RSR75" s="12"/>
      <c r="RSS75" s="12"/>
      <c r="RST75" s="12"/>
      <c r="RSU75" s="12"/>
      <c r="RSV75" s="12"/>
      <c r="RSW75" s="12"/>
      <c r="RSX75" s="12"/>
      <c r="RSY75" s="12"/>
      <c r="RSZ75" s="12"/>
      <c r="RTA75" s="12"/>
      <c r="RTB75" s="12"/>
      <c r="RTC75" s="12"/>
      <c r="RTD75" s="12"/>
      <c r="RTE75" s="12"/>
      <c r="RTF75" s="12"/>
      <c r="RTG75" s="12"/>
      <c r="RTH75" s="12"/>
      <c r="RTI75" s="12"/>
      <c r="RTJ75" s="12"/>
      <c r="RTK75" s="12"/>
      <c r="RTL75" s="12"/>
      <c r="RTM75" s="12"/>
      <c r="RTN75" s="12"/>
      <c r="RTO75" s="12"/>
      <c r="RTP75" s="12"/>
      <c r="RTQ75" s="12"/>
      <c r="RTR75" s="12"/>
      <c r="RTS75" s="12"/>
      <c r="RTT75" s="12"/>
      <c r="RTU75" s="12"/>
      <c r="RTV75" s="12"/>
      <c r="RTW75" s="12"/>
      <c r="RTX75" s="12"/>
      <c r="RTY75" s="12"/>
      <c r="RTZ75" s="12"/>
      <c r="RUA75" s="12"/>
      <c r="RUB75" s="12"/>
      <c r="RUC75" s="12"/>
      <c r="RUD75" s="12"/>
      <c r="RUE75" s="12"/>
      <c r="RUF75" s="12"/>
      <c r="RUG75" s="12"/>
      <c r="RUH75" s="12"/>
      <c r="RUI75" s="12"/>
      <c r="RUJ75" s="12"/>
      <c r="RUK75" s="12"/>
      <c r="RUL75" s="12"/>
      <c r="RUM75" s="12"/>
      <c r="RUN75" s="12"/>
      <c r="RUO75" s="12"/>
      <c r="RUP75" s="12"/>
      <c r="RUQ75" s="12"/>
      <c r="RUR75" s="12"/>
      <c r="RUS75" s="12"/>
      <c r="RUT75" s="12"/>
      <c r="RUU75" s="12"/>
      <c r="RUV75" s="12"/>
      <c r="RUW75" s="12"/>
      <c r="RUX75" s="12"/>
      <c r="RUY75" s="12"/>
      <c r="RUZ75" s="12"/>
      <c r="RVA75" s="12"/>
      <c r="RVB75" s="12"/>
      <c r="RVC75" s="12"/>
      <c r="RVD75" s="12"/>
      <c r="RVE75" s="12"/>
      <c r="RVF75" s="12"/>
      <c r="RVG75" s="12"/>
      <c r="RVH75" s="12"/>
      <c r="RVI75" s="12"/>
      <c r="RVJ75" s="12"/>
      <c r="RVK75" s="12"/>
      <c r="RVL75" s="12"/>
      <c r="RVM75" s="12"/>
      <c r="RVN75" s="12"/>
      <c r="RVO75" s="12"/>
      <c r="RVP75" s="12"/>
      <c r="RVQ75" s="12"/>
      <c r="RVR75" s="12"/>
      <c r="RVS75" s="12"/>
      <c r="RVT75" s="12"/>
      <c r="RVU75" s="12"/>
      <c r="RVV75" s="12"/>
      <c r="RVW75" s="12"/>
      <c r="RVX75" s="12"/>
      <c r="RVY75" s="12"/>
      <c r="RVZ75" s="12"/>
      <c r="RWA75" s="12"/>
      <c r="RWB75" s="12"/>
      <c r="RWC75" s="12"/>
      <c r="RWD75" s="12"/>
      <c r="RWE75" s="12"/>
      <c r="RWF75" s="12"/>
      <c r="RWG75" s="12"/>
      <c r="RWH75" s="12"/>
      <c r="RWI75" s="12"/>
      <c r="RWJ75" s="12"/>
      <c r="RWK75" s="12"/>
      <c r="RWL75" s="12"/>
      <c r="RWM75" s="12"/>
      <c r="RWN75" s="12"/>
      <c r="RWO75" s="12"/>
      <c r="RWP75" s="12"/>
      <c r="RWQ75" s="12"/>
      <c r="RWR75" s="12"/>
      <c r="RWS75" s="12"/>
      <c r="RWT75" s="12"/>
      <c r="RWU75" s="12"/>
      <c r="RWV75" s="12"/>
      <c r="RWW75" s="12"/>
      <c r="RWX75" s="12"/>
      <c r="RWY75" s="12"/>
      <c r="RWZ75" s="12"/>
      <c r="RXA75" s="12"/>
      <c r="RXB75" s="12"/>
      <c r="RXC75" s="12"/>
      <c r="RXD75" s="12"/>
      <c r="RXE75" s="12"/>
      <c r="RXF75" s="12"/>
      <c r="RXG75" s="12"/>
      <c r="RXH75" s="12"/>
      <c r="RXI75" s="12"/>
      <c r="RXJ75" s="12"/>
      <c r="RXK75" s="12"/>
      <c r="RXL75" s="12"/>
      <c r="RXM75" s="12"/>
      <c r="RXN75" s="12"/>
      <c r="RXO75" s="12"/>
      <c r="RXP75" s="12"/>
      <c r="RXQ75" s="12"/>
      <c r="RXR75" s="12"/>
      <c r="RXS75" s="12"/>
      <c r="RXT75" s="12"/>
      <c r="RXU75" s="12"/>
      <c r="RXV75" s="12"/>
      <c r="RXW75" s="12"/>
      <c r="RXX75" s="12"/>
      <c r="RXY75" s="12"/>
      <c r="RXZ75" s="12"/>
      <c r="RYA75" s="12"/>
      <c r="RYB75" s="12"/>
      <c r="RYC75" s="12"/>
      <c r="RYD75" s="12"/>
      <c r="RYE75" s="12"/>
      <c r="RYF75" s="12"/>
      <c r="RYG75" s="12"/>
      <c r="RYH75" s="12"/>
      <c r="RYI75" s="12"/>
      <c r="RYJ75" s="12"/>
      <c r="RYK75" s="12"/>
      <c r="RYL75" s="12"/>
      <c r="RYM75" s="12"/>
      <c r="RYN75" s="12"/>
      <c r="RYO75" s="12"/>
      <c r="RYP75" s="12"/>
      <c r="RYQ75" s="12"/>
      <c r="RYR75" s="12"/>
      <c r="RYS75" s="12"/>
      <c r="RYT75" s="12"/>
      <c r="RYU75" s="12"/>
      <c r="RYV75" s="12"/>
      <c r="RYW75" s="12"/>
      <c r="RYX75" s="12"/>
      <c r="RYY75" s="12"/>
      <c r="RYZ75" s="12"/>
      <c r="RZA75" s="12"/>
      <c r="RZB75" s="12"/>
      <c r="RZC75" s="12"/>
      <c r="RZD75" s="12"/>
      <c r="RZE75" s="12"/>
      <c r="RZF75" s="12"/>
      <c r="RZG75" s="12"/>
      <c r="RZH75" s="12"/>
      <c r="RZI75" s="12"/>
      <c r="RZJ75" s="12"/>
      <c r="RZK75" s="12"/>
      <c r="RZL75" s="12"/>
      <c r="RZM75" s="12"/>
      <c r="RZN75" s="12"/>
      <c r="RZO75" s="12"/>
      <c r="RZP75" s="12"/>
      <c r="RZQ75" s="12"/>
      <c r="RZR75" s="12"/>
      <c r="RZS75" s="12"/>
      <c r="RZT75" s="12"/>
      <c r="RZU75" s="12"/>
      <c r="RZV75" s="12"/>
      <c r="RZW75" s="12"/>
      <c r="RZX75" s="12"/>
      <c r="RZY75" s="12"/>
      <c r="RZZ75" s="12"/>
      <c r="SAA75" s="12"/>
      <c r="SAB75" s="12"/>
      <c r="SAC75" s="12"/>
      <c r="SAD75" s="12"/>
      <c r="SAE75" s="12"/>
      <c r="SAF75" s="12"/>
      <c r="SAG75" s="12"/>
      <c r="SAH75" s="12"/>
      <c r="SAI75" s="12"/>
      <c r="SAJ75" s="12"/>
      <c r="SAK75" s="12"/>
      <c r="SAL75" s="12"/>
      <c r="SAM75" s="12"/>
      <c r="SAN75" s="12"/>
      <c r="SAO75" s="12"/>
      <c r="SAP75" s="12"/>
      <c r="SAQ75" s="12"/>
      <c r="SAR75" s="12"/>
      <c r="SAS75" s="12"/>
      <c r="SAT75" s="12"/>
      <c r="SAU75" s="12"/>
      <c r="SAV75" s="12"/>
      <c r="SAW75" s="12"/>
      <c r="SAX75" s="12"/>
      <c r="SAY75" s="12"/>
      <c r="SAZ75" s="12"/>
      <c r="SBA75" s="12"/>
      <c r="SBB75" s="12"/>
      <c r="SBC75" s="12"/>
      <c r="SBD75" s="12"/>
      <c r="SBE75" s="12"/>
      <c r="SBF75" s="12"/>
      <c r="SBG75" s="12"/>
      <c r="SBH75" s="12"/>
      <c r="SBI75" s="12"/>
      <c r="SBJ75" s="12"/>
      <c r="SBK75" s="12"/>
      <c r="SBL75" s="12"/>
      <c r="SBM75" s="12"/>
      <c r="SBN75" s="12"/>
      <c r="SBO75" s="12"/>
      <c r="SBP75" s="12"/>
      <c r="SBQ75" s="12"/>
      <c r="SBR75" s="12"/>
      <c r="SBS75" s="12"/>
      <c r="SBT75" s="12"/>
      <c r="SBU75" s="12"/>
      <c r="SBV75" s="12"/>
      <c r="SBW75" s="12"/>
      <c r="SBX75" s="12"/>
      <c r="SBY75" s="12"/>
      <c r="SBZ75" s="12"/>
      <c r="SCA75" s="12"/>
      <c r="SCB75" s="12"/>
      <c r="SCC75" s="12"/>
      <c r="SCD75" s="12"/>
      <c r="SCE75" s="12"/>
      <c r="SCF75" s="12"/>
      <c r="SCG75" s="12"/>
      <c r="SCH75" s="12"/>
      <c r="SCI75" s="12"/>
      <c r="SCJ75" s="12"/>
      <c r="SCK75" s="12"/>
      <c r="SCL75" s="12"/>
      <c r="SCM75" s="12"/>
      <c r="SCN75" s="12"/>
      <c r="SCO75" s="12"/>
      <c r="SCP75" s="12"/>
      <c r="SCQ75" s="12"/>
      <c r="SCR75" s="12"/>
      <c r="SCS75" s="12"/>
      <c r="SCT75" s="12"/>
      <c r="SCU75" s="12"/>
      <c r="SCV75" s="12"/>
      <c r="SCW75" s="12"/>
      <c r="SCX75" s="12"/>
      <c r="SCY75" s="12"/>
      <c r="SCZ75" s="12"/>
      <c r="SDA75" s="12"/>
      <c r="SDB75" s="12"/>
      <c r="SDC75" s="12"/>
      <c r="SDD75" s="12"/>
      <c r="SDE75" s="12"/>
      <c r="SDF75" s="12"/>
      <c r="SDG75" s="12"/>
      <c r="SDH75" s="12"/>
      <c r="SDI75" s="12"/>
      <c r="SDJ75" s="12"/>
      <c r="SDK75" s="12"/>
      <c r="SDL75" s="12"/>
      <c r="SDM75" s="12"/>
      <c r="SDN75" s="12"/>
      <c r="SDO75" s="12"/>
      <c r="SDP75" s="12"/>
      <c r="SDQ75" s="12"/>
      <c r="SDR75" s="12"/>
      <c r="SDS75" s="12"/>
      <c r="SDT75" s="12"/>
      <c r="SDU75" s="12"/>
      <c r="SDV75" s="12"/>
      <c r="SDW75" s="12"/>
      <c r="SDX75" s="12"/>
      <c r="SDY75" s="12"/>
      <c r="SDZ75" s="12"/>
      <c r="SEA75" s="12"/>
      <c r="SEB75" s="12"/>
      <c r="SEC75" s="12"/>
      <c r="SED75" s="12"/>
      <c r="SEE75" s="12"/>
      <c r="SEF75" s="12"/>
      <c r="SEG75" s="12"/>
      <c r="SEH75" s="12"/>
      <c r="SEI75" s="12"/>
      <c r="SEJ75" s="12"/>
      <c r="SEK75" s="12"/>
      <c r="SEL75" s="12"/>
      <c r="SEM75" s="12"/>
      <c r="SEN75" s="12"/>
      <c r="SEO75" s="12"/>
      <c r="SEP75" s="12"/>
      <c r="SEQ75" s="12"/>
      <c r="SER75" s="12"/>
      <c r="SES75" s="12"/>
      <c r="SET75" s="12"/>
      <c r="SEU75" s="12"/>
      <c r="SEV75" s="12"/>
      <c r="SEW75" s="12"/>
      <c r="SEX75" s="12"/>
      <c r="SEY75" s="12"/>
      <c r="SEZ75" s="12"/>
      <c r="SFA75" s="12"/>
      <c r="SFB75" s="12"/>
      <c r="SFC75" s="12"/>
      <c r="SFD75" s="12"/>
      <c r="SFE75" s="12"/>
      <c r="SFF75" s="12"/>
      <c r="SFG75" s="12"/>
      <c r="SFH75" s="12"/>
      <c r="SFI75" s="12"/>
      <c r="SFJ75" s="12"/>
      <c r="SFK75" s="12"/>
      <c r="SFL75" s="12"/>
      <c r="SFM75" s="12"/>
      <c r="SFN75" s="12"/>
      <c r="SFO75" s="12"/>
      <c r="SFP75" s="12"/>
      <c r="SFQ75" s="12"/>
      <c r="SFR75" s="12"/>
      <c r="SFS75" s="12"/>
      <c r="SFT75" s="12"/>
      <c r="SFU75" s="12"/>
      <c r="SFV75" s="12"/>
      <c r="SFW75" s="12"/>
      <c r="SFX75" s="12"/>
      <c r="SFY75" s="12"/>
      <c r="SFZ75" s="12"/>
      <c r="SGA75" s="12"/>
      <c r="SGB75" s="12"/>
      <c r="SGC75" s="12"/>
      <c r="SGD75" s="12"/>
      <c r="SGE75" s="12"/>
      <c r="SGF75" s="12"/>
      <c r="SGG75" s="12"/>
      <c r="SGH75" s="12"/>
      <c r="SGI75" s="12"/>
      <c r="SGJ75" s="12"/>
      <c r="SGK75" s="12"/>
      <c r="SGL75" s="12"/>
      <c r="SGM75" s="12"/>
      <c r="SGN75" s="12"/>
      <c r="SGO75" s="12"/>
      <c r="SGP75" s="12"/>
      <c r="SGQ75" s="12"/>
      <c r="SGR75" s="12"/>
      <c r="SGS75" s="12"/>
      <c r="SGT75" s="12"/>
      <c r="SGU75" s="12"/>
      <c r="SGV75" s="12"/>
      <c r="SGW75" s="12"/>
      <c r="SGX75" s="12"/>
      <c r="SGY75" s="12"/>
      <c r="SGZ75" s="12"/>
      <c r="SHA75" s="12"/>
      <c r="SHB75" s="12"/>
      <c r="SHC75" s="12"/>
      <c r="SHD75" s="12"/>
      <c r="SHE75" s="12"/>
      <c r="SHF75" s="12"/>
      <c r="SHG75" s="12"/>
      <c r="SHH75" s="12"/>
      <c r="SHI75" s="12"/>
      <c r="SHJ75" s="12"/>
      <c r="SHK75" s="12"/>
      <c r="SHL75" s="12"/>
      <c r="SHM75" s="12"/>
      <c r="SHN75" s="12"/>
      <c r="SHO75" s="12"/>
      <c r="SHP75" s="12"/>
      <c r="SHQ75" s="12"/>
      <c r="SHR75" s="12"/>
      <c r="SHS75" s="12"/>
      <c r="SHT75" s="12"/>
      <c r="SHU75" s="12"/>
      <c r="SHV75" s="12"/>
      <c r="SHW75" s="12"/>
      <c r="SHX75" s="12"/>
      <c r="SHY75" s="12"/>
      <c r="SHZ75" s="12"/>
      <c r="SIA75" s="12"/>
      <c r="SIB75" s="12"/>
      <c r="SIC75" s="12"/>
      <c r="SID75" s="12"/>
      <c r="SIE75" s="12"/>
      <c r="SIF75" s="12"/>
      <c r="SIG75" s="12"/>
      <c r="SIH75" s="12"/>
      <c r="SII75" s="12"/>
      <c r="SIJ75" s="12"/>
      <c r="SIK75" s="12"/>
      <c r="SIL75" s="12"/>
      <c r="SIM75" s="12"/>
      <c r="SIN75" s="12"/>
      <c r="SIO75" s="12"/>
      <c r="SIP75" s="12"/>
      <c r="SIQ75" s="12"/>
      <c r="SIR75" s="12"/>
      <c r="SIS75" s="12"/>
      <c r="SIT75" s="12"/>
      <c r="SIU75" s="12"/>
      <c r="SIV75" s="12"/>
      <c r="SIW75" s="12"/>
      <c r="SIX75" s="12"/>
      <c r="SIY75" s="12"/>
      <c r="SIZ75" s="12"/>
      <c r="SJA75" s="12"/>
      <c r="SJB75" s="12"/>
      <c r="SJC75" s="12"/>
      <c r="SJD75" s="12"/>
      <c r="SJE75" s="12"/>
      <c r="SJF75" s="12"/>
      <c r="SJG75" s="12"/>
      <c r="SJH75" s="12"/>
      <c r="SJI75" s="12"/>
      <c r="SJJ75" s="12"/>
      <c r="SJK75" s="12"/>
      <c r="SJL75" s="12"/>
      <c r="SJM75" s="12"/>
      <c r="SJN75" s="12"/>
      <c r="SJO75" s="12"/>
      <c r="SJP75" s="12"/>
      <c r="SJQ75" s="12"/>
      <c r="SJR75" s="12"/>
      <c r="SJS75" s="12"/>
      <c r="SJT75" s="12"/>
      <c r="SJU75" s="12"/>
      <c r="SJV75" s="12"/>
      <c r="SJW75" s="12"/>
      <c r="SJX75" s="12"/>
      <c r="SJY75" s="12"/>
      <c r="SJZ75" s="12"/>
      <c r="SKA75" s="12"/>
      <c r="SKB75" s="12"/>
      <c r="SKC75" s="12"/>
      <c r="SKD75" s="12"/>
      <c r="SKE75" s="12"/>
      <c r="SKF75" s="12"/>
      <c r="SKG75" s="12"/>
      <c r="SKH75" s="12"/>
      <c r="SKI75" s="12"/>
      <c r="SKJ75" s="12"/>
      <c r="SKK75" s="12"/>
      <c r="SKL75" s="12"/>
      <c r="SKM75" s="12"/>
      <c r="SKN75" s="12"/>
      <c r="SKO75" s="12"/>
      <c r="SKP75" s="12"/>
      <c r="SKQ75" s="12"/>
      <c r="SKR75" s="12"/>
      <c r="SKS75" s="12"/>
      <c r="SKT75" s="12"/>
      <c r="SKU75" s="12"/>
      <c r="SKV75" s="12"/>
      <c r="SKW75" s="12"/>
      <c r="SKX75" s="12"/>
      <c r="SKY75" s="12"/>
      <c r="SKZ75" s="12"/>
      <c r="SLA75" s="12"/>
      <c r="SLB75" s="12"/>
      <c r="SLC75" s="12"/>
      <c r="SLD75" s="12"/>
      <c r="SLE75" s="12"/>
      <c r="SLF75" s="12"/>
      <c r="SLG75" s="12"/>
      <c r="SLH75" s="12"/>
      <c r="SLI75" s="12"/>
      <c r="SLJ75" s="12"/>
      <c r="SLK75" s="12"/>
      <c r="SLL75" s="12"/>
      <c r="SLM75" s="12"/>
      <c r="SLN75" s="12"/>
      <c r="SLO75" s="12"/>
      <c r="SLP75" s="12"/>
      <c r="SLQ75" s="12"/>
      <c r="SLR75" s="12"/>
      <c r="SLS75" s="12"/>
      <c r="SLT75" s="12"/>
      <c r="SLU75" s="12"/>
      <c r="SLV75" s="12"/>
      <c r="SLW75" s="12"/>
      <c r="SLX75" s="12"/>
      <c r="SLY75" s="12"/>
      <c r="SLZ75" s="12"/>
      <c r="SMA75" s="12"/>
      <c r="SMB75" s="12"/>
      <c r="SMC75" s="12"/>
      <c r="SMD75" s="12"/>
      <c r="SME75" s="12"/>
      <c r="SMF75" s="12"/>
      <c r="SMG75" s="12"/>
      <c r="SMH75" s="12"/>
      <c r="SMI75" s="12"/>
      <c r="SMJ75" s="12"/>
      <c r="SMK75" s="12"/>
      <c r="SML75" s="12"/>
      <c r="SMM75" s="12"/>
      <c r="SMN75" s="12"/>
      <c r="SMO75" s="12"/>
      <c r="SMP75" s="12"/>
      <c r="SMQ75" s="12"/>
      <c r="SMR75" s="12"/>
      <c r="SMS75" s="12"/>
      <c r="SMT75" s="12"/>
      <c r="SMU75" s="12"/>
      <c r="SMV75" s="12"/>
      <c r="SMW75" s="12"/>
      <c r="SMX75" s="12"/>
      <c r="SMY75" s="12"/>
      <c r="SMZ75" s="12"/>
      <c r="SNA75" s="12"/>
      <c r="SNB75" s="12"/>
      <c r="SNC75" s="12"/>
      <c r="SND75" s="12"/>
      <c r="SNE75" s="12"/>
      <c r="SNF75" s="12"/>
      <c r="SNG75" s="12"/>
      <c r="SNH75" s="12"/>
      <c r="SNI75" s="12"/>
      <c r="SNJ75" s="12"/>
      <c r="SNK75" s="12"/>
      <c r="SNL75" s="12"/>
      <c r="SNM75" s="12"/>
      <c r="SNN75" s="12"/>
      <c r="SNO75" s="12"/>
      <c r="SNP75" s="12"/>
      <c r="SNQ75" s="12"/>
      <c r="SNR75" s="12"/>
      <c r="SNS75" s="12"/>
      <c r="SNT75" s="12"/>
      <c r="SNU75" s="12"/>
      <c r="SNV75" s="12"/>
      <c r="SNW75" s="12"/>
      <c r="SNX75" s="12"/>
      <c r="SNY75" s="12"/>
      <c r="SNZ75" s="12"/>
      <c r="SOA75" s="12"/>
      <c r="SOB75" s="12"/>
      <c r="SOC75" s="12"/>
      <c r="SOD75" s="12"/>
      <c r="SOE75" s="12"/>
      <c r="SOF75" s="12"/>
      <c r="SOG75" s="12"/>
      <c r="SOH75" s="12"/>
      <c r="SOI75" s="12"/>
      <c r="SOJ75" s="12"/>
      <c r="SOK75" s="12"/>
      <c r="SOL75" s="12"/>
      <c r="SOM75" s="12"/>
      <c r="SON75" s="12"/>
      <c r="SOO75" s="12"/>
      <c r="SOP75" s="12"/>
      <c r="SOQ75" s="12"/>
      <c r="SOR75" s="12"/>
      <c r="SOS75" s="12"/>
      <c r="SOT75" s="12"/>
      <c r="SOU75" s="12"/>
      <c r="SOV75" s="12"/>
      <c r="SOW75" s="12"/>
      <c r="SOX75" s="12"/>
      <c r="SOY75" s="12"/>
      <c r="SOZ75" s="12"/>
      <c r="SPA75" s="12"/>
      <c r="SPB75" s="12"/>
      <c r="SPC75" s="12"/>
      <c r="SPD75" s="12"/>
      <c r="SPE75" s="12"/>
      <c r="SPF75" s="12"/>
      <c r="SPG75" s="12"/>
      <c r="SPH75" s="12"/>
      <c r="SPI75" s="12"/>
      <c r="SPJ75" s="12"/>
      <c r="SPK75" s="12"/>
      <c r="SPL75" s="12"/>
      <c r="SPM75" s="12"/>
      <c r="SPN75" s="12"/>
      <c r="SPO75" s="12"/>
      <c r="SPP75" s="12"/>
      <c r="SPQ75" s="12"/>
      <c r="SPR75" s="12"/>
      <c r="SPS75" s="12"/>
      <c r="SPT75" s="12"/>
      <c r="SPU75" s="12"/>
      <c r="SPV75" s="12"/>
      <c r="SPW75" s="12"/>
      <c r="SPX75" s="12"/>
      <c r="SPY75" s="12"/>
      <c r="SPZ75" s="12"/>
      <c r="SQA75" s="12"/>
      <c r="SQB75" s="12"/>
      <c r="SQC75" s="12"/>
      <c r="SQD75" s="12"/>
      <c r="SQE75" s="12"/>
      <c r="SQF75" s="12"/>
      <c r="SQG75" s="12"/>
      <c r="SQH75" s="12"/>
      <c r="SQI75" s="12"/>
      <c r="SQJ75" s="12"/>
      <c r="SQK75" s="12"/>
      <c r="SQL75" s="12"/>
      <c r="SQM75" s="12"/>
      <c r="SQN75" s="12"/>
      <c r="SQO75" s="12"/>
      <c r="SQP75" s="12"/>
      <c r="SQQ75" s="12"/>
      <c r="SQR75" s="12"/>
      <c r="SQS75" s="12"/>
      <c r="SQT75" s="12"/>
      <c r="SQU75" s="12"/>
      <c r="SQV75" s="12"/>
      <c r="SQW75" s="12"/>
      <c r="SQX75" s="12"/>
      <c r="SQY75" s="12"/>
      <c r="SQZ75" s="12"/>
      <c r="SRA75" s="12"/>
      <c r="SRB75" s="12"/>
      <c r="SRC75" s="12"/>
      <c r="SRD75" s="12"/>
      <c r="SRE75" s="12"/>
      <c r="SRF75" s="12"/>
      <c r="SRG75" s="12"/>
      <c r="SRH75" s="12"/>
      <c r="SRI75" s="12"/>
      <c r="SRJ75" s="12"/>
      <c r="SRK75" s="12"/>
      <c r="SRL75" s="12"/>
      <c r="SRM75" s="12"/>
      <c r="SRN75" s="12"/>
      <c r="SRO75" s="12"/>
      <c r="SRP75" s="12"/>
      <c r="SRQ75" s="12"/>
      <c r="SRR75" s="12"/>
      <c r="SRS75" s="12"/>
      <c r="SRT75" s="12"/>
      <c r="SRU75" s="12"/>
      <c r="SRV75" s="12"/>
      <c r="SRW75" s="12"/>
      <c r="SRX75" s="12"/>
      <c r="SRY75" s="12"/>
      <c r="SRZ75" s="12"/>
      <c r="SSA75" s="12"/>
      <c r="SSB75" s="12"/>
      <c r="SSC75" s="12"/>
      <c r="SSD75" s="12"/>
      <c r="SSE75" s="12"/>
      <c r="SSF75" s="12"/>
      <c r="SSG75" s="12"/>
      <c r="SSH75" s="12"/>
      <c r="SSI75" s="12"/>
      <c r="SSJ75" s="12"/>
      <c r="SSK75" s="12"/>
      <c r="SSL75" s="12"/>
      <c r="SSM75" s="12"/>
      <c r="SSN75" s="12"/>
      <c r="SSO75" s="12"/>
      <c r="SSP75" s="12"/>
      <c r="SSQ75" s="12"/>
      <c r="SSR75" s="12"/>
      <c r="SSS75" s="12"/>
      <c r="SST75" s="12"/>
      <c r="SSU75" s="12"/>
      <c r="SSV75" s="12"/>
      <c r="SSW75" s="12"/>
      <c r="SSX75" s="12"/>
      <c r="SSY75" s="12"/>
      <c r="SSZ75" s="12"/>
      <c r="STA75" s="12"/>
      <c r="STB75" s="12"/>
      <c r="STC75" s="12"/>
      <c r="STD75" s="12"/>
      <c r="STE75" s="12"/>
      <c r="STF75" s="12"/>
      <c r="STG75" s="12"/>
      <c r="STH75" s="12"/>
      <c r="STI75" s="12"/>
      <c r="STJ75" s="12"/>
      <c r="STK75" s="12"/>
      <c r="STL75" s="12"/>
      <c r="STM75" s="12"/>
      <c r="STN75" s="12"/>
      <c r="STO75" s="12"/>
      <c r="STP75" s="12"/>
      <c r="STQ75" s="12"/>
      <c r="STR75" s="12"/>
      <c r="STS75" s="12"/>
      <c r="STT75" s="12"/>
      <c r="STU75" s="12"/>
      <c r="STV75" s="12"/>
      <c r="STW75" s="12"/>
      <c r="STX75" s="12"/>
      <c r="STY75" s="12"/>
      <c r="STZ75" s="12"/>
      <c r="SUA75" s="12"/>
      <c r="SUB75" s="12"/>
      <c r="SUC75" s="12"/>
      <c r="SUD75" s="12"/>
      <c r="SUE75" s="12"/>
      <c r="SUF75" s="12"/>
      <c r="SUG75" s="12"/>
      <c r="SUH75" s="12"/>
      <c r="SUI75" s="12"/>
      <c r="SUJ75" s="12"/>
      <c r="SUK75" s="12"/>
      <c r="SUL75" s="12"/>
      <c r="SUM75" s="12"/>
      <c r="SUN75" s="12"/>
      <c r="SUO75" s="12"/>
      <c r="SUP75" s="12"/>
      <c r="SUQ75" s="12"/>
      <c r="SUR75" s="12"/>
      <c r="SUS75" s="12"/>
      <c r="SUT75" s="12"/>
      <c r="SUU75" s="12"/>
      <c r="SUV75" s="12"/>
      <c r="SUW75" s="12"/>
      <c r="SUX75" s="12"/>
      <c r="SUY75" s="12"/>
      <c r="SUZ75" s="12"/>
      <c r="SVA75" s="12"/>
      <c r="SVB75" s="12"/>
      <c r="SVC75" s="12"/>
      <c r="SVD75" s="12"/>
      <c r="SVE75" s="12"/>
      <c r="SVF75" s="12"/>
      <c r="SVG75" s="12"/>
      <c r="SVH75" s="12"/>
      <c r="SVI75" s="12"/>
      <c r="SVJ75" s="12"/>
      <c r="SVK75" s="12"/>
      <c r="SVL75" s="12"/>
      <c r="SVM75" s="12"/>
      <c r="SVN75" s="12"/>
      <c r="SVO75" s="12"/>
      <c r="SVP75" s="12"/>
      <c r="SVQ75" s="12"/>
      <c r="SVR75" s="12"/>
      <c r="SVS75" s="12"/>
      <c r="SVT75" s="12"/>
      <c r="SVU75" s="12"/>
      <c r="SVV75" s="12"/>
      <c r="SVW75" s="12"/>
      <c r="SVX75" s="12"/>
      <c r="SVY75" s="12"/>
      <c r="SVZ75" s="12"/>
      <c r="SWA75" s="12"/>
      <c r="SWB75" s="12"/>
      <c r="SWC75" s="12"/>
      <c r="SWD75" s="12"/>
      <c r="SWE75" s="12"/>
      <c r="SWF75" s="12"/>
      <c r="SWG75" s="12"/>
      <c r="SWH75" s="12"/>
      <c r="SWI75" s="12"/>
      <c r="SWJ75" s="12"/>
      <c r="SWK75" s="12"/>
      <c r="SWL75" s="12"/>
      <c r="SWM75" s="12"/>
      <c r="SWN75" s="12"/>
      <c r="SWO75" s="12"/>
      <c r="SWP75" s="12"/>
      <c r="SWQ75" s="12"/>
      <c r="SWR75" s="12"/>
      <c r="SWS75" s="12"/>
      <c r="SWT75" s="12"/>
      <c r="SWU75" s="12"/>
      <c r="SWV75" s="12"/>
      <c r="SWW75" s="12"/>
      <c r="SWX75" s="12"/>
      <c r="SWY75" s="12"/>
      <c r="SWZ75" s="12"/>
      <c r="SXA75" s="12"/>
      <c r="SXB75" s="12"/>
      <c r="SXC75" s="12"/>
      <c r="SXD75" s="12"/>
      <c r="SXE75" s="12"/>
      <c r="SXF75" s="12"/>
      <c r="SXG75" s="12"/>
      <c r="SXH75" s="12"/>
      <c r="SXI75" s="12"/>
      <c r="SXJ75" s="12"/>
      <c r="SXK75" s="12"/>
      <c r="SXL75" s="12"/>
      <c r="SXM75" s="12"/>
      <c r="SXN75" s="12"/>
      <c r="SXO75" s="12"/>
      <c r="SXP75" s="12"/>
      <c r="SXQ75" s="12"/>
      <c r="SXR75" s="12"/>
      <c r="SXS75" s="12"/>
      <c r="SXT75" s="12"/>
      <c r="SXU75" s="12"/>
      <c r="SXV75" s="12"/>
      <c r="SXW75" s="12"/>
      <c r="SXX75" s="12"/>
      <c r="SXY75" s="12"/>
      <c r="SXZ75" s="12"/>
      <c r="SYA75" s="12"/>
      <c r="SYB75" s="12"/>
      <c r="SYC75" s="12"/>
      <c r="SYD75" s="12"/>
      <c r="SYE75" s="12"/>
      <c r="SYF75" s="12"/>
      <c r="SYG75" s="12"/>
      <c r="SYH75" s="12"/>
      <c r="SYI75" s="12"/>
      <c r="SYJ75" s="12"/>
      <c r="SYK75" s="12"/>
      <c r="SYL75" s="12"/>
      <c r="SYM75" s="12"/>
      <c r="SYN75" s="12"/>
      <c r="SYO75" s="12"/>
      <c r="SYP75" s="12"/>
      <c r="SYQ75" s="12"/>
      <c r="SYR75" s="12"/>
      <c r="SYS75" s="12"/>
      <c r="SYT75" s="12"/>
      <c r="SYU75" s="12"/>
      <c r="SYV75" s="12"/>
      <c r="SYW75" s="12"/>
      <c r="SYX75" s="12"/>
      <c r="SYY75" s="12"/>
      <c r="SYZ75" s="12"/>
      <c r="SZA75" s="12"/>
      <c r="SZB75" s="12"/>
      <c r="SZC75" s="12"/>
      <c r="SZD75" s="12"/>
      <c r="SZE75" s="12"/>
      <c r="SZF75" s="12"/>
      <c r="SZG75" s="12"/>
      <c r="SZH75" s="12"/>
      <c r="SZI75" s="12"/>
      <c r="SZJ75" s="12"/>
      <c r="SZK75" s="12"/>
      <c r="SZL75" s="12"/>
      <c r="SZM75" s="12"/>
      <c r="SZN75" s="12"/>
      <c r="SZO75" s="12"/>
      <c r="SZP75" s="12"/>
      <c r="SZQ75" s="12"/>
      <c r="SZR75" s="12"/>
      <c r="SZS75" s="12"/>
      <c r="SZT75" s="12"/>
      <c r="SZU75" s="12"/>
      <c r="SZV75" s="12"/>
      <c r="SZW75" s="12"/>
      <c r="SZX75" s="12"/>
      <c r="SZY75" s="12"/>
      <c r="SZZ75" s="12"/>
      <c r="TAA75" s="12"/>
      <c r="TAB75" s="12"/>
      <c r="TAC75" s="12"/>
      <c r="TAD75" s="12"/>
      <c r="TAE75" s="12"/>
      <c r="TAF75" s="12"/>
      <c r="TAG75" s="12"/>
      <c r="TAH75" s="12"/>
      <c r="TAI75" s="12"/>
      <c r="TAJ75" s="12"/>
      <c r="TAK75" s="12"/>
      <c r="TAL75" s="12"/>
      <c r="TAM75" s="12"/>
      <c r="TAN75" s="12"/>
      <c r="TAO75" s="12"/>
      <c r="TAP75" s="12"/>
      <c r="TAQ75" s="12"/>
      <c r="TAR75" s="12"/>
      <c r="TAS75" s="12"/>
      <c r="TAT75" s="12"/>
      <c r="TAU75" s="12"/>
      <c r="TAV75" s="12"/>
      <c r="TAW75" s="12"/>
      <c r="TAX75" s="12"/>
      <c r="TAY75" s="12"/>
      <c r="TAZ75" s="12"/>
      <c r="TBA75" s="12"/>
      <c r="TBB75" s="12"/>
      <c r="TBC75" s="12"/>
      <c r="TBD75" s="12"/>
      <c r="TBE75" s="12"/>
      <c r="TBF75" s="12"/>
      <c r="TBG75" s="12"/>
      <c r="TBH75" s="12"/>
      <c r="TBI75" s="12"/>
      <c r="TBJ75" s="12"/>
      <c r="TBK75" s="12"/>
      <c r="TBL75" s="12"/>
      <c r="TBM75" s="12"/>
      <c r="TBN75" s="12"/>
      <c r="TBO75" s="12"/>
      <c r="TBP75" s="12"/>
      <c r="TBQ75" s="12"/>
      <c r="TBR75" s="12"/>
      <c r="TBS75" s="12"/>
      <c r="TBT75" s="12"/>
      <c r="TBU75" s="12"/>
      <c r="TBV75" s="12"/>
      <c r="TBW75" s="12"/>
      <c r="TBX75" s="12"/>
      <c r="TBY75" s="12"/>
      <c r="TBZ75" s="12"/>
      <c r="TCA75" s="12"/>
      <c r="TCB75" s="12"/>
      <c r="TCC75" s="12"/>
      <c r="TCD75" s="12"/>
      <c r="TCE75" s="12"/>
      <c r="TCF75" s="12"/>
      <c r="TCG75" s="12"/>
      <c r="TCH75" s="12"/>
      <c r="TCI75" s="12"/>
      <c r="TCJ75" s="12"/>
      <c r="TCK75" s="12"/>
      <c r="TCL75" s="12"/>
      <c r="TCM75" s="12"/>
      <c r="TCN75" s="12"/>
      <c r="TCO75" s="12"/>
      <c r="TCP75" s="12"/>
      <c r="TCQ75" s="12"/>
      <c r="TCR75" s="12"/>
      <c r="TCS75" s="12"/>
      <c r="TCT75" s="12"/>
      <c r="TCU75" s="12"/>
      <c r="TCV75" s="12"/>
      <c r="TCW75" s="12"/>
      <c r="TCX75" s="12"/>
      <c r="TCY75" s="12"/>
      <c r="TCZ75" s="12"/>
      <c r="TDA75" s="12"/>
      <c r="TDB75" s="12"/>
      <c r="TDC75" s="12"/>
      <c r="TDD75" s="12"/>
      <c r="TDE75" s="12"/>
      <c r="TDF75" s="12"/>
      <c r="TDG75" s="12"/>
      <c r="TDH75" s="12"/>
      <c r="TDI75" s="12"/>
      <c r="TDJ75" s="12"/>
      <c r="TDK75" s="12"/>
      <c r="TDL75" s="12"/>
      <c r="TDM75" s="12"/>
      <c r="TDN75" s="12"/>
      <c r="TDO75" s="12"/>
      <c r="TDP75" s="12"/>
      <c r="TDQ75" s="12"/>
      <c r="TDR75" s="12"/>
      <c r="TDS75" s="12"/>
      <c r="TDT75" s="12"/>
      <c r="TDU75" s="12"/>
      <c r="TDV75" s="12"/>
      <c r="TDW75" s="12"/>
      <c r="TDX75" s="12"/>
      <c r="TDY75" s="12"/>
      <c r="TDZ75" s="12"/>
      <c r="TEA75" s="12"/>
      <c r="TEB75" s="12"/>
      <c r="TEC75" s="12"/>
      <c r="TED75" s="12"/>
      <c r="TEE75" s="12"/>
      <c r="TEF75" s="12"/>
      <c r="TEG75" s="12"/>
      <c r="TEH75" s="12"/>
      <c r="TEI75" s="12"/>
      <c r="TEJ75" s="12"/>
      <c r="TEK75" s="12"/>
      <c r="TEL75" s="12"/>
      <c r="TEM75" s="12"/>
      <c r="TEN75" s="12"/>
      <c r="TEO75" s="12"/>
      <c r="TEP75" s="12"/>
      <c r="TEQ75" s="12"/>
      <c r="TER75" s="12"/>
      <c r="TES75" s="12"/>
      <c r="TET75" s="12"/>
      <c r="TEU75" s="12"/>
      <c r="TEV75" s="12"/>
      <c r="TEW75" s="12"/>
      <c r="TEX75" s="12"/>
      <c r="TEY75" s="12"/>
      <c r="TEZ75" s="12"/>
      <c r="TFA75" s="12"/>
      <c r="TFB75" s="12"/>
      <c r="TFC75" s="12"/>
      <c r="TFD75" s="12"/>
      <c r="TFE75" s="12"/>
      <c r="TFF75" s="12"/>
      <c r="TFG75" s="12"/>
      <c r="TFH75" s="12"/>
      <c r="TFI75" s="12"/>
      <c r="TFJ75" s="12"/>
      <c r="TFK75" s="12"/>
      <c r="TFL75" s="12"/>
      <c r="TFM75" s="12"/>
      <c r="TFN75" s="12"/>
      <c r="TFO75" s="12"/>
      <c r="TFP75" s="12"/>
      <c r="TFQ75" s="12"/>
      <c r="TFR75" s="12"/>
      <c r="TFS75" s="12"/>
      <c r="TFT75" s="12"/>
      <c r="TFU75" s="12"/>
      <c r="TFV75" s="12"/>
      <c r="TFW75" s="12"/>
      <c r="TFX75" s="12"/>
      <c r="TFY75" s="12"/>
      <c r="TFZ75" s="12"/>
      <c r="TGA75" s="12"/>
      <c r="TGB75" s="12"/>
      <c r="TGC75" s="12"/>
      <c r="TGD75" s="12"/>
      <c r="TGE75" s="12"/>
      <c r="TGF75" s="12"/>
      <c r="TGG75" s="12"/>
      <c r="TGH75" s="12"/>
      <c r="TGI75" s="12"/>
      <c r="TGJ75" s="12"/>
      <c r="TGK75" s="12"/>
      <c r="TGL75" s="12"/>
      <c r="TGM75" s="12"/>
      <c r="TGN75" s="12"/>
      <c r="TGO75" s="12"/>
      <c r="TGP75" s="12"/>
      <c r="TGQ75" s="12"/>
      <c r="TGR75" s="12"/>
      <c r="TGS75" s="12"/>
      <c r="TGT75" s="12"/>
      <c r="TGU75" s="12"/>
      <c r="TGV75" s="12"/>
      <c r="TGW75" s="12"/>
      <c r="TGX75" s="12"/>
      <c r="TGY75" s="12"/>
      <c r="TGZ75" s="12"/>
      <c r="THA75" s="12"/>
      <c r="THB75" s="12"/>
      <c r="THC75" s="12"/>
      <c r="THD75" s="12"/>
      <c r="THE75" s="12"/>
      <c r="THF75" s="12"/>
      <c r="THG75" s="12"/>
      <c r="THH75" s="12"/>
      <c r="THI75" s="12"/>
      <c r="THJ75" s="12"/>
      <c r="THK75" s="12"/>
      <c r="THL75" s="12"/>
      <c r="THM75" s="12"/>
      <c r="THN75" s="12"/>
      <c r="THO75" s="12"/>
      <c r="THP75" s="12"/>
      <c r="THQ75" s="12"/>
      <c r="THR75" s="12"/>
      <c r="THS75" s="12"/>
      <c r="THT75" s="12"/>
      <c r="THU75" s="12"/>
      <c r="THV75" s="12"/>
      <c r="THW75" s="12"/>
      <c r="THX75" s="12"/>
      <c r="THY75" s="12"/>
      <c r="THZ75" s="12"/>
      <c r="TIA75" s="12"/>
      <c r="TIB75" s="12"/>
      <c r="TIC75" s="12"/>
      <c r="TID75" s="12"/>
      <c r="TIE75" s="12"/>
      <c r="TIF75" s="12"/>
      <c r="TIG75" s="12"/>
      <c r="TIH75" s="12"/>
      <c r="TII75" s="12"/>
      <c r="TIJ75" s="12"/>
      <c r="TIK75" s="12"/>
      <c r="TIL75" s="12"/>
      <c r="TIM75" s="12"/>
      <c r="TIN75" s="12"/>
      <c r="TIO75" s="12"/>
      <c r="TIP75" s="12"/>
      <c r="TIQ75" s="12"/>
      <c r="TIR75" s="12"/>
      <c r="TIS75" s="12"/>
      <c r="TIT75" s="12"/>
      <c r="TIU75" s="12"/>
      <c r="TIV75" s="12"/>
      <c r="TIW75" s="12"/>
      <c r="TIX75" s="12"/>
      <c r="TIY75" s="12"/>
      <c r="TIZ75" s="12"/>
      <c r="TJA75" s="12"/>
      <c r="TJB75" s="12"/>
      <c r="TJC75" s="12"/>
      <c r="TJD75" s="12"/>
      <c r="TJE75" s="12"/>
      <c r="TJF75" s="12"/>
      <c r="TJG75" s="12"/>
      <c r="TJH75" s="12"/>
      <c r="TJI75" s="12"/>
      <c r="TJJ75" s="12"/>
      <c r="TJK75" s="12"/>
      <c r="TJL75" s="12"/>
      <c r="TJM75" s="12"/>
      <c r="TJN75" s="12"/>
      <c r="TJO75" s="12"/>
      <c r="TJP75" s="12"/>
      <c r="TJQ75" s="12"/>
      <c r="TJR75" s="12"/>
      <c r="TJS75" s="12"/>
      <c r="TJT75" s="12"/>
      <c r="TJU75" s="12"/>
      <c r="TJV75" s="12"/>
      <c r="TJW75" s="12"/>
      <c r="TJX75" s="12"/>
      <c r="TJY75" s="12"/>
      <c r="TJZ75" s="12"/>
      <c r="TKA75" s="12"/>
      <c r="TKB75" s="12"/>
      <c r="TKC75" s="12"/>
      <c r="TKD75" s="12"/>
      <c r="TKE75" s="12"/>
      <c r="TKF75" s="12"/>
      <c r="TKG75" s="12"/>
      <c r="TKH75" s="12"/>
      <c r="TKI75" s="12"/>
      <c r="TKJ75" s="12"/>
      <c r="TKK75" s="12"/>
      <c r="TKL75" s="12"/>
      <c r="TKM75" s="12"/>
      <c r="TKN75" s="12"/>
      <c r="TKO75" s="12"/>
      <c r="TKP75" s="12"/>
      <c r="TKQ75" s="12"/>
      <c r="TKR75" s="12"/>
      <c r="TKS75" s="12"/>
      <c r="TKT75" s="12"/>
      <c r="TKU75" s="12"/>
      <c r="TKV75" s="12"/>
      <c r="TKW75" s="12"/>
      <c r="TKX75" s="12"/>
      <c r="TKY75" s="12"/>
      <c r="TKZ75" s="12"/>
      <c r="TLA75" s="12"/>
      <c r="TLB75" s="12"/>
      <c r="TLC75" s="12"/>
      <c r="TLD75" s="12"/>
      <c r="TLE75" s="12"/>
      <c r="TLF75" s="12"/>
      <c r="TLG75" s="12"/>
      <c r="TLH75" s="12"/>
      <c r="TLI75" s="12"/>
      <c r="TLJ75" s="12"/>
      <c r="TLK75" s="12"/>
      <c r="TLL75" s="12"/>
      <c r="TLM75" s="12"/>
      <c r="TLN75" s="12"/>
      <c r="TLO75" s="12"/>
      <c r="TLP75" s="12"/>
      <c r="TLQ75" s="12"/>
      <c r="TLR75" s="12"/>
      <c r="TLS75" s="12"/>
      <c r="TLT75" s="12"/>
      <c r="TLU75" s="12"/>
      <c r="TLV75" s="12"/>
      <c r="TLW75" s="12"/>
      <c r="TLX75" s="12"/>
      <c r="TLY75" s="12"/>
      <c r="TLZ75" s="12"/>
      <c r="TMA75" s="12"/>
      <c r="TMB75" s="12"/>
      <c r="TMC75" s="12"/>
      <c r="TMD75" s="12"/>
      <c r="TME75" s="12"/>
      <c r="TMF75" s="12"/>
      <c r="TMG75" s="12"/>
      <c r="TMH75" s="12"/>
      <c r="TMI75" s="12"/>
      <c r="TMJ75" s="12"/>
      <c r="TMK75" s="12"/>
      <c r="TML75" s="12"/>
      <c r="TMM75" s="12"/>
      <c r="TMN75" s="12"/>
      <c r="TMO75" s="12"/>
      <c r="TMP75" s="12"/>
      <c r="TMQ75" s="12"/>
      <c r="TMR75" s="12"/>
      <c r="TMS75" s="12"/>
      <c r="TMT75" s="12"/>
      <c r="TMU75" s="12"/>
      <c r="TMV75" s="12"/>
      <c r="TMW75" s="12"/>
      <c r="TMX75" s="12"/>
      <c r="TMY75" s="12"/>
      <c r="TMZ75" s="12"/>
      <c r="TNA75" s="12"/>
      <c r="TNB75" s="12"/>
      <c r="TNC75" s="12"/>
      <c r="TND75" s="12"/>
      <c r="TNE75" s="12"/>
      <c r="TNF75" s="12"/>
      <c r="TNG75" s="12"/>
      <c r="TNH75" s="12"/>
      <c r="TNI75" s="12"/>
      <c r="TNJ75" s="12"/>
      <c r="TNK75" s="12"/>
      <c r="TNL75" s="12"/>
      <c r="TNM75" s="12"/>
      <c r="TNN75" s="12"/>
      <c r="TNO75" s="12"/>
      <c r="TNP75" s="12"/>
      <c r="TNQ75" s="12"/>
      <c r="TNR75" s="12"/>
      <c r="TNS75" s="12"/>
      <c r="TNT75" s="12"/>
      <c r="TNU75" s="12"/>
      <c r="TNV75" s="12"/>
      <c r="TNW75" s="12"/>
      <c r="TNX75" s="12"/>
      <c r="TNY75" s="12"/>
      <c r="TNZ75" s="12"/>
      <c r="TOA75" s="12"/>
      <c r="TOB75" s="12"/>
      <c r="TOC75" s="12"/>
      <c r="TOD75" s="12"/>
      <c r="TOE75" s="12"/>
      <c r="TOF75" s="12"/>
      <c r="TOG75" s="12"/>
      <c r="TOH75" s="12"/>
      <c r="TOI75" s="12"/>
      <c r="TOJ75" s="12"/>
      <c r="TOK75" s="12"/>
      <c r="TOL75" s="12"/>
      <c r="TOM75" s="12"/>
      <c r="TON75" s="12"/>
      <c r="TOO75" s="12"/>
      <c r="TOP75" s="12"/>
      <c r="TOQ75" s="12"/>
      <c r="TOR75" s="12"/>
      <c r="TOS75" s="12"/>
      <c r="TOT75" s="12"/>
      <c r="TOU75" s="12"/>
      <c r="TOV75" s="12"/>
      <c r="TOW75" s="12"/>
      <c r="TOX75" s="12"/>
      <c r="TOY75" s="12"/>
      <c r="TOZ75" s="12"/>
      <c r="TPA75" s="12"/>
      <c r="TPB75" s="12"/>
      <c r="TPC75" s="12"/>
      <c r="TPD75" s="12"/>
      <c r="TPE75" s="12"/>
      <c r="TPF75" s="12"/>
      <c r="TPG75" s="12"/>
      <c r="TPH75" s="12"/>
      <c r="TPI75" s="12"/>
      <c r="TPJ75" s="12"/>
      <c r="TPK75" s="12"/>
      <c r="TPL75" s="12"/>
      <c r="TPM75" s="12"/>
      <c r="TPN75" s="12"/>
      <c r="TPO75" s="12"/>
      <c r="TPP75" s="12"/>
      <c r="TPQ75" s="12"/>
      <c r="TPR75" s="12"/>
      <c r="TPS75" s="12"/>
      <c r="TPT75" s="12"/>
      <c r="TPU75" s="12"/>
      <c r="TPV75" s="12"/>
      <c r="TPW75" s="12"/>
      <c r="TPX75" s="12"/>
      <c r="TPY75" s="12"/>
      <c r="TPZ75" s="12"/>
      <c r="TQA75" s="12"/>
      <c r="TQB75" s="12"/>
      <c r="TQC75" s="12"/>
      <c r="TQD75" s="12"/>
      <c r="TQE75" s="12"/>
      <c r="TQF75" s="12"/>
      <c r="TQG75" s="12"/>
      <c r="TQH75" s="12"/>
      <c r="TQI75" s="12"/>
      <c r="TQJ75" s="12"/>
      <c r="TQK75" s="12"/>
      <c r="TQL75" s="12"/>
      <c r="TQM75" s="12"/>
      <c r="TQN75" s="12"/>
      <c r="TQO75" s="12"/>
      <c r="TQP75" s="12"/>
      <c r="TQQ75" s="12"/>
      <c r="TQR75" s="12"/>
      <c r="TQS75" s="12"/>
      <c r="TQT75" s="12"/>
      <c r="TQU75" s="12"/>
      <c r="TQV75" s="12"/>
      <c r="TQW75" s="12"/>
      <c r="TQX75" s="12"/>
      <c r="TQY75" s="12"/>
      <c r="TQZ75" s="12"/>
      <c r="TRA75" s="12"/>
      <c r="TRB75" s="12"/>
      <c r="TRC75" s="12"/>
      <c r="TRD75" s="12"/>
      <c r="TRE75" s="12"/>
      <c r="TRF75" s="12"/>
      <c r="TRG75" s="12"/>
      <c r="TRH75" s="12"/>
      <c r="TRI75" s="12"/>
      <c r="TRJ75" s="12"/>
      <c r="TRK75" s="12"/>
      <c r="TRL75" s="12"/>
      <c r="TRM75" s="12"/>
      <c r="TRN75" s="12"/>
      <c r="TRO75" s="12"/>
      <c r="TRP75" s="12"/>
      <c r="TRQ75" s="12"/>
      <c r="TRR75" s="12"/>
      <c r="TRS75" s="12"/>
      <c r="TRT75" s="12"/>
      <c r="TRU75" s="12"/>
      <c r="TRV75" s="12"/>
      <c r="TRW75" s="12"/>
      <c r="TRX75" s="12"/>
      <c r="TRY75" s="12"/>
      <c r="TRZ75" s="12"/>
      <c r="TSA75" s="12"/>
      <c r="TSB75" s="12"/>
      <c r="TSC75" s="12"/>
      <c r="TSD75" s="12"/>
      <c r="TSE75" s="12"/>
      <c r="TSF75" s="12"/>
      <c r="TSG75" s="12"/>
      <c r="TSH75" s="12"/>
      <c r="TSI75" s="12"/>
      <c r="TSJ75" s="12"/>
      <c r="TSK75" s="12"/>
      <c r="TSL75" s="12"/>
      <c r="TSM75" s="12"/>
      <c r="TSN75" s="12"/>
      <c r="TSO75" s="12"/>
      <c r="TSP75" s="12"/>
      <c r="TSQ75" s="12"/>
      <c r="TSR75" s="12"/>
      <c r="TSS75" s="12"/>
      <c r="TST75" s="12"/>
      <c r="TSU75" s="12"/>
      <c r="TSV75" s="12"/>
      <c r="TSW75" s="12"/>
      <c r="TSX75" s="12"/>
      <c r="TSY75" s="12"/>
      <c r="TSZ75" s="12"/>
      <c r="TTA75" s="12"/>
      <c r="TTB75" s="12"/>
      <c r="TTC75" s="12"/>
      <c r="TTD75" s="12"/>
      <c r="TTE75" s="12"/>
      <c r="TTF75" s="12"/>
      <c r="TTG75" s="12"/>
      <c r="TTH75" s="12"/>
      <c r="TTI75" s="12"/>
      <c r="TTJ75" s="12"/>
      <c r="TTK75" s="12"/>
      <c r="TTL75" s="12"/>
      <c r="TTM75" s="12"/>
      <c r="TTN75" s="12"/>
      <c r="TTO75" s="12"/>
      <c r="TTP75" s="12"/>
      <c r="TTQ75" s="12"/>
      <c r="TTR75" s="12"/>
      <c r="TTS75" s="12"/>
      <c r="TTT75" s="12"/>
      <c r="TTU75" s="12"/>
      <c r="TTV75" s="12"/>
      <c r="TTW75" s="12"/>
      <c r="TTX75" s="12"/>
      <c r="TTY75" s="12"/>
      <c r="TTZ75" s="12"/>
      <c r="TUA75" s="12"/>
      <c r="TUB75" s="12"/>
      <c r="TUC75" s="12"/>
      <c r="TUD75" s="12"/>
      <c r="TUE75" s="12"/>
      <c r="TUF75" s="12"/>
      <c r="TUG75" s="12"/>
      <c r="TUH75" s="12"/>
      <c r="TUI75" s="12"/>
      <c r="TUJ75" s="12"/>
      <c r="TUK75" s="12"/>
      <c r="TUL75" s="12"/>
      <c r="TUM75" s="12"/>
      <c r="TUN75" s="12"/>
      <c r="TUO75" s="12"/>
      <c r="TUP75" s="12"/>
      <c r="TUQ75" s="12"/>
      <c r="TUR75" s="12"/>
      <c r="TUS75" s="12"/>
      <c r="TUT75" s="12"/>
      <c r="TUU75" s="12"/>
      <c r="TUV75" s="12"/>
      <c r="TUW75" s="12"/>
      <c r="TUX75" s="12"/>
      <c r="TUY75" s="12"/>
      <c r="TUZ75" s="12"/>
      <c r="TVA75" s="12"/>
      <c r="TVB75" s="12"/>
      <c r="TVC75" s="12"/>
      <c r="TVD75" s="12"/>
      <c r="TVE75" s="12"/>
      <c r="TVF75" s="12"/>
      <c r="TVG75" s="12"/>
      <c r="TVH75" s="12"/>
      <c r="TVI75" s="12"/>
      <c r="TVJ75" s="12"/>
      <c r="TVK75" s="12"/>
      <c r="TVL75" s="12"/>
      <c r="TVM75" s="12"/>
      <c r="TVN75" s="12"/>
      <c r="TVO75" s="12"/>
      <c r="TVP75" s="12"/>
      <c r="TVQ75" s="12"/>
      <c r="TVR75" s="12"/>
      <c r="TVS75" s="12"/>
      <c r="TVT75" s="12"/>
      <c r="TVU75" s="12"/>
      <c r="TVV75" s="12"/>
      <c r="TVW75" s="12"/>
      <c r="TVX75" s="12"/>
      <c r="TVY75" s="12"/>
      <c r="TVZ75" s="12"/>
      <c r="TWA75" s="12"/>
      <c r="TWB75" s="12"/>
      <c r="TWC75" s="12"/>
      <c r="TWD75" s="12"/>
      <c r="TWE75" s="12"/>
      <c r="TWF75" s="12"/>
      <c r="TWG75" s="12"/>
      <c r="TWH75" s="12"/>
      <c r="TWI75" s="12"/>
      <c r="TWJ75" s="12"/>
      <c r="TWK75" s="12"/>
      <c r="TWL75" s="12"/>
      <c r="TWM75" s="12"/>
      <c r="TWN75" s="12"/>
      <c r="TWO75" s="12"/>
      <c r="TWP75" s="12"/>
      <c r="TWQ75" s="12"/>
      <c r="TWR75" s="12"/>
      <c r="TWS75" s="12"/>
      <c r="TWT75" s="12"/>
      <c r="TWU75" s="12"/>
      <c r="TWV75" s="12"/>
      <c r="TWW75" s="12"/>
      <c r="TWX75" s="12"/>
      <c r="TWY75" s="12"/>
      <c r="TWZ75" s="12"/>
      <c r="TXA75" s="12"/>
      <c r="TXB75" s="12"/>
      <c r="TXC75" s="12"/>
      <c r="TXD75" s="12"/>
      <c r="TXE75" s="12"/>
      <c r="TXF75" s="12"/>
      <c r="TXG75" s="12"/>
      <c r="TXH75" s="12"/>
      <c r="TXI75" s="12"/>
      <c r="TXJ75" s="12"/>
      <c r="TXK75" s="12"/>
      <c r="TXL75" s="12"/>
      <c r="TXM75" s="12"/>
      <c r="TXN75" s="12"/>
      <c r="TXO75" s="12"/>
      <c r="TXP75" s="12"/>
      <c r="TXQ75" s="12"/>
      <c r="TXR75" s="12"/>
      <c r="TXS75" s="12"/>
      <c r="TXT75" s="12"/>
      <c r="TXU75" s="12"/>
      <c r="TXV75" s="12"/>
      <c r="TXW75" s="12"/>
      <c r="TXX75" s="12"/>
      <c r="TXY75" s="12"/>
      <c r="TXZ75" s="12"/>
      <c r="TYA75" s="12"/>
      <c r="TYB75" s="12"/>
      <c r="TYC75" s="12"/>
      <c r="TYD75" s="12"/>
      <c r="TYE75" s="12"/>
      <c r="TYF75" s="12"/>
      <c r="TYG75" s="12"/>
      <c r="TYH75" s="12"/>
      <c r="TYI75" s="12"/>
      <c r="TYJ75" s="12"/>
      <c r="TYK75" s="12"/>
      <c r="TYL75" s="12"/>
      <c r="TYM75" s="12"/>
      <c r="TYN75" s="12"/>
      <c r="TYO75" s="12"/>
      <c r="TYP75" s="12"/>
      <c r="TYQ75" s="12"/>
      <c r="TYR75" s="12"/>
      <c r="TYS75" s="12"/>
      <c r="TYT75" s="12"/>
      <c r="TYU75" s="12"/>
      <c r="TYV75" s="12"/>
      <c r="TYW75" s="12"/>
      <c r="TYX75" s="12"/>
      <c r="TYY75" s="12"/>
      <c r="TYZ75" s="12"/>
      <c r="TZA75" s="12"/>
      <c r="TZB75" s="12"/>
      <c r="TZC75" s="12"/>
      <c r="TZD75" s="12"/>
      <c r="TZE75" s="12"/>
      <c r="TZF75" s="12"/>
      <c r="TZG75" s="12"/>
      <c r="TZH75" s="12"/>
      <c r="TZI75" s="12"/>
      <c r="TZJ75" s="12"/>
      <c r="TZK75" s="12"/>
      <c r="TZL75" s="12"/>
      <c r="TZM75" s="12"/>
      <c r="TZN75" s="12"/>
      <c r="TZO75" s="12"/>
      <c r="TZP75" s="12"/>
      <c r="TZQ75" s="12"/>
      <c r="TZR75" s="12"/>
      <c r="TZS75" s="12"/>
      <c r="TZT75" s="12"/>
      <c r="TZU75" s="12"/>
      <c r="TZV75" s="12"/>
      <c r="TZW75" s="12"/>
      <c r="TZX75" s="12"/>
      <c r="TZY75" s="12"/>
      <c r="TZZ75" s="12"/>
      <c r="UAA75" s="12"/>
      <c r="UAB75" s="12"/>
      <c r="UAC75" s="12"/>
      <c r="UAD75" s="12"/>
      <c r="UAE75" s="12"/>
      <c r="UAF75" s="12"/>
      <c r="UAG75" s="12"/>
      <c r="UAH75" s="12"/>
      <c r="UAI75" s="12"/>
      <c r="UAJ75" s="12"/>
      <c r="UAK75" s="12"/>
      <c r="UAL75" s="12"/>
      <c r="UAM75" s="12"/>
      <c r="UAN75" s="12"/>
      <c r="UAO75" s="12"/>
      <c r="UAP75" s="12"/>
      <c r="UAQ75" s="12"/>
      <c r="UAR75" s="12"/>
      <c r="UAS75" s="12"/>
      <c r="UAT75" s="12"/>
      <c r="UAU75" s="12"/>
      <c r="UAV75" s="12"/>
      <c r="UAW75" s="12"/>
      <c r="UAX75" s="12"/>
      <c r="UAY75" s="12"/>
      <c r="UAZ75" s="12"/>
      <c r="UBA75" s="12"/>
      <c r="UBB75" s="12"/>
      <c r="UBC75" s="12"/>
      <c r="UBD75" s="12"/>
      <c r="UBE75" s="12"/>
      <c r="UBF75" s="12"/>
      <c r="UBG75" s="12"/>
      <c r="UBH75" s="12"/>
      <c r="UBI75" s="12"/>
      <c r="UBJ75" s="12"/>
      <c r="UBK75" s="12"/>
      <c r="UBL75" s="12"/>
      <c r="UBM75" s="12"/>
      <c r="UBN75" s="12"/>
      <c r="UBO75" s="12"/>
      <c r="UBP75" s="12"/>
      <c r="UBQ75" s="12"/>
      <c r="UBR75" s="12"/>
      <c r="UBS75" s="12"/>
      <c r="UBT75" s="12"/>
      <c r="UBU75" s="12"/>
      <c r="UBV75" s="12"/>
      <c r="UBW75" s="12"/>
      <c r="UBX75" s="12"/>
      <c r="UBY75" s="12"/>
      <c r="UBZ75" s="12"/>
      <c r="UCA75" s="12"/>
      <c r="UCB75" s="12"/>
      <c r="UCC75" s="12"/>
      <c r="UCD75" s="12"/>
      <c r="UCE75" s="12"/>
      <c r="UCF75" s="12"/>
      <c r="UCG75" s="12"/>
      <c r="UCH75" s="12"/>
      <c r="UCI75" s="12"/>
      <c r="UCJ75" s="12"/>
      <c r="UCK75" s="12"/>
      <c r="UCL75" s="12"/>
      <c r="UCM75" s="12"/>
      <c r="UCN75" s="12"/>
      <c r="UCO75" s="12"/>
      <c r="UCP75" s="12"/>
      <c r="UCQ75" s="12"/>
      <c r="UCR75" s="12"/>
      <c r="UCS75" s="12"/>
      <c r="UCT75" s="12"/>
      <c r="UCU75" s="12"/>
      <c r="UCV75" s="12"/>
      <c r="UCW75" s="12"/>
      <c r="UCX75" s="12"/>
      <c r="UCY75" s="12"/>
      <c r="UCZ75" s="12"/>
      <c r="UDA75" s="12"/>
      <c r="UDB75" s="12"/>
      <c r="UDC75" s="12"/>
      <c r="UDD75" s="12"/>
      <c r="UDE75" s="12"/>
      <c r="UDF75" s="12"/>
      <c r="UDG75" s="12"/>
      <c r="UDH75" s="12"/>
      <c r="UDI75" s="12"/>
      <c r="UDJ75" s="12"/>
      <c r="UDK75" s="12"/>
      <c r="UDL75" s="12"/>
      <c r="UDM75" s="12"/>
      <c r="UDN75" s="12"/>
      <c r="UDO75" s="12"/>
      <c r="UDP75" s="12"/>
      <c r="UDQ75" s="12"/>
      <c r="UDR75" s="12"/>
      <c r="UDS75" s="12"/>
      <c r="UDT75" s="12"/>
      <c r="UDU75" s="12"/>
      <c r="UDV75" s="12"/>
      <c r="UDW75" s="12"/>
      <c r="UDX75" s="12"/>
      <c r="UDY75" s="12"/>
      <c r="UDZ75" s="12"/>
      <c r="UEA75" s="12"/>
      <c r="UEB75" s="12"/>
      <c r="UEC75" s="12"/>
      <c r="UED75" s="12"/>
      <c r="UEE75" s="12"/>
      <c r="UEF75" s="12"/>
      <c r="UEG75" s="12"/>
      <c r="UEH75" s="12"/>
      <c r="UEI75" s="12"/>
      <c r="UEJ75" s="12"/>
      <c r="UEK75" s="12"/>
      <c r="UEL75" s="12"/>
      <c r="UEM75" s="12"/>
      <c r="UEN75" s="12"/>
      <c r="UEO75" s="12"/>
      <c r="UEP75" s="12"/>
      <c r="UEQ75" s="12"/>
      <c r="UER75" s="12"/>
      <c r="UES75" s="12"/>
      <c r="UET75" s="12"/>
      <c r="UEU75" s="12"/>
      <c r="UEV75" s="12"/>
      <c r="UEW75" s="12"/>
      <c r="UEX75" s="12"/>
      <c r="UEY75" s="12"/>
      <c r="UEZ75" s="12"/>
      <c r="UFA75" s="12"/>
      <c r="UFB75" s="12"/>
      <c r="UFC75" s="12"/>
      <c r="UFD75" s="12"/>
      <c r="UFE75" s="12"/>
      <c r="UFF75" s="12"/>
      <c r="UFG75" s="12"/>
      <c r="UFH75" s="12"/>
      <c r="UFI75" s="12"/>
      <c r="UFJ75" s="12"/>
      <c r="UFK75" s="12"/>
      <c r="UFL75" s="12"/>
      <c r="UFM75" s="12"/>
      <c r="UFN75" s="12"/>
      <c r="UFO75" s="12"/>
      <c r="UFP75" s="12"/>
      <c r="UFQ75" s="12"/>
      <c r="UFR75" s="12"/>
      <c r="UFS75" s="12"/>
      <c r="UFT75" s="12"/>
      <c r="UFU75" s="12"/>
      <c r="UFV75" s="12"/>
      <c r="UFW75" s="12"/>
      <c r="UFX75" s="12"/>
      <c r="UFY75" s="12"/>
      <c r="UFZ75" s="12"/>
      <c r="UGA75" s="12"/>
      <c r="UGB75" s="12"/>
      <c r="UGC75" s="12"/>
      <c r="UGD75" s="12"/>
      <c r="UGE75" s="12"/>
      <c r="UGF75" s="12"/>
      <c r="UGG75" s="12"/>
      <c r="UGH75" s="12"/>
      <c r="UGI75" s="12"/>
      <c r="UGJ75" s="12"/>
      <c r="UGK75" s="12"/>
      <c r="UGL75" s="12"/>
      <c r="UGM75" s="12"/>
      <c r="UGN75" s="12"/>
      <c r="UGO75" s="12"/>
      <c r="UGP75" s="12"/>
      <c r="UGQ75" s="12"/>
      <c r="UGR75" s="12"/>
      <c r="UGS75" s="12"/>
      <c r="UGT75" s="12"/>
      <c r="UGU75" s="12"/>
      <c r="UGV75" s="12"/>
      <c r="UGW75" s="12"/>
      <c r="UGX75" s="12"/>
      <c r="UGY75" s="12"/>
      <c r="UGZ75" s="12"/>
      <c r="UHA75" s="12"/>
      <c r="UHB75" s="12"/>
      <c r="UHC75" s="12"/>
      <c r="UHD75" s="12"/>
      <c r="UHE75" s="12"/>
      <c r="UHF75" s="12"/>
      <c r="UHG75" s="12"/>
      <c r="UHH75" s="12"/>
      <c r="UHI75" s="12"/>
      <c r="UHJ75" s="12"/>
      <c r="UHK75" s="12"/>
      <c r="UHL75" s="12"/>
      <c r="UHM75" s="12"/>
      <c r="UHN75" s="12"/>
      <c r="UHO75" s="12"/>
      <c r="UHP75" s="12"/>
      <c r="UHQ75" s="12"/>
      <c r="UHR75" s="12"/>
      <c r="UHS75" s="12"/>
      <c r="UHT75" s="12"/>
      <c r="UHU75" s="12"/>
      <c r="UHV75" s="12"/>
      <c r="UHW75" s="12"/>
      <c r="UHX75" s="12"/>
      <c r="UHY75" s="12"/>
      <c r="UHZ75" s="12"/>
      <c r="UIA75" s="12"/>
      <c r="UIB75" s="12"/>
      <c r="UIC75" s="12"/>
      <c r="UID75" s="12"/>
      <c r="UIE75" s="12"/>
      <c r="UIF75" s="12"/>
      <c r="UIG75" s="12"/>
      <c r="UIH75" s="12"/>
      <c r="UII75" s="12"/>
      <c r="UIJ75" s="12"/>
      <c r="UIK75" s="12"/>
      <c r="UIL75" s="12"/>
      <c r="UIM75" s="12"/>
      <c r="UIN75" s="12"/>
      <c r="UIO75" s="12"/>
      <c r="UIP75" s="12"/>
      <c r="UIQ75" s="12"/>
      <c r="UIR75" s="12"/>
      <c r="UIS75" s="12"/>
      <c r="UIT75" s="12"/>
      <c r="UIU75" s="12"/>
      <c r="UIV75" s="12"/>
      <c r="UIW75" s="12"/>
      <c r="UIX75" s="12"/>
      <c r="UIY75" s="12"/>
      <c r="UIZ75" s="12"/>
      <c r="UJA75" s="12"/>
      <c r="UJB75" s="12"/>
      <c r="UJC75" s="12"/>
      <c r="UJD75" s="12"/>
      <c r="UJE75" s="12"/>
      <c r="UJF75" s="12"/>
      <c r="UJG75" s="12"/>
      <c r="UJH75" s="12"/>
      <c r="UJI75" s="12"/>
      <c r="UJJ75" s="12"/>
      <c r="UJK75" s="12"/>
      <c r="UJL75" s="12"/>
      <c r="UJM75" s="12"/>
      <c r="UJN75" s="12"/>
      <c r="UJO75" s="12"/>
      <c r="UJP75" s="12"/>
      <c r="UJQ75" s="12"/>
      <c r="UJR75" s="12"/>
      <c r="UJS75" s="12"/>
      <c r="UJT75" s="12"/>
      <c r="UJU75" s="12"/>
      <c r="UJV75" s="12"/>
      <c r="UJW75" s="12"/>
      <c r="UJX75" s="12"/>
      <c r="UJY75" s="12"/>
      <c r="UJZ75" s="12"/>
      <c r="UKA75" s="12"/>
      <c r="UKB75" s="12"/>
      <c r="UKC75" s="12"/>
      <c r="UKD75" s="12"/>
      <c r="UKE75" s="12"/>
      <c r="UKF75" s="12"/>
      <c r="UKG75" s="12"/>
      <c r="UKH75" s="12"/>
      <c r="UKI75" s="12"/>
      <c r="UKJ75" s="12"/>
      <c r="UKK75" s="12"/>
      <c r="UKL75" s="12"/>
      <c r="UKM75" s="12"/>
      <c r="UKN75" s="12"/>
      <c r="UKO75" s="12"/>
      <c r="UKP75" s="12"/>
      <c r="UKQ75" s="12"/>
      <c r="UKR75" s="12"/>
      <c r="UKS75" s="12"/>
      <c r="UKT75" s="12"/>
      <c r="UKU75" s="12"/>
      <c r="UKV75" s="12"/>
      <c r="UKW75" s="12"/>
      <c r="UKX75" s="12"/>
      <c r="UKY75" s="12"/>
      <c r="UKZ75" s="12"/>
      <c r="ULA75" s="12"/>
      <c r="ULB75" s="12"/>
      <c r="ULC75" s="12"/>
      <c r="ULD75" s="12"/>
      <c r="ULE75" s="12"/>
      <c r="ULF75" s="12"/>
      <c r="ULG75" s="12"/>
      <c r="ULH75" s="12"/>
      <c r="ULI75" s="12"/>
      <c r="ULJ75" s="12"/>
      <c r="ULK75" s="12"/>
      <c r="ULL75" s="12"/>
      <c r="ULM75" s="12"/>
      <c r="ULN75" s="12"/>
      <c r="ULO75" s="12"/>
      <c r="ULP75" s="12"/>
      <c r="ULQ75" s="12"/>
      <c r="ULR75" s="12"/>
      <c r="ULS75" s="12"/>
      <c r="ULT75" s="12"/>
      <c r="ULU75" s="12"/>
      <c r="ULV75" s="12"/>
      <c r="ULW75" s="12"/>
      <c r="ULX75" s="12"/>
      <c r="ULY75" s="12"/>
      <c r="ULZ75" s="12"/>
      <c r="UMA75" s="12"/>
      <c r="UMB75" s="12"/>
      <c r="UMC75" s="12"/>
      <c r="UMD75" s="12"/>
      <c r="UME75" s="12"/>
      <c r="UMF75" s="12"/>
      <c r="UMG75" s="12"/>
      <c r="UMH75" s="12"/>
      <c r="UMI75" s="12"/>
      <c r="UMJ75" s="12"/>
      <c r="UMK75" s="12"/>
      <c r="UML75" s="12"/>
      <c r="UMM75" s="12"/>
      <c r="UMN75" s="12"/>
      <c r="UMO75" s="12"/>
      <c r="UMP75" s="12"/>
      <c r="UMQ75" s="12"/>
      <c r="UMR75" s="12"/>
      <c r="UMS75" s="12"/>
      <c r="UMT75" s="12"/>
      <c r="UMU75" s="12"/>
      <c r="UMV75" s="12"/>
      <c r="UMW75" s="12"/>
      <c r="UMX75" s="12"/>
      <c r="UMY75" s="12"/>
      <c r="UMZ75" s="12"/>
      <c r="UNA75" s="12"/>
      <c r="UNB75" s="12"/>
      <c r="UNC75" s="12"/>
      <c r="UND75" s="12"/>
      <c r="UNE75" s="12"/>
      <c r="UNF75" s="12"/>
      <c r="UNG75" s="12"/>
      <c r="UNH75" s="12"/>
      <c r="UNI75" s="12"/>
      <c r="UNJ75" s="12"/>
      <c r="UNK75" s="12"/>
      <c r="UNL75" s="12"/>
      <c r="UNM75" s="12"/>
      <c r="UNN75" s="12"/>
      <c r="UNO75" s="12"/>
      <c r="UNP75" s="12"/>
      <c r="UNQ75" s="12"/>
      <c r="UNR75" s="12"/>
      <c r="UNS75" s="12"/>
      <c r="UNT75" s="12"/>
      <c r="UNU75" s="12"/>
      <c r="UNV75" s="12"/>
      <c r="UNW75" s="12"/>
      <c r="UNX75" s="12"/>
      <c r="UNY75" s="12"/>
      <c r="UNZ75" s="12"/>
      <c r="UOA75" s="12"/>
      <c r="UOB75" s="12"/>
      <c r="UOC75" s="12"/>
      <c r="UOD75" s="12"/>
      <c r="UOE75" s="12"/>
      <c r="UOF75" s="12"/>
      <c r="UOG75" s="12"/>
      <c r="UOH75" s="12"/>
      <c r="UOI75" s="12"/>
      <c r="UOJ75" s="12"/>
      <c r="UOK75" s="12"/>
      <c r="UOL75" s="12"/>
      <c r="UOM75" s="12"/>
      <c r="UON75" s="12"/>
      <c r="UOO75" s="12"/>
      <c r="UOP75" s="12"/>
      <c r="UOQ75" s="12"/>
      <c r="UOR75" s="12"/>
      <c r="UOS75" s="12"/>
      <c r="UOT75" s="12"/>
      <c r="UOU75" s="12"/>
      <c r="UOV75" s="12"/>
      <c r="UOW75" s="12"/>
      <c r="UOX75" s="12"/>
      <c r="UOY75" s="12"/>
      <c r="UOZ75" s="12"/>
      <c r="UPA75" s="12"/>
      <c r="UPB75" s="12"/>
      <c r="UPC75" s="12"/>
      <c r="UPD75" s="12"/>
      <c r="UPE75" s="12"/>
      <c r="UPF75" s="12"/>
      <c r="UPG75" s="12"/>
      <c r="UPH75" s="12"/>
      <c r="UPI75" s="12"/>
      <c r="UPJ75" s="12"/>
      <c r="UPK75" s="12"/>
      <c r="UPL75" s="12"/>
      <c r="UPM75" s="12"/>
      <c r="UPN75" s="12"/>
      <c r="UPO75" s="12"/>
      <c r="UPP75" s="12"/>
      <c r="UPQ75" s="12"/>
      <c r="UPR75" s="12"/>
      <c r="UPS75" s="12"/>
      <c r="UPT75" s="12"/>
      <c r="UPU75" s="12"/>
      <c r="UPV75" s="12"/>
      <c r="UPW75" s="12"/>
      <c r="UPX75" s="12"/>
      <c r="UPY75" s="12"/>
      <c r="UPZ75" s="12"/>
      <c r="UQA75" s="12"/>
      <c r="UQB75" s="12"/>
      <c r="UQC75" s="12"/>
      <c r="UQD75" s="12"/>
      <c r="UQE75" s="12"/>
      <c r="UQF75" s="12"/>
      <c r="UQG75" s="12"/>
      <c r="UQH75" s="12"/>
      <c r="UQI75" s="12"/>
      <c r="UQJ75" s="12"/>
      <c r="UQK75" s="12"/>
      <c r="UQL75" s="12"/>
      <c r="UQM75" s="12"/>
      <c r="UQN75" s="12"/>
      <c r="UQO75" s="12"/>
      <c r="UQP75" s="12"/>
      <c r="UQQ75" s="12"/>
      <c r="UQR75" s="12"/>
      <c r="UQS75" s="12"/>
      <c r="UQT75" s="12"/>
      <c r="UQU75" s="12"/>
      <c r="UQV75" s="12"/>
      <c r="UQW75" s="12"/>
      <c r="UQX75" s="12"/>
      <c r="UQY75" s="12"/>
      <c r="UQZ75" s="12"/>
      <c r="URA75" s="12"/>
      <c r="URB75" s="12"/>
      <c r="URC75" s="12"/>
      <c r="URD75" s="12"/>
      <c r="URE75" s="12"/>
      <c r="URF75" s="12"/>
      <c r="URG75" s="12"/>
      <c r="URH75" s="12"/>
      <c r="URI75" s="12"/>
      <c r="URJ75" s="12"/>
      <c r="URK75" s="12"/>
      <c r="URL75" s="12"/>
      <c r="URM75" s="12"/>
      <c r="URN75" s="12"/>
      <c r="URO75" s="12"/>
      <c r="URP75" s="12"/>
      <c r="URQ75" s="12"/>
      <c r="URR75" s="12"/>
      <c r="URS75" s="12"/>
      <c r="URT75" s="12"/>
      <c r="URU75" s="12"/>
      <c r="URV75" s="12"/>
      <c r="URW75" s="12"/>
      <c r="URX75" s="12"/>
      <c r="URY75" s="12"/>
      <c r="URZ75" s="12"/>
      <c r="USA75" s="12"/>
      <c r="USB75" s="12"/>
      <c r="USC75" s="12"/>
      <c r="USD75" s="12"/>
      <c r="USE75" s="12"/>
      <c r="USF75" s="12"/>
      <c r="USG75" s="12"/>
      <c r="USH75" s="12"/>
      <c r="USI75" s="12"/>
      <c r="USJ75" s="12"/>
      <c r="USK75" s="12"/>
      <c r="USL75" s="12"/>
      <c r="USM75" s="12"/>
      <c r="USN75" s="12"/>
      <c r="USO75" s="12"/>
      <c r="USP75" s="12"/>
      <c r="USQ75" s="12"/>
      <c r="USR75" s="12"/>
      <c r="USS75" s="12"/>
      <c r="UST75" s="12"/>
      <c r="USU75" s="12"/>
      <c r="USV75" s="12"/>
      <c r="USW75" s="12"/>
      <c r="USX75" s="12"/>
      <c r="USY75" s="12"/>
      <c r="USZ75" s="12"/>
      <c r="UTA75" s="12"/>
      <c r="UTB75" s="12"/>
      <c r="UTC75" s="12"/>
      <c r="UTD75" s="12"/>
      <c r="UTE75" s="12"/>
      <c r="UTF75" s="12"/>
      <c r="UTG75" s="12"/>
      <c r="UTH75" s="12"/>
      <c r="UTI75" s="12"/>
      <c r="UTJ75" s="12"/>
      <c r="UTK75" s="12"/>
      <c r="UTL75" s="12"/>
      <c r="UTM75" s="12"/>
      <c r="UTN75" s="12"/>
      <c r="UTO75" s="12"/>
      <c r="UTP75" s="12"/>
      <c r="UTQ75" s="12"/>
      <c r="UTR75" s="12"/>
      <c r="UTS75" s="12"/>
      <c r="UTT75" s="12"/>
      <c r="UTU75" s="12"/>
      <c r="UTV75" s="12"/>
      <c r="UTW75" s="12"/>
      <c r="UTX75" s="12"/>
      <c r="UTY75" s="12"/>
      <c r="UTZ75" s="12"/>
      <c r="UUA75" s="12"/>
      <c r="UUB75" s="12"/>
      <c r="UUC75" s="12"/>
      <c r="UUD75" s="12"/>
      <c r="UUE75" s="12"/>
      <c r="UUF75" s="12"/>
      <c r="UUG75" s="12"/>
      <c r="UUH75" s="12"/>
      <c r="UUI75" s="12"/>
      <c r="UUJ75" s="12"/>
      <c r="UUK75" s="12"/>
      <c r="UUL75" s="12"/>
      <c r="UUM75" s="12"/>
      <c r="UUN75" s="12"/>
      <c r="UUO75" s="12"/>
      <c r="UUP75" s="12"/>
      <c r="UUQ75" s="12"/>
      <c r="UUR75" s="12"/>
      <c r="UUS75" s="12"/>
      <c r="UUT75" s="12"/>
      <c r="UUU75" s="12"/>
      <c r="UUV75" s="12"/>
      <c r="UUW75" s="12"/>
      <c r="UUX75" s="12"/>
      <c r="UUY75" s="12"/>
      <c r="UUZ75" s="12"/>
      <c r="UVA75" s="12"/>
      <c r="UVB75" s="12"/>
      <c r="UVC75" s="12"/>
      <c r="UVD75" s="12"/>
      <c r="UVE75" s="12"/>
      <c r="UVF75" s="12"/>
      <c r="UVG75" s="12"/>
      <c r="UVH75" s="12"/>
      <c r="UVI75" s="12"/>
      <c r="UVJ75" s="12"/>
      <c r="UVK75" s="12"/>
      <c r="UVL75" s="12"/>
      <c r="UVM75" s="12"/>
      <c r="UVN75" s="12"/>
      <c r="UVO75" s="12"/>
      <c r="UVP75" s="12"/>
      <c r="UVQ75" s="12"/>
      <c r="UVR75" s="12"/>
      <c r="UVS75" s="12"/>
      <c r="UVT75" s="12"/>
      <c r="UVU75" s="12"/>
      <c r="UVV75" s="12"/>
      <c r="UVW75" s="12"/>
      <c r="UVX75" s="12"/>
      <c r="UVY75" s="12"/>
      <c r="UVZ75" s="12"/>
      <c r="UWA75" s="12"/>
      <c r="UWB75" s="12"/>
      <c r="UWC75" s="12"/>
      <c r="UWD75" s="12"/>
      <c r="UWE75" s="12"/>
      <c r="UWF75" s="12"/>
      <c r="UWG75" s="12"/>
      <c r="UWH75" s="12"/>
      <c r="UWI75" s="12"/>
      <c r="UWJ75" s="12"/>
      <c r="UWK75" s="12"/>
      <c r="UWL75" s="12"/>
      <c r="UWM75" s="12"/>
      <c r="UWN75" s="12"/>
      <c r="UWO75" s="12"/>
      <c r="UWP75" s="12"/>
      <c r="UWQ75" s="12"/>
      <c r="UWR75" s="12"/>
      <c r="UWS75" s="12"/>
      <c r="UWT75" s="12"/>
      <c r="UWU75" s="12"/>
      <c r="UWV75" s="12"/>
      <c r="UWW75" s="12"/>
      <c r="UWX75" s="12"/>
      <c r="UWY75" s="12"/>
      <c r="UWZ75" s="12"/>
      <c r="UXA75" s="12"/>
      <c r="UXB75" s="12"/>
      <c r="UXC75" s="12"/>
      <c r="UXD75" s="12"/>
      <c r="UXE75" s="12"/>
      <c r="UXF75" s="12"/>
      <c r="UXG75" s="12"/>
      <c r="UXH75" s="12"/>
      <c r="UXI75" s="12"/>
      <c r="UXJ75" s="12"/>
      <c r="UXK75" s="12"/>
      <c r="UXL75" s="12"/>
      <c r="UXM75" s="12"/>
      <c r="UXN75" s="12"/>
      <c r="UXO75" s="12"/>
      <c r="UXP75" s="12"/>
      <c r="UXQ75" s="12"/>
      <c r="UXR75" s="12"/>
      <c r="UXS75" s="12"/>
      <c r="UXT75" s="12"/>
      <c r="UXU75" s="12"/>
      <c r="UXV75" s="12"/>
      <c r="UXW75" s="12"/>
      <c r="UXX75" s="12"/>
      <c r="UXY75" s="12"/>
      <c r="UXZ75" s="12"/>
      <c r="UYA75" s="12"/>
      <c r="UYB75" s="12"/>
      <c r="UYC75" s="12"/>
      <c r="UYD75" s="12"/>
      <c r="UYE75" s="12"/>
      <c r="UYF75" s="12"/>
      <c r="UYG75" s="12"/>
      <c r="UYH75" s="12"/>
      <c r="UYI75" s="12"/>
      <c r="UYJ75" s="12"/>
      <c r="UYK75" s="12"/>
      <c r="UYL75" s="12"/>
      <c r="UYM75" s="12"/>
      <c r="UYN75" s="12"/>
      <c r="UYO75" s="12"/>
      <c r="UYP75" s="12"/>
      <c r="UYQ75" s="12"/>
      <c r="UYR75" s="12"/>
      <c r="UYS75" s="12"/>
      <c r="UYT75" s="12"/>
      <c r="UYU75" s="12"/>
      <c r="UYV75" s="12"/>
      <c r="UYW75" s="12"/>
      <c r="UYX75" s="12"/>
      <c r="UYY75" s="12"/>
      <c r="UYZ75" s="12"/>
      <c r="UZA75" s="12"/>
      <c r="UZB75" s="12"/>
      <c r="UZC75" s="12"/>
      <c r="UZD75" s="12"/>
      <c r="UZE75" s="12"/>
      <c r="UZF75" s="12"/>
      <c r="UZG75" s="12"/>
      <c r="UZH75" s="12"/>
      <c r="UZI75" s="12"/>
      <c r="UZJ75" s="12"/>
      <c r="UZK75" s="12"/>
      <c r="UZL75" s="12"/>
      <c r="UZM75" s="12"/>
      <c r="UZN75" s="12"/>
      <c r="UZO75" s="12"/>
      <c r="UZP75" s="12"/>
      <c r="UZQ75" s="12"/>
      <c r="UZR75" s="12"/>
      <c r="UZS75" s="12"/>
      <c r="UZT75" s="12"/>
      <c r="UZU75" s="12"/>
      <c r="UZV75" s="12"/>
      <c r="UZW75" s="12"/>
      <c r="UZX75" s="12"/>
      <c r="UZY75" s="12"/>
      <c r="UZZ75" s="12"/>
      <c r="VAA75" s="12"/>
      <c r="VAB75" s="12"/>
      <c r="VAC75" s="12"/>
      <c r="VAD75" s="12"/>
      <c r="VAE75" s="12"/>
      <c r="VAF75" s="12"/>
      <c r="VAG75" s="12"/>
      <c r="VAH75" s="12"/>
      <c r="VAI75" s="12"/>
      <c r="VAJ75" s="12"/>
      <c r="VAK75" s="12"/>
      <c r="VAL75" s="12"/>
      <c r="VAM75" s="12"/>
      <c r="VAN75" s="12"/>
      <c r="VAO75" s="12"/>
      <c r="VAP75" s="12"/>
      <c r="VAQ75" s="12"/>
      <c r="VAR75" s="12"/>
      <c r="VAS75" s="12"/>
      <c r="VAT75" s="12"/>
      <c r="VAU75" s="12"/>
      <c r="VAV75" s="12"/>
      <c r="VAW75" s="12"/>
      <c r="VAX75" s="12"/>
      <c r="VAY75" s="12"/>
      <c r="VAZ75" s="12"/>
      <c r="VBA75" s="12"/>
      <c r="VBB75" s="12"/>
      <c r="VBC75" s="12"/>
      <c r="VBD75" s="12"/>
      <c r="VBE75" s="12"/>
      <c r="VBF75" s="12"/>
      <c r="VBG75" s="12"/>
      <c r="VBH75" s="12"/>
      <c r="VBI75" s="12"/>
      <c r="VBJ75" s="12"/>
      <c r="VBK75" s="12"/>
      <c r="VBL75" s="12"/>
      <c r="VBM75" s="12"/>
      <c r="VBN75" s="12"/>
      <c r="VBO75" s="12"/>
      <c r="VBP75" s="12"/>
      <c r="VBQ75" s="12"/>
      <c r="VBR75" s="12"/>
      <c r="VBS75" s="12"/>
      <c r="VBT75" s="12"/>
      <c r="VBU75" s="12"/>
      <c r="VBV75" s="12"/>
      <c r="VBW75" s="12"/>
      <c r="VBX75" s="12"/>
      <c r="VBY75" s="12"/>
      <c r="VBZ75" s="12"/>
      <c r="VCA75" s="12"/>
      <c r="VCB75" s="12"/>
      <c r="VCC75" s="12"/>
      <c r="VCD75" s="12"/>
      <c r="VCE75" s="12"/>
      <c r="VCF75" s="12"/>
      <c r="VCG75" s="12"/>
      <c r="VCH75" s="12"/>
      <c r="VCI75" s="12"/>
      <c r="VCJ75" s="12"/>
      <c r="VCK75" s="12"/>
      <c r="VCL75" s="12"/>
      <c r="VCM75" s="12"/>
      <c r="VCN75" s="12"/>
      <c r="VCO75" s="12"/>
      <c r="VCP75" s="12"/>
      <c r="VCQ75" s="12"/>
      <c r="VCR75" s="12"/>
      <c r="VCS75" s="12"/>
      <c r="VCT75" s="12"/>
      <c r="VCU75" s="12"/>
      <c r="VCV75" s="12"/>
      <c r="VCW75" s="12"/>
      <c r="VCX75" s="12"/>
      <c r="VCY75" s="12"/>
      <c r="VCZ75" s="12"/>
      <c r="VDA75" s="12"/>
      <c r="VDB75" s="12"/>
      <c r="VDC75" s="12"/>
      <c r="VDD75" s="12"/>
      <c r="VDE75" s="12"/>
      <c r="VDF75" s="12"/>
      <c r="VDG75" s="12"/>
      <c r="VDH75" s="12"/>
      <c r="VDI75" s="12"/>
      <c r="VDJ75" s="12"/>
      <c r="VDK75" s="12"/>
      <c r="VDL75" s="12"/>
      <c r="VDM75" s="12"/>
      <c r="VDN75" s="12"/>
      <c r="VDO75" s="12"/>
      <c r="VDP75" s="12"/>
      <c r="VDQ75" s="12"/>
      <c r="VDR75" s="12"/>
      <c r="VDS75" s="12"/>
      <c r="VDT75" s="12"/>
      <c r="VDU75" s="12"/>
      <c r="VDV75" s="12"/>
      <c r="VDW75" s="12"/>
      <c r="VDX75" s="12"/>
      <c r="VDY75" s="12"/>
      <c r="VDZ75" s="12"/>
      <c r="VEA75" s="12"/>
      <c r="VEB75" s="12"/>
      <c r="VEC75" s="12"/>
      <c r="VED75" s="12"/>
      <c r="VEE75" s="12"/>
      <c r="VEF75" s="12"/>
      <c r="VEG75" s="12"/>
      <c r="VEH75" s="12"/>
      <c r="VEI75" s="12"/>
      <c r="VEJ75" s="12"/>
      <c r="VEK75" s="12"/>
      <c r="VEL75" s="12"/>
      <c r="VEM75" s="12"/>
      <c r="VEN75" s="12"/>
      <c r="VEO75" s="12"/>
      <c r="VEP75" s="12"/>
      <c r="VEQ75" s="12"/>
      <c r="VER75" s="12"/>
      <c r="VES75" s="12"/>
      <c r="VET75" s="12"/>
      <c r="VEU75" s="12"/>
      <c r="VEV75" s="12"/>
      <c r="VEW75" s="12"/>
      <c r="VEX75" s="12"/>
      <c r="VEY75" s="12"/>
      <c r="VEZ75" s="12"/>
      <c r="VFA75" s="12"/>
      <c r="VFB75" s="12"/>
      <c r="VFC75" s="12"/>
      <c r="VFD75" s="12"/>
      <c r="VFE75" s="12"/>
      <c r="VFF75" s="12"/>
      <c r="VFG75" s="12"/>
      <c r="VFH75" s="12"/>
      <c r="VFI75" s="12"/>
      <c r="VFJ75" s="12"/>
      <c r="VFK75" s="12"/>
      <c r="VFL75" s="12"/>
      <c r="VFM75" s="12"/>
      <c r="VFN75" s="12"/>
      <c r="VFO75" s="12"/>
      <c r="VFP75" s="12"/>
      <c r="VFQ75" s="12"/>
      <c r="VFR75" s="12"/>
      <c r="VFS75" s="12"/>
      <c r="VFT75" s="12"/>
      <c r="VFU75" s="12"/>
      <c r="VFV75" s="12"/>
      <c r="VFW75" s="12"/>
      <c r="VFX75" s="12"/>
      <c r="VFY75" s="12"/>
      <c r="VFZ75" s="12"/>
      <c r="VGA75" s="12"/>
      <c r="VGB75" s="12"/>
      <c r="VGC75" s="12"/>
      <c r="VGD75" s="12"/>
      <c r="VGE75" s="12"/>
      <c r="VGF75" s="12"/>
      <c r="VGG75" s="12"/>
      <c r="VGH75" s="12"/>
      <c r="VGI75" s="12"/>
      <c r="VGJ75" s="12"/>
      <c r="VGK75" s="12"/>
      <c r="VGL75" s="12"/>
      <c r="VGM75" s="12"/>
      <c r="VGN75" s="12"/>
      <c r="VGO75" s="12"/>
      <c r="VGP75" s="12"/>
      <c r="VGQ75" s="12"/>
      <c r="VGR75" s="12"/>
      <c r="VGS75" s="12"/>
      <c r="VGT75" s="12"/>
      <c r="VGU75" s="12"/>
      <c r="VGV75" s="12"/>
      <c r="VGW75" s="12"/>
      <c r="VGX75" s="12"/>
      <c r="VGY75" s="12"/>
      <c r="VGZ75" s="12"/>
      <c r="VHA75" s="12"/>
      <c r="VHB75" s="12"/>
      <c r="VHC75" s="12"/>
      <c r="VHD75" s="12"/>
      <c r="VHE75" s="12"/>
      <c r="VHF75" s="12"/>
      <c r="VHG75" s="12"/>
      <c r="VHH75" s="12"/>
      <c r="VHI75" s="12"/>
      <c r="VHJ75" s="12"/>
      <c r="VHK75" s="12"/>
      <c r="VHL75" s="12"/>
      <c r="VHM75" s="12"/>
      <c r="VHN75" s="12"/>
      <c r="VHO75" s="12"/>
      <c r="VHP75" s="12"/>
      <c r="VHQ75" s="12"/>
      <c r="VHR75" s="12"/>
      <c r="VHS75" s="12"/>
      <c r="VHT75" s="12"/>
      <c r="VHU75" s="12"/>
      <c r="VHV75" s="12"/>
      <c r="VHW75" s="12"/>
      <c r="VHX75" s="12"/>
      <c r="VHY75" s="12"/>
      <c r="VHZ75" s="12"/>
      <c r="VIA75" s="12"/>
      <c r="VIB75" s="12"/>
      <c r="VIC75" s="12"/>
      <c r="VID75" s="12"/>
      <c r="VIE75" s="12"/>
      <c r="VIF75" s="12"/>
      <c r="VIG75" s="12"/>
      <c r="VIH75" s="12"/>
      <c r="VII75" s="12"/>
      <c r="VIJ75" s="12"/>
      <c r="VIK75" s="12"/>
      <c r="VIL75" s="12"/>
      <c r="VIM75" s="12"/>
      <c r="VIN75" s="12"/>
      <c r="VIO75" s="12"/>
      <c r="VIP75" s="12"/>
      <c r="VIQ75" s="12"/>
      <c r="VIR75" s="12"/>
      <c r="VIS75" s="12"/>
      <c r="VIT75" s="12"/>
      <c r="VIU75" s="12"/>
      <c r="VIV75" s="12"/>
      <c r="VIW75" s="12"/>
      <c r="VIX75" s="12"/>
      <c r="VIY75" s="12"/>
      <c r="VIZ75" s="12"/>
      <c r="VJA75" s="12"/>
      <c r="VJB75" s="12"/>
      <c r="VJC75" s="12"/>
      <c r="VJD75" s="12"/>
      <c r="VJE75" s="12"/>
      <c r="VJF75" s="12"/>
      <c r="VJG75" s="12"/>
      <c r="VJH75" s="12"/>
      <c r="VJI75" s="12"/>
      <c r="VJJ75" s="12"/>
      <c r="VJK75" s="12"/>
      <c r="VJL75" s="12"/>
      <c r="VJM75" s="12"/>
      <c r="VJN75" s="12"/>
      <c r="VJO75" s="12"/>
      <c r="VJP75" s="12"/>
      <c r="VJQ75" s="12"/>
      <c r="VJR75" s="12"/>
      <c r="VJS75" s="12"/>
      <c r="VJT75" s="12"/>
      <c r="VJU75" s="12"/>
      <c r="VJV75" s="12"/>
      <c r="VJW75" s="12"/>
      <c r="VJX75" s="12"/>
      <c r="VJY75" s="12"/>
      <c r="VJZ75" s="12"/>
      <c r="VKA75" s="12"/>
      <c r="VKB75" s="12"/>
      <c r="VKC75" s="12"/>
      <c r="VKD75" s="12"/>
      <c r="VKE75" s="12"/>
      <c r="VKF75" s="12"/>
      <c r="VKG75" s="12"/>
      <c r="VKH75" s="12"/>
      <c r="VKI75" s="12"/>
      <c r="VKJ75" s="12"/>
      <c r="VKK75" s="12"/>
      <c r="VKL75" s="12"/>
      <c r="VKM75" s="12"/>
      <c r="VKN75" s="12"/>
      <c r="VKO75" s="12"/>
      <c r="VKP75" s="12"/>
      <c r="VKQ75" s="12"/>
      <c r="VKR75" s="12"/>
      <c r="VKS75" s="12"/>
      <c r="VKT75" s="12"/>
      <c r="VKU75" s="12"/>
      <c r="VKV75" s="12"/>
      <c r="VKW75" s="12"/>
      <c r="VKX75" s="12"/>
      <c r="VKY75" s="12"/>
      <c r="VKZ75" s="12"/>
      <c r="VLA75" s="12"/>
      <c r="VLB75" s="12"/>
      <c r="VLC75" s="12"/>
      <c r="VLD75" s="12"/>
      <c r="VLE75" s="12"/>
      <c r="VLF75" s="12"/>
      <c r="VLG75" s="12"/>
      <c r="VLH75" s="12"/>
      <c r="VLI75" s="12"/>
      <c r="VLJ75" s="12"/>
      <c r="VLK75" s="12"/>
      <c r="VLL75" s="12"/>
      <c r="VLM75" s="12"/>
      <c r="VLN75" s="12"/>
      <c r="VLO75" s="12"/>
      <c r="VLP75" s="12"/>
      <c r="VLQ75" s="12"/>
      <c r="VLR75" s="12"/>
      <c r="VLS75" s="12"/>
      <c r="VLT75" s="12"/>
      <c r="VLU75" s="12"/>
      <c r="VLV75" s="12"/>
      <c r="VLW75" s="12"/>
      <c r="VLX75" s="12"/>
      <c r="VLY75" s="12"/>
      <c r="VLZ75" s="12"/>
      <c r="VMA75" s="12"/>
      <c r="VMB75" s="12"/>
      <c r="VMC75" s="12"/>
      <c r="VMD75" s="12"/>
      <c r="VME75" s="12"/>
      <c r="VMF75" s="12"/>
      <c r="VMG75" s="12"/>
      <c r="VMH75" s="12"/>
      <c r="VMI75" s="12"/>
      <c r="VMJ75" s="12"/>
      <c r="VMK75" s="12"/>
      <c r="VML75" s="12"/>
      <c r="VMM75" s="12"/>
      <c r="VMN75" s="12"/>
      <c r="VMO75" s="12"/>
      <c r="VMP75" s="12"/>
      <c r="VMQ75" s="12"/>
      <c r="VMR75" s="12"/>
      <c r="VMS75" s="12"/>
      <c r="VMT75" s="12"/>
      <c r="VMU75" s="12"/>
      <c r="VMV75" s="12"/>
      <c r="VMW75" s="12"/>
      <c r="VMX75" s="12"/>
      <c r="VMY75" s="12"/>
      <c r="VMZ75" s="12"/>
      <c r="VNA75" s="12"/>
      <c r="VNB75" s="12"/>
      <c r="VNC75" s="12"/>
      <c r="VND75" s="12"/>
      <c r="VNE75" s="12"/>
      <c r="VNF75" s="12"/>
      <c r="VNG75" s="12"/>
      <c r="VNH75" s="12"/>
      <c r="VNI75" s="12"/>
      <c r="VNJ75" s="12"/>
      <c r="VNK75" s="12"/>
      <c r="VNL75" s="12"/>
      <c r="VNM75" s="12"/>
      <c r="VNN75" s="12"/>
      <c r="VNO75" s="12"/>
      <c r="VNP75" s="12"/>
      <c r="VNQ75" s="12"/>
      <c r="VNR75" s="12"/>
      <c r="VNS75" s="12"/>
      <c r="VNT75" s="12"/>
      <c r="VNU75" s="12"/>
      <c r="VNV75" s="12"/>
      <c r="VNW75" s="12"/>
      <c r="VNX75" s="12"/>
      <c r="VNY75" s="12"/>
      <c r="VNZ75" s="12"/>
      <c r="VOA75" s="12"/>
      <c r="VOB75" s="12"/>
      <c r="VOC75" s="12"/>
      <c r="VOD75" s="12"/>
      <c r="VOE75" s="12"/>
      <c r="VOF75" s="12"/>
      <c r="VOG75" s="12"/>
      <c r="VOH75" s="12"/>
      <c r="VOI75" s="12"/>
      <c r="VOJ75" s="12"/>
      <c r="VOK75" s="12"/>
      <c r="VOL75" s="12"/>
      <c r="VOM75" s="12"/>
      <c r="VON75" s="12"/>
      <c r="VOO75" s="12"/>
      <c r="VOP75" s="12"/>
      <c r="VOQ75" s="12"/>
      <c r="VOR75" s="12"/>
      <c r="VOS75" s="12"/>
      <c r="VOT75" s="12"/>
      <c r="VOU75" s="12"/>
      <c r="VOV75" s="12"/>
      <c r="VOW75" s="12"/>
      <c r="VOX75" s="12"/>
      <c r="VOY75" s="12"/>
      <c r="VOZ75" s="12"/>
      <c r="VPA75" s="12"/>
      <c r="VPB75" s="12"/>
      <c r="VPC75" s="12"/>
      <c r="VPD75" s="12"/>
      <c r="VPE75" s="12"/>
      <c r="VPF75" s="12"/>
      <c r="VPG75" s="12"/>
      <c r="VPH75" s="12"/>
      <c r="VPI75" s="12"/>
      <c r="VPJ75" s="12"/>
      <c r="VPK75" s="12"/>
      <c r="VPL75" s="12"/>
      <c r="VPM75" s="12"/>
      <c r="VPN75" s="12"/>
      <c r="VPO75" s="12"/>
      <c r="VPP75" s="12"/>
      <c r="VPQ75" s="12"/>
      <c r="VPR75" s="12"/>
      <c r="VPS75" s="12"/>
      <c r="VPT75" s="12"/>
      <c r="VPU75" s="12"/>
      <c r="VPV75" s="12"/>
      <c r="VPW75" s="12"/>
      <c r="VPX75" s="12"/>
      <c r="VPY75" s="12"/>
      <c r="VPZ75" s="12"/>
      <c r="VQA75" s="12"/>
      <c r="VQB75" s="12"/>
      <c r="VQC75" s="12"/>
      <c r="VQD75" s="12"/>
      <c r="VQE75" s="12"/>
      <c r="VQF75" s="12"/>
      <c r="VQG75" s="12"/>
      <c r="VQH75" s="12"/>
      <c r="VQI75" s="12"/>
      <c r="VQJ75" s="12"/>
      <c r="VQK75" s="12"/>
      <c r="VQL75" s="12"/>
      <c r="VQM75" s="12"/>
      <c r="VQN75" s="12"/>
      <c r="VQO75" s="12"/>
      <c r="VQP75" s="12"/>
      <c r="VQQ75" s="12"/>
      <c r="VQR75" s="12"/>
      <c r="VQS75" s="12"/>
      <c r="VQT75" s="12"/>
      <c r="VQU75" s="12"/>
      <c r="VQV75" s="12"/>
      <c r="VQW75" s="12"/>
      <c r="VQX75" s="12"/>
      <c r="VQY75" s="12"/>
      <c r="VQZ75" s="12"/>
      <c r="VRA75" s="12"/>
      <c r="VRB75" s="12"/>
      <c r="VRC75" s="12"/>
      <c r="VRD75" s="12"/>
      <c r="VRE75" s="12"/>
      <c r="VRF75" s="12"/>
      <c r="VRG75" s="12"/>
      <c r="VRH75" s="12"/>
      <c r="VRI75" s="12"/>
      <c r="VRJ75" s="12"/>
      <c r="VRK75" s="12"/>
      <c r="VRL75" s="12"/>
      <c r="VRM75" s="12"/>
      <c r="VRN75" s="12"/>
      <c r="VRO75" s="12"/>
      <c r="VRP75" s="12"/>
      <c r="VRQ75" s="12"/>
      <c r="VRR75" s="12"/>
      <c r="VRS75" s="12"/>
      <c r="VRT75" s="12"/>
      <c r="VRU75" s="12"/>
      <c r="VRV75" s="12"/>
      <c r="VRW75" s="12"/>
      <c r="VRX75" s="12"/>
      <c r="VRY75" s="12"/>
      <c r="VRZ75" s="12"/>
      <c r="VSA75" s="12"/>
      <c r="VSB75" s="12"/>
      <c r="VSC75" s="12"/>
      <c r="VSD75" s="12"/>
      <c r="VSE75" s="12"/>
      <c r="VSF75" s="12"/>
      <c r="VSG75" s="12"/>
      <c r="VSH75" s="12"/>
      <c r="VSI75" s="12"/>
      <c r="VSJ75" s="12"/>
      <c r="VSK75" s="12"/>
      <c r="VSL75" s="12"/>
      <c r="VSM75" s="12"/>
      <c r="VSN75" s="12"/>
      <c r="VSO75" s="12"/>
      <c r="VSP75" s="12"/>
      <c r="VSQ75" s="12"/>
      <c r="VSR75" s="12"/>
      <c r="VSS75" s="12"/>
      <c r="VST75" s="12"/>
      <c r="VSU75" s="12"/>
      <c r="VSV75" s="12"/>
      <c r="VSW75" s="12"/>
      <c r="VSX75" s="12"/>
      <c r="VSY75" s="12"/>
      <c r="VSZ75" s="12"/>
      <c r="VTA75" s="12"/>
      <c r="VTB75" s="12"/>
      <c r="VTC75" s="12"/>
      <c r="VTD75" s="12"/>
      <c r="VTE75" s="12"/>
      <c r="VTF75" s="12"/>
      <c r="VTG75" s="12"/>
      <c r="VTH75" s="12"/>
      <c r="VTI75" s="12"/>
      <c r="VTJ75" s="12"/>
      <c r="VTK75" s="12"/>
      <c r="VTL75" s="12"/>
      <c r="VTM75" s="12"/>
      <c r="VTN75" s="12"/>
      <c r="VTO75" s="12"/>
      <c r="VTP75" s="12"/>
      <c r="VTQ75" s="12"/>
      <c r="VTR75" s="12"/>
      <c r="VTS75" s="12"/>
      <c r="VTT75" s="12"/>
      <c r="VTU75" s="12"/>
      <c r="VTV75" s="12"/>
      <c r="VTW75" s="12"/>
      <c r="VTX75" s="12"/>
      <c r="VTY75" s="12"/>
      <c r="VTZ75" s="12"/>
      <c r="VUA75" s="12"/>
      <c r="VUB75" s="12"/>
      <c r="VUC75" s="12"/>
      <c r="VUD75" s="12"/>
      <c r="VUE75" s="12"/>
      <c r="VUF75" s="12"/>
      <c r="VUG75" s="12"/>
      <c r="VUH75" s="12"/>
      <c r="VUI75" s="12"/>
      <c r="VUJ75" s="12"/>
      <c r="VUK75" s="12"/>
      <c r="VUL75" s="12"/>
      <c r="VUM75" s="12"/>
      <c r="VUN75" s="12"/>
      <c r="VUO75" s="12"/>
      <c r="VUP75" s="12"/>
      <c r="VUQ75" s="12"/>
      <c r="VUR75" s="12"/>
      <c r="VUS75" s="12"/>
      <c r="VUT75" s="12"/>
      <c r="VUU75" s="12"/>
      <c r="VUV75" s="12"/>
      <c r="VUW75" s="12"/>
      <c r="VUX75" s="12"/>
      <c r="VUY75" s="12"/>
      <c r="VUZ75" s="12"/>
      <c r="VVA75" s="12"/>
      <c r="VVB75" s="12"/>
      <c r="VVC75" s="12"/>
      <c r="VVD75" s="12"/>
      <c r="VVE75" s="12"/>
      <c r="VVF75" s="12"/>
      <c r="VVG75" s="12"/>
      <c r="VVH75" s="12"/>
      <c r="VVI75" s="12"/>
      <c r="VVJ75" s="12"/>
      <c r="VVK75" s="12"/>
      <c r="VVL75" s="12"/>
      <c r="VVM75" s="12"/>
      <c r="VVN75" s="12"/>
      <c r="VVO75" s="12"/>
      <c r="VVP75" s="12"/>
      <c r="VVQ75" s="12"/>
      <c r="VVR75" s="12"/>
      <c r="VVS75" s="12"/>
      <c r="VVT75" s="12"/>
      <c r="VVU75" s="12"/>
      <c r="VVV75" s="12"/>
      <c r="VVW75" s="12"/>
      <c r="VVX75" s="12"/>
      <c r="VVY75" s="12"/>
      <c r="VVZ75" s="12"/>
      <c r="VWA75" s="12"/>
      <c r="VWB75" s="12"/>
      <c r="VWC75" s="12"/>
      <c r="VWD75" s="12"/>
      <c r="VWE75" s="12"/>
      <c r="VWF75" s="12"/>
      <c r="VWG75" s="12"/>
      <c r="VWH75" s="12"/>
      <c r="VWI75" s="12"/>
      <c r="VWJ75" s="12"/>
      <c r="VWK75" s="12"/>
      <c r="VWL75" s="12"/>
      <c r="VWM75" s="12"/>
      <c r="VWN75" s="12"/>
      <c r="VWO75" s="12"/>
      <c r="VWP75" s="12"/>
      <c r="VWQ75" s="12"/>
      <c r="VWR75" s="12"/>
      <c r="VWS75" s="12"/>
      <c r="VWT75" s="12"/>
      <c r="VWU75" s="12"/>
      <c r="VWV75" s="12"/>
      <c r="VWW75" s="12"/>
      <c r="VWX75" s="12"/>
      <c r="VWY75" s="12"/>
      <c r="VWZ75" s="12"/>
      <c r="VXA75" s="12"/>
      <c r="VXB75" s="12"/>
      <c r="VXC75" s="12"/>
      <c r="VXD75" s="12"/>
      <c r="VXE75" s="12"/>
      <c r="VXF75" s="12"/>
      <c r="VXG75" s="12"/>
      <c r="VXH75" s="12"/>
      <c r="VXI75" s="12"/>
      <c r="VXJ75" s="12"/>
      <c r="VXK75" s="12"/>
      <c r="VXL75" s="12"/>
      <c r="VXM75" s="12"/>
      <c r="VXN75" s="12"/>
      <c r="VXO75" s="12"/>
      <c r="VXP75" s="12"/>
      <c r="VXQ75" s="12"/>
      <c r="VXR75" s="12"/>
      <c r="VXS75" s="12"/>
      <c r="VXT75" s="12"/>
      <c r="VXU75" s="12"/>
      <c r="VXV75" s="12"/>
      <c r="VXW75" s="12"/>
      <c r="VXX75" s="12"/>
      <c r="VXY75" s="12"/>
      <c r="VXZ75" s="12"/>
      <c r="VYA75" s="12"/>
      <c r="VYB75" s="12"/>
      <c r="VYC75" s="12"/>
      <c r="VYD75" s="12"/>
      <c r="VYE75" s="12"/>
      <c r="VYF75" s="12"/>
      <c r="VYG75" s="12"/>
      <c r="VYH75" s="12"/>
      <c r="VYI75" s="12"/>
      <c r="VYJ75" s="12"/>
      <c r="VYK75" s="12"/>
      <c r="VYL75" s="12"/>
      <c r="VYM75" s="12"/>
      <c r="VYN75" s="12"/>
      <c r="VYO75" s="12"/>
      <c r="VYP75" s="12"/>
      <c r="VYQ75" s="12"/>
      <c r="VYR75" s="12"/>
      <c r="VYS75" s="12"/>
      <c r="VYT75" s="12"/>
      <c r="VYU75" s="12"/>
      <c r="VYV75" s="12"/>
      <c r="VYW75" s="12"/>
      <c r="VYX75" s="12"/>
      <c r="VYY75" s="12"/>
      <c r="VYZ75" s="12"/>
      <c r="VZA75" s="12"/>
      <c r="VZB75" s="12"/>
      <c r="VZC75" s="12"/>
      <c r="VZD75" s="12"/>
      <c r="VZE75" s="12"/>
      <c r="VZF75" s="12"/>
      <c r="VZG75" s="12"/>
      <c r="VZH75" s="12"/>
      <c r="VZI75" s="12"/>
      <c r="VZJ75" s="12"/>
      <c r="VZK75" s="12"/>
      <c r="VZL75" s="12"/>
      <c r="VZM75" s="12"/>
      <c r="VZN75" s="12"/>
      <c r="VZO75" s="12"/>
      <c r="VZP75" s="12"/>
      <c r="VZQ75" s="12"/>
      <c r="VZR75" s="12"/>
      <c r="VZS75" s="12"/>
      <c r="VZT75" s="12"/>
      <c r="VZU75" s="12"/>
      <c r="VZV75" s="12"/>
      <c r="VZW75" s="12"/>
      <c r="VZX75" s="12"/>
      <c r="VZY75" s="12"/>
      <c r="VZZ75" s="12"/>
      <c r="WAA75" s="12"/>
      <c r="WAB75" s="12"/>
      <c r="WAC75" s="12"/>
      <c r="WAD75" s="12"/>
      <c r="WAE75" s="12"/>
      <c r="WAF75" s="12"/>
      <c r="WAG75" s="12"/>
      <c r="WAH75" s="12"/>
      <c r="WAI75" s="12"/>
      <c r="WAJ75" s="12"/>
      <c r="WAK75" s="12"/>
      <c r="WAL75" s="12"/>
      <c r="WAM75" s="12"/>
      <c r="WAN75" s="12"/>
      <c r="WAO75" s="12"/>
      <c r="WAP75" s="12"/>
      <c r="WAQ75" s="12"/>
      <c r="WAR75" s="12"/>
      <c r="WAS75" s="12"/>
      <c r="WAT75" s="12"/>
      <c r="WAU75" s="12"/>
      <c r="WAV75" s="12"/>
      <c r="WAW75" s="12"/>
      <c r="WAX75" s="12"/>
      <c r="WAY75" s="12"/>
      <c r="WAZ75" s="12"/>
      <c r="WBA75" s="12"/>
      <c r="WBB75" s="12"/>
      <c r="WBC75" s="12"/>
      <c r="WBD75" s="12"/>
      <c r="WBE75" s="12"/>
      <c r="WBF75" s="12"/>
      <c r="WBG75" s="12"/>
      <c r="WBH75" s="12"/>
      <c r="WBI75" s="12"/>
      <c r="WBJ75" s="12"/>
      <c r="WBK75" s="12"/>
      <c r="WBL75" s="12"/>
      <c r="WBM75" s="12"/>
      <c r="WBN75" s="12"/>
      <c r="WBO75" s="12"/>
      <c r="WBP75" s="12"/>
      <c r="WBQ75" s="12"/>
      <c r="WBR75" s="12"/>
      <c r="WBS75" s="12"/>
      <c r="WBT75" s="12"/>
      <c r="WBU75" s="12"/>
      <c r="WBV75" s="12"/>
      <c r="WBW75" s="12"/>
      <c r="WBX75" s="12"/>
      <c r="WBY75" s="12"/>
      <c r="WBZ75" s="12"/>
      <c r="WCA75" s="12"/>
      <c r="WCB75" s="12"/>
      <c r="WCC75" s="12"/>
      <c r="WCD75" s="12"/>
      <c r="WCE75" s="12"/>
      <c r="WCF75" s="12"/>
      <c r="WCG75" s="12"/>
      <c r="WCH75" s="12"/>
      <c r="WCI75" s="12"/>
      <c r="WCJ75" s="12"/>
      <c r="WCK75" s="12"/>
      <c r="WCL75" s="12"/>
      <c r="WCM75" s="12"/>
      <c r="WCN75" s="12"/>
      <c r="WCO75" s="12"/>
      <c r="WCP75" s="12"/>
      <c r="WCQ75" s="12"/>
      <c r="WCR75" s="12"/>
      <c r="WCS75" s="12"/>
      <c r="WCT75" s="12"/>
      <c r="WCU75" s="12"/>
      <c r="WCV75" s="12"/>
      <c r="WCW75" s="12"/>
      <c r="WCX75" s="12"/>
      <c r="WCY75" s="12"/>
      <c r="WCZ75" s="12"/>
      <c r="WDA75" s="12"/>
      <c r="WDB75" s="12"/>
      <c r="WDC75" s="12"/>
      <c r="WDD75" s="12"/>
      <c r="WDE75" s="12"/>
      <c r="WDF75" s="12"/>
      <c r="WDG75" s="12"/>
      <c r="WDH75" s="12"/>
      <c r="WDI75" s="12"/>
      <c r="WDJ75" s="12"/>
      <c r="WDK75" s="12"/>
      <c r="WDL75" s="12"/>
      <c r="WDM75" s="12"/>
      <c r="WDN75" s="12"/>
      <c r="WDO75" s="12"/>
      <c r="WDP75" s="12"/>
      <c r="WDQ75" s="12"/>
      <c r="WDR75" s="12"/>
      <c r="WDS75" s="12"/>
      <c r="WDT75" s="12"/>
      <c r="WDU75" s="12"/>
      <c r="WDV75" s="12"/>
      <c r="WDW75" s="12"/>
      <c r="WDX75" s="12"/>
      <c r="WDY75" s="12"/>
      <c r="WDZ75" s="12"/>
      <c r="WEA75" s="12"/>
      <c r="WEB75" s="12"/>
      <c r="WEC75" s="12"/>
      <c r="WED75" s="12"/>
      <c r="WEE75" s="12"/>
      <c r="WEF75" s="12"/>
      <c r="WEG75" s="12"/>
      <c r="WEH75" s="12"/>
      <c r="WEI75" s="12"/>
      <c r="WEJ75" s="12"/>
      <c r="WEK75" s="12"/>
      <c r="WEL75" s="12"/>
      <c r="WEM75" s="12"/>
      <c r="WEN75" s="12"/>
      <c r="WEO75" s="12"/>
      <c r="WEP75" s="12"/>
      <c r="WEQ75" s="12"/>
      <c r="WER75" s="12"/>
      <c r="WES75" s="12"/>
      <c r="WET75" s="12"/>
      <c r="WEU75" s="12"/>
      <c r="WEV75" s="12"/>
      <c r="WEW75" s="12"/>
      <c r="WEX75" s="12"/>
      <c r="WEY75" s="12"/>
      <c r="WEZ75" s="12"/>
      <c r="WFA75" s="12"/>
      <c r="WFB75" s="12"/>
      <c r="WFC75" s="12"/>
      <c r="WFD75" s="12"/>
      <c r="WFE75" s="12"/>
      <c r="WFF75" s="12"/>
      <c r="WFG75" s="12"/>
      <c r="WFH75" s="12"/>
      <c r="WFI75" s="12"/>
      <c r="WFJ75" s="12"/>
      <c r="WFK75" s="12"/>
      <c r="WFL75" s="12"/>
      <c r="WFM75" s="12"/>
      <c r="WFN75" s="12"/>
      <c r="WFO75" s="12"/>
      <c r="WFP75" s="12"/>
      <c r="WFQ75" s="12"/>
      <c r="WFR75" s="12"/>
      <c r="WFS75" s="12"/>
      <c r="WFT75" s="12"/>
      <c r="WFU75" s="12"/>
      <c r="WFV75" s="12"/>
      <c r="WFW75" s="12"/>
      <c r="WFX75" s="12"/>
      <c r="WFY75" s="12"/>
      <c r="WFZ75" s="12"/>
      <c r="WGA75" s="12"/>
      <c r="WGB75" s="12"/>
      <c r="WGC75" s="12"/>
      <c r="WGD75" s="12"/>
      <c r="WGE75" s="12"/>
      <c r="WGF75" s="12"/>
      <c r="WGG75" s="12"/>
      <c r="WGH75" s="12"/>
      <c r="WGI75" s="12"/>
      <c r="WGJ75" s="12"/>
      <c r="WGK75" s="12"/>
      <c r="WGL75" s="12"/>
      <c r="WGM75" s="12"/>
      <c r="WGN75" s="12"/>
      <c r="WGO75" s="12"/>
      <c r="WGP75" s="12"/>
      <c r="WGQ75" s="12"/>
      <c r="WGR75" s="12"/>
      <c r="WGS75" s="12"/>
      <c r="WGT75" s="12"/>
      <c r="WGU75" s="12"/>
      <c r="WGV75" s="12"/>
      <c r="WGW75" s="12"/>
      <c r="WGX75" s="12"/>
      <c r="WGY75" s="12"/>
      <c r="WGZ75" s="12"/>
      <c r="WHA75" s="12"/>
      <c r="WHB75" s="12"/>
      <c r="WHC75" s="12"/>
      <c r="WHD75" s="12"/>
      <c r="WHE75" s="12"/>
      <c r="WHF75" s="12"/>
      <c r="WHG75" s="12"/>
      <c r="WHH75" s="12"/>
      <c r="WHI75" s="12"/>
      <c r="WHJ75" s="12"/>
      <c r="WHK75" s="12"/>
      <c r="WHL75" s="12"/>
      <c r="WHM75" s="12"/>
      <c r="WHN75" s="12"/>
      <c r="WHO75" s="12"/>
      <c r="WHP75" s="12"/>
      <c r="WHQ75" s="12"/>
      <c r="WHR75" s="12"/>
      <c r="WHS75" s="12"/>
      <c r="WHT75" s="12"/>
      <c r="WHU75" s="12"/>
      <c r="WHV75" s="12"/>
      <c r="WHW75" s="12"/>
      <c r="WHX75" s="12"/>
      <c r="WHY75" s="12"/>
      <c r="WHZ75" s="12"/>
      <c r="WIA75" s="12"/>
      <c r="WIB75" s="12"/>
      <c r="WIC75" s="12"/>
      <c r="WID75" s="12"/>
      <c r="WIE75" s="12"/>
      <c r="WIF75" s="12"/>
      <c r="WIG75" s="12"/>
      <c r="WIH75" s="12"/>
      <c r="WII75" s="12"/>
      <c r="WIJ75" s="12"/>
      <c r="WIK75" s="12"/>
      <c r="WIL75" s="12"/>
      <c r="WIM75" s="12"/>
      <c r="WIN75" s="12"/>
      <c r="WIO75" s="12"/>
      <c r="WIP75" s="12"/>
      <c r="WIQ75" s="12"/>
      <c r="WIR75" s="12"/>
      <c r="WIS75" s="12"/>
      <c r="WIT75" s="12"/>
      <c r="WIU75" s="12"/>
      <c r="WIV75" s="12"/>
      <c r="WIW75" s="12"/>
      <c r="WIX75" s="12"/>
      <c r="WIY75" s="12"/>
      <c r="WIZ75" s="12"/>
      <c r="WJA75" s="12"/>
      <c r="WJB75" s="12"/>
      <c r="WJC75" s="12"/>
      <c r="WJD75" s="12"/>
      <c r="WJE75" s="12"/>
      <c r="WJF75" s="12"/>
      <c r="WJG75" s="12"/>
      <c r="WJH75" s="12"/>
      <c r="WJI75" s="12"/>
      <c r="WJJ75" s="12"/>
      <c r="WJK75" s="12"/>
      <c r="WJL75" s="12"/>
      <c r="WJM75" s="12"/>
      <c r="WJN75" s="12"/>
      <c r="WJO75" s="12"/>
      <c r="WJP75" s="12"/>
      <c r="WJQ75" s="12"/>
      <c r="WJR75" s="12"/>
      <c r="WJS75" s="12"/>
      <c r="WJT75" s="12"/>
      <c r="WJU75" s="12"/>
      <c r="WJV75" s="12"/>
      <c r="WJW75" s="12"/>
      <c r="WJX75" s="12"/>
      <c r="WJY75" s="12"/>
      <c r="WJZ75" s="12"/>
      <c r="WKA75" s="12"/>
      <c r="WKB75" s="12"/>
      <c r="WKC75" s="12"/>
      <c r="WKD75" s="12"/>
      <c r="WKE75" s="12"/>
      <c r="WKF75" s="12"/>
      <c r="WKG75" s="12"/>
      <c r="WKH75" s="12"/>
      <c r="WKI75" s="12"/>
      <c r="WKJ75" s="12"/>
      <c r="WKK75" s="12"/>
      <c r="WKL75" s="12"/>
      <c r="WKM75" s="12"/>
      <c r="WKN75" s="12"/>
      <c r="WKO75" s="12"/>
      <c r="WKP75" s="12"/>
      <c r="WKQ75" s="12"/>
      <c r="WKR75" s="12"/>
      <c r="WKS75" s="12"/>
      <c r="WKT75" s="12"/>
      <c r="WKU75" s="12"/>
      <c r="WKV75" s="12"/>
      <c r="WKW75" s="12"/>
      <c r="WKX75" s="12"/>
      <c r="WKY75" s="12"/>
      <c r="WKZ75" s="12"/>
      <c r="WLA75" s="12"/>
      <c r="WLB75" s="12"/>
      <c r="WLC75" s="12"/>
      <c r="WLD75" s="12"/>
      <c r="WLE75" s="12"/>
      <c r="WLF75" s="12"/>
      <c r="WLG75" s="12"/>
      <c r="WLH75" s="12"/>
      <c r="WLI75" s="12"/>
      <c r="WLJ75" s="12"/>
      <c r="WLK75" s="12"/>
      <c r="WLL75" s="12"/>
      <c r="WLM75" s="12"/>
      <c r="WLN75" s="12"/>
      <c r="WLO75" s="12"/>
      <c r="WLP75" s="12"/>
      <c r="WLQ75" s="12"/>
      <c r="WLR75" s="12"/>
      <c r="WLS75" s="12"/>
      <c r="WLT75" s="12"/>
      <c r="WLU75" s="12"/>
      <c r="WLV75" s="12"/>
      <c r="WLW75" s="12"/>
      <c r="WLX75" s="12"/>
      <c r="WLY75" s="12"/>
      <c r="WLZ75" s="12"/>
      <c r="WMA75" s="12"/>
      <c r="WMB75" s="12"/>
      <c r="WMC75" s="12"/>
      <c r="WMD75" s="12"/>
      <c r="WME75" s="12"/>
      <c r="WMF75" s="12"/>
      <c r="WMG75" s="12"/>
      <c r="WMH75" s="12"/>
      <c r="WMI75" s="12"/>
      <c r="WMJ75" s="12"/>
      <c r="WMK75" s="12"/>
      <c r="WML75" s="12"/>
      <c r="WMM75" s="12"/>
      <c r="WMN75" s="12"/>
      <c r="WMO75" s="12"/>
      <c r="WMP75" s="12"/>
      <c r="WMQ75" s="12"/>
      <c r="WMR75" s="12"/>
      <c r="WMS75" s="12"/>
      <c r="WMT75" s="12"/>
      <c r="WMU75" s="12"/>
      <c r="WMV75" s="12"/>
      <c r="WMW75" s="12"/>
      <c r="WMX75" s="12"/>
      <c r="WMY75" s="12"/>
      <c r="WMZ75" s="12"/>
      <c r="WNA75" s="12"/>
      <c r="WNB75" s="12"/>
      <c r="WNC75" s="12"/>
      <c r="WND75" s="12"/>
      <c r="WNE75" s="12"/>
      <c r="WNF75" s="12"/>
      <c r="WNG75" s="12"/>
      <c r="WNH75" s="12"/>
      <c r="WNI75" s="12"/>
      <c r="WNJ75" s="12"/>
      <c r="WNK75" s="12"/>
      <c r="WNL75" s="12"/>
      <c r="WNM75" s="12"/>
      <c r="WNN75" s="12"/>
      <c r="WNO75" s="12"/>
      <c r="WNP75" s="12"/>
      <c r="WNQ75" s="12"/>
      <c r="WNR75" s="12"/>
      <c r="WNS75" s="12"/>
      <c r="WNT75" s="12"/>
      <c r="WNU75" s="12"/>
      <c r="WNV75" s="12"/>
      <c r="WNW75" s="12"/>
      <c r="WNX75" s="12"/>
      <c r="WNY75" s="12"/>
      <c r="WNZ75" s="12"/>
      <c r="WOA75" s="12"/>
      <c r="WOB75" s="12"/>
      <c r="WOC75" s="12"/>
      <c r="WOD75" s="12"/>
      <c r="WOE75" s="12"/>
      <c r="WOF75" s="12"/>
      <c r="WOG75" s="12"/>
      <c r="WOH75" s="12"/>
      <c r="WOI75" s="12"/>
      <c r="WOJ75" s="12"/>
      <c r="WOK75" s="12"/>
      <c r="WOL75" s="12"/>
      <c r="WOM75" s="12"/>
      <c r="WON75" s="12"/>
      <c r="WOO75" s="12"/>
      <c r="WOP75" s="12"/>
      <c r="WOQ75" s="12"/>
      <c r="WOR75" s="12"/>
      <c r="WOS75" s="12"/>
      <c r="WOT75" s="12"/>
      <c r="WOU75" s="12"/>
      <c r="WOV75" s="12"/>
      <c r="WOW75" s="12"/>
      <c r="WOX75" s="12"/>
      <c r="WOY75" s="12"/>
      <c r="WOZ75" s="12"/>
      <c r="WPA75" s="12"/>
      <c r="WPB75" s="12"/>
      <c r="WPC75" s="12"/>
      <c r="WPD75" s="12"/>
      <c r="WPE75" s="12"/>
      <c r="WPF75" s="12"/>
      <c r="WPG75" s="12"/>
      <c r="WPH75" s="12"/>
      <c r="WPI75" s="12"/>
      <c r="WPJ75" s="12"/>
      <c r="WPK75" s="12"/>
      <c r="WPL75" s="12"/>
      <c r="WPM75" s="12"/>
      <c r="WPN75" s="12"/>
      <c r="WPO75" s="12"/>
      <c r="WPP75" s="12"/>
      <c r="WPQ75" s="12"/>
      <c r="WPR75" s="12"/>
      <c r="WPS75" s="12"/>
      <c r="WPT75" s="12"/>
      <c r="WPU75" s="12"/>
      <c r="WPV75" s="12"/>
      <c r="WPW75" s="12"/>
      <c r="WPX75" s="12"/>
      <c r="WPY75" s="12"/>
      <c r="WPZ75" s="12"/>
      <c r="WQA75" s="12"/>
      <c r="WQB75" s="12"/>
      <c r="WQC75" s="12"/>
      <c r="WQD75" s="12"/>
      <c r="WQE75" s="12"/>
      <c r="WQF75" s="12"/>
      <c r="WQG75" s="12"/>
      <c r="WQH75" s="12"/>
      <c r="WQI75" s="12"/>
      <c r="WQJ75" s="12"/>
      <c r="WQK75" s="12"/>
      <c r="WQL75" s="12"/>
      <c r="WQM75" s="12"/>
      <c r="WQN75" s="12"/>
      <c r="WQO75" s="12"/>
      <c r="WQP75" s="12"/>
      <c r="WQQ75" s="12"/>
      <c r="WQR75" s="12"/>
      <c r="WQS75" s="12"/>
      <c r="WQT75" s="12"/>
      <c r="WQU75" s="12"/>
      <c r="WQV75" s="12"/>
      <c r="WQW75" s="12"/>
      <c r="WQX75" s="12"/>
      <c r="WQY75" s="12"/>
      <c r="WQZ75" s="12"/>
      <c r="WRA75" s="12"/>
      <c r="WRB75" s="12"/>
      <c r="WRC75" s="12"/>
      <c r="WRD75" s="12"/>
      <c r="WRE75" s="12"/>
      <c r="WRF75" s="12"/>
      <c r="WRG75" s="12"/>
      <c r="WRH75" s="12"/>
      <c r="WRI75" s="12"/>
      <c r="WRJ75" s="12"/>
      <c r="WRK75" s="12"/>
      <c r="WRL75" s="12"/>
      <c r="WRM75" s="12"/>
      <c r="WRN75" s="12"/>
      <c r="WRO75" s="12"/>
      <c r="WRP75" s="12"/>
      <c r="WRQ75" s="12"/>
      <c r="WRR75" s="12"/>
      <c r="WRS75" s="12"/>
      <c r="WRT75" s="12"/>
      <c r="WRU75" s="12"/>
      <c r="WRV75" s="12"/>
      <c r="WRW75" s="12"/>
      <c r="WRX75" s="12"/>
      <c r="WRY75" s="12"/>
      <c r="WRZ75" s="12"/>
      <c r="WSA75" s="12"/>
      <c r="WSB75" s="12"/>
      <c r="WSC75" s="12"/>
      <c r="WSD75" s="12"/>
      <c r="WSE75" s="12"/>
      <c r="WSF75" s="12"/>
      <c r="WSG75" s="12"/>
      <c r="WSH75" s="12"/>
      <c r="WSI75" s="12"/>
      <c r="WSJ75" s="12"/>
      <c r="WSK75" s="12"/>
      <c r="WSL75" s="12"/>
      <c r="WSM75" s="12"/>
      <c r="WSN75" s="12"/>
      <c r="WSO75" s="12"/>
      <c r="WSP75" s="12"/>
      <c r="WSQ75" s="12"/>
      <c r="WSR75" s="12"/>
      <c r="WSS75" s="12"/>
      <c r="WST75" s="12"/>
      <c r="WSU75" s="12"/>
      <c r="WSV75" s="12"/>
      <c r="WSW75" s="12"/>
      <c r="WSX75" s="12"/>
      <c r="WSY75" s="12"/>
      <c r="WSZ75" s="12"/>
      <c r="WTA75" s="12"/>
      <c r="WTB75" s="12"/>
      <c r="WTC75" s="12"/>
      <c r="WTD75" s="12"/>
      <c r="WTE75" s="12"/>
      <c r="WTF75" s="12"/>
      <c r="WTG75" s="12"/>
      <c r="WTH75" s="12"/>
      <c r="WTI75" s="12"/>
      <c r="WTJ75" s="12"/>
      <c r="WTK75" s="12"/>
      <c r="WTL75" s="12"/>
      <c r="WTM75" s="12"/>
      <c r="WTN75" s="12"/>
      <c r="WTO75" s="12"/>
      <c r="WTP75" s="12"/>
      <c r="WTQ75" s="12"/>
      <c r="WTR75" s="12"/>
      <c r="WTS75" s="12"/>
      <c r="WTT75" s="12"/>
      <c r="WTU75" s="12"/>
      <c r="WTV75" s="12"/>
      <c r="WTW75" s="12"/>
      <c r="WTX75" s="12"/>
      <c r="WTY75" s="12"/>
      <c r="WTZ75" s="12"/>
      <c r="WUA75" s="12"/>
      <c r="WUB75" s="12"/>
      <c r="WUC75" s="12"/>
      <c r="WUD75" s="12"/>
      <c r="WUE75" s="12"/>
      <c r="WUF75" s="12"/>
      <c r="WUG75" s="12"/>
      <c r="WUH75" s="12"/>
      <c r="WUI75" s="12"/>
      <c r="WUJ75" s="12"/>
      <c r="WUK75" s="12"/>
      <c r="WUL75" s="12"/>
      <c r="WUM75" s="12"/>
      <c r="WUN75" s="12"/>
      <c r="WUO75" s="12"/>
      <c r="WUP75" s="12"/>
      <c r="WUQ75" s="12"/>
      <c r="WUR75" s="12"/>
      <c r="WUS75" s="12"/>
      <c r="WUT75" s="12"/>
      <c r="WUU75" s="12"/>
      <c r="WUV75" s="12"/>
      <c r="WUW75" s="12"/>
      <c r="WUX75" s="12"/>
      <c r="WUY75" s="12"/>
      <c r="WUZ75" s="12"/>
      <c r="WVA75" s="12"/>
      <c r="WVB75" s="12"/>
      <c r="WVC75" s="12"/>
      <c r="WVD75" s="12"/>
      <c r="WVE75" s="12"/>
      <c r="WVF75" s="12"/>
      <c r="WVG75" s="12"/>
      <c r="WVH75" s="12"/>
      <c r="WVI75" s="12"/>
      <c r="WVJ75" s="12"/>
      <c r="WVK75" s="12"/>
      <c r="WVL75" s="12"/>
      <c r="WVM75" s="12"/>
      <c r="WVN75" s="12"/>
      <c r="WVO75" s="12"/>
      <c r="WVP75" s="12"/>
      <c r="WVQ75" s="12"/>
      <c r="WVR75" s="12"/>
      <c r="WVS75" s="12"/>
      <c r="WVT75" s="12"/>
      <c r="WVU75" s="12"/>
      <c r="WVV75" s="12"/>
      <c r="WVW75" s="12"/>
      <c r="WVX75" s="12"/>
      <c r="WVY75" s="12"/>
      <c r="WVZ75" s="12"/>
      <c r="WWA75" s="12"/>
      <c r="WWB75" s="12"/>
      <c r="WWC75" s="12"/>
      <c r="WWD75" s="12"/>
      <c r="WWE75" s="12"/>
      <c r="WWF75" s="12"/>
      <c r="WWG75" s="12"/>
      <c r="WWH75" s="12"/>
      <c r="WWI75" s="12"/>
      <c r="WWJ75" s="12"/>
      <c r="WWK75" s="12"/>
      <c r="WWL75" s="12"/>
      <c r="WWM75" s="12"/>
      <c r="WWN75" s="12"/>
      <c r="WWO75" s="12"/>
      <c r="WWP75" s="12"/>
      <c r="WWQ75" s="12"/>
      <c r="WWR75" s="12"/>
      <c r="WWS75" s="12"/>
      <c r="WWT75" s="12"/>
      <c r="WWU75" s="12"/>
      <c r="WWV75" s="12"/>
      <c r="WWW75" s="12"/>
      <c r="WWX75" s="12"/>
      <c r="WWY75" s="12"/>
      <c r="WWZ75" s="12"/>
      <c r="WXA75" s="12"/>
      <c r="WXB75" s="12"/>
      <c r="WXC75" s="12"/>
      <c r="WXD75" s="12"/>
      <c r="WXE75" s="12"/>
      <c r="WXF75" s="12"/>
      <c r="WXG75" s="12"/>
      <c r="WXH75" s="12"/>
      <c r="WXI75" s="12"/>
      <c r="WXJ75" s="12"/>
      <c r="WXK75" s="12"/>
      <c r="WXL75" s="12"/>
      <c r="WXM75" s="12"/>
      <c r="WXN75" s="12"/>
      <c r="WXO75" s="12"/>
      <c r="WXP75" s="12"/>
      <c r="WXQ75" s="12"/>
      <c r="WXR75" s="12"/>
      <c r="WXS75" s="12"/>
      <c r="WXT75" s="12"/>
      <c r="WXU75" s="12"/>
      <c r="WXV75" s="12"/>
      <c r="WXW75" s="12"/>
      <c r="WXX75" s="12"/>
      <c r="WXY75" s="12"/>
      <c r="WXZ75" s="12"/>
      <c r="WYA75" s="12"/>
      <c r="WYB75" s="12"/>
      <c r="WYC75" s="12"/>
      <c r="WYD75" s="12"/>
      <c r="WYE75" s="12"/>
      <c r="WYF75" s="12"/>
      <c r="WYG75" s="12"/>
      <c r="WYH75" s="12"/>
      <c r="WYI75" s="12"/>
      <c r="WYJ75" s="12"/>
      <c r="WYK75" s="12"/>
      <c r="WYL75" s="12"/>
      <c r="WYM75" s="12"/>
      <c r="WYN75" s="12"/>
      <c r="WYO75" s="12"/>
      <c r="WYP75" s="12"/>
      <c r="WYQ75" s="12"/>
      <c r="WYR75" s="12"/>
      <c r="WYS75" s="12"/>
      <c r="WYT75" s="12"/>
      <c r="WYU75" s="12"/>
      <c r="WYV75" s="12"/>
      <c r="WYW75" s="12"/>
      <c r="WYX75" s="12"/>
      <c r="WYY75" s="12"/>
      <c r="WYZ75" s="12"/>
      <c r="WZA75" s="12"/>
      <c r="WZB75" s="12"/>
      <c r="WZC75" s="12"/>
      <c r="WZD75" s="12"/>
      <c r="WZE75" s="12"/>
      <c r="WZF75" s="12"/>
      <c r="WZG75" s="12"/>
      <c r="WZH75" s="12"/>
      <c r="WZI75" s="12"/>
      <c r="WZJ75" s="12"/>
      <c r="WZK75" s="12"/>
      <c r="WZL75" s="12"/>
      <c r="WZM75" s="12"/>
      <c r="WZN75" s="12"/>
      <c r="WZO75" s="12"/>
      <c r="WZP75" s="12"/>
      <c r="WZQ75" s="12"/>
      <c r="WZR75" s="12"/>
      <c r="WZS75" s="12"/>
      <c r="WZT75" s="12"/>
      <c r="WZU75" s="12"/>
      <c r="WZV75" s="12"/>
      <c r="WZW75" s="12"/>
      <c r="WZX75" s="12"/>
      <c r="WZY75" s="12"/>
      <c r="WZZ75" s="12"/>
      <c r="XAA75" s="12"/>
      <c r="XAB75" s="12"/>
      <c r="XAC75" s="12"/>
      <c r="XAD75" s="12"/>
      <c r="XAE75" s="12"/>
      <c r="XAF75" s="12"/>
      <c r="XAG75" s="12"/>
      <c r="XAH75" s="12"/>
      <c r="XAI75" s="12"/>
      <c r="XAJ75" s="12"/>
      <c r="XAK75" s="12"/>
      <c r="XAL75" s="12"/>
      <c r="XAM75" s="12"/>
      <c r="XAN75" s="12"/>
      <c r="XAO75" s="12"/>
      <c r="XAP75" s="12"/>
      <c r="XAQ75" s="12"/>
      <c r="XAR75" s="12"/>
      <c r="XAS75" s="12"/>
      <c r="XAT75" s="12"/>
      <c r="XAU75" s="12"/>
      <c r="XAV75" s="12"/>
      <c r="XAW75" s="12"/>
      <c r="XAX75" s="12"/>
      <c r="XAY75" s="12"/>
      <c r="XAZ75" s="12"/>
      <c r="XBA75" s="12"/>
      <c r="XBB75" s="12"/>
      <c r="XBC75" s="12"/>
      <c r="XBD75" s="12"/>
      <c r="XBE75" s="12"/>
      <c r="XBF75" s="12"/>
      <c r="XBG75" s="12"/>
      <c r="XBH75" s="12"/>
      <c r="XBI75" s="12"/>
      <c r="XBJ75" s="12"/>
      <c r="XBK75" s="12"/>
      <c r="XBL75" s="12"/>
      <c r="XBM75" s="12"/>
      <c r="XBN75" s="12"/>
      <c r="XBO75" s="12"/>
      <c r="XBP75" s="12"/>
      <c r="XBQ75" s="12"/>
      <c r="XBR75" s="12"/>
      <c r="XBS75" s="12"/>
      <c r="XBT75" s="12"/>
      <c r="XBU75" s="12"/>
      <c r="XBV75" s="12"/>
      <c r="XBW75" s="12"/>
      <c r="XBX75" s="12"/>
      <c r="XBY75" s="12"/>
      <c r="XBZ75" s="12"/>
      <c r="XCA75" s="12"/>
      <c r="XCB75" s="12"/>
      <c r="XCC75" s="12"/>
      <c r="XCD75" s="12"/>
      <c r="XCE75" s="12"/>
      <c r="XCF75" s="12"/>
      <c r="XCG75" s="12"/>
      <c r="XCH75" s="12"/>
      <c r="XCI75" s="12"/>
      <c r="XCJ75" s="12"/>
      <c r="XCK75" s="12"/>
      <c r="XCL75" s="12"/>
      <c r="XCM75" s="12"/>
      <c r="XCN75" s="12"/>
      <c r="XCO75" s="12"/>
      <c r="XCP75" s="12"/>
      <c r="XCQ75" s="12"/>
      <c r="XCR75" s="12"/>
      <c r="XCS75" s="12"/>
      <c r="XCT75" s="12"/>
      <c r="XCU75" s="12"/>
      <c r="XCV75" s="12"/>
      <c r="XCW75" s="12"/>
      <c r="XCX75" s="12"/>
      <c r="XCY75" s="12"/>
      <c r="XCZ75" s="12"/>
      <c r="XDA75" s="12"/>
      <c r="XDB75" s="12"/>
      <c r="XDC75" s="12"/>
      <c r="XDD75" s="12"/>
      <c r="XDE75" s="12"/>
      <c r="XDF75" s="12"/>
      <c r="XDG75" s="12"/>
      <c r="XDH75" s="12"/>
      <c r="XDI75" s="12"/>
      <c r="XDJ75" s="12"/>
      <c r="XDK75" s="12"/>
      <c r="XDL75" s="12"/>
      <c r="XDM75" s="12"/>
      <c r="XDN75" s="12"/>
      <c r="XDO75" s="12"/>
      <c r="XDP75" s="12"/>
      <c r="XDQ75" s="12"/>
      <c r="XDR75" s="12"/>
      <c r="XDS75" s="12"/>
      <c r="XDT75" s="12"/>
      <c r="XDU75" s="12"/>
      <c r="XDV75" s="12"/>
      <c r="XDW75" s="12"/>
      <c r="XDX75" s="12"/>
      <c r="XDY75" s="12"/>
      <c r="XDZ75" s="12"/>
      <c r="XEA75" s="12"/>
      <c r="XEB75" s="12"/>
      <c r="XEC75" s="12"/>
      <c r="XED75" s="12"/>
      <c r="XEE75" s="12"/>
      <c r="XEF75" s="12"/>
      <c r="XEG75" s="12"/>
      <c r="XEH75" s="12"/>
      <c r="XEI75" s="12"/>
      <c r="XEJ75" s="12"/>
      <c r="XEK75" s="12"/>
      <c r="XEL75" s="12"/>
      <c r="XEM75" s="12"/>
      <c r="XEN75" s="12"/>
      <c r="XEO75" s="12"/>
      <c r="XEP75" s="12"/>
      <c r="XEQ75" s="12"/>
      <c r="XER75" s="12"/>
    </row>
    <row r="76" spans="1:16381" s="725" customFormat="1">
      <c r="B76" s="726" t="s">
        <v>208</v>
      </c>
      <c r="C76" s="726" t="s">
        <v>693</v>
      </c>
      <c r="D76" s="726" t="s">
        <v>707</v>
      </c>
      <c r="E76" s="729" t="s">
        <v>689</v>
      </c>
      <c r="F76" s="729" t="s">
        <v>29</v>
      </c>
      <c r="G76" s="729" t="s">
        <v>695</v>
      </c>
      <c r="H76" s="729">
        <v>2010</v>
      </c>
      <c r="I76" s="634" t="s">
        <v>579</v>
      </c>
      <c r="J76" s="634" t="s">
        <v>588</v>
      </c>
      <c r="K76" s="729"/>
      <c r="L76" s="680">
        <v>0</v>
      </c>
      <c r="M76" s="680">
        <v>0</v>
      </c>
      <c r="N76" s="680">
        <v>0</v>
      </c>
      <c r="O76" s="680">
        <v>147.24289999999999</v>
      </c>
      <c r="P76" s="680">
        <v>0</v>
      </c>
      <c r="Q76" s="680">
        <v>0</v>
      </c>
      <c r="R76" s="680">
        <v>0</v>
      </c>
      <c r="S76" s="680">
        <v>0</v>
      </c>
      <c r="T76" s="680">
        <v>0</v>
      </c>
      <c r="U76" s="680">
        <v>0</v>
      </c>
      <c r="V76" s="680">
        <v>0</v>
      </c>
      <c r="W76" s="680">
        <v>0</v>
      </c>
      <c r="X76" s="680">
        <v>0</v>
      </c>
      <c r="Y76" s="680">
        <v>0</v>
      </c>
      <c r="Z76" s="680">
        <v>0</v>
      </c>
      <c r="AA76" s="680">
        <v>0</v>
      </c>
      <c r="AB76" s="680">
        <v>0</v>
      </c>
      <c r="AC76" s="680">
        <v>0</v>
      </c>
      <c r="AD76" s="680">
        <v>0</v>
      </c>
      <c r="AE76" s="680">
        <v>0</v>
      </c>
      <c r="AF76" s="680">
        <v>0</v>
      </c>
      <c r="AG76" s="627">
        <v>0</v>
      </c>
      <c r="AH76" s="680">
        <v>0</v>
      </c>
      <c r="AI76" s="680">
        <v>0</v>
      </c>
      <c r="AJ76" s="680">
        <v>0</v>
      </c>
      <c r="AK76" s="680">
        <v>0</v>
      </c>
      <c r="AL76" s="680">
        <v>0</v>
      </c>
      <c r="AM76" s="680">
        <v>0</v>
      </c>
      <c r="AN76" s="680">
        <v>0</v>
      </c>
      <c r="AO76" s="680">
        <v>0</v>
      </c>
      <c r="AP76" s="680"/>
      <c r="AQ76" s="722">
        <v>0</v>
      </c>
      <c r="AR76" s="722">
        <v>0</v>
      </c>
      <c r="AS76" s="680">
        <v>0</v>
      </c>
      <c r="AT76" s="680">
        <v>0</v>
      </c>
      <c r="AU76" s="680">
        <v>0</v>
      </c>
      <c r="AV76" s="680">
        <v>0</v>
      </c>
      <c r="AW76" s="680">
        <v>0</v>
      </c>
      <c r="AX76" s="680">
        <v>0</v>
      </c>
      <c r="AY76" s="680">
        <v>0</v>
      </c>
      <c r="AZ76" s="680">
        <v>0</v>
      </c>
      <c r="BA76" s="680">
        <v>0</v>
      </c>
      <c r="BB76" s="680">
        <v>0</v>
      </c>
      <c r="BC76" s="680">
        <v>0</v>
      </c>
      <c r="BD76" s="680">
        <v>0</v>
      </c>
      <c r="BE76" s="680">
        <v>0</v>
      </c>
      <c r="BF76" s="680">
        <v>0</v>
      </c>
      <c r="BG76" s="680">
        <v>0</v>
      </c>
      <c r="BH76" s="680">
        <v>0</v>
      </c>
      <c r="BI76" s="680">
        <v>0</v>
      </c>
      <c r="BJ76" s="680">
        <v>0</v>
      </c>
      <c r="BK76" s="680">
        <v>0</v>
      </c>
      <c r="BL76" s="16">
        <v>0</v>
      </c>
      <c r="BM76" s="12">
        <v>0</v>
      </c>
      <c r="BN76" s="12">
        <v>0</v>
      </c>
      <c r="BO76" s="12">
        <v>0</v>
      </c>
      <c r="BP76" s="12">
        <v>0</v>
      </c>
      <c r="BQ76" s="12">
        <v>0</v>
      </c>
      <c r="BR76" s="12">
        <v>0</v>
      </c>
      <c r="BS76" s="12">
        <v>0</v>
      </c>
      <c r="BT76" s="12">
        <v>0</v>
      </c>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12"/>
      <c r="OM76" s="12"/>
      <c r="ON76" s="12"/>
      <c r="OO76" s="12"/>
      <c r="OP76" s="12"/>
      <c r="OQ76" s="12"/>
      <c r="OR76" s="12"/>
      <c r="OS76" s="12"/>
      <c r="OT76" s="12"/>
      <c r="OU76" s="12"/>
      <c r="OV76" s="12"/>
      <c r="OW76" s="12"/>
      <c r="OX76" s="12"/>
      <c r="OY76" s="12"/>
      <c r="OZ76" s="12"/>
      <c r="PA76" s="12"/>
      <c r="PB76" s="12"/>
      <c r="PC76" s="12"/>
      <c r="PD76" s="12"/>
      <c r="PE76" s="12"/>
      <c r="PF76" s="12"/>
      <c r="PG76" s="12"/>
      <c r="PH76" s="12"/>
      <c r="PI76" s="12"/>
      <c r="PJ76" s="12"/>
      <c r="PK76" s="12"/>
      <c r="PL76" s="12"/>
      <c r="PM76" s="12"/>
      <c r="PN76" s="12"/>
      <c r="PO76" s="12"/>
      <c r="PP76" s="12"/>
      <c r="PQ76" s="12"/>
      <c r="PR76" s="12"/>
      <c r="PS76" s="12"/>
      <c r="PT76" s="12"/>
      <c r="PU76" s="12"/>
      <c r="PV76" s="12"/>
      <c r="PW76" s="12"/>
      <c r="PX76" s="12"/>
      <c r="PY76" s="12"/>
      <c r="PZ76" s="12"/>
      <c r="QA76" s="12"/>
      <c r="QB76" s="12"/>
      <c r="QC76" s="12"/>
      <c r="QD76" s="12"/>
      <c r="QE76" s="12"/>
      <c r="QF76" s="12"/>
      <c r="QG76" s="12"/>
      <c r="QH76" s="12"/>
      <c r="QI76" s="12"/>
      <c r="QJ76" s="12"/>
      <c r="QK76" s="12"/>
      <c r="QL76" s="12"/>
      <c r="QM76" s="12"/>
      <c r="QN76" s="12"/>
      <c r="QO76" s="12"/>
      <c r="QP76" s="12"/>
      <c r="QQ76" s="12"/>
      <c r="QR76" s="12"/>
      <c r="QS76" s="12"/>
      <c r="QT76" s="12"/>
      <c r="QU76" s="12"/>
      <c r="QV76" s="12"/>
      <c r="QW76" s="12"/>
      <c r="QX76" s="12"/>
      <c r="QY76" s="12"/>
      <c r="QZ76" s="12"/>
      <c r="RA76" s="12"/>
      <c r="RB76" s="12"/>
      <c r="RC76" s="12"/>
      <c r="RD76" s="12"/>
      <c r="RE76" s="12"/>
      <c r="RF76" s="12"/>
      <c r="RG76" s="12"/>
      <c r="RH76" s="12"/>
      <c r="RI76" s="12"/>
      <c r="RJ76" s="12"/>
      <c r="RK76" s="12"/>
      <c r="RL76" s="12"/>
      <c r="RM76" s="12"/>
      <c r="RN76" s="12"/>
      <c r="RO76" s="12"/>
      <c r="RP76" s="12"/>
      <c r="RQ76" s="12"/>
      <c r="RR76" s="12"/>
      <c r="RS76" s="12"/>
      <c r="RT76" s="12"/>
      <c r="RU76" s="12"/>
      <c r="RV76" s="12"/>
      <c r="RW76" s="12"/>
      <c r="RX76" s="12"/>
      <c r="RY76" s="12"/>
      <c r="RZ76" s="12"/>
      <c r="SA76" s="12"/>
      <c r="SB76" s="12"/>
      <c r="SC76" s="12"/>
      <c r="SD76" s="12"/>
      <c r="SE76" s="12"/>
      <c r="SF76" s="12"/>
      <c r="SG76" s="12"/>
      <c r="SH76" s="12"/>
      <c r="SI76" s="12"/>
      <c r="SJ76" s="12"/>
      <c r="SK76" s="12"/>
      <c r="SL76" s="12"/>
      <c r="SM76" s="12"/>
      <c r="SN76" s="12"/>
      <c r="SO76" s="12"/>
      <c r="SP76" s="12"/>
      <c r="SQ76" s="12"/>
      <c r="SR76" s="12"/>
      <c r="SS76" s="12"/>
      <c r="ST76" s="12"/>
      <c r="SU76" s="12"/>
      <c r="SV76" s="12"/>
      <c r="SW76" s="12"/>
      <c r="SX76" s="12"/>
      <c r="SY76" s="12"/>
      <c r="SZ76" s="12"/>
      <c r="TA76" s="12"/>
      <c r="TB76" s="12"/>
      <c r="TC76" s="12"/>
      <c r="TD76" s="12"/>
      <c r="TE76" s="12"/>
      <c r="TF76" s="12"/>
      <c r="TG76" s="12"/>
      <c r="TH76" s="12"/>
      <c r="TI76" s="12"/>
      <c r="TJ76" s="12"/>
      <c r="TK76" s="12"/>
      <c r="TL76" s="12"/>
      <c r="TM76" s="12"/>
      <c r="TN76" s="12"/>
      <c r="TO76" s="12"/>
      <c r="TP76" s="12"/>
      <c r="TQ76" s="12"/>
      <c r="TR76" s="12"/>
      <c r="TS76" s="12"/>
      <c r="TT76" s="12"/>
      <c r="TU76" s="12"/>
      <c r="TV76" s="12"/>
      <c r="TW76" s="12"/>
      <c r="TX76" s="12"/>
      <c r="TY76" s="12"/>
      <c r="TZ76" s="12"/>
      <c r="UA76" s="12"/>
      <c r="UB76" s="12"/>
      <c r="UC76" s="12"/>
      <c r="UD76" s="12"/>
      <c r="UE76" s="12"/>
      <c r="UF76" s="12"/>
      <c r="UG76" s="12"/>
      <c r="UH76" s="12"/>
      <c r="UI76" s="12"/>
      <c r="UJ76" s="12"/>
      <c r="UK76" s="12"/>
      <c r="UL76" s="12"/>
      <c r="UM76" s="12"/>
      <c r="UN76" s="12"/>
      <c r="UO76" s="12"/>
      <c r="UP76" s="12"/>
      <c r="UQ76" s="12"/>
      <c r="UR76" s="12"/>
      <c r="US76" s="12"/>
      <c r="UT76" s="12"/>
      <c r="UU76" s="12"/>
      <c r="UV76" s="12"/>
      <c r="UW76" s="12"/>
      <c r="UX76" s="12"/>
      <c r="UY76" s="12"/>
      <c r="UZ76" s="12"/>
      <c r="VA76" s="12"/>
      <c r="VB76" s="12"/>
      <c r="VC76" s="12"/>
      <c r="VD76" s="12"/>
      <c r="VE76" s="12"/>
      <c r="VF76" s="12"/>
      <c r="VG76" s="12"/>
      <c r="VH76" s="12"/>
      <c r="VI76" s="12"/>
      <c r="VJ76" s="12"/>
      <c r="VK76" s="12"/>
      <c r="VL76" s="12"/>
      <c r="VM76" s="12"/>
      <c r="VN76" s="12"/>
      <c r="VO76" s="12"/>
      <c r="VP76" s="12"/>
      <c r="VQ76" s="12"/>
      <c r="VR76" s="12"/>
      <c r="VS76" s="12"/>
      <c r="VT76" s="12"/>
      <c r="VU76" s="12"/>
      <c r="VV76" s="12"/>
      <c r="VW76" s="12"/>
      <c r="VX76" s="12"/>
      <c r="VY76" s="12"/>
      <c r="VZ76" s="12"/>
      <c r="WA76" s="12"/>
      <c r="WB76" s="12"/>
      <c r="WC76" s="12"/>
      <c r="WD76" s="12"/>
      <c r="WE76" s="12"/>
      <c r="WF76" s="12"/>
      <c r="WG76" s="12"/>
      <c r="WH76" s="12"/>
      <c r="WI76" s="12"/>
      <c r="WJ76" s="12"/>
      <c r="WK76" s="12"/>
      <c r="WL76" s="12"/>
      <c r="WM76" s="12"/>
      <c r="WN76" s="12"/>
      <c r="WO76" s="12"/>
      <c r="WP76" s="12"/>
      <c r="WQ76" s="12"/>
      <c r="WR76" s="12"/>
      <c r="WS76" s="12"/>
      <c r="WT76" s="12"/>
      <c r="WU76" s="12"/>
      <c r="WV76" s="12"/>
      <c r="WW76" s="12"/>
      <c r="WX76" s="12"/>
      <c r="WY76" s="12"/>
      <c r="WZ76" s="12"/>
      <c r="XA76" s="12"/>
      <c r="XB76" s="12"/>
      <c r="XC76" s="12"/>
      <c r="XD76" s="12"/>
      <c r="XE76" s="12"/>
      <c r="XF76" s="12"/>
      <c r="XG76" s="12"/>
      <c r="XH76" s="12"/>
      <c r="XI76" s="12"/>
      <c r="XJ76" s="12"/>
      <c r="XK76" s="12"/>
      <c r="XL76" s="12"/>
      <c r="XM76" s="12"/>
      <c r="XN76" s="12"/>
      <c r="XO76" s="12"/>
      <c r="XP76" s="12"/>
      <c r="XQ76" s="12"/>
      <c r="XR76" s="12"/>
      <c r="XS76" s="12"/>
      <c r="XT76" s="12"/>
      <c r="XU76" s="12"/>
      <c r="XV76" s="12"/>
      <c r="XW76" s="12"/>
      <c r="XX76" s="12"/>
      <c r="XY76" s="12"/>
      <c r="XZ76" s="12"/>
      <c r="YA76" s="12"/>
      <c r="YB76" s="12"/>
      <c r="YC76" s="12"/>
      <c r="YD76" s="12"/>
      <c r="YE76" s="12"/>
      <c r="YF76" s="12"/>
      <c r="YG76" s="12"/>
      <c r="YH76" s="12"/>
      <c r="YI76" s="12"/>
      <c r="YJ76" s="12"/>
      <c r="YK76" s="12"/>
      <c r="YL76" s="12"/>
      <c r="YM76" s="12"/>
      <c r="YN76" s="12"/>
      <c r="YO76" s="12"/>
      <c r="YP76" s="12"/>
      <c r="YQ76" s="12"/>
      <c r="YR76" s="12"/>
      <c r="YS76" s="12"/>
      <c r="YT76" s="12"/>
      <c r="YU76" s="12"/>
      <c r="YV76" s="12"/>
      <c r="YW76" s="12"/>
      <c r="YX76" s="12"/>
      <c r="YY76" s="12"/>
      <c r="YZ76" s="12"/>
      <c r="ZA76" s="12"/>
      <c r="ZB76" s="12"/>
      <c r="ZC76" s="12"/>
      <c r="ZD76" s="12"/>
      <c r="ZE76" s="12"/>
      <c r="ZF76" s="12"/>
      <c r="ZG76" s="12"/>
      <c r="ZH76" s="12"/>
      <c r="ZI76" s="12"/>
      <c r="ZJ76" s="12"/>
      <c r="ZK76" s="12"/>
      <c r="ZL76" s="12"/>
      <c r="ZM76" s="12"/>
      <c r="ZN76" s="12"/>
      <c r="ZO76" s="12"/>
      <c r="ZP76" s="12"/>
      <c r="ZQ76" s="12"/>
      <c r="ZR76" s="12"/>
      <c r="ZS76" s="12"/>
      <c r="ZT76" s="12"/>
      <c r="ZU76" s="12"/>
      <c r="ZV76" s="12"/>
      <c r="ZW76" s="12"/>
      <c r="ZX76" s="12"/>
      <c r="ZY76" s="12"/>
      <c r="ZZ76" s="12"/>
      <c r="AAA76" s="12"/>
      <c r="AAB76" s="12"/>
      <c r="AAC76" s="12"/>
      <c r="AAD76" s="12"/>
      <c r="AAE76" s="12"/>
      <c r="AAF76" s="12"/>
      <c r="AAG76" s="12"/>
      <c r="AAH76" s="12"/>
      <c r="AAI76" s="12"/>
      <c r="AAJ76" s="12"/>
      <c r="AAK76" s="12"/>
      <c r="AAL76" s="12"/>
      <c r="AAM76" s="12"/>
      <c r="AAN76" s="12"/>
      <c r="AAO76" s="12"/>
      <c r="AAP76" s="12"/>
      <c r="AAQ76" s="12"/>
      <c r="AAR76" s="12"/>
      <c r="AAS76" s="12"/>
      <c r="AAT76" s="12"/>
      <c r="AAU76" s="12"/>
      <c r="AAV76" s="12"/>
      <c r="AAW76" s="12"/>
      <c r="AAX76" s="12"/>
      <c r="AAY76" s="12"/>
      <c r="AAZ76" s="12"/>
      <c r="ABA76" s="12"/>
      <c r="ABB76" s="12"/>
      <c r="ABC76" s="12"/>
      <c r="ABD76" s="12"/>
      <c r="ABE76" s="12"/>
      <c r="ABF76" s="12"/>
      <c r="ABG76" s="12"/>
      <c r="ABH76" s="12"/>
      <c r="ABI76" s="12"/>
      <c r="ABJ76" s="12"/>
      <c r="ABK76" s="12"/>
      <c r="ABL76" s="12"/>
      <c r="ABM76" s="12"/>
      <c r="ABN76" s="12"/>
      <c r="ABO76" s="12"/>
      <c r="ABP76" s="12"/>
      <c r="ABQ76" s="12"/>
      <c r="ABR76" s="12"/>
      <c r="ABS76" s="12"/>
      <c r="ABT76" s="12"/>
      <c r="ABU76" s="12"/>
      <c r="ABV76" s="12"/>
      <c r="ABW76" s="12"/>
      <c r="ABX76" s="12"/>
      <c r="ABY76" s="12"/>
      <c r="ABZ76" s="12"/>
      <c r="ACA76" s="12"/>
      <c r="ACB76" s="12"/>
      <c r="ACC76" s="12"/>
      <c r="ACD76" s="12"/>
      <c r="ACE76" s="12"/>
      <c r="ACF76" s="12"/>
      <c r="ACG76" s="12"/>
      <c r="ACH76" s="12"/>
      <c r="ACI76" s="12"/>
      <c r="ACJ76" s="12"/>
      <c r="ACK76" s="12"/>
      <c r="ACL76" s="12"/>
      <c r="ACM76" s="12"/>
      <c r="ACN76" s="12"/>
      <c r="ACO76" s="12"/>
      <c r="ACP76" s="12"/>
      <c r="ACQ76" s="12"/>
      <c r="ACR76" s="12"/>
      <c r="ACS76" s="12"/>
      <c r="ACT76" s="12"/>
      <c r="ACU76" s="12"/>
      <c r="ACV76" s="12"/>
      <c r="ACW76" s="12"/>
      <c r="ACX76" s="12"/>
      <c r="ACY76" s="12"/>
      <c r="ACZ76" s="12"/>
      <c r="ADA76" s="12"/>
      <c r="ADB76" s="12"/>
      <c r="ADC76" s="12"/>
      <c r="ADD76" s="12"/>
      <c r="ADE76" s="12"/>
      <c r="ADF76" s="12"/>
      <c r="ADG76" s="12"/>
      <c r="ADH76" s="12"/>
      <c r="ADI76" s="12"/>
      <c r="ADJ76" s="12"/>
      <c r="ADK76" s="12"/>
      <c r="ADL76" s="12"/>
      <c r="ADM76" s="12"/>
      <c r="ADN76" s="12"/>
      <c r="ADO76" s="12"/>
      <c r="ADP76" s="12"/>
      <c r="ADQ76" s="12"/>
      <c r="ADR76" s="12"/>
      <c r="ADS76" s="12"/>
      <c r="ADT76" s="12"/>
      <c r="ADU76" s="12"/>
      <c r="ADV76" s="12"/>
      <c r="ADW76" s="12"/>
      <c r="ADX76" s="12"/>
      <c r="ADY76" s="12"/>
      <c r="ADZ76" s="12"/>
      <c r="AEA76" s="12"/>
      <c r="AEB76" s="12"/>
      <c r="AEC76" s="12"/>
      <c r="AED76" s="12"/>
      <c r="AEE76" s="12"/>
      <c r="AEF76" s="12"/>
      <c r="AEG76" s="12"/>
      <c r="AEH76" s="12"/>
      <c r="AEI76" s="12"/>
      <c r="AEJ76" s="12"/>
      <c r="AEK76" s="12"/>
      <c r="AEL76" s="12"/>
      <c r="AEM76" s="12"/>
      <c r="AEN76" s="12"/>
      <c r="AEO76" s="12"/>
      <c r="AEP76" s="12"/>
      <c r="AEQ76" s="12"/>
      <c r="AER76" s="12"/>
      <c r="AES76" s="12"/>
      <c r="AET76" s="12"/>
      <c r="AEU76" s="12"/>
      <c r="AEV76" s="12"/>
      <c r="AEW76" s="12"/>
      <c r="AEX76" s="12"/>
      <c r="AEY76" s="12"/>
      <c r="AEZ76" s="12"/>
      <c r="AFA76" s="12"/>
      <c r="AFB76" s="12"/>
      <c r="AFC76" s="12"/>
      <c r="AFD76" s="12"/>
      <c r="AFE76" s="12"/>
      <c r="AFF76" s="12"/>
      <c r="AFG76" s="12"/>
      <c r="AFH76" s="12"/>
      <c r="AFI76" s="12"/>
      <c r="AFJ76" s="12"/>
      <c r="AFK76" s="12"/>
      <c r="AFL76" s="12"/>
      <c r="AFM76" s="12"/>
      <c r="AFN76" s="12"/>
      <c r="AFO76" s="12"/>
      <c r="AFP76" s="12"/>
      <c r="AFQ76" s="12"/>
      <c r="AFR76" s="12"/>
      <c r="AFS76" s="12"/>
      <c r="AFT76" s="12"/>
      <c r="AFU76" s="12"/>
      <c r="AFV76" s="12"/>
      <c r="AFW76" s="12"/>
      <c r="AFX76" s="12"/>
      <c r="AFY76" s="12"/>
      <c r="AFZ76" s="12"/>
      <c r="AGA76" s="12"/>
      <c r="AGB76" s="12"/>
      <c r="AGC76" s="12"/>
      <c r="AGD76" s="12"/>
      <c r="AGE76" s="12"/>
      <c r="AGF76" s="12"/>
      <c r="AGG76" s="12"/>
      <c r="AGH76" s="12"/>
      <c r="AGI76" s="12"/>
      <c r="AGJ76" s="12"/>
      <c r="AGK76" s="12"/>
      <c r="AGL76" s="12"/>
      <c r="AGM76" s="12"/>
      <c r="AGN76" s="12"/>
      <c r="AGO76" s="12"/>
      <c r="AGP76" s="12"/>
      <c r="AGQ76" s="12"/>
      <c r="AGR76" s="12"/>
      <c r="AGS76" s="12"/>
      <c r="AGT76" s="12"/>
      <c r="AGU76" s="12"/>
      <c r="AGV76" s="12"/>
      <c r="AGW76" s="12"/>
      <c r="AGX76" s="12"/>
      <c r="AGY76" s="12"/>
      <c r="AGZ76" s="12"/>
      <c r="AHA76" s="12"/>
      <c r="AHB76" s="12"/>
      <c r="AHC76" s="12"/>
      <c r="AHD76" s="12"/>
      <c r="AHE76" s="12"/>
      <c r="AHF76" s="12"/>
      <c r="AHG76" s="12"/>
      <c r="AHH76" s="12"/>
      <c r="AHI76" s="12"/>
      <c r="AHJ76" s="12"/>
      <c r="AHK76" s="12"/>
      <c r="AHL76" s="12"/>
      <c r="AHM76" s="12"/>
      <c r="AHN76" s="12"/>
      <c r="AHO76" s="12"/>
      <c r="AHP76" s="12"/>
      <c r="AHQ76" s="12"/>
      <c r="AHR76" s="12"/>
      <c r="AHS76" s="12"/>
      <c r="AHT76" s="12"/>
      <c r="AHU76" s="12"/>
      <c r="AHV76" s="12"/>
      <c r="AHW76" s="12"/>
      <c r="AHX76" s="12"/>
      <c r="AHY76" s="12"/>
      <c r="AHZ76" s="12"/>
      <c r="AIA76" s="12"/>
      <c r="AIB76" s="12"/>
      <c r="AIC76" s="12"/>
      <c r="AID76" s="12"/>
      <c r="AIE76" s="12"/>
      <c r="AIF76" s="12"/>
      <c r="AIG76" s="12"/>
      <c r="AIH76" s="12"/>
      <c r="AII76" s="12"/>
      <c r="AIJ76" s="12"/>
      <c r="AIK76" s="12"/>
      <c r="AIL76" s="12"/>
      <c r="AIM76" s="12"/>
      <c r="AIN76" s="12"/>
      <c r="AIO76" s="12"/>
      <c r="AIP76" s="12"/>
      <c r="AIQ76" s="12"/>
      <c r="AIR76" s="12"/>
      <c r="AIS76" s="12"/>
      <c r="AIT76" s="12"/>
      <c r="AIU76" s="12"/>
      <c r="AIV76" s="12"/>
      <c r="AIW76" s="12"/>
      <c r="AIX76" s="12"/>
      <c r="AIY76" s="12"/>
      <c r="AIZ76" s="12"/>
      <c r="AJA76" s="12"/>
      <c r="AJB76" s="12"/>
      <c r="AJC76" s="12"/>
      <c r="AJD76" s="12"/>
      <c r="AJE76" s="12"/>
      <c r="AJF76" s="12"/>
      <c r="AJG76" s="12"/>
      <c r="AJH76" s="12"/>
      <c r="AJI76" s="12"/>
      <c r="AJJ76" s="12"/>
      <c r="AJK76" s="12"/>
      <c r="AJL76" s="12"/>
      <c r="AJM76" s="12"/>
      <c r="AJN76" s="12"/>
      <c r="AJO76" s="12"/>
      <c r="AJP76" s="12"/>
      <c r="AJQ76" s="12"/>
      <c r="AJR76" s="12"/>
      <c r="AJS76" s="12"/>
      <c r="AJT76" s="12"/>
      <c r="AJU76" s="12"/>
      <c r="AJV76" s="12"/>
      <c r="AJW76" s="12"/>
      <c r="AJX76" s="12"/>
      <c r="AJY76" s="12"/>
      <c r="AJZ76" s="12"/>
      <c r="AKA76" s="12"/>
      <c r="AKB76" s="12"/>
      <c r="AKC76" s="12"/>
      <c r="AKD76" s="12"/>
      <c r="AKE76" s="12"/>
      <c r="AKF76" s="12"/>
      <c r="AKG76" s="12"/>
      <c r="AKH76" s="12"/>
      <c r="AKI76" s="12"/>
      <c r="AKJ76" s="12"/>
      <c r="AKK76" s="12"/>
      <c r="AKL76" s="12"/>
      <c r="AKM76" s="12"/>
      <c r="AKN76" s="12"/>
      <c r="AKO76" s="12"/>
      <c r="AKP76" s="12"/>
      <c r="AKQ76" s="12"/>
      <c r="AKR76" s="12"/>
      <c r="AKS76" s="12"/>
      <c r="AKT76" s="12"/>
      <c r="AKU76" s="12"/>
      <c r="AKV76" s="12"/>
      <c r="AKW76" s="12"/>
      <c r="AKX76" s="12"/>
      <c r="AKY76" s="12"/>
      <c r="AKZ76" s="12"/>
      <c r="ALA76" s="12"/>
      <c r="ALB76" s="12"/>
      <c r="ALC76" s="12"/>
      <c r="ALD76" s="12"/>
      <c r="ALE76" s="12"/>
      <c r="ALF76" s="12"/>
      <c r="ALG76" s="12"/>
      <c r="ALH76" s="12"/>
      <c r="ALI76" s="12"/>
      <c r="ALJ76" s="12"/>
      <c r="ALK76" s="12"/>
      <c r="ALL76" s="12"/>
      <c r="ALM76" s="12"/>
      <c r="ALN76" s="12"/>
      <c r="ALO76" s="12"/>
      <c r="ALP76" s="12"/>
      <c r="ALQ76" s="12"/>
      <c r="ALR76" s="12"/>
      <c r="ALS76" s="12"/>
      <c r="ALT76" s="12"/>
      <c r="ALU76" s="12"/>
      <c r="ALV76" s="12"/>
      <c r="ALW76" s="12"/>
      <c r="ALX76" s="12"/>
      <c r="ALY76" s="12"/>
      <c r="ALZ76" s="12"/>
      <c r="AMA76" s="12"/>
      <c r="AMB76" s="12"/>
      <c r="AMC76" s="12"/>
      <c r="AMD76" s="12"/>
      <c r="AME76" s="12"/>
      <c r="AMF76" s="12"/>
      <c r="AMG76" s="12"/>
      <c r="AMH76" s="12"/>
      <c r="AMI76" s="12"/>
      <c r="AMJ76" s="12"/>
      <c r="AMK76" s="12"/>
      <c r="AML76" s="12"/>
      <c r="AMM76" s="12"/>
      <c r="AMN76" s="12"/>
      <c r="AMO76" s="12"/>
      <c r="AMP76" s="12"/>
      <c r="AMQ76" s="12"/>
      <c r="AMR76" s="12"/>
      <c r="AMS76" s="12"/>
      <c r="AMT76" s="12"/>
      <c r="AMU76" s="12"/>
      <c r="AMV76" s="12"/>
      <c r="AMW76" s="12"/>
      <c r="AMX76" s="12"/>
      <c r="AMY76" s="12"/>
      <c r="AMZ76" s="12"/>
      <c r="ANA76" s="12"/>
      <c r="ANB76" s="12"/>
      <c r="ANC76" s="12"/>
      <c r="AND76" s="12"/>
      <c r="ANE76" s="12"/>
      <c r="ANF76" s="12"/>
      <c r="ANG76" s="12"/>
      <c r="ANH76" s="12"/>
      <c r="ANI76" s="12"/>
      <c r="ANJ76" s="12"/>
      <c r="ANK76" s="12"/>
      <c r="ANL76" s="12"/>
      <c r="ANM76" s="12"/>
      <c r="ANN76" s="12"/>
      <c r="ANO76" s="12"/>
      <c r="ANP76" s="12"/>
      <c r="ANQ76" s="12"/>
      <c r="ANR76" s="12"/>
      <c r="ANS76" s="12"/>
      <c r="ANT76" s="12"/>
      <c r="ANU76" s="12"/>
      <c r="ANV76" s="12"/>
      <c r="ANW76" s="12"/>
      <c r="ANX76" s="12"/>
      <c r="ANY76" s="12"/>
      <c r="ANZ76" s="12"/>
      <c r="AOA76" s="12"/>
      <c r="AOB76" s="12"/>
      <c r="AOC76" s="12"/>
      <c r="AOD76" s="12"/>
      <c r="AOE76" s="12"/>
      <c r="AOF76" s="12"/>
      <c r="AOG76" s="12"/>
      <c r="AOH76" s="12"/>
      <c r="AOI76" s="12"/>
      <c r="AOJ76" s="12"/>
      <c r="AOK76" s="12"/>
      <c r="AOL76" s="12"/>
      <c r="AOM76" s="12"/>
      <c r="AON76" s="12"/>
      <c r="AOO76" s="12"/>
      <c r="AOP76" s="12"/>
      <c r="AOQ76" s="12"/>
      <c r="AOR76" s="12"/>
      <c r="AOS76" s="12"/>
      <c r="AOT76" s="12"/>
      <c r="AOU76" s="12"/>
      <c r="AOV76" s="12"/>
      <c r="AOW76" s="12"/>
      <c r="AOX76" s="12"/>
      <c r="AOY76" s="12"/>
      <c r="AOZ76" s="12"/>
      <c r="APA76" s="12"/>
      <c r="APB76" s="12"/>
      <c r="APC76" s="12"/>
      <c r="APD76" s="12"/>
      <c r="APE76" s="12"/>
      <c r="APF76" s="12"/>
      <c r="APG76" s="12"/>
      <c r="APH76" s="12"/>
      <c r="API76" s="12"/>
      <c r="APJ76" s="12"/>
      <c r="APK76" s="12"/>
      <c r="APL76" s="12"/>
      <c r="APM76" s="12"/>
      <c r="APN76" s="12"/>
      <c r="APO76" s="12"/>
      <c r="APP76" s="12"/>
      <c r="APQ76" s="12"/>
      <c r="APR76" s="12"/>
      <c r="APS76" s="12"/>
      <c r="APT76" s="12"/>
      <c r="APU76" s="12"/>
      <c r="APV76" s="12"/>
      <c r="APW76" s="12"/>
      <c r="APX76" s="12"/>
      <c r="APY76" s="12"/>
      <c r="APZ76" s="12"/>
      <c r="AQA76" s="12"/>
      <c r="AQB76" s="12"/>
      <c r="AQC76" s="12"/>
      <c r="AQD76" s="12"/>
      <c r="AQE76" s="12"/>
      <c r="AQF76" s="12"/>
      <c r="AQG76" s="12"/>
      <c r="AQH76" s="12"/>
      <c r="AQI76" s="12"/>
      <c r="AQJ76" s="12"/>
      <c r="AQK76" s="12"/>
      <c r="AQL76" s="12"/>
      <c r="AQM76" s="12"/>
      <c r="AQN76" s="12"/>
      <c r="AQO76" s="12"/>
      <c r="AQP76" s="12"/>
      <c r="AQQ76" s="12"/>
      <c r="AQR76" s="12"/>
      <c r="AQS76" s="12"/>
      <c r="AQT76" s="12"/>
      <c r="AQU76" s="12"/>
      <c r="AQV76" s="12"/>
      <c r="AQW76" s="12"/>
      <c r="AQX76" s="12"/>
      <c r="AQY76" s="12"/>
      <c r="AQZ76" s="12"/>
      <c r="ARA76" s="12"/>
      <c r="ARB76" s="12"/>
      <c r="ARC76" s="12"/>
      <c r="ARD76" s="12"/>
      <c r="ARE76" s="12"/>
      <c r="ARF76" s="12"/>
      <c r="ARG76" s="12"/>
      <c r="ARH76" s="12"/>
      <c r="ARI76" s="12"/>
      <c r="ARJ76" s="12"/>
      <c r="ARK76" s="12"/>
      <c r="ARL76" s="12"/>
      <c r="ARM76" s="12"/>
      <c r="ARN76" s="12"/>
      <c r="ARO76" s="12"/>
      <c r="ARP76" s="12"/>
      <c r="ARQ76" s="12"/>
      <c r="ARR76" s="12"/>
      <c r="ARS76" s="12"/>
      <c r="ART76" s="12"/>
      <c r="ARU76" s="12"/>
      <c r="ARV76" s="12"/>
      <c r="ARW76" s="12"/>
      <c r="ARX76" s="12"/>
      <c r="ARY76" s="12"/>
      <c r="ARZ76" s="12"/>
      <c r="ASA76" s="12"/>
      <c r="ASB76" s="12"/>
      <c r="ASC76" s="12"/>
      <c r="ASD76" s="12"/>
      <c r="ASE76" s="12"/>
      <c r="ASF76" s="12"/>
      <c r="ASG76" s="12"/>
      <c r="ASH76" s="12"/>
      <c r="ASI76" s="12"/>
      <c r="ASJ76" s="12"/>
      <c r="ASK76" s="12"/>
      <c r="ASL76" s="12"/>
      <c r="ASM76" s="12"/>
      <c r="ASN76" s="12"/>
      <c r="ASO76" s="12"/>
      <c r="ASP76" s="12"/>
      <c r="ASQ76" s="12"/>
      <c r="ASR76" s="12"/>
      <c r="ASS76" s="12"/>
      <c r="AST76" s="12"/>
      <c r="ASU76" s="12"/>
      <c r="ASV76" s="12"/>
      <c r="ASW76" s="12"/>
      <c r="ASX76" s="12"/>
      <c r="ASY76" s="12"/>
      <c r="ASZ76" s="12"/>
      <c r="ATA76" s="12"/>
      <c r="ATB76" s="12"/>
      <c r="ATC76" s="12"/>
      <c r="ATD76" s="12"/>
      <c r="ATE76" s="12"/>
      <c r="ATF76" s="12"/>
      <c r="ATG76" s="12"/>
      <c r="ATH76" s="12"/>
      <c r="ATI76" s="12"/>
      <c r="ATJ76" s="12"/>
      <c r="ATK76" s="12"/>
      <c r="ATL76" s="12"/>
      <c r="ATM76" s="12"/>
      <c r="ATN76" s="12"/>
      <c r="ATO76" s="12"/>
      <c r="ATP76" s="12"/>
      <c r="ATQ76" s="12"/>
      <c r="ATR76" s="12"/>
      <c r="ATS76" s="12"/>
      <c r="ATT76" s="12"/>
      <c r="ATU76" s="12"/>
      <c r="ATV76" s="12"/>
      <c r="ATW76" s="12"/>
      <c r="ATX76" s="12"/>
      <c r="ATY76" s="12"/>
      <c r="ATZ76" s="12"/>
      <c r="AUA76" s="12"/>
      <c r="AUB76" s="12"/>
      <c r="AUC76" s="12"/>
      <c r="AUD76" s="12"/>
      <c r="AUE76" s="12"/>
      <c r="AUF76" s="12"/>
      <c r="AUG76" s="12"/>
      <c r="AUH76" s="12"/>
      <c r="AUI76" s="12"/>
      <c r="AUJ76" s="12"/>
      <c r="AUK76" s="12"/>
      <c r="AUL76" s="12"/>
      <c r="AUM76" s="12"/>
      <c r="AUN76" s="12"/>
      <c r="AUO76" s="12"/>
      <c r="AUP76" s="12"/>
      <c r="AUQ76" s="12"/>
      <c r="AUR76" s="12"/>
      <c r="AUS76" s="12"/>
      <c r="AUT76" s="12"/>
      <c r="AUU76" s="12"/>
      <c r="AUV76" s="12"/>
      <c r="AUW76" s="12"/>
      <c r="AUX76" s="12"/>
      <c r="AUY76" s="12"/>
      <c r="AUZ76" s="12"/>
      <c r="AVA76" s="12"/>
      <c r="AVB76" s="12"/>
      <c r="AVC76" s="12"/>
      <c r="AVD76" s="12"/>
      <c r="AVE76" s="12"/>
      <c r="AVF76" s="12"/>
      <c r="AVG76" s="12"/>
      <c r="AVH76" s="12"/>
      <c r="AVI76" s="12"/>
      <c r="AVJ76" s="12"/>
      <c r="AVK76" s="12"/>
      <c r="AVL76" s="12"/>
      <c r="AVM76" s="12"/>
      <c r="AVN76" s="12"/>
      <c r="AVO76" s="12"/>
      <c r="AVP76" s="12"/>
      <c r="AVQ76" s="12"/>
      <c r="AVR76" s="12"/>
      <c r="AVS76" s="12"/>
      <c r="AVT76" s="12"/>
      <c r="AVU76" s="12"/>
      <c r="AVV76" s="12"/>
      <c r="AVW76" s="12"/>
      <c r="AVX76" s="12"/>
      <c r="AVY76" s="12"/>
      <c r="AVZ76" s="12"/>
      <c r="AWA76" s="12"/>
      <c r="AWB76" s="12"/>
      <c r="AWC76" s="12"/>
      <c r="AWD76" s="12"/>
      <c r="AWE76" s="12"/>
      <c r="AWF76" s="12"/>
      <c r="AWG76" s="12"/>
      <c r="AWH76" s="12"/>
      <c r="AWI76" s="12"/>
      <c r="AWJ76" s="12"/>
      <c r="AWK76" s="12"/>
      <c r="AWL76" s="12"/>
      <c r="AWM76" s="12"/>
      <c r="AWN76" s="12"/>
      <c r="AWO76" s="12"/>
      <c r="AWP76" s="12"/>
      <c r="AWQ76" s="12"/>
      <c r="AWR76" s="12"/>
      <c r="AWS76" s="12"/>
      <c r="AWT76" s="12"/>
      <c r="AWU76" s="12"/>
      <c r="AWV76" s="12"/>
      <c r="AWW76" s="12"/>
      <c r="AWX76" s="12"/>
      <c r="AWY76" s="12"/>
      <c r="AWZ76" s="12"/>
      <c r="AXA76" s="12"/>
      <c r="AXB76" s="12"/>
      <c r="AXC76" s="12"/>
      <c r="AXD76" s="12"/>
      <c r="AXE76" s="12"/>
      <c r="AXF76" s="12"/>
      <c r="AXG76" s="12"/>
      <c r="AXH76" s="12"/>
      <c r="AXI76" s="12"/>
      <c r="AXJ76" s="12"/>
      <c r="AXK76" s="12"/>
      <c r="AXL76" s="12"/>
      <c r="AXM76" s="12"/>
      <c r="AXN76" s="12"/>
      <c r="AXO76" s="12"/>
      <c r="AXP76" s="12"/>
      <c r="AXQ76" s="12"/>
      <c r="AXR76" s="12"/>
      <c r="AXS76" s="12"/>
      <c r="AXT76" s="12"/>
      <c r="AXU76" s="12"/>
      <c r="AXV76" s="12"/>
      <c r="AXW76" s="12"/>
      <c r="AXX76" s="12"/>
      <c r="AXY76" s="12"/>
      <c r="AXZ76" s="12"/>
      <c r="AYA76" s="12"/>
      <c r="AYB76" s="12"/>
      <c r="AYC76" s="12"/>
      <c r="AYD76" s="12"/>
      <c r="AYE76" s="12"/>
      <c r="AYF76" s="12"/>
      <c r="AYG76" s="12"/>
      <c r="AYH76" s="12"/>
      <c r="AYI76" s="12"/>
      <c r="AYJ76" s="12"/>
      <c r="AYK76" s="12"/>
      <c r="AYL76" s="12"/>
      <c r="AYM76" s="12"/>
      <c r="AYN76" s="12"/>
      <c r="AYO76" s="12"/>
      <c r="AYP76" s="12"/>
      <c r="AYQ76" s="12"/>
      <c r="AYR76" s="12"/>
      <c r="AYS76" s="12"/>
      <c r="AYT76" s="12"/>
      <c r="AYU76" s="12"/>
      <c r="AYV76" s="12"/>
      <c r="AYW76" s="12"/>
      <c r="AYX76" s="12"/>
      <c r="AYY76" s="12"/>
      <c r="AYZ76" s="12"/>
      <c r="AZA76" s="12"/>
      <c r="AZB76" s="12"/>
      <c r="AZC76" s="12"/>
      <c r="AZD76" s="12"/>
      <c r="AZE76" s="12"/>
      <c r="AZF76" s="12"/>
      <c r="AZG76" s="12"/>
      <c r="AZH76" s="12"/>
      <c r="AZI76" s="12"/>
      <c r="AZJ76" s="12"/>
      <c r="AZK76" s="12"/>
      <c r="AZL76" s="12"/>
      <c r="AZM76" s="12"/>
      <c r="AZN76" s="12"/>
      <c r="AZO76" s="12"/>
      <c r="AZP76" s="12"/>
      <c r="AZQ76" s="12"/>
      <c r="AZR76" s="12"/>
      <c r="AZS76" s="12"/>
      <c r="AZT76" s="12"/>
      <c r="AZU76" s="12"/>
      <c r="AZV76" s="12"/>
      <c r="AZW76" s="12"/>
      <c r="AZX76" s="12"/>
      <c r="AZY76" s="12"/>
      <c r="AZZ76" s="12"/>
      <c r="BAA76" s="12"/>
      <c r="BAB76" s="12"/>
      <c r="BAC76" s="12"/>
      <c r="BAD76" s="12"/>
      <c r="BAE76" s="12"/>
      <c r="BAF76" s="12"/>
      <c r="BAG76" s="12"/>
      <c r="BAH76" s="12"/>
      <c r="BAI76" s="12"/>
      <c r="BAJ76" s="12"/>
      <c r="BAK76" s="12"/>
      <c r="BAL76" s="12"/>
      <c r="BAM76" s="12"/>
      <c r="BAN76" s="12"/>
      <c r="BAO76" s="12"/>
      <c r="BAP76" s="12"/>
      <c r="BAQ76" s="12"/>
      <c r="BAR76" s="12"/>
      <c r="BAS76" s="12"/>
      <c r="BAT76" s="12"/>
      <c r="BAU76" s="12"/>
      <c r="BAV76" s="12"/>
      <c r="BAW76" s="12"/>
      <c r="BAX76" s="12"/>
      <c r="BAY76" s="12"/>
      <c r="BAZ76" s="12"/>
      <c r="BBA76" s="12"/>
      <c r="BBB76" s="12"/>
      <c r="BBC76" s="12"/>
      <c r="BBD76" s="12"/>
      <c r="BBE76" s="12"/>
      <c r="BBF76" s="12"/>
      <c r="BBG76" s="12"/>
      <c r="BBH76" s="12"/>
      <c r="BBI76" s="12"/>
      <c r="BBJ76" s="12"/>
      <c r="BBK76" s="12"/>
      <c r="BBL76" s="12"/>
      <c r="BBM76" s="12"/>
      <c r="BBN76" s="12"/>
      <c r="BBO76" s="12"/>
      <c r="BBP76" s="12"/>
      <c r="BBQ76" s="12"/>
      <c r="BBR76" s="12"/>
      <c r="BBS76" s="12"/>
      <c r="BBT76" s="12"/>
      <c r="BBU76" s="12"/>
      <c r="BBV76" s="12"/>
      <c r="BBW76" s="12"/>
      <c r="BBX76" s="12"/>
      <c r="BBY76" s="12"/>
      <c r="BBZ76" s="12"/>
      <c r="BCA76" s="12"/>
      <c r="BCB76" s="12"/>
      <c r="BCC76" s="12"/>
      <c r="BCD76" s="12"/>
      <c r="BCE76" s="12"/>
      <c r="BCF76" s="12"/>
      <c r="BCG76" s="12"/>
      <c r="BCH76" s="12"/>
      <c r="BCI76" s="12"/>
      <c r="BCJ76" s="12"/>
      <c r="BCK76" s="12"/>
      <c r="BCL76" s="12"/>
      <c r="BCM76" s="12"/>
      <c r="BCN76" s="12"/>
      <c r="BCO76" s="12"/>
      <c r="BCP76" s="12"/>
      <c r="BCQ76" s="12"/>
      <c r="BCR76" s="12"/>
      <c r="BCS76" s="12"/>
      <c r="BCT76" s="12"/>
      <c r="BCU76" s="12"/>
      <c r="BCV76" s="12"/>
      <c r="BCW76" s="12"/>
      <c r="BCX76" s="12"/>
      <c r="BCY76" s="12"/>
      <c r="BCZ76" s="12"/>
      <c r="BDA76" s="12"/>
      <c r="BDB76" s="12"/>
      <c r="BDC76" s="12"/>
      <c r="BDD76" s="12"/>
      <c r="BDE76" s="12"/>
      <c r="BDF76" s="12"/>
      <c r="BDG76" s="12"/>
      <c r="BDH76" s="12"/>
      <c r="BDI76" s="12"/>
      <c r="BDJ76" s="12"/>
      <c r="BDK76" s="12"/>
      <c r="BDL76" s="12"/>
      <c r="BDM76" s="12"/>
      <c r="BDN76" s="12"/>
      <c r="BDO76" s="12"/>
      <c r="BDP76" s="12"/>
      <c r="BDQ76" s="12"/>
      <c r="BDR76" s="12"/>
      <c r="BDS76" s="12"/>
      <c r="BDT76" s="12"/>
      <c r="BDU76" s="12"/>
      <c r="BDV76" s="12"/>
      <c r="BDW76" s="12"/>
      <c r="BDX76" s="12"/>
      <c r="BDY76" s="12"/>
      <c r="BDZ76" s="12"/>
      <c r="BEA76" s="12"/>
      <c r="BEB76" s="12"/>
      <c r="BEC76" s="12"/>
      <c r="BED76" s="12"/>
      <c r="BEE76" s="12"/>
      <c r="BEF76" s="12"/>
      <c r="BEG76" s="12"/>
      <c r="BEH76" s="12"/>
      <c r="BEI76" s="12"/>
      <c r="BEJ76" s="12"/>
      <c r="BEK76" s="12"/>
      <c r="BEL76" s="12"/>
      <c r="BEM76" s="12"/>
      <c r="BEN76" s="12"/>
      <c r="BEO76" s="12"/>
      <c r="BEP76" s="12"/>
      <c r="BEQ76" s="12"/>
      <c r="BER76" s="12"/>
      <c r="BES76" s="12"/>
      <c r="BET76" s="12"/>
      <c r="BEU76" s="12"/>
      <c r="BEV76" s="12"/>
      <c r="BEW76" s="12"/>
      <c r="BEX76" s="12"/>
      <c r="BEY76" s="12"/>
      <c r="BEZ76" s="12"/>
      <c r="BFA76" s="12"/>
      <c r="BFB76" s="12"/>
      <c r="BFC76" s="12"/>
      <c r="BFD76" s="12"/>
      <c r="BFE76" s="12"/>
      <c r="BFF76" s="12"/>
      <c r="BFG76" s="12"/>
      <c r="BFH76" s="12"/>
      <c r="BFI76" s="12"/>
      <c r="BFJ76" s="12"/>
      <c r="BFK76" s="12"/>
      <c r="BFL76" s="12"/>
      <c r="BFM76" s="12"/>
      <c r="BFN76" s="12"/>
      <c r="BFO76" s="12"/>
      <c r="BFP76" s="12"/>
      <c r="BFQ76" s="12"/>
      <c r="BFR76" s="12"/>
      <c r="BFS76" s="12"/>
      <c r="BFT76" s="12"/>
      <c r="BFU76" s="12"/>
      <c r="BFV76" s="12"/>
      <c r="BFW76" s="12"/>
      <c r="BFX76" s="12"/>
      <c r="BFY76" s="12"/>
      <c r="BFZ76" s="12"/>
      <c r="BGA76" s="12"/>
      <c r="BGB76" s="12"/>
      <c r="BGC76" s="12"/>
      <c r="BGD76" s="12"/>
      <c r="BGE76" s="12"/>
      <c r="BGF76" s="12"/>
      <c r="BGG76" s="12"/>
      <c r="BGH76" s="12"/>
      <c r="BGI76" s="12"/>
      <c r="BGJ76" s="12"/>
      <c r="BGK76" s="12"/>
      <c r="BGL76" s="12"/>
      <c r="BGM76" s="12"/>
      <c r="BGN76" s="12"/>
      <c r="BGO76" s="12"/>
      <c r="BGP76" s="12"/>
      <c r="BGQ76" s="12"/>
      <c r="BGR76" s="12"/>
      <c r="BGS76" s="12"/>
      <c r="BGT76" s="12"/>
      <c r="BGU76" s="12"/>
      <c r="BGV76" s="12"/>
      <c r="BGW76" s="12"/>
      <c r="BGX76" s="12"/>
      <c r="BGY76" s="12"/>
      <c r="BGZ76" s="12"/>
      <c r="BHA76" s="12"/>
      <c r="BHB76" s="12"/>
      <c r="BHC76" s="12"/>
      <c r="BHD76" s="12"/>
      <c r="BHE76" s="12"/>
      <c r="BHF76" s="12"/>
      <c r="BHG76" s="12"/>
      <c r="BHH76" s="12"/>
      <c r="BHI76" s="12"/>
      <c r="BHJ76" s="12"/>
      <c r="BHK76" s="12"/>
      <c r="BHL76" s="12"/>
      <c r="BHM76" s="12"/>
      <c r="BHN76" s="12"/>
      <c r="BHO76" s="12"/>
      <c r="BHP76" s="12"/>
      <c r="BHQ76" s="12"/>
      <c r="BHR76" s="12"/>
      <c r="BHS76" s="12"/>
      <c r="BHT76" s="12"/>
      <c r="BHU76" s="12"/>
      <c r="BHV76" s="12"/>
      <c r="BHW76" s="12"/>
      <c r="BHX76" s="12"/>
      <c r="BHY76" s="12"/>
      <c r="BHZ76" s="12"/>
      <c r="BIA76" s="12"/>
      <c r="BIB76" s="12"/>
      <c r="BIC76" s="12"/>
      <c r="BID76" s="12"/>
      <c r="BIE76" s="12"/>
      <c r="BIF76" s="12"/>
      <c r="BIG76" s="12"/>
      <c r="BIH76" s="12"/>
      <c r="BII76" s="12"/>
      <c r="BIJ76" s="12"/>
      <c r="BIK76" s="12"/>
      <c r="BIL76" s="12"/>
      <c r="BIM76" s="12"/>
      <c r="BIN76" s="12"/>
      <c r="BIO76" s="12"/>
      <c r="BIP76" s="12"/>
      <c r="BIQ76" s="12"/>
      <c r="BIR76" s="12"/>
      <c r="BIS76" s="12"/>
      <c r="BIT76" s="12"/>
      <c r="BIU76" s="12"/>
      <c r="BIV76" s="12"/>
      <c r="BIW76" s="12"/>
      <c r="BIX76" s="12"/>
      <c r="BIY76" s="12"/>
      <c r="BIZ76" s="12"/>
      <c r="BJA76" s="12"/>
      <c r="BJB76" s="12"/>
      <c r="BJC76" s="12"/>
      <c r="BJD76" s="12"/>
      <c r="BJE76" s="12"/>
      <c r="BJF76" s="12"/>
      <c r="BJG76" s="12"/>
      <c r="BJH76" s="12"/>
      <c r="BJI76" s="12"/>
      <c r="BJJ76" s="12"/>
      <c r="BJK76" s="12"/>
      <c r="BJL76" s="12"/>
      <c r="BJM76" s="12"/>
      <c r="BJN76" s="12"/>
      <c r="BJO76" s="12"/>
      <c r="BJP76" s="12"/>
      <c r="BJQ76" s="12"/>
      <c r="BJR76" s="12"/>
      <c r="BJS76" s="12"/>
      <c r="BJT76" s="12"/>
      <c r="BJU76" s="12"/>
      <c r="BJV76" s="12"/>
      <c r="BJW76" s="12"/>
      <c r="BJX76" s="12"/>
      <c r="BJY76" s="12"/>
      <c r="BJZ76" s="12"/>
      <c r="BKA76" s="12"/>
      <c r="BKB76" s="12"/>
      <c r="BKC76" s="12"/>
      <c r="BKD76" s="12"/>
      <c r="BKE76" s="12"/>
      <c r="BKF76" s="12"/>
      <c r="BKG76" s="12"/>
      <c r="BKH76" s="12"/>
      <c r="BKI76" s="12"/>
      <c r="BKJ76" s="12"/>
      <c r="BKK76" s="12"/>
      <c r="BKL76" s="12"/>
      <c r="BKM76" s="12"/>
      <c r="BKN76" s="12"/>
      <c r="BKO76" s="12"/>
      <c r="BKP76" s="12"/>
      <c r="BKQ76" s="12"/>
      <c r="BKR76" s="12"/>
      <c r="BKS76" s="12"/>
      <c r="BKT76" s="12"/>
      <c r="BKU76" s="12"/>
      <c r="BKV76" s="12"/>
      <c r="BKW76" s="12"/>
      <c r="BKX76" s="12"/>
      <c r="BKY76" s="12"/>
      <c r="BKZ76" s="12"/>
      <c r="BLA76" s="12"/>
      <c r="BLB76" s="12"/>
      <c r="BLC76" s="12"/>
      <c r="BLD76" s="12"/>
      <c r="BLE76" s="12"/>
      <c r="BLF76" s="12"/>
      <c r="BLG76" s="12"/>
      <c r="BLH76" s="12"/>
      <c r="BLI76" s="12"/>
      <c r="BLJ76" s="12"/>
      <c r="BLK76" s="12"/>
      <c r="BLL76" s="12"/>
      <c r="BLM76" s="12"/>
      <c r="BLN76" s="12"/>
      <c r="BLO76" s="12"/>
      <c r="BLP76" s="12"/>
      <c r="BLQ76" s="12"/>
      <c r="BLR76" s="12"/>
      <c r="BLS76" s="12"/>
      <c r="BLT76" s="12"/>
      <c r="BLU76" s="12"/>
      <c r="BLV76" s="12"/>
      <c r="BLW76" s="12"/>
      <c r="BLX76" s="12"/>
      <c r="BLY76" s="12"/>
      <c r="BLZ76" s="12"/>
      <c r="BMA76" s="12"/>
      <c r="BMB76" s="12"/>
      <c r="BMC76" s="12"/>
      <c r="BMD76" s="12"/>
      <c r="BME76" s="12"/>
      <c r="BMF76" s="12"/>
      <c r="BMG76" s="12"/>
      <c r="BMH76" s="12"/>
      <c r="BMI76" s="12"/>
      <c r="BMJ76" s="12"/>
      <c r="BMK76" s="12"/>
      <c r="BML76" s="12"/>
      <c r="BMM76" s="12"/>
      <c r="BMN76" s="12"/>
      <c r="BMO76" s="12"/>
      <c r="BMP76" s="12"/>
      <c r="BMQ76" s="12"/>
      <c r="BMR76" s="12"/>
      <c r="BMS76" s="12"/>
      <c r="BMT76" s="12"/>
      <c r="BMU76" s="12"/>
      <c r="BMV76" s="12"/>
      <c r="BMW76" s="12"/>
      <c r="BMX76" s="12"/>
      <c r="BMY76" s="12"/>
      <c r="BMZ76" s="12"/>
      <c r="BNA76" s="12"/>
      <c r="BNB76" s="12"/>
      <c r="BNC76" s="12"/>
      <c r="BND76" s="12"/>
      <c r="BNE76" s="12"/>
      <c r="BNF76" s="12"/>
      <c r="BNG76" s="12"/>
      <c r="BNH76" s="12"/>
      <c r="BNI76" s="12"/>
      <c r="BNJ76" s="12"/>
      <c r="BNK76" s="12"/>
      <c r="BNL76" s="12"/>
      <c r="BNM76" s="12"/>
      <c r="BNN76" s="12"/>
      <c r="BNO76" s="12"/>
      <c r="BNP76" s="12"/>
      <c r="BNQ76" s="12"/>
      <c r="BNR76" s="12"/>
      <c r="BNS76" s="12"/>
      <c r="BNT76" s="12"/>
      <c r="BNU76" s="12"/>
      <c r="BNV76" s="12"/>
      <c r="BNW76" s="12"/>
      <c r="BNX76" s="12"/>
      <c r="BNY76" s="12"/>
      <c r="BNZ76" s="12"/>
      <c r="BOA76" s="12"/>
      <c r="BOB76" s="12"/>
      <c r="BOC76" s="12"/>
      <c r="BOD76" s="12"/>
      <c r="BOE76" s="12"/>
      <c r="BOF76" s="12"/>
      <c r="BOG76" s="12"/>
      <c r="BOH76" s="12"/>
      <c r="BOI76" s="12"/>
      <c r="BOJ76" s="12"/>
      <c r="BOK76" s="12"/>
      <c r="BOL76" s="12"/>
      <c r="BOM76" s="12"/>
      <c r="BON76" s="12"/>
      <c r="BOO76" s="12"/>
      <c r="BOP76" s="12"/>
      <c r="BOQ76" s="12"/>
      <c r="BOR76" s="12"/>
      <c r="BOS76" s="12"/>
      <c r="BOT76" s="12"/>
      <c r="BOU76" s="12"/>
      <c r="BOV76" s="12"/>
      <c r="BOW76" s="12"/>
      <c r="BOX76" s="12"/>
      <c r="BOY76" s="12"/>
      <c r="BOZ76" s="12"/>
      <c r="BPA76" s="12"/>
      <c r="BPB76" s="12"/>
      <c r="BPC76" s="12"/>
      <c r="BPD76" s="12"/>
      <c r="BPE76" s="12"/>
      <c r="BPF76" s="12"/>
      <c r="BPG76" s="12"/>
      <c r="BPH76" s="12"/>
      <c r="BPI76" s="12"/>
      <c r="BPJ76" s="12"/>
      <c r="BPK76" s="12"/>
      <c r="BPL76" s="12"/>
      <c r="BPM76" s="12"/>
      <c r="BPN76" s="12"/>
      <c r="BPO76" s="12"/>
      <c r="BPP76" s="12"/>
      <c r="BPQ76" s="12"/>
      <c r="BPR76" s="12"/>
      <c r="BPS76" s="12"/>
      <c r="BPT76" s="12"/>
      <c r="BPU76" s="12"/>
      <c r="BPV76" s="12"/>
      <c r="BPW76" s="12"/>
      <c r="BPX76" s="12"/>
      <c r="BPY76" s="12"/>
      <c r="BPZ76" s="12"/>
      <c r="BQA76" s="12"/>
      <c r="BQB76" s="12"/>
      <c r="BQC76" s="12"/>
      <c r="BQD76" s="12"/>
      <c r="BQE76" s="12"/>
      <c r="BQF76" s="12"/>
      <c r="BQG76" s="12"/>
      <c r="BQH76" s="12"/>
      <c r="BQI76" s="12"/>
      <c r="BQJ76" s="12"/>
      <c r="BQK76" s="12"/>
      <c r="BQL76" s="12"/>
      <c r="BQM76" s="12"/>
      <c r="BQN76" s="12"/>
      <c r="BQO76" s="12"/>
      <c r="BQP76" s="12"/>
      <c r="BQQ76" s="12"/>
      <c r="BQR76" s="12"/>
      <c r="BQS76" s="12"/>
      <c r="BQT76" s="12"/>
      <c r="BQU76" s="12"/>
      <c r="BQV76" s="12"/>
      <c r="BQW76" s="12"/>
      <c r="BQX76" s="12"/>
      <c r="BQY76" s="12"/>
      <c r="BQZ76" s="12"/>
      <c r="BRA76" s="12"/>
      <c r="BRB76" s="12"/>
      <c r="BRC76" s="12"/>
      <c r="BRD76" s="12"/>
      <c r="BRE76" s="12"/>
      <c r="BRF76" s="12"/>
      <c r="BRG76" s="12"/>
      <c r="BRH76" s="12"/>
      <c r="BRI76" s="12"/>
      <c r="BRJ76" s="12"/>
      <c r="BRK76" s="12"/>
      <c r="BRL76" s="12"/>
      <c r="BRM76" s="12"/>
      <c r="BRN76" s="12"/>
      <c r="BRO76" s="12"/>
      <c r="BRP76" s="12"/>
      <c r="BRQ76" s="12"/>
      <c r="BRR76" s="12"/>
      <c r="BRS76" s="12"/>
      <c r="BRT76" s="12"/>
      <c r="BRU76" s="12"/>
      <c r="BRV76" s="12"/>
      <c r="BRW76" s="12"/>
      <c r="BRX76" s="12"/>
      <c r="BRY76" s="12"/>
      <c r="BRZ76" s="12"/>
      <c r="BSA76" s="12"/>
      <c r="BSB76" s="12"/>
      <c r="BSC76" s="12"/>
      <c r="BSD76" s="12"/>
      <c r="BSE76" s="12"/>
      <c r="BSF76" s="12"/>
      <c r="BSG76" s="12"/>
      <c r="BSH76" s="12"/>
      <c r="BSI76" s="12"/>
      <c r="BSJ76" s="12"/>
      <c r="BSK76" s="12"/>
      <c r="BSL76" s="12"/>
      <c r="BSM76" s="12"/>
      <c r="BSN76" s="12"/>
      <c r="BSO76" s="12"/>
      <c r="BSP76" s="12"/>
      <c r="BSQ76" s="12"/>
      <c r="BSR76" s="12"/>
      <c r="BSS76" s="12"/>
      <c r="BST76" s="12"/>
      <c r="BSU76" s="12"/>
      <c r="BSV76" s="12"/>
      <c r="BSW76" s="12"/>
      <c r="BSX76" s="12"/>
      <c r="BSY76" s="12"/>
      <c r="BSZ76" s="12"/>
      <c r="BTA76" s="12"/>
      <c r="BTB76" s="12"/>
      <c r="BTC76" s="12"/>
      <c r="BTD76" s="12"/>
      <c r="BTE76" s="12"/>
      <c r="BTF76" s="12"/>
      <c r="BTG76" s="12"/>
      <c r="BTH76" s="12"/>
      <c r="BTI76" s="12"/>
      <c r="BTJ76" s="12"/>
      <c r="BTK76" s="12"/>
      <c r="BTL76" s="12"/>
      <c r="BTM76" s="12"/>
      <c r="BTN76" s="12"/>
      <c r="BTO76" s="12"/>
      <c r="BTP76" s="12"/>
      <c r="BTQ76" s="12"/>
      <c r="BTR76" s="12"/>
      <c r="BTS76" s="12"/>
      <c r="BTT76" s="12"/>
      <c r="BTU76" s="12"/>
      <c r="BTV76" s="12"/>
      <c r="BTW76" s="12"/>
      <c r="BTX76" s="12"/>
      <c r="BTY76" s="12"/>
      <c r="BTZ76" s="12"/>
      <c r="BUA76" s="12"/>
      <c r="BUB76" s="12"/>
      <c r="BUC76" s="12"/>
      <c r="BUD76" s="12"/>
      <c r="BUE76" s="12"/>
      <c r="BUF76" s="12"/>
      <c r="BUG76" s="12"/>
      <c r="BUH76" s="12"/>
      <c r="BUI76" s="12"/>
      <c r="BUJ76" s="12"/>
      <c r="BUK76" s="12"/>
      <c r="BUL76" s="12"/>
      <c r="BUM76" s="12"/>
      <c r="BUN76" s="12"/>
      <c r="BUO76" s="12"/>
      <c r="BUP76" s="12"/>
      <c r="BUQ76" s="12"/>
      <c r="BUR76" s="12"/>
      <c r="BUS76" s="12"/>
      <c r="BUT76" s="12"/>
      <c r="BUU76" s="12"/>
      <c r="BUV76" s="12"/>
      <c r="BUW76" s="12"/>
      <c r="BUX76" s="12"/>
      <c r="BUY76" s="12"/>
      <c r="BUZ76" s="12"/>
      <c r="BVA76" s="12"/>
      <c r="BVB76" s="12"/>
      <c r="BVC76" s="12"/>
      <c r="BVD76" s="12"/>
      <c r="BVE76" s="12"/>
      <c r="BVF76" s="12"/>
      <c r="BVG76" s="12"/>
      <c r="BVH76" s="12"/>
      <c r="BVI76" s="12"/>
      <c r="BVJ76" s="12"/>
      <c r="BVK76" s="12"/>
      <c r="BVL76" s="12"/>
      <c r="BVM76" s="12"/>
      <c r="BVN76" s="12"/>
      <c r="BVO76" s="12"/>
      <c r="BVP76" s="12"/>
      <c r="BVQ76" s="12"/>
      <c r="BVR76" s="12"/>
      <c r="BVS76" s="12"/>
      <c r="BVT76" s="12"/>
      <c r="BVU76" s="12"/>
      <c r="BVV76" s="12"/>
      <c r="BVW76" s="12"/>
      <c r="BVX76" s="12"/>
      <c r="BVY76" s="12"/>
      <c r="BVZ76" s="12"/>
      <c r="BWA76" s="12"/>
      <c r="BWB76" s="12"/>
      <c r="BWC76" s="12"/>
      <c r="BWD76" s="12"/>
      <c r="BWE76" s="12"/>
      <c r="BWF76" s="12"/>
      <c r="BWG76" s="12"/>
      <c r="BWH76" s="12"/>
      <c r="BWI76" s="12"/>
      <c r="BWJ76" s="12"/>
      <c r="BWK76" s="12"/>
      <c r="BWL76" s="12"/>
      <c r="BWM76" s="12"/>
      <c r="BWN76" s="12"/>
      <c r="BWO76" s="12"/>
      <c r="BWP76" s="12"/>
      <c r="BWQ76" s="12"/>
      <c r="BWR76" s="12"/>
      <c r="BWS76" s="12"/>
      <c r="BWT76" s="12"/>
      <c r="BWU76" s="12"/>
      <c r="BWV76" s="12"/>
      <c r="BWW76" s="12"/>
      <c r="BWX76" s="12"/>
      <c r="BWY76" s="12"/>
      <c r="BWZ76" s="12"/>
      <c r="BXA76" s="12"/>
      <c r="BXB76" s="12"/>
      <c r="BXC76" s="12"/>
      <c r="BXD76" s="12"/>
      <c r="BXE76" s="12"/>
      <c r="BXF76" s="12"/>
      <c r="BXG76" s="12"/>
      <c r="BXH76" s="12"/>
      <c r="BXI76" s="12"/>
      <c r="BXJ76" s="12"/>
      <c r="BXK76" s="12"/>
      <c r="BXL76" s="12"/>
      <c r="BXM76" s="12"/>
      <c r="BXN76" s="12"/>
      <c r="BXO76" s="12"/>
      <c r="BXP76" s="12"/>
      <c r="BXQ76" s="12"/>
      <c r="BXR76" s="12"/>
      <c r="BXS76" s="12"/>
      <c r="BXT76" s="12"/>
      <c r="BXU76" s="12"/>
      <c r="BXV76" s="12"/>
      <c r="BXW76" s="12"/>
      <c r="BXX76" s="12"/>
      <c r="BXY76" s="12"/>
      <c r="BXZ76" s="12"/>
      <c r="BYA76" s="12"/>
      <c r="BYB76" s="12"/>
      <c r="BYC76" s="12"/>
      <c r="BYD76" s="12"/>
      <c r="BYE76" s="12"/>
      <c r="BYF76" s="12"/>
      <c r="BYG76" s="12"/>
      <c r="BYH76" s="12"/>
      <c r="BYI76" s="12"/>
      <c r="BYJ76" s="12"/>
      <c r="BYK76" s="12"/>
      <c r="BYL76" s="12"/>
      <c r="BYM76" s="12"/>
      <c r="BYN76" s="12"/>
      <c r="BYO76" s="12"/>
      <c r="BYP76" s="12"/>
      <c r="BYQ76" s="12"/>
      <c r="BYR76" s="12"/>
      <c r="BYS76" s="12"/>
      <c r="BYT76" s="12"/>
      <c r="BYU76" s="12"/>
      <c r="BYV76" s="12"/>
      <c r="BYW76" s="12"/>
      <c r="BYX76" s="12"/>
      <c r="BYY76" s="12"/>
      <c r="BYZ76" s="12"/>
      <c r="BZA76" s="12"/>
      <c r="BZB76" s="12"/>
      <c r="BZC76" s="12"/>
      <c r="BZD76" s="12"/>
      <c r="BZE76" s="12"/>
      <c r="BZF76" s="12"/>
      <c r="BZG76" s="12"/>
      <c r="BZH76" s="12"/>
      <c r="BZI76" s="12"/>
      <c r="BZJ76" s="12"/>
      <c r="BZK76" s="12"/>
      <c r="BZL76" s="12"/>
      <c r="BZM76" s="12"/>
      <c r="BZN76" s="12"/>
      <c r="BZO76" s="12"/>
      <c r="BZP76" s="12"/>
      <c r="BZQ76" s="12"/>
      <c r="BZR76" s="12"/>
      <c r="BZS76" s="12"/>
      <c r="BZT76" s="12"/>
      <c r="BZU76" s="12"/>
      <c r="BZV76" s="12"/>
      <c r="BZW76" s="12"/>
      <c r="BZX76" s="12"/>
      <c r="BZY76" s="12"/>
      <c r="BZZ76" s="12"/>
      <c r="CAA76" s="12"/>
      <c r="CAB76" s="12"/>
      <c r="CAC76" s="12"/>
      <c r="CAD76" s="12"/>
      <c r="CAE76" s="12"/>
      <c r="CAF76" s="12"/>
      <c r="CAG76" s="12"/>
      <c r="CAH76" s="12"/>
      <c r="CAI76" s="12"/>
      <c r="CAJ76" s="12"/>
      <c r="CAK76" s="12"/>
      <c r="CAL76" s="12"/>
      <c r="CAM76" s="12"/>
      <c r="CAN76" s="12"/>
      <c r="CAO76" s="12"/>
      <c r="CAP76" s="12"/>
      <c r="CAQ76" s="12"/>
      <c r="CAR76" s="12"/>
      <c r="CAS76" s="12"/>
      <c r="CAT76" s="12"/>
      <c r="CAU76" s="12"/>
      <c r="CAV76" s="12"/>
      <c r="CAW76" s="12"/>
      <c r="CAX76" s="12"/>
      <c r="CAY76" s="12"/>
      <c r="CAZ76" s="12"/>
      <c r="CBA76" s="12"/>
      <c r="CBB76" s="12"/>
      <c r="CBC76" s="12"/>
      <c r="CBD76" s="12"/>
      <c r="CBE76" s="12"/>
      <c r="CBF76" s="12"/>
      <c r="CBG76" s="12"/>
      <c r="CBH76" s="12"/>
      <c r="CBI76" s="12"/>
      <c r="CBJ76" s="12"/>
      <c r="CBK76" s="12"/>
      <c r="CBL76" s="12"/>
      <c r="CBM76" s="12"/>
      <c r="CBN76" s="12"/>
      <c r="CBO76" s="12"/>
      <c r="CBP76" s="12"/>
      <c r="CBQ76" s="12"/>
      <c r="CBR76" s="12"/>
      <c r="CBS76" s="12"/>
      <c r="CBT76" s="12"/>
      <c r="CBU76" s="12"/>
      <c r="CBV76" s="12"/>
      <c r="CBW76" s="12"/>
      <c r="CBX76" s="12"/>
      <c r="CBY76" s="12"/>
      <c r="CBZ76" s="12"/>
      <c r="CCA76" s="12"/>
      <c r="CCB76" s="12"/>
      <c r="CCC76" s="12"/>
      <c r="CCD76" s="12"/>
      <c r="CCE76" s="12"/>
      <c r="CCF76" s="12"/>
      <c r="CCG76" s="12"/>
      <c r="CCH76" s="12"/>
      <c r="CCI76" s="12"/>
      <c r="CCJ76" s="12"/>
      <c r="CCK76" s="12"/>
      <c r="CCL76" s="12"/>
      <c r="CCM76" s="12"/>
      <c r="CCN76" s="12"/>
      <c r="CCO76" s="12"/>
      <c r="CCP76" s="12"/>
      <c r="CCQ76" s="12"/>
      <c r="CCR76" s="12"/>
      <c r="CCS76" s="12"/>
      <c r="CCT76" s="12"/>
      <c r="CCU76" s="12"/>
      <c r="CCV76" s="12"/>
      <c r="CCW76" s="12"/>
      <c r="CCX76" s="12"/>
      <c r="CCY76" s="12"/>
      <c r="CCZ76" s="12"/>
      <c r="CDA76" s="12"/>
      <c r="CDB76" s="12"/>
      <c r="CDC76" s="12"/>
      <c r="CDD76" s="12"/>
      <c r="CDE76" s="12"/>
      <c r="CDF76" s="12"/>
      <c r="CDG76" s="12"/>
      <c r="CDH76" s="12"/>
      <c r="CDI76" s="12"/>
      <c r="CDJ76" s="12"/>
      <c r="CDK76" s="12"/>
      <c r="CDL76" s="12"/>
      <c r="CDM76" s="12"/>
      <c r="CDN76" s="12"/>
      <c r="CDO76" s="12"/>
      <c r="CDP76" s="12"/>
      <c r="CDQ76" s="12"/>
      <c r="CDR76" s="12"/>
      <c r="CDS76" s="12"/>
      <c r="CDT76" s="12"/>
      <c r="CDU76" s="12"/>
      <c r="CDV76" s="12"/>
      <c r="CDW76" s="12"/>
      <c r="CDX76" s="12"/>
      <c r="CDY76" s="12"/>
      <c r="CDZ76" s="12"/>
      <c r="CEA76" s="12"/>
      <c r="CEB76" s="12"/>
      <c r="CEC76" s="12"/>
      <c r="CED76" s="12"/>
      <c r="CEE76" s="12"/>
      <c r="CEF76" s="12"/>
      <c r="CEG76" s="12"/>
      <c r="CEH76" s="12"/>
      <c r="CEI76" s="12"/>
      <c r="CEJ76" s="12"/>
      <c r="CEK76" s="12"/>
      <c r="CEL76" s="12"/>
      <c r="CEM76" s="12"/>
      <c r="CEN76" s="12"/>
      <c r="CEO76" s="12"/>
      <c r="CEP76" s="12"/>
      <c r="CEQ76" s="12"/>
      <c r="CER76" s="12"/>
      <c r="CES76" s="12"/>
      <c r="CET76" s="12"/>
      <c r="CEU76" s="12"/>
      <c r="CEV76" s="12"/>
      <c r="CEW76" s="12"/>
      <c r="CEX76" s="12"/>
      <c r="CEY76" s="12"/>
      <c r="CEZ76" s="12"/>
      <c r="CFA76" s="12"/>
      <c r="CFB76" s="12"/>
      <c r="CFC76" s="12"/>
      <c r="CFD76" s="12"/>
      <c r="CFE76" s="12"/>
      <c r="CFF76" s="12"/>
      <c r="CFG76" s="12"/>
      <c r="CFH76" s="12"/>
      <c r="CFI76" s="12"/>
      <c r="CFJ76" s="12"/>
      <c r="CFK76" s="12"/>
      <c r="CFL76" s="12"/>
      <c r="CFM76" s="12"/>
      <c r="CFN76" s="12"/>
      <c r="CFO76" s="12"/>
      <c r="CFP76" s="12"/>
      <c r="CFQ76" s="12"/>
      <c r="CFR76" s="12"/>
      <c r="CFS76" s="12"/>
      <c r="CFT76" s="12"/>
      <c r="CFU76" s="12"/>
      <c r="CFV76" s="12"/>
      <c r="CFW76" s="12"/>
      <c r="CFX76" s="12"/>
      <c r="CFY76" s="12"/>
      <c r="CFZ76" s="12"/>
      <c r="CGA76" s="12"/>
      <c r="CGB76" s="12"/>
      <c r="CGC76" s="12"/>
      <c r="CGD76" s="12"/>
      <c r="CGE76" s="12"/>
      <c r="CGF76" s="12"/>
      <c r="CGG76" s="12"/>
      <c r="CGH76" s="12"/>
      <c r="CGI76" s="12"/>
      <c r="CGJ76" s="12"/>
      <c r="CGK76" s="12"/>
      <c r="CGL76" s="12"/>
      <c r="CGM76" s="12"/>
      <c r="CGN76" s="12"/>
      <c r="CGO76" s="12"/>
      <c r="CGP76" s="12"/>
      <c r="CGQ76" s="12"/>
      <c r="CGR76" s="12"/>
      <c r="CGS76" s="12"/>
      <c r="CGT76" s="12"/>
      <c r="CGU76" s="12"/>
      <c r="CGV76" s="12"/>
      <c r="CGW76" s="12"/>
      <c r="CGX76" s="12"/>
      <c r="CGY76" s="12"/>
      <c r="CGZ76" s="12"/>
      <c r="CHA76" s="12"/>
      <c r="CHB76" s="12"/>
      <c r="CHC76" s="12"/>
      <c r="CHD76" s="12"/>
      <c r="CHE76" s="12"/>
      <c r="CHF76" s="12"/>
      <c r="CHG76" s="12"/>
      <c r="CHH76" s="12"/>
      <c r="CHI76" s="12"/>
      <c r="CHJ76" s="12"/>
      <c r="CHK76" s="12"/>
      <c r="CHL76" s="12"/>
      <c r="CHM76" s="12"/>
      <c r="CHN76" s="12"/>
      <c r="CHO76" s="12"/>
      <c r="CHP76" s="12"/>
      <c r="CHQ76" s="12"/>
      <c r="CHR76" s="12"/>
      <c r="CHS76" s="12"/>
      <c r="CHT76" s="12"/>
      <c r="CHU76" s="12"/>
      <c r="CHV76" s="12"/>
      <c r="CHW76" s="12"/>
      <c r="CHX76" s="12"/>
      <c r="CHY76" s="12"/>
      <c r="CHZ76" s="12"/>
      <c r="CIA76" s="12"/>
      <c r="CIB76" s="12"/>
      <c r="CIC76" s="12"/>
      <c r="CID76" s="12"/>
      <c r="CIE76" s="12"/>
      <c r="CIF76" s="12"/>
      <c r="CIG76" s="12"/>
      <c r="CIH76" s="12"/>
      <c r="CII76" s="12"/>
      <c r="CIJ76" s="12"/>
      <c r="CIK76" s="12"/>
      <c r="CIL76" s="12"/>
      <c r="CIM76" s="12"/>
      <c r="CIN76" s="12"/>
      <c r="CIO76" s="12"/>
      <c r="CIP76" s="12"/>
      <c r="CIQ76" s="12"/>
      <c r="CIR76" s="12"/>
      <c r="CIS76" s="12"/>
      <c r="CIT76" s="12"/>
      <c r="CIU76" s="12"/>
      <c r="CIV76" s="12"/>
      <c r="CIW76" s="12"/>
      <c r="CIX76" s="12"/>
      <c r="CIY76" s="12"/>
      <c r="CIZ76" s="12"/>
      <c r="CJA76" s="12"/>
      <c r="CJB76" s="12"/>
      <c r="CJC76" s="12"/>
      <c r="CJD76" s="12"/>
      <c r="CJE76" s="12"/>
      <c r="CJF76" s="12"/>
      <c r="CJG76" s="12"/>
      <c r="CJH76" s="12"/>
      <c r="CJI76" s="12"/>
      <c r="CJJ76" s="12"/>
      <c r="CJK76" s="12"/>
      <c r="CJL76" s="12"/>
      <c r="CJM76" s="12"/>
      <c r="CJN76" s="12"/>
      <c r="CJO76" s="12"/>
      <c r="CJP76" s="12"/>
      <c r="CJQ76" s="12"/>
      <c r="CJR76" s="12"/>
      <c r="CJS76" s="12"/>
      <c r="CJT76" s="12"/>
      <c r="CJU76" s="12"/>
      <c r="CJV76" s="12"/>
      <c r="CJW76" s="12"/>
      <c r="CJX76" s="12"/>
      <c r="CJY76" s="12"/>
      <c r="CJZ76" s="12"/>
      <c r="CKA76" s="12"/>
      <c r="CKB76" s="12"/>
      <c r="CKC76" s="12"/>
      <c r="CKD76" s="12"/>
      <c r="CKE76" s="12"/>
      <c r="CKF76" s="12"/>
      <c r="CKG76" s="12"/>
      <c r="CKH76" s="12"/>
      <c r="CKI76" s="12"/>
      <c r="CKJ76" s="12"/>
      <c r="CKK76" s="12"/>
      <c r="CKL76" s="12"/>
      <c r="CKM76" s="12"/>
      <c r="CKN76" s="12"/>
      <c r="CKO76" s="12"/>
      <c r="CKP76" s="12"/>
      <c r="CKQ76" s="12"/>
      <c r="CKR76" s="12"/>
      <c r="CKS76" s="12"/>
      <c r="CKT76" s="12"/>
      <c r="CKU76" s="12"/>
      <c r="CKV76" s="12"/>
      <c r="CKW76" s="12"/>
      <c r="CKX76" s="12"/>
      <c r="CKY76" s="12"/>
      <c r="CKZ76" s="12"/>
      <c r="CLA76" s="12"/>
      <c r="CLB76" s="12"/>
      <c r="CLC76" s="12"/>
      <c r="CLD76" s="12"/>
      <c r="CLE76" s="12"/>
      <c r="CLF76" s="12"/>
      <c r="CLG76" s="12"/>
      <c r="CLH76" s="12"/>
      <c r="CLI76" s="12"/>
      <c r="CLJ76" s="12"/>
      <c r="CLK76" s="12"/>
      <c r="CLL76" s="12"/>
      <c r="CLM76" s="12"/>
      <c r="CLN76" s="12"/>
      <c r="CLO76" s="12"/>
      <c r="CLP76" s="12"/>
      <c r="CLQ76" s="12"/>
      <c r="CLR76" s="12"/>
      <c r="CLS76" s="12"/>
      <c r="CLT76" s="12"/>
      <c r="CLU76" s="12"/>
      <c r="CLV76" s="12"/>
      <c r="CLW76" s="12"/>
      <c r="CLX76" s="12"/>
      <c r="CLY76" s="12"/>
      <c r="CLZ76" s="12"/>
      <c r="CMA76" s="12"/>
      <c r="CMB76" s="12"/>
      <c r="CMC76" s="12"/>
      <c r="CMD76" s="12"/>
      <c r="CME76" s="12"/>
      <c r="CMF76" s="12"/>
      <c r="CMG76" s="12"/>
      <c r="CMH76" s="12"/>
      <c r="CMI76" s="12"/>
      <c r="CMJ76" s="12"/>
      <c r="CMK76" s="12"/>
      <c r="CML76" s="12"/>
      <c r="CMM76" s="12"/>
      <c r="CMN76" s="12"/>
      <c r="CMO76" s="12"/>
      <c r="CMP76" s="12"/>
      <c r="CMQ76" s="12"/>
      <c r="CMR76" s="12"/>
      <c r="CMS76" s="12"/>
      <c r="CMT76" s="12"/>
      <c r="CMU76" s="12"/>
      <c r="CMV76" s="12"/>
      <c r="CMW76" s="12"/>
      <c r="CMX76" s="12"/>
      <c r="CMY76" s="12"/>
      <c r="CMZ76" s="12"/>
      <c r="CNA76" s="12"/>
      <c r="CNB76" s="12"/>
      <c r="CNC76" s="12"/>
      <c r="CND76" s="12"/>
      <c r="CNE76" s="12"/>
      <c r="CNF76" s="12"/>
      <c r="CNG76" s="12"/>
      <c r="CNH76" s="12"/>
      <c r="CNI76" s="12"/>
      <c r="CNJ76" s="12"/>
      <c r="CNK76" s="12"/>
      <c r="CNL76" s="12"/>
      <c r="CNM76" s="12"/>
      <c r="CNN76" s="12"/>
      <c r="CNO76" s="12"/>
      <c r="CNP76" s="12"/>
      <c r="CNQ76" s="12"/>
      <c r="CNR76" s="12"/>
      <c r="CNS76" s="12"/>
      <c r="CNT76" s="12"/>
      <c r="CNU76" s="12"/>
      <c r="CNV76" s="12"/>
      <c r="CNW76" s="12"/>
      <c r="CNX76" s="12"/>
      <c r="CNY76" s="12"/>
      <c r="CNZ76" s="12"/>
      <c r="COA76" s="12"/>
      <c r="COB76" s="12"/>
      <c r="COC76" s="12"/>
      <c r="COD76" s="12"/>
      <c r="COE76" s="12"/>
      <c r="COF76" s="12"/>
      <c r="COG76" s="12"/>
      <c r="COH76" s="12"/>
      <c r="COI76" s="12"/>
      <c r="COJ76" s="12"/>
      <c r="COK76" s="12"/>
      <c r="COL76" s="12"/>
      <c r="COM76" s="12"/>
      <c r="CON76" s="12"/>
      <c r="COO76" s="12"/>
      <c r="COP76" s="12"/>
      <c r="COQ76" s="12"/>
      <c r="COR76" s="12"/>
      <c r="COS76" s="12"/>
      <c r="COT76" s="12"/>
      <c r="COU76" s="12"/>
      <c r="COV76" s="12"/>
      <c r="COW76" s="12"/>
      <c r="COX76" s="12"/>
      <c r="COY76" s="12"/>
      <c r="COZ76" s="12"/>
      <c r="CPA76" s="12"/>
      <c r="CPB76" s="12"/>
      <c r="CPC76" s="12"/>
      <c r="CPD76" s="12"/>
      <c r="CPE76" s="12"/>
      <c r="CPF76" s="12"/>
      <c r="CPG76" s="12"/>
      <c r="CPH76" s="12"/>
      <c r="CPI76" s="12"/>
      <c r="CPJ76" s="12"/>
      <c r="CPK76" s="12"/>
      <c r="CPL76" s="12"/>
      <c r="CPM76" s="12"/>
      <c r="CPN76" s="12"/>
      <c r="CPO76" s="12"/>
      <c r="CPP76" s="12"/>
      <c r="CPQ76" s="12"/>
      <c r="CPR76" s="12"/>
      <c r="CPS76" s="12"/>
      <c r="CPT76" s="12"/>
      <c r="CPU76" s="12"/>
      <c r="CPV76" s="12"/>
      <c r="CPW76" s="12"/>
      <c r="CPX76" s="12"/>
      <c r="CPY76" s="12"/>
      <c r="CPZ76" s="12"/>
      <c r="CQA76" s="12"/>
      <c r="CQB76" s="12"/>
      <c r="CQC76" s="12"/>
      <c r="CQD76" s="12"/>
      <c r="CQE76" s="12"/>
      <c r="CQF76" s="12"/>
      <c r="CQG76" s="12"/>
      <c r="CQH76" s="12"/>
      <c r="CQI76" s="12"/>
      <c r="CQJ76" s="12"/>
      <c r="CQK76" s="12"/>
      <c r="CQL76" s="12"/>
      <c r="CQM76" s="12"/>
      <c r="CQN76" s="12"/>
      <c r="CQO76" s="12"/>
      <c r="CQP76" s="12"/>
      <c r="CQQ76" s="12"/>
      <c r="CQR76" s="12"/>
      <c r="CQS76" s="12"/>
      <c r="CQT76" s="12"/>
      <c r="CQU76" s="12"/>
      <c r="CQV76" s="12"/>
      <c r="CQW76" s="12"/>
      <c r="CQX76" s="12"/>
      <c r="CQY76" s="12"/>
      <c r="CQZ76" s="12"/>
      <c r="CRA76" s="12"/>
      <c r="CRB76" s="12"/>
      <c r="CRC76" s="12"/>
      <c r="CRD76" s="12"/>
      <c r="CRE76" s="12"/>
      <c r="CRF76" s="12"/>
      <c r="CRG76" s="12"/>
      <c r="CRH76" s="12"/>
      <c r="CRI76" s="12"/>
      <c r="CRJ76" s="12"/>
      <c r="CRK76" s="12"/>
      <c r="CRL76" s="12"/>
      <c r="CRM76" s="12"/>
      <c r="CRN76" s="12"/>
      <c r="CRO76" s="12"/>
      <c r="CRP76" s="12"/>
      <c r="CRQ76" s="12"/>
      <c r="CRR76" s="12"/>
      <c r="CRS76" s="12"/>
      <c r="CRT76" s="12"/>
      <c r="CRU76" s="12"/>
      <c r="CRV76" s="12"/>
      <c r="CRW76" s="12"/>
      <c r="CRX76" s="12"/>
      <c r="CRY76" s="12"/>
      <c r="CRZ76" s="12"/>
      <c r="CSA76" s="12"/>
      <c r="CSB76" s="12"/>
      <c r="CSC76" s="12"/>
      <c r="CSD76" s="12"/>
      <c r="CSE76" s="12"/>
      <c r="CSF76" s="12"/>
      <c r="CSG76" s="12"/>
      <c r="CSH76" s="12"/>
      <c r="CSI76" s="12"/>
      <c r="CSJ76" s="12"/>
      <c r="CSK76" s="12"/>
      <c r="CSL76" s="12"/>
      <c r="CSM76" s="12"/>
      <c r="CSN76" s="12"/>
      <c r="CSO76" s="12"/>
      <c r="CSP76" s="12"/>
      <c r="CSQ76" s="12"/>
      <c r="CSR76" s="12"/>
      <c r="CSS76" s="12"/>
      <c r="CST76" s="12"/>
      <c r="CSU76" s="12"/>
      <c r="CSV76" s="12"/>
      <c r="CSW76" s="12"/>
      <c r="CSX76" s="12"/>
      <c r="CSY76" s="12"/>
      <c r="CSZ76" s="12"/>
      <c r="CTA76" s="12"/>
      <c r="CTB76" s="12"/>
      <c r="CTC76" s="12"/>
      <c r="CTD76" s="12"/>
      <c r="CTE76" s="12"/>
      <c r="CTF76" s="12"/>
      <c r="CTG76" s="12"/>
      <c r="CTH76" s="12"/>
      <c r="CTI76" s="12"/>
      <c r="CTJ76" s="12"/>
      <c r="CTK76" s="12"/>
      <c r="CTL76" s="12"/>
      <c r="CTM76" s="12"/>
      <c r="CTN76" s="12"/>
      <c r="CTO76" s="12"/>
      <c r="CTP76" s="12"/>
      <c r="CTQ76" s="12"/>
      <c r="CTR76" s="12"/>
      <c r="CTS76" s="12"/>
      <c r="CTT76" s="12"/>
      <c r="CTU76" s="12"/>
      <c r="CTV76" s="12"/>
      <c r="CTW76" s="12"/>
      <c r="CTX76" s="12"/>
      <c r="CTY76" s="12"/>
      <c r="CTZ76" s="12"/>
      <c r="CUA76" s="12"/>
      <c r="CUB76" s="12"/>
      <c r="CUC76" s="12"/>
      <c r="CUD76" s="12"/>
      <c r="CUE76" s="12"/>
      <c r="CUF76" s="12"/>
      <c r="CUG76" s="12"/>
      <c r="CUH76" s="12"/>
      <c r="CUI76" s="12"/>
      <c r="CUJ76" s="12"/>
      <c r="CUK76" s="12"/>
      <c r="CUL76" s="12"/>
      <c r="CUM76" s="12"/>
      <c r="CUN76" s="12"/>
      <c r="CUO76" s="12"/>
      <c r="CUP76" s="12"/>
      <c r="CUQ76" s="12"/>
      <c r="CUR76" s="12"/>
      <c r="CUS76" s="12"/>
      <c r="CUT76" s="12"/>
      <c r="CUU76" s="12"/>
      <c r="CUV76" s="12"/>
      <c r="CUW76" s="12"/>
      <c r="CUX76" s="12"/>
      <c r="CUY76" s="12"/>
      <c r="CUZ76" s="12"/>
      <c r="CVA76" s="12"/>
      <c r="CVB76" s="12"/>
      <c r="CVC76" s="12"/>
      <c r="CVD76" s="12"/>
      <c r="CVE76" s="12"/>
      <c r="CVF76" s="12"/>
      <c r="CVG76" s="12"/>
      <c r="CVH76" s="12"/>
      <c r="CVI76" s="12"/>
      <c r="CVJ76" s="12"/>
      <c r="CVK76" s="12"/>
      <c r="CVL76" s="12"/>
      <c r="CVM76" s="12"/>
      <c r="CVN76" s="12"/>
      <c r="CVO76" s="12"/>
      <c r="CVP76" s="12"/>
      <c r="CVQ76" s="12"/>
      <c r="CVR76" s="12"/>
      <c r="CVS76" s="12"/>
      <c r="CVT76" s="12"/>
      <c r="CVU76" s="12"/>
      <c r="CVV76" s="12"/>
      <c r="CVW76" s="12"/>
      <c r="CVX76" s="12"/>
      <c r="CVY76" s="12"/>
      <c r="CVZ76" s="12"/>
      <c r="CWA76" s="12"/>
      <c r="CWB76" s="12"/>
      <c r="CWC76" s="12"/>
      <c r="CWD76" s="12"/>
      <c r="CWE76" s="12"/>
      <c r="CWF76" s="12"/>
      <c r="CWG76" s="12"/>
      <c r="CWH76" s="12"/>
      <c r="CWI76" s="12"/>
      <c r="CWJ76" s="12"/>
      <c r="CWK76" s="12"/>
      <c r="CWL76" s="12"/>
      <c r="CWM76" s="12"/>
      <c r="CWN76" s="12"/>
      <c r="CWO76" s="12"/>
      <c r="CWP76" s="12"/>
      <c r="CWQ76" s="12"/>
      <c r="CWR76" s="12"/>
      <c r="CWS76" s="12"/>
      <c r="CWT76" s="12"/>
      <c r="CWU76" s="12"/>
      <c r="CWV76" s="12"/>
      <c r="CWW76" s="12"/>
      <c r="CWX76" s="12"/>
      <c r="CWY76" s="12"/>
      <c r="CWZ76" s="12"/>
      <c r="CXA76" s="12"/>
      <c r="CXB76" s="12"/>
      <c r="CXC76" s="12"/>
      <c r="CXD76" s="12"/>
      <c r="CXE76" s="12"/>
      <c r="CXF76" s="12"/>
      <c r="CXG76" s="12"/>
      <c r="CXH76" s="12"/>
      <c r="CXI76" s="12"/>
      <c r="CXJ76" s="12"/>
      <c r="CXK76" s="12"/>
      <c r="CXL76" s="12"/>
      <c r="CXM76" s="12"/>
      <c r="CXN76" s="12"/>
      <c r="CXO76" s="12"/>
      <c r="CXP76" s="12"/>
      <c r="CXQ76" s="12"/>
      <c r="CXR76" s="12"/>
      <c r="CXS76" s="12"/>
      <c r="CXT76" s="12"/>
      <c r="CXU76" s="12"/>
      <c r="CXV76" s="12"/>
      <c r="CXW76" s="12"/>
      <c r="CXX76" s="12"/>
      <c r="CXY76" s="12"/>
      <c r="CXZ76" s="12"/>
      <c r="CYA76" s="12"/>
      <c r="CYB76" s="12"/>
      <c r="CYC76" s="12"/>
      <c r="CYD76" s="12"/>
      <c r="CYE76" s="12"/>
      <c r="CYF76" s="12"/>
      <c r="CYG76" s="12"/>
      <c r="CYH76" s="12"/>
      <c r="CYI76" s="12"/>
      <c r="CYJ76" s="12"/>
      <c r="CYK76" s="12"/>
      <c r="CYL76" s="12"/>
      <c r="CYM76" s="12"/>
      <c r="CYN76" s="12"/>
      <c r="CYO76" s="12"/>
      <c r="CYP76" s="12"/>
      <c r="CYQ76" s="12"/>
      <c r="CYR76" s="12"/>
      <c r="CYS76" s="12"/>
      <c r="CYT76" s="12"/>
      <c r="CYU76" s="12"/>
      <c r="CYV76" s="12"/>
      <c r="CYW76" s="12"/>
      <c r="CYX76" s="12"/>
      <c r="CYY76" s="12"/>
      <c r="CYZ76" s="12"/>
      <c r="CZA76" s="12"/>
      <c r="CZB76" s="12"/>
      <c r="CZC76" s="12"/>
      <c r="CZD76" s="12"/>
      <c r="CZE76" s="12"/>
      <c r="CZF76" s="12"/>
      <c r="CZG76" s="12"/>
      <c r="CZH76" s="12"/>
      <c r="CZI76" s="12"/>
      <c r="CZJ76" s="12"/>
      <c r="CZK76" s="12"/>
      <c r="CZL76" s="12"/>
      <c r="CZM76" s="12"/>
      <c r="CZN76" s="12"/>
      <c r="CZO76" s="12"/>
      <c r="CZP76" s="12"/>
      <c r="CZQ76" s="12"/>
      <c r="CZR76" s="12"/>
      <c r="CZS76" s="12"/>
      <c r="CZT76" s="12"/>
      <c r="CZU76" s="12"/>
      <c r="CZV76" s="12"/>
      <c r="CZW76" s="12"/>
      <c r="CZX76" s="12"/>
      <c r="CZY76" s="12"/>
      <c r="CZZ76" s="12"/>
      <c r="DAA76" s="12"/>
      <c r="DAB76" s="12"/>
      <c r="DAC76" s="12"/>
      <c r="DAD76" s="12"/>
      <c r="DAE76" s="12"/>
      <c r="DAF76" s="12"/>
      <c r="DAG76" s="12"/>
      <c r="DAH76" s="12"/>
      <c r="DAI76" s="12"/>
      <c r="DAJ76" s="12"/>
      <c r="DAK76" s="12"/>
      <c r="DAL76" s="12"/>
      <c r="DAM76" s="12"/>
      <c r="DAN76" s="12"/>
      <c r="DAO76" s="12"/>
      <c r="DAP76" s="12"/>
      <c r="DAQ76" s="12"/>
      <c r="DAR76" s="12"/>
      <c r="DAS76" s="12"/>
      <c r="DAT76" s="12"/>
      <c r="DAU76" s="12"/>
      <c r="DAV76" s="12"/>
      <c r="DAW76" s="12"/>
      <c r="DAX76" s="12"/>
      <c r="DAY76" s="12"/>
      <c r="DAZ76" s="12"/>
      <c r="DBA76" s="12"/>
      <c r="DBB76" s="12"/>
      <c r="DBC76" s="12"/>
      <c r="DBD76" s="12"/>
      <c r="DBE76" s="12"/>
      <c r="DBF76" s="12"/>
      <c r="DBG76" s="12"/>
      <c r="DBH76" s="12"/>
      <c r="DBI76" s="12"/>
      <c r="DBJ76" s="12"/>
      <c r="DBK76" s="12"/>
      <c r="DBL76" s="12"/>
      <c r="DBM76" s="12"/>
      <c r="DBN76" s="12"/>
      <c r="DBO76" s="12"/>
      <c r="DBP76" s="12"/>
      <c r="DBQ76" s="12"/>
      <c r="DBR76" s="12"/>
      <c r="DBS76" s="12"/>
      <c r="DBT76" s="12"/>
      <c r="DBU76" s="12"/>
      <c r="DBV76" s="12"/>
      <c r="DBW76" s="12"/>
      <c r="DBX76" s="12"/>
      <c r="DBY76" s="12"/>
      <c r="DBZ76" s="12"/>
      <c r="DCA76" s="12"/>
      <c r="DCB76" s="12"/>
      <c r="DCC76" s="12"/>
      <c r="DCD76" s="12"/>
      <c r="DCE76" s="12"/>
      <c r="DCF76" s="12"/>
      <c r="DCG76" s="12"/>
      <c r="DCH76" s="12"/>
      <c r="DCI76" s="12"/>
      <c r="DCJ76" s="12"/>
      <c r="DCK76" s="12"/>
      <c r="DCL76" s="12"/>
      <c r="DCM76" s="12"/>
      <c r="DCN76" s="12"/>
      <c r="DCO76" s="12"/>
      <c r="DCP76" s="12"/>
      <c r="DCQ76" s="12"/>
      <c r="DCR76" s="12"/>
      <c r="DCS76" s="12"/>
      <c r="DCT76" s="12"/>
      <c r="DCU76" s="12"/>
      <c r="DCV76" s="12"/>
      <c r="DCW76" s="12"/>
      <c r="DCX76" s="12"/>
      <c r="DCY76" s="12"/>
      <c r="DCZ76" s="12"/>
      <c r="DDA76" s="12"/>
      <c r="DDB76" s="12"/>
      <c r="DDC76" s="12"/>
      <c r="DDD76" s="12"/>
      <c r="DDE76" s="12"/>
      <c r="DDF76" s="12"/>
      <c r="DDG76" s="12"/>
      <c r="DDH76" s="12"/>
      <c r="DDI76" s="12"/>
      <c r="DDJ76" s="12"/>
      <c r="DDK76" s="12"/>
      <c r="DDL76" s="12"/>
      <c r="DDM76" s="12"/>
      <c r="DDN76" s="12"/>
      <c r="DDO76" s="12"/>
      <c r="DDP76" s="12"/>
      <c r="DDQ76" s="12"/>
      <c r="DDR76" s="12"/>
      <c r="DDS76" s="12"/>
      <c r="DDT76" s="12"/>
      <c r="DDU76" s="12"/>
      <c r="DDV76" s="12"/>
      <c r="DDW76" s="12"/>
      <c r="DDX76" s="12"/>
      <c r="DDY76" s="12"/>
      <c r="DDZ76" s="12"/>
      <c r="DEA76" s="12"/>
      <c r="DEB76" s="12"/>
      <c r="DEC76" s="12"/>
      <c r="DED76" s="12"/>
      <c r="DEE76" s="12"/>
      <c r="DEF76" s="12"/>
      <c r="DEG76" s="12"/>
      <c r="DEH76" s="12"/>
      <c r="DEI76" s="12"/>
      <c r="DEJ76" s="12"/>
      <c r="DEK76" s="12"/>
      <c r="DEL76" s="12"/>
      <c r="DEM76" s="12"/>
      <c r="DEN76" s="12"/>
      <c r="DEO76" s="12"/>
      <c r="DEP76" s="12"/>
      <c r="DEQ76" s="12"/>
      <c r="DER76" s="12"/>
      <c r="DES76" s="12"/>
      <c r="DET76" s="12"/>
      <c r="DEU76" s="12"/>
      <c r="DEV76" s="12"/>
      <c r="DEW76" s="12"/>
      <c r="DEX76" s="12"/>
      <c r="DEY76" s="12"/>
      <c r="DEZ76" s="12"/>
      <c r="DFA76" s="12"/>
      <c r="DFB76" s="12"/>
      <c r="DFC76" s="12"/>
      <c r="DFD76" s="12"/>
      <c r="DFE76" s="12"/>
      <c r="DFF76" s="12"/>
      <c r="DFG76" s="12"/>
      <c r="DFH76" s="12"/>
      <c r="DFI76" s="12"/>
      <c r="DFJ76" s="12"/>
      <c r="DFK76" s="12"/>
      <c r="DFL76" s="12"/>
      <c r="DFM76" s="12"/>
      <c r="DFN76" s="12"/>
      <c r="DFO76" s="12"/>
      <c r="DFP76" s="12"/>
      <c r="DFQ76" s="12"/>
      <c r="DFR76" s="12"/>
      <c r="DFS76" s="12"/>
      <c r="DFT76" s="12"/>
      <c r="DFU76" s="12"/>
      <c r="DFV76" s="12"/>
      <c r="DFW76" s="12"/>
      <c r="DFX76" s="12"/>
      <c r="DFY76" s="12"/>
      <c r="DFZ76" s="12"/>
      <c r="DGA76" s="12"/>
      <c r="DGB76" s="12"/>
      <c r="DGC76" s="12"/>
      <c r="DGD76" s="12"/>
      <c r="DGE76" s="12"/>
      <c r="DGF76" s="12"/>
      <c r="DGG76" s="12"/>
      <c r="DGH76" s="12"/>
      <c r="DGI76" s="12"/>
      <c r="DGJ76" s="12"/>
      <c r="DGK76" s="12"/>
      <c r="DGL76" s="12"/>
      <c r="DGM76" s="12"/>
      <c r="DGN76" s="12"/>
      <c r="DGO76" s="12"/>
      <c r="DGP76" s="12"/>
      <c r="DGQ76" s="12"/>
      <c r="DGR76" s="12"/>
      <c r="DGS76" s="12"/>
      <c r="DGT76" s="12"/>
      <c r="DGU76" s="12"/>
      <c r="DGV76" s="12"/>
      <c r="DGW76" s="12"/>
      <c r="DGX76" s="12"/>
      <c r="DGY76" s="12"/>
      <c r="DGZ76" s="12"/>
      <c r="DHA76" s="12"/>
      <c r="DHB76" s="12"/>
      <c r="DHC76" s="12"/>
      <c r="DHD76" s="12"/>
      <c r="DHE76" s="12"/>
      <c r="DHF76" s="12"/>
      <c r="DHG76" s="12"/>
      <c r="DHH76" s="12"/>
      <c r="DHI76" s="12"/>
      <c r="DHJ76" s="12"/>
      <c r="DHK76" s="12"/>
      <c r="DHL76" s="12"/>
      <c r="DHM76" s="12"/>
      <c r="DHN76" s="12"/>
      <c r="DHO76" s="12"/>
      <c r="DHP76" s="12"/>
      <c r="DHQ76" s="12"/>
      <c r="DHR76" s="12"/>
      <c r="DHS76" s="12"/>
      <c r="DHT76" s="12"/>
      <c r="DHU76" s="12"/>
      <c r="DHV76" s="12"/>
      <c r="DHW76" s="12"/>
      <c r="DHX76" s="12"/>
      <c r="DHY76" s="12"/>
      <c r="DHZ76" s="12"/>
      <c r="DIA76" s="12"/>
      <c r="DIB76" s="12"/>
      <c r="DIC76" s="12"/>
      <c r="DID76" s="12"/>
      <c r="DIE76" s="12"/>
      <c r="DIF76" s="12"/>
      <c r="DIG76" s="12"/>
      <c r="DIH76" s="12"/>
      <c r="DII76" s="12"/>
      <c r="DIJ76" s="12"/>
      <c r="DIK76" s="12"/>
      <c r="DIL76" s="12"/>
      <c r="DIM76" s="12"/>
      <c r="DIN76" s="12"/>
      <c r="DIO76" s="12"/>
      <c r="DIP76" s="12"/>
      <c r="DIQ76" s="12"/>
      <c r="DIR76" s="12"/>
      <c r="DIS76" s="12"/>
      <c r="DIT76" s="12"/>
      <c r="DIU76" s="12"/>
      <c r="DIV76" s="12"/>
      <c r="DIW76" s="12"/>
      <c r="DIX76" s="12"/>
      <c r="DIY76" s="12"/>
      <c r="DIZ76" s="12"/>
      <c r="DJA76" s="12"/>
      <c r="DJB76" s="12"/>
      <c r="DJC76" s="12"/>
      <c r="DJD76" s="12"/>
      <c r="DJE76" s="12"/>
      <c r="DJF76" s="12"/>
      <c r="DJG76" s="12"/>
      <c r="DJH76" s="12"/>
      <c r="DJI76" s="12"/>
      <c r="DJJ76" s="12"/>
      <c r="DJK76" s="12"/>
      <c r="DJL76" s="12"/>
      <c r="DJM76" s="12"/>
      <c r="DJN76" s="12"/>
      <c r="DJO76" s="12"/>
      <c r="DJP76" s="12"/>
      <c r="DJQ76" s="12"/>
      <c r="DJR76" s="12"/>
      <c r="DJS76" s="12"/>
      <c r="DJT76" s="12"/>
      <c r="DJU76" s="12"/>
      <c r="DJV76" s="12"/>
      <c r="DJW76" s="12"/>
      <c r="DJX76" s="12"/>
      <c r="DJY76" s="12"/>
      <c r="DJZ76" s="12"/>
      <c r="DKA76" s="12"/>
      <c r="DKB76" s="12"/>
      <c r="DKC76" s="12"/>
      <c r="DKD76" s="12"/>
      <c r="DKE76" s="12"/>
      <c r="DKF76" s="12"/>
      <c r="DKG76" s="12"/>
      <c r="DKH76" s="12"/>
      <c r="DKI76" s="12"/>
      <c r="DKJ76" s="12"/>
      <c r="DKK76" s="12"/>
      <c r="DKL76" s="12"/>
      <c r="DKM76" s="12"/>
      <c r="DKN76" s="12"/>
      <c r="DKO76" s="12"/>
      <c r="DKP76" s="12"/>
      <c r="DKQ76" s="12"/>
      <c r="DKR76" s="12"/>
      <c r="DKS76" s="12"/>
      <c r="DKT76" s="12"/>
      <c r="DKU76" s="12"/>
      <c r="DKV76" s="12"/>
      <c r="DKW76" s="12"/>
      <c r="DKX76" s="12"/>
      <c r="DKY76" s="12"/>
      <c r="DKZ76" s="12"/>
      <c r="DLA76" s="12"/>
      <c r="DLB76" s="12"/>
      <c r="DLC76" s="12"/>
      <c r="DLD76" s="12"/>
      <c r="DLE76" s="12"/>
      <c r="DLF76" s="12"/>
      <c r="DLG76" s="12"/>
      <c r="DLH76" s="12"/>
      <c r="DLI76" s="12"/>
      <c r="DLJ76" s="12"/>
      <c r="DLK76" s="12"/>
      <c r="DLL76" s="12"/>
      <c r="DLM76" s="12"/>
      <c r="DLN76" s="12"/>
      <c r="DLO76" s="12"/>
      <c r="DLP76" s="12"/>
      <c r="DLQ76" s="12"/>
      <c r="DLR76" s="12"/>
      <c r="DLS76" s="12"/>
      <c r="DLT76" s="12"/>
      <c r="DLU76" s="12"/>
      <c r="DLV76" s="12"/>
      <c r="DLW76" s="12"/>
      <c r="DLX76" s="12"/>
      <c r="DLY76" s="12"/>
      <c r="DLZ76" s="12"/>
      <c r="DMA76" s="12"/>
      <c r="DMB76" s="12"/>
      <c r="DMC76" s="12"/>
      <c r="DMD76" s="12"/>
      <c r="DME76" s="12"/>
      <c r="DMF76" s="12"/>
      <c r="DMG76" s="12"/>
      <c r="DMH76" s="12"/>
      <c r="DMI76" s="12"/>
      <c r="DMJ76" s="12"/>
      <c r="DMK76" s="12"/>
      <c r="DML76" s="12"/>
      <c r="DMM76" s="12"/>
      <c r="DMN76" s="12"/>
      <c r="DMO76" s="12"/>
      <c r="DMP76" s="12"/>
      <c r="DMQ76" s="12"/>
      <c r="DMR76" s="12"/>
      <c r="DMS76" s="12"/>
      <c r="DMT76" s="12"/>
      <c r="DMU76" s="12"/>
      <c r="DMV76" s="12"/>
      <c r="DMW76" s="12"/>
      <c r="DMX76" s="12"/>
      <c r="DMY76" s="12"/>
      <c r="DMZ76" s="12"/>
      <c r="DNA76" s="12"/>
      <c r="DNB76" s="12"/>
      <c r="DNC76" s="12"/>
      <c r="DND76" s="12"/>
      <c r="DNE76" s="12"/>
      <c r="DNF76" s="12"/>
      <c r="DNG76" s="12"/>
      <c r="DNH76" s="12"/>
      <c r="DNI76" s="12"/>
      <c r="DNJ76" s="12"/>
      <c r="DNK76" s="12"/>
      <c r="DNL76" s="12"/>
      <c r="DNM76" s="12"/>
      <c r="DNN76" s="12"/>
      <c r="DNO76" s="12"/>
      <c r="DNP76" s="12"/>
      <c r="DNQ76" s="12"/>
      <c r="DNR76" s="12"/>
      <c r="DNS76" s="12"/>
      <c r="DNT76" s="12"/>
      <c r="DNU76" s="12"/>
      <c r="DNV76" s="12"/>
      <c r="DNW76" s="12"/>
      <c r="DNX76" s="12"/>
      <c r="DNY76" s="12"/>
      <c r="DNZ76" s="12"/>
      <c r="DOA76" s="12"/>
      <c r="DOB76" s="12"/>
      <c r="DOC76" s="12"/>
      <c r="DOD76" s="12"/>
      <c r="DOE76" s="12"/>
      <c r="DOF76" s="12"/>
      <c r="DOG76" s="12"/>
      <c r="DOH76" s="12"/>
      <c r="DOI76" s="12"/>
      <c r="DOJ76" s="12"/>
      <c r="DOK76" s="12"/>
      <c r="DOL76" s="12"/>
      <c r="DOM76" s="12"/>
      <c r="DON76" s="12"/>
      <c r="DOO76" s="12"/>
      <c r="DOP76" s="12"/>
      <c r="DOQ76" s="12"/>
      <c r="DOR76" s="12"/>
      <c r="DOS76" s="12"/>
      <c r="DOT76" s="12"/>
      <c r="DOU76" s="12"/>
      <c r="DOV76" s="12"/>
      <c r="DOW76" s="12"/>
      <c r="DOX76" s="12"/>
      <c r="DOY76" s="12"/>
      <c r="DOZ76" s="12"/>
      <c r="DPA76" s="12"/>
      <c r="DPB76" s="12"/>
      <c r="DPC76" s="12"/>
      <c r="DPD76" s="12"/>
      <c r="DPE76" s="12"/>
      <c r="DPF76" s="12"/>
      <c r="DPG76" s="12"/>
      <c r="DPH76" s="12"/>
      <c r="DPI76" s="12"/>
      <c r="DPJ76" s="12"/>
      <c r="DPK76" s="12"/>
      <c r="DPL76" s="12"/>
      <c r="DPM76" s="12"/>
      <c r="DPN76" s="12"/>
      <c r="DPO76" s="12"/>
      <c r="DPP76" s="12"/>
      <c r="DPQ76" s="12"/>
      <c r="DPR76" s="12"/>
      <c r="DPS76" s="12"/>
      <c r="DPT76" s="12"/>
      <c r="DPU76" s="12"/>
      <c r="DPV76" s="12"/>
      <c r="DPW76" s="12"/>
      <c r="DPX76" s="12"/>
      <c r="DPY76" s="12"/>
      <c r="DPZ76" s="12"/>
      <c r="DQA76" s="12"/>
      <c r="DQB76" s="12"/>
      <c r="DQC76" s="12"/>
      <c r="DQD76" s="12"/>
      <c r="DQE76" s="12"/>
      <c r="DQF76" s="12"/>
      <c r="DQG76" s="12"/>
      <c r="DQH76" s="12"/>
      <c r="DQI76" s="12"/>
      <c r="DQJ76" s="12"/>
      <c r="DQK76" s="12"/>
      <c r="DQL76" s="12"/>
      <c r="DQM76" s="12"/>
      <c r="DQN76" s="12"/>
      <c r="DQO76" s="12"/>
      <c r="DQP76" s="12"/>
      <c r="DQQ76" s="12"/>
      <c r="DQR76" s="12"/>
      <c r="DQS76" s="12"/>
      <c r="DQT76" s="12"/>
      <c r="DQU76" s="12"/>
      <c r="DQV76" s="12"/>
      <c r="DQW76" s="12"/>
      <c r="DQX76" s="12"/>
      <c r="DQY76" s="12"/>
      <c r="DQZ76" s="12"/>
      <c r="DRA76" s="12"/>
      <c r="DRB76" s="12"/>
      <c r="DRC76" s="12"/>
      <c r="DRD76" s="12"/>
      <c r="DRE76" s="12"/>
      <c r="DRF76" s="12"/>
      <c r="DRG76" s="12"/>
      <c r="DRH76" s="12"/>
      <c r="DRI76" s="12"/>
      <c r="DRJ76" s="12"/>
      <c r="DRK76" s="12"/>
      <c r="DRL76" s="12"/>
      <c r="DRM76" s="12"/>
      <c r="DRN76" s="12"/>
      <c r="DRO76" s="12"/>
      <c r="DRP76" s="12"/>
      <c r="DRQ76" s="12"/>
      <c r="DRR76" s="12"/>
      <c r="DRS76" s="12"/>
      <c r="DRT76" s="12"/>
      <c r="DRU76" s="12"/>
      <c r="DRV76" s="12"/>
      <c r="DRW76" s="12"/>
      <c r="DRX76" s="12"/>
      <c r="DRY76" s="12"/>
      <c r="DRZ76" s="12"/>
      <c r="DSA76" s="12"/>
      <c r="DSB76" s="12"/>
      <c r="DSC76" s="12"/>
      <c r="DSD76" s="12"/>
      <c r="DSE76" s="12"/>
      <c r="DSF76" s="12"/>
      <c r="DSG76" s="12"/>
      <c r="DSH76" s="12"/>
      <c r="DSI76" s="12"/>
      <c r="DSJ76" s="12"/>
      <c r="DSK76" s="12"/>
      <c r="DSL76" s="12"/>
      <c r="DSM76" s="12"/>
      <c r="DSN76" s="12"/>
      <c r="DSO76" s="12"/>
      <c r="DSP76" s="12"/>
      <c r="DSQ76" s="12"/>
      <c r="DSR76" s="12"/>
      <c r="DSS76" s="12"/>
      <c r="DST76" s="12"/>
      <c r="DSU76" s="12"/>
      <c r="DSV76" s="12"/>
      <c r="DSW76" s="12"/>
      <c r="DSX76" s="12"/>
      <c r="DSY76" s="12"/>
      <c r="DSZ76" s="12"/>
      <c r="DTA76" s="12"/>
      <c r="DTB76" s="12"/>
      <c r="DTC76" s="12"/>
      <c r="DTD76" s="12"/>
      <c r="DTE76" s="12"/>
      <c r="DTF76" s="12"/>
      <c r="DTG76" s="12"/>
      <c r="DTH76" s="12"/>
      <c r="DTI76" s="12"/>
      <c r="DTJ76" s="12"/>
      <c r="DTK76" s="12"/>
      <c r="DTL76" s="12"/>
      <c r="DTM76" s="12"/>
      <c r="DTN76" s="12"/>
      <c r="DTO76" s="12"/>
      <c r="DTP76" s="12"/>
      <c r="DTQ76" s="12"/>
      <c r="DTR76" s="12"/>
      <c r="DTS76" s="12"/>
      <c r="DTT76" s="12"/>
      <c r="DTU76" s="12"/>
      <c r="DTV76" s="12"/>
      <c r="DTW76" s="12"/>
      <c r="DTX76" s="12"/>
      <c r="DTY76" s="12"/>
      <c r="DTZ76" s="12"/>
      <c r="DUA76" s="12"/>
      <c r="DUB76" s="12"/>
      <c r="DUC76" s="12"/>
      <c r="DUD76" s="12"/>
      <c r="DUE76" s="12"/>
      <c r="DUF76" s="12"/>
      <c r="DUG76" s="12"/>
      <c r="DUH76" s="12"/>
      <c r="DUI76" s="12"/>
      <c r="DUJ76" s="12"/>
      <c r="DUK76" s="12"/>
      <c r="DUL76" s="12"/>
      <c r="DUM76" s="12"/>
      <c r="DUN76" s="12"/>
      <c r="DUO76" s="12"/>
      <c r="DUP76" s="12"/>
      <c r="DUQ76" s="12"/>
      <c r="DUR76" s="12"/>
      <c r="DUS76" s="12"/>
      <c r="DUT76" s="12"/>
      <c r="DUU76" s="12"/>
      <c r="DUV76" s="12"/>
      <c r="DUW76" s="12"/>
      <c r="DUX76" s="12"/>
      <c r="DUY76" s="12"/>
      <c r="DUZ76" s="12"/>
      <c r="DVA76" s="12"/>
      <c r="DVB76" s="12"/>
      <c r="DVC76" s="12"/>
      <c r="DVD76" s="12"/>
      <c r="DVE76" s="12"/>
      <c r="DVF76" s="12"/>
      <c r="DVG76" s="12"/>
      <c r="DVH76" s="12"/>
      <c r="DVI76" s="12"/>
      <c r="DVJ76" s="12"/>
      <c r="DVK76" s="12"/>
      <c r="DVL76" s="12"/>
      <c r="DVM76" s="12"/>
      <c r="DVN76" s="12"/>
      <c r="DVO76" s="12"/>
      <c r="DVP76" s="12"/>
      <c r="DVQ76" s="12"/>
      <c r="DVR76" s="12"/>
      <c r="DVS76" s="12"/>
      <c r="DVT76" s="12"/>
      <c r="DVU76" s="12"/>
      <c r="DVV76" s="12"/>
      <c r="DVW76" s="12"/>
      <c r="DVX76" s="12"/>
      <c r="DVY76" s="12"/>
      <c r="DVZ76" s="12"/>
      <c r="DWA76" s="12"/>
      <c r="DWB76" s="12"/>
      <c r="DWC76" s="12"/>
      <c r="DWD76" s="12"/>
      <c r="DWE76" s="12"/>
      <c r="DWF76" s="12"/>
      <c r="DWG76" s="12"/>
      <c r="DWH76" s="12"/>
      <c r="DWI76" s="12"/>
      <c r="DWJ76" s="12"/>
      <c r="DWK76" s="12"/>
      <c r="DWL76" s="12"/>
      <c r="DWM76" s="12"/>
      <c r="DWN76" s="12"/>
      <c r="DWO76" s="12"/>
      <c r="DWP76" s="12"/>
      <c r="DWQ76" s="12"/>
      <c r="DWR76" s="12"/>
      <c r="DWS76" s="12"/>
      <c r="DWT76" s="12"/>
      <c r="DWU76" s="12"/>
      <c r="DWV76" s="12"/>
      <c r="DWW76" s="12"/>
      <c r="DWX76" s="12"/>
      <c r="DWY76" s="12"/>
      <c r="DWZ76" s="12"/>
      <c r="DXA76" s="12"/>
      <c r="DXB76" s="12"/>
      <c r="DXC76" s="12"/>
      <c r="DXD76" s="12"/>
      <c r="DXE76" s="12"/>
      <c r="DXF76" s="12"/>
      <c r="DXG76" s="12"/>
      <c r="DXH76" s="12"/>
      <c r="DXI76" s="12"/>
      <c r="DXJ76" s="12"/>
      <c r="DXK76" s="12"/>
      <c r="DXL76" s="12"/>
      <c r="DXM76" s="12"/>
      <c r="DXN76" s="12"/>
      <c r="DXO76" s="12"/>
      <c r="DXP76" s="12"/>
      <c r="DXQ76" s="12"/>
      <c r="DXR76" s="12"/>
      <c r="DXS76" s="12"/>
      <c r="DXT76" s="12"/>
      <c r="DXU76" s="12"/>
      <c r="DXV76" s="12"/>
      <c r="DXW76" s="12"/>
      <c r="DXX76" s="12"/>
      <c r="DXY76" s="12"/>
      <c r="DXZ76" s="12"/>
      <c r="DYA76" s="12"/>
      <c r="DYB76" s="12"/>
      <c r="DYC76" s="12"/>
      <c r="DYD76" s="12"/>
      <c r="DYE76" s="12"/>
      <c r="DYF76" s="12"/>
      <c r="DYG76" s="12"/>
      <c r="DYH76" s="12"/>
      <c r="DYI76" s="12"/>
      <c r="DYJ76" s="12"/>
      <c r="DYK76" s="12"/>
      <c r="DYL76" s="12"/>
      <c r="DYM76" s="12"/>
      <c r="DYN76" s="12"/>
      <c r="DYO76" s="12"/>
      <c r="DYP76" s="12"/>
      <c r="DYQ76" s="12"/>
      <c r="DYR76" s="12"/>
      <c r="DYS76" s="12"/>
      <c r="DYT76" s="12"/>
      <c r="DYU76" s="12"/>
      <c r="DYV76" s="12"/>
      <c r="DYW76" s="12"/>
      <c r="DYX76" s="12"/>
      <c r="DYY76" s="12"/>
      <c r="DYZ76" s="12"/>
      <c r="DZA76" s="12"/>
      <c r="DZB76" s="12"/>
      <c r="DZC76" s="12"/>
      <c r="DZD76" s="12"/>
      <c r="DZE76" s="12"/>
      <c r="DZF76" s="12"/>
      <c r="DZG76" s="12"/>
      <c r="DZH76" s="12"/>
      <c r="DZI76" s="12"/>
      <c r="DZJ76" s="12"/>
      <c r="DZK76" s="12"/>
      <c r="DZL76" s="12"/>
      <c r="DZM76" s="12"/>
      <c r="DZN76" s="12"/>
      <c r="DZO76" s="12"/>
      <c r="DZP76" s="12"/>
      <c r="DZQ76" s="12"/>
      <c r="DZR76" s="12"/>
      <c r="DZS76" s="12"/>
      <c r="DZT76" s="12"/>
      <c r="DZU76" s="12"/>
      <c r="DZV76" s="12"/>
      <c r="DZW76" s="12"/>
      <c r="DZX76" s="12"/>
      <c r="DZY76" s="12"/>
      <c r="DZZ76" s="12"/>
      <c r="EAA76" s="12"/>
      <c r="EAB76" s="12"/>
      <c r="EAC76" s="12"/>
      <c r="EAD76" s="12"/>
      <c r="EAE76" s="12"/>
      <c r="EAF76" s="12"/>
      <c r="EAG76" s="12"/>
      <c r="EAH76" s="12"/>
      <c r="EAI76" s="12"/>
      <c r="EAJ76" s="12"/>
      <c r="EAK76" s="12"/>
      <c r="EAL76" s="12"/>
      <c r="EAM76" s="12"/>
      <c r="EAN76" s="12"/>
      <c r="EAO76" s="12"/>
      <c r="EAP76" s="12"/>
      <c r="EAQ76" s="12"/>
      <c r="EAR76" s="12"/>
      <c r="EAS76" s="12"/>
      <c r="EAT76" s="12"/>
      <c r="EAU76" s="12"/>
      <c r="EAV76" s="12"/>
      <c r="EAW76" s="12"/>
      <c r="EAX76" s="12"/>
      <c r="EAY76" s="12"/>
      <c r="EAZ76" s="12"/>
      <c r="EBA76" s="12"/>
      <c r="EBB76" s="12"/>
      <c r="EBC76" s="12"/>
      <c r="EBD76" s="12"/>
      <c r="EBE76" s="12"/>
      <c r="EBF76" s="12"/>
      <c r="EBG76" s="12"/>
      <c r="EBH76" s="12"/>
      <c r="EBI76" s="12"/>
      <c r="EBJ76" s="12"/>
      <c r="EBK76" s="12"/>
      <c r="EBL76" s="12"/>
      <c r="EBM76" s="12"/>
      <c r="EBN76" s="12"/>
      <c r="EBO76" s="12"/>
      <c r="EBP76" s="12"/>
      <c r="EBQ76" s="12"/>
      <c r="EBR76" s="12"/>
      <c r="EBS76" s="12"/>
      <c r="EBT76" s="12"/>
      <c r="EBU76" s="12"/>
      <c r="EBV76" s="12"/>
      <c r="EBW76" s="12"/>
      <c r="EBX76" s="12"/>
      <c r="EBY76" s="12"/>
      <c r="EBZ76" s="12"/>
      <c r="ECA76" s="12"/>
      <c r="ECB76" s="12"/>
      <c r="ECC76" s="12"/>
      <c r="ECD76" s="12"/>
      <c r="ECE76" s="12"/>
      <c r="ECF76" s="12"/>
      <c r="ECG76" s="12"/>
      <c r="ECH76" s="12"/>
      <c r="ECI76" s="12"/>
      <c r="ECJ76" s="12"/>
      <c r="ECK76" s="12"/>
      <c r="ECL76" s="12"/>
      <c r="ECM76" s="12"/>
      <c r="ECN76" s="12"/>
      <c r="ECO76" s="12"/>
      <c r="ECP76" s="12"/>
      <c r="ECQ76" s="12"/>
      <c r="ECR76" s="12"/>
      <c r="ECS76" s="12"/>
      <c r="ECT76" s="12"/>
      <c r="ECU76" s="12"/>
      <c r="ECV76" s="12"/>
      <c r="ECW76" s="12"/>
      <c r="ECX76" s="12"/>
      <c r="ECY76" s="12"/>
      <c r="ECZ76" s="12"/>
      <c r="EDA76" s="12"/>
      <c r="EDB76" s="12"/>
      <c r="EDC76" s="12"/>
      <c r="EDD76" s="12"/>
      <c r="EDE76" s="12"/>
      <c r="EDF76" s="12"/>
      <c r="EDG76" s="12"/>
      <c r="EDH76" s="12"/>
      <c r="EDI76" s="12"/>
      <c r="EDJ76" s="12"/>
      <c r="EDK76" s="12"/>
      <c r="EDL76" s="12"/>
      <c r="EDM76" s="12"/>
      <c r="EDN76" s="12"/>
      <c r="EDO76" s="12"/>
      <c r="EDP76" s="12"/>
      <c r="EDQ76" s="12"/>
      <c r="EDR76" s="12"/>
      <c r="EDS76" s="12"/>
      <c r="EDT76" s="12"/>
      <c r="EDU76" s="12"/>
      <c r="EDV76" s="12"/>
      <c r="EDW76" s="12"/>
      <c r="EDX76" s="12"/>
      <c r="EDY76" s="12"/>
      <c r="EDZ76" s="12"/>
      <c r="EEA76" s="12"/>
      <c r="EEB76" s="12"/>
      <c r="EEC76" s="12"/>
      <c r="EED76" s="12"/>
      <c r="EEE76" s="12"/>
      <c r="EEF76" s="12"/>
      <c r="EEG76" s="12"/>
      <c r="EEH76" s="12"/>
      <c r="EEI76" s="12"/>
      <c r="EEJ76" s="12"/>
      <c r="EEK76" s="12"/>
      <c r="EEL76" s="12"/>
      <c r="EEM76" s="12"/>
      <c r="EEN76" s="12"/>
      <c r="EEO76" s="12"/>
      <c r="EEP76" s="12"/>
      <c r="EEQ76" s="12"/>
      <c r="EER76" s="12"/>
      <c r="EES76" s="12"/>
      <c r="EET76" s="12"/>
      <c r="EEU76" s="12"/>
      <c r="EEV76" s="12"/>
      <c r="EEW76" s="12"/>
      <c r="EEX76" s="12"/>
      <c r="EEY76" s="12"/>
      <c r="EEZ76" s="12"/>
      <c r="EFA76" s="12"/>
      <c r="EFB76" s="12"/>
      <c r="EFC76" s="12"/>
      <c r="EFD76" s="12"/>
      <c r="EFE76" s="12"/>
      <c r="EFF76" s="12"/>
      <c r="EFG76" s="12"/>
      <c r="EFH76" s="12"/>
      <c r="EFI76" s="12"/>
      <c r="EFJ76" s="12"/>
      <c r="EFK76" s="12"/>
      <c r="EFL76" s="12"/>
      <c r="EFM76" s="12"/>
      <c r="EFN76" s="12"/>
      <c r="EFO76" s="12"/>
      <c r="EFP76" s="12"/>
      <c r="EFQ76" s="12"/>
      <c r="EFR76" s="12"/>
      <c r="EFS76" s="12"/>
      <c r="EFT76" s="12"/>
      <c r="EFU76" s="12"/>
      <c r="EFV76" s="12"/>
      <c r="EFW76" s="12"/>
      <c r="EFX76" s="12"/>
      <c r="EFY76" s="12"/>
      <c r="EFZ76" s="12"/>
      <c r="EGA76" s="12"/>
      <c r="EGB76" s="12"/>
      <c r="EGC76" s="12"/>
      <c r="EGD76" s="12"/>
      <c r="EGE76" s="12"/>
      <c r="EGF76" s="12"/>
      <c r="EGG76" s="12"/>
      <c r="EGH76" s="12"/>
      <c r="EGI76" s="12"/>
      <c r="EGJ76" s="12"/>
      <c r="EGK76" s="12"/>
      <c r="EGL76" s="12"/>
      <c r="EGM76" s="12"/>
      <c r="EGN76" s="12"/>
      <c r="EGO76" s="12"/>
      <c r="EGP76" s="12"/>
      <c r="EGQ76" s="12"/>
      <c r="EGR76" s="12"/>
      <c r="EGS76" s="12"/>
      <c r="EGT76" s="12"/>
      <c r="EGU76" s="12"/>
      <c r="EGV76" s="12"/>
      <c r="EGW76" s="12"/>
      <c r="EGX76" s="12"/>
      <c r="EGY76" s="12"/>
      <c r="EGZ76" s="12"/>
      <c r="EHA76" s="12"/>
      <c r="EHB76" s="12"/>
      <c r="EHC76" s="12"/>
      <c r="EHD76" s="12"/>
      <c r="EHE76" s="12"/>
      <c r="EHF76" s="12"/>
      <c r="EHG76" s="12"/>
      <c r="EHH76" s="12"/>
      <c r="EHI76" s="12"/>
      <c r="EHJ76" s="12"/>
      <c r="EHK76" s="12"/>
      <c r="EHL76" s="12"/>
      <c r="EHM76" s="12"/>
      <c r="EHN76" s="12"/>
      <c r="EHO76" s="12"/>
      <c r="EHP76" s="12"/>
      <c r="EHQ76" s="12"/>
      <c r="EHR76" s="12"/>
      <c r="EHS76" s="12"/>
      <c r="EHT76" s="12"/>
      <c r="EHU76" s="12"/>
      <c r="EHV76" s="12"/>
      <c r="EHW76" s="12"/>
      <c r="EHX76" s="12"/>
      <c r="EHY76" s="12"/>
      <c r="EHZ76" s="12"/>
      <c r="EIA76" s="12"/>
      <c r="EIB76" s="12"/>
      <c r="EIC76" s="12"/>
      <c r="EID76" s="12"/>
      <c r="EIE76" s="12"/>
      <c r="EIF76" s="12"/>
      <c r="EIG76" s="12"/>
      <c r="EIH76" s="12"/>
      <c r="EII76" s="12"/>
      <c r="EIJ76" s="12"/>
      <c r="EIK76" s="12"/>
      <c r="EIL76" s="12"/>
      <c r="EIM76" s="12"/>
      <c r="EIN76" s="12"/>
      <c r="EIO76" s="12"/>
      <c r="EIP76" s="12"/>
      <c r="EIQ76" s="12"/>
      <c r="EIR76" s="12"/>
      <c r="EIS76" s="12"/>
      <c r="EIT76" s="12"/>
      <c r="EIU76" s="12"/>
      <c r="EIV76" s="12"/>
      <c r="EIW76" s="12"/>
      <c r="EIX76" s="12"/>
      <c r="EIY76" s="12"/>
      <c r="EIZ76" s="12"/>
      <c r="EJA76" s="12"/>
      <c r="EJB76" s="12"/>
      <c r="EJC76" s="12"/>
      <c r="EJD76" s="12"/>
      <c r="EJE76" s="12"/>
      <c r="EJF76" s="12"/>
      <c r="EJG76" s="12"/>
      <c r="EJH76" s="12"/>
      <c r="EJI76" s="12"/>
      <c r="EJJ76" s="12"/>
      <c r="EJK76" s="12"/>
      <c r="EJL76" s="12"/>
      <c r="EJM76" s="12"/>
      <c r="EJN76" s="12"/>
      <c r="EJO76" s="12"/>
      <c r="EJP76" s="12"/>
      <c r="EJQ76" s="12"/>
      <c r="EJR76" s="12"/>
      <c r="EJS76" s="12"/>
      <c r="EJT76" s="12"/>
      <c r="EJU76" s="12"/>
      <c r="EJV76" s="12"/>
      <c r="EJW76" s="12"/>
      <c r="EJX76" s="12"/>
      <c r="EJY76" s="12"/>
      <c r="EJZ76" s="12"/>
      <c r="EKA76" s="12"/>
      <c r="EKB76" s="12"/>
      <c r="EKC76" s="12"/>
      <c r="EKD76" s="12"/>
      <c r="EKE76" s="12"/>
      <c r="EKF76" s="12"/>
      <c r="EKG76" s="12"/>
      <c r="EKH76" s="12"/>
      <c r="EKI76" s="12"/>
      <c r="EKJ76" s="12"/>
      <c r="EKK76" s="12"/>
      <c r="EKL76" s="12"/>
      <c r="EKM76" s="12"/>
      <c r="EKN76" s="12"/>
      <c r="EKO76" s="12"/>
      <c r="EKP76" s="12"/>
      <c r="EKQ76" s="12"/>
      <c r="EKR76" s="12"/>
      <c r="EKS76" s="12"/>
      <c r="EKT76" s="12"/>
      <c r="EKU76" s="12"/>
      <c r="EKV76" s="12"/>
      <c r="EKW76" s="12"/>
      <c r="EKX76" s="12"/>
      <c r="EKY76" s="12"/>
      <c r="EKZ76" s="12"/>
      <c r="ELA76" s="12"/>
      <c r="ELB76" s="12"/>
      <c r="ELC76" s="12"/>
      <c r="ELD76" s="12"/>
      <c r="ELE76" s="12"/>
      <c r="ELF76" s="12"/>
      <c r="ELG76" s="12"/>
      <c r="ELH76" s="12"/>
      <c r="ELI76" s="12"/>
      <c r="ELJ76" s="12"/>
      <c r="ELK76" s="12"/>
      <c r="ELL76" s="12"/>
      <c r="ELM76" s="12"/>
      <c r="ELN76" s="12"/>
      <c r="ELO76" s="12"/>
      <c r="ELP76" s="12"/>
      <c r="ELQ76" s="12"/>
      <c r="ELR76" s="12"/>
      <c r="ELS76" s="12"/>
      <c r="ELT76" s="12"/>
      <c r="ELU76" s="12"/>
      <c r="ELV76" s="12"/>
      <c r="ELW76" s="12"/>
      <c r="ELX76" s="12"/>
      <c r="ELY76" s="12"/>
      <c r="ELZ76" s="12"/>
      <c r="EMA76" s="12"/>
      <c r="EMB76" s="12"/>
      <c r="EMC76" s="12"/>
      <c r="EMD76" s="12"/>
      <c r="EME76" s="12"/>
      <c r="EMF76" s="12"/>
      <c r="EMG76" s="12"/>
      <c r="EMH76" s="12"/>
      <c r="EMI76" s="12"/>
      <c r="EMJ76" s="12"/>
      <c r="EMK76" s="12"/>
      <c r="EML76" s="12"/>
      <c r="EMM76" s="12"/>
      <c r="EMN76" s="12"/>
      <c r="EMO76" s="12"/>
      <c r="EMP76" s="12"/>
      <c r="EMQ76" s="12"/>
      <c r="EMR76" s="12"/>
      <c r="EMS76" s="12"/>
      <c r="EMT76" s="12"/>
      <c r="EMU76" s="12"/>
      <c r="EMV76" s="12"/>
      <c r="EMW76" s="12"/>
      <c r="EMX76" s="12"/>
      <c r="EMY76" s="12"/>
      <c r="EMZ76" s="12"/>
      <c r="ENA76" s="12"/>
      <c r="ENB76" s="12"/>
      <c r="ENC76" s="12"/>
      <c r="END76" s="12"/>
      <c r="ENE76" s="12"/>
      <c r="ENF76" s="12"/>
      <c r="ENG76" s="12"/>
      <c r="ENH76" s="12"/>
      <c r="ENI76" s="12"/>
      <c r="ENJ76" s="12"/>
      <c r="ENK76" s="12"/>
      <c r="ENL76" s="12"/>
      <c r="ENM76" s="12"/>
      <c r="ENN76" s="12"/>
      <c r="ENO76" s="12"/>
      <c r="ENP76" s="12"/>
      <c r="ENQ76" s="12"/>
      <c r="ENR76" s="12"/>
      <c r="ENS76" s="12"/>
      <c r="ENT76" s="12"/>
      <c r="ENU76" s="12"/>
      <c r="ENV76" s="12"/>
      <c r="ENW76" s="12"/>
      <c r="ENX76" s="12"/>
      <c r="ENY76" s="12"/>
      <c r="ENZ76" s="12"/>
      <c r="EOA76" s="12"/>
      <c r="EOB76" s="12"/>
      <c r="EOC76" s="12"/>
      <c r="EOD76" s="12"/>
      <c r="EOE76" s="12"/>
      <c r="EOF76" s="12"/>
      <c r="EOG76" s="12"/>
      <c r="EOH76" s="12"/>
      <c r="EOI76" s="12"/>
      <c r="EOJ76" s="12"/>
      <c r="EOK76" s="12"/>
      <c r="EOL76" s="12"/>
      <c r="EOM76" s="12"/>
      <c r="EON76" s="12"/>
      <c r="EOO76" s="12"/>
      <c r="EOP76" s="12"/>
      <c r="EOQ76" s="12"/>
      <c r="EOR76" s="12"/>
      <c r="EOS76" s="12"/>
      <c r="EOT76" s="12"/>
      <c r="EOU76" s="12"/>
      <c r="EOV76" s="12"/>
      <c r="EOW76" s="12"/>
      <c r="EOX76" s="12"/>
      <c r="EOY76" s="12"/>
      <c r="EOZ76" s="12"/>
      <c r="EPA76" s="12"/>
      <c r="EPB76" s="12"/>
      <c r="EPC76" s="12"/>
      <c r="EPD76" s="12"/>
      <c r="EPE76" s="12"/>
      <c r="EPF76" s="12"/>
      <c r="EPG76" s="12"/>
      <c r="EPH76" s="12"/>
      <c r="EPI76" s="12"/>
      <c r="EPJ76" s="12"/>
      <c r="EPK76" s="12"/>
      <c r="EPL76" s="12"/>
      <c r="EPM76" s="12"/>
      <c r="EPN76" s="12"/>
      <c r="EPO76" s="12"/>
      <c r="EPP76" s="12"/>
      <c r="EPQ76" s="12"/>
      <c r="EPR76" s="12"/>
      <c r="EPS76" s="12"/>
      <c r="EPT76" s="12"/>
      <c r="EPU76" s="12"/>
      <c r="EPV76" s="12"/>
      <c r="EPW76" s="12"/>
      <c r="EPX76" s="12"/>
      <c r="EPY76" s="12"/>
      <c r="EPZ76" s="12"/>
      <c r="EQA76" s="12"/>
      <c r="EQB76" s="12"/>
      <c r="EQC76" s="12"/>
      <c r="EQD76" s="12"/>
      <c r="EQE76" s="12"/>
      <c r="EQF76" s="12"/>
      <c r="EQG76" s="12"/>
      <c r="EQH76" s="12"/>
      <c r="EQI76" s="12"/>
      <c r="EQJ76" s="12"/>
      <c r="EQK76" s="12"/>
      <c r="EQL76" s="12"/>
      <c r="EQM76" s="12"/>
      <c r="EQN76" s="12"/>
      <c r="EQO76" s="12"/>
      <c r="EQP76" s="12"/>
      <c r="EQQ76" s="12"/>
      <c r="EQR76" s="12"/>
      <c r="EQS76" s="12"/>
      <c r="EQT76" s="12"/>
      <c r="EQU76" s="12"/>
      <c r="EQV76" s="12"/>
      <c r="EQW76" s="12"/>
      <c r="EQX76" s="12"/>
      <c r="EQY76" s="12"/>
      <c r="EQZ76" s="12"/>
      <c r="ERA76" s="12"/>
      <c r="ERB76" s="12"/>
      <c r="ERC76" s="12"/>
      <c r="ERD76" s="12"/>
      <c r="ERE76" s="12"/>
      <c r="ERF76" s="12"/>
      <c r="ERG76" s="12"/>
      <c r="ERH76" s="12"/>
      <c r="ERI76" s="12"/>
      <c r="ERJ76" s="12"/>
      <c r="ERK76" s="12"/>
      <c r="ERL76" s="12"/>
      <c r="ERM76" s="12"/>
      <c r="ERN76" s="12"/>
      <c r="ERO76" s="12"/>
      <c r="ERP76" s="12"/>
      <c r="ERQ76" s="12"/>
      <c r="ERR76" s="12"/>
      <c r="ERS76" s="12"/>
      <c r="ERT76" s="12"/>
      <c r="ERU76" s="12"/>
      <c r="ERV76" s="12"/>
      <c r="ERW76" s="12"/>
      <c r="ERX76" s="12"/>
      <c r="ERY76" s="12"/>
      <c r="ERZ76" s="12"/>
      <c r="ESA76" s="12"/>
      <c r="ESB76" s="12"/>
      <c r="ESC76" s="12"/>
      <c r="ESD76" s="12"/>
      <c r="ESE76" s="12"/>
      <c r="ESF76" s="12"/>
      <c r="ESG76" s="12"/>
      <c r="ESH76" s="12"/>
      <c r="ESI76" s="12"/>
      <c r="ESJ76" s="12"/>
      <c r="ESK76" s="12"/>
      <c r="ESL76" s="12"/>
      <c r="ESM76" s="12"/>
      <c r="ESN76" s="12"/>
      <c r="ESO76" s="12"/>
      <c r="ESP76" s="12"/>
      <c r="ESQ76" s="12"/>
      <c r="ESR76" s="12"/>
      <c r="ESS76" s="12"/>
      <c r="EST76" s="12"/>
      <c r="ESU76" s="12"/>
      <c r="ESV76" s="12"/>
      <c r="ESW76" s="12"/>
      <c r="ESX76" s="12"/>
      <c r="ESY76" s="12"/>
      <c r="ESZ76" s="12"/>
      <c r="ETA76" s="12"/>
      <c r="ETB76" s="12"/>
      <c r="ETC76" s="12"/>
      <c r="ETD76" s="12"/>
      <c r="ETE76" s="12"/>
      <c r="ETF76" s="12"/>
      <c r="ETG76" s="12"/>
      <c r="ETH76" s="12"/>
      <c r="ETI76" s="12"/>
      <c r="ETJ76" s="12"/>
      <c r="ETK76" s="12"/>
      <c r="ETL76" s="12"/>
      <c r="ETM76" s="12"/>
      <c r="ETN76" s="12"/>
      <c r="ETO76" s="12"/>
      <c r="ETP76" s="12"/>
      <c r="ETQ76" s="12"/>
      <c r="ETR76" s="12"/>
      <c r="ETS76" s="12"/>
      <c r="ETT76" s="12"/>
      <c r="ETU76" s="12"/>
      <c r="ETV76" s="12"/>
      <c r="ETW76" s="12"/>
      <c r="ETX76" s="12"/>
      <c r="ETY76" s="12"/>
      <c r="ETZ76" s="12"/>
      <c r="EUA76" s="12"/>
      <c r="EUB76" s="12"/>
      <c r="EUC76" s="12"/>
      <c r="EUD76" s="12"/>
      <c r="EUE76" s="12"/>
      <c r="EUF76" s="12"/>
      <c r="EUG76" s="12"/>
      <c r="EUH76" s="12"/>
      <c r="EUI76" s="12"/>
      <c r="EUJ76" s="12"/>
      <c r="EUK76" s="12"/>
      <c r="EUL76" s="12"/>
      <c r="EUM76" s="12"/>
      <c r="EUN76" s="12"/>
      <c r="EUO76" s="12"/>
      <c r="EUP76" s="12"/>
      <c r="EUQ76" s="12"/>
      <c r="EUR76" s="12"/>
      <c r="EUS76" s="12"/>
      <c r="EUT76" s="12"/>
      <c r="EUU76" s="12"/>
      <c r="EUV76" s="12"/>
      <c r="EUW76" s="12"/>
      <c r="EUX76" s="12"/>
      <c r="EUY76" s="12"/>
      <c r="EUZ76" s="12"/>
      <c r="EVA76" s="12"/>
      <c r="EVB76" s="12"/>
      <c r="EVC76" s="12"/>
      <c r="EVD76" s="12"/>
      <c r="EVE76" s="12"/>
      <c r="EVF76" s="12"/>
      <c r="EVG76" s="12"/>
      <c r="EVH76" s="12"/>
      <c r="EVI76" s="12"/>
      <c r="EVJ76" s="12"/>
      <c r="EVK76" s="12"/>
      <c r="EVL76" s="12"/>
      <c r="EVM76" s="12"/>
      <c r="EVN76" s="12"/>
      <c r="EVO76" s="12"/>
      <c r="EVP76" s="12"/>
      <c r="EVQ76" s="12"/>
      <c r="EVR76" s="12"/>
      <c r="EVS76" s="12"/>
      <c r="EVT76" s="12"/>
      <c r="EVU76" s="12"/>
      <c r="EVV76" s="12"/>
      <c r="EVW76" s="12"/>
      <c r="EVX76" s="12"/>
      <c r="EVY76" s="12"/>
      <c r="EVZ76" s="12"/>
      <c r="EWA76" s="12"/>
      <c r="EWB76" s="12"/>
      <c r="EWC76" s="12"/>
      <c r="EWD76" s="12"/>
      <c r="EWE76" s="12"/>
      <c r="EWF76" s="12"/>
      <c r="EWG76" s="12"/>
      <c r="EWH76" s="12"/>
      <c r="EWI76" s="12"/>
      <c r="EWJ76" s="12"/>
      <c r="EWK76" s="12"/>
      <c r="EWL76" s="12"/>
      <c r="EWM76" s="12"/>
      <c r="EWN76" s="12"/>
      <c r="EWO76" s="12"/>
      <c r="EWP76" s="12"/>
      <c r="EWQ76" s="12"/>
      <c r="EWR76" s="12"/>
      <c r="EWS76" s="12"/>
      <c r="EWT76" s="12"/>
      <c r="EWU76" s="12"/>
      <c r="EWV76" s="12"/>
      <c r="EWW76" s="12"/>
      <c r="EWX76" s="12"/>
      <c r="EWY76" s="12"/>
      <c r="EWZ76" s="12"/>
      <c r="EXA76" s="12"/>
      <c r="EXB76" s="12"/>
      <c r="EXC76" s="12"/>
      <c r="EXD76" s="12"/>
      <c r="EXE76" s="12"/>
      <c r="EXF76" s="12"/>
      <c r="EXG76" s="12"/>
      <c r="EXH76" s="12"/>
      <c r="EXI76" s="12"/>
      <c r="EXJ76" s="12"/>
      <c r="EXK76" s="12"/>
      <c r="EXL76" s="12"/>
      <c r="EXM76" s="12"/>
      <c r="EXN76" s="12"/>
      <c r="EXO76" s="12"/>
      <c r="EXP76" s="12"/>
      <c r="EXQ76" s="12"/>
      <c r="EXR76" s="12"/>
      <c r="EXS76" s="12"/>
      <c r="EXT76" s="12"/>
      <c r="EXU76" s="12"/>
      <c r="EXV76" s="12"/>
      <c r="EXW76" s="12"/>
      <c r="EXX76" s="12"/>
      <c r="EXY76" s="12"/>
      <c r="EXZ76" s="12"/>
      <c r="EYA76" s="12"/>
      <c r="EYB76" s="12"/>
      <c r="EYC76" s="12"/>
      <c r="EYD76" s="12"/>
      <c r="EYE76" s="12"/>
      <c r="EYF76" s="12"/>
      <c r="EYG76" s="12"/>
      <c r="EYH76" s="12"/>
      <c r="EYI76" s="12"/>
      <c r="EYJ76" s="12"/>
      <c r="EYK76" s="12"/>
      <c r="EYL76" s="12"/>
      <c r="EYM76" s="12"/>
      <c r="EYN76" s="12"/>
      <c r="EYO76" s="12"/>
      <c r="EYP76" s="12"/>
      <c r="EYQ76" s="12"/>
      <c r="EYR76" s="12"/>
      <c r="EYS76" s="12"/>
      <c r="EYT76" s="12"/>
      <c r="EYU76" s="12"/>
      <c r="EYV76" s="12"/>
      <c r="EYW76" s="12"/>
      <c r="EYX76" s="12"/>
      <c r="EYY76" s="12"/>
      <c r="EYZ76" s="12"/>
      <c r="EZA76" s="12"/>
      <c r="EZB76" s="12"/>
      <c r="EZC76" s="12"/>
      <c r="EZD76" s="12"/>
      <c r="EZE76" s="12"/>
      <c r="EZF76" s="12"/>
      <c r="EZG76" s="12"/>
      <c r="EZH76" s="12"/>
      <c r="EZI76" s="12"/>
      <c r="EZJ76" s="12"/>
      <c r="EZK76" s="12"/>
      <c r="EZL76" s="12"/>
      <c r="EZM76" s="12"/>
      <c r="EZN76" s="12"/>
      <c r="EZO76" s="12"/>
      <c r="EZP76" s="12"/>
      <c r="EZQ76" s="12"/>
      <c r="EZR76" s="12"/>
      <c r="EZS76" s="12"/>
      <c r="EZT76" s="12"/>
      <c r="EZU76" s="12"/>
      <c r="EZV76" s="12"/>
      <c r="EZW76" s="12"/>
      <c r="EZX76" s="12"/>
      <c r="EZY76" s="12"/>
      <c r="EZZ76" s="12"/>
      <c r="FAA76" s="12"/>
      <c r="FAB76" s="12"/>
      <c r="FAC76" s="12"/>
      <c r="FAD76" s="12"/>
      <c r="FAE76" s="12"/>
      <c r="FAF76" s="12"/>
      <c r="FAG76" s="12"/>
      <c r="FAH76" s="12"/>
      <c r="FAI76" s="12"/>
      <c r="FAJ76" s="12"/>
      <c r="FAK76" s="12"/>
      <c r="FAL76" s="12"/>
      <c r="FAM76" s="12"/>
      <c r="FAN76" s="12"/>
      <c r="FAO76" s="12"/>
      <c r="FAP76" s="12"/>
      <c r="FAQ76" s="12"/>
      <c r="FAR76" s="12"/>
      <c r="FAS76" s="12"/>
      <c r="FAT76" s="12"/>
      <c r="FAU76" s="12"/>
      <c r="FAV76" s="12"/>
      <c r="FAW76" s="12"/>
      <c r="FAX76" s="12"/>
      <c r="FAY76" s="12"/>
      <c r="FAZ76" s="12"/>
      <c r="FBA76" s="12"/>
      <c r="FBB76" s="12"/>
      <c r="FBC76" s="12"/>
      <c r="FBD76" s="12"/>
      <c r="FBE76" s="12"/>
      <c r="FBF76" s="12"/>
      <c r="FBG76" s="12"/>
      <c r="FBH76" s="12"/>
      <c r="FBI76" s="12"/>
      <c r="FBJ76" s="12"/>
      <c r="FBK76" s="12"/>
      <c r="FBL76" s="12"/>
      <c r="FBM76" s="12"/>
      <c r="FBN76" s="12"/>
      <c r="FBO76" s="12"/>
      <c r="FBP76" s="12"/>
      <c r="FBQ76" s="12"/>
      <c r="FBR76" s="12"/>
      <c r="FBS76" s="12"/>
      <c r="FBT76" s="12"/>
      <c r="FBU76" s="12"/>
      <c r="FBV76" s="12"/>
      <c r="FBW76" s="12"/>
      <c r="FBX76" s="12"/>
      <c r="FBY76" s="12"/>
      <c r="FBZ76" s="12"/>
      <c r="FCA76" s="12"/>
      <c r="FCB76" s="12"/>
      <c r="FCC76" s="12"/>
      <c r="FCD76" s="12"/>
      <c r="FCE76" s="12"/>
      <c r="FCF76" s="12"/>
      <c r="FCG76" s="12"/>
      <c r="FCH76" s="12"/>
      <c r="FCI76" s="12"/>
      <c r="FCJ76" s="12"/>
      <c r="FCK76" s="12"/>
      <c r="FCL76" s="12"/>
      <c r="FCM76" s="12"/>
      <c r="FCN76" s="12"/>
      <c r="FCO76" s="12"/>
      <c r="FCP76" s="12"/>
      <c r="FCQ76" s="12"/>
      <c r="FCR76" s="12"/>
      <c r="FCS76" s="12"/>
      <c r="FCT76" s="12"/>
      <c r="FCU76" s="12"/>
      <c r="FCV76" s="12"/>
      <c r="FCW76" s="12"/>
      <c r="FCX76" s="12"/>
      <c r="FCY76" s="12"/>
      <c r="FCZ76" s="12"/>
      <c r="FDA76" s="12"/>
      <c r="FDB76" s="12"/>
      <c r="FDC76" s="12"/>
      <c r="FDD76" s="12"/>
      <c r="FDE76" s="12"/>
      <c r="FDF76" s="12"/>
      <c r="FDG76" s="12"/>
      <c r="FDH76" s="12"/>
      <c r="FDI76" s="12"/>
      <c r="FDJ76" s="12"/>
      <c r="FDK76" s="12"/>
      <c r="FDL76" s="12"/>
      <c r="FDM76" s="12"/>
      <c r="FDN76" s="12"/>
      <c r="FDO76" s="12"/>
      <c r="FDP76" s="12"/>
      <c r="FDQ76" s="12"/>
      <c r="FDR76" s="12"/>
      <c r="FDS76" s="12"/>
      <c r="FDT76" s="12"/>
      <c r="FDU76" s="12"/>
      <c r="FDV76" s="12"/>
      <c r="FDW76" s="12"/>
      <c r="FDX76" s="12"/>
      <c r="FDY76" s="12"/>
      <c r="FDZ76" s="12"/>
      <c r="FEA76" s="12"/>
      <c r="FEB76" s="12"/>
      <c r="FEC76" s="12"/>
      <c r="FED76" s="12"/>
      <c r="FEE76" s="12"/>
      <c r="FEF76" s="12"/>
      <c r="FEG76" s="12"/>
      <c r="FEH76" s="12"/>
      <c r="FEI76" s="12"/>
      <c r="FEJ76" s="12"/>
      <c r="FEK76" s="12"/>
      <c r="FEL76" s="12"/>
      <c r="FEM76" s="12"/>
      <c r="FEN76" s="12"/>
      <c r="FEO76" s="12"/>
      <c r="FEP76" s="12"/>
      <c r="FEQ76" s="12"/>
      <c r="FER76" s="12"/>
      <c r="FES76" s="12"/>
      <c r="FET76" s="12"/>
      <c r="FEU76" s="12"/>
      <c r="FEV76" s="12"/>
      <c r="FEW76" s="12"/>
      <c r="FEX76" s="12"/>
      <c r="FEY76" s="12"/>
      <c r="FEZ76" s="12"/>
      <c r="FFA76" s="12"/>
      <c r="FFB76" s="12"/>
      <c r="FFC76" s="12"/>
      <c r="FFD76" s="12"/>
      <c r="FFE76" s="12"/>
      <c r="FFF76" s="12"/>
      <c r="FFG76" s="12"/>
      <c r="FFH76" s="12"/>
      <c r="FFI76" s="12"/>
      <c r="FFJ76" s="12"/>
      <c r="FFK76" s="12"/>
      <c r="FFL76" s="12"/>
      <c r="FFM76" s="12"/>
      <c r="FFN76" s="12"/>
      <c r="FFO76" s="12"/>
      <c r="FFP76" s="12"/>
      <c r="FFQ76" s="12"/>
      <c r="FFR76" s="12"/>
      <c r="FFS76" s="12"/>
      <c r="FFT76" s="12"/>
      <c r="FFU76" s="12"/>
      <c r="FFV76" s="12"/>
      <c r="FFW76" s="12"/>
      <c r="FFX76" s="12"/>
      <c r="FFY76" s="12"/>
      <c r="FFZ76" s="12"/>
      <c r="FGA76" s="12"/>
      <c r="FGB76" s="12"/>
      <c r="FGC76" s="12"/>
      <c r="FGD76" s="12"/>
      <c r="FGE76" s="12"/>
      <c r="FGF76" s="12"/>
      <c r="FGG76" s="12"/>
      <c r="FGH76" s="12"/>
      <c r="FGI76" s="12"/>
      <c r="FGJ76" s="12"/>
      <c r="FGK76" s="12"/>
      <c r="FGL76" s="12"/>
      <c r="FGM76" s="12"/>
      <c r="FGN76" s="12"/>
      <c r="FGO76" s="12"/>
      <c r="FGP76" s="12"/>
      <c r="FGQ76" s="12"/>
      <c r="FGR76" s="12"/>
      <c r="FGS76" s="12"/>
      <c r="FGT76" s="12"/>
      <c r="FGU76" s="12"/>
      <c r="FGV76" s="12"/>
      <c r="FGW76" s="12"/>
      <c r="FGX76" s="12"/>
      <c r="FGY76" s="12"/>
      <c r="FGZ76" s="12"/>
      <c r="FHA76" s="12"/>
      <c r="FHB76" s="12"/>
      <c r="FHC76" s="12"/>
      <c r="FHD76" s="12"/>
      <c r="FHE76" s="12"/>
      <c r="FHF76" s="12"/>
      <c r="FHG76" s="12"/>
      <c r="FHH76" s="12"/>
      <c r="FHI76" s="12"/>
      <c r="FHJ76" s="12"/>
      <c r="FHK76" s="12"/>
      <c r="FHL76" s="12"/>
      <c r="FHM76" s="12"/>
      <c r="FHN76" s="12"/>
      <c r="FHO76" s="12"/>
      <c r="FHP76" s="12"/>
      <c r="FHQ76" s="12"/>
      <c r="FHR76" s="12"/>
      <c r="FHS76" s="12"/>
      <c r="FHT76" s="12"/>
      <c r="FHU76" s="12"/>
      <c r="FHV76" s="12"/>
      <c r="FHW76" s="12"/>
      <c r="FHX76" s="12"/>
      <c r="FHY76" s="12"/>
      <c r="FHZ76" s="12"/>
      <c r="FIA76" s="12"/>
      <c r="FIB76" s="12"/>
      <c r="FIC76" s="12"/>
      <c r="FID76" s="12"/>
      <c r="FIE76" s="12"/>
      <c r="FIF76" s="12"/>
      <c r="FIG76" s="12"/>
      <c r="FIH76" s="12"/>
      <c r="FII76" s="12"/>
      <c r="FIJ76" s="12"/>
      <c r="FIK76" s="12"/>
      <c r="FIL76" s="12"/>
      <c r="FIM76" s="12"/>
      <c r="FIN76" s="12"/>
      <c r="FIO76" s="12"/>
      <c r="FIP76" s="12"/>
      <c r="FIQ76" s="12"/>
      <c r="FIR76" s="12"/>
      <c r="FIS76" s="12"/>
      <c r="FIT76" s="12"/>
      <c r="FIU76" s="12"/>
      <c r="FIV76" s="12"/>
      <c r="FIW76" s="12"/>
      <c r="FIX76" s="12"/>
      <c r="FIY76" s="12"/>
      <c r="FIZ76" s="12"/>
      <c r="FJA76" s="12"/>
      <c r="FJB76" s="12"/>
      <c r="FJC76" s="12"/>
      <c r="FJD76" s="12"/>
      <c r="FJE76" s="12"/>
      <c r="FJF76" s="12"/>
      <c r="FJG76" s="12"/>
      <c r="FJH76" s="12"/>
      <c r="FJI76" s="12"/>
      <c r="FJJ76" s="12"/>
      <c r="FJK76" s="12"/>
      <c r="FJL76" s="12"/>
      <c r="FJM76" s="12"/>
      <c r="FJN76" s="12"/>
      <c r="FJO76" s="12"/>
      <c r="FJP76" s="12"/>
      <c r="FJQ76" s="12"/>
      <c r="FJR76" s="12"/>
      <c r="FJS76" s="12"/>
      <c r="FJT76" s="12"/>
      <c r="FJU76" s="12"/>
      <c r="FJV76" s="12"/>
      <c r="FJW76" s="12"/>
      <c r="FJX76" s="12"/>
      <c r="FJY76" s="12"/>
      <c r="FJZ76" s="12"/>
      <c r="FKA76" s="12"/>
      <c r="FKB76" s="12"/>
      <c r="FKC76" s="12"/>
      <c r="FKD76" s="12"/>
      <c r="FKE76" s="12"/>
      <c r="FKF76" s="12"/>
      <c r="FKG76" s="12"/>
      <c r="FKH76" s="12"/>
      <c r="FKI76" s="12"/>
      <c r="FKJ76" s="12"/>
      <c r="FKK76" s="12"/>
      <c r="FKL76" s="12"/>
      <c r="FKM76" s="12"/>
      <c r="FKN76" s="12"/>
      <c r="FKO76" s="12"/>
      <c r="FKP76" s="12"/>
      <c r="FKQ76" s="12"/>
      <c r="FKR76" s="12"/>
      <c r="FKS76" s="12"/>
      <c r="FKT76" s="12"/>
      <c r="FKU76" s="12"/>
      <c r="FKV76" s="12"/>
      <c r="FKW76" s="12"/>
      <c r="FKX76" s="12"/>
      <c r="FKY76" s="12"/>
      <c r="FKZ76" s="12"/>
      <c r="FLA76" s="12"/>
      <c r="FLB76" s="12"/>
      <c r="FLC76" s="12"/>
      <c r="FLD76" s="12"/>
      <c r="FLE76" s="12"/>
      <c r="FLF76" s="12"/>
      <c r="FLG76" s="12"/>
      <c r="FLH76" s="12"/>
      <c r="FLI76" s="12"/>
      <c r="FLJ76" s="12"/>
      <c r="FLK76" s="12"/>
      <c r="FLL76" s="12"/>
      <c r="FLM76" s="12"/>
      <c r="FLN76" s="12"/>
      <c r="FLO76" s="12"/>
      <c r="FLP76" s="12"/>
      <c r="FLQ76" s="12"/>
      <c r="FLR76" s="12"/>
      <c r="FLS76" s="12"/>
      <c r="FLT76" s="12"/>
      <c r="FLU76" s="12"/>
      <c r="FLV76" s="12"/>
      <c r="FLW76" s="12"/>
      <c r="FLX76" s="12"/>
      <c r="FLY76" s="12"/>
      <c r="FLZ76" s="12"/>
      <c r="FMA76" s="12"/>
      <c r="FMB76" s="12"/>
      <c r="FMC76" s="12"/>
      <c r="FMD76" s="12"/>
      <c r="FME76" s="12"/>
      <c r="FMF76" s="12"/>
      <c r="FMG76" s="12"/>
      <c r="FMH76" s="12"/>
      <c r="FMI76" s="12"/>
      <c r="FMJ76" s="12"/>
      <c r="FMK76" s="12"/>
      <c r="FML76" s="12"/>
      <c r="FMM76" s="12"/>
      <c r="FMN76" s="12"/>
      <c r="FMO76" s="12"/>
      <c r="FMP76" s="12"/>
      <c r="FMQ76" s="12"/>
      <c r="FMR76" s="12"/>
      <c r="FMS76" s="12"/>
      <c r="FMT76" s="12"/>
      <c r="FMU76" s="12"/>
      <c r="FMV76" s="12"/>
      <c r="FMW76" s="12"/>
      <c r="FMX76" s="12"/>
      <c r="FMY76" s="12"/>
      <c r="FMZ76" s="12"/>
      <c r="FNA76" s="12"/>
      <c r="FNB76" s="12"/>
      <c r="FNC76" s="12"/>
      <c r="FND76" s="12"/>
      <c r="FNE76" s="12"/>
      <c r="FNF76" s="12"/>
      <c r="FNG76" s="12"/>
      <c r="FNH76" s="12"/>
      <c r="FNI76" s="12"/>
      <c r="FNJ76" s="12"/>
      <c r="FNK76" s="12"/>
      <c r="FNL76" s="12"/>
      <c r="FNM76" s="12"/>
      <c r="FNN76" s="12"/>
      <c r="FNO76" s="12"/>
      <c r="FNP76" s="12"/>
      <c r="FNQ76" s="12"/>
      <c r="FNR76" s="12"/>
      <c r="FNS76" s="12"/>
      <c r="FNT76" s="12"/>
      <c r="FNU76" s="12"/>
      <c r="FNV76" s="12"/>
      <c r="FNW76" s="12"/>
      <c r="FNX76" s="12"/>
      <c r="FNY76" s="12"/>
      <c r="FNZ76" s="12"/>
      <c r="FOA76" s="12"/>
      <c r="FOB76" s="12"/>
      <c r="FOC76" s="12"/>
      <c r="FOD76" s="12"/>
      <c r="FOE76" s="12"/>
      <c r="FOF76" s="12"/>
      <c r="FOG76" s="12"/>
      <c r="FOH76" s="12"/>
      <c r="FOI76" s="12"/>
      <c r="FOJ76" s="12"/>
      <c r="FOK76" s="12"/>
      <c r="FOL76" s="12"/>
      <c r="FOM76" s="12"/>
      <c r="FON76" s="12"/>
      <c r="FOO76" s="12"/>
      <c r="FOP76" s="12"/>
      <c r="FOQ76" s="12"/>
      <c r="FOR76" s="12"/>
      <c r="FOS76" s="12"/>
      <c r="FOT76" s="12"/>
      <c r="FOU76" s="12"/>
      <c r="FOV76" s="12"/>
      <c r="FOW76" s="12"/>
      <c r="FOX76" s="12"/>
      <c r="FOY76" s="12"/>
      <c r="FOZ76" s="12"/>
      <c r="FPA76" s="12"/>
      <c r="FPB76" s="12"/>
      <c r="FPC76" s="12"/>
      <c r="FPD76" s="12"/>
      <c r="FPE76" s="12"/>
      <c r="FPF76" s="12"/>
      <c r="FPG76" s="12"/>
      <c r="FPH76" s="12"/>
      <c r="FPI76" s="12"/>
      <c r="FPJ76" s="12"/>
      <c r="FPK76" s="12"/>
      <c r="FPL76" s="12"/>
      <c r="FPM76" s="12"/>
      <c r="FPN76" s="12"/>
      <c r="FPO76" s="12"/>
      <c r="FPP76" s="12"/>
      <c r="FPQ76" s="12"/>
      <c r="FPR76" s="12"/>
      <c r="FPS76" s="12"/>
      <c r="FPT76" s="12"/>
      <c r="FPU76" s="12"/>
      <c r="FPV76" s="12"/>
      <c r="FPW76" s="12"/>
      <c r="FPX76" s="12"/>
      <c r="FPY76" s="12"/>
      <c r="FPZ76" s="12"/>
      <c r="FQA76" s="12"/>
      <c r="FQB76" s="12"/>
      <c r="FQC76" s="12"/>
      <c r="FQD76" s="12"/>
      <c r="FQE76" s="12"/>
      <c r="FQF76" s="12"/>
      <c r="FQG76" s="12"/>
      <c r="FQH76" s="12"/>
      <c r="FQI76" s="12"/>
      <c r="FQJ76" s="12"/>
      <c r="FQK76" s="12"/>
      <c r="FQL76" s="12"/>
      <c r="FQM76" s="12"/>
      <c r="FQN76" s="12"/>
      <c r="FQO76" s="12"/>
      <c r="FQP76" s="12"/>
      <c r="FQQ76" s="12"/>
      <c r="FQR76" s="12"/>
      <c r="FQS76" s="12"/>
      <c r="FQT76" s="12"/>
      <c r="FQU76" s="12"/>
      <c r="FQV76" s="12"/>
      <c r="FQW76" s="12"/>
      <c r="FQX76" s="12"/>
      <c r="FQY76" s="12"/>
      <c r="FQZ76" s="12"/>
      <c r="FRA76" s="12"/>
      <c r="FRB76" s="12"/>
      <c r="FRC76" s="12"/>
      <c r="FRD76" s="12"/>
      <c r="FRE76" s="12"/>
      <c r="FRF76" s="12"/>
      <c r="FRG76" s="12"/>
      <c r="FRH76" s="12"/>
      <c r="FRI76" s="12"/>
      <c r="FRJ76" s="12"/>
      <c r="FRK76" s="12"/>
      <c r="FRL76" s="12"/>
      <c r="FRM76" s="12"/>
      <c r="FRN76" s="12"/>
      <c r="FRO76" s="12"/>
      <c r="FRP76" s="12"/>
      <c r="FRQ76" s="12"/>
      <c r="FRR76" s="12"/>
      <c r="FRS76" s="12"/>
      <c r="FRT76" s="12"/>
      <c r="FRU76" s="12"/>
      <c r="FRV76" s="12"/>
      <c r="FRW76" s="12"/>
      <c r="FRX76" s="12"/>
      <c r="FRY76" s="12"/>
      <c r="FRZ76" s="12"/>
      <c r="FSA76" s="12"/>
      <c r="FSB76" s="12"/>
      <c r="FSC76" s="12"/>
      <c r="FSD76" s="12"/>
      <c r="FSE76" s="12"/>
      <c r="FSF76" s="12"/>
      <c r="FSG76" s="12"/>
      <c r="FSH76" s="12"/>
      <c r="FSI76" s="12"/>
      <c r="FSJ76" s="12"/>
      <c r="FSK76" s="12"/>
      <c r="FSL76" s="12"/>
      <c r="FSM76" s="12"/>
      <c r="FSN76" s="12"/>
      <c r="FSO76" s="12"/>
      <c r="FSP76" s="12"/>
      <c r="FSQ76" s="12"/>
      <c r="FSR76" s="12"/>
      <c r="FSS76" s="12"/>
      <c r="FST76" s="12"/>
      <c r="FSU76" s="12"/>
      <c r="FSV76" s="12"/>
      <c r="FSW76" s="12"/>
      <c r="FSX76" s="12"/>
      <c r="FSY76" s="12"/>
      <c r="FSZ76" s="12"/>
      <c r="FTA76" s="12"/>
      <c r="FTB76" s="12"/>
      <c r="FTC76" s="12"/>
      <c r="FTD76" s="12"/>
      <c r="FTE76" s="12"/>
      <c r="FTF76" s="12"/>
      <c r="FTG76" s="12"/>
      <c r="FTH76" s="12"/>
      <c r="FTI76" s="12"/>
      <c r="FTJ76" s="12"/>
      <c r="FTK76" s="12"/>
      <c r="FTL76" s="12"/>
      <c r="FTM76" s="12"/>
      <c r="FTN76" s="12"/>
      <c r="FTO76" s="12"/>
      <c r="FTP76" s="12"/>
      <c r="FTQ76" s="12"/>
      <c r="FTR76" s="12"/>
      <c r="FTS76" s="12"/>
      <c r="FTT76" s="12"/>
      <c r="FTU76" s="12"/>
      <c r="FTV76" s="12"/>
      <c r="FTW76" s="12"/>
      <c r="FTX76" s="12"/>
      <c r="FTY76" s="12"/>
      <c r="FTZ76" s="12"/>
      <c r="FUA76" s="12"/>
      <c r="FUB76" s="12"/>
      <c r="FUC76" s="12"/>
      <c r="FUD76" s="12"/>
      <c r="FUE76" s="12"/>
      <c r="FUF76" s="12"/>
      <c r="FUG76" s="12"/>
      <c r="FUH76" s="12"/>
      <c r="FUI76" s="12"/>
      <c r="FUJ76" s="12"/>
      <c r="FUK76" s="12"/>
      <c r="FUL76" s="12"/>
      <c r="FUM76" s="12"/>
      <c r="FUN76" s="12"/>
      <c r="FUO76" s="12"/>
      <c r="FUP76" s="12"/>
      <c r="FUQ76" s="12"/>
      <c r="FUR76" s="12"/>
      <c r="FUS76" s="12"/>
      <c r="FUT76" s="12"/>
      <c r="FUU76" s="12"/>
      <c r="FUV76" s="12"/>
      <c r="FUW76" s="12"/>
      <c r="FUX76" s="12"/>
      <c r="FUY76" s="12"/>
      <c r="FUZ76" s="12"/>
      <c r="FVA76" s="12"/>
      <c r="FVB76" s="12"/>
      <c r="FVC76" s="12"/>
      <c r="FVD76" s="12"/>
      <c r="FVE76" s="12"/>
      <c r="FVF76" s="12"/>
      <c r="FVG76" s="12"/>
      <c r="FVH76" s="12"/>
      <c r="FVI76" s="12"/>
      <c r="FVJ76" s="12"/>
      <c r="FVK76" s="12"/>
      <c r="FVL76" s="12"/>
      <c r="FVM76" s="12"/>
      <c r="FVN76" s="12"/>
      <c r="FVO76" s="12"/>
      <c r="FVP76" s="12"/>
      <c r="FVQ76" s="12"/>
      <c r="FVR76" s="12"/>
      <c r="FVS76" s="12"/>
      <c r="FVT76" s="12"/>
      <c r="FVU76" s="12"/>
      <c r="FVV76" s="12"/>
      <c r="FVW76" s="12"/>
      <c r="FVX76" s="12"/>
      <c r="FVY76" s="12"/>
      <c r="FVZ76" s="12"/>
      <c r="FWA76" s="12"/>
      <c r="FWB76" s="12"/>
      <c r="FWC76" s="12"/>
      <c r="FWD76" s="12"/>
      <c r="FWE76" s="12"/>
      <c r="FWF76" s="12"/>
      <c r="FWG76" s="12"/>
      <c r="FWH76" s="12"/>
      <c r="FWI76" s="12"/>
      <c r="FWJ76" s="12"/>
      <c r="FWK76" s="12"/>
      <c r="FWL76" s="12"/>
      <c r="FWM76" s="12"/>
      <c r="FWN76" s="12"/>
      <c r="FWO76" s="12"/>
      <c r="FWP76" s="12"/>
      <c r="FWQ76" s="12"/>
      <c r="FWR76" s="12"/>
      <c r="FWS76" s="12"/>
      <c r="FWT76" s="12"/>
      <c r="FWU76" s="12"/>
      <c r="FWV76" s="12"/>
      <c r="FWW76" s="12"/>
      <c r="FWX76" s="12"/>
      <c r="FWY76" s="12"/>
      <c r="FWZ76" s="12"/>
      <c r="FXA76" s="12"/>
      <c r="FXB76" s="12"/>
      <c r="FXC76" s="12"/>
      <c r="FXD76" s="12"/>
      <c r="FXE76" s="12"/>
      <c r="FXF76" s="12"/>
      <c r="FXG76" s="12"/>
      <c r="FXH76" s="12"/>
      <c r="FXI76" s="12"/>
      <c r="FXJ76" s="12"/>
      <c r="FXK76" s="12"/>
      <c r="FXL76" s="12"/>
      <c r="FXM76" s="12"/>
      <c r="FXN76" s="12"/>
      <c r="FXO76" s="12"/>
      <c r="FXP76" s="12"/>
      <c r="FXQ76" s="12"/>
      <c r="FXR76" s="12"/>
      <c r="FXS76" s="12"/>
      <c r="FXT76" s="12"/>
      <c r="FXU76" s="12"/>
      <c r="FXV76" s="12"/>
      <c r="FXW76" s="12"/>
      <c r="FXX76" s="12"/>
      <c r="FXY76" s="12"/>
      <c r="FXZ76" s="12"/>
      <c r="FYA76" s="12"/>
      <c r="FYB76" s="12"/>
      <c r="FYC76" s="12"/>
      <c r="FYD76" s="12"/>
      <c r="FYE76" s="12"/>
      <c r="FYF76" s="12"/>
      <c r="FYG76" s="12"/>
      <c r="FYH76" s="12"/>
      <c r="FYI76" s="12"/>
      <c r="FYJ76" s="12"/>
      <c r="FYK76" s="12"/>
      <c r="FYL76" s="12"/>
      <c r="FYM76" s="12"/>
      <c r="FYN76" s="12"/>
      <c r="FYO76" s="12"/>
      <c r="FYP76" s="12"/>
      <c r="FYQ76" s="12"/>
      <c r="FYR76" s="12"/>
      <c r="FYS76" s="12"/>
      <c r="FYT76" s="12"/>
      <c r="FYU76" s="12"/>
      <c r="FYV76" s="12"/>
      <c r="FYW76" s="12"/>
      <c r="FYX76" s="12"/>
      <c r="FYY76" s="12"/>
      <c r="FYZ76" s="12"/>
      <c r="FZA76" s="12"/>
      <c r="FZB76" s="12"/>
      <c r="FZC76" s="12"/>
      <c r="FZD76" s="12"/>
      <c r="FZE76" s="12"/>
      <c r="FZF76" s="12"/>
      <c r="FZG76" s="12"/>
      <c r="FZH76" s="12"/>
      <c r="FZI76" s="12"/>
      <c r="FZJ76" s="12"/>
      <c r="FZK76" s="12"/>
      <c r="FZL76" s="12"/>
      <c r="FZM76" s="12"/>
      <c r="FZN76" s="12"/>
      <c r="FZO76" s="12"/>
      <c r="FZP76" s="12"/>
      <c r="FZQ76" s="12"/>
      <c r="FZR76" s="12"/>
      <c r="FZS76" s="12"/>
      <c r="FZT76" s="12"/>
      <c r="FZU76" s="12"/>
      <c r="FZV76" s="12"/>
      <c r="FZW76" s="12"/>
      <c r="FZX76" s="12"/>
      <c r="FZY76" s="12"/>
      <c r="FZZ76" s="12"/>
      <c r="GAA76" s="12"/>
      <c r="GAB76" s="12"/>
      <c r="GAC76" s="12"/>
      <c r="GAD76" s="12"/>
      <c r="GAE76" s="12"/>
      <c r="GAF76" s="12"/>
      <c r="GAG76" s="12"/>
      <c r="GAH76" s="12"/>
      <c r="GAI76" s="12"/>
      <c r="GAJ76" s="12"/>
      <c r="GAK76" s="12"/>
      <c r="GAL76" s="12"/>
      <c r="GAM76" s="12"/>
      <c r="GAN76" s="12"/>
      <c r="GAO76" s="12"/>
      <c r="GAP76" s="12"/>
      <c r="GAQ76" s="12"/>
      <c r="GAR76" s="12"/>
      <c r="GAS76" s="12"/>
      <c r="GAT76" s="12"/>
      <c r="GAU76" s="12"/>
      <c r="GAV76" s="12"/>
      <c r="GAW76" s="12"/>
      <c r="GAX76" s="12"/>
      <c r="GAY76" s="12"/>
      <c r="GAZ76" s="12"/>
      <c r="GBA76" s="12"/>
      <c r="GBB76" s="12"/>
      <c r="GBC76" s="12"/>
      <c r="GBD76" s="12"/>
      <c r="GBE76" s="12"/>
      <c r="GBF76" s="12"/>
      <c r="GBG76" s="12"/>
      <c r="GBH76" s="12"/>
      <c r="GBI76" s="12"/>
      <c r="GBJ76" s="12"/>
      <c r="GBK76" s="12"/>
      <c r="GBL76" s="12"/>
      <c r="GBM76" s="12"/>
      <c r="GBN76" s="12"/>
      <c r="GBO76" s="12"/>
      <c r="GBP76" s="12"/>
      <c r="GBQ76" s="12"/>
      <c r="GBR76" s="12"/>
      <c r="GBS76" s="12"/>
      <c r="GBT76" s="12"/>
      <c r="GBU76" s="12"/>
      <c r="GBV76" s="12"/>
      <c r="GBW76" s="12"/>
      <c r="GBX76" s="12"/>
      <c r="GBY76" s="12"/>
      <c r="GBZ76" s="12"/>
      <c r="GCA76" s="12"/>
      <c r="GCB76" s="12"/>
      <c r="GCC76" s="12"/>
      <c r="GCD76" s="12"/>
      <c r="GCE76" s="12"/>
      <c r="GCF76" s="12"/>
      <c r="GCG76" s="12"/>
      <c r="GCH76" s="12"/>
      <c r="GCI76" s="12"/>
      <c r="GCJ76" s="12"/>
      <c r="GCK76" s="12"/>
      <c r="GCL76" s="12"/>
      <c r="GCM76" s="12"/>
      <c r="GCN76" s="12"/>
      <c r="GCO76" s="12"/>
      <c r="GCP76" s="12"/>
      <c r="GCQ76" s="12"/>
      <c r="GCR76" s="12"/>
      <c r="GCS76" s="12"/>
      <c r="GCT76" s="12"/>
      <c r="GCU76" s="12"/>
      <c r="GCV76" s="12"/>
      <c r="GCW76" s="12"/>
      <c r="GCX76" s="12"/>
      <c r="GCY76" s="12"/>
      <c r="GCZ76" s="12"/>
      <c r="GDA76" s="12"/>
      <c r="GDB76" s="12"/>
      <c r="GDC76" s="12"/>
      <c r="GDD76" s="12"/>
      <c r="GDE76" s="12"/>
      <c r="GDF76" s="12"/>
      <c r="GDG76" s="12"/>
      <c r="GDH76" s="12"/>
      <c r="GDI76" s="12"/>
      <c r="GDJ76" s="12"/>
      <c r="GDK76" s="12"/>
      <c r="GDL76" s="12"/>
      <c r="GDM76" s="12"/>
      <c r="GDN76" s="12"/>
      <c r="GDO76" s="12"/>
      <c r="GDP76" s="12"/>
      <c r="GDQ76" s="12"/>
      <c r="GDR76" s="12"/>
      <c r="GDS76" s="12"/>
      <c r="GDT76" s="12"/>
      <c r="GDU76" s="12"/>
      <c r="GDV76" s="12"/>
      <c r="GDW76" s="12"/>
      <c r="GDX76" s="12"/>
      <c r="GDY76" s="12"/>
      <c r="GDZ76" s="12"/>
      <c r="GEA76" s="12"/>
      <c r="GEB76" s="12"/>
      <c r="GEC76" s="12"/>
      <c r="GED76" s="12"/>
      <c r="GEE76" s="12"/>
      <c r="GEF76" s="12"/>
      <c r="GEG76" s="12"/>
      <c r="GEH76" s="12"/>
      <c r="GEI76" s="12"/>
      <c r="GEJ76" s="12"/>
      <c r="GEK76" s="12"/>
      <c r="GEL76" s="12"/>
      <c r="GEM76" s="12"/>
      <c r="GEN76" s="12"/>
      <c r="GEO76" s="12"/>
      <c r="GEP76" s="12"/>
      <c r="GEQ76" s="12"/>
      <c r="GER76" s="12"/>
      <c r="GES76" s="12"/>
      <c r="GET76" s="12"/>
      <c r="GEU76" s="12"/>
      <c r="GEV76" s="12"/>
      <c r="GEW76" s="12"/>
      <c r="GEX76" s="12"/>
      <c r="GEY76" s="12"/>
      <c r="GEZ76" s="12"/>
      <c r="GFA76" s="12"/>
      <c r="GFB76" s="12"/>
      <c r="GFC76" s="12"/>
      <c r="GFD76" s="12"/>
      <c r="GFE76" s="12"/>
      <c r="GFF76" s="12"/>
      <c r="GFG76" s="12"/>
      <c r="GFH76" s="12"/>
      <c r="GFI76" s="12"/>
      <c r="GFJ76" s="12"/>
      <c r="GFK76" s="12"/>
      <c r="GFL76" s="12"/>
      <c r="GFM76" s="12"/>
      <c r="GFN76" s="12"/>
      <c r="GFO76" s="12"/>
      <c r="GFP76" s="12"/>
      <c r="GFQ76" s="12"/>
      <c r="GFR76" s="12"/>
      <c r="GFS76" s="12"/>
      <c r="GFT76" s="12"/>
      <c r="GFU76" s="12"/>
      <c r="GFV76" s="12"/>
      <c r="GFW76" s="12"/>
      <c r="GFX76" s="12"/>
      <c r="GFY76" s="12"/>
      <c r="GFZ76" s="12"/>
      <c r="GGA76" s="12"/>
      <c r="GGB76" s="12"/>
      <c r="GGC76" s="12"/>
      <c r="GGD76" s="12"/>
      <c r="GGE76" s="12"/>
      <c r="GGF76" s="12"/>
      <c r="GGG76" s="12"/>
      <c r="GGH76" s="12"/>
      <c r="GGI76" s="12"/>
      <c r="GGJ76" s="12"/>
      <c r="GGK76" s="12"/>
      <c r="GGL76" s="12"/>
      <c r="GGM76" s="12"/>
      <c r="GGN76" s="12"/>
      <c r="GGO76" s="12"/>
      <c r="GGP76" s="12"/>
      <c r="GGQ76" s="12"/>
      <c r="GGR76" s="12"/>
      <c r="GGS76" s="12"/>
      <c r="GGT76" s="12"/>
      <c r="GGU76" s="12"/>
      <c r="GGV76" s="12"/>
      <c r="GGW76" s="12"/>
      <c r="GGX76" s="12"/>
      <c r="GGY76" s="12"/>
      <c r="GGZ76" s="12"/>
      <c r="GHA76" s="12"/>
      <c r="GHB76" s="12"/>
      <c r="GHC76" s="12"/>
      <c r="GHD76" s="12"/>
      <c r="GHE76" s="12"/>
      <c r="GHF76" s="12"/>
      <c r="GHG76" s="12"/>
      <c r="GHH76" s="12"/>
      <c r="GHI76" s="12"/>
      <c r="GHJ76" s="12"/>
      <c r="GHK76" s="12"/>
      <c r="GHL76" s="12"/>
      <c r="GHM76" s="12"/>
      <c r="GHN76" s="12"/>
      <c r="GHO76" s="12"/>
      <c r="GHP76" s="12"/>
      <c r="GHQ76" s="12"/>
      <c r="GHR76" s="12"/>
      <c r="GHS76" s="12"/>
      <c r="GHT76" s="12"/>
      <c r="GHU76" s="12"/>
      <c r="GHV76" s="12"/>
      <c r="GHW76" s="12"/>
      <c r="GHX76" s="12"/>
      <c r="GHY76" s="12"/>
      <c r="GHZ76" s="12"/>
      <c r="GIA76" s="12"/>
      <c r="GIB76" s="12"/>
      <c r="GIC76" s="12"/>
      <c r="GID76" s="12"/>
      <c r="GIE76" s="12"/>
      <c r="GIF76" s="12"/>
      <c r="GIG76" s="12"/>
      <c r="GIH76" s="12"/>
      <c r="GII76" s="12"/>
      <c r="GIJ76" s="12"/>
      <c r="GIK76" s="12"/>
      <c r="GIL76" s="12"/>
      <c r="GIM76" s="12"/>
      <c r="GIN76" s="12"/>
      <c r="GIO76" s="12"/>
      <c r="GIP76" s="12"/>
      <c r="GIQ76" s="12"/>
      <c r="GIR76" s="12"/>
      <c r="GIS76" s="12"/>
      <c r="GIT76" s="12"/>
      <c r="GIU76" s="12"/>
      <c r="GIV76" s="12"/>
      <c r="GIW76" s="12"/>
      <c r="GIX76" s="12"/>
      <c r="GIY76" s="12"/>
      <c r="GIZ76" s="12"/>
      <c r="GJA76" s="12"/>
      <c r="GJB76" s="12"/>
      <c r="GJC76" s="12"/>
      <c r="GJD76" s="12"/>
      <c r="GJE76" s="12"/>
      <c r="GJF76" s="12"/>
      <c r="GJG76" s="12"/>
      <c r="GJH76" s="12"/>
      <c r="GJI76" s="12"/>
      <c r="GJJ76" s="12"/>
      <c r="GJK76" s="12"/>
      <c r="GJL76" s="12"/>
      <c r="GJM76" s="12"/>
      <c r="GJN76" s="12"/>
      <c r="GJO76" s="12"/>
      <c r="GJP76" s="12"/>
      <c r="GJQ76" s="12"/>
      <c r="GJR76" s="12"/>
      <c r="GJS76" s="12"/>
      <c r="GJT76" s="12"/>
      <c r="GJU76" s="12"/>
      <c r="GJV76" s="12"/>
      <c r="GJW76" s="12"/>
      <c r="GJX76" s="12"/>
      <c r="GJY76" s="12"/>
      <c r="GJZ76" s="12"/>
      <c r="GKA76" s="12"/>
      <c r="GKB76" s="12"/>
      <c r="GKC76" s="12"/>
      <c r="GKD76" s="12"/>
      <c r="GKE76" s="12"/>
      <c r="GKF76" s="12"/>
      <c r="GKG76" s="12"/>
      <c r="GKH76" s="12"/>
      <c r="GKI76" s="12"/>
      <c r="GKJ76" s="12"/>
      <c r="GKK76" s="12"/>
      <c r="GKL76" s="12"/>
      <c r="GKM76" s="12"/>
      <c r="GKN76" s="12"/>
      <c r="GKO76" s="12"/>
      <c r="GKP76" s="12"/>
      <c r="GKQ76" s="12"/>
      <c r="GKR76" s="12"/>
      <c r="GKS76" s="12"/>
      <c r="GKT76" s="12"/>
      <c r="GKU76" s="12"/>
      <c r="GKV76" s="12"/>
      <c r="GKW76" s="12"/>
      <c r="GKX76" s="12"/>
      <c r="GKY76" s="12"/>
      <c r="GKZ76" s="12"/>
      <c r="GLA76" s="12"/>
      <c r="GLB76" s="12"/>
      <c r="GLC76" s="12"/>
      <c r="GLD76" s="12"/>
      <c r="GLE76" s="12"/>
      <c r="GLF76" s="12"/>
      <c r="GLG76" s="12"/>
      <c r="GLH76" s="12"/>
      <c r="GLI76" s="12"/>
      <c r="GLJ76" s="12"/>
      <c r="GLK76" s="12"/>
      <c r="GLL76" s="12"/>
      <c r="GLM76" s="12"/>
      <c r="GLN76" s="12"/>
      <c r="GLO76" s="12"/>
      <c r="GLP76" s="12"/>
      <c r="GLQ76" s="12"/>
      <c r="GLR76" s="12"/>
      <c r="GLS76" s="12"/>
      <c r="GLT76" s="12"/>
      <c r="GLU76" s="12"/>
      <c r="GLV76" s="12"/>
      <c r="GLW76" s="12"/>
      <c r="GLX76" s="12"/>
      <c r="GLY76" s="12"/>
      <c r="GLZ76" s="12"/>
      <c r="GMA76" s="12"/>
      <c r="GMB76" s="12"/>
      <c r="GMC76" s="12"/>
      <c r="GMD76" s="12"/>
      <c r="GME76" s="12"/>
      <c r="GMF76" s="12"/>
      <c r="GMG76" s="12"/>
      <c r="GMH76" s="12"/>
      <c r="GMI76" s="12"/>
      <c r="GMJ76" s="12"/>
      <c r="GMK76" s="12"/>
      <c r="GML76" s="12"/>
      <c r="GMM76" s="12"/>
      <c r="GMN76" s="12"/>
      <c r="GMO76" s="12"/>
      <c r="GMP76" s="12"/>
      <c r="GMQ76" s="12"/>
      <c r="GMR76" s="12"/>
      <c r="GMS76" s="12"/>
      <c r="GMT76" s="12"/>
      <c r="GMU76" s="12"/>
      <c r="GMV76" s="12"/>
      <c r="GMW76" s="12"/>
      <c r="GMX76" s="12"/>
      <c r="GMY76" s="12"/>
      <c r="GMZ76" s="12"/>
      <c r="GNA76" s="12"/>
      <c r="GNB76" s="12"/>
      <c r="GNC76" s="12"/>
      <c r="GND76" s="12"/>
      <c r="GNE76" s="12"/>
      <c r="GNF76" s="12"/>
      <c r="GNG76" s="12"/>
      <c r="GNH76" s="12"/>
      <c r="GNI76" s="12"/>
      <c r="GNJ76" s="12"/>
      <c r="GNK76" s="12"/>
      <c r="GNL76" s="12"/>
      <c r="GNM76" s="12"/>
      <c r="GNN76" s="12"/>
      <c r="GNO76" s="12"/>
      <c r="GNP76" s="12"/>
      <c r="GNQ76" s="12"/>
      <c r="GNR76" s="12"/>
      <c r="GNS76" s="12"/>
      <c r="GNT76" s="12"/>
      <c r="GNU76" s="12"/>
      <c r="GNV76" s="12"/>
      <c r="GNW76" s="12"/>
      <c r="GNX76" s="12"/>
      <c r="GNY76" s="12"/>
      <c r="GNZ76" s="12"/>
      <c r="GOA76" s="12"/>
      <c r="GOB76" s="12"/>
      <c r="GOC76" s="12"/>
      <c r="GOD76" s="12"/>
      <c r="GOE76" s="12"/>
      <c r="GOF76" s="12"/>
      <c r="GOG76" s="12"/>
      <c r="GOH76" s="12"/>
      <c r="GOI76" s="12"/>
      <c r="GOJ76" s="12"/>
      <c r="GOK76" s="12"/>
      <c r="GOL76" s="12"/>
      <c r="GOM76" s="12"/>
      <c r="GON76" s="12"/>
      <c r="GOO76" s="12"/>
      <c r="GOP76" s="12"/>
      <c r="GOQ76" s="12"/>
      <c r="GOR76" s="12"/>
      <c r="GOS76" s="12"/>
      <c r="GOT76" s="12"/>
      <c r="GOU76" s="12"/>
      <c r="GOV76" s="12"/>
      <c r="GOW76" s="12"/>
      <c r="GOX76" s="12"/>
      <c r="GOY76" s="12"/>
      <c r="GOZ76" s="12"/>
      <c r="GPA76" s="12"/>
      <c r="GPB76" s="12"/>
      <c r="GPC76" s="12"/>
      <c r="GPD76" s="12"/>
      <c r="GPE76" s="12"/>
      <c r="GPF76" s="12"/>
      <c r="GPG76" s="12"/>
      <c r="GPH76" s="12"/>
      <c r="GPI76" s="12"/>
      <c r="GPJ76" s="12"/>
      <c r="GPK76" s="12"/>
      <c r="GPL76" s="12"/>
      <c r="GPM76" s="12"/>
      <c r="GPN76" s="12"/>
      <c r="GPO76" s="12"/>
      <c r="GPP76" s="12"/>
      <c r="GPQ76" s="12"/>
      <c r="GPR76" s="12"/>
      <c r="GPS76" s="12"/>
      <c r="GPT76" s="12"/>
      <c r="GPU76" s="12"/>
      <c r="GPV76" s="12"/>
      <c r="GPW76" s="12"/>
      <c r="GPX76" s="12"/>
      <c r="GPY76" s="12"/>
      <c r="GPZ76" s="12"/>
      <c r="GQA76" s="12"/>
      <c r="GQB76" s="12"/>
      <c r="GQC76" s="12"/>
      <c r="GQD76" s="12"/>
      <c r="GQE76" s="12"/>
      <c r="GQF76" s="12"/>
      <c r="GQG76" s="12"/>
      <c r="GQH76" s="12"/>
      <c r="GQI76" s="12"/>
      <c r="GQJ76" s="12"/>
      <c r="GQK76" s="12"/>
      <c r="GQL76" s="12"/>
      <c r="GQM76" s="12"/>
      <c r="GQN76" s="12"/>
      <c r="GQO76" s="12"/>
      <c r="GQP76" s="12"/>
      <c r="GQQ76" s="12"/>
      <c r="GQR76" s="12"/>
      <c r="GQS76" s="12"/>
      <c r="GQT76" s="12"/>
      <c r="GQU76" s="12"/>
      <c r="GQV76" s="12"/>
      <c r="GQW76" s="12"/>
      <c r="GQX76" s="12"/>
      <c r="GQY76" s="12"/>
      <c r="GQZ76" s="12"/>
      <c r="GRA76" s="12"/>
      <c r="GRB76" s="12"/>
      <c r="GRC76" s="12"/>
      <c r="GRD76" s="12"/>
      <c r="GRE76" s="12"/>
      <c r="GRF76" s="12"/>
      <c r="GRG76" s="12"/>
      <c r="GRH76" s="12"/>
      <c r="GRI76" s="12"/>
      <c r="GRJ76" s="12"/>
      <c r="GRK76" s="12"/>
      <c r="GRL76" s="12"/>
      <c r="GRM76" s="12"/>
      <c r="GRN76" s="12"/>
      <c r="GRO76" s="12"/>
      <c r="GRP76" s="12"/>
      <c r="GRQ76" s="12"/>
      <c r="GRR76" s="12"/>
      <c r="GRS76" s="12"/>
      <c r="GRT76" s="12"/>
      <c r="GRU76" s="12"/>
      <c r="GRV76" s="12"/>
      <c r="GRW76" s="12"/>
      <c r="GRX76" s="12"/>
      <c r="GRY76" s="12"/>
      <c r="GRZ76" s="12"/>
      <c r="GSA76" s="12"/>
      <c r="GSB76" s="12"/>
      <c r="GSC76" s="12"/>
      <c r="GSD76" s="12"/>
      <c r="GSE76" s="12"/>
      <c r="GSF76" s="12"/>
      <c r="GSG76" s="12"/>
      <c r="GSH76" s="12"/>
      <c r="GSI76" s="12"/>
      <c r="GSJ76" s="12"/>
      <c r="GSK76" s="12"/>
      <c r="GSL76" s="12"/>
      <c r="GSM76" s="12"/>
      <c r="GSN76" s="12"/>
      <c r="GSO76" s="12"/>
      <c r="GSP76" s="12"/>
      <c r="GSQ76" s="12"/>
      <c r="GSR76" s="12"/>
      <c r="GSS76" s="12"/>
      <c r="GST76" s="12"/>
      <c r="GSU76" s="12"/>
      <c r="GSV76" s="12"/>
      <c r="GSW76" s="12"/>
      <c r="GSX76" s="12"/>
      <c r="GSY76" s="12"/>
      <c r="GSZ76" s="12"/>
      <c r="GTA76" s="12"/>
      <c r="GTB76" s="12"/>
      <c r="GTC76" s="12"/>
      <c r="GTD76" s="12"/>
      <c r="GTE76" s="12"/>
      <c r="GTF76" s="12"/>
      <c r="GTG76" s="12"/>
      <c r="GTH76" s="12"/>
      <c r="GTI76" s="12"/>
      <c r="GTJ76" s="12"/>
      <c r="GTK76" s="12"/>
      <c r="GTL76" s="12"/>
      <c r="GTM76" s="12"/>
      <c r="GTN76" s="12"/>
      <c r="GTO76" s="12"/>
      <c r="GTP76" s="12"/>
      <c r="GTQ76" s="12"/>
      <c r="GTR76" s="12"/>
      <c r="GTS76" s="12"/>
      <c r="GTT76" s="12"/>
      <c r="GTU76" s="12"/>
      <c r="GTV76" s="12"/>
      <c r="GTW76" s="12"/>
      <c r="GTX76" s="12"/>
      <c r="GTY76" s="12"/>
      <c r="GTZ76" s="12"/>
      <c r="GUA76" s="12"/>
      <c r="GUB76" s="12"/>
      <c r="GUC76" s="12"/>
      <c r="GUD76" s="12"/>
      <c r="GUE76" s="12"/>
      <c r="GUF76" s="12"/>
      <c r="GUG76" s="12"/>
      <c r="GUH76" s="12"/>
      <c r="GUI76" s="12"/>
      <c r="GUJ76" s="12"/>
      <c r="GUK76" s="12"/>
      <c r="GUL76" s="12"/>
      <c r="GUM76" s="12"/>
      <c r="GUN76" s="12"/>
      <c r="GUO76" s="12"/>
      <c r="GUP76" s="12"/>
      <c r="GUQ76" s="12"/>
      <c r="GUR76" s="12"/>
      <c r="GUS76" s="12"/>
      <c r="GUT76" s="12"/>
      <c r="GUU76" s="12"/>
      <c r="GUV76" s="12"/>
      <c r="GUW76" s="12"/>
      <c r="GUX76" s="12"/>
      <c r="GUY76" s="12"/>
      <c r="GUZ76" s="12"/>
      <c r="GVA76" s="12"/>
      <c r="GVB76" s="12"/>
      <c r="GVC76" s="12"/>
      <c r="GVD76" s="12"/>
      <c r="GVE76" s="12"/>
      <c r="GVF76" s="12"/>
      <c r="GVG76" s="12"/>
      <c r="GVH76" s="12"/>
      <c r="GVI76" s="12"/>
      <c r="GVJ76" s="12"/>
      <c r="GVK76" s="12"/>
      <c r="GVL76" s="12"/>
      <c r="GVM76" s="12"/>
      <c r="GVN76" s="12"/>
      <c r="GVO76" s="12"/>
      <c r="GVP76" s="12"/>
      <c r="GVQ76" s="12"/>
      <c r="GVR76" s="12"/>
      <c r="GVS76" s="12"/>
      <c r="GVT76" s="12"/>
      <c r="GVU76" s="12"/>
      <c r="GVV76" s="12"/>
      <c r="GVW76" s="12"/>
      <c r="GVX76" s="12"/>
      <c r="GVY76" s="12"/>
      <c r="GVZ76" s="12"/>
      <c r="GWA76" s="12"/>
      <c r="GWB76" s="12"/>
      <c r="GWC76" s="12"/>
      <c r="GWD76" s="12"/>
      <c r="GWE76" s="12"/>
      <c r="GWF76" s="12"/>
      <c r="GWG76" s="12"/>
      <c r="GWH76" s="12"/>
      <c r="GWI76" s="12"/>
      <c r="GWJ76" s="12"/>
      <c r="GWK76" s="12"/>
      <c r="GWL76" s="12"/>
      <c r="GWM76" s="12"/>
      <c r="GWN76" s="12"/>
      <c r="GWO76" s="12"/>
      <c r="GWP76" s="12"/>
      <c r="GWQ76" s="12"/>
      <c r="GWR76" s="12"/>
      <c r="GWS76" s="12"/>
      <c r="GWT76" s="12"/>
      <c r="GWU76" s="12"/>
      <c r="GWV76" s="12"/>
      <c r="GWW76" s="12"/>
      <c r="GWX76" s="12"/>
      <c r="GWY76" s="12"/>
      <c r="GWZ76" s="12"/>
      <c r="GXA76" s="12"/>
      <c r="GXB76" s="12"/>
      <c r="GXC76" s="12"/>
      <c r="GXD76" s="12"/>
      <c r="GXE76" s="12"/>
      <c r="GXF76" s="12"/>
      <c r="GXG76" s="12"/>
      <c r="GXH76" s="12"/>
      <c r="GXI76" s="12"/>
      <c r="GXJ76" s="12"/>
      <c r="GXK76" s="12"/>
      <c r="GXL76" s="12"/>
      <c r="GXM76" s="12"/>
      <c r="GXN76" s="12"/>
      <c r="GXO76" s="12"/>
      <c r="GXP76" s="12"/>
      <c r="GXQ76" s="12"/>
      <c r="GXR76" s="12"/>
      <c r="GXS76" s="12"/>
      <c r="GXT76" s="12"/>
      <c r="GXU76" s="12"/>
      <c r="GXV76" s="12"/>
      <c r="GXW76" s="12"/>
      <c r="GXX76" s="12"/>
      <c r="GXY76" s="12"/>
      <c r="GXZ76" s="12"/>
      <c r="GYA76" s="12"/>
      <c r="GYB76" s="12"/>
      <c r="GYC76" s="12"/>
      <c r="GYD76" s="12"/>
      <c r="GYE76" s="12"/>
      <c r="GYF76" s="12"/>
      <c r="GYG76" s="12"/>
      <c r="GYH76" s="12"/>
      <c r="GYI76" s="12"/>
      <c r="GYJ76" s="12"/>
      <c r="GYK76" s="12"/>
      <c r="GYL76" s="12"/>
      <c r="GYM76" s="12"/>
      <c r="GYN76" s="12"/>
      <c r="GYO76" s="12"/>
      <c r="GYP76" s="12"/>
      <c r="GYQ76" s="12"/>
      <c r="GYR76" s="12"/>
      <c r="GYS76" s="12"/>
      <c r="GYT76" s="12"/>
      <c r="GYU76" s="12"/>
      <c r="GYV76" s="12"/>
      <c r="GYW76" s="12"/>
      <c r="GYX76" s="12"/>
      <c r="GYY76" s="12"/>
      <c r="GYZ76" s="12"/>
      <c r="GZA76" s="12"/>
      <c r="GZB76" s="12"/>
      <c r="GZC76" s="12"/>
      <c r="GZD76" s="12"/>
      <c r="GZE76" s="12"/>
      <c r="GZF76" s="12"/>
      <c r="GZG76" s="12"/>
      <c r="GZH76" s="12"/>
      <c r="GZI76" s="12"/>
      <c r="GZJ76" s="12"/>
      <c r="GZK76" s="12"/>
      <c r="GZL76" s="12"/>
      <c r="GZM76" s="12"/>
      <c r="GZN76" s="12"/>
      <c r="GZO76" s="12"/>
      <c r="GZP76" s="12"/>
      <c r="GZQ76" s="12"/>
      <c r="GZR76" s="12"/>
      <c r="GZS76" s="12"/>
      <c r="GZT76" s="12"/>
      <c r="GZU76" s="12"/>
      <c r="GZV76" s="12"/>
      <c r="GZW76" s="12"/>
      <c r="GZX76" s="12"/>
      <c r="GZY76" s="12"/>
      <c r="GZZ76" s="12"/>
      <c r="HAA76" s="12"/>
      <c r="HAB76" s="12"/>
      <c r="HAC76" s="12"/>
      <c r="HAD76" s="12"/>
      <c r="HAE76" s="12"/>
      <c r="HAF76" s="12"/>
      <c r="HAG76" s="12"/>
      <c r="HAH76" s="12"/>
      <c r="HAI76" s="12"/>
      <c r="HAJ76" s="12"/>
      <c r="HAK76" s="12"/>
      <c r="HAL76" s="12"/>
      <c r="HAM76" s="12"/>
      <c r="HAN76" s="12"/>
      <c r="HAO76" s="12"/>
      <c r="HAP76" s="12"/>
      <c r="HAQ76" s="12"/>
      <c r="HAR76" s="12"/>
      <c r="HAS76" s="12"/>
      <c r="HAT76" s="12"/>
      <c r="HAU76" s="12"/>
      <c r="HAV76" s="12"/>
      <c r="HAW76" s="12"/>
      <c r="HAX76" s="12"/>
      <c r="HAY76" s="12"/>
      <c r="HAZ76" s="12"/>
      <c r="HBA76" s="12"/>
      <c r="HBB76" s="12"/>
      <c r="HBC76" s="12"/>
      <c r="HBD76" s="12"/>
      <c r="HBE76" s="12"/>
      <c r="HBF76" s="12"/>
      <c r="HBG76" s="12"/>
      <c r="HBH76" s="12"/>
      <c r="HBI76" s="12"/>
      <c r="HBJ76" s="12"/>
      <c r="HBK76" s="12"/>
      <c r="HBL76" s="12"/>
      <c r="HBM76" s="12"/>
      <c r="HBN76" s="12"/>
      <c r="HBO76" s="12"/>
      <c r="HBP76" s="12"/>
      <c r="HBQ76" s="12"/>
      <c r="HBR76" s="12"/>
      <c r="HBS76" s="12"/>
      <c r="HBT76" s="12"/>
      <c r="HBU76" s="12"/>
      <c r="HBV76" s="12"/>
      <c r="HBW76" s="12"/>
      <c r="HBX76" s="12"/>
      <c r="HBY76" s="12"/>
      <c r="HBZ76" s="12"/>
      <c r="HCA76" s="12"/>
      <c r="HCB76" s="12"/>
      <c r="HCC76" s="12"/>
      <c r="HCD76" s="12"/>
      <c r="HCE76" s="12"/>
      <c r="HCF76" s="12"/>
      <c r="HCG76" s="12"/>
      <c r="HCH76" s="12"/>
      <c r="HCI76" s="12"/>
      <c r="HCJ76" s="12"/>
      <c r="HCK76" s="12"/>
      <c r="HCL76" s="12"/>
      <c r="HCM76" s="12"/>
      <c r="HCN76" s="12"/>
      <c r="HCO76" s="12"/>
      <c r="HCP76" s="12"/>
      <c r="HCQ76" s="12"/>
      <c r="HCR76" s="12"/>
      <c r="HCS76" s="12"/>
      <c r="HCT76" s="12"/>
      <c r="HCU76" s="12"/>
      <c r="HCV76" s="12"/>
      <c r="HCW76" s="12"/>
      <c r="HCX76" s="12"/>
      <c r="HCY76" s="12"/>
      <c r="HCZ76" s="12"/>
      <c r="HDA76" s="12"/>
      <c r="HDB76" s="12"/>
      <c r="HDC76" s="12"/>
      <c r="HDD76" s="12"/>
      <c r="HDE76" s="12"/>
      <c r="HDF76" s="12"/>
      <c r="HDG76" s="12"/>
      <c r="HDH76" s="12"/>
      <c r="HDI76" s="12"/>
      <c r="HDJ76" s="12"/>
      <c r="HDK76" s="12"/>
      <c r="HDL76" s="12"/>
      <c r="HDM76" s="12"/>
      <c r="HDN76" s="12"/>
      <c r="HDO76" s="12"/>
      <c r="HDP76" s="12"/>
      <c r="HDQ76" s="12"/>
      <c r="HDR76" s="12"/>
      <c r="HDS76" s="12"/>
      <c r="HDT76" s="12"/>
      <c r="HDU76" s="12"/>
      <c r="HDV76" s="12"/>
      <c r="HDW76" s="12"/>
      <c r="HDX76" s="12"/>
      <c r="HDY76" s="12"/>
      <c r="HDZ76" s="12"/>
      <c r="HEA76" s="12"/>
      <c r="HEB76" s="12"/>
      <c r="HEC76" s="12"/>
      <c r="HED76" s="12"/>
      <c r="HEE76" s="12"/>
      <c r="HEF76" s="12"/>
      <c r="HEG76" s="12"/>
      <c r="HEH76" s="12"/>
      <c r="HEI76" s="12"/>
      <c r="HEJ76" s="12"/>
      <c r="HEK76" s="12"/>
      <c r="HEL76" s="12"/>
      <c r="HEM76" s="12"/>
      <c r="HEN76" s="12"/>
      <c r="HEO76" s="12"/>
      <c r="HEP76" s="12"/>
      <c r="HEQ76" s="12"/>
      <c r="HER76" s="12"/>
      <c r="HES76" s="12"/>
      <c r="HET76" s="12"/>
      <c r="HEU76" s="12"/>
      <c r="HEV76" s="12"/>
      <c r="HEW76" s="12"/>
      <c r="HEX76" s="12"/>
      <c r="HEY76" s="12"/>
      <c r="HEZ76" s="12"/>
      <c r="HFA76" s="12"/>
      <c r="HFB76" s="12"/>
      <c r="HFC76" s="12"/>
      <c r="HFD76" s="12"/>
      <c r="HFE76" s="12"/>
      <c r="HFF76" s="12"/>
      <c r="HFG76" s="12"/>
      <c r="HFH76" s="12"/>
      <c r="HFI76" s="12"/>
      <c r="HFJ76" s="12"/>
      <c r="HFK76" s="12"/>
      <c r="HFL76" s="12"/>
      <c r="HFM76" s="12"/>
      <c r="HFN76" s="12"/>
      <c r="HFO76" s="12"/>
      <c r="HFP76" s="12"/>
      <c r="HFQ76" s="12"/>
      <c r="HFR76" s="12"/>
      <c r="HFS76" s="12"/>
      <c r="HFT76" s="12"/>
      <c r="HFU76" s="12"/>
      <c r="HFV76" s="12"/>
      <c r="HFW76" s="12"/>
      <c r="HFX76" s="12"/>
      <c r="HFY76" s="12"/>
      <c r="HFZ76" s="12"/>
      <c r="HGA76" s="12"/>
      <c r="HGB76" s="12"/>
      <c r="HGC76" s="12"/>
      <c r="HGD76" s="12"/>
      <c r="HGE76" s="12"/>
      <c r="HGF76" s="12"/>
      <c r="HGG76" s="12"/>
      <c r="HGH76" s="12"/>
      <c r="HGI76" s="12"/>
      <c r="HGJ76" s="12"/>
      <c r="HGK76" s="12"/>
      <c r="HGL76" s="12"/>
      <c r="HGM76" s="12"/>
      <c r="HGN76" s="12"/>
      <c r="HGO76" s="12"/>
      <c r="HGP76" s="12"/>
      <c r="HGQ76" s="12"/>
      <c r="HGR76" s="12"/>
      <c r="HGS76" s="12"/>
      <c r="HGT76" s="12"/>
      <c r="HGU76" s="12"/>
      <c r="HGV76" s="12"/>
      <c r="HGW76" s="12"/>
      <c r="HGX76" s="12"/>
      <c r="HGY76" s="12"/>
      <c r="HGZ76" s="12"/>
      <c r="HHA76" s="12"/>
      <c r="HHB76" s="12"/>
      <c r="HHC76" s="12"/>
      <c r="HHD76" s="12"/>
      <c r="HHE76" s="12"/>
      <c r="HHF76" s="12"/>
      <c r="HHG76" s="12"/>
      <c r="HHH76" s="12"/>
      <c r="HHI76" s="12"/>
      <c r="HHJ76" s="12"/>
      <c r="HHK76" s="12"/>
      <c r="HHL76" s="12"/>
      <c r="HHM76" s="12"/>
      <c r="HHN76" s="12"/>
      <c r="HHO76" s="12"/>
      <c r="HHP76" s="12"/>
      <c r="HHQ76" s="12"/>
      <c r="HHR76" s="12"/>
      <c r="HHS76" s="12"/>
      <c r="HHT76" s="12"/>
      <c r="HHU76" s="12"/>
      <c r="HHV76" s="12"/>
      <c r="HHW76" s="12"/>
      <c r="HHX76" s="12"/>
      <c r="HHY76" s="12"/>
      <c r="HHZ76" s="12"/>
      <c r="HIA76" s="12"/>
      <c r="HIB76" s="12"/>
      <c r="HIC76" s="12"/>
      <c r="HID76" s="12"/>
      <c r="HIE76" s="12"/>
      <c r="HIF76" s="12"/>
      <c r="HIG76" s="12"/>
      <c r="HIH76" s="12"/>
      <c r="HII76" s="12"/>
      <c r="HIJ76" s="12"/>
      <c r="HIK76" s="12"/>
      <c r="HIL76" s="12"/>
      <c r="HIM76" s="12"/>
      <c r="HIN76" s="12"/>
      <c r="HIO76" s="12"/>
      <c r="HIP76" s="12"/>
      <c r="HIQ76" s="12"/>
      <c r="HIR76" s="12"/>
      <c r="HIS76" s="12"/>
      <c r="HIT76" s="12"/>
      <c r="HIU76" s="12"/>
      <c r="HIV76" s="12"/>
      <c r="HIW76" s="12"/>
      <c r="HIX76" s="12"/>
      <c r="HIY76" s="12"/>
      <c r="HIZ76" s="12"/>
      <c r="HJA76" s="12"/>
      <c r="HJB76" s="12"/>
      <c r="HJC76" s="12"/>
      <c r="HJD76" s="12"/>
      <c r="HJE76" s="12"/>
      <c r="HJF76" s="12"/>
      <c r="HJG76" s="12"/>
      <c r="HJH76" s="12"/>
      <c r="HJI76" s="12"/>
      <c r="HJJ76" s="12"/>
      <c r="HJK76" s="12"/>
      <c r="HJL76" s="12"/>
      <c r="HJM76" s="12"/>
      <c r="HJN76" s="12"/>
      <c r="HJO76" s="12"/>
      <c r="HJP76" s="12"/>
      <c r="HJQ76" s="12"/>
      <c r="HJR76" s="12"/>
      <c r="HJS76" s="12"/>
      <c r="HJT76" s="12"/>
      <c r="HJU76" s="12"/>
      <c r="HJV76" s="12"/>
      <c r="HJW76" s="12"/>
      <c r="HJX76" s="12"/>
      <c r="HJY76" s="12"/>
      <c r="HJZ76" s="12"/>
      <c r="HKA76" s="12"/>
      <c r="HKB76" s="12"/>
      <c r="HKC76" s="12"/>
      <c r="HKD76" s="12"/>
      <c r="HKE76" s="12"/>
      <c r="HKF76" s="12"/>
      <c r="HKG76" s="12"/>
      <c r="HKH76" s="12"/>
      <c r="HKI76" s="12"/>
      <c r="HKJ76" s="12"/>
      <c r="HKK76" s="12"/>
      <c r="HKL76" s="12"/>
      <c r="HKM76" s="12"/>
      <c r="HKN76" s="12"/>
      <c r="HKO76" s="12"/>
      <c r="HKP76" s="12"/>
      <c r="HKQ76" s="12"/>
      <c r="HKR76" s="12"/>
      <c r="HKS76" s="12"/>
      <c r="HKT76" s="12"/>
      <c r="HKU76" s="12"/>
      <c r="HKV76" s="12"/>
      <c r="HKW76" s="12"/>
      <c r="HKX76" s="12"/>
      <c r="HKY76" s="12"/>
      <c r="HKZ76" s="12"/>
      <c r="HLA76" s="12"/>
      <c r="HLB76" s="12"/>
      <c r="HLC76" s="12"/>
      <c r="HLD76" s="12"/>
      <c r="HLE76" s="12"/>
      <c r="HLF76" s="12"/>
      <c r="HLG76" s="12"/>
      <c r="HLH76" s="12"/>
      <c r="HLI76" s="12"/>
      <c r="HLJ76" s="12"/>
      <c r="HLK76" s="12"/>
      <c r="HLL76" s="12"/>
      <c r="HLM76" s="12"/>
      <c r="HLN76" s="12"/>
      <c r="HLO76" s="12"/>
      <c r="HLP76" s="12"/>
      <c r="HLQ76" s="12"/>
      <c r="HLR76" s="12"/>
      <c r="HLS76" s="12"/>
      <c r="HLT76" s="12"/>
      <c r="HLU76" s="12"/>
      <c r="HLV76" s="12"/>
      <c r="HLW76" s="12"/>
      <c r="HLX76" s="12"/>
      <c r="HLY76" s="12"/>
      <c r="HLZ76" s="12"/>
      <c r="HMA76" s="12"/>
      <c r="HMB76" s="12"/>
      <c r="HMC76" s="12"/>
      <c r="HMD76" s="12"/>
      <c r="HME76" s="12"/>
      <c r="HMF76" s="12"/>
      <c r="HMG76" s="12"/>
      <c r="HMH76" s="12"/>
      <c r="HMI76" s="12"/>
      <c r="HMJ76" s="12"/>
      <c r="HMK76" s="12"/>
      <c r="HML76" s="12"/>
      <c r="HMM76" s="12"/>
      <c r="HMN76" s="12"/>
      <c r="HMO76" s="12"/>
      <c r="HMP76" s="12"/>
      <c r="HMQ76" s="12"/>
      <c r="HMR76" s="12"/>
      <c r="HMS76" s="12"/>
      <c r="HMT76" s="12"/>
      <c r="HMU76" s="12"/>
      <c r="HMV76" s="12"/>
      <c r="HMW76" s="12"/>
      <c r="HMX76" s="12"/>
      <c r="HMY76" s="12"/>
      <c r="HMZ76" s="12"/>
      <c r="HNA76" s="12"/>
      <c r="HNB76" s="12"/>
      <c r="HNC76" s="12"/>
      <c r="HND76" s="12"/>
      <c r="HNE76" s="12"/>
      <c r="HNF76" s="12"/>
      <c r="HNG76" s="12"/>
      <c r="HNH76" s="12"/>
      <c r="HNI76" s="12"/>
      <c r="HNJ76" s="12"/>
      <c r="HNK76" s="12"/>
      <c r="HNL76" s="12"/>
      <c r="HNM76" s="12"/>
      <c r="HNN76" s="12"/>
      <c r="HNO76" s="12"/>
      <c r="HNP76" s="12"/>
      <c r="HNQ76" s="12"/>
      <c r="HNR76" s="12"/>
      <c r="HNS76" s="12"/>
      <c r="HNT76" s="12"/>
      <c r="HNU76" s="12"/>
      <c r="HNV76" s="12"/>
      <c r="HNW76" s="12"/>
      <c r="HNX76" s="12"/>
      <c r="HNY76" s="12"/>
      <c r="HNZ76" s="12"/>
      <c r="HOA76" s="12"/>
      <c r="HOB76" s="12"/>
      <c r="HOC76" s="12"/>
      <c r="HOD76" s="12"/>
      <c r="HOE76" s="12"/>
      <c r="HOF76" s="12"/>
      <c r="HOG76" s="12"/>
      <c r="HOH76" s="12"/>
      <c r="HOI76" s="12"/>
      <c r="HOJ76" s="12"/>
      <c r="HOK76" s="12"/>
      <c r="HOL76" s="12"/>
      <c r="HOM76" s="12"/>
      <c r="HON76" s="12"/>
      <c r="HOO76" s="12"/>
      <c r="HOP76" s="12"/>
      <c r="HOQ76" s="12"/>
      <c r="HOR76" s="12"/>
      <c r="HOS76" s="12"/>
      <c r="HOT76" s="12"/>
      <c r="HOU76" s="12"/>
      <c r="HOV76" s="12"/>
      <c r="HOW76" s="12"/>
      <c r="HOX76" s="12"/>
      <c r="HOY76" s="12"/>
      <c r="HOZ76" s="12"/>
      <c r="HPA76" s="12"/>
      <c r="HPB76" s="12"/>
      <c r="HPC76" s="12"/>
      <c r="HPD76" s="12"/>
      <c r="HPE76" s="12"/>
      <c r="HPF76" s="12"/>
      <c r="HPG76" s="12"/>
      <c r="HPH76" s="12"/>
      <c r="HPI76" s="12"/>
      <c r="HPJ76" s="12"/>
      <c r="HPK76" s="12"/>
      <c r="HPL76" s="12"/>
      <c r="HPM76" s="12"/>
      <c r="HPN76" s="12"/>
      <c r="HPO76" s="12"/>
      <c r="HPP76" s="12"/>
      <c r="HPQ76" s="12"/>
      <c r="HPR76" s="12"/>
      <c r="HPS76" s="12"/>
      <c r="HPT76" s="12"/>
      <c r="HPU76" s="12"/>
      <c r="HPV76" s="12"/>
      <c r="HPW76" s="12"/>
      <c r="HPX76" s="12"/>
      <c r="HPY76" s="12"/>
      <c r="HPZ76" s="12"/>
      <c r="HQA76" s="12"/>
      <c r="HQB76" s="12"/>
      <c r="HQC76" s="12"/>
      <c r="HQD76" s="12"/>
      <c r="HQE76" s="12"/>
      <c r="HQF76" s="12"/>
      <c r="HQG76" s="12"/>
      <c r="HQH76" s="12"/>
      <c r="HQI76" s="12"/>
      <c r="HQJ76" s="12"/>
      <c r="HQK76" s="12"/>
      <c r="HQL76" s="12"/>
      <c r="HQM76" s="12"/>
      <c r="HQN76" s="12"/>
      <c r="HQO76" s="12"/>
      <c r="HQP76" s="12"/>
      <c r="HQQ76" s="12"/>
      <c r="HQR76" s="12"/>
      <c r="HQS76" s="12"/>
      <c r="HQT76" s="12"/>
      <c r="HQU76" s="12"/>
      <c r="HQV76" s="12"/>
      <c r="HQW76" s="12"/>
      <c r="HQX76" s="12"/>
      <c r="HQY76" s="12"/>
      <c r="HQZ76" s="12"/>
      <c r="HRA76" s="12"/>
      <c r="HRB76" s="12"/>
      <c r="HRC76" s="12"/>
      <c r="HRD76" s="12"/>
      <c r="HRE76" s="12"/>
      <c r="HRF76" s="12"/>
      <c r="HRG76" s="12"/>
      <c r="HRH76" s="12"/>
      <c r="HRI76" s="12"/>
      <c r="HRJ76" s="12"/>
      <c r="HRK76" s="12"/>
      <c r="HRL76" s="12"/>
      <c r="HRM76" s="12"/>
      <c r="HRN76" s="12"/>
      <c r="HRO76" s="12"/>
      <c r="HRP76" s="12"/>
      <c r="HRQ76" s="12"/>
      <c r="HRR76" s="12"/>
      <c r="HRS76" s="12"/>
      <c r="HRT76" s="12"/>
      <c r="HRU76" s="12"/>
      <c r="HRV76" s="12"/>
      <c r="HRW76" s="12"/>
      <c r="HRX76" s="12"/>
      <c r="HRY76" s="12"/>
      <c r="HRZ76" s="12"/>
      <c r="HSA76" s="12"/>
      <c r="HSB76" s="12"/>
      <c r="HSC76" s="12"/>
      <c r="HSD76" s="12"/>
      <c r="HSE76" s="12"/>
      <c r="HSF76" s="12"/>
      <c r="HSG76" s="12"/>
      <c r="HSH76" s="12"/>
      <c r="HSI76" s="12"/>
      <c r="HSJ76" s="12"/>
      <c r="HSK76" s="12"/>
      <c r="HSL76" s="12"/>
      <c r="HSM76" s="12"/>
      <c r="HSN76" s="12"/>
      <c r="HSO76" s="12"/>
      <c r="HSP76" s="12"/>
      <c r="HSQ76" s="12"/>
      <c r="HSR76" s="12"/>
      <c r="HSS76" s="12"/>
      <c r="HST76" s="12"/>
      <c r="HSU76" s="12"/>
      <c r="HSV76" s="12"/>
      <c r="HSW76" s="12"/>
      <c r="HSX76" s="12"/>
      <c r="HSY76" s="12"/>
      <c r="HSZ76" s="12"/>
      <c r="HTA76" s="12"/>
      <c r="HTB76" s="12"/>
      <c r="HTC76" s="12"/>
      <c r="HTD76" s="12"/>
      <c r="HTE76" s="12"/>
      <c r="HTF76" s="12"/>
      <c r="HTG76" s="12"/>
      <c r="HTH76" s="12"/>
      <c r="HTI76" s="12"/>
      <c r="HTJ76" s="12"/>
      <c r="HTK76" s="12"/>
      <c r="HTL76" s="12"/>
      <c r="HTM76" s="12"/>
      <c r="HTN76" s="12"/>
      <c r="HTO76" s="12"/>
      <c r="HTP76" s="12"/>
      <c r="HTQ76" s="12"/>
      <c r="HTR76" s="12"/>
      <c r="HTS76" s="12"/>
      <c r="HTT76" s="12"/>
      <c r="HTU76" s="12"/>
      <c r="HTV76" s="12"/>
      <c r="HTW76" s="12"/>
      <c r="HTX76" s="12"/>
      <c r="HTY76" s="12"/>
      <c r="HTZ76" s="12"/>
      <c r="HUA76" s="12"/>
      <c r="HUB76" s="12"/>
      <c r="HUC76" s="12"/>
      <c r="HUD76" s="12"/>
      <c r="HUE76" s="12"/>
      <c r="HUF76" s="12"/>
      <c r="HUG76" s="12"/>
      <c r="HUH76" s="12"/>
      <c r="HUI76" s="12"/>
      <c r="HUJ76" s="12"/>
      <c r="HUK76" s="12"/>
      <c r="HUL76" s="12"/>
      <c r="HUM76" s="12"/>
      <c r="HUN76" s="12"/>
      <c r="HUO76" s="12"/>
      <c r="HUP76" s="12"/>
      <c r="HUQ76" s="12"/>
      <c r="HUR76" s="12"/>
      <c r="HUS76" s="12"/>
      <c r="HUT76" s="12"/>
      <c r="HUU76" s="12"/>
      <c r="HUV76" s="12"/>
      <c r="HUW76" s="12"/>
      <c r="HUX76" s="12"/>
      <c r="HUY76" s="12"/>
      <c r="HUZ76" s="12"/>
      <c r="HVA76" s="12"/>
      <c r="HVB76" s="12"/>
      <c r="HVC76" s="12"/>
      <c r="HVD76" s="12"/>
      <c r="HVE76" s="12"/>
      <c r="HVF76" s="12"/>
      <c r="HVG76" s="12"/>
      <c r="HVH76" s="12"/>
      <c r="HVI76" s="12"/>
      <c r="HVJ76" s="12"/>
      <c r="HVK76" s="12"/>
      <c r="HVL76" s="12"/>
      <c r="HVM76" s="12"/>
      <c r="HVN76" s="12"/>
      <c r="HVO76" s="12"/>
      <c r="HVP76" s="12"/>
      <c r="HVQ76" s="12"/>
      <c r="HVR76" s="12"/>
      <c r="HVS76" s="12"/>
      <c r="HVT76" s="12"/>
      <c r="HVU76" s="12"/>
      <c r="HVV76" s="12"/>
      <c r="HVW76" s="12"/>
      <c r="HVX76" s="12"/>
      <c r="HVY76" s="12"/>
      <c r="HVZ76" s="12"/>
      <c r="HWA76" s="12"/>
      <c r="HWB76" s="12"/>
      <c r="HWC76" s="12"/>
      <c r="HWD76" s="12"/>
      <c r="HWE76" s="12"/>
      <c r="HWF76" s="12"/>
      <c r="HWG76" s="12"/>
      <c r="HWH76" s="12"/>
      <c r="HWI76" s="12"/>
      <c r="HWJ76" s="12"/>
      <c r="HWK76" s="12"/>
      <c r="HWL76" s="12"/>
      <c r="HWM76" s="12"/>
      <c r="HWN76" s="12"/>
      <c r="HWO76" s="12"/>
      <c r="HWP76" s="12"/>
      <c r="HWQ76" s="12"/>
      <c r="HWR76" s="12"/>
      <c r="HWS76" s="12"/>
      <c r="HWT76" s="12"/>
      <c r="HWU76" s="12"/>
      <c r="HWV76" s="12"/>
      <c r="HWW76" s="12"/>
      <c r="HWX76" s="12"/>
      <c r="HWY76" s="12"/>
      <c r="HWZ76" s="12"/>
      <c r="HXA76" s="12"/>
      <c r="HXB76" s="12"/>
      <c r="HXC76" s="12"/>
      <c r="HXD76" s="12"/>
      <c r="HXE76" s="12"/>
      <c r="HXF76" s="12"/>
      <c r="HXG76" s="12"/>
      <c r="HXH76" s="12"/>
      <c r="HXI76" s="12"/>
      <c r="HXJ76" s="12"/>
      <c r="HXK76" s="12"/>
      <c r="HXL76" s="12"/>
      <c r="HXM76" s="12"/>
      <c r="HXN76" s="12"/>
      <c r="HXO76" s="12"/>
      <c r="HXP76" s="12"/>
      <c r="HXQ76" s="12"/>
      <c r="HXR76" s="12"/>
      <c r="HXS76" s="12"/>
      <c r="HXT76" s="12"/>
      <c r="HXU76" s="12"/>
      <c r="HXV76" s="12"/>
      <c r="HXW76" s="12"/>
      <c r="HXX76" s="12"/>
      <c r="HXY76" s="12"/>
      <c r="HXZ76" s="12"/>
      <c r="HYA76" s="12"/>
      <c r="HYB76" s="12"/>
      <c r="HYC76" s="12"/>
      <c r="HYD76" s="12"/>
      <c r="HYE76" s="12"/>
      <c r="HYF76" s="12"/>
      <c r="HYG76" s="12"/>
      <c r="HYH76" s="12"/>
      <c r="HYI76" s="12"/>
      <c r="HYJ76" s="12"/>
      <c r="HYK76" s="12"/>
      <c r="HYL76" s="12"/>
      <c r="HYM76" s="12"/>
      <c r="HYN76" s="12"/>
      <c r="HYO76" s="12"/>
      <c r="HYP76" s="12"/>
      <c r="HYQ76" s="12"/>
      <c r="HYR76" s="12"/>
      <c r="HYS76" s="12"/>
      <c r="HYT76" s="12"/>
      <c r="HYU76" s="12"/>
      <c r="HYV76" s="12"/>
      <c r="HYW76" s="12"/>
      <c r="HYX76" s="12"/>
      <c r="HYY76" s="12"/>
      <c r="HYZ76" s="12"/>
      <c r="HZA76" s="12"/>
      <c r="HZB76" s="12"/>
      <c r="HZC76" s="12"/>
      <c r="HZD76" s="12"/>
      <c r="HZE76" s="12"/>
      <c r="HZF76" s="12"/>
      <c r="HZG76" s="12"/>
      <c r="HZH76" s="12"/>
      <c r="HZI76" s="12"/>
      <c r="HZJ76" s="12"/>
      <c r="HZK76" s="12"/>
      <c r="HZL76" s="12"/>
      <c r="HZM76" s="12"/>
      <c r="HZN76" s="12"/>
      <c r="HZO76" s="12"/>
      <c r="HZP76" s="12"/>
      <c r="HZQ76" s="12"/>
      <c r="HZR76" s="12"/>
      <c r="HZS76" s="12"/>
      <c r="HZT76" s="12"/>
      <c r="HZU76" s="12"/>
      <c r="HZV76" s="12"/>
      <c r="HZW76" s="12"/>
      <c r="HZX76" s="12"/>
      <c r="HZY76" s="12"/>
      <c r="HZZ76" s="12"/>
      <c r="IAA76" s="12"/>
      <c r="IAB76" s="12"/>
      <c r="IAC76" s="12"/>
      <c r="IAD76" s="12"/>
      <c r="IAE76" s="12"/>
      <c r="IAF76" s="12"/>
      <c r="IAG76" s="12"/>
      <c r="IAH76" s="12"/>
      <c r="IAI76" s="12"/>
      <c r="IAJ76" s="12"/>
      <c r="IAK76" s="12"/>
      <c r="IAL76" s="12"/>
      <c r="IAM76" s="12"/>
      <c r="IAN76" s="12"/>
      <c r="IAO76" s="12"/>
      <c r="IAP76" s="12"/>
      <c r="IAQ76" s="12"/>
      <c r="IAR76" s="12"/>
      <c r="IAS76" s="12"/>
      <c r="IAT76" s="12"/>
      <c r="IAU76" s="12"/>
      <c r="IAV76" s="12"/>
      <c r="IAW76" s="12"/>
      <c r="IAX76" s="12"/>
      <c r="IAY76" s="12"/>
      <c r="IAZ76" s="12"/>
      <c r="IBA76" s="12"/>
      <c r="IBB76" s="12"/>
      <c r="IBC76" s="12"/>
      <c r="IBD76" s="12"/>
      <c r="IBE76" s="12"/>
      <c r="IBF76" s="12"/>
      <c r="IBG76" s="12"/>
      <c r="IBH76" s="12"/>
      <c r="IBI76" s="12"/>
      <c r="IBJ76" s="12"/>
      <c r="IBK76" s="12"/>
      <c r="IBL76" s="12"/>
      <c r="IBM76" s="12"/>
      <c r="IBN76" s="12"/>
      <c r="IBO76" s="12"/>
      <c r="IBP76" s="12"/>
      <c r="IBQ76" s="12"/>
      <c r="IBR76" s="12"/>
      <c r="IBS76" s="12"/>
      <c r="IBT76" s="12"/>
      <c r="IBU76" s="12"/>
      <c r="IBV76" s="12"/>
      <c r="IBW76" s="12"/>
      <c r="IBX76" s="12"/>
      <c r="IBY76" s="12"/>
      <c r="IBZ76" s="12"/>
      <c r="ICA76" s="12"/>
      <c r="ICB76" s="12"/>
      <c r="ICC76" s="12"/>
      <c r="ICD76" s="12"/>
      <c r="ICE76" s="12"/>
      <c r="ICF76" s="12"/>
      <c r="ICG76" s="12"/>
      <c r="ICH76" s="12"/>
      <c r="ICI76" s="12"/>
      <c r="ICJ76" s="12"/>
      <c r="ICK76" s="12"/>
      <c r="ICL76" s="12"/>
      <c r="ICM76" s="12"/>
      <c r="ICN76" s="12"/>
      <c r="ICO76" s="12"/>
      <c r="ICP76" s="12"/>
      <c r="ICQ76" s="12"/>
      <c r="ICR76" s="12"/>
      <c r="ICS76" s="12"/>
      <c r="ICT76" s="12"/>
      <c r="ICU76" s="12"/>
      <c r="ICV76" s="12"/>
      <c r="ICW76" s="12"/>
      <c r="ICX76" s="12"/>
      <c r="ICY76" s="12"/>
      <c r="ICZ76" s="12"/>
      <c r="IDA76" s="12"/>
      <c r="IDB76" s="12"/>
      <c r="IDC76" s="12"/>
      <c r="IDD76" s="12"/>
      <c r="IDE76" s="12"/>
      <c r="IDF76" s="12"/>
      <c r="IDG76" s="12"/>
      <c r="IDH76" s="12"/>
      <c r="IDI76" s="12"/>
      <c r="IDJ76" s="12"/>
      <c r="IDK76" s="12"/>
      <c r="IDL76" s="12"/>
      <c r="IDM76" s="12"/>
      <c r="IDN76" s="12"/>
      <c r="IDO76" s="12"/>
      <c r="IDP76" s="12"/>
      <c r="IDQ76" s="12"/>
      <c r="IDR76" s="12"/>
      <c r="IDS76" s="12"/>
      <c r="IDT76" s="12"/>
      <c r="IDU76" s="12"/>
      <c r="IDV76" s="12"/>
      <c r="IDW76" s="12"/>
      <c r="IDX76" s="12"/>
      <c r="IDY76" s="12"/>
      <c r="IDZ76" s="12"/>
      <c r="IEA76" s="12"/>
      <c r="IEB76" s="12"/>
      <c r="IEC76" s="12"/>
      <c r="IED76" s="12"/>
      <c r="IEE76" s="12"/>
      <c r="IEF76" s="12"/>
      <c r="IEG76" s="12"/>
      <c r="IEH76" s="12"/>
      <c r="IEI76" s="12"/>
      <c r="IEJ76" s="12"/>
      <c r="IEK76" s="12"/>
      <c r="IEL76" s="12"/>
      <c r="IEM76" s="12"/>
      <c r="IEN76" s="12"/>
      <c r="IEO76" s="12"/>
      <c r="IEP76" s="12"/>
      <c r="IEQ76" s="12"/>
      <c r="IER76" s="12"/>
      <c r="IES76" s="12"/>
      <c r="IET76" s="12"/>
      <c r="IEU76" s="12"/>
      <c r="IEV76" s="12"/>
      <c r="IEW76" s="12"/>
      <c r="IEX76" s="12"/>
      <c r="IEY76" s="12"/>
      <c r="IEZ76" s="12"/>
      <c r="IFA76" s="12"/>
      <c r="IFB76" s="12"/>
      <c r="IFC76" s="12"/>
      <c r="IFD76" s="12"/>
      <c r="IFE76" s="12"/>
      <c r="IFF76" s="12"/>
      <c r="IFG76" s="12"/>
      <c r="IFH76" s="12"/>
      <c r="IFI76" s="12"/>
      <c r="IFJ76" s="12"/>
      <c r="IFK76" s="12"/>
      <c r="IFL76" s="12"/>
      <c r="IFM76" s="12"/>
      <c r="IFN76" s="12"/>
      <c r="IFO76" s="12"/>
      <c r="IFP76" s="12"/>
      <c r="IFQ76" s="12"/>
      <c r="IFR76" s="12"/>
      <c r="IFS76" s="12"/>
      <c r="IFT76" s="12"/>
      <c r="IFU76" s="12"/>
      <c r="IFV76" s="12"/>
      <c r="IFW76" s="12"/>
      <c r="IFX76" s="12"/>
      <c r="IFY76" s="12"/>
      <c r="IFZ76" s="12"/>
      <c r="IGA76" s="12"/>
      <c r="IGB76" s="12"/>
      <c r="IGC76" s="12"/>
      <c r="IGD76" s="12"/>
      <c r="IGE76" s="12"/>
      <c r="IGF76" s="12"/>
      <c r="IGG76" s="12"/>
      <c r="IGH76" s="12"/>
      <c r="IGI76" s="12"/>
      <c r="IGJ76" s="12"/>
      <c r="IGK76" s="12"/>
      <c r="IGL76" s="12"/>
      <c r="IGM76" s="12"/>
      <c r="IGN76" s="12"/>
      <c r="IGO76" s="12"/>
      <c r="IGP76" s="12"/>
      <c r="IGQ76" s="12"/>
      <c r="IGR76" s="12"/>
      <c r="IGS76" s="12"/>
      <c r="IGT76" s="12"/>
      <c r="IGU76" s="12"/>
      <c r="IGV76" s="12"/>
      <c r="IGW76" s="12"/>
      <c r="IGX76" s="12"/>
      <c r="IGY76" s="12"/>
      <c r="IGZ76" s="12"/>
      <c r="IHA76" s="12"/>
      <c r="IHB76" s="12"/>
      <c r="IHC76" s="12"/>
      <c r="IHD76" s="12"/>
      <c r="IHE76" s="12"/>
      <c r="IHF76" s="12"/>
      <c r="IHG76" s="12"/>
      <c r="IHH76" s="12"/>
      <c r="IHI76" s="12"/>
      <c r="IHJ76" s="12"/>
      <c r="IHK76" s="12"/>
      <c r="IHL76" s="12"/>
      <c r="IHM76" s="12"/>
      <c r="IHN76" s="12"/>
      <c r="IHO76" s="12"/>
      <c r="IHP76" s="12"/>
      <c r="IHQ76" s="12"/>
      <c r="IHR76" s="12"/>
      <c r="IHS76" s="12"/>
      <c r="IHT76" s="12"/>
      <c r="IHU76" s="12"/>
      <c r="IHV76" s="12"/>
      <c r="IHW76" s="12"/>
      <c r="IHX76" s="12"/>
      <c r="IHY76" s="12"/>
      <c r="IHZ76" s="12"/>
      <c r="IIA76" s="12"/>
      <c r="IIB76" s="12"/>
      <c r="IIC76" s="12"/>
      <c r="IID76" s="12"/>
      <c r="IIE76" s="12"/>
      <c r="IIF76" s="12"/>
      <c r="IIG76" s="12"/>
      <c r="IIH76" s="12"/>
      <c r="III76" s="12"/>
      <c r="IIJ76" s="12"/>
      <c r="IIK76" s="12"/>
      <c r="IIL76" s="12"/>
      <c r="IIM76" s="12"/>
      <c r="IIN76" s="12"/>
      <c r="IIO76" s="12"/>
      <c r="IIP76" s="12"/>
      <c r="IIQ76" s="12"/>
      <c r="IIR76" s="12"/>
      <c r="IIS76" s="12"/>
      <c r="IIT76" s="12"/>
      <c r="IIU76" s="12"/>
      <c r="IIV76" s="12"/>
      <c r="IIW76" s="12"/>
      <c r="IIX76" s="12"/>
      <c r="IIY76" s="12"/>
      <c r="IIZ76" s="12"/>
      <c r="IJA76" s="12"/>
      <c r="IJB76" s="12"/>
      <c r="IJC76" s="12"/>
      <c r="IJD76" s="12"/>
      <c r="IJE76" s="12"/>
      <c r="IJF76" s="12"/>
      <c r="IJG76" s="12"/>
      <c r="IJH76" s="12"/>
      <c r="IJI76" s="12"/>
      <c r="IJJ76" s="12"/>
      <c r="IJK76" s="12"/>
      <c r="IJL76" s="12"/>
      <c r="IJM76" s="12"/>
      <c r="IJN76" s="12"/>
      <c r="IJO76" s="12"/>
      <c r="IJP76" s="12"/>
      <c r="IJQ76" s="12"/>
      <c r="IJR76" s="12"/>
      <c r="IJS76" s="12"/>
      <c r="IJT76" s="12"/>
      <c r="IJU76" s="12"/>
      <c r="IJV76" s="12"/>
      <c r="IJW76" s="12"/>
      <c r="IJX76" s="12"/>
      <c r="IJY76" s="12"/>
      <c r="IJZ76" s="12"/>
      <c r="IKA76" s="12"/>
      <c r="IKB76" s="12"/>
      <c r="IKC76" s="12"/>
      <c r="IKD76" s="12"/>
      <c r="IKE76" s="12"/>
      <c r="IKF76" s="12"/>
      <c r="IKG76" s="12"/>
      <c r="IKH76" s="12"/>
      <c r="IKI76" s="12"/>
      <c r="IKJ76" s="12"/>
      <c r="IKK76" s="12"/>
      <c r="IKL76" s="12"/>
      <c r="IKM76" s="12"/>
      <c r="IKN76" s="12"/>
      <c r="IKO76" s="12"/>
      <c r="IKP76" s="12"/>
      <c r="IKQ76" s="12"/>
      <c r="IKR76" s="12"/>
      <c r="IKS76" s="12"/>
      <c r="IKT76" s="12"/>
      <c r="IKU76" s="12"/>
      <c r="IKV76" s="12"/>
      <c r="IKW76" s="12"/>
      <c r="IKX76" s="12"/>
      <c r="IKY76" s="12"/>
      <c r="IKZ76" s="12"/>
      <c r="ILA76" s="12"/>
      <c r="ILB76" s="12"/>
      <c r="ILC76" s="12"/>
      <c r="ILD76" s="12"/>
      <c r="ILE76" s="12"/>
      <c r="ILF76" s="12"/>
      <c r="ILG76" s="12"/>
      <c r="ILH76" s="12"/>
      <c r="ILI76" s="12"/>
      <c r="ILJ76" s="12"/>
      <c r="ILK76" s="12"/>
      <c r="ILL76" s="12"/>
      <c r="ILM76" s="12"/>
      <c r="ILN76" s="12"/>
      <c r="ILO76" s="12"/>
      <c r="ILP76" s="12"/>
      <c r="ILQ76" s="12"/>
      <c r="ILR76" s="12"/>
      <c r="ILS76" s="12"/>
      <c r="ILT76" s="12"/>
      <c r="ILU76" s="12"/>
      <c r="ILV76" s="12"/>
      <c r="ILW76" s="12"/>
      <c r="ILX76" s="12"/>
      <c r="ILY76" s="12"/>
      <c r="ILZ76" s="12"/>
      <c r="IMA76" s="12"/>
      <c r="IMB76" s="12"/>
      <c r="IMC76" s="12"/>
      <c r="IMD76" s="12"/>
      <c r="IME76" s="12"/>
      <c r="IMF76" s="12"/>
      <c r="IMG76" s="12"/>
      <c r="IMH76" s="12"/>
      <c r="IMI76" s="12"/>
      <c r="IMJ76" s="12"/>
      <c r="IMK76" s="12"/>
      <c r="IML76" s="12"/>
      <c r="IMM76" s="12"/>
      <c r="IMN76" s="12"/>
      <c r="IMO76" s="12"/>
      <c r="IMP76" s="12"/>
      <c r="IMQ76" s="12"/>
      <c r="IMR76" s="12"/>
      <c r="IMS76" s="12"/>
      <c r="IMT76" s="12"/>
      <c r="IMU76" s="12"/>
      <c r="IMV76" s="12"/>
      <c r="IMW76" s="12"/>
      <c r="IMX76" s="12"/>
      <c r="IMY76" s="12"/>
      <c r="IMZ76" s="12"/>
      <c r="INA76" s="12"/>
      <c r="INB76" s="12"/>
      <c r="INC76" s="12"/>
      <c r="IND76" s="12"/>
      <c r="INE76" s="12"/>
      <c r="INF76" s="12"/>
      <c r="ING76" s="12"/>
      <c r="INH76" s="12"/>
      <c r="INI76" s="12"/>
      <c r="INJ76" s="12"/>
      <c r="INK76" s="12"/>
      <c r="INL76" s="12"/>
      <c r="INM76" s="12"/>
      <c r="INN76" s="12"/>
      <c r="INO76" s="12"/>
      <c r="INP76" s="12"/>
      <c r="INQ76" s="12"/>
      <c r="INR76" s="12"/>
      <c r="INS76" s="12"/>
      <c r="INT76" s="12"/>
      <c r="INU76" s="12"/>
      <c r="INV76" s="12"/>
      <c r="INW76" s="12"/>
      <c r="INX76" s="12"/>
      <c r="INY76" s="12"/>
      <c r="INZ76" s="12"/>
      <c r="IOA76" s="12"/>
      <c r="IOB76" s="12"/>
      <c r="IOC76" s="12"/>
      <c r="IOD76" s="12"/>
      <c r="IOE76" s="12"/>
      <c r="IOF76" s="12"/>
      <c r="IOG76" s="12"/>
      <c r="IOH76" s="12"/>
      <c r="IOI76" s="12"/>
      <c r="IOJ76" s="12"/>
      <c r="IOK76" s="12"/>
      <c r="IOL76" s="12"/>
      <c r="IOM76" s="12"/>
      <c r="ION76" s="12"/>
      <c r="IOO76" s="12"/>
      <c r="IOP76" s="12"/>
      <c r="IOQ76" s="12"/>
      <c r="IOR76" s="12"/>
      <c r="IOS76" s="12"/>
      <c r="IOT76" s="12"/>
      <c r="IOU76" s="12"/>
      <c r="IOV76" s="12"/>
      <c r="IOW76" s="12"/>
      <c r="IOX76" s="12"/>
      <c r="IOY76" s="12"/>
      <c r="IOZ76" s="12"/>
      <c r="IPA76" s="12"/>
      <c r="IPB76" s="12"/>
      <c r="IPC76" s="12"/>
      <c r="IPD76" s="12"/>
      <c r="IPE76" s="12"/>
      <c r="IPF76" s="12"/>
      <c r="IPG76" s="12"/>
      <c r="IPH76" s="12"/>
      <c r="IPI76" s="12"/>
      <c r="IPJ76" s="12"/>
      <c r="IPK76" s="12"/>
      <c r="IPL76" s="12"/>
      <c r="IPM76" s="12"/>
      <c r="IPN76" s="12"/>
      <c r="IPO76" s="12"/>
      <c r="IPP76" s="12"/>
      <c r="IPQ76" s="12"/>
      <c r="IPR76" s="12"/>
      <c r="IPS76" s="12"/>
      <c r="IPT76" s="12"/>
      <c r="IPU76" s="12"/>
      <c r="IPV76" s="12"/>
      <c r="IPW76" s="12"/>
      <c r="IPX76" s="12"/>
      <c r="IPY76" s="12"/>
      <c r="IPZ76" s="12"/>
      <c r="IQA76" s="12"/>
      <c r="IQB76" s="12"/>
      <c r="IQC76" s="12"/>
      <c r="IQD76" s="12"/>
      <c r="IQE76" s="12"/>
      <c r="IQF76" s="12"/>
      <c r="IQG76" s="12"/>
      <c r="IQH76" s="12"/>
      <c r="IQI76" s="12"/>
      <c r="IQJ76" s="12"/>
      <c r="IQK76" s="12"/>
      <c r="IQL76" s="12"/>
      <c r="IQM76" s="12"/>
      <c r="IQN76" s="12"/>
      <c r="IQO76" s="12"/>
      <c r="IQP76" s="12"/>
      <c r="IQQ76" s="12"/>
      <c r="IQR76" s="12"/>
      <c r="IQS76" s="12"/>
      <c r="IQT76" s="12"/>
      <c r="IQU76" s="12"/>
      <c r="IQV76" s="12"/>
      <c r="IQW76" s="12"/>
      <c r="IQX76" s="12"/>
      <c r="IQY76" s="12"/>
      <c r="IQZ76" s="12"/>
      <c r="IRA76" s="12"/>
      <c r="IRB76" s="12"/>
      <c r="IRC76" s="12"/>
      <c r="IRD76" s="12"/>
      <c r="IRE76" s="12"/>
      <c r="IRF76" s="12"/>
      <c r="IRG76" s="12"/>
      <c r="IRH76" s="12"/>
      <c r="IRI76" s="12"/>
      <c r="IRJ76" s="12"/>
      <c r="IRK76" s="12"/>
      <c r="IRL76" s="12"/>
      <c r="IRM76" s="12"/>
      <c r="IRN76" s="12"/>
      <c r="IRO76" s="12"/>
      <c r="IRP76" s="12"/>
      <c r="IRQ76" s="12"/>
      <c r="IRR76" s="12"/>
      <c r="IRS76" s="12"/>
      <c r="IRT76" s="12"/>
      <c r="IRU76" s="12"/>
      <c r="IRV76" s="12"/>
      <c r="IRW76" s="12"/>
      <c r="IRX76" s="12"/>
      <c r="IRY76" s="12"/>
      <c r="IRZ76" s="12"/>
      <c r="ISA76" s="12"/>
      <c r="ISB76" s="12"/>
      <c r="ISC76" s="12"/>
      <c r="ISD76" s="12"/>
      <c r="ISE76" s="12"/>
      <c r="ISF76" s="12"/>
      <c r="ISG76" s="12"/>
      <c r="ISH76" s="12"/>
      <c r="ISI76" s="12"/>
      <c r="ISJ76" s="12"/>
      <c r="ISK76" s="12"/>
      <c r="ISL76" s="12"/>
      <c r="ISM76" s="12"/>
      <c r="ISN76" s="12"/>
      <c r="ISO76" s="12"/>
      <c r="ISP76" s="12"/>
      <c r="ISQ76" s="12"/>
      <c r="ISR76" s="12"/>
      <c r="ISS76" s="12"/>
      <c r="IST76" s="12"/>
      <c r="ISU76" s="12"/>
      <c r="ISV76" s="12"/>
      <c r="ISW76" s="12"/>
      <c r="ISX76" s="12"/>
      <c r="ISY76" s="12"/>
      <c r="ISZ76" s="12"/>
      <c r="ITA76" s="12"/>
      <c r="ITB76" s="12"/>
      <c r="ITC76" s="12"/>
      <c r="ITD76" s="12"/>
      <c r="ITE76" s="12"/>
      <c r="ITF76" s="12"/>
      <c r="ITG76" s="12"/>
      <c r="ITH76" s="12"/>
      <c r="ITI76" s="12"/>
      <c r="ITJ76" s="12"/>
      <c r="ITK76" s="12"/>
      <c r="ITL76" s="12"/>
      <c r="ITM76" s="12"/>
      <c r="ITN76" s="12"/>
      <c r="ITO76" s="12"/>
      <c r="ITP76" s="12"/>
      <c r="ITQ76" s="12"/>
      <c r="ITR76" s="12"/>
      <c r="ITS76" s="12"/>
      <c r="ITT76" s="12"/>
      <c r="ITU76" s="12"/>
      <c r="ITV76" s="12"/>
      <c r="ITW76" s="12"/>
      <c r="ITX76" s="12"/>
      <c r="ITY76" s="12"/>
      <c r="ITZ76" s="12"/>
      <c r="IUA76" s="12"/>
      <c r="IUB76" s="12"/>
      <c r="IUC76" s="12"/>
      <c r="IUD76" s="12"/>
      <c r="IUE76" s="12"/>
      <c r="IUF76" s="12"/>
      <c r="IUG76" s="12"/>
      <c r="IUH76" s="12"/>
      <c r="IUI76" s="12"/>
      <c r="IUJ76" s="12"/>
      <c r="IUK76" s="12"/>
      <c r="IUL76" s="12"/>
      <c r="IUM76" s="12"/>
      <c r="IUN76" s="12"/>
      <c r="IUO76" s="12"/>
      <c r="IUP76" s="12"/>
      <c r="IUQ76" s="12"/>
      <c r="IUR76" s="12"/>
      <c r="IUS76" s="12"/>
      <c r="IUT76" s="12"/>
      <c r="IUU76" s="12"/>
      <c r="IUV76" s="12"/>
      <c r="IUW76" s="12"/>
      <c r="IUX76" s="12"/>
      <c r="IUY76" s="12"/>
      <c r="IUZ76" s="12"/>
      <c r="IVA76" s="12"/>
      <c r="IVB76" s="12"/>
      <c r="IVC76" s="12"/>
      <c r="IVD76" s="12"/>
      <c r="IVE76" s="12"/>
      <c r="IVF76" s="12"/>
      <c r="IVG76" s="12"/>
      <c r="IVH76" s="12"/>
      <c r="IVI76" s="12"/>
      <c r="IVJ76" s="12"/>
      <c r="IVK76" s="12"/>
      <c r="IVL76" s="12"/>
      <c r="IVM76" s="12"/>
      <c r="IVN76" s="12"/>
      <c r="IVO76" s="12"/>
      <c r="IVP76" s="12"/>
      <c r="IVQ76" s="12"/>
      <c r="IVR76" s="12"/>
      <c r="IVS76" s="12"/>
      <c r="IVT76" s="12"/>
      <c r="IVU76" s="12"/>
      <c r="IVV76" s="12"/>
      <c r="IVW76" s="12"/>
      <c r="IVX76" s="12"/>
      <c r="IVY76" s="12"/>
      <c r="IVZ76" s="12"/>
      <c r="IWA76" s="12"/>
      <c r="IWB76" s="12"/>
      <c r="IWC76" s="12"/>
      <c r="IWD76" s="12"/>
      <c r="IWE76" s="12"/>
      <c r="IWF76" s="12"/>
      <c r="IWG76" s="12"/>
      <c r="IWH76" s="12"/>
      <c r="IWI76" s="12"/>
      <c r="IWJ76" s="12"/>
      <c r="IWK76" s="12"/>
      <c r="IWL76" s="12"/>
      <c r="IWM76" s="12"/>
      <c r="IWN76" s="12"/>
      <c r="IWO76" s="12"/>
      <c r="IWP76" s="12"/>
      <c r="IWQ76" s="12"/>
      <c r="IWR76" s="12"/>
      <c r="IWS76" s="12"/>
      <c r="IWT76" s="12"/>
      <c r="IWU76" s="12"/>
      <c r="IWV76" s="12"/>
      <c r="IWW76" s="12"/>
      <c r="IWX76" s="12"/>
      <c r="IWY76" s="12"/>
      <c r="IWZ76" s="12"/>
      <c r="IXA76" s="12"/>
      <c r="IXB76" s="12"/>
      <c r="IXC76" s="12"/>
      <c r="IXD76" s="12"/>
      <c r="IXE76" s="12"/>
      <c r="IXF76" s="12"/>
      <c r="IXG76" s="12"/>
      <c r="IXH76" s="12"/>
      <c r="IXI76" s="12"/>
      <c r="IXJ76" s="12"/>
      <c r="IXK76" s="12"/>
      <c r="IXL76" s="12"/>
      <c r="IXM76" s="12"/>
      <c r="IXN76" s="12"/>
      <c r="IXO76" s="12"/>
      <c r="IXP76" s="12"/>
      <c r="IXQ76" s="12"/>
      <c r="IXR76" s="12"/>
      <c r="IXS76" s="12"/>
      <c r="IXT76" s="12"/>
      <c r="IXU76" s="12"/>
      <c r="IXV76" s="12"/>
      <c r="IXW76" s="12"/>
      <c r="IXX76" s="12"/>
      <c r="IXY76" s="12"/>
      <c r="IXZ76" s="12"/>
      <c r="IYA76" s="12"/>
      <c r="IYB76" s="12"/>
      <c r="IYC76" s="12"/>
      <c r="IYD76" s="12"/>
      <c r="IYE76" s="12"/>
      <c r="IYF76" s="12"/>
      <c r="IYG76" s="12"/>
      <c r="IYH76" s="12"/>
      <c r="IYI76" s="12"/>
      <c r="IYJ76" s="12"/>
      <c r="IYK76" s="12"/>
      <c r="IYL76" s="12"/>
      <c r="IYM76" s="12"/>
      <c r="IYN76" s="12"/>
      <c r="IYO76" s="12"/>
      <c r="IYP76" s="12"/>
      <c r="IYQ76" s="12"/>
      <c r="IYR76" s="12"/>
      <c r="IYS76" s="12"/>
      <c r="IYT76" s="12"/>
      <c r="IYU76" s="12"/>
      <c r="IYV76" s="12"/>
      <c r="IYW76" s="12"/>
      <c r="IYX76" s="12"/>
      <c r="IYY76" s="12"/>
      <c r="IYZ76" s="12"/>
      <c r="IZA76" s="12"/>
      <c r="IZB76" s="12"/>
      <c r="IZC76" s="12"/>
      <c r="IZD76" s="12"/>
      <c r="IZE76" s="12"/>
      <c r="IZF76" s="12"/>
      <c r="IZG76" s="12"/>
      <c r="IZH76" s="12"/>
      <c r="IZI76" s="12"/>
      <c r="IZJ76" s="12"/>
      <c r="IZK76" s="12"/>
      <c r="IZL76" s="12"/>
      <c r="IZM76" s="12"/>
      <c r="IZN76" s="12"/>
      <c r="IZO76" s="12"/>
      <c r="IZP76" s="12"/>
      <c r="IZQ76" s="12"/>
      <c r="IZR76" s="12"/>
      <c r="IZS76" s="12"/>
      <c r="IZT76" s="12"/>
      <c r="IZU76" s="12"/>
      <c r="IZV76" s="12"/>
      <c r="IZW76" s="12"/>
      <c r="IZX76" s="12"/>
      <c r="IZY76" s="12"/>
      <c r="IZZ76" s="12"/>
      <c r="JAA76" s="12"/>
      <c r="JAB76" s="12"/>
      <c r="JAC76" s="12"/>
      <c r="JAD76" s="12"/>
      <c r="JAE76" s="12"/>
      <c r="JAF76" s="12"/>
      <c r="JAG76" s="12"/>
      <c r="JAH76" s="12"/>
      <c r="JAI76" s="12"/>
      <c r="JAJ76" s="12"/>
      <c r="JAK76" s="12"/>
      <c r="JAL76" s="12"/>
      <c r="JAM76" s="12"/>
      <c r="JAN76" s="12"/>
      <c r="JAO76" s="12"/>
      <c r="JAP76" s="12"/>
      <c r="JAQ76" s="12"/>
      <c r="JAR76" s="12"/>
      <c r="JAS76" s="12"/>
      <c r="JAT76" s="12"/>
      <c r="JAU76" s="12"/>
      <c r="JAV76" s="12"/>
      <c r="JAW76" s="12"/>
      <c r="JAX76" s="12"/>
      <c r="JAY76" s="12"/>
      <c r="JAZ76" s="12"/>
      <c r="JBA76" s="12"/>
      <c r="JBB76" s="12"/>
      <c r="JBC76" s="12"/>
      <c r="JBD76" s="12"/>
      <c r="JBE76" s="12"/>
      <c r="JBF76" s="12"/>
      <c r="JBG76" s="12"/>
      <c r="JBH76" s="12"/>
      <c r="JBI76" s="12"/>
      <c r="JBJ76" s="12"/>
      <c r="JBK76" s="12"/>
      <c r="JBL76" s="12"/>
      <c r="JBM76" s="12"/>
      <c r="JBN76" s="12"/>
      <c r="JBO76" s="12"/>
      <c r="JBP76" s="12"/>
      <c r="JBQ76" s="12"/>
      <c r="JBR76" s="12"/>
      <c r="JBS76" s="12"/>
      <c r="JBT76" s="12"/>
      <c r="JBU76" s="12"/>
      <c r="JBV76" s="12"/>
      <c r="JBW76" s="12"/>
      <c r="JBX76" s="12"/>
      <c r="JBY76" s="12"/>
      <c r="JBZ76" s="12"/>
      <c r="JCA76" s="12"/>
      <c r="JCB76" s="12"/>
      <c r="JCC76" s="12"/>
      <c r="JCD76" s="12"/>
      <c r="JCE76" s="12"/>
      <c r="JCF76" s="12"/>
      <c r="JCG76" s="12"/>
      <c r="JCH76" s="12"/>
      <c r="JCI76" s="12"/>
      <c r="JCJ76" s="12"/>
      <c r="JCK76" s="12"/>
      <c r="JCL76" s="12"/>
      <c r="JCM76" s="12"/>
      <c r="JCN76" s="12"/>
      <c r="JCO76" s="12"/>
      <c r="JCP76" s="12"/>
      <c r="JCQ76" s="12"/>
      <c r="JCR76" s="12"/>
      <c r="JCS76" s="12"/>
      <c r="JCT76" s="12"/>
      <c r="JCU76" s="12"/>
      <c r="JCV76" s="12"/>
      <c r="JCW76" s="12"/>
      <c r="JCX76" s="12"/>
      <c r="JCY76" s="12"/>
      <c r="JCZ76" s="12"/>
      <c r="JDA76" s="12"/>
      <c r="JDB76" s="12"/>
      <c r="JDC76" s="12"/>
      <c r="JDD76" s="12"/>
      <c r="JDE76" s="12"/>
      <c r="JDF76" s="12"/>
      <c r="JDG76" s="12"/>
      <c r="JDH76" s="12"/>
      <c r="JDI76" s="12"/>
      <c r="JDJ76" s="12"/>
      <c r="JDK76" s="12"/>
      <c r="JDL76" s="12"/>
      <c r="JDM76" s="12"/>
      <c r="JDN76" s="12"/>
      <c r="JDO76" s="12"/>
      <c r="JDP76" s="12"/>
      <c r="JDQ76" s="12"/>
      <c r="JDR76" s="12"/>
      <c r="JDS76" s="12"/>
      <c r="JDT76" s="12"/>
      <c r="JDU76" s="12"/>
      <c r="JDV76" s="12"/>
      <c r="JDW76" s="12"/>
      <c r="JDX76" s="12"/>
      <c r="JDY76" s="12"/>
      <c r="JDZ76" s="12"/>
      <c r="JEA76" s="12"/>
      <c r="JEB76" s="12"/>
      <c r="JEC76" s="12"/>
      <c r="JED76" s="12"/>
      <c r="JEE76" s="12"/>
      <c r="JEF76" s="12"/>
      <c r="JEG76" s="12"/>
      <c r="JEH76" s="12"/>
      <c r="JEI76" s="12"/>
      <c r="JEJ76" s="12"/>
      <c r="JEK76" s="12"/>
      <c r="JEL76" s="12"/>
      <c r="JEM76" s="12"/>
      <c r="JEN76" s="12"/>
      <c r="JEO76" s="12"/>
      <c r="JEP76" s="12"/>
      <c r="JEQ76" s="12"/>
      <c r="JER76" s="12"/>
      <c r="JES76" s="12"/>
      <c r="JET76" s="12"/>
      <c r="JEU76" s="12"/>
      <c r="JEV76" s="12"/>
      <c r="JEW76" s="12"/>
      <c r="JEX76" s="12"/>
      <c r="JEY76" s="12"/>
      <c r="JEZ76" s="12"/>
      <c r="JFA76" s="12"/>
      <c r="JFB76" s="12"/>
      <c r="JFC76" s="12"/>
      <c r="JFD76" s="12"/>
      <c r="JFE76" s="12"/>
      <c r="JFF76" s="12"/>
      <c r="JFG76" s="12"/>
      <c r="JFH76" s="12"/>
      <c r="JFI76" s="12"/>
      <c r="JFJ76" s="12"/>
      <c r="JFK76" s="12"/>
      <c r="JFL76" s="12"/>
      <c r="JFM76" s="12"/>
      <c r="JFN76" s="12"/>
      <c r="JFO76" s="12"/>
      <c r="JFP76" s="12"/>
      <c r="JFQ76" s="12"/>
      <c r="JFR76" s="12"/>
      <c r="JFS76" s="12"/>
      <c r="JFT76" s="12"/>
      <c r="JFU76" s="12"/>
      <c r="JFV76" s="12"/>
      <c r="JFW76" s="12"/>
      <c r="JFX76" s="12"/>
      <c r="JFY76" s="12"/>
      <c r="JFZ76" s="12"/>
      <c r="JGA76" s="12"/>
      <c r="JGB76" s="12"/>
      <c r="JGC76" s="12"/>
      <c r="JGD76" s="12"/>
      <c r="JGE76" s="12"/>
      <c r="JGF76" s="12"/>
      <c r="JGG76" s="12"/>
      <c r="JGH76" s="12"/>
      <c r="JGI76" s="12"/>
      <c r="JGJ76" s="12"/>
      <c r="JGK76" s="12"/>
      <c r="JGL76" s="12"/>
      <c r="JGM76" s="12"/>
      <c r="JGN76" s="12"/>
      <c r="JGO76" s="12"/>
      <c r="JGP76" s="12"/>
      <c r="JGQ76" s="12"/>
      <c r="JGR76" s="12"/>
      <c r="JGS76" s="12"/>
      <c r="JGT76" s="12"/>
      <c r="JGU76" s="12"/>
      <c r="JGV76" s="12"/>
      <c r="JGW76" s="12"/>
      <c r="JGX76" s="12"/>
      <c r="JGY76" s="12"/>
      <c r="JGZ76" s="12"/>
      <c r="JHA76" s="12"/>
      <c r="JHB76" s="12"/>
      <c r="JHC76" s="12"/>
      <c r="JHD76" s="12"/>
      <c r="JHE76" s="12"/>
      <c r="JHF76" s="12"/>
      <c r="JHG76" s="12"/>
      <c r="JHH76" s="12"/>
      <c r="JHI76" s="12"/>
      <c r="JHJ76" s="12"/>
      <c r="JHK76" s="12"/>
      <c r="JHL76" s="12"/>
      <c r="JHM76" s="12"/>
      <c r="JHN76" s="12"/>
      <c r="JHO76" s="12"/>
      <c r="JHP76" s="12"/>
      <c r="JHQ76" s="12"/>
      <c r="JHR76" s="12"/>
      <c r="JHS76" s="12"/>
      <c r="JHT76" s="12"/>
      <c r="JHU76" s="12"/>
      <c r="JHV76" s="12"/>
      <c r="JHW76" s="12"/>
      <c r="JHX76" s="12"/>
      <c r="JHY76" s="12"/>
      <c r="JHZ76" s="12"/>
      <c r="JIA76" s="12"/>
      <c r="JIB76" s="12"/>
      <c r="JIC76" s="12"/>
      <c r="JID76" s="12"/>
      <c r="JIE76" s="12"/>
      <c r="JIF76" s="12"/>
      <c r="JIG76" s="12"/>
      <c r="JIH76" s="12"/>
      <c r="JII76" s="12"/>
      <c r="JIJ76" s="12"/>
      <c r="JIK76" s="12"/>
      <c r="JIL76" s="12"/>
      <c r="JIM76" s="12"/>
      <c r="JIN76" s="12"/>
      <c r="JIO76" s="12"/>
      <c r="JIP76" s="12"/>
      <c r="JIQ76" s="12"/>
      <c r="JIR76" s="12"/>
      <c r="JIS76" s="12"/>
      <c r="JIT76" s="12"/>
      <c r="JIU76" s="12"/>
      <c r="JIV76" s="12"/>
      <c r="JIW76" s="12"/>
      <c r="JIX76" s="12"/>
      <c r="JIY76" s="12"/>
      <c r="JIZ76" s="12"/>
      <c r="JJA76" s="12"/>
      <c r="JJB76" s="12"/>
      <c r="JJC76" s="12"/>
      <c r="JJD76" s="12"/>
      <c r="JJE76" s="12"/>
      <c r="JJF76" s="12"/>
      <c r="JJG76" s="12"/>
      <c r="JJH76" s="12"/>
      <c r="JJI76" s="12"/>
      <c r="JJJ76" s="12"/>
      <c r="JJK76" s="12"/>
      <c r="JJL76" s="12"/>
      <c r="JJM76" s="12"/>
      <c r="JJN76" s="12"/>
      <c r="JJO76" s="12"/>
      <c r="JJP76" s="12"/>
      <c r="JJQ76" s="12"/>
      <c r="JJR76" s="12"/>
      <c r="JJS76" s="12"/>
      <c r="JJT76" s="12"/>
      <c r="JJU76" s="12"/>
      <c r="JJV76" s="12"/>
      <c r="JJW76" s="12"/>
      <c r="JJX76" s="12"/>
      <c r="JJY76" s="12"/>
      <c r="JJZ76" s="12"/>
      <c r="JKA76" s="12"/>
      <c r="JKB76" s="12"/>
      <c r="JKC76" s="12"/>
      <c r="JKD76" s="12"/>
      <c r="JKE76" s="12"/>
      <c r="JKF76" s="12"/>
      <c r="JKG76" s="12"/>
      <c r="JKH76" s="12"/>
      <c r="JKI76" s="12"/>
      <c r="JKJ76" s="12"/>
      <c r="JKK76" s="12"/>
      <c r="JKL76" s="12"/>
      <c r="JKM76" s="12"/>
      <c r="JKN76" s="12"/>
      <c r="JKO76" s="12"/>
      <c r="JKP76" s="12"/>
      <c r="JKQ76" s="12"/>
      <c r="JKR76" s="12"/>
      <c r="JKS76" s="12"/>
      <c r="JKT76" s="12"/>
      <c r="JKU76" s="12"/>
      <c r="JKV76" s="12"/>
      <c r="JKW76" s="12"/>
      <c r="JKX76" s="12"/>
      <c r="JKY76" s="12"/>
      <c r="JKZ76" s="12"/>
      <c r="JLA76" s="12"/>
      <c r="JLB76" s="12"/>
      <c r="JLC76" s="12"/>
      <c r="JLD76" s="12"/>
      <c r="JLE76" s="12"/>
      <c r="JLF76" s="12"/>
      <c r="JLG76" s="12"/>
      <c r="JLH76" s="12"/>
      <c r="JLI76" s="12"/>
      <c r="JLJ76" s="12"/>
      <c r="JLK76" s="12"/>
      <c r="JLL76" s="12"/>
      <c r="JLM76" s="12"/>
      <c r="JLN76" s="12"/>
      <c r="JLO76" s="12"/>
      <c r="JLP76" s="12"/>
      <c r="JLQ76" s="12"/>
      <c r="JLR76" s="12"/>
      <c r="JLS76" s="12"/>
      <c r="JLT76" s="12"/>
      <c r="JLU76" s="12"/>
      <c r="JLV76" s="12"/>
      <c r="JLW76" s="12"/>
      <c r="JLX76" s="12"/>
      <c r="JLY76" s="12"/>
      <c r="JLZ76" s="12"/>
      <c r="JMA76" s="12"/>
      <c r="JMB76" s="12"/>
      <c r="JMC76" s="12"/>
      <c r="JMD76" s="12"/>
      <c r="JME76" s="12"/>
      <c r="JMF76" s="12"/>
      <c r="JMG76" s="12"/>
      <c r="JMH76" s="12"/>
      <c r="JMI76" s="12"/>
      <c r="JMJ76" s="12"/>
      <c r="JMK76" s="12"/>
      <c r="JML76" s="12"/>
      <c r="JMM76" s="12"/>
      <c r="JMN76" s="12"/>
      <c r="JMO76" s="12"/>
      <c r="JMP76" s="12"/>
      <c r="JMQ76" s="12"/>
      <c r="JMR76" s="12"/>
      <c r="JMS76" s="12"/>
      <c r="JMT76" s="12"/>
      <c r="JMU76" s="12"/>
      <c r="JMV76" s="12"/>
      <c r="JMW76" s="12"/>
      <c r="JMX76" s="12"/>
      <c r="JMY76" s="12"/>
      <c r="JMZ76" s="12"/>
      <c r="JNA76" s="12"/>
      <c r="JNB76" s="12"/>
      <c r="JNC76" s="12"/>
      <c r="JND76" s="12"/>
      <c r="JNE76" s="12"/>
      <c r="JNF76" s="12"/>
      <c r="JNG76" s="12"/>
      <c r="JNH76" s="12"/>
      <c r="JNI76" s="12"/>
      <c r="JNJ76" s="12"/>
      <c r="JNK76" s="12"/>
      <c r="JNL76" s="12"/>
      <c r="JNM76" s="12"/>
      <c r="JNN76" s="12"/>
      <c r="JNO76" s="12"/>
      <c r="JNP76" s="12"/>
      <c r="JNQ76" s="12"/>
      <c r="JNR76" s="12"/>
      <c r="JNS76" s="12"/>
      <c r="JNT76" s="12"/>
      <c r="JNU76" s="12"/>
      <c r="JNV76" s="12"/>
      <c r="JNW76" s="12"/>
      <c r="JNX76" s="12"/>
      <c r="JNY76" s="12"/>
      <c r="JNZ76" s="12"/>
      <c r="JOA76" s="12"/>
      <c r="JOB76" s="12"/>
      <c r="JOC76" s="12"/>
      <c r="JOD76" s="12"/>
      <c r="JOE76" s="12"/>
      <c r="JOF76" s="12"/>
      <c r="JOG76" s="12"/>
      <c r="JOH76" s="12"/>
      <c r="JOI76" s="12"/>
      <c r="JOJ76" s="12"/>
      <c r="JOK76" s="12"/>
      <c r="JOL76" s="12"/>
      <c r="JOM76" s="12"/>
      <c r="JON76" s="12"/>
      <c r="JOO76" s="12"/>
      <c r="JOP76" s="12"/>
      <c r="JOQ76" s="12"/>
      <c r="JOR76" s="12"/>
      <c r="JOS76" s="12"/>
      <c r="JOT76" s="12"/>
      <c r="JOU76" s="12"/>
      <c r="JOV76" s="12"/>
      <c r="JOW76" s="12"/>
      <c r="JOX76" s="12"/>
      <c r="JOY76" s="12"/>
      <c r="JOZ76" s="12"/>
      <c r="JPA76" s="12"/>
      <c r="JPB76" s="12"/>
      <c r="JPC76" s="12"/>
      <c r="JPD76" s="12"/>
      <c r="JPE76" s="12"/>
      <c r="JPF76" s="12"/>
      <c r="JPG76" s="12"/>
      <c r="JPH76" s="12"/>
      <c r="JPI76" s="12"/>
      <c r="JPJ76" s="12"/>
      <c r="JPK76" s="12"/>
      <c r="JPL76" s="12"/>
      <c r="JPM76" s="12"/>
      <c r="JPN76" s="12"/>
      <c r="JPO76" s="12"/>
      <c r="JPP76" s="12"/>
      <c r="JPQ76" s="12"/>
      <c r="JPR76" s="12"/>
      <c r="JPS76" s="12"/>
      <c r="JPT76" s="12"/>
      <c r="JPU76" s="12"/>
      <c r="JPV76" s="12"/>
      <c r="JPW76" s="12"/>
      <c r="JPX76" s="12"/>
      <c r="JPY76" s="12"/>
      <c r="JPZ76" s="12"/>
      <c r="JQA76" s="12"/>
      <c r="JQB76" s="12"/>
      <c r="JQC76" s="12"/>
      <c r="JQD76" s="12"/>
      <c r="JQE76" s="12"/>
      <c r="JQF76" s="12"/>
      <c r="JQG76" s="12"/>
      <c r="JQH76" s="12"/>
      <c r="JQI76" s="12"/>
      <c r="JQJ76" s="12"/>
      <c r="JQK76" s="12"/>
      <c r="JQL76" s="12"/>
      <c r="JQM76" s="12"/>
      <c r="JQN76" s="12"/>
      <c r="JQO76" s="12"/>
      <c r="JQP76" s="12"/>
      <c r="JQQ76" s="12"/>
      <c r="JQR76" s="12"/>
      <c r="JQS76" s="12"/>
      <c r="JQT76" s="12"/>
      <c r="JQU76" s="12"/>
      <c r="JQV76" s="12"/>
      <c r="JQW76" s="12"/>
      <c r="JQX76" s="12"/>
      <c r="JQY76" s="12"/>
      <c r="JQZ76" s="12"/>
      <c r="JRA76" s="12"/>
      <c r="JRB76" s="12"/>
      <c r="JRC76" s="12"/>
      <c r="JRD76" s="12"/>
      <c r="JRE76" s="12"/>
      <c r="JRF76" s="12"/>
      <c r="JRG76" s="12"/>
      <c r="JRH76" s="12"/>
      <c r="JRI76" s="12"/>
      <c r="JRJ76" s="12"/>
      <c r="JRK76" s="12"/>
      <c r="JRL76" s="12"/>
      <c r="JRM76" s="12"/>
      <c r="JRN76" s="12"/>
      <c r="JRO76" s="12"/>
      <c r="JRP76" s="12"/>
      <c r="JRQ76" s="12"/>
      <c r="JRR76" s="12"/>
      <c r="JRS76" s="12"/>
      <c r="JRT76" s="12"/>
      <c r="JRU76" s="12"/>
      <c r="JRV76" s="12"/>
      <c r="JRW76" s="12"/>
      <c r="JRX76" s="12"/>
      <c r="JRY76" s="12"/>
      <c r="JRZ76" s="12"/>
      <c r="JSA76" s="12"/>
      <c r="JSB76" s="12"/>
      <c r="JSC76" s="12"/>
      <c r="JSD76" s="12"/>
      <c r="JSE76" s="12"/>
      <c r="JSF76" s="12"/>
      <c r="JSG76" s="12"/>
      <c r="JSH76" s="12"/>
      <c r="JSI76" s="12"/>
      <c r="JSJ76" s="12"/>
      <c r="JSK76" s="12"/>
      <c r="JSL76" s="12"/>
      <c r="JSM76" s="12"/>
      <c r="JSN76" s="12"/>
      <c r="JSO76" s="12"/>
      <c r="JSP76" s="12"/>
      <c r="JSQ76" s="12"/>
      <c r="JSR76" s="12"/>
      <c r="JSS76" s="12"/>
      <c r="JST76" s="12"/>
      <c r="JSU76" s="12"/>
      <c r="JSV76" s="12"/>
      <c r="JSW76" s="12"/>
      <c r="JSX76" s="12"/>
      <c r="JSY76" s="12"/>
      <c r="JSZ76" s="12"/>
      <c r="JTA76" s="12"/>
      <c r="JTB76" s="12"/>
      <c r="JTC76" s="12"/>
      <c r="JTD76" s="12"/>
      <c r="JTE76" s="12"/>
      <c r="JTF76" s="12"/>
      <c r="JTG76" s="12"/>
      <c r="JTH76" s="12"/>
      <c r="JTI76" s="12"/>
      <c r="JTJ76" s="12"/>
      <c r="JTK76" s="12"/>
      <c r="JTL76" s="12"/>
      <c r="JTM76" s="12"/>
      <c r="JTN76" s="12"/>
      <c r="JTO76" s="12"/>
      <c r="JTP76" s="12"/>
      <c r="JTQ76" s="12"/>
      <c r="JTR76" s="12"/>
      <c r="JTS76" s="12"/>
      <c r="JTT76" s="12"/>
      <c r="JTU76" s="12"/>
      <c r="JTV76" s="12"/>
      <c r="JTW76" s="12"/>
      <c r="JTX76" s="12"/>
      <c r="JTY76" s="12"/>
      <c r="JTZ76" s="12"/>
      <c r="JUA76" s="12"/>
      <c r="JUB76" s="12"/>
      <c r="JUC76" s="12"/>
      <c r="JUD76" s="12"/>
      <c r="JUE76" s="12"/>
      <c r="JUF76" s="12"/>
      <c r="JUG76" s="12"/>
      <c r="JUH76" s="12"/>
      <c r="JUI76" s="12"/>
      <c r="JUJ76" s="12"/>
      <c r="JUK76" s="12"/>
      <c r="JUL76" s="12"/>
      <c r="JUM76" s="12"/>
      <c r="JUN76" s="12"/>
      <c r="JUO76" s="12"/>
      <c r="JUP76" s="12"/>
      <c r="JUQ76" s="12"/>
      <c r="JUR76" s="12"/>
      <c r="JUS76" s="12"/>
      <c r="JUT76" s="12"/>
      <c r="JUU76" s="12"/>
      <c r="JUV76" s="12"/>
      <c r="JUW76" s="12"/>
      <c r="JUX76" s="12"/>
      <c r="JUY76" s="12"/>
      <c r="JUZ76" s="12"/>
      <c r="JVA76" s="12"/>
      <c r="JVB76" s="12"/>
      <c r="JVC76" s="12"/>
      <c r="JVD76" s="12"/>
      <c r="JVE76" s="12"/>
      <c r="JVF76" s="12"/>
      <c r="JVG76" s="12"/>
      <c r="JVH76" s="12"/>
      <c r="JVI76" s="12"/>
      <c r="JVJ76" s="12"/>
      <c r="JVK76" s="12"/>
      <c r="JVL76" s="12"/>
      <c r="JVM76" s="12"/>
      <c r="JVN76" s="12"/>
      <c r="JVO76" s="12"/>
      <c r="JVP76" s="12"/>
      <c r="JVQ76" s="12"/>
      <c r="JVR76" s="12"/>
      <c r="JVS76" s="12"/>
      <c r="JVT76" s="12"/>
      <c r="JVU76" s="12"/>
      <c r="JVV76" s="12"/>
      <c r="JVW76" s="12"/>
      <c r="JVX76" s="12"/>
      <c r="JVY76" s="12"/>
      <c r="JVZ76" s="12"/>
      <c r="JWA76" s="12"/>
      <c r="JWB76" s="12"/>
      <c r="JWC76" s="12"/>
      <c r="JWD76" s="12"/>
      <c r="JWE76" s="12"/>
      <c r="JWF76" s="12"/>
      <c r="JWG76" s="12"/>
      <c r="JWH76" s="12"/>
      <c r="JWI76" s="12"/>
      <c r="JWJ76" s="12"/>
      <c r="JWK76" s="12"/>
      <c r="JWL76" s="12"/>
      <c r="JWM76" s="12"/>
      <c r="JWN76" s="12"/>
      <c r="JWO76" s="12"/>
      <c r="JWP76" s="12"/>
      <c r="JWQ76" s="12"/>
      <c r="JWR76" s="12"/>
      <c r="JWS76" s="12"/>
      <c r="JWT76" s="12"/>
      <c r="JWU76" s="12"/>
      <c r="JWV76" s="12"/>
      <c r="JWW76" s="12"/>
      <c r="JWX76" s="12"/>
      <c r="JWY76" s="12"/>
      <c r="JWZ76" s="12"/>
      <c r="JXA76" s="12"/>
      <c r="JXB76" s="12"/>
      <c r="JXC76" s="12"/>
      <c r="JXD76" s="12"/>
      <c r="JXE76" s="12"/>
      <c r="JXF76" s="12"/>
      <c r="JXG76" s="12"/>
      <c r="JXH76" s="12"/>
      <c r="JXI76" s="12"/>
      <c r="JXJ76" s="12"/>
      <c r="JXK76" s="12"/>
      <c r="JXL76" s="12"/>
      <c r="JXM76" s="12"/>
      <c r="JXN76" s="12"/>
      <c r="JXO76" s="12"/>
      <c r="JXP76" s="12"/>
      <c r="JXQ76" s="12"/>
      <c r="JXR76" s="12"/>
      <c r="JXS76" s="12"/>
      <c r="JXT76" s="12"/>
      <c r="JXU76" s="12"/>
      <c r="JXV76" s="12"/>
      <c r="JXW76" s="12"/>
      <c r="JXX76" s="12"/>
      <c r="JXY76" s="12"/>
      <c r="JXZ76" s="12"/>
      <c r="JYA76" s="12"/>
      <c r="JYB76" s="12"/>
      <c r="JYC76" s="12"/>
      <c r="JYD76" s="12"/>
      <c r="JYE76" s="12"/>
      <c r="JYF76" s="12"/>
      <c r="JYG76" s="12"/>
      <c r="JYH76" s="12"/>
      <c r="JYI76" s="12"/>
      <c r="JYJ76" s="12"/>
      <c r="JYK76" s="12"/>
      <c r="JYL76" s="12"/>
      <c r="JYM76" s="12"/>
      <c r="JYN76" s="12"/>
      <c r="JYO76" s="12"/>
      <c r="JYP76" s="12"/>
      <c r="JYQ76" s="12"/>
      <c r="JYR76" s="12"/>
      <c r="JYS76" s="12"/>
      <c r="JYT76" s="12"/>
      <c r="JYU76" s="12"/>
      <c r="JYV76" s="12"/>
      <c r="JYW76" s="12"/>
      <c r="JYX76" s="12"/>
      <c r="JYY76" s="12"/>
      <c r="JYZ76" s="12"/>
      <c r="JZA76" s="12"/>
      <c r="JZB76" s="12"/>
      <c r="JZC76" s="12"/>
      <c r="JZD76" s="12"/>
      <c r="JZE76" s="12"/>
      <c r="JZF76" s="12"/>
      <c r="JZG76" s="12"/>
      <c r="JZH76" s="12"/>
      <c r="JZI76" s="12"/>
      <c r="JZJ76" s="12"/>
      <c r="JZK76" s="12"/>
      <c r="JZL76" s="12"/>
      <c r="JZM76" s="12"/>
      <c r="JZN76" s="12"/>
      <c r="JZO76" s="12"/>
      <c r="JZP76" s="12"/>
      <c r="JZQ76" s="12"/>
      <c r="JZR76" s="12"/>
      <c r="JZS76" s="12"/>
      <c r="JZT76" s="12"/>
      <c r="JZU76" s="12"/>
      <c r="JZV76" s="12"/>
      <c r="JZW76" s="12"/>
      <c r="JZX76" s="12"/>
      <c r="JZY76" s="12"/>
      <c r="JZZ76" s="12"/>
      <c r="KAA76" s="12"/>
      <c r="KAB76" s="12"/>
      <c r="KAC76" s="12"/>
      <c r="KAD76" s="12"/>
      <c r="KAE76" s="12"/>
      <c r="KAF76" s="12"/>
      <c r="KAG76" s="12"/>
      <c r="KAH76" s="12"/>
      <c r="KAI76" s="12"/>
      <c r="KAJ76" s="12"/>
      <c r="KAK76" s="12"/>
      <c r="KAL76" s="12"/>
      <c r="KAM76" s="12"/>
      <c r="KAN76" s="12"/>
      <c r="KAO76" s="12"/>
      <c r="KAP76" s="12"/>
      <c r="KAQ76" s="12"/>
      <c r="KAR76" s="12"/>
      <c r="KAS76" s="12"/>
      <c r="KAT76" s="12"/>
      <c r="KAU76" s="12"/>
      <c r="KAV76" s="12"/>
      <c r="KAW76" s="12"/>
      <c r="KAX76" s="12"/>
      <c r="KAY76" s="12"/>
      <c r="KAZ76" s="12"/>
      <c r="KBA76" s="12"/>
      <c r="KBB76" s="12"/>
      <c r="KBC76" s="12"/>
      <c r="KBD76" s="12"/>
      <c r="KBE76" s="12"/>
      <c r="KBF76" s="12"/>
      <c r="KBG76" s="12"/>
      <c r="KBH76" s="12"/>
      <c r="KBI76" s="12"/>
      <c r="KBJ76" s="12"/>
      <c r="KBK76" s="12"/>
      <c r="KBL76" s="12"/>
      <c r="KBM76" s="12"/>
      <c r="KBN76" s="12"/>
      <c r="KBO76" s="12"/>
      <c r="KBP76" s="12"/>
      <c r="KBQ76" s="12"/>
      <c r="KBR76" s="12"/>
      <c r="KBS76" s="12"/>
      <c r="KBT76" s="12"/>
      <c r="KBU76" s="12"/>
      <c r="KBV76" s="12"/>
      <c r="KBW76" s="12"/>
      <c r="KBX76" s="12"/>
      <c r="KBY76" s="12"/>
      <c r="KBZ76" s="12"/>
      <c r="KCA76" s="12"/>
      <c r="KCB76" s="12"/>
      <c r="KCC76" s="12"/>
      <c r="KCD76" s="12"/>
      <c r="KCE76" s="12"/>
      <c r="KCF76" s="12"/>
      <c r="KCG76" s="12"/>
      <c r="KCH76" s="12"/>
      <c r="KCI76" s="12"/>
      <c r="KCJ76" s="12"/>
      <c r="KCK76" s="12"/>
      <c r="KCL76" s="12"/>
      <c r="KCM76" s="12"/>
      <c r="KCN76" s="12"/>
      <c r="KCO76" s="12"/>
      <c r="KCP76" s="12"/>
      <c r="KCQ76" s="12"/>
      <c r="KCR76" s="12"/>
      <c r="KCS76" s="12"/>
      <c r="KCT76" s="12"/>
      <c r="KCU76" s="12"/>
      <c r="KCV76" s="12"/>
      <c r="KCW76" s="12"/>
      <c r="KCX76" s="12"/>
      <c r="KCY76" s="12"/>
      <c r="KCZ76" s="12"/>
      <c r="KDA76" s="12"/>
      <c r="KDB76" s="12"/>
      <c r="KDC76" s="12"/>
      <c r="KDD76" s="12"/>
      <c r="KDE76" s="12"/>
      <c r="KDF76" s="12"/>
      <c r="KDG76" s="12"/>
      <c r="KDH76" s="12"/>
      <c r="KDI76" s="12"/>
      <c r="KDJ76" s="12"/>
      <c r="KDK76" s="12"/>
      <c r="KDL76" s="12"/>
      <c r="KDM76" s="12"/>
      <c r="KDN76" s="12"/>
      <c r="KDO76" s="12"/>
      <c r="KDP76" s="12"/>
      <c r="KDQ76" s="12"/>
      <c r="KDR76" s="12"/>
      <c r="KDS76" s="12"/>
      <c r="KDT76" s="12"/>
      <c r="KDU76" s="12"/>
      <c r="KDV76" s="12"/>
      <c r="KDW76" s="12"/>
      <c r="KDX76" s="12"/>
      <c r="KDY76" s="12"/>
      <c r="KDZ76" s="12"/>
      <c r="KEA76" s="12"/>
      <c r="KEB76" s="12"/>
      <c r="KEC76" s="12"/>
      <c r="KED76" s="12"/>
      <c r="KEE76" s="12"/>
      <c r="KEF76" s="12"/>
      <c r="KEG76" s="12"/>
      <c r="KEH76" s="12"/>
      <c r="KEI76" s="12"/>
      <c r="KEJ76" s="12"/>
      <c r="KEK76" s="12"/>
      <c r="KEL76" s="12"/>
      <c r="KEM76" s="12"/>
      <c r="KEN76" s="12"/>
      <c r="KEO76" s="12"/>
      <c r="KEP76" s="12"/>
      <c r="KEQ76" s="12"/>
      <c r="KER76" s="12"/>
      <c r="KES76" s="12"/>
      <c r="KET76" s="12"/>
      <c r="KEU76" s="12"/>
      <c r="KEV76" s="12"/>
      <c r="KEW76" s="12"/>
      <c r="KEX76" s="12"/>
      <c r="KEY76" s="12"/>
      <c r="KEZ76" s="12"/>
      <c r="KFA76" s="12"/>
      <c r="KFB76" s="12"/>
      <c r="KFC76" s="12"/>
      <c r="KFD76" s="12"/>
      <c r="KFE76" s="12"/>
      <c r="KFF76" s="12"/>
      <c r="KFG76" s="12"/>
      <c r="KFH76" s="12"/>
      <c r="KFI76" s="12"/>
      <c r="KFJ76" s="12"/>
      <c r="KFK76" s="12"/>
      <c r="KFL76" s="12"/>
      <c r="KFM76" s="12"/>
      <c r="KFN76" s="12"/>
      <c r="KFO76" s="12"/>
      <c r="KFP76" s="12"/>
      <c r="KFQ76" s="12"/>
      <c r="KFR76" s="12"/>
      <c r="KFS76" s="12"/>
      <c r="KFT76" s="12"/>
      <c r="KFU76" s="12"/>
      <c r="KFV76" s="12"/>
      <c r="KFW76" s="12"/>
      <c r="KFX76" s="12"/>
      <c r="KFY76" s="12"/>
      <c r="KFZ76" s="12"/>
      <c r="KGA76" s="12"/>
      <c r="KGB76" s="12"/>
      <c r="KGC76" s="12"/>
      <c r="KGD76" s="12"/>
      <c r="KGE76" s="12"/>
      <c r="KGF76" s="12"/>
      <c r="KGG76" s="12"/>
      <c r="KGH76" s="12"/>
      <c r="KGI76" s="12"/>
      <c r="KGJ76" s="12"/>
      <c r="KGK76" s="12"/>
      <c r="KGL76" s="12"/>
      <c r="KGM76" s="12"/>
      <c r="KGN76" s="12"/>
      <c r="KGO76" s="12"/>
      <c r="KGP76" s="12"/>
      <c r="KGQ76" s="12"/>
      <c r="KGR76" s="12"/>
      <c r="KGS76" s="12"/>
      <c r="KGT76" s="12"/>
      <c r="KGU76" s="12"/>
      <c r="KGV76" s="12"/>
      <c r="KGW76" s="12"/>
      <c r="KGX76" s="12"/>
      <c r="KGY76" s="12"/>
      <c r="KGZ76" s="12"/>
      <c r="KHA76" s="12"/>
      <c r="KHB76" s="12"/>
      <c r="KHC76" s="12"/>
      <c r="KHD76" s="12"/>
      <c r="KHE76" s="12"/>
      <c r="KHF76" s="12"/>
      <c r="KHG76" s="12"/>
      <c r="KHH76" s="12"/>
      <c r="KHI76" s="12"/>
      <c r="KHJ76" s="12"/>
      <c r="KHK76" s="12"/>
      <c r="KHL76" s="12"/>
      <c r="KHM76" s="12"/>
      <c r="KHN76" s="12"/>
      <c r="KHO76" s="12"/>
      <c r="KHP76" s="12"/>
      <c r="KHQ76" s="12"/>
      <c r="KHR76" s="12"/>
      <c r="KHS76" s="12"/>
      <c r="KHT76" s="12"/>
      <c r="KHU76" s="12"/>
      <c r="KHV76" s="12"/>
      <c r="KHW76" s="12"/>
      <c r="KHX76" s="12"/>
      <c r="KHY76" s="12"/>
      <c r="KHZ76" s="12"/>
      <c r="KIA76" s="12"/>
      <c r="KIB76" s="12"/>
      <c r="KIC76" s="12"/>
      <c r="KID76" s="12"/>
      <c r="KIE76" s="12"/>
      <c r="KIF76" s="12"/>
      <c r="KIG76" s="12"/>
      <c r="KIH76" s="12"/>
      <c r="KII76" s="12"/>
      <c r="KIJ76" s="12"/>
      <c r="KIK76" s="12"/>
      <c r="KIL76" s="12"/>
      <c r="KIM76" s="12"/>
      <c r="KIN76" s="12"/>
      <c r="KIO76" s="12"/>
      <c r="KIP76" s="12"/>
      <c r="KIQ76" s="12"/>
      <c r="KIR76" s="12"/>
      <c r="KIS76" s="12"/>
      <c r="KIT76" s="12"/>
      <c r="KIU76" s="12"/>
      <c r="KIV76" s="12"/>
      <c r="KIW76" s="12"/>
      <c r="KIX76" s="12"/>
      <c r="KIY76" s="12"/>
      <c r="KIZ76" s="12"/>
      <c r="KJA76" s="12"/>
      <c r="KJB76" s="12"/>
      <c r="KJC76" s="12"/>
      <c r="KJD76" s="12"/>
      <c r="KJE76" s="12"/>
      <c r="KJF76" s="12"/>
      <c r="KJG76" s="12"/>
      <c r="KJH76" s="12"/>
      <c r="KJI76" s="12"/>
      <c r="KJJ76" s="12"/>
      <c r="KJK76" s="12"/>
      <c r="KJL76" s="12"/>
      <c r="KJM76" s="12"/>
      <c r="KJN76" s="12"/>
      <c r="KJO76" s="12"/>
      <c r="KJP76" s="12"/>
      <c r="KJQ76" s="12"/>
      <c r="KJR76" s="12"/>
      <c r="KJS76" s="12"/>
      <c r="KJT76" s="12"/>
      <c r="KJU76" s="12"/>
      <c r="KJV76" s="12"/>
      <c r="KJW76" s="12"/>
      <c r="KJX76" s="12"/>
      <c r="KJY76" s="12"/>
      <c r="KJZ76" s="12"/>
      <c r="KKA76" s="12"/>
      <c r="KKB76" s="12"/>
      <c r="KKC76" s="12"/>
      <c r="KKD76" s="12"/>
      <c r="KKE76" s="12"/>
      <c r="KKF76" s="12"/>
      <c r="KKG76" s="12"/>
      <c r="KKH76" s="12"/>
      <c r="KKI76" s="12"/>
      <c r="KKJ76" s="12"/>
      <c r="KKK76" s="12"/>
      <c r="KKL76" s="12"/>
      <c r="KKM76" s="12"/>
      <c r="KKN76" s="12"/>
      <c r="KKO76" s="12"/>
      <c r="KKP76" s="12"/>
      <c r="KKQ76" s="12"/>
      <c r="KKR76" s="12"/>
      <c r="KKS76" s="12"/>
      <c r="KKT76" s="12"/>
      <c r="KKU76" s="12"/>
      <c r="KKV76" s="12"/>
      <c r="KKW76" s="12"/>
      <c r="KKX76" s="12"/>
      <c r="KKY76" s="12"/>
      <c r="KKZ76" s="12"/>
      <c r="KLA76" s="12"/>
      <c r="KLB76" s="12"/>
      <c r="KLC76" s="12"/>
      <c r="KLD76" s="12"/>
      <c r="KLE76" s="12"/>
      <c r="KLF76" s="12"/>
      <c r="KLG76" s="12"/>
      <c r="KLH76" s="12"/>
      <c r="KLI76" s="12"/>
      <c r="KLJ76" s="12"/>
      <c r="KLK76" s="12"/>
      <c r="KLL76" s="12"/>
      <c r="KLM76" s="12"/>
      <c r="KLN76" s="12"/>
      <c r="KLO76" s="12"/>
      <c r="KLP76" s="12"/>
      <c r="KLQ76" s="12"/>
      <c r="KLR76" s="12"/>
      <c r="KLS76" s="12"/>
      <c r="KLT76" s="12"/>
      <c r="KLU76" s="12"/>
      <c r="KLV76" s="12"/>
      <c r="KLW76" s="12"/>
      <c r="KLX76" s="12"/>
      <c r="KLY76" s="12"/>
      <c r="KLZ76" s="12"/>
      <c r="KMA76" s="12"/>
      <c r="KMB76" s="12"/>
      <c r="KMC76" s="12"/>
      <c r="KMD76" s="12"/>
      <c r="KME76" s="12"/>
      <c r="KMF76" s="12"/>
      <c r="KMG76" s="12"/>
      <c r="KMH76" s="12"/>
      <c r="KMI76" s="12"/>
      <c r="KMJ76" s="12"/>
      <c r="KMK76" s="12"/>
      <c r="KML76" s="12"/>
      <c r="KMM76" s="12"/>
      <c r="KMN76" s="12"/>
      <c r="KMO76" s="12"/>
      <c r="KMP76" s="12"/>
      <c r="KMQ76" s="12"/>
      <c r="KMR76" s="12"/>
      <c r="KMS76" s="12"/>
      <c r="KMT76" s="12"/>
      <c r="KMU76" s="12"/>
      <c r="KMV76" s="12"/>
      <c r="KMW76" s="12"/>
      <c r="KMX76" s="12"/>
      <c r="KMY76" s="12"/>
      <c r="KMZ76" s="12"/>
      <c r="KNA76" s="12"/>
      <c r="KNB76" s="12"/>
      <c r="KNC76" s="12"/>
      <c r="KND76" s="12"/>
      <c r="KNE76" s="12"/>
      <c r="KNF76" s="12"/>
      <c r="KNG76" s="12"/>
      <c r="KNH76" s="12"/>
      <c r="KNI76" s="12"/>
      <c r="KNJ76" s="12"/>
      <c r="KNK76" s="12"/>
      <c r="KNL76" s="12"/>
      <c r="KNM76" s="12"/>
      <c r="KNN76" s="12"/>
      <c r="KNO76" s="12"/>
      <c r="KNP76" s="12"/>
      <c r="KNQ76" s="12"/>
      <c r="KNR76" s="12"/>
      <c r="KNS76" s="12"/>
      <c r="KNT76" s="12"/>
      <c r="KNU76" s="12"/>
      <c r="KNV76" s="12"/>
      <c r="KNW76" s="12"/>
      <c r="KNX76" s="12"/>
      <c r="KNY76" s="12"/>
      <c r="KNZ76" s="12"/>
      <c r="KOA76" s="12"/>
      <c r="KOB76" s="12"/>
      <c r="KOC76" s="12"/>
      <c r="KOD76" s="12"/>
      <c r="KOE76" s="12"/>
      <c r="KOF76" s="12"/>
      <c r="KOG76" s="12"/>
      <c r="KOH76" s="12"/>
      <c r="KOI76" s="12"/>
      <c r="KOJ76" s="12"/>
      <c r="KOK76" s="12"/>
      <c r="KOL76" s="12"/>
      <c r="KOM76" s="12"/>
      <c r="KON76" s="12"/>
      <c r="KOO76" s="12"/>
      <c r="KOP76" s="12"/>
      <c r="KOQ76" s="12"/>
      <c r="KOR76" s="12"/>
      <c r="KOS76" s="12"/>
      <c r="KOT76" s="12"/>
      <c r="KOU76" s="12"/>
      <c r="KOV76" s="12"/>
      <c r="KOW76" s="12"/>
      <c r="KOX76" s="12"/>
      <c r="KOY76" s="12"/>
      <c r="KOZ76" s="12"/>
      <c r="KPA76" s="12"/>
      <c r="KPB76" s="12"/>
      <c r="KPC76" s="12"/>
      <c r="KPD76" s="12"/>
      <c r="KPE76" s="12"/>
      <c r="KPF76" s="12"/>
      <c r="KPG76" s="12"/>
      <c r="KPH76" s="12"/>
      <c r="KPI76" s="12"/>
      <c r="KPJ76" s="12"/>
      <c r="KPK76" s="12"/>
      <c r="KPL76" s="12"/>
      <c r="KPM76" s="12"/>
      <c r="KPN76" s="12"/>
      <c r="KPO76" s="12"/>
      <c r="KPP76" s="12"/>
      <c r="KPQ76" s="12"/>
      <c r="KPR76" s="12"/>
      <c r="KPS76" s="12"/>
      <c r="KPT76" s="12"/>
      <c r="KPU76" s="12"/>
      <c r="KPV76" s="12"/>
      <c r="KPW76" s="12"/>
      <c r="KPX76" s="12"/>
      <c r="KPY76" s="12"/>
      <c r="KPZ76" s="12"/>
      <c r="KQA76" s="12"/>
      <c r="KQB76" s="12"/>
      <c r="KQC76" s="12"/>
      <c r="KQD76" s="12"/>
      <c r="KQE76" s="12"/>
      <c r="KQF76" s="12"/>
      <c r="KQG76" s="12"/>
      <c r="KQH76" s="12"/>
      <c r="KQI76" s="12"/>
      <c r="KQJ76" s="12"/>
      <c r="KQK76" s="12"/>
      <c r="KQL76" s="12"/>
      <c r="KQM76" s="12"/>
      <c r="KQN76" s="12"/>
      <c r="KQO76" s="12"/>
      <c r="KQP76" s="12"/>
      <c r="KQQ76" s="12"/>
      <c r="KQR76" s="12"/>
      <c r="KQS76" s="12"/>
      <c r="KQT76" s="12"/>
      <c r="KQU76" s="12"/>
      <c r="KQV76" s="12"/>
      <c r="KQW76" s="12"/>
      <c r="KQX76" s="12"/>
      <c r="KQY76" s="12"/>
      <c r="KQZ76" s="12"/>
      <c r="KRA76" s="12"/>
      <c r="KRB76" s="12"/>
      <c r="KRC76" s="12"/>
      <c r="KRD76" s="12"/>
      <c r="KRE76" s="12"/>
      <c r="KRF76" s="12"/>
      <c r="KRG76" s="12"/>
      <c r="KRH76" s="12"/>
      <c r="KRI76" s="12"/>
      <c r="KRJ76" s="12"/>
      <c r="KRK76" s="12"/>
      <c r="KRL76" s="12"/>
      <c r="KRM76" s="12"/>
      <c r="KRN76" s="12"/>
      <c r="KRO76" s="12"/>
      <c r="KRP76" s="12"/>
      <c r="KRQ76" s="12"/>
      <c r="KRR76" s="12"/>
      <c r="KRS76" s="12"/>
      <c r="KRT76" s="12"/>
      <c r="KRU76" s="12"/>
      <c r="KRV76" s="12"/>
      <c r="KRW76" s="12"/>
      <c r="KRX76" s="12"/>
      <c r="KRY76" s="12"/>
      <c r="KRZ76" s="12"/>
      <c r="KSA76" s="12"/>
      <c r="KSB76" s="12"/>
      <c r="KSC76" s="12"/>
      <c r="KSD76" s="12"/>
      <c r="KSE76" s="12"/>
      <c r="KSF76" s="12"/>
      <c r="KSG76" s="12"/>
      <c r="KSH76" s="12"/>
      <c r="KSI76" s="12"/>
      <c r="KSJ76" s="12"/>
      <c r="KSK76" s="12"/>
      <c r="KSL76" s="12"/>
      <c r="KSM76" s="12"/>
      <c r="KSN76" s="12"/>
      <c r="KSO76" s="12"/>
      <c r="KSP76" s="12"/>
      <c r="KSQ76" s="12"/>
      <c r="KSR76" s="12"/>
      <c r="KSS76" s="12"/>
      <c r="KST76" s="12"/>
      <c r="KSU76" s="12"/>
      <c r="KSV76" s="12"/>
      <c r="KSW76" s="12"/>
      <c r="KSX76" s="12"/>
      <c r="KSY76" s="12"/>
      <c r="KSZ76" s="12"/>
      <c r="KTA76" s="12"/>
      <c r="KTB76" s="12"/>
      <c r="KTC76" s="12"/>
      <c r="KTD76" s="12"/>
      <c r="KTE76" s="12"/>
      <c r="KTF76" s="12"/>
      <c r="KTG76" s="12"/>
      <c r="KTH76" s="12"/>
      <c r="KTI76" s="12"/>
      <c r="KTJ76" s="12"/>
      <c r="KTK76" s="12"/>
      <c r="KTL76" s="12"/>
      <c r="KTM76" s="12"/>
      <c r="KTN76" s="12"/>
      <c r="KTO76" s="12"/>
      <c r="KTP76" s="12"/>
      <c r="KTQ76" s="12"/>
      <c r="KTR76" s="12"/>
      <c r="KTS76" s="12"/>
      <c r="KTT76" s="12"/>
      <c r="KTU76" s="12"/>
      <c r="KTV76" s="12"/>
      <c r="KTW76" s="12"/>
      <c r="KTX76" s="12"/>
      <c r="KTY76" s="12"/>
      <c r="KTZ76" s="12"/>
      <c r="KUA76" s="12"/>
      <c r="KUB76" s="12"/>
      <c r="KUC76" s="12"/>
      <c r="KUD76" s="12"/>
      <c r="KUE76" s="12"/>
      <c r="KUF76" s="12"/>
      <c r="KUG76" s="12"/>
      <c r="KUH76" s="12"/>
      <c r="KUI76" s="12"/>
      <c r="KUJ76" s="12"/>
      <c r="KUK76" s="12"/>
      <c r="KUL76" s="12"/>
      <c r="KUM76" s="12"/>
      <c r="KUN76" s="12"/>
      <c r="KUO76" s="12"/>
      <c r="KUP76" s="12"/>
      <c r="KUQ76" s="12"/>
      <c r="KUR76" s="12"/>
      <c r="KUS76" s="12"/>
      <c r="KUT76" s="12"/>
      <c r="KUU76" s="12"/>
      <c r="KUV76" s="12"/>
      <c r="KUW76" s="12"/>
      <c r="KUX76" s="12"/>
      <c r="KUY76" s="12"/>
      <c r="KUZ76" s="12"/>
      <c r="KVA76" s="12"/>
      <c r="KVB76" s="12"/>
      <c r="KVC76" s="12"/>
      <c r="KVD76" s="12"/>
      <c r="KVE76" s="12"/>
      <c r="KVF76" s="12"/>
      <c r="KVG76" s="12"/>
      <c r="KVH76" s="12"/>
      <c r="KVI76" s="12"/>
      <c r="KVJ76" s="12"/>
      <c r="KVK76" s="12"/>
      <c r="KVL76" s="12"/>
      <c r="KVM76" s="12"/>
      <c r="KVN76" s="12"/>
      <c r="KVO76" s="12"/>
      <c r="KVP76" s="12"/>
      <c r="KVQ76" s="12"/>
      <c r="KVR76" s="12"/>
      <c r="KVS76" s="12"/>
      <c r="KVT76" s="12"/>
      <c r="KVU76" s="12"/>
      <c r="KVV76" s="12"/>
      <c r="KVW76" s="12"/>
      <c r="KVX76" s="12"/>
      <c r="KVY76" s="12"/>
      <c r="KVZ76" s="12"/>
      <c r="KWA76" s="12"/>
      <c r="KWB76" s="12"/>
      <c r="KWC76" s="12"/>
      <c r="KWD76" s="12"/>
      <c r="KWE76" s="12"/>
      <c r="KWF76" s="12"/>
      <c r="KWG76" s="12"/>
      <c r="KWH76" s="12"/>
      <c r="KWI76" s="12"/>
      <c r="KWJ76" s="12"/>
      <c r="KWK76" s="12"/>
      <c r="KWL76" s="12"/>
      <c r="KWM76" s="12"/>
      <c r="KWN76" s="12"/>
      <c r="KWO76" s="12"/>
      <c r="KWP76" s="12"/>
      <c r="KWQ76" s="12"/>
      <c r="KWR76" s="12"/>
      <c r="KWS76" s="12"/>
      <c r="KWT76" s="12"/>
      <c r="KWU76" s="12"/>
      <c r="KWV76" s="12"/>
      <c r="KWW76" s="12"/>
      <c r="KWX76" s="12"/>
      <c r="KWY76" s="12"/>
      <c r="KWZ76" s="12"/>
      <c r="KXA76" s="12"/>
      <c r="KXB76" s="12"/>
      <c r="KXC76" s="12"/>
      <c r="KXD76" s="12"/>
      <c r="KXE76" s="12"/>
      <c r="KXF76" s="12"/>
      <c r="KXG76" s="12"/>
      <c r="KXH76" s="12"/>
      <c r="KXI76" s="12"/>
      <c r="KXJ76" s="12"/>
      <c r="KXK76" s="12"/>
      <c r="KXL76" s="12"/>
      <c r="KXM76" s="12"/>
      <c r="KXN76" s="12"/>
      <c r="KXO76" s="12"/>
      <c r="KXP76" s="12"/>
      <c r="KXQ76" s="12"/>
      <c r="KXR76" s="12"/>
      <c r="KXS76" s="12"/>
      <c r="KXT76" s="12"/>
      <c r="KXU76" s="12"/>
      <c r="KXV76" s="12"/>
      <c r="KXW76" s="12"/>
      <c r="KXX76" s="12"/>
      <c r="KXY76" s="12"/>
      <c r="KXZ76" s="12"/>
      <c r="KYA76" s="12"/>
      <c r="KYB76" s="12"/>
      <c r="KYC76" s="12"/>
      <c r="KYD76" s="12"/>
      <c r="KYE76" s="12"/>
      <c r="KYF76" s="12"/>
      <c r="KYG76" s="12"/>
      <c r="KYH76" s="12"/>
      <c r="KYI76" s="12"/>
      <c r="KYJ76" s="12"/>
      <c r="KYK76" s="12"/>
      <c r="KYL76" s="12"/>
      <c r="KYM76" s="12"/>
      <c r="KYN76" s="12"/>
      <c r="KYO76" s="12"/>
      <c r="KYP76" s="12"/>
      <c r="KYQ76" s="12"/>
      <c r="KYR76" s="12"/>
      <c r="KYS76" s="12"/>
      <c r="KYT76" s="12"/>
      <c r="KYU76" s="12"/>
      <c r="KYV76" s="12"/>
      <c r="KYW76" s="12"/>
      <c r="KYX76" s="12"/>
      <c r="KYY76" s="12"/>
      <c r="KYZ76" s="12"/>
      <c r="KZA76" s="12"/>
      <c r="KZB76" s="12"/>
      <c r="KZC76" s="12"/>
      <c r="KZD76" s="12"/>
      <c r="KZE76" s="12"/>
      <c r="KZF76" s="12"/>
      <c r="KZG76" s="12"/>
      <c r="KZH76" s="12"/>
      <c r="KZI76" s="12"/>
      <c r="KZJ76" s="12"/>
      <c r="KZK76" s="12"/>
      <c r="KZL76" s="12"/>
      <c r="KZM76" s="12"/>
      <c r="KZN76" s="12"/>
      <c r="KZO76" s="12"/>
      <c r="KZP76" s="12"/>
      <c r="KZQ76" s="12"/>
      <c r="KZR76" s="12"/>
      <c r="KZS76" s="12"/>
      <c r="KZT76" s="12"/>
      <c r="KZU76" s="12"/>
      <c r="KZV76" s="12"/>
      <c r="KZW76" s="12"/>
      <c r="KZX76" s="12"/>
      <c r="KZY76" s="12"/>
      <c r="KZZ76" s="12"/>
      <c r="LAA76" s="12"/>
      <c r="LAB76" s="12"/>
      <c r="LAC76" s="12"/>
      <c r="LAD76" s="12"/>
      <c r="LAE76" s="12"/>
      <c r="LAF76" s="12"/>
      <c r="LAG76" s="12"/>
      <c r="LAH76" s="12"/>
      <c r="LAI76" s="12"/>
      <c r="LAJ76" s="12"/>
      <c r="LAK76" s="12"/>
      <c r="LAL76" s="12"/>
      <c r="LAM76" s="12"/>
      <c r="LAN76" s="12"/>
      <c r="LAO76" s="12"/>
      <c r="LAP76" s="12"/>
      <c r="LAQ76" s="12"/>
      <c r="LAR76" s="12"/>
      <c r="LAS76" s="12"/>
      <c r="LAT76" s="12"/>
      <c r="LAU76" s="12"/>
      <c r="LAV76" s="12"/>
      <c r="LAW76" s="12"/>
      <c r="LAX76" s="12"/>
      <c r="LAY76" s="12"/>
      <c r="LAZ76" s="12"/>
      <c r="LBA76" s="12"/>
      <c r="LBB76" s="12"/>
      <c r="LBC76" s="12"/>
      <c r="LBD76" s="12"/>
      <c r="LBE76" s="12"/>
      <c r="LBF76" s="12"/>
      <c r="LBG76" s="12"/>
      <c r="LBH76" s="12"/>
      <c r="LBI76" s="12"/>
      <c r="LBJ76" s="12"/>
      <c r="LBK76" s="12"/>
      <c r="LBL76" s="12"/>
      <c r="LBM76" s="12"/>
      <c r="LBN76" s="12"/>
      <c r="LBO76" s="12"/>
      <c r="LBP76" s="12"/>
      <c r="LBQ76" s="12"/>
      <c r="LBR76" s="12"/>
      <c r="LBS76" s="12"/>
      <c r="LBT76" s="12"/>
      <c r="LBU76" s="12"/>
      <c r="LBV76" s="12"/>
      <c r="LBW76" s="12"/>
      <c r="LBX76" s="12"/>
      <c r="LBY76" s="12"/>
      <c r="LBZ76" s="12"/>
      <c r="LCA76" s="12"/>
      <c r="LCB76" s="12"/>
      <c r="LCC76" s="12"/>
      <c r="LCD76" s="12"/>
      <c r="LCE76" s="12"/>
      <c r="LCF76" s="12"/>
      <c r="LCG76" s="12"/>
      <c r="LCH76" s="12"/>
      <c r="LCI76" s="12"/>
      <c r="LCJ76" s="12"/>
      <c r="LCK76" s="12"/>
      <c r="LCL76" s="12"/>
      <c r="LCM76" s="12"/>
      <c r="LCN76" s="12"/>
      <c r="LCO76" s="12"/>
      <c r="LCP76" s="12"/>
      <c r="LCQ76" s="12"/>
      <c r="LCR76" s="12"/>
      <c r="LCS76" s="12"/>
      <c r="LCT76" s="12"/>
      <c r="LCU76" s="12"/>
      <c r="LCV76" s="12"/>
      <c r="LCW76" s="12"/>
      <c r="LCX76" s="12"/>
      <c r="LCY76" s="12"/>
      <c r="LCZ76" s="12"/>
      <c r="LDA76" s="12"/>
      <c r="LDB76" s="12"/>
      <c r="LDC76" s="12"/>
      <c r="LDD76" s="12"/>
      <c r="LDE76" s="12"/>
      <c r="LDF76" s="12"/>
      <c r="LDG76" s="12"/>
      <c r="LDH76" s="12"/>
      <c r="LDI76" s="12"/>
      <c r="LDJ76" s="12"/>
      <c r="LDK76" s="12"/>
      <c r="LDL76" s="12"/>
      <c r="LDM76" s="12"/>
      <c r="LDN76" s="12"/>
      <c r="LDO76" s="12"/>
      <c r="LDP76" s="12"/>
      <c r="LDQ76" s="12"/>
      <c r="LDR76" s="12"/>
      <c r="LDS76" s="12"/>
      <c r="LDT76" s="12"/>
      <c r="LDU76" s="12"/>
      <c r="LDV76" s="12"/>
      <c r="LDW76" s="12"/>
      <c r="LDX76" s="12"/>
      <c r="LDY76" s="12"/>
      <c r="LDZ76" s="12"/>
      <c r="LEA76" s="12"/>
      <c r="LEB76" s="12"/>
      <c r="LEC76" s="12"/>
      <c r="LED76" s="12"/>
      <c r="LEE76" s="12"/>
      <c r="LEF76" s="12"/>
      <c r="LEG76" s="12"/>
      <c r="LEH76" s="12"/>
      <c r="LEI76" s="12"/>
      <c r="LEJ76" s="12"/>
      <c r="LEK76" s="12"/>
      <c r="LEL76" s="12"/>
      <c r="LEM76" s="12"/>
      <c r="LEN76" s="12"/>
      <c r="LEO76" s="12"/>
      <c r="LEP76" s="12"/>
      <c r="LEQ76" s="12"/>
      <c r="LER76" s="12"/>
      <c r="LES76" s="12"/>
      <c r="LET76" s="12"/>
      <c r="LEU76" s="12"/>
      <c r="LEV76" s="12"/>
      <c r="LEW76" s="12"/>
      <c r="LEX76" s="12"/>
      <c r="LEY76" s="12"/>
      <c r="LEZ76" s="12"/>
      <c r="LFA76" s="12"/>
      <c r="LFB76" s="12"/>
      <c r="LFC76" s="12"/>
      <c r="LFD76" s="12"/>
      <c r="LFE76" s="12"/>
      <c r="LFF76" s="12"/>
      <c r="LFG76" s="12"/>
      <c r="LFH76" s="12"/>
      <c r="LFI76" s="12"/>
      <c r="LFJ76" s="12"/>
      <c r="LFK76" s="12"/>
      <c r="LFL76" s="12"/>
      <c r="LFM76" s="12"/>
      <c r="LFN76" s="12"/>
      <c r="LFO76" s="12"/>
      <c r="LFP76" s="12"/>
      <c r="LFQ76" s="12"/>
      <c r="LFR76" s="12"/>
      <c r="LFS76" s="12"/>
      <c r="LFT76" s="12"/>
      <c r="LFU76" s="12"/>
      <c r="LFV76" s="12"/>
      <c r="LFW76" s="12"/>
      <c r="LFX76" s="12"/>
      <c r="LFY76" s="12"/>
      <c r="LFZ76" s="12"/>
      <c r="LGA76" s="12"/>
      <c r="LGB76" s="12"/>
      <c r="LGC76" s="12"/>
      <c r="LGD76" s="12"/>
      <c r="LGE76" s="12"/>
      <c r="LGF76" s="12"/>
      <c r="LGG76" s="12"/>
      <c r="LGH76" s="12"/>
      <c r="LGI76" s="12"/>
      <c r="LGJ76" s="12"/>
      <c r="LGK76" s="12"/>
      <c r="LGL76" s="12"/>
      <c r="LGM76" s="12"/>
      <c r="LGN76" s="12"/>
      <c r="LGO76" s="12"/>
      <c r="LGP76" s="12"/>
      <c r="LGQ76" s="12"/>
      <c r="LGR76" s="12"/>
      <c r="LGS76" s="12"/>
      <c r="LGT76" s="12"/>
      <c r="LGU76" s="12"/>
      <c r="LGV76" s="12"/>
      <c r="LGW76" s="12"/>
      <c r="LGX76" s="12"/>
      <c r="LGY76" s="12"/>
      <c r="LGZ76" s="12"/>
      <c r="LHA76" s="12"/>
      <c r="LHB76" s="12"/>
      <c r="LHC76" s="12"/>
      <c r="LHD76" s="12"/>
      <c r="LHE76" s="12"/>
      <c r="LHF76" s="12"/>
      <c r="LHG76" s="12"/>
      <c r="LHH76" s="12"/>
      <c r="LHI76" s="12"/>
      <c r="LHJ76" s="12"/>
      <c r="LHK76" s="12"/>
      <c r="LHL76" s="12"/>
      <c r="LHM76" s="12"/>
      <c r="LHN76" s="12"/>
      <c r="LHO76" s="12"/>
      <c r="LHP76" s="12"/>
      <c r="LHQ76" s="12"/>
      <c r="LHR76" s="12"/>
      <c r="LHS76" s="12"/>
      <c r="LHT76" s="12"/>
      <c r="LHU76" s="12"/>
      <c r="LHV76" s="12"/>
      <c r="LHW76" s="12"/>
      <c r="LHX76" s="12"/>
      <c r="LHY76" s="12"/>
      <c r="LHZ76" s="12"/>
      <c r="LIA76" s="12"/>
      <c r="LIB76" s="12"/>
      <c r="LIC76" s="12"/>
      <c r="LID76" s="12"/>
      <c r="LIE76" s="12"/>
      <c r="LIF76" s="12"/>
      <c r="LIG76" s="12"/>
      <c r="LIH76" s="12"/>
      <c r="LII76" s="12"/>
      <c r="LIJ76" s="12"/>
      <c r="LIK76" s="12"/>
      <c r="LIL76" s="12"/>
      <c r="LIM76" s="12"/>
      <c r="LIN76" s="12"/>
      <c r="LIO76" s="12"/>
      <c r="LIP76" s="12"/>
      <c r="LIQ76" s="12"/>
      <c r="LIR76" s="12"/>
      <c r="LIS76" s="12"/>
      <c r="LIT76" s="12"/>
      <c r="LIU76" s="12"/>
      <c r="LIV76" s="12"/>
      <c r="LIW76" s="12"/>
      <c r="LIX76" s="12"/>
      <c r="LIY76" s="12"/>
      <c r="LIZ76" s="12"/>
      <c r="LJA76" s="12"/>
      <c r="LJB76" s="12"/>
      <c r="LJC76" s="12"/>
      <c r="LJD76" s="12"/>
      <c r="LJE76" s="12"/>
      <c r="LJF76" s="12"/>
      <c r="LJG76" s="12"/>
      <c r="LJH76" s="12"/>
      <c r="LJI76" s="12"/>
      <c r="LJJ76" s="12"/>
      <c r="LJK76" s="12"/>
      <c r="LJL76" s="12"/>
      <c r="LJM76" s="12"/>
      <c r="LJN76" s="12"/>
      <c r="LJO76" s="12"/>
      <c r="LJP76" s="12"/>
      <c r="LJQ76" s="12"/>
      <c r="LJR76" s="12"/>
      <c r="LJS76" s="12"/>
      <c r="LJT76" s="12"/>
      <c r="LJU76" s="12"/>
      <c r="LJV76" s="12"/>
      <c r="LJW76" s="12"/>
      <c r="LJX76" s="12"/>
      <c r="LJY76" s="12"/>
      <c r="LJZ76" s="12"/>
      <c r="LKA76" s="12"/>
      <c r="LKB76" s="12"/>
      <c r="LKC76" s="12"/>
      <c r="LKD76" s="12"/>
      <c r="LKE76" s="12"/>
      <c r="LKF76" s="12"/>
      <c r="LKG76" s="12"/>
      <c r="LKH76" s="12"/>
      <c r="LKI76" s="12"/>
      <c r="LKJ76" s="12"/>
      <c r="LKK76" s="12"/>
      <c r="LKL76" s="12"/>
      <c r="LKM76" s="12"/>
      <c r="LKN76" s="12"/>
      <c r="LKO76" s="12"/>
      <c r="LKP76" s="12"/>
      <c r="LKQ76" s="12"/>
      <c r="LKR76" s="12"/>
      <c r="LKS76" s="12"/>
      <c r="LKT76" s="12"/>
      <c r="LKU76" s="12"/>
      <c r="LKV76" s="12"/>
      <c r="LKW76" s="12"/>
      <c r="LKX76" s="12"/>
      <c r="LKY76" s="12"/>
      <c r="LKZ76" s="12"/>
      <c r="LLA76" s="12"/>
      <c r="LLB76" s="12"/>
      <c r="LLC76" s="12"/>
      <c r="LLD76" s="12"/>
      <c r="LLE76" s="12"/>
      <c r="LLF76" s="12"/>
      <c r="LLG76" s="12"/>
      <c r="LLH76" s="12"/>
      <c r="LLI76" s="12"/>
      <c r="LLJ76" s="12"/>
      <c r="LLK76" s="12"/>
      <c r="LLL76" s="12"/>
      <c r="LLM76" s="12"/>
      <c r="LLN76" s="12"/>
      <c r="LLO76" s="12"/>
      <c r="LLP76" s="12"/>
      <c r="LLQ76" s="12"/>
      <c r="LLR76" s="12"/>
      <c r="LLS76" s="12"/>
      <c r="LLT76" s="12"/>
      <c r="LLU76" s="12"/>
      <c r="LLV76" s="12"/>
      <c r="LLW76" s="12"/>
      <c r="LLX76" s="12"/>
      <c r="LLY76" s="12"/>
      <c r="LLZ76" s="12"/>
      <c r="LMA76" s="12"/>
      <c r="LMB76" s="12"/>
      <c r="LMC76" s="12"/>
      <c r="LMD76" s="12"/>
      <c r="LME76" s="12"/>
      <c r="LMF76" s="12"/>
      <c r="LMG76" s="12"/>
      <c r="LMH76" s="12"/>
      <c r="LMI76" s="12"/>
      <c r="LMJ76" s="12"/>
      <c r="LMK76" s="12"/>
      <c r="LML76" s="12"/>
      <c r="LMM76" s="12"/>
      <c r="LMN76" s="12"/>
      <c r="LMO76" s="12"/>
      <c r="LMP76" s="12"/>
      <c r="LMQ76" s="12"/>
      <c r="LMR76" s="12"/>
      <c r="LMS76" s="12"/>
      <c r="LMT76" s="12"/>
      <c r="LMU76" s="12"/>
      <c r="LMV76" s="12"/>
      <c r="LMW76" s="12"/>
      <c r="LMX76" s="12"/>
      <c r="LMY76" s="12"/>
      <c r="LMZ76" s="12"/>
      <c r="LNA76" s="12"/>
      <c r="LNB76" s="12"/>
      <c r="LNC76" s="12"/>
      <c r="LND76" s="12"/>
      <c r="LNE76" s="12"/>
      <c r="LNF76" s="12"/>
      <c r="LNG76" s="12"/>
      <c r="LNH76" s="12"/>
      <c r="LNI76" s="12"/>
      <c r="LNJ76" s="12"/>
      <c r="LNK76" s="12"/>
      <c r="LNL76" s="12"/>
      <c r="LNM76" s="12"/>
      <c r="LNN76" s="12"/>
      <c r="LNO76" s="12"/>
      <c r="LNP76" s="12"/>
      <c r="LNQ76" s="12"/>
      <c r="LNR76" s="12"/>
      <c r="LNS76" s="12"/>
      <c r="LNT76" s="12"/>
      <c r="LNU76" s="12"/>
      <c r="LNV76" s="12"/>
      <c r="LNW76" s="12"/>
      <c r="LNX76" s="12"/>
      <c r="LNY76" s="12"/>
      <c r="LNZ76" s="12"/>
      <c r="LOA76" s="12"/>
      <c r="LOB76" s="12"/>
      <c r="LOC76" s="12"/>
      <c r="LOD76" s="12"/>
      <c r="LOE76" s="12"/>
      <c r="LOF76" s="12"/>
      <c r="LOG76" s="12"/>
      <c r="LOH76" s="12"/>
      <c r="LOI76" s="12"/>
      <c r="LOJ76" s="12"/>
      <c r="LOK76" s="12"/>
      <c r="LOL76" s="12"/>
      <c r="LOM76" s="12"/>
      <c r="LON76" s="12"/>
      <c r="LOO76" s="12"/>
      <c r="LOP76" s="12"/>
      <c r="LOQ76" s="12"/>
      <c r="LOR76" s="12"/>
      <c r="LOS76" s="12"/>
      <c r="LOT76" s="12"/>
      <c r="LOU76" s="12"/>
      <c r="LOV76" s="12"/>
      <c r="LOW76" s="12"/>
      <c r="LOX76" s="12"/>
      <c r="LOY76" s="12"/>
      <c r="LOZ76" s="12"/>
      <c r="LPA76" s="12"/>
      <c r="LPB76" s="12"/>
      <c r="LPC76" s="12"/>
      <c r="LPD76" s="12"/>
      <c r="LPE76" s="12"/>
      <c r="LPF76" s="12"/>
      <c r="LPG76" s="12"/>
      <c r="LPH76" s="12"/>
      <c r="LPI76" s="12"/>
      <c r="LPJ76" s="12"/>
      <c r="LPK76" s="12"/>
      <c r="LPL76" s="12"/>
      <c r="LPM76" s="12"/>
      <c r="LPN76" s="12"/>
      <c r="LPO76" s="12"/>
      <c r="LPP76" s="12"/>
      <c r="LPQ76" s="12"/>
      <c r="LPR76" s="12"/>
      <c r="LPS76" s="12"/>
      <c r="LPT76" s="12"/>
      <c r="LPU76" s="12"/>
      <c r="LPV76" s="12"/>
      <c r="LPW76" s="12"/>
      <c r="LPX76" s="12"/>
      <c r="LPY76" s="12"/>
      <c r="LPZ76" s="12"/>
      <c r="LQA76" s="12"/>
      <c r="LQB76" s="12"/>
      <c r="LQC76" s="12"/>
      <c r="LQD76" s="12"/>
      <c r="LQE76" s="12"/>
      <c r="LQF76" s="12"/>
      <c r="LQG76" s="12"/>
      <c r="LQH76" s="12"/>
      <c r="LQI76" s="12"/>
      <c r="LQJ76" s="12"/>
      <c r="LQK76" s="12"/>
      <c r="LQL76" s="12"/>
      <c r="LQM76" s="12"/>
      <c r="LQN76" s="12"/>
      <c r="LQO76" s="12"/>
      <c r="LQP76" s="12"/>
      <c r="LQQ76" s="12"/>
      <c r="LQR76" s="12"/>
      <c r="LQS76" s="12"/>
      <c r="LQT76" s="12"/>
      <c r="LQU76" s="12"/>
      <c r="LQV76" s="12"/>
      <c r="LQW76" s="12"/>
      <c r="LQX76" s="12"/>
      <c r="LQY76" s="12"/>
      <c r="LQZ76" s="12"/>
      <c r="LRA76" s="12"/>
      <c r="LRB76" s="12"/>
      <c r="LRC76" s="12"/>
      <c r="LRD76" s="12"/>
      <c r="LRE76" s="12"/>
      <c r="LRF76" s="12"/>
      <c r="LRG76" s="12"/>
      <c r="LRH76" s="12"/>
      <c r="LRI76" s="12"/>
      <c r="LRJ76" s="12"/>
      <c r="LRK76" s="12"/>
      <c r="LRL76" s="12"/>
      <c r="LRM76" s="12"/>
      <c r="LRN76" s="12"/>
      <c r="LRO76" s="12"/>
      <c r="LRP76" s="12"/>
      <c r="LRQ76" s="12"/>
      <c r="LRR76" s="12"/>
      <c r="LRS76" s="12"/>
      <c r="LRT76" s="12"/>
      <c r="LRU76" s="12"/>
      <c r="LRV76" s="12"/>
      <c r="LRW76" s="12"/>
      <c r="LRX76" s="12"/>
      <c r="LRY76" s="12"/>
      <c r="LRZ76" s="12"/>
      <c r="LSA76" s="12"/>
      <c r="LSB76" s="12"/>
      <c r="LSC76" s="12"/>
      <c r="LSD76" s="12"/>
      <c r="LSE76" s="12"/>
      <c r="LSF76" s="12"/>
      <c r="LSG76" s="12"/>
      <c r="LSH76" s="12"/>
      <c r="LSI76" s="12"/>
      <c r="LSJ76" s="12"/>
      <c r="LSK76" s="12"/>
      <c r="LSL76" s="12"/>
      <c r="LSM76" s="12"/>
      <c r="LSN76" s="12"/>
      <c r="LSO76" s="12"/>
      <c r="LSP76" s="12"/>
      <c r="LSQ76" s="12"/>
      <c r="LSR76" s="12"/>
      <c r="LSS76" s="12"/>
      <c r="LST76" s="12"/>
      <c r="LSU76" s="12"/>
      <c r="LSV76" s="12"/>
      <c r="LSW76" s="12"/>
      <c r="LSX76" s="12"/>
      <c r="LSY76" s="12"/>
      <c r="LSZ76" s="12"/>
      <c r="LTA76" s="12"/>
      <c r="LTB76" s="12"/>
      <c r="LTC76" s="12"/>
      <c r="LTD76" s="12"/>
      <c r="LTE76" s="12"/>
      <c r="LTF76" s="12"/>
      <c r="LTG76" s="12"/>
      <c r="LTH76" s="12"/>
      <c r="LTI76" s="12"/>
      <c r="LTJ76" s="12"/>
      <c r="LTK76" s="12"/>
      <c r="LTL76" s="12"/>
      <c r="LTM76" s="12"/>
      <c r="LTN76" s="12"/>
      <c r="LTO76" s="12"/>
      <c r="LTP76" s="12"/>
      <c r="LTQ76" s="12"/>
      <c r="LTR76" s="12"/>
      <c r="LTS76" s="12"/>
      <c r="LTT76" s="12"/>
      <c r="LTU76" s="12"/>
      <c r="LTV76" s="12"/>
      <c r="LTW76" s="12"/>
      <c r="LTX76" s="12"/>
      <c r="LTY76" s="12"/>
      <c r="LTZ76" s="12"/>
      <c r="LUA76" s="12"/>
      <c r="LUB76" s="12"/>
      <c r="LUC76" s="12"/>
      <c r="LUD76" s="12"/>
      <c r="LUE76" s="12"/>
      <c r="LUF76" s="12"/>
      <c r="LUG76" s="12"/>
      <c r="LUH76" s="12"/>
      <c r="LUI76" s="12"/>
      <c r="LUJ76" s="12"/>
      <c r="LUK76" s="12"/>
      <c r="LUL76" s="12"/>
      <c r="LUM76" s="12"/>
      <c r="LUN76" s="12"/>
      <c r="LUO76" s="12"/>
      <c r="LUP76" s="12"/>
      <c r="LUQ76" s="12"/>
      <c r="LUR76" s="12"/>
      <c r="LUS76" s="12"/>
      <c r="LUT76" s="12"/>
      <c r="LUU76" s="12"/>
      <c r="LUV76" s="12"/>
      <c r="LUW76" s="12"/>
      <c r="LUX76" s="12"/>
      <c r="LUY76" s="12"/>
      <c r="LUZ76" s="12"/>
      <c r="LVA76" s="12"/>
      <c r="LVB76" s="12"/>
      <c r="LVC76" s="12"/>
      <c r="LVD76" s="12"/>
      <c r="LVE76" s="12"/>
      <c r="LVF76" s="12"/>
      <c r="LVG76" s="12"/>
      <c r="LVH76" s="12"/>
      <c r="LVI76" s="12"/>
      <c r="LVJ76" s="12"/>
      <c r="LVK76" s="12"/>
      <c r="LVL76" s="12"/>
      <c r="LVM76" s="12"/>
      <c r="LVN76" s="12"/>
      <c r="LVO76" s="12"/>
      <c r="LVP76" s="12"/>
      <c r="LVQ76" s="12"/>
      <c r="LVR76" s="12"/>
      <c r="LVS76" s="12"/>
      <c r="LVT76" s="12"/>
      <c r="LVU76" s="12"/>
      <c r="LVV76" s="12"/>
      <c r="LVW76" s="12"/>
      <c r="LVX76" s="12"/>
      <c r="LVY76" s="12"/>
      <c r="LVZ76" s="12"/>
      <c r="LWA76" s="12"/>
      <c r="LWB76" s="12"/>
      <c r="LWC76" s="12"/>
      <c r="LWD76" s="12"/>
      <c r="LWE76" s="12"/>
      <c r="LWF76" s="12"/>
      <c r="LWG76" s="12"/>
      <c r="LWH76" s="12"/>
      <c r="LWI76" s="12"/>
      <c r="LWJ76" s="12"/>
      <c r="LWK76" s="12"/>
      <c r="LWL76" s="12"/>
      <c r="LWM76" s="12"/>
      <c r="LWN76" s="12"/>
      <c r="LWO76" s="12"/>
      <c r="LWP76" s="12"/>
      <c r="LWQ76" s="12"/>
      <c r="LWR76" s="12"/>
      <c r="LWS76" s="12"/>
      <c r="LWT76" s="12"/>
      <c r="LWU76" s="12"/>
      <c r="LWV76" s="12"/>
      <c r="LWW76" s="12"/>
      <c r="LWX76" s="12"/>
      <c r="LWY76" s="12"/>
      <c r="LWZ76" s="12"/>
      <c r="LXA76" s="12"/>
      <c r="LXB76" s="12"/>
      <c r="LXC76" s="12"/>
      <c r="LXD76" s="12"/>
      <c r="LXE76" s="12"/>
      <c r="LXF76" s="12"/>
      <c r="LXG76" s="12"/>
      <c r="LXH76" s="12"/>
      <c r="LXI76" s="12"/>
      <c r="LXJ76" s="12"/>
      <c r="LXK76" s="12"/>
      <c r="LXL76" s="12"/>
      <c r="LXM76" s="12"/>
      <c r="LXN76" s="12"/>
      <c r="LXO76" s="12"/>
      <c r="LXP76" s="12"/>
      <c r="LXQ76" s="12"/>
      <c r="LXR76" s="12"/>
      <c r="LXS76" s="12"/>
      <c r="LXT76" s="12"/>
      <c r="LXU76" s="12"/>
      <c r="LXV76" s="12"/>
      <c r="LXW76" s="12"/>
      <c r="LXX76" s="12"/>
      <c r="LXY76" s="12"/>
      <c r="LXZ76" s="12"/>
      <c r="LYA76" s="12"/>
      <c r="LYB76" s="12"/>
      <c r="LYC76" s="12"/>
      <c r="LYD76" s="12"/>
      <c r="LYE76" s="12"/>
      <c r="LYF76" s="12"/>
      <c r="LYG76" s="12"/>
      <c r="LYH76" s="12"/>
      <c r="LYI76" s="12"/>
      <c r="LYJ76" s="12"/>
      <c r="LYK76" s="12"/>
      <c r="LYL76" s="12"/>
      <c r="LYM76" s="12"/>
      <c r="LYN76" s="12"/>
      <c r="LYO76" s="12"/>
      <c r="LYP76" s="12"/>
      <c r="LYQ76" s="12"/>
      <c r="LYR76" s="12"/>
      <c r="LYS76" s="12"/>
      <c r="LYT76" s="12"/>
      <c r="LYU76" s="12"/>
      <c r="LYV76" s="12"/>
      <c r="LYW76" s="12"/>
      <c r="LYX76" s="12"/>
      <c r="LYY76" s="12"/>
      <c r="LYZ76" s="12"/>
      <c r="LZA76" s="12"/>
      <c r="LZB76" s="12"/>
      <c r="LZC76" s="12"/>
      <c r="LZD76" s="12"/>
      <c r="LZE76" s="12"/>
      <c r="LZF76" s="12"/>
      <c r="LZG76" s="12"/>
      <c r="LZH76" s="12"/>
      <c r="LZI76" s="12"/>
      <c r="LZJ76" s="12"/>
      <c r="LZK76" s="12"/>
      <c r="LZL76" s="12"/>
      <c r="LZM76" s="12"/>
      <c r="LZN76" s="12"/>
      <c r="LZO76" s="12"/>
      <c r="LZP76" s="12"/>
      <c r="LZQ76" s="12"/>
      <c r="LZR76" s="12"/>
      <c r="LZS76" s="12"/>
      <c r="LZT76" s="12"/>
      <c r="LZU76" s="12"/>
      <c r="LZV76" s="12"/>
      <c r="LZW76" s="12"/>
      <c r="LZX76" s="12"/>
      <c r="LZY76" s="12"/>
      <c r="LZZ76" s="12"/>
      <c r="MAA76" s="12"/>
      <c r="MAB76" s="12"/>
      <c r="MAC76" s="12"/>
      <c r="MAD76" s="12"/>
      <c r="MAE76" s="12"/>
      <c r="MAF76" s="12"/>
      <c r="MAG76" s="12"/>
      <c r="MAH76" s="12"/>
      <c r="MAI76" s="12"/>
      <c r="MAJ76" s="12"/>
      <c r="MAK76" s="12"/>
      <c r="MAL76" s="12"/>
      <c r="MAM76" s="12"/>
      <c r="MAN76" s="12"/>
      <c r="MAO76" s="12"/>
      <c r="MAP76" s="12"/>
      <c r="MAQ76" s="12"/>
      <c r="MAR76" s="12"/>
      <c r="MAS76" s="12"/>
      <c r="MAT76" s="12"/>
      <c r="MAU76" s="12"/>
      <c r="MAV76" s="12"/>
      <c r="MAW76" s="12"/>
      <c r="MAX76" s="12"/>
      <c r="MAY76" s="12"/>
      <c r="MAZ76" s="12"/>
      <c r="MBA76" s="12"/>
      <c r="MBB76" s="12"/>
      <c r="MBC76" s="12"/>
      <c r="MBD76" s="12"/>
      <c r="MBE76" s="12"/>
      <c r="MBF76" s="12"/>
      <c r="MBG76" s="12"/>
      <c r="MBH76" s="12"/>
      <c r="MBI76" s="12"/>
      <c r="MBJ76" s="12"/>
      <c r="MBK76" s="12"/>
      <c r="MBL76" s="12"/>
      <c r="MBM76" s="12"/>
      <c r="MBN76" s="12"/>
      <c r="MBO76" s="12"/>
      <c r="MBP76" s="12"/>
      <c r="MBQ76" s="12"/>
      <c r="MBR76" s="12"/>
      <c r="MBS76" s="12"/>
      <c r="MBT76" s="12"/>
      <c r="MBU76" s="12"/>
      <c r="MBV76" s="12"/>
      <c r="MBW76" s="12"/>
      <c r="MBX76" s="12"/>
      <c r="MBY76" s="12"/>
      <c r="MBZ76" s="12"/>
      <c r="MCA76" s="12"/>
      <c r="MCB76" s="12"/>
      <c r="MCC76" s="12"/>
      <c r="MCD76" s="12"/>
      <c r="MCE76" s="12"/>
      <c r="MCF76" s="12"/>
      <c r="MCG76" s="12"/>
      <c r="MCH76" s="12"/>
      <c r="MCI76" s="12"/>
      <c r="MCJ76" s="12"/>
      <c r="MCK76" s="12"/>
      <c r="MCL76" s="12"/>
      <c r="MCM76" s="12"/>
      <c r="MCN76" s="12"/>
      <c r="MCO76" s="12"/>
      <c r="MCP76" s="12"/>
      <c r="MCQ76" s="12"/>
      <c r="MCR76" s="12"/>
      <c r="MCS76" s="12"/>
      <c r="MCT76" s="12"/>
      <c r="MCU76" s="12"/>
      <c r="MCV76" s="12"/>
      <c r="MCW76" s="12"/>
      <c r="MCX76" s="12"/>
      <c r="MCY76" s="12"/>
      <c r="MCZ76" s="12"/>
      <c r="MDA76" s="12"/>
      <c r="MDB76" s="12"/>
      <c r="MDC76" s="12"/>
      <c r="MDD76" s="12"/>
      <c r="MDE76" s="12"/>
      <c r="MDF76" s="12"/>
      <c r="MDG76" s="12"/>
      <c r="MDH76" s="12"/>
      <c r="MDI76" s="12"/>
      <c r="MDJ76" s="12"/>
      <c r="MDK76" s="12"/>
      <c r="MDL76" s="12"/>
      <c r="MDM76" s="12"/>
      <c r="MDN76" s="12"/>
      <c r="MDO76" s="12"/>
      <c r="MDP76" s="12"/>
      <c r="MDQ76" s="12"/>
      <c r="MDR76" s="12"/>
      <c r="MDS76" s="12"/>
      <c r="MDT76" s="12"/>
      <c r="MDU76" s="12"/>
      <c r="MDV76" s="12"/>
      <c r="MDW76" s="12"/>
      <c r="MDX76" s="12"/>
      <c r="MDY76" s="12"/>
      <c r="MDZ76" s="12"/>
      <c r="MEA76" s="12"/>
      <c r="MEB76" s="12"/>
      <c r="MEC76" s="12"/>
      <c r="MED76" s="12"/>
      <c r="MEE76" s="12"/>
      <c r="MEF76" s="12"/>
      <c r="MEG76" s="12"/>
      <c r="MEH76" s="12"/>
      <c r="MEI76" s="12"/>
      <c r="MEJ76" s="12"/>
      <c r="MEK76" s="12"/>
      <c r="MEL76" s="12"/>
      <c r="MEM76" s="12"/>
      <c r="MEN76" s="12"/>
      <c r="MEO76" s="12"/>
      <c r="MEP76" s="12"/>
      <c r="MEQ76" s="12"/>
      <c r="MER76" s="12"/>
      <c r="MES76" s="12"/>
      <c r="MET76" s="12"/>
      <c r="MEU76" s="12"/>
      <c r="MEV76" s="12"/>
      <c r="MEW76" s="12"/>
      <c r="MEX76" s="12"/>
      <c r="MEY76" s="12"/>
      <c r="MEZ76" s="12"/>
      <c r="MFA76" s="12"/>
      <c r="MFB76" s="12"/>
      <c r="MFC76" s="12"/>
      <c r="MFD76" s="12"/>
      <c r="MFE76" s="12"/>
      <c r="MFF76" s="12"/>
      <c r="MFG76" s="12"/>
      <c r="MFH76" s="12"/>
      <c r="MFI76" s="12"/>
      <c r="MFJ76" s="12"/>
      <c r="MFK76" s="12"/>
      <c r="MFL76" s="12"/>
      <c r="MFM76" s="12"/>
      <c r="MFN76" s="12"/>
      <c r="MFO76" s="12"/>
      <c r="MFP76" s="12"/>
      <c r="MFQ76" s="12"/>
      <c r="MFR76" s="12"/>
      <c r="MFS76" s="12"/>
      <c r="MFT76" s="12"/>
      <c r="MFU76" s="12"/>
      <c r="MFV76" s="12"/>
      <c r="MFW76" s="12"/>
      <c r="MFX76" s="12"/>
      <c r="MFY76" s="12"/>
      <c r="MFZ76" s="12"/>
      <c r="MGA76" s="12"/>
      <c r="MGB76" s="12"/>
      <c r="MGC76" s="12"/>
      <c r="MGD76" s="12"/>
      <c r="MGE76" s="12"/>
      <c r="MGF76" s="12"/>
      <c r="MGG76" s="12"/>
      <c r="MGH76" s="12"/>
      <c r="MGI76" s="12"/>
      <c r="MGJ76" s="12"/>
      <c r="MGK76" s="12"/>
      <c r="MGL76" s="12"/>
      <c r="MGM76" s="12"/>
      <c r="MGN76" s="12"/>
      <c r="MGO76" s="12"/>
      <c r="MGP76" s="12"/>
      <c r="MGQ76" s="12"/>
      <c r="MGR76" s="12"/>
      <c r="MGS76" s="12"/>
      <c r="MGT76" s="12"/>
      <c r="MGU76" s="12"/>
      <c r="MGV76" s="12"/>
      <c r="MGW76" s="12"/>
      <c r="MGX76" s="12"/>
      <c r="MGY76" s="12"/>
      <c r="MGZ76" s="12"/>
      <c r="MHA76" s="12"/>
      <c r="MHB76" s="12"/>
      <c r="MHC76" s="12"/>
      <c r="MHD76" s="12"/>
      <c r="MHE76" s="12"/>
      <c r="MHF76" s="12"/>
      <c r="MHG76" s="12"/>
      <c r="MHH76" s="12"/>
      <c r="MHI76" s="12"/>
      <c r="MHJ76" s="12"/>
      <c r="MHK76" s="12"/>
      <c r="MHL76" s="12"/>
      <c r="MHM76" s="12"/>
      <c r="MHN76" s="12"/>
      <c r="MHO76" s="12"/>
      <c r="MHP76" s="12"/>
      <c r="MHQ76" s="12"/>
      <c r="MHR76" s="12"/>
      <c r="MHS76" s="12"/>
      <c r="MHT76" s="12"/>
      <c r="MHU76" s="12"/>
      <c r="MHV76" s="12"/>
      <c r="MHW76" s="12"/>
      <c r="MHX76" s="12"/>
      <c r="MHY76" s="12"/>
      <c r="MHZ76" s="12"/>
      <c r="MIA76" s="12"/>
      <c r="MIB76" s="12"/>
      <c r="MIC76" s="12"/>
      <c r="MID76" s="12"/>
      <c r="MIE76" s="12"/>
      <c r="MIF76" s="12"/>
      <c r="MIG76" s="12"/>
      <c r="MIH76" s="12"/>
      <c r="MII76" s="12"/>
      <c r="MIJ76" s="12"/>
      <c r="MIK76" s="12"/>
      <c r="MIL76" s="12"/>
      <c r="MIM76" s="12"/>
      <c r="MIN76" s="12"/>
      <c r="MIO76" s="12"/>
      <c r="MIP76" s="12"/>
      <c r="MIQ76" s="12"/>
      <c r="MIR76" s="12"/>
      <c r="MIS76" s="12"/>
      <c r="MIT76" s="12"/>
      <c r="MIU76" s="12"/>
      <c r="MIV76" s="12"/>
      <c r="MIW76" s="12"/>
      <c r="MIX76" s="12"/>
      <c r="MIY76" s="12"/>
      <c r="MIZ76" s="12"/>
      <c r="MJA76" s="12"/>
      <c r="MJB76" s="12"/>
      <c r="MJC76" s="12"/>
      <c r="MJD76" s="12"/>
      <c r="MJE76" s="12"/>
      <c r="MJF76" s="12"/>
      <c r="MJG76" s="12"/>
      <c r="MJH76" s="12"/>
      <c r="MJI76" s="12"/>
      <c r="MJJ76" s="12"/>
      <c r="MJK76" s="12"/>
      <c r="MJL76" s="12"/>
      <c r="MJM76" s="12"/>
      <c r="MJN76" s="12"/>
      <c r="MJO76" s="12"/>
      <c r="MJP76" s="12"/>
      <c r="MJQ76" s="12"/>
      <c r="MJR76" s="12"/>
      <c r="MJS76" s="12"/>
      <c r="MJT76" s="12"/>
      <c r="MJU76" s="12"/>
      <c r="MJV76" s="12"/>
      <c r="MJW76" s="12"/>
      <c r="MJX76" s="12"/>
      <c r="MJY76" s="12"/>
      <c r="MJZ76" s="12"/>
      <c r="MKA76" s="12"/>
      <c r="MKB76" s="12"/>
      <c r="MKC76" s="12"/>
      <c r="MKD76" s="12"/>
      <c r="MKE76" s="12"/>
      <c r="MKF76" s="12"/>
      <c r="MKG76" s="12"/>
      <c r="MKH76" s="12"/>
      <c r="MKI76" s="12"/>
      <c r="MKJ76" s="12"/>
      <c r="MKK76" s="12"/>
      <c r="MKL76" s="12"/>
      <c r="MKM76" s="12"/>
      <c r="MKN76" s="12"/>
      <c r="MKO76" s="12"/>
      <c r="MKP76" s="12"/>
      <c r="MKQ76" s="12"/>
      <c r="MKR76" s="12"/>
      <c r="MKS76" s="12"/>
      <c r="MKT76" s="12"/>
      <c r="MKU76" s="12"/>
      <c r="MKV76" s="12"/>
      <c r="MKW76" s="12"/>
      <c r="MKX76" s="12"/>
      <c r="MKY76" s="12"/>
      <c r="MKZ76" s="12"/>
      <c r="MLA76" s="12"/>
      <c r="MLB76" s="12"/>
      <c r="MLC76" s="12"/>
      <c r="MLD76" s="12"/>
      <c r="MLE76" s="12"/>
      <c r="MLF76" s="12"/>
      <c r="MLG76" s="12"/>
      <c r="MLH76" s="12"/>
      <c r="MLI76" s="12"/>
      <c r="MLJ76" s="12"/>
      <c r="MLK76" s="12"/>
      <c r="MLL76" s="12"/>
      <c r="MLM76" s="12"/>
      <c r="MLN76" s="12"/>
      <c r="MLO76" s="12"/>
      <c r="MLP76" s="12"/>
      <c r="MLQ76" s="12"/>
      <c r="MLR76" s="12"/>
      <c r="MLS76" s="12"/>
      <c r="MLT76" s="12"/>
      <c r="MLU76" s="12"/>
      <c r="MLV76" s="12"/>
      <c r="MLW76" s="12"/>
      <c r="MLX76" s="12"/>
      <c r="MLY76" s="12"/>
      <c r="MLZ76" s="12"/>
      <c r="MMA76" s="12"/>
      <c r="MMB76" s="12"/>
      <c r="MMC76" s="12"/>
      <c r="MMD76" s="12"/>
      <c r="MME76" s="12"/>
      <c r="MMF76" s="12"/>
      <c r="MMG76" s="12"/>
      <c r="MMH76" s="12"/>
      <c r="MMI76" s="12"/>
      <c r="MMJ76" s="12"/>
      <c r="MMK76" s="12"/>
      <c r="MML76" s="12"/>
      <c r="MMM76" s="12"/>
      <c r="MMN76" s="12"/>
      <c r="MMO76" s="12"/>
      <c r="MMP76" s="12"/>
      <c r="MMQ76" s="12"/>
      <c r="MMR76" s="12"/>
      <c r="MMS76" s="12"/>
      <c r="MMT76" s="12"/>
      <c r="MMU76" s="12"/>
      <c r="MMV76" s="12"/>
      <c r="MMW76" s="12"/>
      <c r="MMX76" s="12"/>
      <c r="MMY76" s="12"/>
      <c r="MMZ76" s="12"/>
      <c r="MNA76" s="12"/>
      <c r="MNB76" s="12"/>
      <c r="MNC76" s="12"/>
      <c r="MND76" s="12"/>
      <c r="MNE76" s="12"/>
      <c r="MNF76" s="12"/>
      <c r="MNG76" s="12"/>
      <c r="MNH76" s="12"/>
      <c r="MNI76" s="12"/>
      <c r="MNJ76" s="12"/>
      <c r="MNK76" s="12"/>
      <c r="MNL76" s="12"/>
      <c r="MNM76" s="12"/>
      <c r="MNN76" s="12"/>
      <c r="MNO76" s="12"/>
      <c r="MNP76" s="12"/>
      <c r="MNQ76" s="12"/>
      <c r="MNR76" s="12"/>
      <c r="MNS76" s="12"/>
      <c r="MNT76" s="12"/>
      <c r="MNU76" s="12"/>
      <c r="MNV76" s="12"/>
      <c r="MNW76" s="12"/>
      <c r="MNX76" s="12"/>
      <c r="MNY76" s="12"/>
      <c r="MNZ76" s="12"/>
      <c r="MOA76" s="12"/>
      <c r="MOB76" s="12"/>
      <c r="MOC76" s="12"/>
      <c r="MOD76" s="12"/>
      <c r="MOE76" s="12"/>
      <c r="MOF76" s="12"/>
      <c r="MOG76" s="12"/>
      <c r="MOH76" s="12"/>
      <c r="MOI76" s="12"/>
      <c r="MOJ76" s="12"/>
      <c r="MOK76" s="12"/>
      <c r="MOL76" s="12"/>
      <c r="MOM76" s="12"/>
      <c r="MON76" s="12"/>
      <c r="MOO76" s="12"/>
      <c r="MOP76" s="12"/>
      <c r="MOQ76" s="12"/>
      <c r="MOR76" s="12"/>
      <c r="MOS76" s="12"/>
      <c r="MOT76" s="12"/>
      <c r="MOU76" s="12"/>
      <c r="MOV76" s="12"/>
      <c r="MOW76" s="12"/>
      <c r="MOX76" s="12"/>
      <c r="MOY76" s="12"/>
      <c r="MOZ76" s="12"/>
      <c r="MPA76" s="12"/>
      <c r="MPB76" s="12"/>
      <c r="MPC76" s="12"/>
      <c r="MPD76" s="12"/>
      <c r="MPE76" s="12"/>
      <c r="MPF76" s="12"/>
      <c r="MPG76" s="12"/>
      <c r="MPH76" s="12"/>
      <c r="MPI76" s="12"/>
      <c r="MPJ76" s="12"/>
      <c r="MPK76" s="12"/>
      <c r="MPL76" s="12"/>
      <c r="MPM76" s="12"/>
      <c r="MPN76" s="12"/>
      <c r="MPO76" s="12"/>
      <c r="MPP76" s="12"/>
      <c r="MPQ76" s="12"/>
      <c r="MPR76" s="12"/>
      <c r="MPS76" s="12"/>
      <c r="MPT76" s="12"/>
      <c r="MPU76" s="12"/>
      <c r="MPV76" s="12"/>
      <c r="MPW76" s="12"/>
      <c r="MPX76" s="12"/>
      <c r="MPY76" s="12"/>
      <c r="MPZ76" s="12"/>
      <c r="MQA76" s="12"/>
      <c r="MQB76" s="12"/>
      <c r="MQC76" s="12"/>
      <c r="MQD76" s="12"/>
      <c r="MQE76" s="12"/>
      <c r="MQF76" s="12"/>
      <c r="MQG76" s="12"/>
      <c r="MQH76" s="12"/>
      <c r="MQI76" s="12"/>
      <c r="MQJ76" s="12"/>
      <c r="MQK76" s="12"/>
      <c r="MQL76" s="12"/>
      <c r="MQM76" s="12"/>
      <c r="MQN76" s="12"/>
      <c r="MQO76" s="12"/>
      <c r="MQP76" s="12"/>
      <c r="MQQ76" s="12"/>
      <c r="MQR76" s="12"/>
      <c r="MQS76" s="12"/>
      <c r="MQT76" s="12"/>
      <c r="MQU76" s="12"/>
      <c r="MQV76" s="12"/>
      <c r="MQW76" s="12"/>
      <c r="MQX76" s="12"/>
      <c r="MQY76" s="12"/>
      <c r="MQZ76" s="12"/>
      <c r="MRA76" s="12"/>
      <c r="MRB76" s="12"/>
      <c r="MRC76" s="12"/>
      <c r="MRD76" s="12"/>
      <c r="MRE76" s="12"/>
      <c r="MRF76" s="12"/>
      <c r="MRG76" s="12"/>
      <c r="MRH76" s="12"/>
      <c r="MRI76" s="12"/>
      <c r="MRJ76" s="12"/>
      <c r="MRK76" s="12"/>
      <c r="MRL76" s="12"/>
      <c r="MRM76" s="12"/>
      <c r="MRN76" s="12"/>
      <c r="MRO76" s="12"/>
      <c r="MRP76" s="12"/>
      <c r="MRQ76" s="12"/>
      <c r="MRR76" s="12"/>
      <c r="MRS76" s="12"/>
      <c r="MRT76" s="12"/>
      <c r="MRU76" s="12"/>
      <c r="MRV76" s="12"/>
      <c r="MRW76" s="12"/>
      <c r="MRX76" s="12"/>
      <c r="MRY76" s="12"/>
      <c r="MRZ76" s="12"/>
      <c r="MSA76" s="12"/>
      <c r="MSB76" s="12"/>
      <c r="MSC76" s="12"/>
      <c r="MSD76" s="12"/>
      <c r="MSE76" s="12"/>
      <c r="MSF76" s="12"/>
      <c r="MSG76" s="12"/>
      <c r="MSH76" s="12"/>
      <c r="MSI76" s="12"/>
      <c r="MSJ76" s="12"/>
      <c r="MSK76" s="12"/>
      <c r="MSL76" s="12"/>
      <c r="MSM76" s="12"/>
      <c r="MSN76" s="12"/>
      <c r="MSO76" s="12"/>
      <c r="MSP76" s="12"/>
      <c r="MSQ76" s="12"/>
      <c r="MSR76" s="12"/>
      <c r="MSS76" s="12"/>
      <c r="MST76" s="12"/>
      <c r="MSU76" s="12"/>
      <c r="MSV76" s="12"/>
      <c r="MSW76" s="12"/>
      <c r="MSX76" s="12"/>
      <c r="MSY76" s="12"/>
      <c r="MSZ76" s="12"/>
      <c r="MTA76" s="12"/>
      <c r="MTB76" s="12"/>
      <c r="MTC76" s="12"/>
      <c r="MTD76" s="12"/>
      <c r="MTE76" s="12"/>
      <c r="MTF76" s="12"/>
      <c r="MTG76" s="12"/>
      <c r="MTH76" s="12"/>
      <c r="MTI76" s="12"/>
      <c r="MTJ76" s="12"/>
      <c r="MTK76" s="12"/>
      <c r="MTL76" s="12"/>
      <c r="MTM76" s="12"/>
      <c r="MTN76" s="12"/>
      <c r="MTO76" s="12"/>
      <c r="MTP76" s="12"/>
      <c r="MTQ76" s="12"/>
      <c r="MTR76" s="12"/>
      <c r="MTS76" s="12"/>
      <c r="MTT76" s="12"/>
      <c r="MTU76" s="12"/>
      <c r="MTV76" s="12"/>
      <c r="MTW76" s="12"/>
      <c r="MTX76" s="12"/>
      <c r="MTY76" s="12"/>
      <c r="MTZ76" s="12"/>
      <c r="MUA76" s="12"/>
      <c r="MUB76" s="12"/>
      <c r="MUC76" s="12"/>
      <c r="MUD76" s="12"/>
      <c r="MUE76" s="12"/>
      <c r="MUF76" s="12"/>
      <c r="MUG76" s="12"/>
      <c r="MUH76" s="12"/>
      <c r="MUI76" s="12"/>
      <c r="MUJ76" s="12"/>
      <c r="MUK76" s="12"/>
      <c r="MUL76" s="12"/>
      <c r="MUM76" s="12"/>
      <c r="MUN76" s="12"/>
      <c r="MUO76" s="12"/>
      <c r="MUP76" s="12"/>
      <c r="MUQ76" s="12"/>
      <c r="MUR76" s="12"/>
      <c r="MUS76" s="12"/>
      <c r="MUT76" s="12"/>
      <c r="MUU76" s="12"/>
      <c r="MUV76" s="12"/>
      <c r="MUW76" s="12"/>
      <c r="MUX76" s="12"/>
      <c r="MUY76" s="12"/>
      <c r="MUZ76" s="12"/>
      <c r="MVA76" s="12"/>
      <c r="MVB76" s="12"/>
      <c r="MVC76" s="12"/>
      <c r="MVD76" s="12"/>
      <c r="MVE76" s="12"/>
      <c r="MVF76" s="12"/>
      <c r="MVG76" s="12"/>
      <c r="MVH76" s="12"/>
      <c r="MVI76" s="12"/>
      <c r="MVJ76" s="12"/>
      <c r="MVK76" s="12"/>
      <c r="MVL76" s="12"/>
      <c r="MVM76" s="12"/>
      <c r="MVN76" s="12"/>
      <c r="MVO76" s="12"/>
      <c r="MVP76" s="12"/>
      <c r="MVQ76" s="12"/>
      <c r="MVR76" s="12"/>
      <c r="MVS76" s="12"/>
      <c r="MVT76" s="12"/>
      <c r="MVU76" s="12"/>
      <c r="MVV76" s="12"/>
      <c r="MVW76" s="12"/>
      <c r="MVX76" s="12"/>
      <c r="MVY76" s="12"/>
      <c r="MVZ76" s="12"/>
      <c r="MWA76" s="12"/>
      <c r="MWB76" s="12"/>
      <c r="MWC76" s="12"/>
      <c r="MWD76" s="12"/>
      <c r="MWE76" s="12"/>
      <c r="MWF76" s="12"/>
      <c r="MWG76" s="12"/>
      <c r="MWH76" s="12"/>
      <c r="MWI76" s="12"/>
      <c r="MWJ76" s="12"/>
      <c r="MWK76" s="12"/>
      <c r="MWL76" s="12"/>
      <c r="MWM76" s="12"/>
      <c r="MWN76" s="12"/>
      <c r="MWO76" s="12"/>
      <c r="MWP76" s="12"/>
      <c r="MWQ76" s="12"/>
      <c r="MWR76" s="12"/>
      <c r="MWS76" s="12"/>
      <c r="MWT76" s="12"/>
      <c r="MWU76" s="12"/>
      <c r="MWV76" s="12"/>
      <c r="MWW76" s="12"/>
      <c r="MWX76" s="12"/>
      <c r="MWY76" s="12"/>
      <c r="MWZ76" s="12"/>
      <c r="MXA76" s="12"/>
      <c r="MXB76" s="12"/>
      <c r="MXC76" s="12"/>
      <c r="MXD76" s="12"/>
      <c r="MXE76" s="12"/>
      <c r="MXF76" s="12"/>
      <c r="MXG76" s="12"/>
      <c r="MXH76" s="12"/>
      <c r="MXI76" s="12"/>
      <c r="MXJ76" s="12"/>
      <c r="MXK76" s="12"/>
      <c r="MXL76" s="12"/>
      <c r="MXM76" s="12"/>
      <c r="MXN76" s="12"/>
      <c r="MXO76" s="12"/>
      <c r="MXP76" s="12"/>
      <c r="MXQ76" s="12"/>
      <c r="MXR76" s="12"/>
      <c r="MXS76" s="12"/>
      <c r="MXT76" s="12"/>
      <c r="MXU76" s="12"/>
      <c r="MXV76" s="12"/>
      <c r="MXW76" s="12"/>
      <c r="MXX76" s="12"/>
      <c r="MXY76" s="12"/>
      <c r="MXZ76" s="12"/>
      <c r="MYA76" s="12"/>
      <c r="MYB76" s="12"/>
      <c r="MYC76" s="12"/>
      <c r="MYD76" s="12"/>
      <c r="MYE76" s="12"/>
      <c r="MYF76" s="12"/>
      <c r="MYG76" s="12"/>
      <c r="MYH76" s="12"/>
      <c r="MYI76" s="12"/>
      <c r="MYJ76" s="12"/>
      <c r="MYK76" s="12"/>
      <c r="MYL76" s="12"/>
      <c r="MYM76" s="12"/>
      <c r="MYN76" s="12"/>
      <c r="MYO76" s="12"/>
      <c r="MYP76" s="12"/>
      <c r="MYQ76" s="12"/>
      <c r="MYR76" s="12"/>
      <c r="MYS76" s="12"/>
      <c r="MYT76" s="12"/>
      <c r="MYU76" s="12"/>
      <c r="MYV76" s="12"/>
      <c r="MYW76" s="12"/>
      <c r="MYX76" s="12"/>
      <c r="MYY76" s="12"/>
      <c r="MYZ76" s="12"/>
      <c r="MZA76" s="12"/>
      <c r="MZB76" s="12"/>
      <c r="MZC76" s="12"/>
      <c r="MZD76" s="12"/>
      <c r="MZE76" s="12"/>
      <c r="MZF76" s="12"/>
      <c r="MZG76" s="12"/>
      <c r="MZH76" s="12"/>
      <c r="MZI76" s="12"/>
      <c r="MZJ76" s="12"/>
      <c r="MZK76" s="12"/>
      <c r="MZL76" s="12"/>
      <c r="MZM76" s="12"/>
      <c r="MZN76" s="12"/>
      <c r="MZO76" s="12"/>
      <c r="MZP76" s="12"/>
      <c r="MZQ76" s="12"/>
      <c r="MZR76" s="12"/>
      <c r="MZS76" s="12"/>
      <c r="MZT76" s="12"/>
      <c r="MZU76" s="12"/>
      <c r="MZV76" s="12"/>
      <c r="MZW76" s="12"/>
      <c r="MZX76" s="12"/>
      <c r="MZY76" s="12"/>
      <c r="MZZ76" s="12"/>
      <c r="NAA76" s="12"/>
      <c r="NAB76" s="12"/>
      <c r="NAC76" s="12"/>
      <c r="NAD76" s="12"/>
      <c r="NAE76" s="12"/>
      <c r="NAF76" s="12"/>
      <c r="NAG76" s="12"/>
      <c r="NAH76" s="12"/>
      <c r="NAI76" s="12"/>
      <c r="NAJ76" s="12"/>
      <c r="NAK76" s="12"/>
      <c r="NAL76" s="12"/>
      <c r="NAM76" s="12"/>
      <c r="NAN76" s="12"/>
      <c r="NAO76" s="12"/>
      <c r="NAP76" s="12"/>
      <c r="NAQ76" s="12"/>
      <c r="NAR76" s="12"/>
      <c r="NAS76" s="12"/>
      <c r="NAT76" s="12"/>
      <c r="NAU76" s="12"/>
      <c r="NAV76" s="12"/>
      <c r="NAW76" s="12"/>
      <c r="NAX76" s="12"/>
      <c r="NAY76" s="12"/>
      <c r="NAZ76" s="12"/>
      <c r="NBA76" s="12"/>
      <c r="NBB76" s="12"/>
      <c r="NBC76" s="12"/>
      <c r="NBD76" s="12"/>
      <c r="NBE76" s="12"/>
      <c r="NBF76" s="12"/>
      <c r="NBG76" s="12"/>
      <c r="NBH76" s="12"/>
      <c r="NBI76" s="12"/>
      <c r="NBJ76" s="12"/>
      <c r="NBK76" s="12"/>
      <c r="NBL76" s="12"/>
      <c r="NBM76" s="12"/>
      <c r="NBN76" s="12"/>
      <c r="NBO76" s="12"/>
      <c r="NBP76" s="12"/>
      <c r="NBQ76" s="12"/>
      <c r="NBR76" s="12"/>
      <c r="NBS76" s="12"/>
      <c r="NBT76" s="12"/>
      <c r="NBU76" s="12"/>
      <c r="NBV76" s="12"/>
      <c r="NBW76" s="12"/>
      <c r="NBX76" s="12"/>
      <c r="NBY76" s="12"/>
      <c r="NBZ76" s="12"/>
      <c r="NCA76" s="12"/>
      <c r="NCB76" s="12"/>
      <c r="NCC76" s="12"/>
      <c r="NCD76" s="12"/>
      <c r="NCE76" s="12"/>
      <c r="NCF76" s="12"/>
      <c r="NCG76" s="12"/>
      <c r="NCH76" s="12"/>
      <c r="NCI76" s="12"/>
      <c r="NCJ76" s="12"/>
      <c r="NCK76" s="12"/>
      <c r="NCL76" s="12"/>
      <c r="NCM76" s="12"/>
      <c r="NCN76" s="12"/>
      <c r="NCO76" s="12"/>
      <c r="NCP76" s="12"/>
      <c r="NCQ76" s="12"/>
      <c r="NCR76" s="12"/>
      <c r="NCS76" s="12"/>
      <c r="NCT76" s="12"/>
      <c r="NCU76" s="12"/>
      <c r="NCV76" s="12"/>
      <c r="NCW76" s="12"/>
      <c r="NCX76" s="12"/>
      <c r="NCY76" s="12"/>
      <c r="NCZ76" s="12"/>
      <c r="NDA76" s="12"/>
      <c r="NDB76" s="12"/>
      <c r="NDC76" s="12"/>
      <c r="NDD76" s="12"/>
      <c r="NDE76" s="12"/>
      <c r="NDF76" s="12"/>
      <c r="NDG76" s="12"/>
      <c r="NDH76" s="12"/>
      <c r="NDI76" s="12"/>
      <c r="NDJ76" s="12"/>
      <c r="NDK76" s="12"/>
      <c r="NDL76" s="12"/>
      <c r="NDM76" s="12"/>
      <c r="NDN76" s="12"/>
      <c r="NDO76" s="12"/>
      <c r="NDP76" s="12"/>
      <c r="NDQ76" s="12"/>
      <c r="NDR76" s="12"/>
      <c r="NDS76" s="12"/>
      <c r="NDT76" s="12"/>
      <c r="NDU76" s="12"/>
      <c r="NDV76" s="12"/>
      <c r="NDW76" s="12"/>
      <c r="NDX76" s="12"/>
      <c r="NDY76" s="12"/>
      <c r="NDZ76" s="12"/>
      <c r="NEA76" s="12"/>
      <c r="NEB76" s="12"/>
      <c r="NEC76" s="12"/>
      <c r="NED76" s="12"/>
      <c r="NEE76" s="12"/>
      <c r="NEF76" s="12"/>
      <c r="NEG76" s="12"/>
      <c r="NEH76" s="12"/>
      <c r="NEI76" s="12"/>
      <c r="NEJ76" s="12"/>
      <c r="NEK76" s="12"/>
      <c r="NEL76" s="12"/>
      <c r="NEM76" s="12"/>
      <c r="NEN76" s="12"/>
      <c r="NEO76" s="12"/>
      <c r="NEP76" s="12"/>
      <c r="NEQ76" s="12"/>
      <c r="NER76" s="12"/>
      <c r="NES76" s="12"/>
      <c r="NET76" s="12"/>
      <c r="NEU76" s="12"/>
      <c r="NEV76" s="12"/>
      <c r="NEW76" s="12"/>
      <c r="NEX76" s="12"/>
      <c r="NEY76" s="12"/>
      <c r="NEZ76" s="12"/>
      <c r="NFA76" s="12"/>
      <c r="NFB76" s="12"/>
      <c r="NFC76" s="12"/>
      <c r="NFD76" s="12"/>
      <c r="NFE76" s="12"/>
      <c r="NFF76" s="12"/>
      <c r="NFG76" s="12"/>
      <c r="NFH76" s="12"/>
      <c r="NFI76" s="12"/>
      <c r="NFJ76" s="12"/>
      <c r="NFK76" s="12"/>
      <c r="NFL76" s="12"/>
      <c r="NFM76" s="12"/>
      <c r="NFN76" s="12"/>
      <c r="NFO76" s="12"/>
      <c r="NFP76" s="12"/>
      <c r="NFQ76" s="12"/>
      <c r="NFR76" s="12"/>
      <c r="NFS76" s="12"/>
      <c r="NFT76" s="12"/>
      <c r="NFU76" s="12"/>
      <c r="NFV76" s="12"/>
      <c r="NFW76" s="12"/>
      <c r="NFX76" s="12"/>
      <c r="NFY76" s="12"/>
      <c r="NFZ76" s="12"/>
      <c r="NGA76" s="12"/>
      <c r="NGB76" s="12"/>
      <c r="NGC76" s="12"/>
      <c r="NGD76" s="12"/>
      <c r="NGE76" s="12"/>
      <c r="NGF76" s="12"/>
      <c r="NGG76" s="12"/>
      <c r="NGH76" s="12"/>
      <c r="NGI76" s="12"/>
      <c r="NGJ76" s="12"/>
      <c r="NGK76" s="12"/>
      <c r="NGL76" s="12"/>
      <c r="NGM76" s="12"/>
      <c r="NGN76" s="12"/>
      <c r="NGO76" s="12"/>
      <c r="NGP76" s="12"/>
      <c r="NGQ76" s="12"/>
      <c r="NGR76" s="12"/>
      <c r="NGS76" s="12"/>
      <c r="NGT76" s="12"/>
      <c r="NGU76" s="12"/>
      <c r="NGV76" s="12"/>
      <c r="NGW76" s="12"/>
      <c r="NGX76" s="12"/>
      <c r="NGY76" s="12"/>
      <c r="NGZ76" s="12"/>
      <c r="NHA76" s="12"/>
      <c r="NHB76" s="12"/>
      <c r="NHC76" s="12"/>
      <c r="NHD76" s="12"/>
      <c r="NHE76" s="12"/>
      <c r="NHF76" s="12"/>
      <c r="NHG76" s="12"/>
      <c r="NHH76" s="12"/>
      <c r="NHI76" s="12"/>
      <c r="NHJ76" s="12"/>
      <c r="NHK76" s="12"/>
      <c r="NHL76" s="12"/>
      <c r="NHM76" s="12"/>
      <c r="NHN76" s="12"/>
      <c r="NHO76" s="12"/>
      <c r="NHP76" s="12"/>
      <c r="NHQ76" s="12"/>
      <c r="NHR76" s="12"/>
      <c r="NHS76" s="12"/>
      <c r="NHT76" s="12"/>
      <c r="NHU76" s="12"/>
      <c r="NHV76" s="12"/>
      <c r="NHW76" s="12"/>
      <c r="NHX76" s="12"/>
      <c r="NHY76" s="12"/>
      <c r="NHZ76" s="12"/>
      <c r="NIA76" s="12"/>
      <c r="NIB76" s="12"/>
      <c r="NIC76" s="12"/>
      <c r="NID76" s="12"/>
      <c r="NIE76" s="12"/>
      <c r="NIF76" s="12"/>
      <c r="NIG76" s="12"/>
      <c r="NIH76" s="12"/>
      <c r="NII76" s="12"/>
      <c r="NIJ76" s="12"/>
      <c r="NIK76" s="12"/>
      <c r="NIL76" s="12"/>
      <c r="NIM76" s="12"/>
      <c r="NIN76" s="12"/>
      <c r="NIO76" s="12"/>
      <c r="NIP76" s="12"/>
      <c r="NIQ76" s="12"/>
      <c r="NIR76" s="12"/>
      <c r="NIS76" s="12"/>
      <c r="NIT76" s="12"/>
      <c r="NIU76" s="12"/>
      <c r="NIV76" s="12"/>
      <c r="NIW76" s="12"/>
      <c r="NIX76" s="12"/>
      <c r="NIY76" s="12"/>
      <c r="NIZ76" s="12"/>
      <c r="NJA76" s="12"/>
      <c r="NJB76" s="12"/>
      <c r="NJC76" s="12"/>
      <c r="NJD76" s="12"/>
      <c r="NJE76" s="12"/>
      <c r="NJF76" s="12"/>
      <c r="NJG76" s="12"/>
      <c r="NJH76" s="12"/>
      <c r="NJI76" s="12"/>
      <c r="NJJ76" s="12"/>
      <c r="NJK76" s="12"/>
      <c r="NJL76" s="12"/>
      <c r="NJM76" s="12"/>
      <c r="NJN76" s="12"/>
      <c r="NJO76" s="12"/>
      <c r="NJP76" s="12"/>
      <c r="NJQ76" s="12"/>
      <c r="NJR76" s="12"/>
      <c r="NJS76" s="12"/>
      <c r="NJT76" s="12"/>
      <c r="NJU76" s="12"/>
      <c r="NJV76" s="12"/>
      <c r="NJW76" s="12"/>
      <c r="NJX76" s="12"/>
      <c r="NJY76" s="12"/>
      <c r="NJZ76" s="12"/>
      <c r="NKA76" s="12"/>
      <c r="NKB76" s="12"/>
      <c r="NKC76" s="12"/>
      <c r="NKD76" s="12"/>
      <c r="NKE76" s="12"/>
      <c r="NKF76" s="12"/>
      <c r="NKG76" s="12"/>
      <c r="NKH76" s="12"/>
      <c r="NKI76" s="12"/>
      <c r="NKJ76" s="12"/>
      <c r="NKK76" s="12"/>
      <c r="NKL76" s="12"/>
      <c r="NKM76" s="12"/>
      <c r="NKN76" s="12"/>
      <c r="NKO76" s="12"/>
      <c r="NKP76" s="12"/>
      <c r="NKQ76" s="12"/>
      <c r="NKR76" s="12"/>
      <c r="NKS76" s="12"/>
      <c r="NKT76" s="12"/>
      <c r="NKU76" s="12"/>
      <c r="NKV76" s="12"/>
      <c r="NKW76" s="12"/>
      <c r="NKX76" s="12"/>
      <c r="NKY76" s="12"/>
      <c r="NKZ76" s="12"/>
      <c r="NLA76" s="12"/>
      <c r="NLB76" s="12"/>
      <c r="NLC76" s="12"/>
      <c r="NLD76" s="12"/>
      <c r="NLE76" s="12"/>
      <c r="NLF76" s="12"/>
      <c r="NLG76" s="12"/>
      <c r="NLH76" s="12"/>
      <c r="NLI76" s="12"/>
      <c r="NLJ76" s="12"/>
      <c r="NLK76" s="12"/>
      <c r="NLL76" s="12"/>
      <c r="NLM76" s="12"/>
      <c r="NLN76" s="12"/>
      <c r="NLO76" s="12"/>
      <c r="NLP76" s="12"/>
      <c r="NLQ76" s="12"/>
      <c r="NLR76" s="12"/>
      <c r="NLS76" s="12"/>
      <c r="NLT76" s="12"/>
      <c r="NLU76" s="12"/>
      <c r="NLV76" s="12"/>
      <c r="NLW76" s="12"/>
      <c r="NLX76" s="12"/>
      <c r="NLY76" s="12"/>
      <c r="NLZ76" s="12"/>
      <c r="NMA76" s="12"/>
      <c r="NMB76" s="12"/>
      <c r="NMC76" s="12"/>
      <c r="NMD76" s="12"/>
      <c r="NME76" s="12"/>
      <c r="NMF76" s="12"/>
      <c r="NMG76" s="12"/>
      <c r="NMH76" s="12"/>
      <c r="NMI76" s="12"/>
      <c r="NMJ76" s="12"/>
      <c r="NMK76" s="12"/>
      <c r="NML76" s="12"/>
      <c r="NMM76" s="12"/>
      <c r="NMN76" s="12"/>
      <c r="NMO76" s="12"/>
      <c r="NMP76" s="12"/>
      <c r="NMQ76" s="12"/>
      <c r="NMR76" s="12"/>
      <c r="NMS76" s="12"/>
      <c r="NMT76" s="12"/>
      <c r="NMU76" s="12"/>
      <c r="NMV76" s="12"/>
      <c r="NMW76" s="12"/>
      <c r="NMX76" s="12"/>
      <c r="NMY76" s="12"/>
      <c r="NMZ76" s="12"/>
      <c r="NNA76" s="12"/>
      <c r="NNB76" s="12"/>
      <c r="NNC76" s="12"/>
      <c r="NND76" s="12"/>
      <c r="NNE76" s="12"/>
      <c r="NNF76" s="12"/>
      <c r="NNG76" s="12"/>
      <c r="NNH76" s="12"/>
      <c r="NNI76" s="12"/>
      <c r="NNJ76" s="12"/>
      <c r="NNK76" s="12"/>
      <c r="NNL76" s="12"/>
      <c r="NNM76" s="12"/>
      <c r="NNN76" s="12"/>
      <c r="NNO76" s="12"/>
      <c r="NNP76" s="12"/>
      <c r="NNQ76" s="12"/>
      <c r="NNR76" s="12"/>
      <c r="NNS76" s="12"/>
      <c r="NNT76" s="12"/>
      <c r="NNU76" s="12"/>
      <c r="NNV76" s="12"/>
      <c r="NNW76" s="12"/>
      <c r="NNX76" s="12"/>
      <c r="NNY76" s="12"/>
      <c r="NNZ76" s="12"/>
      <c r="NOA76" s="12"/>
      <c r="NOB76" s="12"/>
      <c r="NOC76" s="12"/>
      <c r="NOD76" s="12"/>
      <c r="NOE76" s="12"/>
      <c r="NOF76" s="12"/>
      <c r="NOG76" s="12"/>
      <c r="NOH76" s="12"/>
      <c r="NOI76" s="12"/>
      <c r="NOJ76" s="12"/>
      <c r="NOK76" s="12"/>
      <c r="NOL76" s="12"/>
      <c r="NOM76" s="12"/>
      <c r="NON76" s="12"/>
      <c r="NOO76" s="12"/>
      <c r="NOP76" s="12"/>
      <c r="NOQ76" s="12"/>
      <c r="NOR76" s="12"/>
      <c r="NOS76" s="12"/>
      <c r="NOT76" s="12"/>
      <c r="NOU76" s="12"/>
      <c r="NOV76" s="12"/>
      <c r="NOW76" s="12"/>
      <c r="NOX76" s="12"/>
      <c r="NOY76" s="12"/>
      <c r="NOZ76" s="12"/>
      <c r="NPA76" s="12"/>
      <c r="NPB76" s="12"/>
      <c r="NPC76" s="12"/>
      <c r="NPD76" s="12"/>
      <c r="NPE76" s="12"/>
      <c r="NPF76" s="12"/>
      <c r="NPG76" s="12"/>
      <c r="NPH76" s="12"/>
      <c r="NPI76" s="12"/>
      <c r="NPJ76" s="12"/>
      <c r="NPK76" s="12"/>
      <c r="NPL76" s="12"/>
      <c r="NPM76" s="12"/>
      <c r="NPN76" s="12"/>
      <c r="NPO76" s="12"/>
      <c r="NPP76" s="12"/>
      <c r="NPQ76" s="12"/>
      <c r="NPR76" s="12"/>
      <c r="NPS76" s="12"/>
      <c r="NPT76" s="12"/>
      <c r="NPU76" s="12"/>
      <c r="NPV76" s="12"/>
      <c r="NPW76" s="12"/>
      <c r="NPX76" s="12"/>
      <c r="NPY76" s="12"/>
      <c r="NPZ76" s="12"/>
      <c r="NQA76" s="12"/>
      <c r="NQB76" s="12"/>
      <c r="NQC76" s="12"/>
      <c r="NQD76" s="12"/>
      <c r="NQE76" s="12"/>
      <c r="NQF76" s="12"/>
      <c r="NQG76" s="12"/>
      <c r="NQH76" s="12"/>
      <c r="NQI76" s="12"/>
      <c r="NQJ76" s="12"/>
      <c r="NQK76" s="12"/>
      <c r="NQL76" s="12"/>
      <c r="NQM76" s="12"/>
      <c r="NQN76" s="12"/>
      <c r="NQO76" s="12"/>
      <c r="NQP76" s="12"/>
      <c r="NQQ76" s="12"/>
      <c r="NQR76" s="12"/>
      <c r="NQS76" s="12"/>
      <c r="NQT76" s="12"/>
      <c r="NQU76" s="12"/>
      <c r="NQV76" s="12"/>
      <c r="NQW76" s="12"/>
      <c r="NQX76" s="12"/>
      <c r="NQY76" s="12"/>
      <c r="NQZ76" s="12"/>
      <c r="NRA76" s="12"/>
      <c r="NRB76" s="12"/>
      <c r="NRC76" s="12"/>
      <c r="NRD76" s="12"/>
      <c r="NRE76" s="12"/>
      <c r="NRF76" s="12"/>
      <c r="NRG76" s="12"/>
      <c r="NRH76" s="12"/>
      <c r="NRI76" s="12"/>
      <c r="NRJ76" s="12"/>
      <c r="NRK76" s="12"/>
      <c r="NRL76" s="12"/>
      <c r="NRM76" s="12"/>
      <c r="NRN76" s="12"/>
      <c r="NRO76" s="12"/>
      <c r="NRP76" s="12"/>
      <c r="NRQ76" s="12"/>
      <c r="NRR76" s="12"/>
      <c r="NRS76" s="12"/>
      <c r="NRT76" s="12"/>
      <c r="NRU76" s="12"/>
      <c r="NRV76" s="12"/>
      <c r="NRW76" s="12"/>
      <c r="NRX76" s="12"/>
      <c r="NRY76" s="12"/>
      <c r="NRZ76" s="12"/>
      <c r="NSA76" s="12"/>
      <c r="NSB76" s="12"/>
      <c r="NSC76" s="12"/>
      <c r="NSD76" s="12"/>
      <c r="NSE76" s="12"/>
      <c r="NSF76" s="12"/>
      <c r="NSG76" s="12"/>
      <c r="NSH76" s="12"/>
      <c r="NSI76" s="12"/>
      <c r="NSJ76" s="12"/>
      <c r="NSK76" s="12"/>
      <c r="NSL76" s="12"/>
      <c r="NSM76" s="12"/>
      <c r="NSN76" s="12"/>
      <c r="NSO76" s="12"/>
      <c r="NSP76" s="12"/>
      <c r="NSQ76" s="12"/>
      <c r="NSR76" s="12"/>
      <c r="NSS76" s="12"/>
      <c r="NST76" s="12"/>
      <c r="NSU76" s="12"/>
      <c r="NSV76" s="12"/>
      <c r="NSW76" s="12"/>
      <c r="NSX76" s="12"/>
      <c r="NSY76" s="12"/>
      <c r="NSZ76" s="12"/>
      <c r="NTA76" s="12"/>
      <c r="NTB76" s="12"/>
      <c r="NTC76" s="12"/>
      <c r="NTD76" s="12"/>
      <c r="NTE76" s="12"/>
      <c r="NTF76" s="12"/>
      <c r="NTG76" s="12"/>
      <c r="NTH76" s="12"/>
      <c r="NTI76" s="12"/>
      <c r="NTJ76" s="12"/>
      <c r="NTK76" s="12"/>
      <c r="NTL76" s="12"/>
      <c r="NTM76" s="12"/>
      <c r="NTN76" s="12"/>
      <c r="NTO76" s="12"/>
      <c r="NTP76" s="12"/>
      <c r="NTQ76" s="12"/>
      <c r="NTR76" s="12"/>
      <c r="NTS76" s="12"/>
      <c r="NTT76" s="12"/>
      <c r="NTU76" s="12"/>
      <c r="NTV76" s="12"/>
      <c r="NTW76" s="12"/>
      <c r="NTX76" s="12"/>
      <c r="NTY76" s="12"/>
      <c r="NTZ76" s="12"/>
      <c r="NUA76" s="12"/>
      <c r="NUB76" s="12"/>
      <c r="NUC76" s="12"/>
      <c r="NUD76" s="12"/>
      <c r="NUE76" s="12"/>
      <c r="NUF76" s="12"/>
      <c r="NUG76" s="12"/>
      <c r="NUH76" s="12"/>
      <c r="NUI76" s="12"/>
      <c r="NUJ76" s="12"/>
      <c r="NUK76" s="12"/>
      <c r="NUL76" s="12"/>
      <c r="NUM76" s="12"/>
      <c r="NUN76" s="12"/>
      <c r="NUO76" s="12"/>
      <c r="NUP76" s="12"/>
      <c r="NUQ76" s="12"/>
      <c r="NUR76" s="12"/>
      <c r="NUS76" s="12"/>
      <c r="NUT76" s="12"/>
      <c r="NUU76" s="12"/>
      <c r="NUV76" s="12"/>
      <c r="NUW76" s="12"/>
      <c r="NUX76" s="12"/>
      <c r="NUY76" s="12"/>
      <c r="NUZ76" s="12"/>
      <c r="NVA76" s="12"/>
      <c r="NVB76" s="12"/>
      <c r="NVC76" s="12"/>
      <c r="NVD76" s="12"/>
      <c r="NVE76" s="12"/>
      <c r="NVF76" s="12"/>
      <c r="NVG76" s="12"/>
      <c r="NVH76" s="12"/>
      <c r="NVI76" s="12"/>
      <c r="NVJ76" s="12"/>
      <c r="NVK76" s="12"/>
      <c r="NVL76" s="12"/>
      <c r="NVM76" s="12"/>
      <c r="NVN76" s="12"/>
      <c r="NVO76" s="12"/>
      <c r="NVP76" s="12"/>
      <c r="NVQ76" s="12"/>
      <c r="NVR76" s="12"/>
      <c r="NVS76" s="12"/>
      <c r="NVT76" s="12"/>
      <c r="NVU76" s="12"/>
      <c r="NVV76" s="12"/>
      <c r="NVW76" s="12"/>
      <c r="NVX76" s="12"/>
      <c r="NVY76" s="12"/>
      <c r="NVZ76" s="12"/>
      <c r="NWA76" s="12"/>
      <c r="NWB76" s="12"/>
      <c r="NWC76" s="12"/>
      <c r="NWD76" s="12"/>
      <c r="NWE76" s="12"/>
      <c r="NWF76" s="12"/>
      <c r="NWG76" s="12"/>
      <c r="NWH76" s="12"/>
      <c r="NWI76" s="12"/>
      <c r="NWJ76" s="12"/>
      <c r="NWK76" s="12"/>
      <c r="NWL76" s="12"/>
      <c r="NWM76" s="12"/>
      <c r="NWN76" s="12"/>
      <c r="NWO76" s="12"/>
      <c r="NWP76" s="12"/>
      <c r="NWQ76" s="12"/>
      <c r="NWR76" s="12"/>
      <c r="NWS76" s="12"/>
      <c r="NWT76" s="12"/>
      <c r="NWU76" s="12"/>
      <c r="NWV76" s="12"/>
      <c r="NWW76" s="12"/>
      <c r="NWX76" s="12"/>
      <c r="NWY76" s="12"/>
      <c r="NWZ76" s="12"/>
      <c r="NXA76" s="12"/>
      <c r="NXB76" s="12"/>
      <c r="NXC76" s="12"/>
      <c r="NXD76" s="12"/>
      <c r="NXE76" s="12"/>
      <c r="NXF76" s="12"/>
      <c r="NXG76" s="12"/>
      <c r="NXH76" s="12"/>
      <c r="NXI76" s="12"/>
      <c r="NXJ76" s="12"/>
      <c r="NXK76" s="12"/>
      <c r="NXL76" s="12"/>
      <c r="NXM76" s="12"/>
      <c r="NXN76" s="12"/>
      <c r="NXO76" s="12"/>
      <c r="NXP76" s="12"/>
      <c r="NXQ76" s="12"/>
      <c r="NXR76" s="12"/>
      <c r="NXS76" s="12"/>
      <c r="NXT76" s="12"/>
      <c r="NXU76" s="12"/>
      <c r="NXV76" s="12"/>
      <c r="NXW76" s="12"/>
      <c r="NXX76" s="12"/>
      <c r="NXY76" s="12"/>
      <c r="NXZ76" s="12"/>
      <c r="NYA76" s="12"/>
      <c r="NYB76" s="12"/>
      <c r="NYC76" s="12"/>
      <c r="NYD76" s="12"/>
      <c r="NYE76" s="12"/>
      <c r="NYF76" s="12"/>
      <c r="NYG76" s="12"/>
      <c r="NYH76" s="12"/>
      <c r="NYI76" s="12"/>
      <c r="NYJ76" s="12"/>
      <c r="NYK76" s="12"/>
      <c r="NYL76" s="12"/>
      <c r="NYM76" s="12"/>
      <c r="NYN76" s="12"/>
      <c r="NYO76" s="12"/>
      <c r="NYP76" s="12"/>
      <c r="NYQ76" s="12"/>
      <c r="NYR76" s="12"/>
      <c r="NYS76" s="12"/>
      <c r="NYT76" s="12"/>
      <c r="NYU76" s="12"/>
      <c r="NYV76" s="12"/>
      <c r="NYW76" s="12"/>
      <c r="NYX76" s="12"/>
      <c r="NYY76" s="12"/>
      <c r="NYZ76" s="12"/>
      <c r="NZA76" s="12"/>
      <c r="NZB76" s="12"/>
      <c r="NZC76" s="12"/>
      <c r="NZD76" s="12"/>
      <c r="NZE76" s="12"/>
      <c r="NZF76" s="12"/>
      <c r="NZG76" s="12"/>
      <c r="NZH76" s="12"/>
      <c r="NZI76" s="12"/>
      <c r="NZJ76" s="12"/>
      <c r="NZK76" s="12"/>
      <c r="NZL76" s="12"/>
      <c r="NZM76" s="12"/>
      <c r="NZN76" s="12"/>
      <c r="NZO76" s="12"/>
      <c r="NZP76" s="12"/>
      <c r="NZQ76" s="12"/>
      <c r="NZR76" s="12"/>
      <c r="NZS76" s="12"/>
      <c r="NZT76" s="12"/>
      <c r="NZU76" s="12"/>
      <c r="NZV76" s="12"/>
      <c r="NZW76" s="12"/>
      <c r="NZX76" s="12"/>
      <c r="NZY76" s="12"/>
      <c r="NZZ76" s="12"/>
      <c r="OAA76" s="12"/>
      <c r="OAB76" s="12"/>
      <c r="OAC76" s="12"/>
      <c r="OAD76" s="12"/>
      <c r="OAE76" s="12"/>
      <c r="OAF76" s="12"/>
      <c r="OAG76" s="12"/>
      <c r="OAH76" s="12"/>
      <c r="OAI76" s="12"/>
      <c r="OAJ76" s="12"/>
      <c r="OAK76" s="12"/>
      <c r="OAL76" s="12"/>
      <c r="OAM76" s="12"/>
      <c r="OAN76" s="12"/>
      <c r="OAO76" s="12"/>
      <c r="OAP76" s="12"/>
      <c r="OAQ76" s="12"/>
      <c r="OAR76" s="12"/>
      <c r="OAS76" s="12"/>
      <c r="OAT76" s="12"/>
      <c r="OAU76" s="12"/>
      <c r="OAV76" s="12"/>
      <c r="OAW76" s="12"/>
      <c r="OAX76" s="12"/>
      <c r="OAY76" s="12"/>
      <c r="OAZ76" s="12"/>
      <c r="OBA76" s="12"/>
      <c r="OBB76" s="12"/>
      <c r="OBC76" s="12"/>
      <c r="OBD76" s="12"/>
      <c r="OBE76" s="12"/>
      <c r="OBF76" s="12"/>
      <c r="OBG76" s="12"/>
      <c r="OBH76" s="12"/>
      <c r="OBI76" s="12"/>
      <c r="OBJ76" s="12"/>
      <c r="OBK76" s="12"/>
      <c r="OBL76" s="12"/>
      <c r="OBM76" s="12"/>
      <c r="OBN76" s="12"/>
      <c r="OBO76" s="12"/>
      <c r="OBP76" s="12"/>
      <c r="OBQ76" s="12"/>
      <c r="OBR76" s="12"/>
      <c r="OBS76" s="12"/>
      <c r="OBT76" s="12"/>
      <c r="OBU76" s="12"/>
      <c r="OBV76" s="12"/>
      <c r="OBW76" s="12"/>
      <c r="OBX76" s="12"/>
      <c r="OBY76" s="12"/>
      <c r="OBZ76" s="12"/>
      <c r="OCA76" s="12"/>
      <c r="OCB76" s="12"/>
      <c r="OCC76" s="12"/>
      <c r="OCD76" s="12"/>
      <c r="OCE76" s="12"/>
      <c r="OCF76" s="12"/>
      <c r="OCG76" s="12"/>
      <c r="OCH76" s="12"/>
      <c r="OCI76" s="12"/>
      <c r="OCJ76" s="12"/>
      <c r="OCK76" s="12"/>
      <c r="OCL76" s="12"/>
      <c r="OCM76" s="12"/>
      <c r="OCN76" s="12"/>
      <c r="OCO76" s="12"/>
      <c r="OCP76" s="12"/>
      <c r="OCQ76" s="12"/>
      <c r="OCR76" s="12"/>
      <c r="OCS76" s="12"/>
      <c r="OCT76" s="12"/>
      <c r="OCU76" s="12"/>
      <c r="OCV76" s="12"/>
      <c r="OCW76" s="12"/>
      <c r="OCX76" s="12"/>
      <c r="OCY76" s="12"/>
      <c r="OCZ76" s="12"/>
      <c r="ODA76" s="12"/>
      <c r="ODB76" s="12"/>
      <c r="ODC76" s="12"/>
      <c r="ODD76" s="12"/>
      <c r="ODE76" s="12"/>
      <c r="ODF76" s="12"/>
      <c r="ODG76" s="12"/>
      <c r="ODH76" s="12"/>
      <c r="ODI76" s="12"/>
      <c r="ODJ76" s="12"/>
      <c r="ODK76" s="12"/>
      <c r="ODL76" s="12"/>
      <c r="ODM76" s="12"/>
      <c r="ODN76" s="12"/>
      <c r="ODO76" s="12"/>
      <c r="ODP76" s="12"/>
      <c r="ODQ76" s="12"/>
      <c r="ODR76" s="12"/>
      <c r="ODS76" s="12"/>
      <c r="ODT76" s="12"/>
      <c r="ODU76" s="12"/>
      <c r="ODV76" s="12"/>
      <c r="ODW76" s="12"/>
      <c r="ODX76" s="12"/>
      <c r="ODY76" s="12"/>
      <c r="ODZ76" s="12"/>
      <c r="OEA76" s="12"/>
      <c r="OEB76" s="12"/>
      <c r="OEC76" s="12"/>
      <c r="OED76" s="12"/>
      <c r="OEE76" s="12"/>
      <c r="OEF76" s="12"/>
      <c r="OEG76" s="12"/>
      <c r="OEH76" s="12"/>
      <c r="OEI76" s="12"/>
      <c r="OEJ76" s="12"/>
      <c r="OEK76" s="12"/>
      <c r="OEL76" s="12"/>
      <c r="OEM76" s="12"/>
      <c r="OEN76" s="12"/>
      <c r="OEO76" s="12"/>
      <c r="OEP76" s="12"/>
      <c r="OEQ76" s="12"/>
      <c r="OER76" s="12"/>
      <c r="OES76" s="12"/>
      <c r="OET76" s="12"/>
      <c r="OEU76" s="12"/>
      <c r="OEV76" s="12"/>
      <c r="OEW76" s="12"/>
      <c r="OEX76" s="12"/>
      <c r="OEY76" s="12"/>
      <c r="OEZ76" s="12"/>
      <c r="OFA76" s="12"/>
      <c r="OFB76" s="12"/>
      <c r="OFC76" s="12"/>
      <c r="OFD76" s="12"/>
      <c r="OFE76" s="12"/>
      <c r="OFF76" s="12"/>
      <c r="OFG76" s="12"/>
      <c r="OFH76" s="12"/>
      <c r="OFI76" s="12"/>
      <c r="OFJ76" s="12"/>
      <c r="OFK76" s="12"/>
      <c r="OFL76" s="12"/>
      <c r="OFM76" s="12"/>
      <c r="OFN76" s="12"/>
      <c r="OFO76" s="12"/>
      <c r="OFP76" s="12"/>
      <c r="OFQ76" s="12"/>
      <c r="OFR76" s="12"/>
      <c r="OFS76" s="12"/>
      <c r="OFT76" s="12"/>
      <c r="OFU76" s="12"/>
      <c r="OFV76" s="12"/>
      <c r="OFW76" s="12"/>
      <c r="OFX76" s="12"/>
      <c r="OFY76" s="12"/>
      <c r="OFZ76" s="12"/>
      <c r="OGA76" s="12"/>
      <c r="OGB76" s="12"/>
      <c r="OGC76" s="12"/>
      <c r="OGD76" s="12"/>
      <c r="OGE76" s="12"/>
      <c r="OGF76" s="12"/>
      <c r="OGG76" s="12"/>
      <c r="OGH76" s="12"/>
      <c r="OGI76" s="12"/>
      <c r="OGJ76" s="12"/>
      <c r="OGK76" s="12"/>
      <c r="OGL76" s="12"/>
      <c r="OGM76" s="12"/>
      <c r="OGN76" s="12"/>
      <c r="OGO76" s="12"/>
      <c r="OGP76" s="12"/>
      <c r="OGQ76" s="12"/>
      <c r="OGR76" s="12"/>
      <c r="OGS76" s="12"/>
      <c r="OGT76" s="12"/>
      <c r="OGU76" s="12"/>
      <c r="OGV76" s="12"/>
      <c r="OGW76" s="12"/>
      <c r="OGX76" s="12"/>
      <c r="OGY76" s="12"/>
      <c r="OGZ76" s="12"/>
      <c r="OHA76" s="12"/>
      <c r="OHB76" s="12"/>
      <c r="OHC76" s="12"/>
      <c r="OHD76" s="12"/>
      <c r="OHE76" s="12"/>
      <c r="OHF76" s="12"/>
      <c r="OHG76" s="12"/>
      <c r="OHH76" s="12"/>
      <c r="OHI76" s="12"/>
      <c r="OHJ76" s="12"/>
      <c r="OHK76" s="12"/>
      <c r="OHL76" s="12"/>
      <c r="OHM76" s="12"/>
      <c r="OHN76" s="12"/>
      <c r="OHO76" s="12"/>
      <c r="OHP76" s="12"/>
      <c r="OHQ76" s="12"/>
      <c r="OHR76" s="12"/>
      <c r="OHS76" s="12"/>
      <c r="OHT76" s="12"/>
      <c r="OHU76" s="12"/>
      <c r="OHV76" s="12"/>
      <c r="OHW76" s="12"/>
      <c r="OHX76" s="12"/>
      <c r="OHY76" s="12"/>
      <c r="OHZ76" s="12"/>
      <c r="OIA76" s="12"/>
      <c r="OIB76" s="12"/>
      <c r="OIC76" s="12"/>
      <c r="OID76" s="12"/>
      <c r="OIE76" s="12"/>
      <c r="OIF76" s="12"/>
      <c r="OIG76" s="12"/>
      <c r="OIH76" s="12"/>
      <c r="OII76" s="12"/>
      <c r="OIJ76" s="12"/>
      <c r="OIK76" s="12"/>
      <c r="OIL76" s="12"/>
      <c r="OIM76" s="12"/>
      <c r="OIN76" s="12"/>
      <c r="OIO76" s="12"/>
      <c r="OIP76" s="12"/>
      <c r="OIQ76" s="12"/>
      <c r="OIR76" s="12"/>
      <c r="OIS76" s="12"/>
      <c r="OIT76" s="12"/>
      <c r="OIU76" s="12"/>
      <c r="OIV76" s="12"/>
      <c r="OIW76" s="12"/>
      <c r="OIX76" s="12"/>
      <c r="OIY76" s="12"/>
      <c r="OIZ76" s="12"/>
      <c r="OJA76" s="12"/>
      <c r="OJB76" s="12"/>
      <c r="OJC76" s="12"/>
      <c r="OJD76" s="12"/>
      <c r="OJE76" s="12"/>
      <c r="OJF76" s="12"/>
      <c r="OJG76" s="12"/>
      <c r="OJH76" s="12"/>
      <c r="OJI76" s="12"/>
      <c r="OJJ76" s="12"/>
      <c r="OJK76" s="12"/>
      <c r="OJL76" s="12"/>
      <c r="OJM76" s="12"/>
      <c r="OJN76" s="12"/>
      <c r="OJO76" s="12"/>
      <c r="OJP76" s="12"/>
      <c r="OJQ76" s="12"/>
      <c r="OJR76" s="12"/>
      <c r="OJS76" s="12"/>
      <c r="OJT76" s="12"/>
      <c r="OJU76" s="12"/>
      <c r="OJV76" s="12"/>
      <c r="OJW76" s="12"/>
      <c r="OJX76" s="12"/>
      <c r="OJY76" s="12"/>
      <c r="OJZ76" s="12"/>
      <c r="OKA76" s="12"/>
      <c r="OKB76" s="12"/>
      <c r="OKC76" s="12"/>
      <c r="OKD76" s="12"/>
      <c r="OKE76" s="12"/>
      <c r="OKF76" s="12"/>
      <c r="OKG76" s="12"/>
      <c r="OKH76" s="12"/>
      <c r="OKI76" s="12"/>
      <c r="OKJ76" s="12"/>
      <c r="OKK76" s="12"/>
      <c r="OKL76" s="12"/>
      <c r="OKM76" s="12"/>
      <c r="OKN76" s="12"/>
      <c r="OKO76" s="12"/>
      <c r="OKP76" s="12"/>
      <c r="OKQ76" s="12"/>
      <c r="OKR76" s="12"/>
      <c r="OKS76" s="12"/>
      <c r="OKT76" s="12"/>
      <c r="OKU76" s="12"/>
      <c r="OKV76" s="12"/>
      <c r="OKW76" s="12"/>
      <c r="OKX76" s="12"/>
      <c r="OKY76" s="12"/>
      <c r="OKZ76" s="12"/>
      <c r="OLA76" s="12"/>
      <c r="OLB76" s="12"/>
      <c r="OLC76" s="12"/>
      <c r="OLD76" s="12"/>
      <c r="OLE76" s="12"/>
      <c r="OLF76" s="12"/>
      <c r="OLG76" s="12"/>
      <c r="OLH76" s="12"/>
      <c r="OLI76" s="12"/>
      <c r="OLJ76" s="12"/>
      <c r="OLK76" s="12"/>
      <c r="OLL76" s="12"/>
      <c r="OLM76" s="12"/>
      <c r="OLN76" s="12"/>
      <c r="OLO76" s="12"/>
      <c r="OLP76" s="12"/>
      <c r="OLQ76" s="12"/>
      <c r="OLR76" s="12"/>
      <c r="OLS76" s="12"/>
      <c r="OLT76" s="12"/>
      <c r="OLU76" s="12"/>
      <c r="OLV76" s="12"/>
      <c r="OLW76" s="12"/>
      <c r="OLX76" s="12"/>
      <c r="OLY76" s="12"/>
      <c r="OLZ76" s="12"/>
      <c r="OMA76" s="12"/>
      <c r="OMB76" s="12"/>
      <c r="OMC76" s="12"/>
      <c r="OMD76" s="12"/>
      <c r="OME76" s="12"/>
      <c r="OMF76" s="12"/>
      <c r="OMG76" s="12"/>
      <c r="OMH76" s="12"/>
      <c r="OMI76" s="12"/>
      <c r="OMJ76" s="12"/>
      <c r="OMK76" s="12"/>
      <c r="OML76" s="12"/>
      <c r="OMM76" s="12"/>
      <c r="OMN76" s="12"/>
      <c r="OMO76" s="12"/>
      <c r="OMP76" s="12"/>
      <c r="OMQ76" s="12"/>
      <c r="OMR76" s="12"/>
      <c r="OMS76" s="12"/>
      <c r="OMT76" s="12"/>
      <c r="OMU76" s="12"/>
      <c r="OMV76" s="12"/>
      <c r="OMW76" s="12"/>
      <c r="OMX76" s="12"/>
      <c r="OMY76" s="12"/>
      <c r="OMZ76" s="12"/>
      <c r="ONA76" s="12"/>
      <c r="ONB76" s="12"/>
      <c r="ONC76" s="12"/>
      <c r="OND76" s="12"/>
      <c r="ONE76" s="12"/>
      <c r="ONF76" s="12"/>
      <c r="ONG76" s="12"/>
      <c r="ONH76" s="12"/>
      <c r="ONI76" s="12"/>
      <c r="ONJ76" s="12"/>
      <c r="ONK76" s="12"/>
      <c r="ONL76" s="12"/>
      <c r="ONM76" s="12"/>
      <c r="ONN76" s="12"/>
      <c r="ONO76" s="12"/>
      <c r="ONP76" s="12"/>
      <c r="ONQ76" s="12"/>
      <c r="ONR76" s="12"/>
      <c r="ONS76" s="12"/>
      <c r="ONT76" s="12"/>
      <c r="ONU76" s="12"/>
      <c r="ONV76" s="12"/>
      <c r="ONW76" s="12"/>
      <c r="ONX76" s="12"/>
      <c r="ONY76" s="12"/>
      <c r="ONZ76" s="12"/>
      <c r="OOA76" s="12"/>
      <c r="OOB76" s="12"/>
      <c r="OOC76" s="12"/>
      <c r="OOD76" s="12"/>
      <c r="OOE76" s="12"/>
      <c r="OOF76" s="12"/>
      <c r="OOG76" s="12"/>
      <c r="OOH76" s="12"/>
      <c r="OOI76" s="12"/>
      <c r="OOJ76" s="12"/>
      <c r="OOK76" s="12"/>
      <c r="OOL76" s="12"/>
      <c r="OOM76" s="12"/>
      <c r="OON76" s="12"/>
      <c r="OOO76" s="12"/>
      <c r="OOP76" s="12"/>
      <c r="OOQ76" s="12"/>
      <c r="OOR76" s="12"/>
      <c r="OOS76" s="12"/>
      <c r="OOT76" s="12"/>
      <c r="OOU76" s="12"/>
      <c r="OOV76" s="12"/>
      <c r="OOW76" s="12"/>
      <c r="OOX76" s="12"/>
      <c r="OOY76" s="12"/>
      <c r="OOZ76" s="12"/>
      <c r="OPA76" s="12"/>
      <c r="OPB76" s="12"/>
      <c r="OPC76" s="12"/>
      <c r="OPD76" s="12"/>
      <c r="OPE76" s="12"/>
      <c r="OPF76" s="12"/>
      <c r="OPG76" s="12"/>
      <c r="OPH76" s="12"/>
      <c r="OPI76" s="12"/>
      <c r="OPJ76" s="12"/>
      <c r="OPK76" s="12"/>
      <c r="OPL76" s="12"/>
      <c r="OPM76" s="12"/>
      <c r="OPN76" s="12"/>
      <c r="OPO76" s="12"/>
      <c r="OPP76" s="12"/>
      <c r="OPQ76" s="12"/>
      <c r="OPR76" s="12"/>
      <c r="OPS76" s="12"/>
      <c r="OPT76" s="12"/>
      <c r="OPU76" s="12"/>
      <c r="OPV76" s="12"/>
      <c r="OPW76" s="12"/>
      <c r="OPX76" s="12"/>
      <c r="OPY76" s="12"/>
      <c r="OPZ76" s="12"/>
      <c r="OQA76" s="12"/>
      <c r="OQB76" s="12"/>
      <c r="OQC76" s="12"/>
      <c r="OQD76" s="12"/>
      <c r="OQE76" s="12"/>
      <c r="OQF76" s="12"/>
      <c r="OQG76" s="12"/>
      <c r="OQH76" s="12"/>
      <c r="OQI76" s="12"/>
      <c r="OQJ76" s="12"/>
      <c r="OQK76" s="12"/>
      <c r="OQL76" s="12"/>
      <c r="OQM76" s="12"/>
      <c r="OQN76" s="12"/>
      <c r="OQO76" s="12"/>
      <c r="OQP76" s="12"/>
      <c r="OQQ76" s="12"/>
      <c r="OQR76" s="12"/>
      <c r="OQS76" s="12"/>
      <c r="OQT76" s="12"/>
      <c r="OQU76" s="12"/>
      <c r="OQV76" s="12"/>
      <c r="OQW76" s="12"/>
      <c r="OQX76" s="12"/>
      <c r="OQY76" s="12"/>
      <c r="OQZ76" s="12"/>
      <c r="ORA76" s="12"/>
      <c r="ORB76" s="12"/>
      <c r="ORC76" s="12"/>
      <c r="ORD76" s="12"/>
      <c r="ORE76" s="12"/>
      <c r="ORF76" s="12"/>
      <c r="ORG76" s="12"/>
      <c r="ORH76" s="12"/>
      <c r="ORI76" s="12"/>
      <c r="ORJ76" s="12"/>
      <c r="ORK76" s="12"/>
      <c r="ORL76" s="12"/>
      <c r="ORM76" s="12"/>
      <c r="ORN76" s="12"/>
      <c r="ORO76" s="12"/>
      <c r="ORP76" s="12"/>
      <c r="ORQ76" s="12"/>
      <c r="ORR76" s="12"/>
      <c r="ORS76" s="12"/>
      <c r="ORT76" s="12"/>
      <c r="ORU76" s="12"/>
      <c r="ORV76" s="12"/>
      <c r="ORW76" s="12"/>
      <c r="ORX76" s="12"/>
      <c r="ORY76" s="12"/>
      <c r="ORZ76" s="12"/>
      <c r="OSA76" s="12"/>
      <c r="OSB76" s="12"/>
      <c r="OSC76" s="12"/>
      <c r="OSD76" s="12"/>
      <c r="OSE76" s="12"/>
      <c r="OSF76" s="12"/>
      <c r="OSG76" s="12"/>
      <c r="OSH76" s="12"/>
      <c r="OSI76" s="12"/>
      <c r="OSJ76" s="12"/>
      <c r="OSK76" s="12"/>
      <c r="OSL76" s="12"/>
      <c r="OSM76" s="12"/>
      <c r="OSN76" s="12"/>
      <c r="OSO76" s="12"/>
      <c r="OSP76" s="12"/>
      <c r="OSQ76" s="12"/>
      <c r="OSR76" s="12"/>
      <c r="OSS76" s="12"/>
      <c r="OST76" s="12"/>
      <c r="OSU76" s="12"/>
      <c r="OSV76" s="12"/>
      <c r="OSW76" s="12"/>
      <c r="OSX76" s="12"/>
      <c r="OSY76" s="12"/>
      <c r="OSZ76" s="12"/>
      <c r="OTA76" s="12"/>
      <c r="OTB76" s="12"/>
      <c r="OTC76" s="12"/>
      <c r="OTD76" s="12"/>
      <c r="OTE76" s="12"/>
      <c r="OTF76" s="12"/>
      <c r="OTG76" s="12"/>
      <c r="OTH76" s="12"/>
      <c r="OTI76" s="12"/>
      <c r="OTJ76" s="12"/>
      <c r="OTK76" s="12"/>
      <c r="OTL76" s="12"/>
      <c r="OTM76" s="12"/>
      <c r="OTN76" s="12"/>
      <c r="OTO76" s="12"/>
      <c r="OTP76" s="12"/>
      <c r="OTQ76" s="12"/>
      <c r="OTR76" s="12"/>
      <c r="OTS76" s="12"/>
      <c r="OTT76" s="12"/>
      <c r="OTU76" s="12"/>
      <c r="OTV76" s="12"/>
      <c r="OTW76" s="12"/>
      <c r="OTX76" s="12"/>
      <c r="OTY76" s="12"/>
      <c r="OTZ76" s="12"/>
      <c r="OUA76" s="12"/>
      <c r="OUB76" s="12"/>
      <c r="OUC76" s="12"/>
      <c r="OUD76" s="12"/>
      <c r="OUE76" s="12"/>
      <c r="OUF76" s="12"/>
      <c r="OUG76" s="12"/>
      <c r="OUH76" s="12"/>
      <c r="OUI76" s="12"/>
      <c r="OUJ76" s="12"/>
      <c r="OUK76" s="12"/>
      <c r="OUL76" s="12"/>
      <c r="OUM76" s="12"/>
      <c r="OUN76" s="12"/>
      <c r="OUO76" s="12"/>
      <c r="OUP76" s="12"/>
      <c r="OUQ76" s="12"/>
      <c r="OUR76" s="12"/>
      <c r="OUS76" s="12"/>
      <c r="OUT76" s="12"/>
      <c r="OUU76" s="12"/>
      <c r="OUV76" s="12"/>
      <c r="OUW76" s="12"/>
      <c r="OUX76" s="12"/>
      <c r="OUY76" s="12"/>
      <c r="OUZ76" s="12"/>
      <c r="OVA76" s="12"/>
      <c r="OVB76" s="12"/>
      <c r="OVC76" s="12"/>
      <c r="OVD76" s="12"/>
      <c r="OVE76" s="12"/>
      <c r="OVF76" s="12"/>
      <c r="OVG76" s="12"/>
      <c r="OVH76" s="12"/>
      <c r="OVI76" s="12"/>
      <c r="OVJ76" s="12"/>
      <c r="OVK76" s="12"/>
      <c r="OVL76" s="12"/>
      <c r="OVM76" s="12"/>
      <c r="OVN76" s="12"/>
      <c r="OVO76" s="12"/>
      <c r="OVP76" s="12"/>
      <c r="OVQ76" s="12"/>
      <c r="OVR76" s="12"/>
      <c r="OVS76" s="12"/>
      <c r="OVT76" s="12"/>
      <c r="OVU76" s="12"/>
      <c r="OVV76" s="12"/>
      <c r="OVW76" s="12"/>
      <c r="OVX76" s="12"/>
      <c r="OVY76" s="12"/>
      <c r="OVZ76" s="12"/>
      <c r="OWA76" s="12"/>
      <c r="OWB76" s="12"/>
      <c r="OWC76" s="12"/>
      <c r="OWD76" s="12"/>
      <c r="OWE76" s="12"/>
      <c r="OWF76" s="12"/>
      <c r="OWG76" s="12"/>
      <c r="OWH76" s="12"/>
      <c r="OWI76" s="12"/>
      <c r="OWJ76" s="12"/>
      <c r="OWK76" s="12"/>
      <c r="OWL76" s="12"/>
      <c r="OWM76" s="12"/>
      <c r="OWN76" s="12"/>
      <c r="OWO76" s="12"/>
      <c r="OWP76" s="12"/>
      <c r="OWQ76" s="12"/>
      <c r="OWR76" s="12"/>
      <c r="OWS76" s="12"/>
      <c r="OWT76" s="12"/>
      <c r="OWU76" s="12"/>
      <c r="OWV76" s="12"/>
      <c r="OWW76" s="12"/>
      <c r="OWX76" s="12"/>
      <c r="OWY76" s="12"/>
      <c r="OWZ76" s="12"/>
      <c r="OXA76" s="12"/>
      <c r="OXB76" s="12"/>
      <c r="OXC76" s="12"/>
      <c r="OXD76" s="12"/>
      <c r="OXE76" s="12"/>
      <c r="OXF76" s="12"/>
      <c r="OXG76" s="12"/>
      <c r="OXH76" s="12"/>
      <c r="OXI76" s="12"/>
      <c r="OXJ76" s="12"/>
      <c r="OXK76" s="12"/>
      <c r="OXL76" s="12"/>
      <c r="OXM76" s="12"/>
      <c r="OXN76" s="12"/>
      <c r="OXO76" s="12"/>
      <c r="OXP76" s="12"/>
      <c r="OXQ76" s="12"/>
      <c r="OXR76" s="12"/>
      <c r="OXS76" s="12"/>
      <c r="OXT76" s="12"/>
      <c r="OXU76" s="12"/>
      <c r="OXV76" s="12"/>
      <c r="OXW76" s="12"/>
      <c r="OXX76" s="12"/>
      <c r="OXY76" s="12"/>
      <c r="OXZ76" s="12"/>
      <c r="OYA76" s="12"/>
      <c r="OYB76" s="12"/>
      <c r="OYC76" s="12"/>
      <c r="OYD76" s="12"/>
      <c r="OYE76" s="12"/>
      <c r="OYF76" s="12"/>
      <c r="OYG76" s="12"/>
      <c r="OYH76" s="12"/>
      <c r="OYI76" s="12"/>
      <c r="OYJ76" s="12"/>
      <c r="OYK76" s="12"/>
      <c r="OYL76" s="12"/>
      <c r="OYM76" s="12"/>
      <c r="OYN76" s="12"/>
      <c r="OYO76" s="12"/>
      <c r="OYP76" s="12"/>
      <c r="OYQ76" s="12"/>
      <c r="OYR76" s="12"/>
      <c r="OYS76" s="12"/>
      <c r="OYT76" s="12"/>
      <c r="OYU76" s="12"/>
      <c r="OYV76" s="12"/>
      <c r="OYW76" s="12"/>
      <c r="OYX76" s="12"/>
      <c r="OYY76" s="12"/>
      <c r="OYZ76" s="12"/>
      <c r="OZA76" s="12"/>
      <c r="OZB76" s="12"/>
      <c r="OZC76" s="12"/>
      <c r="OZD76" s="12"/>
      <c r="OZE76" s="12"/>
      <c r="OZF76" s="12"/>
      <c r="OZG76" s="12"/>
      <c r="OZH76" s="12"/>
      <c r="OZI76" s="12"/>
      <c r="OZJ76" s="12"/>
      <c r="OZK76" s="12"/>
      <c r="OZL76" s="12"/>
      <c r="OZM76" s="12"/>
      <c r="OZN76" s="12"/>
      <c r="OZO76" s="12"/>
      <c r="OZP76" s="12"/>
      <c r="OZQ76" s="12"/>
      <c r="OZR76" s="12"/>
      <c r="OZS76" s="12"/>
      <c r="OZT76" s="12"/>
      <c r="OZU76" s="12"/>
      <c r="OZV76" s="12"/>
      <c r="OZW76" s="12"/>
      <c r="OZX76" s="12"/>
      <c r="OZY76" s="12"/>
      <c r="OZZ76" s="12"/>
      <c r="PAA76" s="12"/>
      <c r="PAB76" s="12"/>
      <c r="PAC76" s="12"/>
      <c r="PAD76" s="12"/>
      <c r="PAE76" s="12"/>
      <c r="PAF76" s="12"/>
      <c r="PAG76" s="12"/>
      <c r="PAH76" s="12"/>
      <c r="PAI76" s="12"/>
      <c r="PAJ76" s="12"/>
      <c r="PAK76" s="12"/>
      <c r="PAL76" s="12"/>
      <c r="PAM76" s="12"/>
      <c r="PAN76" s="12"/>
      <c r="PAO76" s="12"/>
      <c r="PAP76" s="12"/>
      <c r="PAQ76" s="12"/>
      <c r="PAR76" s="12"/>
      <c r="PAS76" s="12"/>
      <c r="PAT76" s="12"/>
      <c r="PAU76" s="12"/>
      <c r="PAV76" s="12"/>
      <c r="PAW76" s="12"/>
      <c r="PAX76" s="12"/>
      <c r="PAY76" s="12"/>
      <c r="PAZ76" s="12"/>
      <c r="PBA76" s="12"/>
      <c r="PBB76" s="12"/>
      <c r="PBC76" s="12"/>
      <c r="PBD76" s="12"/>
      <c r="PBE76" s="12"/>
      <c r="PBF76" s="12"/>
      <c r="PBG76" s="12"/>
      <c r="PBH76" s="12"/>
      <c r="PBI76" s="12"/>
      <c r="PBJ76" s="12"/>
      <c r="PBK76" s="12"/>
      <c r="PBL76" s="12"/>
      <c r="PBM76" s="12"/>
      <c r="PBN76" s="12"/>
      <c r="PBO76" s="12"/>
      <c r="PBP76" s="12"/>
      <c r="PBQ76" s="12"/>
      <c r="PBR76" s="12"/>
      <c r="PBS76" s="12"/>
      <c r="PBT76" s="12"/>
      <c r="PBU76" s="12"/>
      <c r="PBV76" s="12"/>
      <c r="PBW76" s="12"/>
      <c r="PBX76" s="12"/>
      <c r="PBY76" s="12"/>
      <c r="PBZ76" s="12"/>
      <c r="PCA76" s="12"/>
      <c r="PCB76" s="12"/>
      <c r="PCC76" s="12"/>
      <c r="PCD76" s="12"/>
      <c r="PCE76" s="12"/>
      <c r="PCF76" s="12"/>
      <c r="PCG76" s="12"/>
      <c r="PCH76" s="12"/>
      <c r="PCI76" s="12"/>
      <c r="PCJ76" s="12"/>
      <c r="PCK76" s="12"/>
      <c r="PCL76" s="12"/>
      <c r="PCM76" s="12"/>
      <c r="PCN76" s="12"/>
      <c r="PCO76" s="12"/>
      <c r="PCP76" s="12"/>
      <c r="PCQ76" s="12"/>
      <c r="PCR76" s="12"/>
      <c r="PCS76" s="12"/>
      <c r="PCT76" s="12"/>
      <c r="PCU76" s="12"/>
      <c r="PCV76" s="12"/>
      <c r="PCW76" s="12"/>
      <c r="PCX76" s="12"/>
      <c r="PCY76" s="12"/>
      <c r="PCZ76" s="12"/>
      <c r="PDA76" s="12"/>
      <c r="PDB76" s="12"/>
      <c r="PDC76" s="12"/>
      <c r="PDD76" s="12"/>
      <c r="PDE76" s="12"/>
      <c r="PDF76" s="12"/>
      <c r="PDG76" s="12"/>
      <c r="PDH76" s="12"/>
      <c r="PDI76" s="12"/>
      <c r="PDJ76" s="12"/>
      <c r="PDK76" s="12"/>
      <c r="PDL76" s="12"/>
      <c r="PDM76" s="12"/>
      <c r="PDN76" s="12"/>
      <c r="PDO76" s="12"/>
      <c r="PDP76" s="12"/>
      <c r="PDQ76" s="12"/>
      <c r="PDR76" s="12"/>
      <c r="PDS76" s="12"/>
      <c r="PDT76" s="12"/>
      <c r="PDU76" s="12"/>
      <c r="PDV76" s="12"/>
      <c r="PDW76" s="12"/>
      <c r="PDX76" s="12"/>
      <c r="PDY76" s="12"/>
      <c r="PDZ76" s="12"/>
      <c r="PEA76" s="12"/>
      <c r="PEB76" s="12"/>
      <c r="PEC76" s="12"/>
      <c r="PED76" s="12"/>
      <c r="PEE76" s="12"/>
      <c r="PEF76" s="12"/>
      <c r="PEG76" s="12"/>
      <c r="PEH76" s="12"/>
      <c r="PEI76" s="12"/>
      <c r="PEJ76" s="12"/>
      <c r="PEK76" s="12"/>
      <c r="PEL76" s="12"/>
      <c r="PEM76" s="12"/>
      <c r="PEN76" s="12"/>
      <c r="PEO76" s="12"/>
      <c r="PEP76" s="12"/>
      <c r="PEQ76" s="12"/>
      <c r="PER76" s="12"/>
      <c r="PES76" s="12"/>
      <c r="PET76" s="12"/>
      <c r="PEU76" s="12"/>
      <c r="PEV76" s="12"/>
      <c r="PEW76" s="12"/>
      <c r="PEX76" s="12"/>
      <c r="PEY76" s="12"/>
      <c r="PEZ76" s="12"/>
      <c r="PFA76" s="12"/>
      <c r="PFB76" s="12"/>
      <c r="PFC76" s="12"/>
      <c r="PFD76" s="12"/>
      <c r="PFE76" s="12"/>
      <c r="PFF76" s="12"/>
      <c r="PFG76" s="12"/>
      <c r="PFH76" s="12"/>
      <c r="PFI76" s="12"/>
      <c r="PFJ76" s="12"/>
      <c r="PFK76" s="12"/>
      <c r="PFL76" s="12"/>
      <c r="PFM76" s="12"/>
      <c r="PFN76" s="12"/>
      <c r="PFO76" s="12"/>
      <c r="PFP76" s="12"/>
      <c r="PFQ76" s="12"/>
      <c r="PFR76" s="12"/>
      <c r="PFS76" s="12"/>
      <c r="PFT76" s="12"/>
      <c r="PFU76" s="12"/>
      <c r="PFV76" s="12"/>
      <c r="PFW76" s="12"/>
      <c r="PFX76" s="12"/>
      <c r="PFY76" s="12"/>
      <c r="PFZ76" s="12"/>
      <c r="PGA76" s="12"/>
      <c r="PGB76" s="12"/>
      <c r="PGC76" s="12"/>
      <c r="PGD76" s="12"/>
      <c r="PGE76" s="12"/>
      <c r="PGF76" s="12"/>
      <c r="PGG76" s="12"/>
      <c r="PGH76" s="12"/>
      <c r="PGI76" s="12"/>
      <c r="PGJ76" s="12"/>
      <c r="PGK76" s="12"/>
      <c r="PGL76" s="12"/>
      <c r="PGM76" s="12"/>
      <c r="PGN76" s="12"/>
      <c r="PGO76" s="12"/>
      <c r="PGP76" s="12"/>
      <c r="PGQ76" s="12"/>
      <c r="PGR76" s="12"/>
      <c r="PGS76" s="12"/>
      <c r="PGT76" s="12"/>
      <c r="PGU76" s="12"/>
      <c r="PGV76" s="12"/>
      <c r="PGW76" s="12"/>
      <c r="PGX76" s="12"/>
      <c r="PGY76" s="12"/>
      <c r="PGZ76" s="12"/>
      <c r="PHA76" s="12"/>
      <c r="PHB76" s="12"/>
      <c r="PHC76" s="12"/>
      <c r="PHD76" s="12"/>
      <c r="PHE76" s="12"/>
      <c r="PHF76" s="12"/>
      <c r="PHG76" s="12"/>
      <c r="PHH76" s="12"/>
      <c r="PHI76" s="12"/>
      <c r="PHJ76" s="12"/>
      <c r="PHK76" s="12"/>
      <c r="PHL76" s="12"/>
      <c r="PHM76" s="12"/>
      <c r="PHN76" s="12"/>
      <c r="PHO76" s="12"/>
      <c r="PHP76" s="12"/>
      <c r="PHQ76" s="12"/>
      <c r="PHR76" s="12"/>
      <c r="PHS76" s="12"/>
      <c r="PHT76" s="12"/>
      <c r="PHU76" s="12"/>
      <c r="PHV76" s="12"/>
      <c r="PHW76" s="12"/>
      <c r="PHX76" s="12"/>
      <c r="PHY76" s="12"/>
      <c r="PHZ76" s="12"/>
      <c r="PIA76" s="12"/>
      <c r="PIB76" s="12"/>
      <c r="PIC76" s="12"/>
      <c r="PID76" s="12"/>
      <c r="PIE76" s="12"/>
      <c r="PIF76" s="12"/>
      <c r="PIG76" s="12"/>
      <c r="PIH76" s="12"/>
      <c r="PII76" s="12"/>
      <c r="PIJ76" s="12"/>
      <c r="PIK76" s="12"/>
      <c r="PIL76" s="12"/>
      <c r="PIM76" s="12"/>
      <c r="PIN76" s="12"/>
      <c r="PIO76" s="12"/>
      <c r="PIP76" s="12"/>
      <c r="PIQ76" s="12"/>
      <c r="PIR76" s="12"/>
      <c r="PIS76" s="12"/>
      <c r="PIT76" s="12"/>
      <c r="PIU76" s="12"/>
      <c r="PIV76" s="12"/>
      <c r="PIW76" s="12"/>
      <c r="PIX76" s="12"/>
      <c r="PIY76" s="12"/>
      <c r="PIZ76" s="12"/>
      <c r="PJA76" s="12"/>
      <c r="PJB76" s="12"/>
      <c r="PJC76" s="12"/>
      <c r="PJD76" s="12"/>
      <c r="PJE76" s="12"/>
      <c r="PJF76" s="12"/>
      <c r="PJG76" s="12"/>
      <c r="PJH76" s="12"/>
      <c r="PJI76" s="12"/>
      <c r="PJJ76" s="12"/>
      <c r="PJK76" s="12"/>
      <c r="PJL76" s="12"/>
      <c r="PJM76" s="12"/>
      <c r="PJN76" s="12"/>
      <c r="PJO76" s="12"/>
      <c r="PJP76" s="12"/>
      <c r="PJQ76" s="12"/>
      <c r="PJR76" s="12"/>
      <c r="PJS76" s="12"/>
      <c r="PJT76" s="12"/>
      <c r="PJU76" s="12"/>
      <c r="PJV76" s="12"/>
      <c r="PJW76" s="12"/>
      <c r="PJX76" s="12"/>
      <c r="PJY76" s="12"/>
      <c r="PJZ76" s="12"/>
      <c r="PKA76" s="12"/>
      <c r="PKB76" s="12"/>
      <c r="PKC76" s="12"/>
      <c r="PKD76" s="12"/>
      <c r="PKE76" s="12"/>
      <c r="PKF76" s="12"/>
      <c r="PKG76" s="12"/>
      <c r="PKH76" s="12"/>
      <c r="PKI76" s="12"/>
      <c r="PKJ76" s="12"/>
      <c r="PKK76" s="12"/>
      <c r="PKL76" s="12"/>
      <c r="PKM76" s="12"/>
      <c r="PKN76" s="12"/>
      <c r="PKO76" s="12"/>
      <c r="PKP76" s="12"/>
      <c r="PKQ76" s="12"/>
      <c r="PKR76" s="12"/>
      <c r="PKS76" s="12"/>
      <c r="PKT76" s="12"/>
      <c r="PKU76" s="12"/>
      <c r="PKV76" s="12"/>
      <c r="PKW76" s="12"/>
      <c r="PKX76" s="12"/>
      <c r="PKY76" s="12"/>
      <c r="PKZ76" s="12"/>
      <c r="PLA76" s="12"/>
      <c r="PLB76" s="12"/>
      <c r="PLC76" s="12"/>
      <c r="PLD76" s="12"/>
      <c r="PLE76" s="12"/>
      <c r="PLF76" s="12"/>
      <c r="PLG76" s="12"/>
      <c r="PLH76" s="12"/>
      <c r="PLI76" s="12"/>
      <c r="PLJ76" s="12"/>
      <c r="PLK76" s="12"/>
      <c r="PLL76" s="12"/>
      <c r="PLM76" s="12"/>
      <c r="PLN76" s="12"/>
      <c r="PLO76" s="12"/>
      <c r="PLP76" s="12"/>
      <c r="PLQ76" s="12"/>
      <c r="PLR76" s="12"/>
      <c r="PLS76" s="12"/>
      <c r="PLT76" s="12"/>
      <c r="PLU76" s="12"/>
      <c r="PLV76" s="12"/>
      <c r="PLW76" s="12"/>
      <c r="PLX76" s="12"/>
      <c r="PLY76" s="12"/>
      <c r="PLZ76" s="12"/>
      <c r="PMA76" s="12"/>
      <c r="PMB76" s="12"/>
      <c r="PMC76" s="12"/>
      <c r="PMD76" s="12"/>
      <c r="PME76" s="12"/>
      <c r="PMF76" s="12"/>
      <c r="PMG76" s="12"/>
      <c r="PMH76" s="12"/>
      <c r="PMI76" s="12"/>
      <c r="PMJ76" s="12"/>
      <c r="PMK76" s="12"/>
      <c r="PML76" s="12"/>
      <c r="PMM76" s="12"/>
      <c r="PMN76" s="12"/>
      <c r="PMO76" s="12"/>
      <c r="PMP76" s="12"/>
      <c r="PMQ76" s="12"/>
      <c r="PMR76" s="12"/>
      <c r="PMS76" s="12"/>
      <c r="PMT76" s="12"/>
      <c r="PMU76" s="12"/>
      <c r="PMV76" s="12"/>
      <c r="PMW76" s="12"/>
      <c r="PMX76" s="12"/>
      <c r="PMY76" s="12"/>
      <c r="PMZ76" s="12"/>
      <c r="PNA76" s="12"/>
      <c r="PNB76" s="12"/>
      <c r="PNC76" s="12"/>
      <c r="PND76" s="12"/>
      <c r="PNE76" s="12"/>
      <c r="PNF76" s="12"/>
      <c r="PNG76" s="12"/>
      <c r="PNH76" s="12"/>
      <c r="PNI76" s="12"/>
      <c r="PNJ76" s="12"/>
      <c r="PNK76" s="12"/>
      <c r="PNL76" s="12"/>
      <c r="PNM76" s="12"/>
      <c r="PNN76" s="12"/>
      <c r="PNO76" s="12"/>
      <c r="PNP76" s="12"/>
      <c r="PNQ76" s="12"/>
      <c r="PNR76" s="12"/>
      <c r="PNS76" s="12"/>
      <c r="PNT76" s="12"/>
      <c r="PNU76" s="12"/>
      <c r="PNV76" s="12"/>
      <c r="PNW76" s="12"/>
      <c r="PNX76" s="12"/>
      <c r="PNY76" s="12"/>
      <c r="PNZ76" s="12"/>
      <c r="POA76" s="12"/>
      <c r="POB76" s="12"/>
      <c r="POC76" s="12"/>
      <c r="POD76" s="12"/>
      <c r="POE76" s="12"/>
      <c r="POF76" s="12"/>
      <c r="POG76" s="12"/>
      <c r="POH76" s="12"/>
      <c r="POI76" s="12"/>
      <c r="POJ76" s="12"/>
      <c r="POK76" s="12"/>
      <c r="POL76" s="12"/>
      <c r="POM76" s="12"/>
      <c r="PON76" s="12"/>
      <c r="POO76" s="12"/>
      <c r="POP76" s="12"/>
      <c r="POQ76" s="12"/>
      <c r="POR76" s="12"/>
      <c r="POS76" s="12"/>
      <c r="POT76" s="12"/>
      <c r="POU76" s="12"/>
      <c r="POV76" s="12"/>
      <c r="POW76" s="12"/>
      <c r="POX76" s="12"/>
      <c r="POY76" s="12"/>
      <c r="POZ76" s="12"/>
      <c r="PPA76" s="12"/>
      <c r="PPB76" s="12"/>
      <c r="PPC76" s="12"/>
      <c r="PPD76" s="12"/>
      <c r="PPE76" s="12"/>
      <c r="PPF76" s="12"/>
      <c r="PPG76" s="12"/>
      <c r="PPH76" s="12"/>
      <c r="PPI76" s="12"/>
      <c r="PPJ76" s="12"/>
      <c r="PPK76" s="12"/>
      <c r="PPL76" s="12"/>
      <c r="PPM76" s="12"/>
      <c r="PPN76" s="12"/>
      <c r="PPO76" s="12"/>
      <c r="PPP76" s="12"/>
      <c r="PPQ76" s="12"/>
      <c r="PPR76" s="12"/>
      <c r="PPS76" s="12"/>
      <c r="PPT76" s="12"/>
      <c r="PPU76" s="12"/>
      <c r="PPV76" s="12"/>
      <c r="PPW76" s="12"/>
      <c r="PPX76" s="12"/>
      <c r="PPY76" s="12"/>
      <c r="PPZ76" s="12"/>
      <c r="PQA76" s="12"/>
      <c r="PQB76" s="12"/>
      <c r="PQC76" s="12"/>
      <c r="PQD76" s="12"/>
      <c r="PQE76" s="12"/>
      <c r="PQF76" s="12"/>
      <c r="PQG76" s="12"/>
      <c r="PQH76" s="12"/>
      <c r="PQI76" s="12"/>
      <c r="PQJ76" s="12"/>
      <c r="PQK76" s="12"/>
      <c r="PQL76" s="12"/>
      <c r="PQM76" s="12"/>
      <c r="PQN76" s="12"/>
      <c r="PQO76" s="12"/>
      <c r="PQP76" s="12"/>
      <c r="PQQ76" s="12"/>
      <c r="PQR76" s="12"/>
      <c r="PQS76" s="12"/>
      <c r="PQT76" s="12"/>
      <c r="PQU76" s="12"/>
      <c r="PQV76" s="12"/>
      <c r="PQW76" s="12"/>
      <c r="PQX76" s="12"/>
      <c r="PQY76" s="12"/>
      <c r="PQZ76" s="12"/>
      <c r="PRA76" s="12"/>
      <c r="PRB76" s="12"/>
      <c r="PRC76" s="12"/>
      <c r="PRD76" s="12"/>
      <c r="PRE76" s="12"/>
      <c r="PRF76" s="12"/>
      <c r="PRG76" s="12"/>
      <c r="PRH76" s="12"/>
      <c r="PRI76" s="12"/>
      <c r="PRJ76" s="12"/>
      <c r="PRK76" s="12"/>
      <c r="PRL76" s="12"/>
      <c r="PRM76" s="12"/>
      <c r="PRN76" s="12"/>
      <c r="PRO76" s="12"/>
      <c r="PRP76" s="12"/>
      <c r="PRQ76" s="12"/>
      <c r="PRR76" s="12"/>
      <c r="PRS76" s="12"/>
      <c r="PRT76" s="12"/>
      <c r="PRU76" s="12"/>
      <c r="PRV76" s="12"/>
      <c r="PRW76" s="12"/>
      <c r="PRX76" s="12"/>
      <c r="PRY76" s="12"/>
      <c r="PRZ76" s="12"/>
      <c r="PSA76" s="12"/>
      <c r="PSB76" s="12"/>
      <c r="PSC76" s="12"/>
      <c r="PSD76" s="12"/>
      <c r="PSE76" s="12"/>
      <c r="PSF76" s="12"/>
      <c r="PSG76" s="12"/>
      <c r="PSH76" s="12"/>
      <c r="PSI76" s="12"/>
      <c r="PSJ76" s="12"/>
      <c r="PSK76" s="12"/>
      <c r="PSL76" s="12"/>
      <c r="PSM76" s="12"/>
      <c r="PSN76" s="12"/>
      <c r="PSO76" s="12"/>
      <c r="PSP76" s="12"/>
      <c r="PSQ76" s="12"/>
      <c r="PSR76" s="12"/>
      <c r="PSS76" s="12"/>
      <c r="PST76" s="12"/>
      <c r="PSU76" s="12"/>
      <c r="PSV76" s="12"/>
      <c r="PSW76" s="12"/>
      <c r="PSX76" s="12"/>
      <c r="PSY76" s="12"/>
      <c r="PSZ76" s="12"/>
      <c r="PTA76" s="12"/>
      <c r="PTB76" s="12"/>
      <c r="PTC76" s="12"/>
      <c r="PTD76" s="12"/>
      <c r="PTE76" s="12"/>
      <c r="PTF76" s="12"/>
      <c r="PTG76" s="12"/>
      <c r="PTH76" s="12"/>
      <c r="PTI76" s="12"/>
      <c r="PTJ76" s="12"/>
      <c r="PTK76" s="12"/>
      <c r="PTL76" s="12"/>
      <c r="PTM76" s="12"/>
      <c r="PTN76" s="12"/>
      <c r="PTO76" s="12"/>
      <c r="PTP76" s="12"/>
      <c r="PTQ76" s="12"/>
      <c r="PTR76" s="12"/>
      <c r="PTS76" s="12"/>
      <c r="PTT76" s="12"/>
      <c r="PTU76" s="12"/>
      <c r="PTV76" s="12"/>
      <c r="PTW76" s="12"/>
      <c r="PTX76" s="12"/>
      <c r="PTY76" s="12"/>
      <c r="PTZ76" s="12"/>
      <c r="PUA76" s="12"/>
      <c r="PUB76" s="12"/>
      <c r="PUC76" s="12"/>
      <c r="PUD76" s="12"/>
      <c r="PUE76" s="12"/>
      <c r="PUF76" s="12"/>
      <c r="PUG76" s="12"/>
      <c r="PUH76" s="12"/>
      <c r="PUI76" s="12"/>
      <c r="PUJ76" s="12"/>
      <c r="PUK76" s="12"/>
      <c r="PUL76" s="12"/>
      <c r="PUM76" s="12"/>
      <c r="PUN76" s="12"/>
      <c r="PUO76" s="12"/>
      <c r="PUP76" s="12"/>
      <c r="PUQ76" s="12"/>
      <c r="PUR76" s="12"/>
      <c r="PUS76" s="12"/>
      <c r="PUT76" s="12"/>
      <c r="PUU76" s="12"/>
      <c r="PUV76" s="12"/>
      <c r="PUW76" s="12"/>
      <c r="PUX76" s="12"/>
      <c r="PUY76" s="12"/>
      <c r="PUZ76" s="12"/>
      <c r="PVA76" s="12"/>
      <c r="PVB76" s="12"/>
      <c r="PVC76" s="12"/>
      <c r="PVD76" s="12"/>
      <c r="PVE76" s="12"/>
      <c r="PVF76" s="12"/>
      <c r="PVG76" s="12"/>
      <c r="PVH76" s="12"/>
      <c r="PVI76" s="12"/>
      <c r="PVJ76" s="12"/>
      <c r="PVK76" s="12"/>
      <c r="PVL76" s="12"/>
      <c r="PVM76" s="12"/>
      <c r="PVN76" s="12"/>
      <c r="PVO76" s="12"/>
      <c r="PVP76" s="12"/>
      <c r="PVQ76" s="12"/>
      <c r="PVR76" s="12"/>
      <c r="PVS76" s="12"/>
      <c r="PVT76" s="12"/>
      <c r="PVU76" s="12"/>
      <c r="PVV76" s="12"/>
      <c r="PVW76" s="12"/>
      <c r="PVX76" s="12"/>
      <c r="PVY76" s="12"/>
      <c r="PVZ76" s="12"/>
      <c r="PWA76" s="12"/>
      <c r="PWB76" s="12"/>
      <c r="PWC76" s="12"/>
      <c r="PWD76" s="12"/>
      <c r="PWE76" s="12"/>
      <c r="PWF76" s="12"/>
      <c r="PWG76" s="12"/>
      <c r="PWH76" s="12"/>
      <c r="PWI76" s="12"/>
      <c r="PWJ76" s="12"/>
      <c r="PWK76" s="12"/>
      <c r="PWL76" s="12"/>
      <c r="PWM76" s="12"/>
      <c r="PWN76" s="12"/>
      <c r="PWO76" s="12"/>
      <c r="PWP76" s="12"/>
      <c r="PWQ76" s="12"/>
      <c r="PWR76" s="12"/>
      <c r="PWS76" s="12"/>
      <c r="PWT76" s="12"/>
      <c r="PWU76" s="12"/>
      <c r="PWV76" s="12"/>
      <c r="PWW76" s="12"/>
      <c r="PWX76" s="12"/>
      <c r="PWY76" s="12"/>
      <c r="PWZ76" s="12"/>
      <c r="PXA76" s="12"/>
      <c r="PXB76" s="12"/>
      <c r="PXC76" s="12"/>
      <c r="PXD76" s="12"/>
      <c r="PXE76" s="12"/>
      <c r="PXF76" s="12"/>
      <c r="PXG76" s="12"/>
      <c r="PXH76" s="12"/>
      <c r="PXI76" s="12"/>
      <c r="PXJ76" s="12"/>
      <c r="PXK76" s="12"/>
      <c r="PXL76" s="12"/>
      <c r="PXM76" s="12"/>
      <c r="PXN76" s="12"/>
      <c r="PXO76" s="12"/>
      <c r="PXP76" s="12"/>
      <c r="PXQ76" s="12"/>
      <c r="PXR76" s="12"/>
      <c r="PXS76" s="12"/>
      <c r="PXT76" s="12"/>
      <c r="PXU76" s="12"/>
      <c r="PXV76" s="12"/>
      <c r="PXW76" s="12"/>
      <c r="PXX76" s="12"/>
      <c r="PXY76" s="12"/>
      <c r="PXZ76" s="12"/>
      <c r="PYA76" s="12"/>
      <c r="PYB76" s="12"/>
      <c r="PYC76" s="12"/>
      <c r="PYD76" s="12"/>
      <c r="PYE76" s="12"/>
      <c r="PYF76" s="12"/>
      <c r="PYG76" s="12"/>
      <c r="PYH76" s="12"/>
      <c r="PYI76" s="12"/>
      <c r="PYJ76" s="12"/>
      <c r="PYK76" s="12"/>
      <c r="PYL76" s="12"/>
      <c r="PYM76" s="12"/>
      <c r="PYN76" s="12"/>
      <c r="PYO76" s="12"/>
      <c r="PYP76" s="12"/>
      <c r="PYQ76" s="12"/>
      <c r="PYR76" s="12"/>
      <c r="PYS76" s="12"/>
      <c r="PYT76" s="12"/>
      <c r="PYU76" s="12"/>
      <c r="PYV76" s="12"/>
      <c r="PYW76" s="12"/>
      <c r="PYX76" s="12"/>
      <c r="PYY76" s="12"/>
      <c r="PYZ76" s="12"/>
      <c r="PZA76" s="12"/>
      <c r="PZB76" s="12"/>
      <c r="PZC76" s="12"/>
      <c r="PZD76" s="12"/>
      <c r="PZE76" s="12"/>
      <c r="PZF76" s="12"/>
      <c r="PZG76" s="12"/>
      <c r="PZH76" s="12"/>
      <c r="PZI76" s="12"/>
      <c r="PZJ76" s="12"/>
      <c r="PZK76" s="12"/>
      <c r="PZL76" s="12"/>
      <c r="PZM76" s="12"/>
      <c r="PZN76" s="12"/>
      <c r="PZO76" s="12"/>
      <c r="PZP76" s="12"/>
      <c r="PZQ76" s="12"/>
      <c r="PZR76" s="12"/>
      <c r="PZS76" s="12"/>
      <c r="PZT76" s="12"/>
      <c r="PZU76" s="12"/>
      <c r="PZV76" s="12"/>
      <c r="PZW76" s="12"/>
      <c r="PZX76" s="12"/>
      <c r="PZY76" s="12"/>
      <c r="PZZ76" s="12"/>
      <c r="QAA76" s="12"/>
      <c r="QAB76" s="12"/>
      <c r="QAC76" s="12"/>
      <c r="QAD76" s="12"/>
      <c r="QAE76" s="12"/>
      <c r="QAF76" s="12"/>
      <c r="QAG76" s="12"/>
      <c r="QAH76" s="12"/>
      <c r="QAI76" s="12"/>
      <c r="QAJ76" s="12"/>
      <c r="QAK76" s="12"/>
      <c r="QAL76" s="12"/>
      <c r="QAM76" s="12"/>
      <c r="QAN76" s="12"/>
      <c r="QAO76" s="12"/>
      <c r="QAP76" s="12"/>
      <c r="QAQ76" s="12"/>
      <c r="QAR76" s="12"/>
      <c r="QAS76" s="12"/>
      <c r="QAT76" s="12"/>
      <c r="QAU76" s="12"/>
      <c r="QAV76" s="12"/>
      <c r="QAW76" s="12"/>
      <c r="QAX76" s="12"/>
      <c r="QAY76" s="12"/>
      <c r="QAZ76" s="12"/>
      <c r="QBA76" s="12"/>
      <c r="QBB76" s="12"/>
      <c r="QBC76" s="12"/>
      <c r="QBD76" s="12"/>
      <c r="QBE76" s="12"/>
      <c r="QBF76" s="12"/>
      <c r="QBG76" s="12"/>
      <c r="QBH76" s="12"/>
      <c r="QBI76" s="12"/>
      <c r="QBJ76" s="12"/>
      <c r="QBK76" s="12"/>
      <c r="QBL76" s="12"/>
      <c r="QBM76" s="12"/>
      <c r="QBN76" s="12"/>
      <c r="QBO76" s="12"/>
      <c r="QBP76" s="12"/>
      <c r="QBQ76" s="12"/>
      <c r="QBR76" s="12"/>
      <c r="QBS76" s="12"/>
      <c r="QBT76" s="12"/>
      <c r="QBU76" s="12"/>
      <c r="QBV76" s="12"/>
      <c r="QBW76" s="12"/>
      <c r="QBX76" s="12"/>
      <c r="QBY76" s="12"/>
      <c r="QBZ76" s="12"/>
      <c r="QCA76" s="12"/>
      <c r="QCB76" s="12"/>
      <c r="QCC76" s="12"/>
      <c r="QCD76" s="12"/>
      <c r="QCE76" s="12"/>
      <c r="QCF76" s="12"/>
      <c r="QCG76" s="12"/>
      <c r="QCH76" s="12"/>
      <c r="QCI76" s="12"/>
      <c r="QCJ76" s="12"/>
      <c r="QCK76" s="12"/>
      <c r="QCL76" s="12"/>
      <c r="QCM76" s="12"/>
      <c r="QCN76" s="12"/>
      <c r="QCO76" s="12"/>
      <c r="QCP76" s="12"/>
      <c r="QCQ76" s="12"/>
      <c r="QCR76" s="12"/>
      <c r="QCS76" s="12"/>
      <c r="QCT76" s="12"/>
      <c r="QCU76" s="12"/>
      <c r="QCV76" s="12"/>
      <c r="QCW76" s="12"/>
      <c r="QCX76" s="12"/>
      <c r="QCY76" s="12"/>
      <c r="QCZ76" s="12"/>
      <c r="QDA76" s="12"/>
      <c r="QDB76" s="12"/>
      <c r="QDC76" s="12"/>
      <c r="QDD76" s="12"/>
      <c r="QDE76" s="12"/>
      <c r="QDF76" s="12"/>
      <c r="QDG76" s="12"/>
      <c r="QDH76" s="12"/>
      <c r="QDI76" s="12"/>
      <c r="QDJ76" s="12"/>
      <c r="QDK76" s="12"/>
      <c r="QDL76" s="12"/>
      <c r="QDM76" s="12"/>
      <c r="QDN76" s="12"/>
      <c r="QDO76" s="12"/>
      <c r="QDP76" s="12"/>
      <c r="QDQ76" s="12"/>
      <c r="QDR76" s="12"/>
      <c r="QDS76" s="12"/>
      <c r="QDT76" s="12"/>
      <c r="QDU76" s="12"/>
      <c r="QDV76" s="12"/>
      <c r="QDW76" s="12"/>
      <c r="QDX76" s="12"/>
      <c r="QDY76" s="12"/>
      <c r="QDZ76" s="12"/>
      <c r="QEA76" s="12"/>
      <c r="QEB76" s="12"/>
      <c r="QEC76" s="12"/>
      <c r="QED76" s="12"/>
      <c r="QEE76" s="12"/>
      <c r="QEF76" s="12"/>
      <c r="QEG76" s="12"/>
      <c r="QEH76" s="12"/>
      <c r="QEI76" s="12"/>
      <c r="QEJ76" s="12"/>
      <c r="QEK76" s="12"/>
      <c r="QEL76" s="12"/>
      <c r="QEM76" s="12"/>
      <c r="QEN76" s="12"/>
      <c r="QEO76" s="12"/>
      <c r="QEP76" s="12"/>
      <c r="QEQ76" s="12"/>
      <c r="QER76" s="12"/>
      <c r="QES76" s="12"/>
      <c r="QET76" s="12"/>
      <c r="QEU76" s="12"/>
      <c r="QEV76" s="12"/>
      <c r="QEW76" s="12"/>
      <c r="QEX76" s="12"/>
      <c r="QEY76" s="12"/>
      <c r="QEZ76" s="12"/>
      <c r="QFA76" s="12"/>
      <c r="QFB76" s="12"/>
      <c r="QFC76" s="12"/>
      <c r="QFD76" s="12"/>
      <c r="QFE76" s="12"/>
      <c r="QFF76" s="12"/>
      <c r="QFG76" s="12"/>
      <c r="QFH76" s="12"/>
      <c r="QFI76" s="12"/>
      <c r="QFJ76" s="12"/>
      <c r="QFK76" s="12"/>
      <c r="QFL76" s="12"/>
      <c r="QFM76" s="12"/>
      <c r="QFN76" s="12"/>
      <c r="QFO76" s="12"/>
      <c r="QFP76" s="12"/>
      <c r="QFQ76" s="12"/>
      <c r="QFR76" s="12"/>
      <c r="QFS76" s="12"/>
      <c r="QFT76" s="12"/>
      <c r="QFU76" s="12"/>
      <c r="QFV76" s="12"/>
      <c r="QFW76" s="12"/>
      <c r="QFX76" s="12"/>
      <c r="QFY76" s="12"/>
      <c r="QFZ76" s="12"/>
      <c r="QGA76" s="12"/>
      <c r="QGB76" s="12"/>
      <c r="QGC76" s="12"/>
      <c r="QGD76" s="12"/>
      <c r="QGE76" s="12"/>
      <c r="QGF76" s="12"/>
      <c r="QGG76" s="12"/>
      <c r="QGH76" s="12"/>
      <c r="QGI76" s="12"/>
      <c r="QGJ76" s="12"/>
      <c r="QGK76" s="12"/>
      <c r="QGL76" s="12"/>
      <c r="QGM76" s="12"/>
      <c r="QGN76" s="12"/>
      <c r="QGO76" s="12"/>
      <c r="QGP76" s="12"/>
      <c r="QGQ76" s="12"/>
      <c r="QGR76" s="12"/>
      <c r="QGS76" s="12"/>
      <c r="QGT76" s="12"/>
      <c r="QGU76" s="12"/>
      <c r="QGV76" s="12"/>
      <c r="QGW76" s="12"/>
      <c r="QGX76" s="12"/>
      <c r="QGY76" s="12"/>
      <c r="QGZ76" s="12"/>
      <c r="QHA76" s="12"/>
      <c r="QHB76" s="12"/>
      <c r="QHC76" s="12"/>
      <c r="QHD76" s="12"/>
      <c r="QHE76" s="12"/>
      <c r="QHF76" s="12"/>
      <c r="QHG76" s="12"/>
      <c r="QHH76" s="12"/>
      <c r="QHI76" s="12"/>
      <c r="QHJ76" s="12"/>
      <c r="QHK76" s="12"/>
      <c r="QHL76" s="12"/>
      <c r="QHM76" s="12"/>
      <c r="QHN76" s="12"/>
      <c r="QHO76" s="12"/>
      <c r="QHP76" s="12"/>
      <c r="QHQ76" s="12"/>
      <c r="QHR76" s="12"/>
      <c r="QHS76" s="12"/>
      <c r="QHT76" s="12"/>
      <c r="QHU76" s="12"/>
      <c r="QHV76" s="12"/>
      <c r="QHW76" s="12"/>
      <c r="QHX76" s="12"/>
      <c r="QHY76" s="12"/>
      <c r="QHZ76" s="12"/>
      <c r="QIA76" s="12"/>
      <c r="QIB76" s="12"/>
      <c r="QIC76" s="12"/>
      <c r="QID76" s="12"/>
      <c r="QIE76" s="12"/>
      <c r="QIF76" s="12"/>
      <c r="QIG76" s="12"/>
      <c r="QIH76" s="12"/>
      <c r="QII76" s="12"/>
      <c r="QIJ76" s="12"/>
      <c r="QIK76" s="12"/>
      <c r="QIL76" s="12"/>
      <c r="QIM76" s="12"/>
      <c r="QIN76" s="12"/>
      <c r="QIO76" s="12"/>
      <c r="QIP76" s="12"/>
      <c r="QIQ76" s="12"/>
      <c r="QIR76" s="12"/>
      <c r="QIS76" s="12"/>
      <c r="QIT76" s="12"/>
      <c r="QIU76" s="12"/>
      <c r="QIV76" s="12"/>
      <c r="QIW76" s="12"/>
      <c r="QIX76" s="12"/>
      <c r="QIY76" s="12"/>
      <c r="QIZ76" s="12"/>
      <c r="QJA76" s="12"/>
      <c r="QJB76" s="12"/>
      <c r="QJC76" s="12"/>
      <c r="QJD76" s="12"/>
      <c r="QJE76" s="12"/>
      <c r="QJF76" s="12"/>
      <c r="QJG76" s="12"/>
      <c r="QJH76" s="12"/>
      <c r="QJI76" s="12"/>
      <c r="QJJ76" s="12"/>
      <c r="QJK76" s="12"/>
      <c r="QJL76" s="12"/>
      <c r="QJM76" s="12"/>
      <c r="QJN76" s="12"/>
      <c r="QJO76" s="12"/>
      <c r="QJP76" s="12"/>
      <c r="QJQ76" s="12"/>
      <c r="QJR76" s="12"/>
      <c r="QJS76" s="12"/>
      <c r="QJT76" s="12"/>
      <c r="QJU76" s="12"/>
      <c r="QJV76" s="12"/>
      <c r="QJW76" s="12"/>
      <c r="QJX76" s="12"/>
      <c r="QJY76" s="12"/>
      <c r="QJZ76" s="12"/>
      <c r="QKA76" s="12"/>
      <c r="QKB76" s="12"/>
      <c r="QKC76" s="12"/>
      <c r="QKD76" s="12"/>
      <c r="QKE76" s="12"/>
      <c r="QKF76" s="12"/>
      <c r="QKG76" s="12"/>
      <c r="QKH76" s="12"/>
      <c r="QKI76" s="12"/>
      <c r="QKJ76" s="12"/>
      <c r="QKK76" s="12"/>
      <c r="QKL76" s="12"/>
      <c r="QKM76" s="12"/>
      <c r="QKN76" s="12"/>
      <c r="QKO76" s="12"/>
      <c r="QKP76" s="12"/>
      <c r="QKQ76" s="12"/>
      <c r="QKR76" s="12"/>
      <c r="QKS76" s="12"/>
      <c r="QKT76" s="12"/>
      <c r="QKU76" s="12"/>
      <c r="QKV76" s="12"/>
      <c r="QKW76" s="12"/>
      <c r="QKX76" s="12"/>
      <c r="QKY76" s="12"/>
      <c r="QKZ76" s="12"/>
      <c r="QLA76" s="12"/>
      <c r="QLB76" s="12"/>
      <c r="QLC76" s="12"/>
      <c r="QLD76" s="12"/>
      <c r="QLE76" s="12"/>
      <c r="QLF76" s="12"/>
      <c r="QLG76" s="12"/>
      <c r="QLH76" s="12"/>
      <c r="QLI76" s="12"/>
      <c r="QLJ76" s="12"/>
      <c r="QLK76" s="12"/>
      <c r="QLL76" s="12"/>
      <c r="QLM76" s="12"/>
      <c r="QLN76" s="12"/>
      <c r="QLO76" s="12"/>
      <c r="QLP76" s="12"/>
      <c r="QLQ76" s="12"/>
      <c r="QLR76" s="12"/>
      <c r="QLS76" s="12"/>
      <c r="QLT76" s="12"/>
      <c r="QLU76" s="12"/>
      <c r="QLV76" s="12"/>
      <c r="QLW76" s="12"/>
      <c r="QLX76" s="12"/>
      <c r="QLY76" s="12"/>
      <c r="QLZ76" s="12"/>
      <c r="QMA76" s="12"/>
      <c r="QMB76" s="12"/>
      <c r="QMC76" s="12"/>
      <c r="QMD76" s="12"/>
      <c r="QME76" s="12"/>
      <c r="QMF76" s="12"/>
      <c r="QMG76" s="12"/>
      <c r="QMH76" s="12"/>
      <c r="QMI76" s="12"/>
      <c r="QMJ76" s="12"/>
      <c r="QMK76" s="12"/>
      <c r="QML76" s="12"/>
      <c r="QMM76" s="12"/>
      <c r="QMN76" s="12"/>
      <c r="QMO76" s="12"/>
      <c r="QMP76" s="12"/>
      <c r="QMQ76" s="12"/>
      <c r="QMR76" s="12"/>
      <c r="QMS76" s="12"/>
      <c r="QMT76" s="12"/>
      <c r="QMU76" s="12"/>
      <c r="QMV76" s="12"/>
      <c r="QMW76" s="12"/>
      <c r="QMX76" s="12"/>
      <c r="QMY76" s="12"/>
      <c r="QMZ76" s="12"/>
      <c r="QNA76" s="12"/>
      <c r="QNB76" s="12"/>
      <c r="QNC76" s="12"/>
      <c r="QND76" s="12"/>
      <c r="QNE76" s="12"/>
      <c r="QNF76" s="12"/>
      <c r="QNG76" s="12"/>
      <c r="QNH76" s="12"/>
      <c r="QNI76" s="12"/>
      <c r="QNJ76" s="12"/>
      <c r="QNK76" s="12"/>
      <c r="QNL76" s="12"/>
      <c r="QNM76" s="12"/>
      <c r="QNN76" s="12"/>
      <c r="QNO76" s="12"/>
      <c r="QNP76" s="12"/>
      <c r="QNQ76" s="12"/>
      <c r="QNR76" s="12"/>
      <c r="QNS76" s="12"/>
      <c r="QNT76" s="12"/>
      <c r="QNU76" s="12"/>
      <c r="QNV76" s="12"/>
      <c r="QNW76" s="12"/>
      <c r="QNX76" s="12"/>
      <c r="QNY76" s="12"/>
      <c r="QNZ76" s="12"/>
      <c r="QOA76" s="12"/>
      <c r="QOB76" s="12"/>
      <c r="QOC76" s="12"/>
      <c r="QOD76" s="12"/>
      <c r="QOE76" s="12"/>
      <c r="QOF76" s="12"/>
      <c r="QOG76" s="12"/>
      <c r="QOH76" s="12"/>
      <c r="QOI76" s="12"/>
      <c r="QOJ76" s="12"/>
      <c r="QOK76" s="12"/>
      <c r="QOL76" s="12"/>
      <c r="QOM76" s="12"/>
      <c r="QON76" s="12"/>
      <c r="QOO76" s="12"/>
      <c r="QOP76" s="12"/>
      <c r="QOQ76" s="12"/>
      <c r="QOR76" s="12"/>
      <c r="QOS76" s="12"/>
      <c r="QOT76" s="12"/>
      <c r="QOU76" s="12"/>
      <c r="QOV76" s="12"/>
      <c r="QOW76" s="12"/>
      <c r="QOX76" s="12"/>
      <c r="QOY76" s="12"/>
      <c r="QOZ76" s="12"/>
      <c r="QPA76" s="12"/>
      <c r="QPB76" s="12"/>
      <c r="QPC76" s="12"/>
      <c r="QPD76" s="12"/>
      <c r="QPE76" s="12"/>
      <c r="QPF76" s="12"/>
      <c r="QPG76" s="12"/>
      <c r="QPH76" s="12"/>
      <c r="QPI76" s="12"/>
      <c r="QPJ76" s="12"/>
      <c r="QPK76" s="12"/>
      <c r="QPL76" s="12"/>
      <c r="QPM76" s="12"/>
      <c r="QPN76" s="12"/>
      <c r="QPO76" s="12"/>
      <c r="QPP76" s="12"/>
      <c r="QPQ76" s="12"/>
      <c r="QPR76" s="12"/>
      <c r="QPS76" s="12"/>
      <c r="QPT76" s="12"/>
      <c r="QPU76" s="12"/>
      <c r="QPV76" s="12"/>
      <c r="QPW76" s="12"/>
      <c r="QPX76" s="12"/>
      <c r="QPY76" s="12"/>
      <c r="QPZ76" s="12"/>
      <c r="QQA76" s="12"/>
      <c r="QQB76" s="12"/>
      <c r="QQC76" s="12"/>
      <c r="QQD76" s="12"/>
      <c r="QQE76" s="12"/>
      <c r="QQF76" s="12"/>
      <c r="QQG76" s="12"/>
      <c r="QQH76" s="12"/>
      <c r="QQI76" s="12"/>
      <c r="QQJ76" s="12"/>
      <c r="QQK76" s="12"/>
      <c r="QQL76" s="12"/>
      <c r="QQM76" s="12"/>
      <c r="QQN76" s="12"/>
      <c r="QQO76" s="12"/>
      <c r="QQP76" s="12"/>
      <c r="QQQ76" s="12"/>
      <c r="QQR76" s="12"/>
      <c r="QQS76" s="12"/>
      <c r="QQT76" s="12"/>
      <c r="QQU76" s="12"/>
      <c r="QQV76" s="12"/>
      <c r="QQW76" s="12"/>
      <c r="QQX76" s="12"/>
      <c r="QQY76" s="12"/>
      <c r="QQZ76" s="12"/>
      <c r="QRA76" s="12"/>
      <c r="QRB76" s="12"/>
      <c r="QRC76" s="12"/>
      <c r="QRD76" s="12"/>
      <c r="QRE76" s="12"/>
      <c r="QRF76" s="12"/>
      <c r="QRG76" s="12"/>
      <c r="QRH76" s="12"/>
      <c r="QRI76" s="12"/>
      <c r="QRJ76" s="12"/>
      <c r="QRK76" s="12"/>
      <c r="QRL76" s="12"/>
      <c r="QRM76" s="12"/>
      <c r="QRN76" s="12"/>
      <c r="QRO76" s="12"/>
      <c r="QRP76" s="12"/>
      <c r="QRQ76" s="12"/>
      <c r="QRR76" s="12"/>
      <c r="QRS76" s="12"/>
      <c r="QRT76" s="12"/>
      <c r="QRU76" s="12"/>
      <c r="QRV76" s="12"/>
      <c r="QRW76" s="12"/>
      <c r="QRX76" s="12"/>
      <c r="QRY76" s="12"/>
      <c r="QRZ76" s="12"/>
      <c r="QSA76" s="12"/>
      <c r="QSB76" s="12"/>
      <c r="QSC76" s="12"/>
      <c r="QSD76" s="12"/>
      <c r="QSE76" s="12"/>
      <c r="QSF76" s="12"/>
      <c r="QSG76" s="12"/>
      <c r="QSH76" s="12"/>
      <c r="QSI76" s="12"/>
      <c r="QSJ76" s="12"/>
      <c r="QSK76" s="12"/>
      <c r="QSL76" s="12"/>
      <c r="QSM76" s="12"/>
      <c r="QSN76" s="12"/>
      <c r="QSO76" s="12"/>
      <c r="QSP76" s="12"/>
      <c r="QSQ76" s="12"/>
      <c r="QSR76" s="12"/>
      <c r="QSS76" s="12"/>
      <c r="QST76" s="12"/>
      <c r="QSU76" s="12"/>
      <c r="QSV76" s="12"/>
      <c r="QSW76" s="12"/>
      <c r="QSX76" s="12"/>
      <c r="QSY76" s="12"/>
      <c r="QSZ76" s="12"/>
      <c r="QTA76" s="12"/>
      <c r="QTB76" s="12"/>
      <c r="QTC76" s="12"/>
      <c r="QTD76" s="12"/>
      <c r="QTE76" s="12"/>
      <c r="QTF76" s="12"/>
      <c r="QTG76" s="12"/>
      <c r="QTH76" s="12"/>
      <c r="QTI76" s="12"/>
      <c r="QTJ76" s="12"/>
      <c r="QTK76" s="12"/>
      <c r="QTL76" s="12"/>
      <c r="QTM76" s="12"/>
      <c r="QTN76" s="12"/>
      <c r="QTO76" s="12"/>
      <c r="QTP76" s="12"/>
      <c r="QTQ76" s="12"/>
      <c r="QTR76" s="12"/>
      <c r="QTS76" s="12"/>
      <c r="QTT76" s="12"/>
      <c r="QTU76" s="12"/>
      <c r="QTV76" s="12"/>
      <c r="QTW76" s="12"/>
      <c r="QTX76" s="12"/>
      <c r="QTY76" s="12"/>
      <c r="QTZ76" s="12"/>
      <c r="QUA76" s="12"/>
      <c r="QUB76" s="12"/>
      <c r="QUC76" s="12"/>
      <c r="QUD76" s="12"/>
      <c r="QUE76" s="12"/>
      <c r="QUF76" s="12"/>
      <c r="QUG76" s="12"/>
      <c r="QUH76" s="12"/>
      <c r="QUI76" s="12"/>
      <c r="QUJ76" s="12"/>
      <c r="QUK76" s="12"/>
      <c r="QUL76" s="12"/>
      <c r="QUM76" s="12"/>
      <c r="QUN76" s="12"/>
      <c r="QUO76" s="12"/>
      <c r="QUP76" s="12"/>
      <c r="QUQ76" s="12"/>
      <c r="QUR76" s="12"/>
      <c r="QUS76" s="12"/>
      <c r="QUT76" s="12"/>
      <c r="QUU76" s="12"/>
      <c r="QUV76" s="12"/>
      <c r="QUW76" s="12"/>
      <c r="QUX76" s="12"/>
      <c r="QUY76" s="12"/>
      <c r="QUZ76" s="12"/>
      <c r="QVA76" s="12"/>
      <c r="QVB76" s="12"/>
      <c r="QVC76" s="12"/>
      <c r="QVD76" s="12"/>
      <c r="QVE76" s="12"/>
      <c r="QVF76" s="12"/>
      <c r="QVG76" s="12"/>
      <c r="QVH76" s="12"/>
      <c r="QVI76" s="12"/>
      <c r="QVJ76" s="12"/>
      <c r="QVK76" s="12"/>
      <c r="QVL76" s="12"/>
      <c r="QVM76" s="12"/>
      <c r="QVN76" s="12"/>
      <c r="QVO76" s="12"/>
      <c r="QVP76" s="12"/>
      <c r="QVQ76" s="12"/>
      <c r="QVR76" s="12"/>
      <c r="QVS76" s="12"/>
      <c r="QVT76" s="12"/>
      <c r="QVU76" s="12"/>
      <c r="QVV76" s="12"/>
      <c r="QVW76" s="12"/>
      <c r="QVX76" s="12"/>
      <c r="QVY76" s="12"/>
      <c r="QVZ76" s="12"/>
      <c r="QWA76" s="12"/>
      <c r="QWB76" s="12"/>
      <c r="QWC76" s="12"/>
      <c r="QWD76" s="12"/>
      <c r="QWE76" s="12"/>
      <c r="QWF76" s="12"/>
      <c r="QWG76" s="12"/>
      <c r="QWH76" s="12"/>
      <c r="QWI76" s="12"/>
      <c r="QWJ76" s="12"/>
      <c r="QWK76" s="12"/>
      <c r="QWL76" s="12"/>
      <c r="QWM76" s="12"/>
      <c r="QWN76" s="12"/>
      <c r="QWO76" s="12"/>
      <c r="QWP76" s="12"/>
      <c r="QWQ76" s="12"/>
      <c r="QWR76" s="12"/>
      <c r="QWS76" s="12"/>
      <c r="QWT76" s="12"/>
      <c r="QWU76" s="12"/>
      <c r="QWV76" s="12"/>
      <c r="QWW76" s="12"/>
      <c r="QWX76" s="12"/>
      <c r="QWY76" s="12"/>
      <c r="QWZ76" s="12"/>
      <c r="QXA76" s="12"/>
      <c r="QXB76" s="12"/>
      <c r="QXC76" s="12"/>
      <c r="QXD76" s="12"/>
      <c r="QXE76" s="12"/>
      <c r="QXF76" s="12"/>
      <c r="QXG76" s="12"/>
      <c r="QXH76" s="12"/>
      <c r="QXI76" s="12"/>
      <c r="QXJ76" s="12"/>
      <c r="QXK76" s="12"/>
      <c r="QXL76" s="12"/>
      <c r="QXM76" s="12"/>
      <c r="QXN76" s="12"/>
      <c r="QXO76" s="12"/>
      <c r="QXP76" s="12"/>
      <c r="QXQ76" s="12"/>
      <c r="QXR76" s="12"/>
      <c r="QXS76" s="12"/>
      <c r="QXT76" s="12"/>
      <c r="QXU76" s="12"/>
      <c r="QXV76" s="12"/>
      <c r="QXW76" s="12"/>
      <c r="QXX76" s="12"/>
      <c r="QXY76" s="12"/>
      <c r="QXZ76" s="12"/>
      <c r="QYA76" s="12"/>
      <c r="QYB76" s="12"/>
      <c r="QYC76" s="12"/>
      <c r="QYD76" s="12"/>
      <c r="QYE76" s="12"/>
      <c r="QYF76" s="12"/>
      <c r="QYG76" s="12"/>
      <c r="QYH76" s="12"/>
      <c r="QYI76" s="12"/>
      <c r="QYJ76" s="12"/>
      <c r="QYK76" s="12"/>
      <c r="QYL76" s="12"/>
      <c r="QYM76" s="12"/>
      <c r="QYN76" s="12"/>
      <c r="QYO76" s="12"/>
      <c r="QYP76" s="12"/>
      <c r="QYQ76" s="12"/>
      <c r="QYR76" s="12"/>
      <c r="QYS76" s="12"/>
      <c r="QYT76" s="12"/>
      <c r="QYU76" s="12"/>
      <c r="QYV76" s="12"/>
      <c r="QYW76" s="12"/>
      <c r="QYX76" s="12"/>
      <c r="QYY76" s="12"/>
      <c r="QYZ76" s="12"/>
      <c r="QZA76" s="12"/>
      <c r="QZB76" s="12"/>
      <c r="QZC76" s="12"/>
      <c r="QZD76" s="12"/>
      <c r="QZE76" s="12"/>
      <c r="QZF76" s="12"/>
      <c r="QZG76" s="12"/>
      <c r="QZH76" s="12"/>
      <c r="QZI76" s="12"/>
      <c r="QZJ76" s="12"/>
      <c r="QZK76" s="12"/>
      <c r="QZL76" s="12"/>
      <c r="QZM76" s="12"/>
      <c r="QZN76" s="12"/>
      <c r="QZO76" s="12"/>
      <c r="QZP76" s="12"/>
      <c r="QZQ76" s="12"/>
      <c r="QZR76" s="12"/>
      <c r="QZS76" s="12"/>
      <c r="QZT76" s="12"/>
      <c r="QZU76" s="12"/>
      <c r="QZV76" s="12"/>
      <c r="QZW76" s="12"/>
      <c r="QZX76" s="12"/>
      <c r="QZY76" s="12"/>
      <c r="QZZ76" s="12"/>
      <c r="RAA76" s="12"/>
      <c r="RAB76" s="12"/>
      <c r="RAC76" s="12"/>
      <c r="RAD76" s="12"/>
      <c r="RAE76" s="12"/>
      <c r="RAF76" s="12"/>
      <c r="RAG76" s="12"/>
      <c r="RAH76" s="12"/>
      <c r="RAI76" s="12"/>
      <c r="RAJ76" s="12"/>
      <c r="RAK76" s="12"/>
      <c r="RAL76" s="12"/>
      <c r="RAM76" s="12"/>
      <c r="RAN76" s="12"/>
      <c r="RAO76" s="12"/>
      <c r="RAP76" s="12"/>
      <c r="RAQ76" s="12"/>
      <c r="RAR76" s="12"/>
      <c r="RAS76" s="12"/>
      <c r="RAT76" s="12"/>
      <c r="RAU76" s="12"/>
      <c r="RAV76" s="12"/>
      <c r="RAW76" s="12"/>
      <c r="RAX76" s="12"/>
      <c r="RAY76" s="12"/>
      <c r="RAZ76" s="12"/>
      <c r="RBA76" s="12"/>
      <c r="RBB76" s="12"/>
      <c r="RBC76" s="12"/>
      <c r="RBD76" s="12"/>
      <c r="RBE76" s="12"/>
      <c r="RBF76" s="12"/>
      <c r="RBG76" s="12"/>
      <c r="RBH76" s="12"/>
      <c r="RBI76" s="12"/>
      <c r="RBJ76" s="12"/>
      <c r="RBK76" s="12"/>
      <c r="RBL76" s="12"/>
      <c r="RBM76" s="12"/>
      <c r="RBN76" s="12"/>
      <c r="RBO76" s="12"/>
      <c r="RBP76" s="12"/>
      <c r="RBQ76" s="12"/>
      <c r="RBR76" s="12"/>
      <c r="RBS76" s="12"/>
      <c r="RBT76" s="12"/>
      <c r="RBU76" s="12"/>
      <c r="RBV76" s="12"/>
      <c r="RBW76" s="12"/>
      <c r="RBX76" s="12"/>
      <c r="RBY76" s="12"/>
      <c r="RBZ76" s="12"/>
      <c r="RCA76" s="12"/>
      <c r="RCB76" s="12"/>
      <c r="RCC76" s="12"/>
      <c r="RCD76" s="12"/>
      <c r="RCE76" s="12"/>
      <c r="RCF76" s="12"/>
      <c r="RCG76" s="12"/>
      <c r="RCH76" s="12"/>
      <c r="RCI76" s="12"/>
      <c r="RCJ76" s="12"/>
      <c r="RCK76" s="12"/>
      <c r="RCL76" s="12"/>
      <c r="RCM76" s="12"/>
      <c r="RCN76" s="12"/>
      <c r="RCO76" s="12"/>
      <c r="RCP76" s="12"/>
      <c r="RCQ76" s="12"/>
      <c r="RCR76" s="12"/>
      <c r="RCS76" s="12"/>
      <c r="RCT76" s="12"/>
      <c r="RCU76" s="12"/>
      <c r="RCV76" s="12"/>
      <c r="RCW76" s="12"/>
      <c r="RCX76" s="12"/>
      <c r="RCY76" s="12"/>
      <c r="RCZ76" s="12"/>
      <c r="RDA76" s="12"/>
      <c r="RDB76" s="12"/>
      <c r="RDC76" s="12"/>
      <c r="RDD76" s="12"/>
      <c r="RDE76" s="12"/>
      <c r="RDF76" s="12"/>
      <c r="RDG76" s="12"/>
      <c r="RDH76" s="12"/>
      <c r="RDI76" s="12"/>
      <c r="RDJ76" s="12"/>
      <c r="RDK76" s="12"/>
      <c r="RDL76" s="12"/>
      <c r="RDM76" s="12"/>
      <c r="RDN76" s="12"/>
      <c r="RDO76" s="12"/>
      <c r="RDP76" s="12"/>
      <c r="RDQ76" s="12"/>
      <c r="RDR76" s="12"/>
      <c r="RDS76" s="12"/>
      <c r="RDT76" s="12"/>
      <c r="RDU76" s="12"/>
      <c r="RDV76" s="12"/>
      <c r="RDW76" s="12"/>
      <c r="RDX76" s="12"/>
      <c r="RDY76" s="12"/>
      <c r="RDZ76" s="12"/>
      <c r="REA76" s="12"/>
      <c r="REB76" s="12"/>
      <c r="REC76" s="12"/>
      <c r="RED76" s="12"/>
      <c r="REE76" s="12"/>
      <c r="REF76" s="12"/>
      <c r="REG76" s="12"/>
      <c r="REH76" s="12"/>
      <c r="REI76" s="12"/>
      <c r="REJ76" s="12"/>
      <c r="REK76" s="12"/>
      <c r="REL76" s="12"/>
      <c r="REM76" s="12"/>
      <c r="REN76" s="12"/>
      <c r="REO76" s="12"/>
      <c r="REP76" s="12"/>
      <c r="REQ76" s="12"/>
      <c r="RER76" s="12"/>
      <c r="RES76" s="12"/>
      <c r="RET76" s="12"/>
      <c r="REU76" s="12"/>
      <c r="REV76" s="12"/>
      <c r="REW76" s="12"/>
      <c r="REX76" s="12"/>
      <c r="REY76" s="12"/>
      <c r="REZ76" s="12"/>
      <c r="RFA76" s="12"/>
      <c r="RFB76" s="12"/>
      <c r="RFC76" s="12"/>
      <c r="RFD76" s="12"/>
      <c r="RFE76" s="12"/>
      <c r="RFF76" s="12"/>
      <c r="RFG76" s="12"/>
      <c r="RFH76" s="12"/>
      <c r="RFI76" s="12"/>
      <c r="RFJ76" s="12"/>
      <c r="RFK76" s="12"/>
      <c r="RFL76" s="12"/>
      <c r="RFM76" s="12"/>
      <c r="RFN76" s="12"/>
      <c r="RFO76" s="12"/>
      <c r="RFP76" s="12"/>
      <c r="RFQ76" s="12"/>
      <c r="RFR76" s="12"/>
      <c r="RFS76" s="12"/>
      <c r="RFT76" s="12"/>
      <c r="RFU76" s="12"/>
      <c r="RFV76" s="12"/>
      <c r="RFW76" s="12"/>
      <c r="RFX76" s="12"/>
      <c r="RFY76" s="12"/>
      <c r="RFZ76" s="12"/>
      <c r="RGA76" s="12"/>
      <c r="RGB76" s="12"/>
      <c r="RGC76" s="12"/>
      <c r="RGD76" s="12"/>
      <c r="RGE76" s="12"/>
      <c r="RGF76" s="12"/>
      <c r="RGG76" s="12"/>
      <c r="RGH76" s="12"/>
      <c r="RGI76" s="12"/>
      <c r="RGJ76" s="12"/>
      <c r="RGK76" s="12"/>
      <c r="RGL76" s="12"/>
      <c r="RGM76" s="12"/>
      <c r="RGN76" s="12"/>
      <c r="RGO76" s="12"/>
      <c r="RGP76" s="12"/>
      <c r="RGQ76" s="12"/>
      <c r="RGR76" s="12"/>
      <c r="RGS76" s="12"/>
      <c r="RGT76" s="12"/>
      <c r="RGU76" s="12"/>
      <c r="RGV76" s="12"/>
      <c r="RGW76" s="12"/>
      <c r="RGX76" s="12"/>
      <c r="RGY76" s="12"/>
      <c r="RGZ76" s="12"/>
      <c r="RHA76" s="12"/>
      <c r="RHB76" s="12"/>
      <c r="RHC76" s="12"/>
      <c r="RHD76" s="12"/>
      <c r="RHE76" s="12"/>
      <c r="RHF76" s="12"/>
      <c r="RHG76" s="12"/>
      <c r="RHH76" s="12"/>
      <c r="RHI76" s="12"/>
      <c r="RHJ76" s="12"/>
      <c r="RHK76" s="12"/>
      <c r="RHL76" s="12"/>
      <c r="RHM76" s="12"/>
      <c r="RHN76" s="12"/>
      <c r="RHO76" s="12"/>
      <c r="RHP76" s="12"/>
      <c r="RHQ76" s="12"/>
      <c r="RHR76" s="12"/>
      <c r="RHS76" s="12"/>
      <c r="RHT76" s="12"/>
      <c r="RHU76" s="12"/>
      <c r="RHV76" s="12"/>
      <c r="RHW76" s="12"/>
      <c r="RHX76" s="12"/>
      <c r="RHY76" s="12"/>
      <c r="RHZ76" s="12"/>
      <c r="RIA76" s="12"/>
      <c r="RIB76" s="12"/>
      <c r="RIC76" s="12"/>
      <c r="RID76" s="12"/>
      <c r="RIE76" s="12"/>
      <c r="RIF76" s="12"/>
      <c r="RIG76" s="12"/>
      <c r="RIH76" s="12"/>
      <c r="RII76" s="12"/>
      <c r="RIJ76" s="12"/>
      <c r="RIK76" s="12"/>
      <c r="RIL76" s="12"/>
      <c r="RIM76" s="12"/>
      <c r="RIN76" s="12"/>
      <c r="RIO76" s="12"/>
      <c r="RIP76" s="12"/>
      <c r="RIQ76" s="12"/>
      <c r="RIR76" s="12"/>
      <c r="RIS76" s="12"/>
      <c r="RIT76" s="12"/>
      <c r="RIU76" s="12"/>
      <c r="RIV76" s="12"/>
      <c r="RIW76" s="12"/>
      <c r="RIX76" s="12"/>
      <c r="RIY76" s="12"/>
      <c r="RIZ76" s="12"/>
      <c r="RJA76" s="12"/>
      <c r="RJB76" s="12"/>
      <c r="RJC76" s="12"/>
      <c r="RJD76" s="12"/>
      <c r="RJE76" s="12"/>
      <c r="RJF76" s="12"/>
      <c r="RJG76" s="12"/>
      <c r="RJH76" s="12"/>
      <c r="RJI76" s="12"/>
      <c r="RJJ76" s="12"/>
      <c r="RJK76" s="12"/>
      <c r="RJL76" s="12"/>
      <c r="RJM76" s="12"/>
      <c r="RJN76" s="12"/>
      <c r="RJO76" s="12"/>
      <c r="RJP76" s="12"/>
      <c r="RJQ76" s="12"/>
      <c r="RJR76" s="12"/>
      <c r="RJS76" s="12"/>
      <c r="RJT76" s="12"/>
      <c r="RJU76" s="12"/>
      <c r="RJV76" s="12"/>
      <c r="RJW76" s="12"/>
      <c r="RJX76" s="12"/>
      <c r="RJY76" s="12"/>
      <c r="RJZ76" s="12"/>
      <c r="RKA76" s="12"/>
      <c r="RKB76" s="12"/>
      <c r="RKC76" s="12"/>
      <c r="RKD76" s="12"/>
      <c r="RKE76" s="12"/>
      <c r="RKF76" s="12"/>
      <c r="RKG76" s="12"/>
      <c r="RKH76" s="12"/>
      <c r="RKI76" s="12"/>
      <c r="RKJ76" s="12"/>
      <c r="RKK76" s="12"/>
      <c r="RKL76" s="12"/>
      <c r="RKM76" s="12"/>
      <c r="RKN76" s="12"/>
      <c r="RKO76" s="12"/>
      <c r="RKP76" s="12"/>
      <c r="RKQ76" s="12"/>
      <c r="RKR76" s="12"/>
      <c r="RKS76" s="12"/>
      <c r="RKT76" s="12"/>
      <c r="RKU76" s="12"/>
      <c r="RKV76" s="12"/>
      <c r="RKW76" s="12"/>
      <c r="RKX76" s="12"/>
      <c r="RKY76" s="12"/>
      <c r="RKZ76" s="12"/>
      <c r="RLA76" s="12"/>
      <c r="RLB76" s="12"/>
      <c r="RLC76" s="12"/>
      <c r="RLD76" s="12"/>
      <c r="RLE76" s="12"/>
      <c r="RLF76" s="12"/>
      <c r="RLG76" s="12"/>
      <c r="RLH76" s="12"/>
      <c r="RLI76" s="12"/>
      <c r="RLJ76" s="12"/>
      <c r="RLK76" s="12"/>
      <c r="RLL76" s="12"/>
      <c r="RLM76" s="12"/>
      <c r="RLN76" s="12"/>
      <c r="RLO76" s="12"/>
      <c r="RLP76" s="12"/>
      <c r="RLQ76" s="12"/>
      <c r="RLR76" s="12"/>
      <c r="RLS76" s="12"/>
      <c r="RLT76" s="12"/>
      <c r="RLU76" s="12"/>
      <c r="RLV76" s="12"/>
      <c r="RLW76" s="12"/>
      <c r="RLX76" s="12"/>
      <c r="RLY76" s="12"/>
      <c r="RLZ76" s="12"/>
      <c r="RMA76" s="12"/>
      <c r="RMB76" s="12"/>
      <c r="RMC76" s="12"/>
      <c r="RMD76" s="12"/>
      <c r="RME76" s="12"/>
      <c r="RMF76" s="12"/>
      <c r="RMG76" s="12"/>
      <c r="RMH76" s="12"/>
      <c r="RMI76" s="12"/>
      <c r="RMJ76" s="12"/>
      <c r="RMK76" s="12"/>
      <c r="RML76" s="12"/>
      <c r="RMM76" s="12"/>
      <c r="RMN76" s="12"/>
      <c r="RMO76" s="12"/>
      <c r="RMP76" s="12"/>
      <c r="RMQ76" s="12"/>
      <c r="RMR76" s="12"/>
      <c r="RMS76" s="12"/>
      <c r="RMT76" s="12"/>
      <c r="RMU76" s="12"/>
      <c r="RMV76" s="12"/>
      <c r="RMW76" s="12"/>
      <c r="RMX76" s="12"/>
      <c r="RMY76" s="12"/>
      <c r="RMZ76" s="12"/>
      <c r="RNA76" s="12"/>
      <c r="RNB76" s="12"/>
      <c r="RNC76" s="12"/>
      <c r="RND76" s="12"/>
      <c r="RNE76" s="12"/>
      <c r="RNF76" s="12"/>
      <c r="RNG76" s="12"/>
      <c r="RNH76" s="12"/>
      <c r="RNI76" s="12"/>
      <c r="RNJ76" s="12"/>
      <c r="RNK76" s="12"/>
      <c r="RNL76" s="12"/>
      <c r="RNM76" s="12"/>
      <c r="RNN76" s="12"/>
      <c r="RNO76" s="12"/>
      <c r="RNP76" s="12"/>
      <c r="RNQ76" s="12"/>
      <c r="RNR76" s="12"/>
      <c r="RNS76" s="12"/>
      <c r="RNT76" s="12"/>
      <c r="RNU76" s="12"/>
      <c r="RNV76" s="12"/>
      <c r="RNW76" s="12"/>
      <c r="RNX76" s="12"/>
      <c r="RNY76" s="12"/>
      <c r="RNZ76" s="12"/>
      <c r="ROA76" s="12"/>
      <c r="ROB76" s="12"/>
      <c r="ROC76" s="12"/>
      <c r="ROD76" s="12"/>
      <c r="ROE76" s="12"/>
      <c r="ROF76" s="12"/>
      <c r="ROG76" s="12"/>
      <c r="ROH76" s="12"/>
      <c r="ROI76" s="12"/>
      <c r="ROJ76" s="12"/>
      <c r="ROK76" s="12"/>
      <c r="ROL76" s="12"/>
      <c r="ROM76" s="12"/>
      <c r="RON76" s="12"/>
      <c r="ROO76" s="12"/>
      <c r="ROP76" s="12"/>
      <c r="ROQ76" s="12"/>
      <c r="ROR76" s="12"/>
      <c r="ROS76" s="12"/>
      <c r="ROT76" s="12"/>
      <c r="ROU76" s="12"/>
      <c r="ROV76" s="12"/>
      <c r="ROW76" s="12"/>
      <c r="ROX76" s="12"/>
      <c r="ROY76" s="12"/>
      <c r="ROZ76" s="12"/>
      <c r="RPA76" s="12"/>
      <c r="RPB76" s="12"/>
      <c r="RPC76" s="12"/>
      <c r="RPD76" s="12"/>
      <c r="RPE76" s="12"/>
      <c r="RPF76" s="12"/>
      <c r="RPG76" s="12"/>
      <c r="RPH76" s="12"/>
      <c r="RPI76" s="12"/>
      <c r="RPJ76" s="12"/>
      <c r="RPK76" s="12"/>
      <c r="RPL76" s="12"/>
      <c r="RPM76" s="12"/>
      <c r="RPN76" s="12"/>
      <c r="RPO76" s="12"/>
      <c r="RPP76" s="12"/>
      <c r="RPQ76" s="12"/>
      <c r="RPR76" s="12"/>
      <c r="RPS76" s="12"/>
      <c r="RPT76" s="12"/>
      <c r="RPU76" s="12"/>
      <c r="RPV76" s="12"/>
      <c r="RPW76" s="12"/>
      <c r="RPX76" s="12"/>
      <c r="RPY76" s="12"/>
      <c r="RPZ76" s="12"/>
      <c r="RQA76" s="12"/>
      <c r="RQB76" s="12"/>
      <c r="RQC76" s="12"/>
      <c r="RQD76" s="12"/>
      <c r="RQE76" s="12"/>
      <c r="RQF76" s="12"/>
      <c r="RQG76" s="12"/>
      <c r="RQH76" s="12"/>
      <c r="RQI76" s="12"/>
      <c r="RQJ76" s="12"/>
      <c r="RQK76" s="12"/>
      <c r="RQL76" s="12"/>
      <c r="RQM76" s="12"/>
      <c r="RQN76" s="12"/>
      <c r="RQO76" s="12"/>
      <c r="RQP76" s="12"/>
      <c r="RQQ76" s="12"/>
      <c r="RQR76" s="12"/>
      <c r="RQS76" s="12"/>
      <c r="RQT76" s="12"/>
      <c r="RQU76" s="12"/>
      <c r="RQV76" s="12"/>
      <c r="RQW76" s="12"/>
      <c r="RQX76" s="12"/>
      <c r="RQY76" s="12"/>
      <c r="RQZ76" s="12"/>
      <c r="RRA76" s="12"/>
      <c r="RRB76" s="12"/>
      <c r="RRC76" s="12"/>
      <c r="RRD76" s="12"/>
      <c r="RRE76" s="12"/>
      <c r="RRF76" s="12"/>
      <c r="RRG76" s="12"/>
      <c r="RRH76" s="12"/>
      <c r="RRI76" s="12"/>
      <c r="RRJ76" s="12"/>
      <c r="RRK76" s="12"/>
      <c r="RRL76" s="12"/>
      <c r="RRM76" s="12"/>
      <c r="RRN76" s="12"/>
      <c r="RRO76" s="12"/>
      <c r="RRP76" s="12"/>
      <c r="RRQ76" s="12"/>
      <c r="RRR76" s="12"/>
      <c r="RRS76" s="12"/>
      <c r="RRT76" s="12"/>
      <c r="RRU76" s="12"/>
      <c r="RRV76" s="12"/>
      <c r="RRW76" s="12"/>
      <c r="RRX76" s="12"/>
      <c r="RRY76" s="12"/>
      <c r="RRZ76" s="12"/>
      <c r="RSA76" s="12"/>
      <c r="RSB76" s="12"/>
      <c r="RSC76" s="12"/>
      <c r="RSD76" s="12"/>
      <c r="RSE76" s="12"/>
      <c r="RSF76" s="12"/>
      <c r="RSG76" s="12"/>
      <c r="RSH76" s="12"/>
      <c r="RSI76" s="12"/>
      <c r="RSJ76" s="12"/>
      <c r="RSK76" s="12"/>
      <c r="RSL76" s="12"/>
      <c r="RSM76" s="12"/>
      <c r="RSN76" s="12"/>
      <c r="RSO76" s="12"/>
      <c r="RSP76" s="12"/>
      <c r="RSQ76" s="12"/>
      <c r="RSR76" s="12"/>
      <c r="RSS76" s="12"/>
      <c r="RST76" s="12"/>
      <c r="RSU76" s="12"/>
      <c r="RSV76" s="12"/>
      <c r="RSW76" s="12"/>
      <c r="RSX76" s="12"/>
      <c r="RSY76" s="12"/>
      <c r="RSZ76" s="12"/>
      <c r="RTA76" s="12"/>
      <c r="RTB76" s="12"/>
      <c r="RTC76" s="12"/>
      <c r="RTD76" s="12"/>
      <c r="RTE76" s="12"/>
      <c r="RTF76" s="12"/>
      <c r="RTG76" s="12"/>
      <c r="RTH76" s="12"/>
      <c r="RTI76" s="12"/>
      <c r="RTJ76" s="12"/>
      <c r="RTK76" s="12"/>
      <c r="RTL76" s="12"/>
      <c r="RTM76" s="12"/>
      <c r="RTN76" s="12"/>
      <c r="RTO76" s="12"/>
      <c r="RTP76" s="12"/>
      <c r="RTQ76" s="12"/>
      <c r="RTR76" s="12"/>
      <c r="RTS76" s="12"/>
      <c r="RTT76" s="12"/>
      <c r="RTU76" s="12"/>
      <c r="RTV76" s="12"/>
      <c r="RTW76" s="12"/>
      <c r="RTX76" s="12"/>
      <c r="RTY76" s="12"/>
      <c r="RTZ76" s="12"/>
      <c r="RUA76" s="12"/>
      <c r="RUB76" s="12"/>
      <c r="RUC76" s="12"/>
      <c r="RUD76" s="12"/>
      <c r="RUE76" s="12"/>
      <c r="RUF76" s="12"/>
      <c r="RUG76" s="12"/>
      <c r="RUH76" s="12"/>
      <c r="RUI76" s="12"/>
      <c r="RUJ76" s="12"/>
      <c r="RUK76" s="12"/>
      <c r="RUL76" s="12"/>
      <c r="RUM76" s="12"/>
      <c r="RUN76" s="12"/>
      <c r="RUO76" s="12"/>
      <c r="RUP76" s="12"/>
      <c r="RUQ76" s="12"/>
      <c r="RUR76" s="12"/>
      <c r="RUS76" s="12"/>
      <c r="RUT76" s="12"/>
      <c r="RUU76" s="12"/>
      <c r="RUV76" s="12"/>
      <c r="RUW76" s="12"/>
      <c r="RUX76" s="12"/>
      <c r="RUY76" s="12"/>
      <c r="RUZ76" s="12"/>
      <c r="RVA76" s="12"/>
      <c r="RVB76" s="12"/>
      <c r="RVC76" s="12"/>
      <c r="RVD76" s="12"/>
      <c r="RVE76" s="12"/>
      <c r="RVF76" s="12"/>
      <c r="RVG76" s="12"/>
      <c r="RVH76" s="12"/>
      <c r="RVI76" s="12"/>
      <c r="RVJ76" s="12"/>
      <c r="RVK76" s="12"/>
      <c r="RVL76" s="12"/>
      <c r="RVM76" s="12"/>
      <c r="RVN76" s="12"/>
      <c r="RVO76" s="12"/>
      <c r="RVP76" s="12"/>
      <c r="RVQ76" s="12"/>
      <c r="RVR76" s="12"/>
      <c r="RVS76" s="12"/>
      <c r="RVT76" s="12"/>
      <c r="RVU76" s="12"/>
      <c r="RVV76" s="12"/>
      <c r="RVW76" s="12"/>
      <c r="RVX76" s="12"/>
      <c r="RVY76" s="12"/>
      <c r="RVZ76" s="12"/>
      <c r="RWA76" s="12"/>
      <c r="RWB76" s="12"/>
      <c r="RWC76" s="12"/>
      <c r="RWD76" s="12"/>
      <c r="RWE76" s="12"/>
      <c r="RWF76" s="12"/>
      <c r="RWG76" s="12"/>
      <c r="RWH76" s="12"/>
      <c r="RWI76" s="12"/>
      <c r="RWJ76" s="12"/>
      <c r="RWK76" s="12"/>
      <c r="RWL76" s="12"/>
      <c r="RWM76" s="12"/>
      <c r="RWN76" s="12"/>
      <c r="RWO76" s="12"/>
      <c r="RWP76" s="12"/>
      <c r="RWQ76" s="12"/>
      <c r="RWR76" s="12"/>
      <c r="RWS76" s="12"/>
      <c r="RWT76" s="12"/>
      <c r="RWU76" s="12"/>
      <c r="RWV76" s="12"/>
      <c r="RWW76" s="12"/>
      <c r="RWX76" s="12"/>
      <c r="RWY76" s="12"/>
      <c r="RWZ76" s="12"/>
      <c r="RXA76" s="12"/>
      <c r="RXB76" s="12"/>
      <c r="RXC76" s="12"/>
      <c r="RXD76" s="12"/>
      <c r="RXE76" s="12"/>
      <c r="RXF76" s="12"/>
      <c r="RXG76" s="12"/>
      <c r="RXH76" s="12"/>
      <c r="RXI76" s="12"/>
      <c r="RXJ76" s="12"/>
      <c r="RXK76" s="12"/>
      <c r="RXL76" s="12"/>
      <c r="RXM76" s="12"/>
      <c r="RXN76" s="12"/>
      <c r="RXO76" s="12"/>
      <c r="RXP76" s="12"/>
      <c r="RXQ76" s="12"/>
      <c r="RXR76" s="12"/>
      <c r="RXS76" s="12"/>
      <c r="RXT76" s="12"/>
      <c r="RXU76" s="12"/>
      <c r="RXV76" s="12"/>
      <c r="RXW76" s="12"/>
      <c r="RXX76" s="12"/>
      <c r="RXY76" s="12"/>
      <c r="RXZ76" s="12"/>
      <c r="RYA76" s="12"/>
      <c r="RYB76" s="12"/>
      <c r="RYC76" s="12"/>
      <c r="RYD76" s="12"/>
      <c r="RYE76" s="12"/>
      <c r="RYF76" s="12"/>
      <c r="RYG76" s="12"/>
      <c r="RYH76" s="12"/>
      <c r="RYI76" s="12"/>
      <c r="RYJ76" s="12"/>
      <c r="RYK76" s="12"/>
      <c r="RYL76" s="12"/>
      <c r="RYM76" s="12"/>
      <c r="RYN76" s="12"/>
      <c r="RYO76" s="12"/>
      <c r="RYP76" s="12"/>
      <c r="RYQ76" s="12"/>
      <c r="RYR76" s="12"/>
      <c r="RYS76" s="12"/>
      <c r="RYT76" s="12"/>
      <c r="RYU76" s="12"/>
      <c r="RYV76" s="12"/>
      <c r="RYW76" s="12"/>
      <c r="RYX76" s="12"/>
      <c r="RYY76" s="12"/>
      <c r="RYZ76" s="12"/>
      <c r="RZA76" s="12"/>
      <c r="RZB76" s="12"/>
      <c r="RZC76" s="12"/>
      <c r="RZD76" s="12"/>
      <c r="RZE76" s="12"/>
      <c r="RZF76" s="12"/>
      <c r="RZG76" s="12"/>
      <c r="RZH76" s="12"/>
      <c r="RZI76" s="12"/>
      <c r="RZJ76" s="12"/>
      <c r="RZK76" s="12"/>
      <c r="RZL76" s="12"/>
      <c r="RZM76" s="12"/>
      <c r="RZN76" s="12"/>
      <c r="RZO76" s="12"/>
      <c r="RZP76" s="12"/>
      <c r="RZQ76" s="12"/>
      <c r="RZR76" s="12"/>
      <c r="RZS76" s="12"/>
      <c r="RZT76" s="12"/>
      <c r="RZU76" s="12"/>
      <c r="RZV76" s="12"/>
      <c r="RZW76" s="12"/>
      <c r="RZX76" s="12"/>
      <c r="RZY76" s="12"/>
      <c r="RZZ76" s="12"/>
      <c r="SAA76" s="12"/>
      <c r="SAB76" s="12"/>
      <c r="SAC76" s="12"/>
      <c r="SAD76" s="12"/>
      <c r="SAE76" s="12"/>
      <c r="SAF76" s="12"/>
      <c r="SAG76" s="12"/>
      <c r="SAH76" s="12"/>
      <c r="SAI76" s="12"/>
      <c r="SAJ76" s="12"/>
      <c r="SAK76" s="12"/>
      <c r="SAL76" s="12"/>
      <c r="SAM76" s="12"/>
      <c r="SAN76" s="12"/>
      <c r="SAO76" s="12"/>
      <c r="SAP76" s="12"/>
      <c r="SAQ76" s="12"/>
      <c r="SAR76" s="12"/>
      <c r="SAS76" s="12"/>
      <c r="SAT76" s="12"/>
      <c r="SAU76" s="12"/>
      <c r="SAV76" s="12"/>
      <c r="SAW76" s="12"/>
      <c r="SAX76" s="12"/>
      <c r="SAY76" s="12"/>
      <c r="SAZ76" s="12"/>
      <c r="SBA76" s="12"/>
      <c r="SBB76" s="12"/>
      <c r="SBC76" s="12"/>
      <c r="SBD76" s="12"/>
      <c r="SBE76" s="12"/>
      <c r="SBF76" s="12"/>
      <c r="SBG76" s="12"/>
      <c r="SBH76" s="12"/>
      <c r="SBI76" s="12"/>
      <c r="SBJ76" s="12"/>
      <c r="SBK76" s="12"/>
      <c r="SBL76" s="12"/>
      <c r="SBM76" s="12"/>
      <c r="SBN76" s="12"/>
      <c r="SBO76" s="12"/>
      <c r="SBP76" s="12"/>
      <c r="SBQ76" s="12"/>
      <c r="SBR76" s="12"/>
      <c r="SBS76" s="12"/>
      <c r="SBT76" s="12"/>
      <c r="SBU76" s="12"/>
      <c r="SBV76" s="12"/>
      <c r="SBW76" s="12"/>
      <c r="SBX76" s="12"/>
      <c r="SBY76" s="12"/>
      <c r="SBZ76" s="12"/>
      <c r="SCA76" s="12"/>
      <c r="SCB76" s="12"/>
      <c r="SCC76" s="12"/>
      <c r="SCD76" s="12"/>
      <c r="SCE76" s="12"/>
      <c r="SCF76" s="12"/>
      <c r="SCG76" s="12"/>
      <c r="SCH76" s="12"/>
      <c r="SCI76" s="12"/>
      <c r="SCJ76" s="12"/>
      <c r="SCK76" s="12"/>
      <c r="SCL76" s="12"/>
      <c r="SCM76" s="12"/>
      <c r="SCN76" s="12"/>
      <c r="SCO76" s="12"/>
      <c r="SCP76" s="12"/>
      <c r="SCQ76" s="12"/>
      <c r="SCR76" s="12"/>
      <c r="SCS76" s="12"/>
      <c r="SCT76" s="12"/>
      <c r="SCU76" s="12"/>
      <c r="SCV76" s="12"/>
      <c r="SCW76" s="12"/>
      <c r="SCX76" s="12"/>
      <c r="SCY76" s="12"/>
      <c r="SCZ76" s="12"/>
      <c r="SDA76" s="12"/>
      <c r="SDB76" s="12"/>
      <c r="SDC76" s="12"/>
      <c r="SDD76" s="12"/>
      <c r="SDE76" s="12"/>
      <c r="SDF76" s="12"/>
      <c r="SDG76" s="12"/>
      <c r="SDH76" s="12"/>
      <c r="SDI76" s="12"/>
      <c r="SDJ76" s="12"/>
      <c r="SDK76" s="12"/>
      <c r="SDL76" s="12"/>
      <c r="SDM76" s="12"/>
      <c r="SDN76" s="12"/>
      <c r="SDO76" s="12"/>
      <c r="SDP76" s="12"/>
      <c r="SDQ76" s="12"/>
      <c r="SDR76" s="12"/>
      <c r="SDS76" s="12"/>
      <c r="SDT76" s="12"/>
      <c r="SDU76" s="12"/>
      <c r="SDV76" s="12"/>
      <c r="SDW76" s="12"/>
      <c r="SDX76" s="12"/>
      <c r="SDY76" s="12"/>
      <c r="SDZ76" s="12"/>
      <c r="SEA76" s="12"/>
      <c r="SEB76" s="12"/>
      <c r="SEC76" s="12"/>
      <c r="SED76" s="12"/>
      <c r="SEE76" s="12"/>
      <c r="SEF76" s="12"/>
      <c r="SEG76" s="12"/>
      <c r="SEH76" s="12"/>
      <c r="SEI76" s="12"/>
      <c r="SEJ76" s="12"/>
      <c r="SEK76" s="12"/>
      <c r="SEL76" s="12"/>
      <c r="SEM76" s="12"/>
      <c r="SEN76" s="12"/>
      <c r="SEO76" s="12"/>
      <c r="SEP76" s="12"/>
      <c r="SEQ76" s="12"/>
      <c r="SER76" s="12"/>
      <c r="SES76" s="12"/>
      <c r="SET76" s="12"/>
      <c r="SEU76" s="12"/>
      <c r="SEV76" s="12"/>
      <c r="SEW76" s="12"/>
      <c r="SEX76" s="12"/>
      <c r="SEY76" s="12"/>
      <c r="SEZ76" s="12"/>
      <c r="SFA76" s="12"/>
      <c r="SFB76" s="12"/>
      <c r="SFC76" s="12"/>
      <c r="SFD76" s="12"/>
      <c r="SFE76" s="12"/>
      <c r="SFF76" s="12"/>
      <c r="SFG76" s="12"/>
      <c r="SFH76" s="12"/>
      <c r="SFI76" s="12"/>
      <c r="SFJ76" s="12"/>
      <c r="SFK76" s="12"/>
      <c r="SFL76" s="12"/>
      <c r="SFM76" s="12"/>
      <c r="SFN76" s="12"/>
      <c r="SFO76" s="12"/>
      <c r="SFP76" s="12"/>
      <c r="SFQ76" s="12"/>
      <c r="SFR76" s="12"/>
      <c r="SFS76" s="12"/>
      <c r="SFT76" s="12"/>
      <c r="SFU76" s="12"/>
      <c r="SFV76" s="12"/>
      <c r="SFW76" s="12"/>
      <c r="SFX76" s="12"/>
      <c r="SFY76" s="12"/>
      <c r="SFZ76" s="12"/>
      <c r="SGA76" s="12"/>
      <c r="SGB76" s="12"/>
      <c r="SGC76" s="12"/>
      <c r="SGD76" s="12"/>
      <c r="SGE76" s="12"/>
      <c r="SGF76" s="12"/>
      <c r="SGG76" s="12"/>
      <c r="SGH76" s="12"/>
      <c r="SGI76" s="12"/>
      <c r="SGJ76" s="12"/>
      <c r="SGK76" s="12"/>
      <c r="SGL76" s="12"/>
      <c r="SGM76" s="12"/>
      <c r="SGN76" s="12"/>
      <c r="SGO76" s="12"/>
      <c r="SGP76" s="12"/>
      <c r="SGQ76" s="12"/>
      <c r="SGR76" s="12"/>
      <c r="SGS76" s="12"/>
      <c r="SGT76" s="12"/>
      <c r="SGU76" s="12"/>
      <c r="SGV76" s="12"/>
      <c r="SGW76" s="12"/>
      <c r="SGX76" s="12"/>
      <c r="SGY76" s="12"/>
      <c r="SGZ76" s="12"/>
      <c r="SHA76" s="12"/>
      <c r="SHB76" s="12"/>
      <c r="SHC76" s="12"/>
      <c r="SHD76" s="12"/>
      <c r="SHE76" s="12"/>
      <c r="SHF76" s="12"/>
      <c r="SHG76" s="12"/>
      <c r="SHH76" s="12"/>
      <c r="SHI76" s="12"/>
      <c r="SHJ76" s="12"/>
      <c r="SHK76" s="12"/>
      <c r="SHL76" s="12"/>
      <c r="SHM76" s="12"/>
      <c r="SHN76" s="12"/>
      <c r="SHO76" s="12"/>
      <c r="SHP76" s="12"/>
      <c r="SHQ76" s="12"/>
      <c r="SHR76" s="12"/>
      <c r="SHS76" s="12"/>
      <c r="SHT76" s="12"/>
      <c r="SHU76" s="12"/>
      <c r="SHV76" s="12"/>
      <c r="SHW76" s="12"/>
      <c r="SHX76" s="12"/>
      <c r="SHY76" s="12"/>
      <c r="SHZ76" s="12"/>
      <c r="SIA76" s="12"/>
      <c r="SIB76" s="12"/>
      <c r="SIC76" s="12"/>
      <c r="SID76" s="12"/>
      <c r="SIE76" s="12"/>
      <c r="SIF76" s="12"/>
      <c r="SIG76" s="12"/>
      <c r="SIH76" s="12"/>
      <c r="SII76" s="12"/>
      <c r="SIJ76" s="12"/>
      <c r="SIK76" s="12"/>
      <c r="SIL76" s="12"/>
      <c r="SIM76" s="12"/>
      <c r="SIN76" s="12"/>
      <c r="SIO76" s="12"/>
      <c r="SIP76" s="12"/>
      <c r="SIQ76" s="12"/>
      <c r="SIR76" s="12"/>
      <c r="SIS76" s="12"/>
      <c r="SIT76" s="12"/>
      <c r="SIU76" s="12"/>
      <c r="SIV76" s="12"/>
      <c r="SIW76" s="12"/>
      <c r="SIX76" s="12"/>
      <c r="SIY76" s="12"/>
      <c r="SIZ76" s="12"/>
      <c r="SJA76" s="12"/>
      <c r="SJB76" s="12"/>
      <c r="SJC76" s="12"/>
      <c r="SJD76" s="12"/>
      <c r="SJE76" s="12"/>
      <c r="SJF76" s="12"/>
      <c r="SJG76" s="12"/>
      <c r="SJH76" s="12"/>
      <c r="SJI76" s="12"/>
      <c r="SJJ76" s="12"/>
      <c r="SJK76" s="12"/>
      <c r="SJL76" s="12"/>
      <c r="SJM76" s="12"/>
      <c r="SJN76" s="12"/>
      <c r="SJO76" s="12"/>
      <c r="SJP76" s="12"/>
      <c r="SJQ76" s="12"/>
      <c r="SJR76" s="12"/>
      <c r="SJS76" s="12"/>
      <c r="SJT76" s="12"/>
      <c r="SJU76" s="12"/>
      <c r="SJV76" s="12"/>
      <c r="SJW76" s="12"/>
      <c r="SJX76" s="12"/>
      <c r="SJY76" s="12"/>
      <c r="SJZ76" s="12"/>
      <c r="SKA76" s="12"/>
      <c r="SKB76" s="12"/>
      <c r="SKC76" s="12"/>
      <c r="SKD76" s="12"/>
      <c r="SKE76" s="12"/>
      <c r="SKF76" s="12"/>
      <c r="SKG76" s="12"/>
      <c r="SKH76" s="12"/>
      <c r="SKI76" s="12"/>
      <c r="SKJ76" s="12"/>
      <c r="SKK76" s="12"/>
      <c r="SKL76" s="12"/>
      <c r="SKM76" s="12"/>
      <c r="SKN76" s="12"/>
      <c r="SKO76" s="12"/>
      <c r="SKP76" s="12"/>
      <c r="SKQ76" s="12"/>
      <c r="SKR76" s="12"/>
      <c r="SKS76" s="12"/>
      <c r="SKT76" s="12"/>
      <c r="SKU76" s="12"/>
      <c r="SKV76" s="12"/>
      <c r="SKW76" s="12"/>
      <c r="SKX76" s="12"/>
      <c r="SKY76" s="12"/>
      <c r="SKZ76" s="12"/>
      <c r="SLA76" s="12"/>
      <c r="SLB76" s="12"/>
      <c r="SLC76" s="12"/>
      <c r="SLD76" s="12"/>
      <c r="SLE76" s="12"/>
      <c r="SLF76" s="12"/>
      <c r="SLG76" s="12"/>
      <c r="SLH76" s="12"/>
      <c r="SLI76" s="12"/>
      <c r="SLJ76" s="12"/>
      <c r="SLK76" s="12"/>
      <c r="SLL76" s="12"/>
      <c r="SLM76" s="12"/>
      <c r="SLN76" s="12"/>
      <c r="SLO76" s="12"/>
      <c r="SLP76" s="12"/>
      <c r="SLQ76" s="12"/>
      <c r="SLR76" s="12"/>
      <c r="SLS76" s="12"/>
      <c r="SLT76" s="12"/>
      <c r="SLU76" s="12"/>
      <c r="SLV76" s="12"/>
      <c r="SLW76" s="12"/>
      <c r="SLX76" s="12"/>
      <c r="SLY76" s="12"/>
      <c r="SLZ76" s="12"/>
      <c r="SMA76" s="12"/>
      <c r="SMB76" s="12"/>
      <c r="SMC76" s="12"/>
      <c r="SMD76" s="12"/>
      <c r="SME76" s="12"/>
      <c r="SMF76" s="12"/>
      <c r="SMG76" s="12"/>
      <c r="SMH76" s="12"/>
      <c r="SMI76" s="12"/>
      <c r="SMJ76" s="12"/>
      <c r="SMK76" s="12"/>
      <c r="SML76" s="12"/>
      <c r="SMM76" s="12"/>
      <c r="SMN76" s="12"/>
      <c r="SMO76" s="12"/>
      <c r="SMP76" s="12"/>
      <c r="SMQ76" s="12"/>
      <c r="SMR76" s="12"/>
      <c r="SMS76" s="12"/>
      <c r="SMT76" s="12"/>
      <c r="SMU76" s="12"/>
      <c r="SMV76" s="12"/>
      <c r="SMW76" s="12"/>
      <c r="SMX76" s="12"/>
      <c r="SMY76" s="12"/>
      <c r="SMZ76" s="12"/>
      <c r="SNA76" s="12"/>
      <c r="SNB76" s="12"/>
      <c r="SNC76" s="12"/>
      <c r="SND76" s="12"/>
      <c r="SNE76" s="12"/>
      <c r="SNF76" s="12"/>
      <c r="SNG76" s="12"/>
      <c r="SNH76" s="12"/>
      <c r="SNI76" s="12"/>
      <c r="SNJ76" s="12"/>
      <c r="SNK76" s="12"/>
      <c r="SNL76" s="12"/>
      <c r="SNM76" s="12"/>
      <c r="SNN76" s="12"/>
      <c r="SNO76" s="12"/>
      <c r="SNP76" s="12"/>
      <c r="SNQ76" s="12"/>
      <c r="SNR76" s="12"/>
      <c r="SNS76" s="12"/>
      <c r="SNT76" s="12"/>
      <c r="SNU76" s="12"/>
      <c r="SNV76" s="12"/>
      <c r="SNW76" s="12"/>
      <c r="SNX76" s="12"/>
      <c r="SNY76" s="12"/>
      <c r="SNZ76" s="12"/>
      <c r="SOA76" s="12"/>
      <c r="SOB76" s="12"/>
      <c r="SOC76" s="12"/>
      <c r="SOD76" s="12"/>
      <c r="SOE76" s="12"/>
      <c r="SOF76" s="12"/>
      <c r="SOG76" s="12"/>
      <c r="SOH76" s="12"/>
      <c r="SOI76" s="12"/>
      <c r="SOJ76" s="12"/>
      <c r="SOK76" s="12"/>
      <c r="SOL76" s="12"/>
      <c r="SOM76" s="12"/>
      <c r="SON76" s="12"/>
      <c r="SOO76" s="12"/>
      <c r="SOP76" s="12"/>
      <c r="SOQ76" s="12"/>
      <c r="SOR76" s="12"/>
      <c r="SOS76" s="12"/>
      <c r="SOT76" s="12"/>
      <c r="SOU76" s="12"/>
      <c r="SOV76" s="12"/>
      <c r="SOW76" s="12"/>
      <c r="SOX76" s="12"/>
      <c r="SOY76" s="12"/>
      <c r="SOZ76" s="12"/>
      <c r="SPA76" s="12"/>
      <c r="SPB76" s="12"/>
      <c r="SPC76" s="12"/>
      <c r="SPD76" s="12"/>
      <c r="SPE76" s="12"/>
      <c r="SPF76" s="12"/>
      <c r="SPG76" s="12"/>
      <c r="SPH76" s="12"/>
      <c r="SPI76" s="12"/>
      <c r="SPJ76" s="12"/>
      <c r="SPK76" s="12"/>
      <c r="SPL76" s="12"/>
      <c r="SPM76" s="12"/>
      <c r="SPN76" s="12"/>
      <c r="SPO76" s="12"/>
      <c r="SPP76" s="12"/>
      <c r="SPQ76" s="12"/>
      <c r="SPR76" s="12"/>
      <c r="SPS76" s="12"/>
      <c r="SPT76" s="12"/>
      <c r="SPU76" s="12"/>
      <c r="SPV76" s="12"/>
      <c r="SPW76" s="12"/>
      <c r="SPX76" s="12"/>
      <c r="SPY76" s="12"/>
      <c r="SPZ76" s="12"/>
      <c r="SQA76" s="12"/>
      <c r="SQB76" s="12"/>
      <c r="SQC76" s="12"/>
      <c r="SQD76" s="12"/>
      <c r="SQE76" s="12"/>
      <c r="SQF76" s="12"/>
      <c r="SQG76" s="12"/>
      <c r="SQH76" s="12"/>
      <c r="SQI76" s="12"/>
      <c r="SQJ76" s="12"/>
      <c r="SQK76" s="12"/>
      <c r="SQL76" s="12"/>
      <c r="SQM76" s="12"/>
      <c r="SQN76" s="12"/>
      <c r="SQO76" s="12"/>
      <c r="SQP76" s="12"/>
      <c r="SQQ76" s="12"/>
      <c r="SQR76" s="12"/>
      <c r="SQS76" s="12"/>
      <c r="SQT76" s="12"/>
      <c r="SQU76" s="12"/>
      <c r="SQV76" s="12"/>
      <c r="SQW76" s="12"/>
      <c r="SQX76" s="12"/>
      <c r="SQY76" s="12"/>
      <c r="SQZ76" s="12"/>
      <c r="SRA76" s="12"/>
      <c r="SRB76" s="12"/>
      <c r="SRC76" s="12"/>
      <c r="SRD76" s="12"/>
      <c r="SRE76" s="12"/>
      <c r="SRF76" s="12"/>
      <c r="SRG76" s="12"/>
      <c r="SRH76" s="12"/>
      <c r="SRI76" s="12"/>
      <c r="SRJ76" s="12"/>
      <c r="SRK76" s="12"/>
      <c r="SRL76" s="12"/>
      <c r="SRM76" s="12"/>
      <c r="SRN76" s="12"/>
      <c r="SRO76" s="12"/>
      <c r="SRP76" s="12"/>
      <c r="SRQ76" s="12"/>
      <c r="SRR76" s="12"/>
      <c r="SRS76" s="12"/>
      <c r="SRT76" s="12"/>
      <c r="SRU76" s="12"/>
      <c r="SRV76" s="12"/>
      <c r="SRW76" s="12"/>
      <c r="SRX76" s="12"/>
      <c r="SRY76" s="12"/>
      <c r="SRZ76" s="12"/>
      <c r="SSA76" s="12"/>
      <c r="SSB76" s="12"/>
      <c r="SSC76" s="12"/>
      <c r="SSD76" s="12"/>
      <c r="SSE76" s="12"/>
      <c r="SSF76" s="12"/>
      <c r="SSG76" s="12"/>
      <c r="SSH76" s="12"/>
      <c r="SSI76" s="12"/>
      <c r="SSJ76" s="12"/>
      <c r="SSK76" s="12"/>
      <c r="SSL76" s="12"/>
      <c r="SSM76" s="12"/>
      <c r="SSN76" s="12"/>
      <c r="SSO76" s="12"/>
      <c r="SSP76" s="12"/>
      <c r="SSQ76" s="12"/>
      <c r="SSR76" s="12"/>
      <c r="SSS76" s="12"/>
      <c r="SST76" s="12"/>
      <c r="SSU76" s="12"/>
      <c r="SSV76" s="12"/>
      <c r="SSW76" s="12"/>
      <c r="SSX76" s="12"/>
      <c r="SSY76" s="12"/>
      <c r="SSZ76" s="12"/>
      <c r="STA76" s="12"/>
      <c r="STB76" s="12"/>
      <c r="STC76" s="12"/>
      <c r="STD76" s="12"/>
      <c r="STE76" s="12"/>
      <c r="STF76" s="12"/>
      <c r="STG76" s="12"/>
      <c r="STH76" s="12"/>
      <c r="STI76" s="12"/>
      <c r="STJ76" s="12"/>
      <c r="STK76" s="12"/>
      <c r="STL76" s="12"/>
      <c r="STM76" s="12"/>
      <c r="STN76" s="12"/>
      <c r="STO76" s="12"/>
      <c r="STP76" s="12"/>
      <c r="STQ76" s="12"/>
      <c r="STR76" s="12"/>
      <c r="STS76" s="12"/>
      <c r="STT76" s="12"/>
      <c r="STU76" s="12"/>
      <c r="STV76" s="12"/>
      <c r="STW76" s="12"/>
      <c r="STX76" s="12"/>
      <c r="STY76" s="12"/>
      <c r="STZ76" s="12"/>
      <c r="SUA76" s="12"/>
      <c r="SUB76" s="12"/>
      <c r="SUC76" s="12"/>
      <c r="SUD76" s="12"/>
      <c r="SUE76" s="12"/>
      <c r="SUF76" s="12"/>
      <c r="SUG76" s="12"/>
      <c r="SUH76" s="12"/>
      <c r="SUI76" s="12"/>
      <c r="SUJ76" s="12"/>
      <c r="SUK76" s="12"/>
      <c r="SUL76" s="12"/>
      <c r="SUM76" s="12"/>
      <c r="SUN76" s="12"/>
      <c r="SUO76" s="12"/>
      <c r="SUP76" s="12"/>
      <c r="SUQ76" s="12"/>
      <c r="SUR76" s="12"/>
      <c r="SUS76" s="12"/>
      <c r="SUT76" s="12"/>
      <c r="SUU76" s="12"/>
      <c r="SUV76" s="12"/>
      <c r="SUW76" s="12"/>
      <c r="SUX76" s="12"/>
      <c r="SUY76" s="12"/>
      <c r="SUZ76" s="12"/>
      <c r="SVA76" s="12"/>
      <c r="SVB76" s="12"/>
      <c r="SVC76" s="12"/>
      <c r="SVD76" s="12"/>
      <c r="SVE76" s="12"/>
      <c r="SVF76" s="12"/>
      <c r="SVG76" s="12"/>
      <c r="SVH76" s="12"/>
      <c r="SVI76" s="12"/>
      <c r="SVJ76" s="12"/>
      <c r="SVK76" s="12"/>
      <c r="SVL76" s="12"/>
      <c r="SVM76" s="12"/>
      <c r="SVN76" s="12"/>
      <c r="SVO76" s="12"/>
      <c r="SVP76" s="12"/>
      <c r="SVQ76" s="12"/>
      <c r="SVR76" s="12"/>
      <c r="SVS76" s="12"/>
      <c r="SVT76" s="12"/>
      <c r="SVU76" s="12"/>
      <c r="SVV76" s="12"/>
      <c r="SVW76" s="12"/>
      <c r="SVX76" s="12"/>
      <c r="SVY76" s="12"/>
      <c r="SVZ76" s="12"/>
      <c r="SWA76" s="12"/>
      <c r="SWB76" s="12"/>
      <c r="SWC76" s="12"/>
      <c r="SWD76" s="12"/>
      <c r="SWE76" s="12"/>
      <c r="SWF76" s="12"/>
      <c r="SWG76" s="12"/>
      <c r="SWH76" s="12"/>
      <c r="SWI76" s="12"/>
      <c r="SWJ76" s="12"/>
      <c r="SWK76" s="12"/>
      <c r="SWL76" s="12"/>
      <c r="SWM76" s="12"/>
      <c r="SWN76" s="12"/>
      <c r="SWO76" s="12"/>
      <c r="SWP76" s="12"/>
      <c r="SWQ76" s="12"/>
      <c r="SWR76" s="12"/>
      <c r="SWS76" s="12"/>
      <c r="SWT76" s="12"/>
      <c r="SWU76" s="12"/>
      <c r="SWV76" s="12"/>
      <c r="SWW76" s="12"/>
      <c r="SWX76" s="12"/>
      <c r="SWY76" s="12"/>
      <c r="SWZ76" s="12"/>
      <c r="SXA76" s="12"/>
      <c r="SXB76" s="12"/>
      <c r="SXC76" s="12"/>
      <c r="SXD76" s="12"/>
      <c r="SXE76" s="12"/>
      <c r="SXF76" s="12"/>
      <c r="SXG76" s="12"/>
      <c r="SXH76" s="12"/>
      <c r="SXI76" s="12"/>
      <c r="SXJ76" s="12"/>
      <c r="SXK76" s="12"/>
      <c r="SXL76" s="12"/>
      <c r="SXM76" s="12"/>
      <c r="SXN76" s="12"/>
      <c r="SXO76" s="12"/>
      <c r="SXP76" s="12"/>
      <c r="SXQ76" s="12"/>
      <c r="SXR76" s="12"/>
      <c r="SXS76" s="12"/>
      <c r="SXT76" s="12"/>
      <c r="SXU76" s="12"/>
      <c r="SXV76" s="12"/>
      <c r="SXW76" s="12"/>
      <c r="SXX76" s="12"/>
      <c r="SXY76" s="12"/>
      <c r="SXZ76" s="12"/>
      <c r="SYA76" s="12"/>
      <c r="SYB76" s="12"/>
      <c r="SYC76" s="12"/>
      <c r="SYD76" s="12"/>
      <c r="SYE76" s="12"/>
      <c r="SYF76" s="12"/>
      <c r="SYG76" s="12"/>
      <c r="SYH76" s="12"/>
      <c r="SYI76" s="12"/>
      <c r="SYJ76" s="12"/>
      <c r="SYK76" s="12"/>
      <c r="SYL76" s="12"/>
      <c r="SYM76" s="12"/>
      <c r="SYN76" s="12"/>
      <c r="SYO76" s="12"/>
      <c r="SYP76" s="12"/>
      <c r="SYQ76" s="12"/>
      <c r="SYR76" s="12"/>
      <c r="SYS76" s="12"/>
      <c r="SYT76" s="12"/>
      <c r="SYU76" s="12"/>
      <c r="SYV76" s="12"/>
      <c r="SYW76" s="12"/>
      <c r="SYX76" s="12"/>
      <c r="SYY76" s="12"/>
      <c r="SYZ76" s="12"/>
      <c r="SZA76" s="12"/>
      <c r="SZB76" s="12"/>
      <c r="SZC76" s="12"/>
      <c r="SZD76" s="12"/>
      <c r="SZE76" s="12"/>
      <c r="SZF76" s="12"/>
      <c r="SZG76" s="12"/>
      <c r="SZH76" s="12"/>
      <c r="SZI76" s="12"/>
      <c r="SZJ76" s="12"/>
      <c r="SZK76" s="12"/>
      <c r="SZL76" s="12"/>
      <c r="SZM76" s="12"/>
      <c r="SZN76" s="12"/>
      <c r="SZO76" s="12"/>
      <c r="SZP76" s="12"/>
      <c r="SZQ76" s="12"/>
      <c r="SZR76" s="12"/>
      <c r="SZS76" s="12"/>
      <c r="SZT76" s="12"/>
      <c r="SZU76" s="12"/>
      <c r="SZV76" s="12"/>
      <c r="SZW76" s="12"/>
      <c r="SZX76" s="12"/>
      <c r="SZY76" s="12"/>
      <c r="SZZ76" s="12"/>
      <c r="TAA76" s="12"/>
      <c r="TAB76" s="12"/>
      <c r="TAC76" s="12"/>
      <c r="TAD76" s="12"/>
      <c r="TAE76" s="12"/>
      <c r="TAF76" s="12"/>
      <c r="TAG76" s="12"/>
      <c r="TAH76" s="12"/>
      <c r="TAI76" s="12"/>
      <c r="TAJ76" s="12"/>
      <c r="TAK76" s="12"/>
      <c r="TAL76" s="12"/>
      <c r="TAM76" s="12"/>
      <c r="TAN76" s="12"/>
      <c r="TAO76" s="12"/>
      <c r="TAP76" s="12"/>
      <c r="TAQ76" s="12"/>
      <c r="TAR76" s="12"/>
      <c r="TAS76" s="12"/>
      <c r="TAT76" s="12"/>
      <c r="TAU76" s="12"/>
      <c r="TAV76" s="12"/>
      <c r="TAW76" s="12"/>
      <c r="TAX76" s="12"/>
      <c r="TAY76" s="12"/>
      <c r="TAZ76" s="12"/>
      <c r="TBA76" s="12"/>
      <c r="TBB76" s="12"/>
      <c r="TBC76" s="12"/>
      <c r="TBD76" s="12"/>
      <c r="TBE76" s="12"/>
      <c r="TBF76" s="12"/>
      <c r="TBG76" s="12"/>
      <c r="TBH76" s="12"/>
      <c r="TBI76" s="12"/>
      <c r="TBJ76" s="12"/>
      <c r="TBK76" s="12"/>
      <c r="TBL76" s="12"/>
      <c r="TBM76" s="12"/>
      <c r="TBN76" s="12"/>
      <c r="TBO76" s="12"/>
      <c r="TBP76" s="12"/>
      <c r="TBQ76" s="12"/>
      <c r="TBR76" s="12"/>
      <c r="TBS76" s="12"/>
      <c r="TBT76" s="12"/>
      <c r="TBU76" s="12"/>
      <c r="TBV76" s="12"/>
      <c r="TBW76" s="12"/>
      <c r="TBX76" s="12"/>
      <c r="TBY76" s="12"/>
      <c r="TBZ76" s="12"/>
      <c r="TCA76" s="12"/>
      <c r="TCB76" s="12"/>
      <c r="TCC76" s="12"/>
      <c r="TCD76" s="12"/>
      <c r="TCE76" s="12"/>
      <c r="TCF76" s="12"/>
      <c r="TCG76" s="12"/>
      <c r="TCH76" s="12"/>
      <c r="TCI76" s="12"/>
      <c r="TCJ76" s="12"/>
      <c r="TCK76" s="12"/>
      <c r="TCL76" s="12"/>
      <c r="TCM76" s="12"/>
      <c r="TCN76" s="12"/>
      <c r="TCO76" s="12"/>
      <c r="TCP76" s="12"/>
      <c r="TCQ76" s="12"/>
      <c r="TCR76" s="12"/>
      <c r="TCS76" s="12"/>
      <c r="TCT76" s="12"/>
      <c r="TCU76" s="12"/>
      <c r="TCV76" s="12"/>
      <c r="TCW76" s="12"/>
      <c r="TCX76" s="12"/>
      <c r="TCY76" s="12"/>
      <c r="TCZ76" s="12"/>
      <c r="TDA76" s="12"/>
      <c r="TDB76" s="12"/>
      <c r="TDC76" s="12"/>
      <c r="TDD76" s="12"/>
      <c r="TDE76" s="12"/>
      <c r="TDF76" s="12"/>
      <c r="TDG76" s="12"/>
      <c r="TDH76" s="12"/>
      <c r="TDI76" s="12"/>
      <c r="TDJ76" s="12"/>
      <c r="TDK76" s="12"/>
      <c r="TDL76" s="12"/>
      <c r="TDM76" s="12"/>
      <c r="TDN76" s="12"/>
      <c r="TDO76" s="12"/>
      <c r="TDP76" s="12"/>
      <c r="TDQ76" s="12"/>
      <c r="TDR76" s="12"/>
      <c r="TDS76" s="12"/>
      <c r="TDT76" s="12"/>
      <c r="TDU76" s="12"/>
      <c r="TDV76" s="12"/>
      <c r="TDW76" s="12"/>
      <c r="TDX76" s="12"/>
      <c r="TDY76" s="12"/>
      <c r="TDZ76" s="12"/>
      <c r="TEA76" s="12"/>
      <c r="TEB76" s="12"/>
      <c r="TEC76" s="12"/>
      <c r="TED76" s="12"/>
      <c r="TEE76" s="12"/>
      <c r="TEF76" s="12"/>
      <c r="TEG76" s="12"/>
      <c r="TEH76" s="12"/>
      <c r="TEI76" s="12"/>
      <c r="TEJ76" s="12"/>
      <c r="TEK76" s="12"/>
      <c r="TEL76" s="12"/>
      <c r="TEM76" s="12"/>
      <c r="TEN76" s="12"/>
      <c r="TEO76" s="12"/>
      <c r="TEP76" s="12"/>
      <c r="TEQ76" s="12"/>
      <c r="TER76" s="12"/>
      <c r="TES76" s="12"/>
      <c r="TET76" s="12"/>
      <c r="TEU76" s="12"/>
      <c r="TEV76" s="12"/>
      <c r="TEW76" s="12"/>
      <c r="TEX76" s="12"/>
      <c r="TEY76" s="12"/>
      <c r="TEZ76" s="12"/>
      <c r="TFA76" s="12"/>
      <c r="TFB76" s="12"/>
      <c r="TFC76" s="12"/>
      <c r="TFD76" s="12"/>
      <c r="TFE76" s="12"/>
      <c r="TFF76" s="12"/>
      <c r="TFG76" s="12"/>
      <c r="TFH76" s="12"/>
      <c r="TFI76" s="12"/>
      <c r="TFJ76" s="12"/>
      <c r="TFK76" s="12"/>
      <c r="TFL76" s="12"/>
      <c r="TFM76" s="12"/>
      <c r="TFN76" s="12"/>
      <c r="TFO76" s="12"/>
      <c r="TFP76" s="12"/>
      <c r="TFQ76" s="12"/>
      <c r="TFR76" s="12"/>
      <c r="TFS76" s="12"/>
      <c r="TFT76" s="12"/>
      <c r="TFU76" s="12"/>
      <c r="TFV76" s="12"/>
      <c r="TFW76" s="12"/>
      <c r="TFX76" s="12"/>
      <c r="TFY76" s="12"/>
      <c r="TFZ76" s="12"/>
      <c r="TGA76" s="12"/>
      <c r="TGB76" s="12"/>
      <c r="TGC76" s="12"/>
      <c r="TGD76" s="12"/>
      <c r="TGE76" s="12"/>
      <c r="TGF76" s="12"/>
      <c r="TGG76" s="12"/>
      <c r="TGH76" s="12"/>
      <c r="TGI76" s="12"/>
      <c r="TGJ76" s="12"/>
      <c r="TGK76" s="12"/>
      <c r="TGL76" s="12"/>
      <c r="TGM76" s="12"/>
      <c r="TGN76" s="12"/>
      <c r="TGO76" s="12"/>
      <c r="TGP76" s="12"/>
      <c r="TGQ76" s="12"/>
      <c r="TGR76" s="12"/>
      <c r="TGS76" s="12"/>
      <c r="TGT76" s="12"/>
      <c r="TGU76" s="12"/>
      <c r="TGV76" s="12"/>
      <c r="TGW76" s="12"/>
      <c r="TGX76" s="12"/>
      <c r="TGY76" s="12"/>
      <c r="TGZ76" s="12"/>
      <c r="THA76" s="12"/>
      <c r="THB76" s="12"/>
      <c r="THC76" s="12"/>
      <c r="THD76" s="12"/>
      <c r="THE76" s="12"/>
      <c r="THF76" s="12"/>
      <c r="THG76" s="12"/>
      <c r="THH76" s="12"/>
      <c r="THI76" s="12"/>
      <c r="THJ76" s="12"/>
      <c r="THK76" s="12"/>
      <c r="THL76" s="12"/>
      <c r="THM76" s="12"/>
      <c r="THN76" s="12"/>
      <c r="THO76" s="12"/>
      <c r="THP76" s="12"/>
      <c r="THQ76" s="12"/>
      <c r="THR76" s="12"/>
      <c r="THS76" s="12"/>
      <c r="THT76" s="12"/>
      <c r="THU76" s="12"/>
      <c r="THV76" s="12"/>
      <c r="THW76" s="12"/>
      <c r="THX76" s="12"/>
      <c r="THY76" s="12"/>
      <c r="THZ76" s="12"/>
      <c r="TIA76" s="12"/>
      <c r="TIB76" s="12"/>
      <c r="TIC76" s="12"/>
      <c r="TID76" s="12"/>
      <c r="TIE76" s="12"/>
      <c r="TIF76" s="12"/>
      <c r="TIG76" s="12"/>
      <c r="TIH76" s="12"/>
      <c r="TII76" s="12"/>
      <c r="TIJ76" s="12"/>
      <c r="TIK76" s="12"/>
      <c r="TIL76" s="12"/>
      <c r="TIM76" s="12"/>
      <c r="TIN76" s="12"/>
      <c r="TIO76" s="12"/>
      <c r="TIP76" s="12"/>
      <c r="TIQ76" s="12"/>
      <c r="TIR76" s="12"/>
      <c r="TIS76" s="12"/>
      <c r="TIT76" s="12"/>
      <c r="TIU76" s="12"/>
      <c r="TIV76" s="12"/>
      <c r="TIW76" s="12"/>
      <c r="TIX76" s="12"/>
      <c r="TIY76" s="12"/>
      <c r="TIZ76" s="12"/>
      <c r="TJA76" s="12"/>
      <c r="TJB76" s="12"/>
      <c r="TJC76" s="12"/>
      <c r="TJD76" s="12"/>
      <c r="TJE76" s="12"/>
      <c r="TJF76" s="12"/>
      <c r="TJG76" s="12"/>
      <c r="TJH76" s="12"/>
      <c r="TJI76" s="12"/>
      <c r="TJJ76" s="12"/>
      <c r="TJK76" s="12"/>
      <c r="TJL76" s="12"/>
      <c r="TJM76" s="12"/>
      <c r="TJN76" s="12"/>
      <c r="TJO76" s="12"/>
      <c r="TJP76" s="12"/>
      <c r="TJQ76" s="12"/>
      <c r="TJR76" s="12"/>
      <c r="TJS76" s="12"/>
      <c r="TJT76" s="12"/>
      <c r="TJU76" s="12"/>
      <c r="TJV76" s="12"/>
      <c r="TJW76" s="12"/>
      <c r="TJX76" s="12"/>
      <c r="TJY76" s="12"/>
      <c r="TJZ76" s="12"/>
      <c r="TKA76" s="12"/>
      <c r="TKB76" s="12"/>
      <c r="TKC76" s="12"/>
      <c r="TKD76" s="12"/>
      <c r="TKE76" s="12"/>
      <c r="TKF76" s="12"/>
      <c r="TKG76" s="12"/>
      <c r="TKH76" s="12"/>
      <c r="TKI76" s="12"/>
      <c r="TKJ76" s="12"/>
      <c r="TKK76" s="12"/>
      <c r="TKL76" s="12"/>
      <c r="TKM76" s="12"/>
      <c r="TKN76" s="12"/>
      <c r="TKO76" s="12"/>
      <c r="TKP76" s="12"/>
      <c r="TKQ76" s="12"/>
      <c r="TKR76" s="12"/>
      <c r="TKS76" s="12"/>
      <c r="TKT76" s="12"/>
      <c r="TKU76" s="12"/>
      <c r="TKV76" s="12"/>
      <c r="TKW76" s="12"/>
      <c r="TKX76" s="12"/>
      <c r="TKY76" s="12"/>
      <c r="TKZ76" s="12"/>
      <c r="TLA76" s="12"/>
      <c r="TLB76" s="12"/>
      <c r="TLC76" s="12"/>
      <c r="TLD76" s="12"/>
      <c r="TLE76" s="12"/>
      <c r="TLF76" s="12"/>
      <c r="TLG76" s="12"/>
      <c r="TLH76" s="12"/>
      <c r="TLI76" s="12"/>
      <c r="TLJ76" s="12"/>
      <c r="TLK76" s="12"/>
      <c r="TLL76" s="12"/>
      <c r="TLM76" s="12"/>
      <c r="TLN76" s="12"/>
      <c r="TLO76" s="12"/>
      <c r="TLP76" s="12"/>
      <c r="TLQ76" s="12"/>
      <c r="TLR76" s="12"/>
      <c r="TLS76" s="12"/>
      <c r="TLT76" s="12"/>
      <c r="TLU76" s="12"/>
      <c r="TLV76" s="12"/>
      <c r="TLW76" s="12"/>
      <c r="TLX76" s="12"/>
      <c r="TLY76" s="12"/>
      <c r="TLZ76" s="12"/>
      <c r="TMA76" s="12"/>
      <c r="TMB76" s="12"/>
      <c r="TMC76" s="12"/>
      <c r="TMD76" s="12"/>
      <c r="TME76" s="12"/>
      <c r="TMF76" s="12"/>
      <c r="TMG76" s="12"/>
      <c r="TMH76" s="12"/>
      <c r="TMI76" s="12"/>
      <c r="TMJ76" s="12"/>
      <c r="TMK76" s="12"/>
      <c r="TML76" s="12"/>
      <c r="TMM76" s="12"/>
      <c r="TMN76" s="12"/>
      <c r="TMO76" s="12"/>
      <c r="TMP76" s="12"/>
      <c r="TMQ76" s="12"/>
      <c r="TMR76" s="12"/>
      <c r="TMS76" s="12"/>
      <c r="TMT76" s="12"/>
      <c r="TMU76" s="12"/>
      <c r="TMV76" s="12"/>
      <c r="TMW76" s="12"/>
      <c r="TMX76" s="12"/>
      <c r="TMY76" s="12"/>
      <c r="TMZ76" s="12"/>
      <c r="TNA76" s="12"/>
      <c r="TNB76" s="12"/>
      <c r="TNC76" s="12"/>
      <c r="TND76" s="12"/>
      <c r="TNE76" s="12"/>
      <c r="TNF76" s="12"/>
      <c r="TNG76" s="12"/>
      <c r="TNH76" s="12"/>
      <c r="TNI76" s="12"/>
      <c r="TNJ76" s="12"/>
      <c r="TNK76" s="12"/>
      <c r="TNL76" s="12"/>
      <c r="TNM76" s="12"/>
      <c r="TNN76" s="12"/>
      <c r="TNO76" s="12"/>
      <c r="TNP76" s="12"/>
      <c r="TNQ76" s="12"/>
      <c r="TNR76" s="12"/>
      <c r="TNS76" s="12"/>
      <c r="TNT76" s="12"/>
      <c r="TNU76" s="12"/>
      <c r="TNV76" s="12"/>
      <c r="TNW76" s="12"/>
      <c r="TNX76" s="12"/>
      <c r="TNY76" s="12"/>
      <c r="TNZ76" s="12"/>
      <c r="TOA76" s="12"/>
      <c r="TOB76" s="12"/>
      <c r="TOC76" s="12"/>
      <c r="TOD76" s="12"/>
      <c r="TOE76" s="12"/>
      <c r="TOF76" s="12"/>
      <c r="TOG76" s="12"/>
      <c r="TOH76" s="12"/>
      <c r="TOI76" s="12"/>
      <c r="TOJ76" s="12"/>
      <c r="TOK76" s="12"/>
      <c r="TOL76" s="12"/>
      <c r="TOM76" s="12"/>
      <c r="TON76" s="12"/>
      <c r="TOO76" s="12"/>
      <c r="TOP76" s="12"/>
      <c r="TOQ76" s="12"/>
      <c r="TOR76" s="12"/>
      <c r="TOS76" s="12"/>
      <c r="TOT76" s="12"/>
      <c r="TOU76" s="12"/>
      <c r="TOV76" s="12"/>
      <c r="TOW76" s="12"/>
      <c r="TOX76" s="12"/>
      <c r="TOY76" s="12"/>
      <c r="TOZ76" s="12"/>
      <c r="TPA76" s="12"/>
      <c r="TPB76" s="12"/>
      <c r="TPC76" s="12"/>
      <c r="TPD76" s="12"/>
      <c r="TPE76" s="12"/>
      <c r="TPF76" s="12"/>
      <c r="TPG76" s="12"/>
      <c r="TPH76" s="12"/>
      <c r="TPI76" s="12"/>
      <c r="TPJ76" s="12"/>
      <c r="TPK76" s="12"/>
      <c r="TPL76" s="12"/>
      <c r="TPM76" s="12"/>
      <c r="TPN76" s="12"/>
      <c r="TPO76" s="12"/>
      <c r="TPP76" s="12"/>
      <c r="TPQ76" s="12"/>
      <c r="TPR76" s="12"/>
      <c r="TPS76" s="12"/>
      <c r="TPT76" s="12"/>
      <c r="TPU76" s="12"/>
      <c r="TPV76" s="12"/>
      <c r="TPW76" s="12"/>
      <c r="TPX76" s="12"/>
      <c r="TPY76" s="12"/>
      <c r="TPZ76" s="12"/>
      <c r="TQA76" s="12"/>
      <c r="TQB76" s="12"/>
      <c r="TQC76" s="12"/>
      <c r="TQD76" s="12"/>
      <c r="TQE76" s="12"/>
      <c r="TQF76" s="12"/>
      <c r="TQG76" s="12"/>
      <c r="TQH76" s="12"/>
      <c r="TQI76" s="12"/>
      <c r="TQJ76" s="12"/>
      <c r="TQK76" s="12"/>
      <c r="TQL76" s="12"/>
      <c r="TQM76" s="12"/>
      <c r="TQN76" s="12"/>
      <c r="TQO76" s="12"/>
      <c r="TQP76" s="12"/>
      <c r="TQQ76" s="12"/>
      <c r="TQR76" s="12"/>
      <c r="TQS76" s="12"/>
      <c r="TQT76" s="12"/>
      <c r="TQU76" s="12"/>
      <c r="TQV76" s="12"/>
      <c r="TQW76" s="12"/>
      <c r="TQX76" s="12"/>
      <c r="TQY76" s="12"/>
      <c r="TQZ76" s="12"/>
      <c r="TRA76" s="12"/>
      <c r="TRB76" s="12"/>
      <c r="TRC76" s="12"/>
      <c r="TRD76" s="12"/>
      <c r="TRE76" s="12"/>
      <c r="TRF76" s="12"/>
      <c r="TRG76" s="12"/>
      <c r="TRH76" s="12"/>
      <c r="TRI76" s="12"/>
      <c r="TRJ76" s="12"/>
      <c r="TRK76" s="12"/>
      <c r="TRL76" s="12"/>
      <c r="TRM76" s="12"/>
      <c r="TRN76" s="12"/>
      <c r="TRO76" s="12"/>
      <c r="TRP76" s="12"/>
      <c r="TRQ76" s="12"/>
      <c r="TRR76" s="12"/>
      <c r="TRS76" s="12"/>
      <c r="TRT76" s="12"/>
      <c r="TRU76" s="12"/>
      <c r="TRV76" s="12"/>
      <c r="TRW76" s="12"/>
      <c r="TRX76" s="12"/>
      <c r="TRY76" s="12"/>
      <c r="TRZ76" s="12"/>
      <c r="TSA76" s="12"/>
      <c r="TSB76" s="12"/>
      <c r="TSC76" s="12"/>
      <c r="TSD76" s="12"/>
      <c r="TSE76" s="12"/>
      <c r="TSF76" s="12"/>
      <c r="TSG76" s="12"/>
      <c r="TSH76" s="12"/>
      <c r="TSI76" s="12"/>
      <c r="TSJ76" s="12"/>
      <c r="TSK76" s="12"/>
      <c r="TSL76" s="12"/>
      <c r="TSM76" s="12"/>
      <c r="TSN76" s="12"/>
      <c r="TSO76" s="12"/>
      <c r="TSP76" s="12"/>
      <c r="TSQ76" s="12"/>
      <c r="TSR76" s="12"/>
      <c r="TSS76" s="12"/>
      <c r="TST76" s="12"/>
      <c r="TSU76" s="12"/>
      <c r="TSV76" s="12"/>
      <c r="TSW76" s="12"/>
      <c r="TSX76" s="12"/>
      <c r="TSY76" s="12"/>
      <c r="TSZ76" s="12"/>
      <c r="TTA76" s="12"/>
      <c r="TTB76" s="12"/>
      <c r="TTC76" s="12"/>
      <c r="TTD76" s="12"/>
      <c r="TTE76" s="12"/>
      <c r="TTF76" s="12"/>
      <c r="TTG76" s="12"/>
      <c r="TTH76" s="12"/>
      <c r="TTI76" s="12"/>
      <c r="TTJ76" s="12"/>
      <c r="TTK76" s="12"/>
      <c r="TTL76" s="12"/>
      <c r="TTM76" s="12"/>
      <c r="TTN76" s="12"/>
      <c r="TTO76" s="12"/>
      <c r="TTP76" s="12"/>
      <c r="TTQ76" s="12"/>
      <c r="TTR76" s="12"/>
      <c r="TTS76" s="12"/>
      <c r="TTT76" s="12"/>
      <c r="TTU76" s="12"/>
      <c r="TTV76" s="12"/>
      <c r="TTW76" s="12"/>
      <c r="TTX76" s="12"/>
      <c r="TTY76" s="12"/>
      <c r="TTZ76" s="12"/>
      <c r="TUA76" s="12"/>
      <c r="TUB76" s="12"/>
      <c r="TUC76" s="12"/>
      <c r="TUD76" s="12"/>
      <c r="TUE76" s="12"/>
      <c r="TUF76" s="12"/>
      <c r="TUG76" s="12"/>
      <c r="TUH76" s="12"/>
      <c r="TUI76" s="12"/>
      <c r="TUJ76" s="12"/>
      <c r="TUK76" s="12"/>
      <c r="TUL76" s="12"/>
      <c r="TUM76" s="12"/>
      <c r="TUN76" s="12"/>
      <c r="TUO76" s="12"/>
      <c r="TUP76" s="12"/>
      <c r="TUQ76" s="12"/>
      <c r="TUR76" s="12"/>
      <c r="TUS76" s="12"/>
      <c r="TUT76" s="12"/>
      <c r="TUU76" s="12"/>
      <c r="TUV76" s="12"/>
      <c r="TUW76" s="12"/>
      <c r="TUX76" s="12"/>
      <c r="TUY76" s="12"/>
      <c r="TUZ76" s="12"/>
      <c r="TVA76" s="12"/>
      <c r="TVB76" s="12"/>
      <c r="TVC76" s="12"/>
      <c r="TVD76" s="12"/>
      <c r="TVE76" s="12"/>
      <c r="TVF76" s="12"/>
      <c r="TVG76" s="12"/>
      <c r="TVH76" s="12"/>
      <c r="TVI76" s="12"/>
      <c r="TVJ76" s="12"/>
      <c r="TVK76" s="12"/>
      <c r="TVL76" s="12"/>
      <c r="TVM76" s="12"/>
      <c r="TVN76" s="12"/>
      <c r="TVO76" s="12"/>
      <c r="TVP76" s="12"/>
      <c r="TVQ76" s="12"/>
      <c r="TVR76" s="12"/>
      <c r="TVS76" s="12"/>
      <c r="TVT76" s="12"/>
      <c r="TVU76" s="12"/>
      <c r="TVV76" s="12"/>
      <c r="TVW76" s="12"/>
      <c r="TVX76" s="12"/>
      <c r="TVY76" s="12"/>
      <c r="TVZ76" s="12"/>
      <c r="TWA76" s="12"/>
      <c r="TWB76" s="12"/>
      <c r="TWC76" s="12"/>
      <c r="TWD76" s="12"/>
      <c r="TWE76" s="12"/>
      <c r="TWF76" s="12"/>
      <c r="TWG76" s="12"/>
      <c r="TWH76" s="12"/>
      <c r="TWI76" s="12"/>
      <c r="TWJ76" s="12"/>
      <c r="TWK76" s="12"/>
      <c r="TWL76" s="12"/>
      <c r="TWM76" s="12"/>
      <c r="TWN76" s="12"/>
      <c r="TWO76" s="12"/>
      <c r="TWP76" s="12"/>
      <c r="TWQ76" s="12"/>
      <c r="TWR76" s="12"/>
      <c r="TWS76" s="12"/>
      <c r="TWT76" s="12"/>
      <c r="TWU76" s="12"/>
      <c r="TWV76" s="12"/>
      <c r="TWW76" s="12"/>
      <c r="TWX76" s="12"/>
      <c r="TWY76" s="12"/>
      <c r="TWZ76" s="12"/>
      <c r="TXA76" s="12"/>
      <c r="TXB76" s="12"/>
      <c r="TXC76" s="12"/>
      <c r="TXD76" s="12"/>
      <c r="TXE76" s="12"/>
      <c r="TXF76" s="12"/>
      <c r="TXG76" s="12"/>
      <c r="TXH76" s="12"/>
      <c r="TXI76" s="12"/>
      <c r="TXJ76" s="12"/>
      <c r="TXK76" s="12"/>
      <c r="TXL76" s="12"/>
      <c r="TXM76" s="12"/>
      <c r="TXN76" s="12"/>
      <c r="TXO76" s="12"/>
      <c r="TXP76" s="12"/>
      <c r="TXQ76" s="12"/>
      <c r="TXR76" s="12"/>
      <c r="TXS76" s="12"/>
      <c r="TXT76" s="12"/>
      <c r="TXU76" s="12"/>
      <c r="TXV76" s="12"/>
      <c r="TXW76" s="12"/>
      <c r="TXX76" s="12"/>
      <c r="TXY76" s="12"/>
      <c r="TXZ76" s="12"/>
      <c r="TYA76" s="12"/>
      <c r="TYB76" s="12"/>
      <c r="TYC76" s="12"/>
      <c r="TYD76" s="12"/>
      <c r="TYE76" s="12"/>
      <c r="TYF76" s="12"/>
      <c r="TYG76" s="12"/>
      <c r="TYH76" s="12"/>
      <c r="TYI76" s="12"/>
      <c r="TYJ76" s="12"/>
      <c r="TYK76" s="12"/>
      <c r="TYL76" s="12"/>
      <c r="TYM76" s="12"/>
      <c r="TYN76" s="12"/>
      <c r="TYO76" s="12"/>
      <c r="TYP76" s="12"/>
      <c r="TYQ76" s="12"/>
      <c r="TYR76" s="12"/>
      <c r="TYS76" s="12"/>
      <c r="TYT76" s="12"/>
      <c r="TYU76" s="12"/>
      <c r="TYV76" s="12"/>
      <c r="TYW76" s="12"/>
      <c r="TYX76" s="12"/>
      <c r="TYY76" s="12"/>
      <c r="TYZ76" s="12"/>
      <c r="TZA76" s="12"/>
      <c r="TZB76" s="12"/>
      <c r="TZC76" s="12"/>
      <c r="TZD76" s="12"/>
      <c r="TZE76" s="12"/>
      <c r="TZF76" s="12"/>
      <c r="TZG76" s="12"/>
      <c r="TZH76" s="12"/>
      <c r="TZI76" s="12"/>
      <c r="TZJ76" s="12"/>
      <c r="TZK76" s="12"/>
      <c r="TZL76" s="12"/>
      <c r="TZM76" s="12"/>
      <c r="TZN76" s="12"/>
      <c r="TZO76" s="12"/>
      <c r="TZP76" s="12"/>
      <c r="TZQ76" s="12"/>
      <c r="TZR76" s="12"/>
      <c r="TZS76" s="12"/>
      <c r="TZT76" s="12"/>
      <c r="TZU76" s="12"/>
      <c r="TZV76" s="12"/>
      <c r="TZW76" s="12"/>
      <c r="TZX76" s="12"/>
      <c r="TZY76" s="12"/>
      <c r="TZZ76" s="12"/>
      <c r="UAA76" s="12"/>
      <c r="UAB76" s="12"/>
      <c r="UAC76" s="12"/>
      <c r="UAD76" s="12"/>
      <c r="UAE76" s="12"/>
      <c r="UAF76" s="12"/>
      <c r="UAG76" s="12"/>
      <c r="UAH76" s="12"/>
      <c r="UAI76" s="12"/>
      <c r="UAJ76" s="12"/>
      <c r="UAK76" s="12"/>
      <c r="UAL76" s="12"/>
      <c r="UAM76" s="12"/>
      <c r="UAN76" s="12"/>
      <c r="UAO76" s="12"/>
      <c r="UAP76" s="12"/>
      <c r="UAQ76" s="12"/>
      <c r="UAR76" s="12"/>
      <c r="UAS76" s="12"/>
      <c r="UAT76" s="12"/>
      <c r="UAU76" s="12"/>
      <c r="UAV76" s="12"/>
      <c r="UAW76" s="12"/>
      <c r="UAX76" s="12"/>
      <c r="UAY76" s="12"/>
      <c r="UAZ76" s="12"/>
      <c r="UBA76" s="12"/>
      <c r="UBB76" s="12"/>
      <c r="UBC76" s="12"/>
      <c r="UBD76" s="12"/>
      <c r="UBE76" s="12"/>
      <c r="UBF76" s="12"/>
      <c r="UBG76" s="12"/>
      <c r="UBH76" s="12"/>
      <c r="UBI76" s="12"/>
      <c r="UBJ76" s="12"/>
      <c r="UBK76" s="12"/>
      <c r="UBL76" s="12"/>
      <c r="UBM76" s="12"/>
      <c r="UBN76" s="12"/>
      <c r="UBO76" s="12"/>
      <c r="UBP76" s="12"/>
      <c r="UBQ76" s="12"/>
      <c r="UBR76" s="12"/>
      <c r="UBS76" s="12"/>
      <c r="UBT76" s="12"/>
      <c r="UBU76" s="12"/>
      <c r="UBV76" s="12"/>
      <c r="UBW76" s="12"/>
      <c r="UBX76" s="12"/>
      <c r="UBY76" s="12"/>
      <c r="UBZ76" s="12"/>
      <c r="UCA76" s="12"/>
      <c r="UCB76" s="12"/>
      <c r="UCC76" s="12"/>
      <c r="UCD76" s="12"/>
      <c r="UCE76" s="12"/>
      <c r="UCF76" s="12"/>
      <c r="UCG76" s="12"/>
      <c r="UCH76" s="12"/>
      <c r="UCI76" s="12"/>
      <c r="UCJ76" s="12"/>
      <c r="UCK76" s="12"/>
      <c r="UCL76" s="12"/>
      <c r="UCM76" s="12"/>
      <c r="UCN76" s="12"/>
      <c r="UCO76" s="12"/>
      <c r="UCP76" s="12"/>
      <c r="UCQ76" s="12"/>
      <c r="UCR76" s="12"/>
      <c r="UCS76" s="12"/>
      <c r="UCT76" s="12"/>
      <c r="UCU76" s="12"/>
      <c r="UCV76" s="12"/>
      <c r="UCW76" s="12"/>
      <c r="UCX76" s="12"/>
      <c r="UCY76" s="12"/>
      <c r="UCZ76" s="12"/>
      <c r="UDA76" s="12"/>
      <c r="UDB76" s="12"/>
      <c r="UDC76" s="12"/>
      <c r="UDD76" s="12"/>
      <c r="UDE76" s="12"/>
      <c r="UDF76" s="12"/>
      <c r="UDG76" s="12"/>
      <c r="UDH76" s="12"/>
      <c r="UDI76" s="12"/>
      <c r="UDJ76" s="12"/>
      <c r="UDK76" s="12"/>
      <c r="UDL76" s="12"/>
      <c r="UDM76" s="12"/>
      <c r="UDN76" s="12"/>
      <c r="UDO76" s="12"/>
      <c r="UDP76" s="12"/>
      <c r="UDQ76" s="12"/>
      <c r="UDR76" s="12"/>
      <c r="UDS76" s="12"/>
      <c r="UDT76" s="12"/>
      <c r="UDU76" s="12"/>
      <c r="UDV76" s="12"/>
      <c r="UDW76" s="12"/>
      <c r="UDX76" s="12"/>
      <c r="UDY76" s="12"/>
      <c r="UDZ76" s="12"/>
      <c r="UEA76" s="12"/>
      <c r="UEB76" s="12"/>
      <c r="UEC76" s="12"/>
      <c r="UED76" s="12"/>
      <c r="UEE76" s="12"/>
      <c r="UEF76" s="12"/>
      <c r="UEG76" s="12"/>
      <c r="UEH76" s="12"/>
      <c r="UEI76" s="12"/>
      <c r="UEJ76" s="12"/>
      <c r="UEK76" s="12"/>
      <c r="UEL76" s="12"/>
      <c r="UEM76" s="12"/>
      <c r="UEN76" s="12"/>
      <c r="UEO76" s="12"/>
      <c r="UEP76" s="12"/>
      <c r="UEQ76" s="12"/>
      <c r="UER76" s="12"/>
      <c r="UES76" s="12"/>
      <c r="UET76" s="12"/>
      <c r="UEU76" s="12"/>
      <c r="UEV76" s="12"/>
      <c r="UEW76" s="12"/>
      <c r="UEX76" s="12"/>
      <c r="UEY76" s="12"/>
      <c r="UEZ76" s="12"/>
      <c r="UFA76" s="12"/>
      <c r="UFB76" s="12"/>
      <c r="UFC76" s="12"/>
      <c r="UFD76" s="12"/>
      <c r="UFE76" s="12"/>
      <c r="UFF76" s="12"/>
      <c r="UFG76" s="12"/>
      <c r="UFH76" s="12"/>
      <c r="UFI76" s="12"/>
      <c r="UFJ76" s="12"/>
      <c r="UFK76" s="12"/>
      <c r="UFL76" s="12"/>
      <c r="UFM76" s="12"/>
      <c r="UFN76" s="12"/>
      <c r="UFO76" s="12"/>
      <c r="UFP76" s="12"/>
      <c r="UFQ76" s="12"/>
      <c r="UFR76" s="12"/>
      <c r="UFS76" s="12"/>
      <c r="UFT76" s="12"/>
      <c r="UFU76" s="12"/>
      <c r="UFV76" s="12"/>
      <c r="UFW76" s="12"/>
      <c r="UFX76" s="12"/>
      <c r="UFY76" s="12"/>
      <c r="UFZ76" s="12"/>
      <c r="UGA76" s="12"/>
      <c r="UGB76" s="12"/>
      <c r="UGC76" s="12"/>
      <c r="UGD76" s="12"/>
      <c r="UGE76" s="12"/>
      <c r="UGF76" s="12"/>
      <c r="UGG76" s="12"/>
      <c r="UGH76" s="12"/>
      <c r="UGI76" s="12"/>
      <c r="UGJ76" s="12"/>
      <c r="UGK76" s="12"/>
      <c r="UGL76" s="12"/>
      <c r="UGM76" s="12"/>
      <c r="UGN76" s="12"/>
      <c r="UGO76" s="12"/>
      <c r="UGP76" s="12"/>
      <c r="UGQ76" s="12"/>
      <c r="UGR76" s="12"/>
      <c r="UGS76" s="12"/>
      <c r="UGT76" s="12"/>
      <c r="UGU76" s="12"/>
      <c r="UGV76" s="12"/>
      <c r="UGW76" s="12"/>
      <c r="UGX76" s="12"/>
      <c r="UGY76" s="12"/>
      <c r="UGZ76" s="12"/>
      <c r="UHA76" s="12"/>
      <c r="UHB76" s="12"/>
      <c r="UHC76" s="12"/>
      <c r="UHD76" s="12"/>
      <c r="UHE76" s="12"/>
      <c r="UHF76" s="12"/>
      <c r="UHG76" s="12"/>
      <c r="UHH76" s="12"/>
      <c r="UHI76" s="12"/>
      <c r="UHJ76" s="12"/>
      <c r="UHK76" s="12"/>
      <c r="UHL76" s="12"/>
      <c r="UHM76" s="12"/>
      <c r="UHN76" s="12"/>
      <c r="UHO76" s="12"/>
      <c r="UHP76" s="12"/>
      <c r="UHQ76" s="12"/>
      <c r="UHR76" s="12"/>
      <c r="UHS76" s="12"/>
      <c r="UHT76" s="12"/>
      <c r="UHU76" s="12"/>
      <c r="UHV76" s="12"/>
      <c r="UHW76" s="12"/>
      <c r="UHX76" s="12"/>
      <c r="UHY76" s="12"/>
      <c r="UHZ76" s="12"/>
      <c r="UIA76" s="12"/>
      <c r="UIB76" s="12"/>
      <c r="UIC76" s="12"/>
      <c r="UID76" s="12"/>
      <c r="UIE76" s="12"/>
      <c r="UIF76" s="12"/>
      <c r="UIG76" s="12"/>
      <c r="UIH76" s="12"/>
      <c r="UII76" s="12"/>
      <c r="UIJ76" s="12"/>
      <c r="UIK76" s="12"/>
      <c r="UIL76" s="12"/>
      <c r="UIM76" s="12"/>
      <c r="UIN76" s="12"/>
      <c r="UIO76" s="12"/>
      <c r="UIP76" s="12"/>
      <c r="UIQ76" s="12"/>
      <c r="UIR76" s="12"/>
      <c r="UIS76" s="12"/>
      <c r="UIT76" s="12"/>
      <c r="UIU76" s="12"/>
      <c r="UIV76" s="12"/>
      <c r="UIW76" s="12"/>
      <c r="UIX76" s="12"/>
      <c r="UIY76" s="12"/>
      <c r="UIZ76" s="12"/>
      <c r="UJA76" s="12"/>
      <c r="UJB76" s="12"/>
      <c r="UJC76" s="12"/>
      <c r="UJD76" s="12"/>
      <c r="UJE76" s="12"/>
      <c r="UJF76" s="12"/>
      <c r="UJG76" s="12"/>
      <c r="UJH76" s="12"/>
      <c r="UJI76" s="12"/>
      <c r="UJJ76" s="12"/>
      <c r="UJK76" s="12"/>
      <c r="UJL76" s="12"/>
      <c r="UJM76" s="12"/>
      <c r="UJN76" s="12"/>
      <c r="UJO76" s="12"/>
      <c r="UJP76" s="12"/>
      <c r="UJQ76" s="12"/>
      <c r="UJR76" s="12"/>
      <c r="UJS76" s="12"/>
      <c r="UJT76" s="12"/>
      <c r="UJU76" s="12"/>
      <c r="UJV76" s="12"/>
      <c r="UJW76" s="12"/>
      <c r="UJX76" s="12"/>
      <c r="UJY76" s="12"/>
      <c r="UJZ76" s="12"/>
      <c r="UKA76" s="12"/>
      <c r="UKB76" s="12"/>
      <c r="UKC76" s="12"/>
      <c r="UKD76" s="12"/>
      <c r="UKE76" s="12"/>
      <c r="UKF76" s="12"/>
      <c r="UKG76" s="12"/>
      <c r="UKH76" s="12"/>
      <c r="UKI76" s="12"/>
      <c r="UKJ76" s="12"/>
      <c r="UKK76" s="12"/>
      <c r="UKL76" s="12"/>
      <c r="UKM76" s="12"/>
      <c r="UKN76" s="12"/>
      <c r="UKO76" s="12"/>
      <c r="UKP76" s="12"/>
      <c r="UKQ76" s="12"/>
      <c r="UKR76" s="12"/>
      <c r="UKS76" s="12"/>
      <c r="UKT76" s="12"/>
      <c r="UKU76" s="12"/>
      <c r="UKV76" s="12"/>
      <c r="UKW76" s="12"/>
      <c r="UKX76" s="12"/>
      <c r="UKY76" s="12"/>
      <c r="UKZ76" s="12"/>
      <c r="ULA76" s="12"/>
      <c r="ULB76" s="12"/>
      <c r="ULC76" s="12"/>
      <c r="ULD76" s="12"/>
      <c r="ULE76" s="12"/>
      <c r="ULF76" s="12"/>
      <c r="ULG76" s="12"/>
      <c r="ULH76" s="12"/>
      <c r="ULI76" s="12"/>
      <c r="ULJ76" s="12"/>
      <c r="ULK76" s="12"/>
      <c r="ULL76" s="12"/>
      <c r="ULM76" s="12"/>
      <c r="ULN76" s="12"/>
      <c r="ULO76" s="12"/>
      <c r="ULP76" s="12"/>
      <c r="ULQ76" s="12"/>
      <c r="ULR76" s="12"/>
      <c r="ULS76" s="12"/>
      <c r="ULT76" s="12"/>
      <c r="ULU76" s="12"/>
      <c r="ULV76" s="12"/>
      <c r="ULW76" s="12"/>
      <c r="ULX76" s="12"/>
      <c r="ULY76" s="12"/>
      <c r="ULZ76" s="12"/>
      <c r="UMA76" s="12"/>
      <c r="UMB76" s="12"/>
      <c r="UMC76" s="12"/>
      <c r="UMD76" s="12"/>
      <c r="UME76" s="12"/>
      <c r="UMF76" s="12"/>
      <c r="UMG76" s="12"/>
      <c r="UMH76" s="12"/>
      <c r="UMI76" s="12"/>
      <c r="UMJ76" s="12"/>
      <c r="UMK76" s="12"/>
      <c r="UML76" s="12"/>
      <c r="UMM76" s="12"/>
      <c r="UMN76" s="12"/>
      <c r="UMO76" s="12"/>
      <c r="UMP76" s="12"/>
      <c r="UMQ76" s="12"/>
      <c r="UMR76" s="12"/>
      <c r="UMS76" s="12"/>
      <c r="UMT76" s="12"/>
      <c r="UMU76" s="12"/>
      <c r="UMV76" s="12"/>
      <c r="UMW76" s="12"/>
      <c r="UMX76" s="12"/>
      <c r="UMY76" s="12"/>
      <c r="UMZ76" s="12"/>
      <c r="UNA76" s="12"/>
      <c r="UNB76" s="12"/>
      <c r="UNC76" s="12"/>
      <c r="UND76" s="12"/>
      <c r="UNE76" s="12"/>
      <c r="UNF76" s="12"/>
      <c r="UNG76" s="12"/>
      <c r="UNH76" s="12"/>
      <c r="UNI76" s="12"/>
      <c r="UNJ76" s="12"/>
      <c r="UNK76" s="12"/>
      <c r="UNL76" s="12"/>
      <c r="UNM76" s="12"/>
      <c r="UNN76" s="12"/>
      <c r="UNO76" s="12"/>
      <c r="UNP76" s="12"/>
      <c r="UNQ76" s="12"/>
      <c r="UNR76" s="12"/>
      <c r="UNS76" s="12"/>
      <c r="UNT76" s="12"/>
      <c r="UNU76" s="12"/>
      <c r="UNV76" s="12"/>
      <c r="UNW76" s="12"/>
      <c r="UNX76" s="12"/>
      <c r="UNY76" s="12"/>
      <c r="UNZ76" s="12"/>
      <c r="UOA76" s="12"/>
      <c r="UOB76" s="12"/>
      <c r="UOC76" s="12"/>
      <c r="UOD76" s="12"/>
      <c r="UOE76" s="12"/>
      <c r="UOF76" s="12"/>
      <c r="UOG76" s="12"/>
      <c r="UOH76" s="12"/>
      <c r="UOI76" s="12"/>
      <c r="UOJ76" s="12"/>
      <c r="UOK76" s="12"/>
      <c r="UOL76" s="12"/>
      <c r="UOM76" s="12"/>
      <c r="UON76" s="12"/>
      <c r="UOO76" s="12"/>
      <c r="UOP76" s="12"/>
      <c r="UOQ76" s="12"/>
      <c r="UOR76" s="12"/>
      <c r="UOS76" s="12"/>
      <c r="UOT76" s="12"/>
      <c r="UOU76" s="12"/>
      <c r="UOV76" s="12"/>
      <c r="UOW76" s="12"/>
      <c r="UOX76" s="12"/>
      <c r="UOY76" s="12"/>
      <c r="UOZ76" s="12"/>
      <c r="UPA76" s="12"/>
      <c r="UPB76" s="12"/>
      <c r="UPC76" s="12"/>
      <c r="UPD76" s="12"/>
      <c r="UPE76" s="12"/>
      <c r="UPF76" s="12"/>
      <c r="UPG76" s="12"/>
      <c r="UPH76" s="12"/>
      <c r="UPI76" s="12"/>
      <c r="UPJ76" s="12"/>
      <c r="UPK76" s="12"/>
      <c r="UPL76" s="12"/>
      <c r="UPM76" s="12"/>
      <c r="UPN76" s="12"/>
      <c r="UPO76" s="12"/>
      <c r="UPP76" s="12"/>
      <c r="UPQ76" s="12"/>
      <c r="UPR76" s="12"/>
      <c r="UPS76" s="12"/>
      <c r="UPT76" s="12"/>
      <c r="UPU76" s="12"/>
      <c r="UPV76" s="12"/>
      <c r="UPW76" s="12"/>
      <c r="UPX76" s="12"/>
      <c r="UPY76" s="12"/>
      <c r="UPZ76" s="12"/>
      <c r="UQA76" s="12"/>
      <c r="UQB76" s="12"/>
      <c r="UQC76" s="12"/>
      <c r="UQD76" s="12"/>
      <c r="UQE76" s="12"/>
      <c r="UQF76" s="12"/>
      <c r="UQG76" s="12"/>
      <c r="UQH76" s="12"/>
      <c r="UQI76" s="12"/>
      <c r="UQJ76" s="12"/>
      <c r="UQK76" s="12"/>
      <c r="UQL76" s="12"/>
      <c r="UQM76" s="12"/>
      <c r="UQN76" s="12"/>
      <c r="UQO76" s="12"/>
      <c r="UQP76" s="12"/>
      <c r="UQQ76" s="12"/>
      <c r="UQR76" s="12"/>
      <c r="UQS76" s="12"/>
      <c r="UQT76" s="12"/>
      <c r="UQU76" s="12"/>
      <c r="UQV76" s="12"/>
      <c r="UQW76" s="12"/>
      <c r="UQX76" s="12"/>
      <c r="UQY76" s="12"/>
      <c r="UQZ76" s="12"/>
      <c r="URA76" s="12"/>
      <c r="URB76" s="12"/>
      <c r="URC76" s="12"/>
      <c r="URD76" s="12"/>
      <c r="URE76" s="12"/>
      <c r="URF76" s="12"/>
      <c r="URG76" s="12"/>
      <c r="URH76" s="12"/>
      <c r="URI76" s="12"/>
      <c r="URJ76" s="12"/>
      <c r="URK76" s="12"/>
      <c r="URL76" s="12"/>
      <c r="URM76" s="12"/>
      <c r="URN76" s="12"/>
      <c r="URO76" s="12"/>
      <c r="URP76" s="12"/>
      <c r="URQ76" s="12"/>
      <c r="URR76" s="12"/>
      <c r="URS76" s="12"/>
      <c r="URT76" s="12"/>
      <c r="URU76" s="12"/>
      <c r="URV76" s="12"/>
      <c r="URW76" s="12"/>
      <c r="URX76" s="12"/>
      <c r="URY76" s="12"/>
      <c r="URZ76" s="12"/>
      <c r="USA76" s="12"/>
      <c r="USB76" s="12"/>
      <c r="USC76" s="12"/>
      <c r="USD76" s="12"/>
      <c r="USE76" s="12"/>
      <c r="USF76" s="12"/>
      <c r="USG76" s="12"/>
      <c r="USH76" s="12"/>
      <c r="USI76" s="12"/>
      <c r="USJ76" s="12"/>
      <c r="USK76" s="12"/>
      <c r="USL76" s="12"/>
      <c r="USM76" s="12"/>
      <c r="USN76" s="12"/>
      <c r="USO76" s="12"/>
      <c r="USP76" s="12"/>
      <c r="USQ76" s="12"/>
      <c r="USR76" s="12"/>
      <c r="USS76" s="12"/>
      <c r="UST76" s="12"/>
      <c r="USU76" s="12"/>
      <c r="USV76" s="12"/>
      <c r="USW76" s="12"/>
      <c r="USX76" s="12"/>
      <c r="USY76" s="12"/>
      <c r="USZ76" s="12"/>
      <c r="UTA76" s="12"/>
      <c r="UTB76" s="12"/>
      <c r="UTC76" s="12"/>
      <c r="UTD76" s="12"/>
      <c r="UTE76" s="12"/>
      <c r="UTF76" s="12"/>
      <c r="UTG76" s="12"/>
      <c r="UTH76" s="12"/>
      <c r="UTI76" s="12"/>
      <c r="UTJ76" s="12"/>
      <c r="UTK76" s="12"/>
      <c r="UTL76" s="12"/>
      <c r="UTM76" s="12"/>
      <c r="UTN76" s="12"/>
      <c r="UTO76" s="12"/>
      <c r="UTP76" s="12"/>
      <c r="UTQ76" s="12"/>
      <c r="UTR76" s="12"/>
      <c r="UTS76" s="12"/>
      <c r="UTT76" s="12"/>
      <c r="UTU76" s="12"/>
      <c r="UTV76" s="12"/>
      <c r="UTW76" s="12"/>
      <c r="UTX76" s="12"/>
      <c r="UTY76" s="12"/>
      <c r="UTZ76" s="12"/>
      <c r="UUA76" s="12"/>
      <c r="UUB76" s="12"/>
      <c r="UUC76" s="12"/>
      <c r="UUD76" s="12"/>
      <c r="UUE76" s="12"/>
      <c r="UUF76" s="12"/>
      <c r="UUG76" s="12"/>
      <c r="UUH76" s="12"/>
      <c r="UUI76" s="12"/>
      <c r="UUJ76" s="12"/>
      <c r="UUK76" s="12"/>
      <c r="UUL76" s="12"/>
      <c r="UUM76" s="12"/>
      <c r="UUN76" s="12"/>
      <c r="UUO76" s="12"/>
      <c r="UUP76" s="12"/>
      <c r="UUQ76" s="12"/>
      <c r="UUR76" s="12"/>
      <c r="UUS76" s="12"/>
      <c r="UUT76" s="12"/>
      <c r="UUU76" s="12"/>
      <c r="UUV76" s="12"/>
      <c r="UUW76" s="12"/>
      <c r="UUX76" s="12"/>
      <c r="UUY76" s="12"/>
      <c r="UUZ76" s="12"/>
      <c r="UVA76" s="12"/>
      <c r="UVB76" s="12"/>
      <c r="UVC76" s="12"/>
      <c r="UVD76" s="12"/>
      <c r="UVE76" s="12"/>
      <c r="UVF76" s="12"/>
      <c r="UVG76" s="12"/>
      <c r="UVH76" s="12"/>
      <c r="UVI76" s="12"/>
      <c r="UVJ76" s="12"/>
      <c r="UVK76" s="12"/>
      <c r="UVL76" s="12"/>
      <c r="UVM76" s="12"/>
      <c r="UVN76" s="12"/>
      <c r="UVO76" s="12"/>
      <c r="UVP76" s="12"/>
      <c r="UVQ76" s="12"/>
      <c r="UVR76" s="12"/>
      <c r="UVS76" s="12"/>
      <c r="UVT76" s="12"/>
      <c r="UVU76" s="12"/>
      <c r="UVV76" s="12"/>
      <c r="UVW76" s="12"/>
      <c r="UVX76" s="12"/>
      <c r="UVY76" s="12"/>
      <c r="UVZ76" s="12"/>
      <c r="UWA76" s="12"/>
      <c r="UWB76" s="12"/>
      <c r="UWC76" s="12"/>
      <c r="UWD76" s="12"/>
      <c r="UWE76" s="12"/>
      <c r="UWF76" s="12"/>
      <c r="UWG76" s="12"/>
      <c r="UWH76" s="12"/>
      <c r="UWI76" s="12"/>
      <c r="UWJ76" s="12"/>
      <c r="UWK76" s="12"/>
      <c r="UWL76" s="12"/>
      <c r="UWM76" s="12"/>
      <c r="UWN76" s="12"/>
      <c r="UWO76" s="12"/>
      <c r="UWP76" s="12"/>
      <c r="UWQ76" s="12"/>
      <c r="UWR76" s="12"/>
      <c r="UWS76" s="12"/>
      <c r="UWT76" s="12"/>
      <c r="UWU76" s="12"/>
      <c r="UWV76" s="12"/>
      <c r="UWW76" s="12"/>
      <c r="UWX76" s="12"/>
      <c r="UWY76" s="12"/>
      <c r="UWZ76" s="12"/>
      <c r="UXA76" s="12"/>
      <c r="UXB76" s="12"/>
      <c r="UXC76" s="12"/>
      <c r="UXD76" s="12"/>
      <c r="UXE76" s="12"/>
      <c r="UXF76" s="12"/>
      <c r="UXG76" s="12"/>
      <c r="UXH76" s="12"/>
      <c r="UXI76" s="12"/>
      <c r="UXJ76" s="12"/>
      <c r="UXK76" s="12"/>
      <c r="UXL76" s="12"/>
      <c r="UXM76" s="12"/>
      <c r="UXN76" s="12"/>
      <c r="UXO76" s="12"/>
      <c r="UXP76" s="12"/>
      <c r="UXQ76" s="12"/>
      <c r="UXR76" s="12"/>
      <c r="UXS76" s="12"/>
      <c r="UXT76" s="12"/>
      <c r="UXU76" s="12"/>
      <c r="UXV76" s="12"/>
      <c r="UXW76" s="12"/>
      <c r="UXX76" s="12"/>
      <c r="UXY76" s="12"/>
      <c r="UXZ76" s="12"/>
      <c r="UYA76" s="12"/>
      <c r="UYB76" s="12"/>
      <c r="UYC76" s="12"/>
      <c r="UYD76" s="12"/>
      <c r="UYE76" s="12"/>
      <c r="UYF76" s="12"/>
      <c r="UYG76" s="12"/>
      <c r="UYH76" s="12"/>
      <c r="UYI76" s="12"/>
      <c r="UYJ76" s="12"/>
      <c r="UYK76" s="12"/>
      <c r="UYL76" s="12"/>
      <c r="UYM76" s="12"/>
      <c r="UYN76" s="12"/>
      <c r="UYO76" s="12"/>
      <c r="UYP76" s="12"/>
      <c r="UYQ76" s="12"/>
      <c r="UYR76" s="12"/>
      <c r="UYS76" s="12"/>
      <c r="UYT76" s="12"/>
      <c r="UYU76" s="12"/>
      <c r="UYV76" s="12"/>
      <c r="UYW76" s="12"/>
      <c r="UYX76" s="12"/>
      <c r="UYY76" s="12"/>
      <c r="UYZ76" s="12"/>
      <c r="UZA76" s="12"/>
      <c r="UZB76" s="12"/>
      <c r="UZC76" s="12"/>
      <c r="UZD76" s="12"/>
      <c r="UZE76" s="12"/>
      <c r="UZF76" s="12"/>
      <c r="UZG76" s="12"/>
      <c r="UZH76" s="12"/>
      <c r="UZI76" s="12"/>
      <c r="UZJ76" s="12"/>
      <c r="UZK76" s="12"/>
      <c r="UZL76" s="12"/>
      <c r="UZM76" s="12"/>
      <c r="UZN76" s="12"/>
      <c r="UZO76" s="12"/>
      <c r="UZP76" s="12"/>
      <c r="UZQ76" s="12"/>
      <c r="UZR76" s="12"/>
      <c r="UZS76" s="12"/>
      <c r="UZT76" s="12"/>
      <c r="UZU76" s="12"/>
      <c r="UZV76" s="12"/>
      <c r="UZW76" s="12"/>
      <c r="UZX76" s="12"/>
      <c r="UZY76" s="12"/>
      <c r="UZZ76" s="12"/>
      <c r="VAA76" s="12"/>
      <c r="VAB76" s="12"/>
      <c r="VAC76" s="12"/>
      <c r="VAD76" s="12"/>
      <c r="VAE76" s="12"/>
      <c r="VAF76" s="12"/>
      <c r="VAG76" s="12"/>
      <c r="VAH76" s="12"/>
      <c r="VAI76" s="12"/>
      <c r="VAJ76" s="12"/>
      <c r="VAK76" s="12"/>
      <c r="VAL76" s="12"/>
      <c r="VAM76" s="12"/>
      <c r="VAN76" s="12"/>
      <c r="VAO76" s="12"/>
      <c r="VAP76" s="12"/>
      <c r="VAQ76" s="12"/>
      <c r="VAR76" s="12"/>
      <c r="VAS76" s="12"/>
      <c r="VAT76" s="12"/>
      <c r="VAU76" s="12"/>
      <c r="VAV76" s="12"/>
      <c r="VAW76" s="12"/>
      <c r="VAX76" s="12"/>
      <c r="VAY76" s="12"/>
      <c r="VAZ76" s="12"/>
      <c r="VBA76" s="12"/>
      <c r="VBB76" s="12"/>
      <c r="VBC76" s="12"/>
      <c r="VBD76" s="12"/>
      <c r="VBE76" s="12"/>
      <c r="VBF76" s="12"/>
      <c r="VBG76" s="12"/>
      <c r="VBH76" s="12"/>
      <c r="VBI76" s="12"/>
      <c r="VBJ76" s="12"/>
      <c r="VBK76" s="12"/>
      <c r="VBL76" s="12"/>
      <c r="VBM76" s="12"/>
      <c r="VBN76" s="12"/>
      <c r="VBO76" s="12"/>
      <c r="VBP76" s="12"/>
      <c r="VBQ76" s="12"/>
      <c r="VBR76" s="12"/>
      <c r="VBS76" s="12"/>
      <c r="VBT76" s="12"/>
      <c r="VBU76" s="12"/>
      <c r="VBV76" s="12"/>
      <c r="VBW76" s="12"/>
      <c r="VBX76" s="12"/>
      <c r="VBY76" s="12"/>
      <c r="VBZ76" s="12"/>
      <c r="VCA76" s="12"/>
      <c r="VCB76" s="12"/>
      <c r="VCC76" s="12"/>
      <c r="VCD76" s="12"/>
      <c r="VCE76" s="12"/>
      <c r="VCF76" s="12"/>
      <c r="VCG76" s="12"/>
      <c r="VCH76" s="12"/>
      <c r="VCI76" s="12"/>
      <c r="VCJ76" s="12"/>
      <c r="VCK76" s="12"/>
      <c r="VCL76" s="12"/>
      <c r="VCM76" s="12"/>
      <c r="VCN76" s="12"/>
      <c r="VCO76" s="12"/>
      <c r="VCP76" s="12"/>
      <c r="VCQ76" s="12"/>
      <c r="VCR76" s="12"/>
      <c r="VCS76" s="12"/>
      <c r="VCT76" s="12"/>
      <c r="VCU76" s="12"/>
      <c r="VCV76" s="12"/>
      <c r="VCW76" s="12"/>
      <c r="VCX76" s="12"/>
      <c r="VCY76" s="12"/>
      <c r="VCZ76" s="12"/>
      <c r="VDA76" s="12"/>
      <c r="VDB76" s="12"/>
      <c r="VDC76" s="12"/>
      <c r="VDD76" s="12"/>
      <c r="VDE76" s="12"/>
      <c r="VDF76" s="12"/>
      <c r="VDG76" s="12"/>
      <c r="VDH76" s="12"/>
      <c r="VDI76" s="12"/>
      <c r="VDJ76" s="12"/>
      <c r="VDK76" s="12"/>
      <c r="VDL76" s="12"/>
      <c r="VDM76" s="12"/>
      <c r="VDN76" s="12"/>
      <c r="VDO76" s="12"/>
      <c r="VDP76" s="12"/>
      <c r="VDQ76" s="12"/>
      <c r="VDR76" s="12"/>
      <c r="VDS76" s="12"/>
      <c r="VDT76" s="12"/>
      <c r="VDU76" s="12"/>
      <c r="VDV76" s="12"/>
      <c r="VDW76" s="12"/>
      <c r="VDX76" s="12"/>
      <c r="VDY76" s="12"/>
      <c r="VDZ76" s="12"/>
      <c r="VEA76" s="12"/>
      <c r="VEB76" s="12"/>
      <c r="VEC76" s="12"/>
      <c r="VED76" s="12"/>
      <c r="VEE76" s="12"/>
      <c r="VEF76" s="12"/>
      <c r="VEG76" s="12"/>
      <c r="VEH76" s="12"/>
      <c r="VEI76" s="12"/>
      <c r="VEJ76" s="12"/>
      <c r="VEK76" s="12"/>
      <c r="VEL76" s="12"/>
      <c r="VEM76" s="12"/>
      <c r="VEN76" s="12"/>
      <c r="VEO76" s="12"/>
      <c r="VEP76" s="12"/>
      <c r="VEQ76" s="12"/>
      <c r="VER76" s="12"/>
      <c r="VES76" s="12"/>
      <c r="VET76" s="12"/>
      <c r="VEU76" s="12"/>
      <c r="VEV76" s="12"/>
      <c r="VEW76" s="12"/>
      <c r="VEX76" s="12"/>
      <c r="VEY76" s="12"/>
      <c r="VEZ76" s="12"/>
      <c r="VFA76" s="12"/>
      <c r="VFB76" s="12"/>
      <c r="VFC76" s="12"/>
      <c r="VFD76" s="12"/>
      <c r="VFE76" s="12"/>
      <c r="VFF76" s="12"/>
      <c r="VFG76" s="12"/>
      <c r="VFH76" s="12"/>
      <c r="VFI76" s="12"/>
      <c r="VFJ76" s="12"/>
      <c r="VFK76" s="12"/>
      <c r="VFL76" s="12"/>
      <c r="VFM76" s="12"/>
      <c r="VFN76" s="12"/>
      <c r="VFO76" s="12"/>
      <c r="VFP76" s="12"/>
      <c r="VFQ76" s="12"/>
      <c r="VFR76" s="12"/>
      <c r="VFS76" s="12"/>
      <c r="VFT76" s="12"/>
      <c r="VFU76" s="12"/>
      <c r="VFV76" s="12"/>
      <c r="VFW76" s="12"/>
      <c r="VFX76" s="12"/>
      <c r="VFY76" s="12"/>
      <c r="VFZ76" s="12"/>
      <c r="VGA76" s="12"/>
      <c r="VGB76" s="12"/>
      <c r="VGC76" s="12"/>
      <c r="VGD76" s="12"/>
      <c r="VGE76" s="12"/>
      <c r="VGF76" s="12"/>
      <c r="VGG76" s="12"/>
      <c r="VGH76" s="12"/>
      <c r="VGI76" s="12"/>
      <c r="VGJ76" s="12"/>
      <c r="VGK76" s="12"/>
      <c r="VGL76" s="12"/>
      <c r="VGM76" s="12"/>
      <c r="VGN76" s="12"/>
      <c r="VGO76" s="12"/>
      <c r="VGP76" s="12"/>
      <c r="VGQ76" s="12"/>
      <c r="VGR76" s="12"/>
      <c r="VGS76" s="12"/>
      <c r="VGT76" s="12"/>
      <c r="VGU76" s="12"/>
      <c r="VGV76" s="12"/>
      <c r="VGW76" s="12"/>
      <c r="VGX76" s="12"/>
      <c r="VGY76" s="12"/>
      <c r="VGZ76" s="12"/>
      <c r="VHA76" s="12"/>
      <c r="VHB76" s="12"/>
      <c r="VHC76" s="12"/>
      <c r="VHD76" s="12"/>
      <c r="VHE76" s="12"/>
      <c r="VHF76" s="12"/>
      <c r="VHG76" s="12"/>
      <c r="VHH76" s="12"/>
      <c r="VHI76" s="12"/>
      <c r="VHJ76" s="12"/>
      <c r="VHK76" s="12"/>
      <c r="VHL76" s="12"/>
      <c r="VHM76" s="12"/>
      <c r="VHN76" s="12"/>
      <c r="VHO76" s="12"/>
      <c r="VHP76" s="12"/>
      <c r="VHQ76" s="12"/>
      <c r="VHR76" s="12"/>
      <c r="VHS76" s="12"/>
      <c r="VHT76" s="12"/>
      <c r="VHU76" s="12"/>
      <c r="VHV76" s="12"/>
      <c r="VHW76" s="12"/>
      <c r="VHX76" s="12"/>
      <c r="VHY76" s="12"/>
      <c r="VHZ76" s="12"/>
      <c r="VIA76" s="12"/>
      <c r="VIB76" s="12"/>
      <c r="VIC76" s="12"/>
      <c r="VID76" s="12"/>
      <c r="VIE76" s="12"/>
      <c r="VIF76" s="12"/>
      <c r="VIG76" s="12"/>
      <c r="VIH76" s="12"/>
      <c r="VII76" s="12"/>
      <c r="VIJ76" s="12"/>
      <c r="VIK76" s="12"/>
      <c r="VIL76" s="12"/>
      <c r="VIM76" s="12"/>
      <c r="VIN76" s="12"/>
      <c r="VIO76" s="12"/>
      <c r="VIP76" s="12"/>
      <c r="VIQ76" s="12"/>
      <c r="VIR76" s="12"/>
      <c r="VIS76" s="12"/>
      <c r="VIT76" s="12"/>
      <c r="VIU76" s="12"/>
      <c r="VIV76" s="12"/>
      <c r="VIW76" s="12"/>
      <c r="VIX76" s="12"/>
      <c r="VIY76" s="12"/>
      <c r="VIZ76" s="12"/>
      <c r="VJA76" s="12"/>
      <c r="VJB76" s="12"/>
      <c r="VJC76" s="12"/>
      <c r="VJD76" s="12"/>
      <c r="VJE76" s="12"/>
      <c r="VJF76" s="12"/>
      <c r="VJG76" s="12"/>
      <c r="VJH76" s="12"/>
      <c r="VJI76" s="12"/>
      <c r="VJJ76" s="12"/>
      <c r="VJK76" s="12"/>
      <c r="VJL76" s="12"/>
      <c r="VJM76" s="12"/>
      <c r="VJN76" s="12"/>
      <c r="VJO76" s="12"/>
      <c r="VJP76" s="12"/>
      <c r="VJQ76" s="12"/>
      <c r="VJR76" s="12"/>
      <c r="VJS76" s="12"/>
      <c r="VJT76" s="12"/>
      <c r="VJU76" s="12"/>
      <c r="VJV76" s="12"/>
      <c r="VJW76" s="12"/>
      <c r="VJX76" s="12"/>
      <c r="VJY76" s="12"/>
      <c r="VJZ76" s="12"/>
      <c r="VKA76" s="12"/>
      <c r="VKB76" s="12"/>
      <c r="VKC76" s="12"/>
      <c r="VKD76" s="12"/>
      <c r="VKE76" s="12"/>
      <c r="VKF76" s="12"/>
      <c r="VKG76" s="12"/>
      <c r="VKH76" s="12"/>
      <c r="VKI76" s="12"/>
      <c r="VKJ76" s="12"/>
      <c r="VKK76" s="12"/>
      <c r="VKL76" s="12"/>
      <c r="VKM76" s="12"/>
      <c r="VKN76" s="12"/>
      <c r="VKO76" s="12"/>
      <c r="VKP76" s="12"/>
      <c r="VKQ76" s="12"/>
      <c r="VKR76" s="12"/>
      <c r="VKS76" s="12"/>
      <c r="VKT76" s="12"/>
      <c r="VKU76" s="12"/>
      <c r="VKV76" s="12"/>
      <c r="VKW76" s="12"/>
      <c r="VKX76" s="12"/>
      <c r="VKY76" s="12"/>
      <c r="VKZ76" s="12"/>
      <c r="VLA76" s="12"/>
      <c r="VLB76" s="12"/>
      <c r="VLC76" s="12"/>
      <c r="VLD76" s="12"/>
      <c r="VLE76" s="12"/>
      <c r="VLF76" s="12"/>
      <c r="VLG76" s="12"/>
      <c r="VLH76" s="12"/>
      <c r="VLI76" s="12"/>
      <c r="VLJ76" s="12"/>
      <c r="VLK76" s="12"/>
      <c r="VLL76" s="12"/>
      <c r="VLM76" s="12"/>
      <c r="VLN76" s="12"/>
      <c r="VLO76" s="12"/>
      <c r="VLP76" s="12"/>
      <c r="VLQ76" s="12"/>
      <c r="VLR76" s="12"/>
      <c r="VLS76" s="12"/>
      <c r="VLT76" s="12"/>
      <c r="VLU76" s="12"/>
      <c r="VLV76" s="12"/>
      <c r="VLW76" s="12"/>
      <c r="VLX76" s="12"/>
      <c r="VLY76" s="12"/>
      <c r="VLZ76" s="12"/>
      <c r="VMA76" s="12"/>
      <c r="VMB76" s="12"/>
      <c r="VMC76" s="12"/>
      <c r="VMD76" s="12"/>
      <c r="VME76" s="12"/>
      <c r="VMF76" s="12"/>
      <c r="VMG76" s="12"/>
      <c r="VMH76" s="12"/>
      <c r="VMI76" s="12"/>
      <c r="VMJ76" s="12"/>
      <c r="VMK76" s="12"/>
      <c r="VML76" s="12"/>
      <c r="VMM76" s="12"/>
      <c r="VMN76" s="12"/>
      <c r="VMO76" s="12"/>
      <c r="VMP76" s="12"/>
      <c r="VMQ76" s="12"/>
      <c r="VMR76" s="12"/>
      <c r="VMS76" s="12"/>
      <c r="VMT76" s="12"/>
      <c r="VMU76" s="12"/>
      <c r="VMV76" s="12"/>
      <c r="VMW76" s="12"/>
      <c r="VMX76" s="12"/>
      <c r="VMY76" s="12"/>
      <c r="VMZ76" s="12"/>
      <c r="VNA76" s="12"/>
      <c r="VNB76" s="12"/>
      <c r="VNC76" s="12"/>
      <c r="VND76" s="12"/>
      <c r="VNE76" s="12"/>
      <c r="VNF76" s="12"/>
      <c r="VNG76" s="12"/>
      <c r="VNH76" s="12"/>
      <c r="VNI76" s="12"/>
      <c r="VNJ76" s="12"/>
      <c r="VNK76" s="12"/>
      <c r="VNL76" s="12"/>
      <c r="VNM76" s="12"/>
      <c r="VNN76" s="12"/>
      <c r="VNO76" s="12"/>
      <c r="VNP76" s="12"/>
      <c r="VNQ76" s="12"/>
      <c r="VNR76" s="12"/>
      <c r="VNS76" s="12"/>
      <c r="VNT76" s="12"/>
      <c r="VNU76" s="12"/>
      <c r="VNV76" s="12"/>
      <c r="VNW76" s="12"/>
      <c r="VNX76" s="12"/>
      <c r="VNY76" s="12"/>
      <c r="VNZ76" s="12"/>
      <c r="VOA76" s="12"/>
      <c r="VOB76" s="12"/>
      <c r="VOC76" s="12"/>
      <c r="VOD76" s="12"/>
      <c r="VOE76" s="12"/>
      <c r="VOF76" s="12"/>
      <c r="VOG76" s="12"/>
      <c r="VOH76" s="12"/>
      <c r="VOI76" s="12"/>
      <c r="VOJ76" s="12"/>
      <c r="VOK76" s="12"/>
      <c r="VOL76" s="12"/>
      <c r="VOM76" s="12"/>
      <c r="VON76" s="12"/>
      <c r="VOO76" s="12"/>
      <c r="VOP76" s="12"/>
      <c r="VOQ76" s="12"/>
      <c r="VOR76" s="12"/>
      <c r="VOS76" s="12"/>
      <c r="VOT76" s="12"/>
      <c r="VOU76" s="12"/>
      <c r="VOV76" s="12"/>
      <c r="VOW76" s="12"/>
      <c r="VOX76" s="12"/>
      <c r="VOY76" s="12"/>
      <c r="VOZ76" s="12"/>
      <c r="VPA76" s="12"/>
      <c r="VPB76" s="12"/>
      <c r="VPC76" s="12"/>
      <c r="VPD76" s="12"/>
      <c r="VPE76" s="12"/>
      <c r="VPF76" s="12"/>
      <c r="VPG76" s="12"/>
      <c r="VPH76" s="12"/>
      <c r="VPI76" s="12"/>
      <c r="VPJ76" s="12"/>
      <c r="VPK76" s="12"/>
      <c r="VPL76" s="12"/>
      <c r="VPM76" s="12"/>
      <c r="VPN76" s="12"/>
      <c r="VPO76" s="12"/>
      <c r="VPP76" s="12"/>
      <c r="VPQ76" s="12"/>
      <c r="VPR76" s="12"/>
      <c r="VPS76" s="12"/>
      <c r="VPT76" s="12"/>
      <c r="VPU76" s="12"/>
      <c r="VPV76" s="12"/>
      <c r="VPW76" s="12"/>
      <c r="VPX76" s="12"/>
      <c r="VPY76" s="12"/>
      <c r="VPZ76" s="12"/>
      <c r="VQA76" s="12"/>
      <c r="VQB76" s="12"/>
      <c r="VQC76" s="12"/>
      <c r="VQD76" s="12"/>
      <c r="VQE76" s="12"/>
      <c r="VQF76" s="12"/>
      <c r="VQG76" s="12"/>
      <c r="VQH76" s="12"/>
      <c r="VQI76" s="12"/>
      <c r="VQJ76" s="12"/>
      <c r="VQK76" s="12"/>
      <c r="VQL76" s="12"/>
      <c r="VQM76" s="12"/>
      <c r="VQN76" s="12"/>
      <c r="VQO76" s="12"/>
      <c r="VQP76" s="12"/>
      <c r="VQQ76" s="12"/>
      <c r="VQR76" s="12"/>
      <c r="VQS76" s="12"/>
      <c r="VQT76" s="12"/>
      <c r="VQU76" s="12"/>
      <c r="VQV76" s="12"/>
      <c r="VQW76" s="12"/>
      <c r="VQX76" s="12"/>
      <c r="VQY76" s="12"/>
      <c r="VQZ76" s="12"/>
      <c r="VRA76" s="12"/>
      <c r="VRB76" s="12"/>
      <c r="VRC76" s="12"/>
      <c r="VRD76" s="12"/>
      <c r="VRE76" s="12"/>
      <c r="VRF76" s="12"/>
      <c r="VRG76" s="12"/>
      <c r="VRH76" s="12"/>
      <c r="VRI76" s="12"/>
      <c r="VRJ76" s="12"/>
      <c r="VRK76" s="12"/>
      <c r="VRL76" s="12"/>
      <c r="VRM76" s="12"/>
      <c r="VRN76" s="12"/>
      <c r="VRO76" s="12"/>
      <c r="VRP76" s="12"/>
      <c r="VRQ76" s="12"/>
      <c r="VRR76" s="12"/>
      <c r="VRS76" s="12"/>
      <c r="VRT76" s="12"/>
      <c r="VRU76" s="12"/>
      <c r="VRV76" s="12"/>
      <c r="VRW76" s="12"/>
      <c r="VRX76" s="12"/>
      <c r="VRY76" s="12"/>
      <c r="VRZ76" s="12"/>
      <c r="VSA76" s="12"/>
      <c r="VSB76" s="12"/>
      <c r="VSC76" s="12"/>
      <c r="VSD76" s="12"/>
      <c r="VSE76" s="12"/>
      <c r="VSF76" s="12"/>
      <c r="VSG76" s="12"/>
      <c r="VSH76" s="12"/>
      <c r="VSI76" s="12"/>
      <c r="VSJ76" s="12"/>
      <c r="VSK76" s="12"/>
      <c r="VSL76" s="12"/>
      <c r="VSM76" s="12"/>
      <c r="VSN76" s="12"/>
      <c r="VSO76" s="12"/>
      <c r="VSP76" s="12"/>
      <c r="VSQ76" s="12"/>
      <c r="VSR76" s="12"/>
      <c r="VSS76" s="12"/>
      <c r="VST76" s="12"/>
      <c r="VSU76" s="12"/>
      <c r="VSV76" s="12"/>
      <c r="VSW76" s="12"/>
      <c r="VSX76" s="12"/>
      <c r="VSY76" s="12"/>
      <c r="VSZ76" s="12"/>
      <c r="VTA76" s="12"/>
      <c r="VTB76" s="12"/>
      <c r="VTC76" s="12"/>
      <c r="VTD76" s="12"/>
      <c r="VTE76" s="12"/>
      <c r="VTF76" s="12"/>
      <c r="VTG76" s="12"/>
      <c r="VTH76" s="12"/>
      <c r="VTI76" s="12"/>
      <c r="VTJ76" s="12"/>
      <c r="VTK76" s="12"/>
      <c r="VTL76" s="12"/>
      <c r="VTM76" s="12"/>
      <c r="VTN76" s="12"/>
      <c r="VTO76" s="12"/>
      <c r="VTP76" s="12"/>
      <c r="VTQ76" s="12"/>
      <c r="VTR76" s="12"/>
      <c r="VTS76" s="12"/>
      <c r="VTT76" s="12"/>
      <c r="VTU76" s="12"/>
      <c r="VTV76" s="12"/>
      <c r="VTW76" s="12"/>
      <c r="VTX76" s="12"/>
      <c r="VTY76" s="12"/>
      <c r="VTZ76" s="12"/>
      <c r="VUA76" s="12"/>
      <c r="VUB76" s="12"/>
      <c r="VUC76" s="12"/>
      <c r="VUD76" s="12"/>
      <c r="VUE76" s="12"/>
      <c r="VUF76" s="12"/>
      <c r="VUG76" s="12"/>
      <c r="VUH76" s="12"/>
      <c r="VUI76" s="12"/>
      <c r="VUJ76" s="12"/>
      <c r="VUK76" s="12"/>
      <c r="VUL76" s="12"/>
      <c r="VUM76" s="12"/>
      <c r="VUN76" s="12"/>
      <c r="VUO76" s="12"/>
      <c r="VUP76" s="12"/>
      <c r="VUQ76" s="12"/>
      <c r="VUR76" s="12"/>
      <c r="VUS76" s="12"/>
      <c r="VUT76" s="12"/>
      <c r="VUU76" s="12"/>
      <c r="VUV76" s="12"/>
      <c r="VUW76" s="12"/>
      <c r="VUX76" s="12"/>
      <c r="VUY76" s="12"/>
      <c r="VUZ76" s="12"/>
      <c r="VVA76" s="12"/>
      <c r="VVB76" s="12"/>
      <c r="VVC76" s="12"/>
      <c r="VVD76" s="12"/>
      <c r="VVE76" s="12"/>
      <c r="VVF76" s="12"/>
      <c r="VVG76" s="12"/>
      <c r="VVH76" s="12"/>
      <c r="VVI76" s="12"/>
      <c r="VVJ76" s="12"/>
      <c r="VVK76" s="12"/>
      <c r="VVL76" s="12"/>
      <c r="VVM76" s="12"/>
      <c r="VVN76" s="12"/>
      <c r="VVO76" s="12"/>
      <c r="VVP76" s="12"/>
      <c r="VVQ76" s="12"/>
      <c r="VVR76" s="12"/>
      <c r="VVS76" s="12"/>
      <c r="VVT76" s="12"/>
      <c r="VVU76" s="12"/>
      <c r="VVV76" s="12"/>
      <c r="VVW76" s="12"/>
      <c r="VVX76" s="12"/>
      <c r="VVY76" s="12"/>
      <c r="VVZ76" s="12"/>
      <c r="VWA76" s="12"/>
      <c r="VWB76" s="12"/>
      <c r="VWC76" s="12"/>
      <c r="VWD76" s="12"/>
      <c r="VWE76" s="12"/>
      <c r="VWF76" s="12"/>
      <c r="VWG76" s="12"/>
      <c r="VWH76" s="12"/>
      <c r="VWI76" s="12"/>
      <c r="VWJ76" s="12"/>
      <c r="VWK76" s="12"/>
      <c r="VWL76" s="12"/>
      <c r="VWM76" s="12"/>
      <c r="VWN76" s="12"/>
      <c r="VWO76" s="12"/>
      <c r="VWP76" s="12"/>
      <c r="VWQ76" s="12"/>
      <c r="VWR76" s="12"/>
      <c r="VWS76" s="12"/>
      <c r="VWT76" s="12"/>
      <c r="VWU76" s="12"/>
      <c r="VWV76" s="12"/>
      <c r="VWW76" s="12"/>
      <c r="VWX76" s="12"/>
      <c r="VWY76" s="12"/>
      <c r="VWZ76" s="12"/>
      <c r="VXA76" s="12"/>
      <c r="VXB76" s="12"/>
      <c r="VXC76" s="12"/>
      <c r="VXD76" s="12"/>
      <c r="VXE76" s="12"/>
      <c r="VXF76" s="12"/>
      <c r="VXG76" s="12"/>
      <c r="VXH76" s="12"/>
      <c r="VXI76" s="12"/>
      <c r="VXJ76" s="12"/>
      <c r="VXK76" s="12"/>
      <c r="VXL76" s="12"/>
      <c r="VXM76" s="12"/>
      <c r="VXN76" s="12"/>
      <c r="VXO76" s="12"/>
      <c r="VXP76" s="12"/>
      <c r="VXQ76" s="12"/>
      <c r="VXR76" s="12"/>
      <c r="VXS76" s="12"/>
      <c r="VXT76" s="12"/>
      <c r="VXU76" s="12"/>
      <c r="VXV76" s="12"/>
      <c r="VXW76" s="12"/>
      <c r="VXX76" s="12"/>
      <c r="VXY76" s="12"/>
      <c r="VXZ76" s="12"/>
      <c r="VYA76" s="12"/>
      <c r="VYB76" s="12"/>
      <c r="VYC76" s="12"/>
      <c r="VYD76" s="12"/>
      <c r="VYE76" s="12"/>
      <c r="VYF76" s="12"/>
      <c r="VYG76" s="12"/>
      <c r="VYH76" s="12"/>
      <c r="VYI76" s="12"/>
      <c r="VYJ76" s="12"/>
      <c r="VYK76" s="12"/>
      <c r="VYL76" s="12"/>
      <c r="VYM76" s="12"/>
      <c r="VYN76" s="12"/>
      <c r="VYO76" s="12"/>
      <c r="VYP76" s="12"/>
      <c r="VYQ76" s="12"/>
      <c r="VYR76" s="12"/>
      <c r="VYS76" s="12"/>
      <c r="VYT76" s="12"/>
      <c r="VYU76" s="12"/>
      <c r="VYV76" s="12"/>
      <c r="VYW76" s="12"/>
      <c r="VYX76" s="12"/>
      <c r="VYY76" s="12"/>
      <c r="VYZ76" s="12"/>
      <c r="VZA76" s="12"/>
      <c r="VZB76" s="12"/>
      <c r="VZC76" s="12"/>
      <c r="VZD76" s="12"/>
      <c r="VZE76" s="12"/>
      <c r="VZF76" s="12"/>
      <c r="VZG76" s="12"/>
      <c r="VZH76" s="12"/>
      <c r="VZI76" s="12"/>
      <c r="VZJ76" s="12"/>
      <c r="VZK76" s="12"/>
      <c r="VZL76" s="12"/>
      <c r="VZM76" s="12"/>
      <c r="VZN76" s="12"/>
      <c r="VZO76" s="12"/>
      <c r="VZP76" s="12"/>
      <c r="VZQ76" s="12"/>
      <c r="VZR76" s="12"/>
      <c r="VZS76" s="12"/>
      <c r="VZT76" s="12"/>
      <c r="VZU76" s="12"/>
      <c r="VZV76" s="12"/>
      <c r="VZW76" s="12"/>
      <c r="VZX76" s="12"/>
      <c r="VZY76" s="12"/>
      <c r="VZZ76" s="12"/>
      <c r="WAA76" s="12"/>
      <c r="WAB76" s="12"/>
      <c r="WAC76" s="12"/>
      <c r="WAD76" s="12"/>
      <c r="WAE76" s="12"/>
      <c r="WAF76" s="12"/>
      <c r="WAG76" s="12"/>
      <c r="WAH76" s="12"/>
      <c r="WAI76" s="12"/>
      <c r="WAJ76" s="12"/>
      <c r="WAK76" s="12"/>
      <c r="WAL76" s="12"/>
      <c r="WAM76" s="12"/>
      <c r="WAN76" s="12"/>
      <c r="WAO76" s="12"/>
      <c r="WAP76" s="12"/>
      <c r="WAQ76" s="12"/>
      <c r="WAR76" s="12"/>
      <c r="WAS76" s="12"/>
      <c r="WAT76" s="12"/>
      <c r="WAU76" s="12"/>
      <c r="WAV76" s="12"/>
      <c r="WAW76" s="12"/>
      <c r="WAX76" s="12"/>
      <c r="WAY76" s="12"/>
      <c r="WAZ76" s="12"/>
      <c r="WBA76" s="12"/>
      <c r="WBB76" s="12"/>
      <c r="WBC76" s="12"/>
      <c r="WBD76" s="12"/>
      <c r="WBE76" s="12"/>
      <c r="WBF76" s="12"/>
      <c r="WBG76" s="12"/>
      <c r="WBH76" s="12"/>
      <c r="WBI76" s="12"/>
      <c r="WBJ76" s="12"/>
      <c r="WBK76" s="12"/>
      <c r="WBL76" s="12"/>
      <c r="WBM76" s="12"/>
      <c r="WBN76" s="12"/>
      <c r="WBO76" s="12"/>
      <c r="WBP76" s="12"/>
      <c r="WBQ76" s="12"/>
      <c r="WBR76" s="12"/>
      <c r="WBS76" s="12"/>
      <c r="WBT76" s="12"/>
      <c r="WBU76" s="12"/>
      <c r="WBV76" s="12"/>
      <c r="WBW76" s="12"/>
      <c r="WBX76" s="12"/>
      <c r="WBY76" s="12"/>
      <c r="WBZ76" s="12"/>
      <c r="WCA76" s="12"/>
      <c r="WCB76" s="12"/>
      <c r="WCC76" s="12"/>
      <c r="WCD76" s="12"/>
      <c r="WCE76" s="12"/>
      <c r="WCF76" s="12"/>
      <c r="WCG76" s="12"/>
      <c r="WCH76" s="12"/>
      <c r="WCI76" s="12"/>
      <c r="WCJ76" s="12"/>
      <c r="WCK76" s="12"/>
      <c r="WCL76" s="12"/>
      <c r="WCM76" s="12"/>
      <c r="WCN76" s="12"/>
      <c r="WCO76" s="12"/>
      <c r="WCP76" s="12"/>
      <c r="WCQ76" s="12"/>
      <c r="WCR76" s="12"/>
      <c r="WCS76" s="12"/>
      <c r="WCT76" s="12"/>
      <c r="WCU76" s="12"/>
      <c r="WCV76" s="12"/>
      <c r="WCW76" s="12"/>
      <c r="WCX76" s="12"/>
      <c r="WCY76" s="12"/>
      <c r="WCZ76" s="12"/>
      <c r="WDA76" s="12"/>
      <c r="WDB76" s="12"/>
      <c r="WDC76" s="12"/>
      <c r="WDD76" s="12"/>
      <c r="WDE76" s="12"/>
      <c r="WDF76" s="12"/>
      <c r="WDG76" s="12"/>
      <c r="WDH76" s="12"/>
      <c r="WDI76" s="12"/>
      <c r="WDJ76" s="12"/>
      <c r="WDK76" s="12"/>
      <c r="WDL76" s="12"/>
      <c r="WDM76" s="12"/>
      <c r="WDN76" s="12"/>
      <c r="WDO76" s="12"/>
      <c r="WDP76" s="12"/>
      <c r="WDQ76" s="12"/>
      <c r="WDR76" s="12"/>
      <c r="WDS76" s="12"/>
      <c r="WDT76" s="12"/>
      <c r="WDU76" s="12"/>
      <c r="WDV76" s="12"/>
      <c r="WDW76" s="12"/>
      <c r="WDX76" s="12"/>
      <c r="WDY76" s="12"/>
      <c r="WDZ76" s="12"/>
      <c r="WEA76" s="12"/>
      <c r="WEB76" s="12"/>
      <c r="WEC76" s="12"/>
      <c r="WED76" s="12"/>
      <c r="WEE76" s="12"/>
      <c r="WEF76" s="12"/>
      <c r="WEG76" s="12"/>
      <c r="WEH76" s="12"/>
      <c r="WEI76" s="12"/>
      <c r="WEJ76" s="12"/>
      <c r="WEK76" s="12"/>
      <c r="WEL76" s="12"/>
      <c r="WEM76" s="12"/>
      <c r="WEN76" s="12"/>
      <c r="WEO76" s="12"/>
      <c r="WEP76" s="12"/>
      <c r="WEQ76" s="12"/>
      <c r="WER76" s="12"/>
      <c r="WES76" s="12"/>
      <c r="WET76" s="12"/>
      <c r="WEU76" s="12"/>
      <c r="WEV76" s="12"/>
      <c r="WEW76" s="12"/>
      <c r="WEX76" s="12"/>
      <c r="WEY76" s="12"/>
      <c r="WEZ76" s="12"/>
      <c r="WFA76" s="12"/>
      <c r="WFB76" s="12"/>
      <c r="WFC76" s="12"/>
      <c r="WFD76" s="12"/>
      <c r="WFE76" s="12"/>
      <c r="WFF76" s="12"/>
      <c r="WFG76" s="12"/>
      <c r="WFH76" s="12"/>
      <c r="WFI76" s="12"/>
      <c r="WFJ76" s="12"/>
      <c r="WFK76" s="12"/>
      <c r="WFL76" s="12"/>
      <c r="WFM76" s="12"/>
      <c r="WFN76" s="12"/>
      <c r="WFO76" s="12"/>
      <c r="WFP76" s="12"/>
      <c r="WFQ76" s="12"/>
      <c r="WFR76" s="12"/>
      <c r="WFS76" s="12"/>
      <c r="WFT76" s="12"/>
      <c r="WFU76" s="12"/>
      <c r="WFV76" s="12"/>
      <c r="WFW76" s="12"/>
      <c r="WFX76" s="12"/>
      <c r="WFY76" s="12"/>
      <c r="WFZ76" s="12"/>
      <c r="WGA76" s="12"/>
      <c r="WGB76" s="12"/>
      <c r="WGC76" s="12"/>
      <c r="WGD76" s="12"/>
      <c r="WGE76" s="12"/>
      <c r="WGF76" s="12"/>
      <c r="WGG76" s="12"/>
      <c r="WGH76" s="12"/>
      <c r="WGI76" s="12"/>
      <c r="WGJ76" s="12"/>
      <c r="WGK76" s="12"/>
      <c r="WGL76" s="12"/>
      <c r="WGM76" s="12"/>
      <c r="WGN76" s="12"/>
      <c r="WGO76" s="12"/>
      <c r="WGP76" s="12"/>
      <c r="WGQ76" s="12"/>
      <c r="WGR76" s="12"/>
      <c r="WGS76" s="12"/>
      <c r="WGT76" s="12"/>
      <c r="WGU76" s="12"/>
      <c r="WGV76" s="12"/>
      <c r="WGW76" s="12"/>
      <c r="WGX76" s="12"/>
      <c r="WGY76" s="12"/>
      <c r="WGZ76" s="12"/>
      <c r="WHA76" s="12"/>
      <c r="WHB76" s="12"/>
      <c r="WHC76" s="12"/>
      <c r="WHD76" s="12"/>
      <c r="WHE76" s="12"/>
      <c r="WHF76" s="12"/>
      <c r="WHG76" s="12"/>
      <c r="WHH76" s="12"/>
      <c r="WHI76" s="12"/>
      <c r="WHJ76" s="12"/>
      <c r="WHK76" s="12"/>
      <c r="WHL76" s="12"/>
      <c r="WHM76" s="12"/>
      <c r="WHN76" s="12"/>
      <c r="WHO76" s="12"/>
      <c r="WHP76" s="12"/>
      <c r="WHQ76" s="12"/>
      <c r="WHR76" s="12"/>
      <c r="WHS76" s="12"/>
      <c r="WHT76" s="12"/>
      <c r="WHU76" s="12"/>
      <c r="WHV76" s="12"/>
      <c r="WHW76" s="12"/>
      <c r="WHX76" s="12"/>
      <c r="WHY76" s="12"/>
      <c r="WHZ76" s="12"/>
      <c r="WIA76" s="12"/>
      <c r="WIB76" s="12"/>
      <c r="WIC76" s="12"/>
      <c r="WID76" s="12"/>
      <c r="WIE76" s="12"/>
      <c r="WIF76" s="12"/>
      <c r="WIG76" s="12"/>
      <c r="WIH76" s="12"/>
      <c r="WII76" s="12"/>
      <c r="WIJ76" s="12"/>
      <c r="WIK76" s="12"/>
      <c r="WIL76" s="12"/>
      <c r="WIM76" s="12"/>
      <c r="WIN76" s="12"/>
      <c r="WIO76" s="12"/>
      <c r="WIP76" s="12"/>
      <c r="WIQ76" s="12"/>
      <c r="WIR76" s="12"/>
      <c r="WIS76" s="12"/>
      <c r="WIT76" s="12"/>
      <c r="WIU76" s="12"/>
      <c r="WIV76" s="12"/>
      <c r="WIW76" s="12"/>
      <c r="WIX76" s="12"/>
      <c r="WIY76" s="12"/>
      <c r="WIZ76" s="12"/>
      <c r="WJA76" s="12"/>
      <c r="WJB76" s="12"/>
      <c r="WJC76" s="12"/>
      <c r="WJD76" s="12"/>
      <c r="WJE76" s="12"/>
      <c r="WJF76" s="12"/>
      <c r="WJG76" s="12"/>
      <c r="WJH76" s="12"/>
      <c r="WJI76" s="12"/>
      <c r="WJJ76" s="12"/>
      <c r="WJK76" s="12"/>
      <c r="WJL76" s="12"/>
      <c r="WJM76" s="12"/>
      <c r="WJN76" s="12"/>
      <c r="WJO76" s="12"/>
      <c r="WJP76" s="12"/>
      <c r="WJQ76" s="12"/>
      <c r="WJR76" s="12"/>
      <c r="WJS76" s="12"/>
      <c r="WJT76" s="12"/>
      <c r="WJU76" s="12"/>
      <c r="WJV76" s="12"/>
      <c r="WJW76" s="12"/>
      <c r="WJX76" s="12"/>
      <c r="WJY76" s="12"/>
      <c r="WJZ76" s="12"/>
      <c r="WKA76" s="12"/>
      <c r="WKB76" s="12"/>
      <c r="WKC76" s="12"/>
      <c r="WKD76" s="12"/>
      <c r="WKE76" s="12"/>
      <c r="WKF76" s="12"/>
      <c r="WKG76" s="12"/>
      <c r="WKH76" s="12"/>
      <c r="WKI76" s="12"/>
      <c r="WKJ76" s="12"/>
      <c r="WKK76" s="12"/>
      <c r="WKL76" s="12"/>
      <c r="WKM76" s="12"/>
      <c r="WKN76" s="12"/>
      <c r="WKO76" s="12"/>
      <c r="WKP76" s="12"/>
      <c r="WKQ76" s="12"/>
      <c r="WKR76" s="12"/>
      <c r="WKS76" s="12"/>
      <c r="WKT76" s="12"/>
      <c r="WKU76" s="12"/>
      <c r="WKV76" s="12"/>
      <c r="WKW76" s="12"/>
      <c r="WKX76" s="12"/>
      <c r="WKY76" s="12"/>
      <c r="WKZ76" s="12"/>
      <c r="WLA76" s="12"/>
      <c r="WLB76" s="12"/>
      <c r="WLC76" s="12"/>
      <c r="WLD76" s="12"/>
      <c r="WLE76" s="12"/>
      <c r="WLF76" s="12"/>
      <c r="WLG76" s="12"/>
      <c r="WLH76" s="12"/>
      <c r="WLI76" s="12"/>
      <c r="WLJ76" s="12"/>
      <c r="WLK76" s="12"/>
      <c r="WLL76" s="12"/>
      <c r="WLM76" s="12"/>
      <c r="WLN76" s="12"/>
      <c r="WLO76" s="12"/>
      <c r="WLP76" s="12"/>
      <c r="WLQ76" s="12"/>
      <c r="WLR76" s="12"/>
      <c r="WLS76" s="12"/>
      <c r="WLT76" s="12"/>
      <c r="WLU76" s="12"/>
      <c r="WLV76" s="12"/>
      <c r="WLW76" s="12"/>
      <c r="WLX76" s="12"/>
      <c r="WLY76" s="12"/>
      <c r="WLZ76" s="12"/>
      <c r="WMA76" s="12"/>
      <c r="WMB76" s="12"/>
      <c r="WMC76" s="12"/>
      <c r="WMD76" s="12"/>
      <c r="WME76" s="12"/>
      <c r="WMF76" s="12"/>
      <c r="WMG76" s="12"/>
      <c r="WMH76" s="12"/>
      <c r="WMI76" s="12"/>
      <c r="WMJ76" s="12"/>
      <c r="WMK76" s="12"/>
      <c r="WML76" s="12"/>
      <c r="WMM76" s="12"/>
      <c r="WMN76" s="12"/>
      <c r="WMO76" s="12"/>
      <c r="WMP76" s="12"/>
      <c r="WMQ76" s="12"/>
      <c r="WMR76" s="12"/>
      <c r="WMS76" s="12"/>
      <c r="WMT76" s="12"/>
      <c r="WMU76" s="12"/>
      <c r="WMV76" s="12"/>
      <c r="WMW76" s="12"/>
      <c r="WMX76" s="12"/>
      <c r="WMY76" s="12"/>
      <c r="WMZ76" s="12"/>
      <c r="WNA76" s="12"/>
      <c r="WNB76" s="12"/>
      <c r="WNC76" s="12"/>
      <c r="WND76" s="12"/>
      <c r="WNE76" s="12"/>
      <c r="WNF76" s="12"/>
      <c r="WNG76" s="12"/>
      <c r="WNH76" s="12"/>
      <c r="WNI76" s="12"/>
      <c r="WNJ76" s="12"/>
      <c r="WNK76" s="12"/>
      <c r="WNL76" s="12"/>
      <c r="WNM76" s="12"/>
      <c r="WNN76" s="12"/>
      <c r="WNO76" s="12"/>
      <c r="WNP76" s="12"/>
      <c r="WNQ76" s="12"/>
      <c r="WNR76" s="12"/>
      <c r="WNS76" s="12"/>
      <c r="WNT76" s="12"/>
      <c r="WNU76" s="12"/>
      <c r="WNV76" s="12"/>
      <c r="WNW76" s="12"/>
      <c r="WNX76" s="12"/>
      <c r="WNY76" s="12"/>
      <c r="WNZ76" s="12"/>
      <c r="WOA76" s="12"/>
      <c r="WOB76" s="12"/>
      <c r="WOC76" s="12"/>
      <c r="WOD76" s="12"/>
      <c r="WOE76" s="12"/>
      <c r="WOF76" s="12"/>
      <c r="WOG76" s="12"/>
      <c r="WOH76" s="12"/>
      <c r="WOI76" s="12"/>
      <c r="WOJ76" s="12"/>
      <c r="WOK76" s="12"/>
      <c r="WOL76" s="12"/>
      <c r="WOM76" s="12"/>
      <c r="WON76" s="12"/>
      <c r="WOO76" s="12"/>
      <c r="WOP76" s="12"/>
      <c r="WOQ76" s="12"/>
      <c r="WOR76" s="12"/>
      <c r="WOS76" s="12"/>
      <c r="WOT76" s="12"/>
      <c r="WOU76" s="12"/>
      <c r="WOV76" s="12"/>
      <c r="WOW76" s="12"/>
      <c r="WOX76" s="12"/>
      <c r="WOY76" s="12"/>
      <c r="WOZ76" s="12"/>
      <c r="WPA76" s="12"/>
      <c r="WPB76" s="12"/>
      <c r="WPC76" s="12"/>
      <c r="WPD76" s="12"/>
      <c r="WPE76" s="12"/>
      <c r="WPF76" s="12"/>
      <c r="WPG76" s="12"/>
      <c r="WPH76" s="12"/>
      <c r="WPI76" s="12"/>
      <c r="WPJ76" s="12"/>
      <c r="WPK76" s="12"/>
      <c r="WPL76" s="12"/>
      <c r="WPM76" s="12"/>
      <c r="WPN76" s="12"/>
      <c r="WPO76" s="12"/>
      <c r="WPP76" s="12"/>
      <c r="WPQ76" s="12"/>
      <c r="WPR76" s="12"/>
      <c r="WPS76" s="12"/>
      <c r="WPT76" s="12"/>
      <c r="WPU76" s="12"/>
      <c r="WPV76" s="12"/>
      <c r="WPW76" s="12"/>
      <c r="WPX76" s="12"/>
      <c r="WPY76" s="12"/>
      <c r="WPZ76" s="12"/>
      <c r="WQA76" s="12"/>
      <c r="WQB76" s="12"/>
      <c r="WQC76" s="12"/>
      <c r="WQD76" s="12"/>
      <c r="WQE76" s="12"/>
      <c r="WQF76" s="12"/>
      <c r="WQG76" s="12"/>
      <c r="WQH76" s="12"/>
      <c r="WQI76" s="12"/>
      <c r="WQJ76" s="12"/>
      <c r="WQK76" s="12"/>
      <c r="WQL76" s="12"/>
      <c r="WQM76" s="12"/>
      <c r="WQN76" s="12"/>
      <c r="WQO76" s="12"/>
      <c r="WQP76" s="12"/>
      <c r="WQQ76" s="12"/>
      <c r="WQR76" s="12"/>
      <c r="WQS76" s="12"/>
      <c r="WQT76" s="12"/>
      <c r="WQU76" s="12"/>
      <c r="WQV76" s="12"/>
      <c r="WQW76" s="12"/>
      <c r="WQX76" s="12"/>
      <c r="WQY76" s="12"/>
      <c r="WQZ76" s="12"/>
      <c r="WRA76" s="12"/>
      <c r="WRB76" s="12"/>
      <c r="WRC76" s="12"/>
      <c r="WRD76" s="12"/>
      <c r="WRE76" s="12"/>
      <c r="WRF76" s="12"/>
      <c r="WRG76" s="12"/>
      <c r="WRH76" s="12"/>
      <c r="WRI76" s="12"/>
      <c r="WRJ76" s="12"/>
      <c r="WRK76" s="12"/>
      <c r="WRL76" s="12"/>
      <c r="WRM76" s="12"/>
      <c r="WRN76" s="12"/>
      <c r="WRO76" s="12"/>
      <c r="WRP76" s="12"/>
      <c r="WRQ76" s="12"/>
      <c r="WRR76" s="12"/>
      <c r="WRS76" s="12"/>
      <c r="WRT76" s="12"/>
      <c r="WRU76" s="12"/>
      <c r="WRV76" s="12"/>
      <c r="WRW76" s="12"/>
      <c r="WRX76" s="12"/>
      <c r="WRY76" s="12"/>
      <c r="WRZ76" s="12"/>
      <c r="WSA76" s="12"/>
      <c r="WSB76" s="12"/>
      <c r="WSC76" s="12"/>
      <c r="WSD76" s="12"/>
      <c r="WSE76" s="12"/>
      <c r="WSF76" s="12"/>
      <c r="WSG76" s="12"/>
      <c r="WSH76" s="12"/>
      <c r="WSI76" s="12"/>
      <c r="WSJ76" s="12"/>
      <c r="WSK76" s="12"/>
      <c r="WSL76" s="12"/>
      <c r="WSM76" s="12"/>
      <c r="WSN76" s="12"/>
      <c r="WSO76" s="12"/>
      <c r="WSP76" s="12"/>
      <c r="WSQ76" s="12"/>
      <c r="WSR76" s="12"/>
      <c r="WSS76" s="12"/>
      <c r="WST76" s="12"/>
      <c r="WSU76" s="12"/>
      <c r="WSV76" s="12"/>
      <c r="WSW76" s="12"/>
      <c r="WSX76" s="12"/>
      <c r="WSY76" s="12"/>
      <c r="WSZ76" s="12"/>
      <c r="WTA76" s="12"/>
      <c r="WTB76" s="12"/>
      <c r="WTC76" s="12"/>
      <c r="WTD76" s="12"/>
      <c r="WTE76" s="12"/>
      <c r="WTF76" s="12"/>
      <c r="WTG76" s="12"/>
      <c r="WTH76" s="12"/>
      <c r="WTI76" s="12"/>
      <c r="WTJ76" s="12"/>
      <c r="WTK76" s="12"/>
      <c r="WTL76" s="12"/>
      <c r="WTM76" s="12"/>
      <c r="WTN76" s="12"/>
      <c r="WTO76" s="12"/>
      <c r="WTP76" s="12"/>
      <c r="WTQ76" s="12"/>
      <c r="WTR76" s="12"/>
      <c r="WTS76" s="12"/>
      <c r="WTT76" s="12"/>
      <c r="WTU76" s="12"/>
      <c r="WTV76" s="12"/>
      <c r="WTW76" s="12"/>
      <c r="WTX76" s="12"/>
      <c r="WTY76" s="12"/>
      <c r="WTZ76" s="12"/>
      <c r="WUA76" s="12"/>
      <c r="WUB76" s="12"/>
      <c r="WUC76" s="12"/>
      <c r="WUD76" s="12"/>
      <c r="WUE76" s="12"/>
      <c r="WUF76" s="12"/>
      <c r="WUG76" s="12"/>
      <c r="WUH76" s="12"/>
      <c r="WUI76" s="12"/>
      <c r="WUJ76" s="12"/>
      <c r="WUK76" s="12"/>
      <c r="WUL76" s="12"/>
      <c r="WUM76" s="12"/>
      <c r="WUN76" s="12"/>
      <c r="WUO76" s="12"/>
      <c r="WUP76" s="12"/>
      <c r="WUQ76" s="12"/>
      <c r="WUR76" s="12"/>
      <c r="WUS76" s="12"/>
      <c r="WUT76" s="12"/>
      <c r="WUU76" s="12"/>
      <c r="WUV76" s="12"/>
      <c r="WUW76" s="12"/>
      <c r="WUX76" s="12"/>
      <c r="WUY76" s="12"/>
      <c r="WUZ76" s="12"/>
      <c r="WVA76" s="12"/>
      <c r="WVB76" s="12"/>
      <c r="WVC76" s="12"/>
      <c r="WVD76" s="12"/>
      <c r="WVE76" s="12"/>
      <c r="WVF76" s="12"/>
      <c r="WVG76" s="12"/>
      <c r="WVH76" s="12"/>
      <c r="WVI76" s="12"/>
      <c r="WVJ76" s="12"/>
      <c r="WVK76" s="12"/>
      <c r="WVL76" s="12"/>
      <c r="WVM76" s="12"/>
      <c r="WVN76" s="12"/>
      <c r="WVO76" s="12"/>
      <c r="WVP76" s="12"/>
      <c r="WVQ76" s="12"/>
      <c r="WVR76" s="12"/>
      <c r="WVS76" s="12"/>
      <c r="WVT76" s="12"/>
      <c r="WVU76" s="12"/>
      <c r="WVV76" s="12"/>
      <c r="WVW76" s="12"/>
      <c r="WVX76" s="12"/>
      <c r="WVY76" s="12"/>
      <c r="WVZ76" s="12"/>
      <c r="WWA76" s="12"/>
      <c r="WWB76" s="12"/>
      <c r="WWC76" s="12"/>
      <c r="WWD76" s="12"/>
      <c r="WWE76" s="12"/>
      <c r="WWF76" s="12"/>
      <c r="WWG76" s="12"/>
      <c r="WWH76" s="12"/>
      <c r="WWI76" s="12"/>
      <c r="WWJ76" s="12"/>
      <c r="WWK76" s="12"/>
      <c r="WWL76" s="12"/>
      <c r="WWM76" s="12"/>
      <c r="WWN76" s="12"/>
      <c r="WWO76" s="12"/>
      <c r="WWP76" s="12"/>
      <c r="WWQ76" s="12"/>
      <c r="WWR76" s="12"/>
      <c r="WWS76" s="12"/>
      <c r="WWT76" s="12"/>
      <c r="WWU76" s="12"/>
      <c r="WWV76" s="12"/>
      <c r="WWW76" s="12"/>
      <c r="WWX76" s="12"/>
      <c r="WWY76" s="12"/>
      <c r="WWZ76" s="12"/>
      <c r="WXA76" s="12"/>
      <c r="WXB76" s="12"/>
      <c r="WXC76" s="12"/>
      <c r="WXD76" s="12"/>
      <c r="WXE76" s="12"/>
      <c r="WXF76" s="12"/>
      <c r="WXG76" s="12"/>
      <c r="WXH76" s="12"/>
      <c r="WXI76" s="12"/>
      <c r="WXJ76" s="12"/>
      <c r="WXK76" s="12"/>
      <c r="WXL76" s="12"/>
      <c r="WXM76" s="12"/>
      <c r="WXN76" s="12"/>
      <c r="WXO76" s="12"/>
      <c r="WXP76" s="12"/>
      <c r="WXQ76" s="12"/>
      <c r="WXR76" s="12"/>
      <c r="WXS76" s="12"/>
      <c r="WXT76" s="12"/>
      <c r="WXU76" s="12"/>
      <c r="WXV76" s="12"/>
      <c r="WXW76" s="12"/>
      <c r="WXX76" s="12"/>
      <c r="WXY76" s="12"/>
      <c r="WXZ76" s="12"/>
      <c r="WYA76" s="12"/>
      <c r="WYB76" s="12"/>
      <c r="WYC76" s="12"/>
      <c r="WYD76" s="12"/>
      <c r="WYE76" s="12"/>
      <c r="WYF76" s="12"/>
      <c r="WYG76" s="12"/>
      <c r="WYH76" s="12"/>
      <c r="WYI76" s="12"/>
      <c r="WYJ76" s="12"/>
      <c r="WYK76" s="12"/>
      <c r="WYL76" s="12"/>
      <c r="WYM76" s="12"/>
      <c r="WYN76" s="12"/>
      <c r="WYO76" s="12"/>
      <c r="WYP76" s="12"/>
      <c r="WYQ76" s="12"/>
      <c r="WYR76" s="12"/>
      <c r="WYS76" s="12"/>
      <c r="WYT76" s="12"/>
      <c r="WYU76" s="12"/>
      <c r="WYV76" s="12"/>
      <c r="WYW76" s="12"/>
      <c r="WYX76" s="12"/>
      <c r="WYY76" s="12"/>
      <c r="WYZ76" s="12"/>
      <c r="WZA76" s="12"/>
      <c r="WZB76" s="12"/>
      <c r="WZC76" s="12"/>
      <c r="WZD76" s="12"/>
      <c r="WZE76" s="12"/>
      <c r="WZF76" s="12"/>
      <c r="WZG76" s="12"/>
      <c r="WZH76" s="12"/>
      <c r="WZI76" s="12"/>
      <c r="WZJ76" s="12"/>
      <c r="WZK76" s="12"/>
      <c r="WZL76" s="12"/>
      <c r="WZM76" s="12"/>
      <c r="WZN76" s="12"/>
      <c r="WZO76" s="12"/>
      <c r="WZP76" s="12"/>
      <c r="WZQ76" s="12"/>
      <c r="WZR76" s="12"/>
      <c r="WZS76" s="12"/>
      <c r="WZT76" s="12"/>
      <c r="WZU76" s="12"/>
      <c r="WZV76" s="12"/>
      <c r="WZW76" s="12"/>
      <c r="WZX76" s="12"/>
      <c r="WZY76" s="12"/>
      <c r="WZZ76" s="12"/>
      <c r="XAA76" s="12"/>
      <c r="XAB76" s="12"/>
      <c r="XAC76" s="12"/>
      <c r="XAD76" s="12"/>
      <c r="XAE76" s="12"/>
      <c r="XAF76" s="12"/>
      <c r="XAG76" s="12"/>
      <c r="XAH76" s="12"/>
      <c r="XAI76" s="12"/>
      <c r="XAJ76" s="12"/>
      <c r="XAK76" s="12"/>
      <c r="XAL76" s="12"/>
      <c r="XAM76" s="12"/>
      <c r="XAN76" s="12"/>
      <c r="XAO76" s="12"/>
      <c r="XAP76" s="12"/>
      <c r="XAQ76" s="12"/>
      <c r="XAR76" s="12"/>
      <c r="XAS76" s="12"/>
      <c r="XAT76" s="12"/>
      <c r="XAU76" s="12"/>
      <c r="XAV76" s="12"/>
      <c r="XAW76" s="12"/>
      <c r="XAX76" s="12"/>
      <c r="XAY76" s="12"/>
      <c r="XAZ76" s="12"/>
      <c r="XBA76" s="12"/>
      <c r="XBB76" s="12"/>
      <c r="XBC76" s="12"/>
      <c r="XBD76" s="12"/>
      <c r="XBE76" s="12"/>
      <c r="XBF76" s="12"/>
      <c r="XBG76" s="12"/>
      <c r="XBH76" s="12"/>
      <c r="XBI76" s="12"/>
      <c r="XBJ76" s="12"/>
      <c r="XBK76" s="12"/>
      <c r="XBL76" s="12"/>
      <c r="XBM76" s="12"/>
      <c r="XBN76" s="12"/>
      <c r="XBO76" s="12"/>
      <c r="XBP76" s="12"/>
      <c r="XBQ76" s="12"/>
      <c r="XBR76" s="12"/>
      <c r="XBS76" s="12"/>
      <c r="XBT76" s="12"/>
      <c r="XBU76" s="12"/>
      <c r="XBV76" s="12"/>
      <c r="XBW76" s="12"/>
      <c r="XBX76" s="12"/>
      <c r="XBY76" s="12"/>
      <c r="XBZ76" s="12"/>
      <c r="XCA76" s="12"/>
      <c r="XCB76" s="12"/>
      <c r="XCC76" s="12"/>
      <c r="XCD76" s="12"/>
      <c r="XCE76" s="12"/>
      <c r="XCF76" s="12"/>
      <c r="XCG76" s="12"/>
      <c r="XCH76" s="12"/>
      <c r="XCI76" s="12"/>
      <c r="XCJ76" s="12"/>
      <c r="XCK76" s="12"/>
      <c r="XCL76" s="12"/>
      <c r="XCM76" s="12"/>
      <c r="XCN76" s="12"/>
      <c r="XCO76" s="12"/>
      <c r="XCP76" s="12"/>
      <c r="XCQ76" s="12"/>
      <c r="XCR76" s="12"/>
      <c r="XCS76" s="12"/>
      <c r="XCT76" s="12"/>
      <c r="XCU76" s="12"/>
      <c r="XCV76" s="12"/>
      <c r="XCW76" s="12"/>
      <c r="XCX76" s="12"/>
      <c r="XCY76" s="12"/>
      <c r="XCZ76" s="12"/>
      <c r="XDA76" s="12"/>
      <c r="XDB76" s="12"/>
      <c r="XDC76" s="12"/>
      <c r="XDD76" s="12"/>
      <c r="XDE76" s="12"/>
      <c r="XDF76" s="12"/>
      <c r="XDG76" s="12"/>
      <c r="XDH76" s="12"/>
      <c r="XDI76" s="12"/>
      <c r="XDJ76" s="12"/>
      <c r="XDK76" s="12"/>
      <c r="XDL76" s="12"/>
      <c r="XDM76" s="12"/>
      <c r="XDN76" s="12"/>
      <c r="XDO76" s="12"/>
      <c r="XDP76" s="12"/>
      <c r="XDQ76" s="12"/>
      <c r="XDR76" s="12"/>
      <c r="XDS76" s="12"/>
      <c r="XDT76" s="12"/>
      <c r="XDU76" s="12"/>
      <c r="XDV76" s="12"/>
      <c r="XDW76" s="12"/>
      <c r="XDX76" s="12"/>
      <c r="XDY76" s="12"/>
      <c r="XDZ76" s="12"/>
      <c r="XEA76" s="12"/>
      <c r="XEB76" s="12"/>
      <c r="XEC76" s="12"/>
      <c r="XED76" s="12"/>
      <c r="XEE76" s="12"/>
      <c r="XEF76" s="12"/>
      <c r="XEG76" s="12"/>
      <c r="XEH76" s="12"/>
      <c r="XEI76" s="12"/>
      <c r="XEJ76" s="12"/>
      <c r="XEK76" s="12"/>
      <c r="XEL76" s="12"/>
      <c r="XEM76" s="12"/>
      <c r="XEN76" s="12"/>
      <c r="XEO76" s="12"/>
      <c r="XEP76" s="12"/>
      <c r="XEQ76" s="12"/>
      <c r="XER76" s="12"/>
      <c r="XES76" s="12"/>
      <c r="XET76" s="12"/>
      <c r="XEU76" s="12"/>
    </row>
    <row r="77" spans="1:16381" s="725" customFormat="1">
      <c r="B77" s="726" t="s">
        <v>208</v>
      </c>
      <c r="C77" s="726" t="s">
        <v>693</v>
      </c>
      <c r="D77" s="726" t="s">
        <v>707</v>
      </c>
      <c r="E77" s="728" t="s">
        <v>689</v>
      </c>
      <c r="F77" s="729" t="s">
        <v>29</v>
      </c>
      <c r="G77" s="729" t="s">
        <v>695</v>
      </c>
      <c r="H77" s="729">
        <v>2011</v>
      </c>
      <c r="I77" s="634" t="s">
        <v>579</v>
      </c>
      <c r="J77" s="634" t="s">
        <v>588</v>
      </c>
      <c r="K77" s="729"/>
      <c r="L77" s="680">
        <v>0</v>
      </c>
      <c r="M77" s="680">
        <v>0</v>
      </c>
      <c r="N77" s="680">
        <v>0</v>
      </c>
      <c r="O77" s="680">
        <v>334.43990000000002</v>
      </c>
      <c r="P77" s="680">
        <v>0</v>
      </c>
      <c r="Q77" s="680">
        <v>0</v>
      </c>
      <c r="R77" s="680">
        <v>0</v>
      </c>
      <c r="S77" s="680">
        <v>0</v>
      </c>
      <c r="T77" s="680">
        <v>0</v>
      </c>
      <c r="U77" s="680">
        <v>0</v>
      </c>
      <c r="V77" s="680">
        <v>0</v>
      </c>
      <c r="W77" s="680">
        <v>0</v>
      </c>
      <c r="X77" s="680">
        <v>0</v>
      </c>
      <c r="Y77" s="680">
        <v>0</v>
      </c>
      <c r="Z77" s="680">
        <v>0</v>
      </c>
      <c r="AA77" s="680">
        <v>0</v>
      </c>
      <c r="AB77" s="680">
        <v>0</v>
      </c>
      <c r="AC77" s="680">
        <v>0</v>
      </c>
      <c r="AD77" s="680">
        <v>0</v>
      </c>
      <c r="AE77" s="680">
        <v>0</v>
      </c>
      <c r="AF77" s="680">
        <v>0</v>
      </c>
      <c r="AG77" s="680">
        <v>0</v>
      </c>
      <c r="AH77" s="680">
        <v>0</v>
      </c>
      <c r="AI77" s="680">
        <v>0</v>
      </c>
      <c r="AJ77" s="627">
        <v>0</v>
      </c>
      <c r="AK77" s="680">
        <v>0</v>
      </c>
      <c r="AL77" s="680">
        <v>0</v>
      </c>
      <c r="AM77" s="680">
        <v>0</v>
      </c>
      <c r="AN77" s="680">
        <v>0</v>
      </c>
      <c r="AO77" s="680">
        <v>0</v>
      </c>
      <c r="AP77" s="680"/>
      <c r="AQ77" s="722">
        <v>0</v>
      </c>
      <c r="AR77" s="722">
        <v>0</v>
      </c>
      <c r="AS77" s="680">
        <v>0</v>
      </c>
      <c r="AT77" s="680">
        <v>0</v>
      </c>
      <c r="AU77" s="680">
        <v>0</v>
      </c>
      <c r="AV77" s="680">
        <v>0</v>
      </c>
      <c r="AW77" s="680">
        <v>0</v>
      </c>
      <c r="AX77" s="680">
        <v>0</v>
      </c>
      <c r="AY77" s="680">
        <v>0</v>
      </c>
      <c r="AZ77" s="680">
        <v>0</v>
      </c>
      <c r="BA77" s="680">
        <v>0</v>
      </c>
      <c r="BB77" s="680">
        <v>0</v>
      </c>
      <c r="BC77" s="680">
        <v>0</v>
      </c>
      <c r="BD77" s="680">
        <v>0</v>
      </c>
      <c r="BE77" s="680">
        <v>0</v>
      </c>
      <c r="BF77" s="680">
        <v>0</v>
      </c>
      <c r="BG77" s="680">
        <v>0</v>
      </c>
      <c r="BH77" s="680">
        <v>0</v>
      </c>
      <c r="BI77" s="680">
        <v>0</v>
      </c>
      <c r="BJ77" s="680">
        <v>0</v>
      </c>
      <c r="BK77" s="680">
        <v>0</v>
      </c>
      <c r="BL77" s="680">
        <v>0</v>
      </c>
      <c r="BM77" s="680">
        <v>0</v>
      </c>
      <c r="BN77" s="680">
        <v>0</v>
      </c>
      <c r="BO77" s="16">
        <v>0</v>
      </c>
      <c r="BP77" s="12">
        <v>0</v>
      </c>
      <c r="BQ77" s="12">
        <v>0</v>
      </c>
      <c r="BR77" s="12">
        <v>0</v>
      </c>
      <c r="BS77" s="12">
        <v>0</v>
      </c>
      <c r="BT77" s="12">
        <v>0</v>
      </c>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12"/>
      <c r="OM77" s="12"/>
      <c r="ON77" s="12"/>
      <c r="OO77" s="12"/>
      <c r="OP77" s="12"/>
      <c r="OQ77" s="12"/>
      <c r="OR77" s="12"/>
      <c r="OS77" s="12"/>
      <c r="OT77" s="12"/>
      <c r="OU77" s="12"/>
      <c r="OV77" s="12"/>
      <c r="OW77" s="12"/>
      <c r="OX77" s="12"/>
      <c r="OY77" s="12"/>
      <c r="OZ77" s="12"/>
      <c r="PA77" s="12"/>
      <c r="PB77" s="12"/>
      <c r="PC77" s="12"/>
      <c r="PD77" s="12"/>
      <c r="PE77" s="12"/>
      <c r="PF77" s="12"/>
      <c r="PG77" s="12"/>
      <c r="PH77" s="12"/>
      <c r="PI77" s="12"/>
      <c r="PJ77" s="12"/>
      <c r="PK77" s="12"/>
      <c r="PL77" s="12"/>
      <c r="PM77" s="12"/>
      <c r="PN77" s="12"/>
      <c r="PO77" s="12"/>
      <c r="PP77" s="12"/>
      <c r="PQ77" s="12"/>
      <c r="PR77" s="12"/>
      <c r="PS77" s="12"/>
      <c r="PT77" s="12"/>
      <c r="PU77" s="12"/>
      <c r="PV77" s="12"/>
      <c r="PW77" s="12"/>
      <c r="PX77" s="12"/>
      <c r="PY77" s="12"/>
      <c r="PZ77" s="12"/>
      <c r="QA77" s="12"/>
      <c r="QB77" s="12"/>
      <c r="QC77" s="12"/>
      <c r="QD77" s="12"/>
      <c r="QE77" s="12"/>
      <c r="QF77" s="12"/>
      <c r="QG77" s="12"/>
      <c r="QH77" s="12"/>
      <c r="QI77" s="12"/>
      <c r="QJ77" s="12"/>
      <c r="QK77" s="12"/>
      <c r="QL77" s="12"/>
      <c r="QM77" s="12"/>
      <c r="QN77" s="12"/>
      <c r="QO77" s="12"/>
      <c r="QP77" s="12"/>
      <c r="QQ77" s="12"/>
      <c r="QR77" s="12"/>
      <c r="QS77" s="12"/>
      <c r="QT77" s="12"/>
      <c r="QU77" s="12"/>
      <c r="QV77" s="12"/>
      <c r="QW77" s="12"/>
      <c r="QX77" s="12"/>
      <c r="QY77" s="12"/>
      <c r="QZ77" s="12"/>
      <c r="RA77" s="12"/>
      <c r="RB77" s="12"/>
      <c r="RC77" s="12"/>
      <c r="RD77" s="12"/>
      <c r="RE77" s="12"/>
      <c r="RF77" s="12"/>
      <c r="RG77" s="12"/>
      <c r="RH77" s="12"/>
      <c r="RI77" s="12"/>
      <c r="RJ77" s="12"/>
      <c r="RK77" s="12"/>
      <c r="RL77" s="12"/>
      <c r="RM77" s="12"/>
      <c r="RN77" s="12"/>
      <c r="RO77" s="12"/>
      <c r="RP77" s="12"/>
      <c r="RQ77" s="12"/>
      <c r="RR77" s="12"/>
      <c r="RS77" s="12"/>
      <c r="RT77" s="12"/>
      <c r="RU77" s="12"/>
      <c r="RV77" s="12"/>
      <c r="RW77" s="12"/>
      <c r="RX77" s="12"/>
      <c r="RY77" s="12"/>
      <c r="RZ77" s="12"/>
      <c r="SA77" s="12"/>
      <c r="SB77" s="12"/>
      <c r="SC77" s="12"/>
      <c r="SD77" s="12"/>
      <c r="SE77" s="12"/>
      <c r="SF77" s="12"/>
      <c r="SG77" s="12"/>
      <c r="SH77" s="12"/>
      <c r="SI77" s="12"/>
      <c r="SJ77" s="12"/>
      <c r="SK77" s="12"/>
      <c r="SL77" s="12"/>
      <c r="SM77" s="12"/>
      <c r="SN77" s="12"/>
      <c r="SO77" s="12"/>
      <c r="SP77" s="12"/>
      <c r="SQ77" s="12"/>
      <c r="SR77" s="12"/>
      <c r="SS77" s="12"/>
      <c r="ST77" s="12"/>
      <c r="SU77" s="12"/>
      <c r="SV77" s="12"/>
      <c r="SW77" s="12"/>
      <c r="SX77" s="12"/>
      <c r="SY77" s="12"/>
      <c r="SZ77" s="12"/>
      <c r="TA77" s="12"/>
      <c r="TB77" s="12"/>
      <c r="TC77" s="12"/>
      <c r="TD77" s="12"/>
      <c r="TE77" s="12"/>
      <c r="TF77" s="12"/>
      <c r="TG77" s="12"/>
      <c r="TH77" s="12"/>
      <c r="TI77" s="12"/>
      <c r="TJ77" s="12"/>
      <c r="TK77" s="12"/>
      <c r="TL77" s="12"/>
      <c r="TM77" s="12"/>
      <c r="TN77" s="12"/>
      <c r="TO77" s="12"/>
      <c r="TP77" s="12"/>
      <c r="TQ77" s="12"/>
      <c r="TR77" s="12"/>
      <c r="TS77" s="12"/>
      <c r="TT77" s="12"/>
      <c r="TU77" s="12"/>
      <c r="TV77" s="12"/>
      <c r="TW77" s="12"/>
      <c r="TX77" s="12"/>
      <c r="TY77" s="12"/>
      <c r="TZ77" s="12"/>
      <c r="UA77" s="12"/>
      <c r="UB77" s="12"/>
      <c r="UC77" s="12"/>
      <c r="UD77" s="12"/>
      <c r="UE77" s="12"/>
      <c r="UF77" s="12"/>
      <c r="UG77" s="12"/>
      <c r="UH77" s="12"/>
      <c r="UI77" s="12"/>
      <c r="UJ77" s="12"/>
      <c r="UK77" s="12"/>
      <c r="UL77" s="12"/>
      <c r="UM77" s="12"/>
      <c r="UN77" s="12"/>
      <c r="UO77" s="12"/>
      <c r="UP77" s="12"/>
      <c r="UQ77" s="12"/>
      <c r="UR77" s="12"/>
      <c r="US77" s="12"/>
      <c r="UT77" s="12"/>
      <c r="UU77" s="12"/>
      <c r="UV77" s="12"/>
      <c r="UW77" s="12"/>
      <c r="UX77" s="12"/>
      <c r="UY77" s="12"/>
      <c r="UZ77" s="12"/>
      <c r="VA77" s="12"/>
      <c r="VB77" s="12"/>
      <c r="VC77" s="12"/>
      <c r="VD77" s="12"/>
      <c r="VE77" s="12"/>
      <c r="VF77" s="12"/>
      <c r="VG77" s="12"/>
      <c r="VH77" s="12"/>
      <c r="VI77" s="12"/>
      <c r="VJ77" s="12"/>
      <c r="VK77" s="12"/>
      <c r="VL77" s="12"/>
      <c r="VM77" s="12"/>
      <c r="VN77" s="12"/>
      <c r="VO77" s="12"/>
      <c r="VP77" s="12"/>
      <c r="VQ77" s="12"/>
      <c r="VR77" s="12"/>
      <c r="VS77" s="12"/>
      <c r="VT77" s="12"/>
      <c r="VU77" s="12"/>
      <c r="VV77" s="12"/>
      <c r="VW77" s="12"/>
      <c r="VX77" s="12"/>
      <c r="VY77" s="12"/>
      <c r="VZ77" s="12"/>
      <c r="WA77" s="12"/>
      <c r="WB77" s="12"/>
      <c r="WC77" s="12"/>
      <c r="WD77" s="12"/>
      <c r="WE77" s="12"/>
      <c r="WF77" s="12"/>
      <c r="WG77" s="12"/>
      <c r="WH77" s="12"/>
      <c r="WI77" s="12"/>
      <c r="WJ77" s="12"/>
      <c r="WK77" s="12"/>
      <c r="WL77" s="12"/>
      <c r="WM77" s="12"/>
      <c r="WN77" s="12"/>
      <c r="WO77" s="12"/>
      <c r="WP77" s="12"/>
      <c r="WQ77" s="12"/>
      <c r="WR77" s="12"/>
      <c r="WS77" s="12"/>
      <c r="WT77" s="12"/>
      <c r="WU77" s="12"/>
      <c r="WV77" s="12"/>
      <c r="WW77" s="12"/>
      <c r="WX77" s="12"/>
      <c r="WY77" s="12"/>
      <c r="WZ77" s="12"/>
      <c r="XA77" s="12"/>
      <c r="XB77" s="12"/>
      <c r="XC77" s="12"/>
      <c r="XD77" s="12"/>
      <c r="XE77" s="12"/>
      <c r="XF77" s="12"/>
      <c r="XG77" s="12"/>
      <c r="XH77" s="12"/>
      <c r="XI77" s="12"/>
      <c r="XJ77" s="12"/>
      <c r="XK77" s="12"/>
      <c r="XL77" s="12"/>
      <c r="XM77" s="12"/>
      <c r="XN77" s="12"/>
      <c r="XO77" s="12"/>
      <c r="XP77" s="12"/>
      <c r="XQ77" s="12"/>
      <c r="XR77" s="12"/>
      <c r="XS77" s="12"/>
      <c r="XT77" s="12"/>
      <c r="XU77" s="12"/>
      <c r="XV77" s="12"/>
      <c r="XW77" s="12"/>
      <c r="XX77" s="12"/>
      <c r="XY77" s="12"/>
      <c r="XZ77" s="12"/>
      <c r="YA77" s="12"/>
      <c r="YB77" s="12"/>
      <c r="YC77" s="12"/>
      <c r="YD77" s="12"/>
      <c r="YE77" s="12"/>
      <c r="YF77" s="12"/>
      <c r="YG77" s="12"/>
      <c r="YH77" s="12"/>
      <c r="YI77" s="12"/>
      <c r="YJ77" s="12"/>
      <c r="YK77" s="12"/>
      <c r="YL77" s="12"/>
      <c r="YM77" s="12"/>
      <c r="YN77" s="12"/>
      <c r="YO77" s="12"/>
      <c r="YP77" s="12"/>
      <c r="YQ77" s="12"/>
      <c r="YR77" s="12"/>
      <c r="YS77" s="12"/>
      <c r="YT77" s="12"/>
      <c r="YU77" s="12"/>
      <c r="YV77" s="12"/>
      <c r="YW77" s="12"/>
      <c r="YX77" s="12"/>
      <c r="YY77" s="12"/>
      <c r="YZ77" s="12"/>
      <c r="ZA77" s="12"/>
      <c r="ZB77" s="12"/>
      <c r="ZC77" s="12"/>
      <c r="ZD77" s="12"/>
      <c r="ZE77" s="12"/>
      <c r="ZF77" s="12"/>
      <c r="ZG77" s="12"/>
      <c r="ZH77" s="12"/>
      <c r="ZI77" s="12"/>
      <c r="ZJ77" s="12"/>
      <c r="ZK77" s="12"/>
      <c r="ZL77" s="12"/>
      <c r="ZM77" s="12"/>
      <c r="ZN77" s="12"/>
      <c r="ZO77" s="12"/>
      <c r="ZP77" s="12"/>
      <c r="ZQ77" s="12"/>
      <c r="ZR77" s="12"/>
      <c r="ZS77" s="12"/>
      <c r="ZT77" s="12"/>
      <c r="ZU77" s="12"/>
      <c r="ZV77" s="12"/>
      <c r="ZW77" s="12"/>
      <c r="ZX77" s="12"/>
      <c r="ZY77" s="12"/>
      <c r="ZZ77" s="12"/>
      <c r="AAA77" s="12"/>
      <c r="AAB77" s="12"/>
      <c r="AAC77" s="12"/>
      <c r="AAD77" s="12"/>
      <c r="AAE77" s="12"/>
      <c r="AAF77" s="12"/>
      <c r="AAG77" s="12"/>
      <c r="AAH77" s="12"/>
      <c r="AAI77" s="12"/>
      <c r="AAJ77" s="12"/>
      <c r="AAK77" s="12"/>
      <c r="AAL77" s="12"/>
      <c r="AAM77" s="12"/>
      <c r="AAN77" s="12"/>
      <c r="AAO77" s="12"/>
      <c r="AAP77" s="12"/>
      <c r="AAQ77" s="12"/>
      <c r="AAR77" s="12"/>
      <c r="AAS77" s="12"/>
      <c r="AAT77" s="12"/>
      <c r="AAU77" s="12"/>
      <c r="AAV77" s="12"/>
      <c r="AAW77" s="12"/>
      <c r="AAX77" s="12"/>
      <c r="AAY77" s="12"/>
      <c r="AAZ77" s="12"/>
      <c r="ABA77" s="12"/>
      <c r="ABB77" s="12"/>
      <c r="ABC77" s="12"/>
      <c r="ABD77" s="12"/>
      <c r="ABE77" s="12"/>
      <c r="ABF77" s="12"/>
      <c r="ABG77" s="12"/>
      <c r="ABH77" s="12"/>
      <c r="ABI77" s="12"/>
      <c r="ABJ77" s="12"/>
      <c r="ABK77" s="12"/>
      <c r="ABL77" s="12"/>
      <c r="ABM77" s="12"/>
      <c r="ABN77" s="12"/>
      <c r="ABO77" s="12"/>
      <c r="ABP77" s="12"/>
      <c r="ABQ77" s="12"/>
      <c r="ABR77" s="12"/>
      <c r="ABS77" s="12"/>
      <c r="ABT77" s="12"/>
      <c r="ABU77" s="12"/>
      <c r="ABV77" s="12"/>
      <c r="ABW77" s="12"/>
      <c r="ABX77" s="12"/>
      <c r="ABY77" s="12"/>
      <c r="ABZ77" s="12"/>
      <c r="ACA77" s="12"/>
      <c r="ACB77" s="12"/>
      <c r="ACC77" s="12"/>
      <c r="ACD77" s="12"/>
      <c r="ACE77" s="12"/>
      <c r="ACF77" s="12"/>
      <c r="ACG77" s="12"/>
      <c r="ACH77" s="12"/>
      <c r="ACI77" s="12"/>
      <c r="ACJ77" s="12"/>
      <c r="ACK77" s="12"/>
      <c r="ACL77" s="12"/>
      <c r="ACM77" s="12"/>
      <c r="ACN77" s="12"/>
      <c r="ACO77" s="12"/>
      <c r="ACP77" s="12"/>
      <c r="ACQ77" s="12"/>
      <c r="ACR77" s="12"/>
      <c r="ACS77" s="12"/>
      <c r="ACT77" s="12"/>
      <c r="ACU77" s="12"/>
      <c r="ACV77" s="12"/>
      <c r="ACW77" s="12"/>
      <c r="ACX77" s="12"/>
      <c r="ACY77" s="12"/>
      <c r="ACZ77" s="12"/>
      <c r="ADA77" s="12"/>
      <c r="ADB77" s="12"/>
      <c r="ADC77" s="12"/>
      <c r="ADD77" s="12"/>
      <c r="ADE77" s="12"/>
      <c r="ADF77" s="12"/>
      <c r="ADG77" s="12"/>
      <c r="ADH77" s="12"/>
      <c r="ADI77" s="12"/>
      <c r="ADJ77" s="12"/>
      <c r="ADK77" s="12"/>
      <c r="ADL77" s="12"/>
      <c r="ADM77" s="12"/>
      <c r="ADN77" s="12"/>
      <c r="ADO77" s="12"/>
      <c r="ADP77" s="12"/>
      <c r="ADQ77" s="12"/>
      <c r="ADR77" s="12"/>
      <c r="ADS77" s="12"/>
      <c r="ADT77" s="12"/>
      <c r="ADU77" s="12"/>
      <c r="ADV77" s="12"/>
      <c r="ADW77" s="12"/>
      <c r="ADX77" s="12"/>
      <c r="ADY77" s="12"/>
      <c r="ADZ77" s="12"/>
      <c r="AEA77" s="12"/>
      <c r="AEB77" s="12"/>
      <c r="AEC77" s="12"/>
      <c r="AED77" s="12"/>
      <c r="AEE77" s="12"/>
      <c r="AEF77" s="12"/>
      <c r="AEG77" s="12"/>
      <c r="AEH77" s="12"/>
      <c r="AEI77" s="12"/>
      <c r="AEJ77" s="12"/>
      <c r="AEK77" s="12"/>
      <c r="AEL77" s="12"/>
      <c r="AEM77" s="12"/>
      <c r="AEN77" s="12"/>
      <c r="AEO77" s="12"/>
      <c r="AEP77" s="12"/>
      <c r="AEQ77" s="12"/>
      <c r="AER77" s="12"/>
      <c r="AES77" s="12"/>
      <c r="AET77" s="12"/>
      <c r="AEU77" s="12"/>
      <c r="AEV77" s="12"/>
      <c r="AEW77" s="12"/>
      <c r="AEX77" s="12"/>
      <c r="AEY77" s="12"/>
      <c r="AEZ77" s="12"/>
      <c r="AFA77" s="12"/>
      <c r="AFB77" s="12"/>
      <c r="AFC77" s="12"/>
      <c r="AFD77" s="12"/>
      <c r="AFE77" s="12"/>
      <c r="AFF77" s="12"/>
      <c r="AFG77" s="12"/>
      <c r="AFH77" s="12"/>
      <c r="AFI77" s="12"/>
      <c r="AFJ77" s="12"/>
      <c r="AFK77" s="12"/>
      <c r="AFL77" s="12"/>
      <c r="AFM77" s="12"/>
      <c r="AFN77" s="12"/>
      <c r="AFO77" s="12"/>
      <c r="AFP77" s="12"/>
      <c r="AFQ77" s="12"/>
      <c r="AFR77" s="12"/>
      <c r="AFS77" s="12"/>
      <c r="AFT77" s="12"/>
      <c r="AFU77" s="12"/>
      <c r="AFV77" s="12"/>
      <c r="AFW77" s="12"/>
      <c r="AFX77" s="12"/>
      <c r="AFY77" s="12"/>
      <c r="AFZ77" s="12"/>
      <c r="AGA77" s="12"/>
      <c r="AGB77" s="12"/>
      <c r="AGC77" s="12"/>
      <c r="AGD77" s="12"/>
      <c r="AGE77" s="12"/>
      <c r="AGF77" s="12"/>
      <c r="AGG77" s="12"/>
      <c r="AGH77" s="12"/>
      <c r="AGI77" s="12"/>
      <c r="AGJ77" s="12"/>
      <c r="AGK77" s="12"/>
      <c r="AGL77" s="12"/>
      <c r="AGM77" s="12"/>
      <c r="AGN77" s="12"/>
      <c r="AGO77" s="12"/>
      <c r="AGP77" s="12"/>
      <c r="AGQ77" s="12"/>
      <c r="AGR77" s="12"/>
      <c r="AGS77" s="12"/>
      <c r="AGT77" s="12"/>
      <c r="AGU77" s="12"/>
      <c r="AGV77" s="12"/>
      <c r="AGW77" s="12"/>
      <c r="AGX77" s="12"/>
      <c r="AGY77" s="12"/>
      <c r="AGZ77" s="12"/>
      <c r="AHA77" s="12"/>
      <c r="AHB77" s="12"/>
      <c r="AHC77" s="12"/>
      <c r="AHD77" s="12"/>
      <c r="AHE77" s="12"/>
      <c r="AHF77" s="12"/>
      <c r="AHG77" s="12"/>
      <c r="AHH77" s="12"/>
      <c r="AHI77" s="12"/>
      <c r="AHJ77" s="12"/>
      <c r="AHK77" s="12"/>
      <c r="AHL77" s="12"/>
      <c r="AHM77" s="12"/>
      <c r="AHN77" s="12"/>
      <c r="AHO77" s="12"/>
      <c r="AHP77" s="12"/>
      <c r="AHQ77" s="12"/>
      <c r="AHR77" s="12"/>
      <c r="AHS77" s="12"/>
      <c r="AHT77" s="12"/>
      <c r="AHU77" s="12"/>
      <c r="AHV77" s="12"/>
      <c r="AHW77" s="12"/>
      <c r="AHX77" s="12"/>
      <c r="AHY77" s="12"/>
      <c r="AHZ77" s="12"/>
      <c r="AIA77" s="12"/>
      <c r="AIB77" s="12"/>
      <c r="AIC77" s="12"/>
      <c r="AID77" s="12"/>
      <c r="AIE77" s="12"/>
      <c r="AIF77" s="12"/>
      <c r="AIG77" s="12"/>
      <c r="AIH77" s="12"/>
      <c r="AII77" s="12"/>
      <c r="AIJ77" s="12"/>
      <c r="AIK77" s="12"/>
      <c r="AIL77" s="12"/>
      <c r="AIM77" s="12"/>
      <c r="AIN77" s="12"/>
      <c r="AIO77" s="12"/>
      <c r="AIP77" s="12"/>
      <c r="AIQ77" s="12"/>
      <c r="AIR77" s="12"/>
      <c r="AIS77" s="12"/>
      <c r="AIT77" s="12"/>
      <c r="AIU77" s="12"/>
      <c r="AIV77" s="12"/>
      <c r="AIW77" s="12"/>
      <c r="AIX77" s="12"/>
      <c r="AIY77" s="12"/>
      <c r="AIZ77" s="12"/>
      <c r="AJA77" s="12"/>
      <c r="AJB77" s="12"/>
      <c r="AJC77" s="12"/>
      <c r="AJD77" s="12"/>
      <c r="AJE77" s="12"/>
      <c r="AJF77" s="12"/>
      <c r="AJG77" s="12"/>
      <c r="AJH77" s="12"/>
      <c r="AJI77" s="12"/>
      <c r="AJJ77" s="12"/>
      <c r="AJK77" s="12"/>
      <c r="AJL77" s="12"/>
      <c r="AJM77" s="12"/>
      <c r="AJN77" s="12"/>
      <c r="AJO77" s="12"/>
      <c r="AJP77" s="12"/>
      <c r="AJQ77" s="12"/>
      <c r="AJR77" s="12"/>
      <c r="AJS77" s="12"/>
      <c r="AJT77" s="12"/>
      <c r="AJU77" s="12"/>
      <c r="AJV77" s="12"/>
      <c r="AJW77" s="12"/>
      <c r="AJX77" s="12"/>
      <c r="AJY77" s="12"/>
      <c r="AJZ77" s="12"/>
      <c r="AKA77" s="12"/>
      <c r="AKB77" s="12"/>
      <c r="AKC77" s="12"/>
      <c r="AKD77" s="12"/>
      <c r="AKE77" s="12"/>
      <c r="AKF77" s="12"/>
      <c r="AKG77" s="12"/>
      <c r="AKH77" s="12"/>
      <c r="AKI77" s="12"/>
      <c r="AKJ77" s="12"/>
      <c r="AKK77" s="12"/>
      <c r="AKL77" s="12"/>
      <c r="AKM77" s="12"/>
      <c r="AKN77" s="12"/>
      <c r="AKO77" s="12"/>
      <c r="AKP77" s="12"/>
      <c r="AKQ77" s="12"/>
      <c r="AKR77" s="12"/>
      <c r="AKS77" s="12"/>
      <c r="AKT77" s="12"/>
      <c r="AKU77" s="12"/>
      <c r="AKV77" s="12"/>
      <c r="AKW77" s="12"/>
      <c r="AKX77" s="12"/>
      <c r="AKY77" s="12"/>
      <c r="AKZ77" s="12"/>
      <c r="ALA77" s="12"/>
      <c r="ALB77" s="12"/>
      <c r="ALC77" s="12"/>
      <c r="ALD77" s="12"/>
      <c r="ALE77" s="12"/>
      <c r="ALF77" s="12"/>
      <c r="ALG77" s="12"/>
      <c r="ALH77" s="12"/>
      <c r="ALI77" s="12"/>
      <c r="ALJ77" s="12"/>
      <c r="ALK77" s="12"/>
      <c r="ALL77" s="12"/>
      <c r="ALM77" s="12"/>
      <c r="ALN77" s="12"/>
      <c r="ALO77" s="12"/>
      <c r="ALP77" s="12"/>
      <c r="ALQ77" s="12"/>
      <c r="ALR77" s="12"/>
      <c r="ALS77" s="12"/>
      <c r="ALT77" s="12"/>
      <c r="ALU77" s="12"/>
      <c r="ALV77" s="12"/>
      <c r="ALW77" s="12"/>
      <c r="ALX77" s="12"/>
      <c r="ALY77" s="12"/>
      <c r="ALZ77" s="12"/>
      <c r="AMA77" s="12"/>
      <c r="AMB77" s="12"/>
      <c r="AMC77" s="12"/>
      <c r="AMD77" s="12"/>
      <c r="AME77" s="12"/>
      <c r="AMF77" s="12"/>
      <c r="AMG77" s="12"/>
      <c r="AMH77" s="12"/>
      <c r="AMI77" s="12"/>
      <c r="AMJ77" s="12"/>
      <c r="AMK77" s="12"/>
      <c r="AML77" s="12"/>
      <c r="AMM77" s="12"/>
      <c r="AMN77" s="12"/>
      <c r="AMO77" s="12"/>
      <c r="AMP77" s="12"/>
      <c r="AMQ77" s="12"/>
      <c r="AMR77" s="12"/>
      <c r="AMS77" s="12"/>
      <c r="AMT77" s="12"/>
      <c r="AMU77" s="12"/>
      <c r="AMV77" s="12"/>
      <c r="AMW77" s="12"/>
      <c r="AMX77" s="12"/>
      <c r="AMY77" s="12"/>
      <c r="AMZ77" s="12"/>
      <c r="ANA77" s="12"/>
      <c r="ANB77" s="12"/>
      <c r="ANC77" s="12"/>
      <c r="AND77" s="12"/>
      <c r="ANE77" s="12"/>
      <c r="ANF77" s="12"/>
      <c r="ANG77" s="12"/>
      <c r="ANH77" s="12"/>
      <c r="ANI77" s="12"/>
      <c r="ANJ77" s="12"/>
      <c r="ANK77" s="12"/>
      <c r="ANL77" s="12"/>
      <c r="ANM77" s="12"/>
      <c r="ANN77" s="12"/>
      <c r="ANO77" s="12"/>
      <c r="ANP77" s="12"/>
      <c r="ANQ77" s="12"/>
      <c r="ANR77" s="12"/>
      <c r="ANS77" s="12"/>
      <c r="ANT77" s="12"/>
      <c r="ANU77" s="12"/>
      <c r="ANV77" s="12"/>
      <c r="ANW77" s="12"/>
      <c r="ANX77" s="12"/>
      <c r="ANY77" s="12"/>
      <c r="ANZ77" s="12"/>
      <c r="AOA77" s="12"/>
      <c r="AOB77" s="12"/>
      <c r="AOC77" s="12"/>
      <c r="AOD77" s="12"/>
      <c r="AOE77" s="12"/>
      <c r="AOF77" s="12"/>
      <c r="AOG77" s="12"/>
      <c r="AOH77" s="12"/>
      <c r="AOI77" s="12"/>
      <c r="AOJ77" s="12"/>
      <c r="AOK77" s="12"/>
      <c r="AOL77" s="12"/>
      <c r="AOM77" s="12"/>
      <c r="AON77" s="12"/>
      <c r="AOO77" s="12"/>
      <c r="AOP77" s="12"/>
      <c r="AOQ77" s="12"/>
      <c r="AOR77" s="12"/>
      <c r="AOS77" s="12"/>
      <c r="AOT77" s="12"/>
      <c r="AOU77" s="12"/>
      <c r="AOV77" s="12"/>
      <c r="AOW77" s="12"/>
      <c r="AOX77" s="12"/>
      <c r="AOY77" s="12"/>
      <c r="AOZ77" s="12"/>
      <c r="APA77" s="12"/>
      <c r="APB77" s="12"/>
      <c r="APC77" s="12"/>
      <c r="APD77" s="12"/>
      <c r="APE77" s="12"/>
      <c r="APF77" s="12"/>
      <c r="APG77" s="12"/>
      <c r="APH77" s="12"/>
      <c r="API77" s="12"/>
      <c r="APJ77" s="12"/>
      <c r="APK77" s="12"/>
      <c r="APL77" s="12"/>
      <c r="APM77" s="12"/>
      <c r="APN77" s="12"/>
      <c r="APO77" s="12"/>
      <c r="APP77" s="12"/>
      <c r="APQ77" s="12"/>
      <c r="APR77" s="12"/>
      <c r="APS77" s="12"/>
      <c r="APT77" s="12"/>
      <c r="APU77" s="12"/>
      <c r="APV77" s="12"/>
      <c r="APW77" s="12"/>
      <c r="APX77" s="12"/>
      <c r="APY77" s="12"/>
      <c r="APZ77" s="12"/>
      <c r="AQA77" s="12"/>
      <c r="AQB77" s="12"/>
      <c r="AQC77" s="12"/>
      <c r="AQD77" s="12"/>
      <c r="AQE77" s="12"/>
      <c r="AQF77" s="12"/>
      <c r="AQG77" s="12"/>
      <c r="AQH77" s="12"/>
      <c r="AQI77" s="12"/>
      <c r="AQJ77" s="12"/>
      <c r="AQK77" s="12"/>
      <c r="AQL77" s="12"/>
      <c r="AQM77" s="12"/>
      <c r="AQN77" s="12"/>
      <c r="AQO77" s="12"/>
      <c r="AQP77" s="12"/>
      <c r="AQQ77" s="12"/>
      <c r="AQR77" s="12"/>
      <c r="AQS77" s="12"/>
      <c r="AQT77" s="12"/>
      <c r="AQU77" s="12"/>
      <c r="AQV77" s="12"/>
      <c r="AQW77" s="12"/>
      <c r="AQX77" s="12"/>
      <c r="AQY77" s="12"/>
      <c r="AQZ77" s="12"/>
      <c r="ARA77" s="12"/>
      <c r="ARB77" s="12"/>
      <c r="ARC77" s="12"/>
      <c r="ARD77" s="12"/>
      <c r="ARE77" s="12"/>
      <c r="ARF77" s="12"/>
      <c r="ARG77" s="12"/>
      <c r="ARH77" s="12"/>
      <c r="ARI77" s="12"/>
      <c r="ARJ77" s="12"/>
      <c r="ARK77" s="12"/>
      <c r="ARL77" s="12"/>
      <c r="ARM77" s="12"/>
      <c r="ARN77" s="12"/>
      <c r="ARO77" s="12"/>
      <c r="ARP77" s="12"/>
      <c r="ARQ77" s="12"/>
      <c r="ARR77" s="12"/>
      <c r="ARS77" s="12"/>
      <c r="ART77" s="12"/>
      <c r="ARU77" s="12"/>
      <c r="ARV77" s="12"/>
      <c r="ARW77" s="12"/>
      <c r="ARX77" s="12"/>
      <c r="ARY77" s="12"/>
      <c r="ARZ77" s="12"/>
      <c r="ASA77" s="12"/>
      <c r="ASB77" s="12"/>
      <c r="ASC77" s="12"/>
      <c r="ASD77" s="12"/>
      <c r="ASE77" s="12"/>
      <c r="ASF77" s="12"/>
      <c r="ASG77" s="12"/>
      <c r="ASH77" s="12"/>
      <c r="ASI77" s="12"/>
      <c r="ASJ77" s="12"/>
      <c r="ASK77" s="12"/>
      <c r="ASL77" s="12"/>
      <c r="ASM77" s="12"/>
      <c r="ASN77" s="12"/>
      <c r="ASO77" s="12"/>
      <c r="ASP77" s="12"/>
      <c r="ASQ77" s="12"/>
      <c r="ASR77" s="12"/>
      <c r="ASS77" s="12"/>
      <c r="AST77" s="12"/>
      <c r="ASU77" s="12"/>
      <c r="ASV77" s="12"/>
      <c r="ASW77" s="12"/>
      <c r="ASX77" s="12"/>
      <c r="ASY77" s="12"/>
      <c r="ASZ77" s="12"/>
      <c r="ATA77" s="12"/>
      <c r="ATB77" s="12"/>
      <c r="ATC77" s="12"/>
      <c r="ATD77" s="12"/>
      <c r="ATE77" s="12"/>
      <c r="ATF77" s="12"/>
      <c r="ATG77" s="12"/>
      <c r="ATH77" s="12"/>
      <c r="ATI77" s="12"/>
      <c r="ATJ77" s="12"/>
      <c r="ATK77" s="12"/>
      <c r="ATL77" s="12"/>
      <c r="ATM77" s="12"/>
      <c r="ATN77" s="12"/>
      <c r="ATO77" s="12"/>
      <c r="ATP77" s="12"/>
      <c r="ATQ77" s="12"/>
      <c r="ATR77" s="12"/>
      <c r="ATS77" s="12"/>
      <c r="ATT77" s="12"/>
      <c r="ATU77" s="12"/>
      <c r="ATV77" s="12"/>
      <c r="ATW77" s="12"/>
      <c r="ATX77" s="12"/>
      <c r="ATY77" s="12"/>
      <c r="ATZ77" s="12"/>
      <c r="AUA77" s="12"/>
      <c r="AUB77" s="12"/>
      <c r="AUC77" s="12"/>
      <c r="AUD77" s="12"/>
      <c r="AUE77" s="12"/>
      <c r="AUF77" s="12"/>
      <c r="AUG77" s="12"/>
      <c r="AUH77" s="12"/>
      <c r="AUI77" s="12"/>
      <c r="AUJ77" s="12"/>
      <c r="AUK77" s="12"/>
      <c r="AUL77" s="12"/>
      <c r="AUM77" s="12"/>
      <c r="AUN77" s="12"/>
      <c r="AUO77" s="12"/>
      <c r="AUP77" s="12"/>
      <c r="AUQ77" s="12"/>
      <c r="AUR77" s="12"/>
      <c r="AUS77" s="12"/>
      <c r="AUT77" s="12"/>
      <c r="AUU77" s="12"/>
      <c r="AUV77" s="12"/>
      <c r="AUW77" s="12"/>
      <c r="AUX77" s="12"/>
      <c r="AUY77" s="12"/>
      <c r="AUZ77" s="12"/>
      <c r="AVA77" s="12"/>
      <c r="AVB77" s="12"/>
      <c r="AVC77" s="12"/>
      <c r="AVD77" s="12"/>
      <c r="AVE77" s="12"/>
      <c r="AVF77" s="12"/>
      <c r="AVG77" s="12"/>
      <c r="AVH77" s="12"/>
      <c r="AVI77" s="12"/>
      <c r="AVJ77" s="12"/>
      <c r="AVK77" s="12"/>
      <c r="AVL77" s="12"/>
      <c r="AVM77" s="12"/>
      <c r="AVN77" s="12"/>
      <c r="AVO77" s="12"/>
      <c r="AVP77" s="12"/>
      <c r="AVQ77" s="12"/>
      <c r="AVR77" s="12"/>
      <c r="AVS77" s="12"/>
      <c r="AVT77" s="12"/>
      <c r="AVU77" s="12"/>
      <c r="AVV77" s="12"/>
      <c r="AVW77" s="12"/>
      <c r="AVX77" s="12"/>
      <c r="AVY77" s="12"/>
      <c r="AVZ77" s="12"/>
      <c r="AWA77" s="12"/>
      <c r="AWB77" s="12"/>
      <c r="AWC77" s="12"/>
      <c r="AWD77" s="12"/>
      <c r="AWE77" s="12"/>
      <c r="AWF77" s="12"/>
      <c r="AWG77" s="12"/>
      <c r="AWH77" s="12"/>
      <c r="AWI77" s="12"/>
      <c r="AWJ77" s="12"/>
      <c r="AWK77" s="12"/>
      <c r="AWL77" s="12"/>
      <c r="AWM77" s="12"/>
      <c r="AWN77" s="12"/>
      <c r="AWO77" s="12"/>
      <c r="AWP77" s="12"/>
      <c r="AWQ77" s="12"/>
      <c r="AWR77" s="12"/>
      <c r="AWS77" s="12"/>
      <c r="AWT77" s="12"/>
      <c r="AWU77" s="12"/>
      <c r="AWV77" s="12"/>
      <c r="AWW77" s="12"/>
      <c r="AWX77" s="12"/>
      <c r="AWY77" s="12"/>
      <c r="AWZ77" s="12"/>
      <c r="AXA77" s="12"/>
      <c r="AXB77" s="12"/>
      <c r="AXC77" s="12"/>
      <c r="AXD77" s="12"/>
      <c r="AXE77" s="12"/>
      <c r="AXF77" s="12"/>
      <c r="AXG77" s="12"/>
      <c r="AXH77" s="12"/>
      <c r="AXI77" s="12"/>
      <c r="AXJ77" s="12"/>
      <c r="AXK77" s="12"/>
      <c r="AXL77" s="12"/>
      <c r="AXM77" s="12"/>
      <c r="AXN77" s="12"/>
      <c r="AXO77" s="12"/>
      <c r="AXP77" s="12"/>
      <c r="AXQ77" s="12"/>
      <c r="AXR77" s="12"/>
      <c r="AXS77" s="12"/>
      <c r="AXT77" s="12"/>
      <c r="AXU77" s="12"/>
      <c r="AXV77" s="12"/>
      <c r="AXW77" s="12"/>
      <c r="AXX77" s="12"/>
      <c r="AXY77" s="12"/>
      <c r="AXZ77" s="12"/>
      <c r="AYA77" s="12"/>
      <c r="AYB77" s="12"/>
      <c r="AYC77" s="12"/>
      <c r="AYD77" s="12"/>
      <c r="AYE77" s="12"/>
      <c r="AYF77" s="12"/>
      <c r="AYG77" s="12"/>
      <c r="AYH77" s="12"/>
      <c r="AYI77" s="12"/>
      <c r="AYJ77" s="12"/>
      <c r="AYK77" s="12"/>
      <c r="AYL77" s="12"/>
      <c r="AYM77" s="12"/>
      <c r="AYN77" s="12"/>
      <c r="AYO77" s="12"/>
      <c r="AYP77" s="12"/>
      <c r="AYQ77" s="12"/>
      <c r="AYR77" s="12"/>
      <c r="AYS77" s="12"/>
      <c r="AYT77" s="12"/>
      <c r="AYU77" s="12"/>
      <c r="AYV77" s="12"/>
      <c r="AYW77" s="12"/>
      <c r="AYX77" s="12"/>
      <c r="AYY77" s="12"/>
      <c r="AYZ77" s="12"/>
      <c r="AZA77" s="12"/>
      <c r="AZB77" s="12"/>
      <c r="AZC77" s="12"/>
      <c r="AZD77" s="12"/>
      <c r="AZE77" s="12"/>
      <c r="AZF77" s="12"/>
      <c r="AZG77" s="12"/>
      <c r="AZH77" s="12"/>
      <c r="AZI77" s="12"/>
      <c r="AZJ77" s="12"/>
      <c r="AZK77" s="12"/>
      <c r="AZL77" s="12"/>
      <c r="AZM77" s="12"/>
      <c r="AZN77" s="12"/>
      <c r="AZO77" s="12"/>
      <c r="AZP77" s="12"/>
      <c r="AZQ77" s="12"/>
      <c r="AZR77" s="12"/>
      <c r="AZS77" s="12"/>
      <c r="AZT77" s="12"/>
      <c r="AZU77" s="12"/>
      <c r="AZV77" s="12"/>
      <c r="AZW77" s="12"/>
      <c r="AZX77" s="12"/>
      <c r="AZY77" s="12"/>
      <c r="AZZ77" s="12"/>
      <c r="BAA77" s="12"/>
      <c r="BAB77" s="12"/>
      <c r="BAC77" s="12"/>
      <c r="BAD77" s="12"/>
      <c r="BAE77" s="12"/>
      <c r="BAF77" s="12"/>
      <c r="BAG77" s="12"/>
      <c r="BAH77" s="12"/>
      <c r="BAI77" s="12"/>
      <c r="BAJ77" s="12"/>
      <c r="BAK77" s="12"/>
      <c r="BAL77" s="12"/>
      <c r="BAM77" s="12"/>
      <c r="BAN77" s="12"/>
      <c r="BAO77" s="12"/>
      <c r="BAP77" s="12"/>
      <c r="BAQ77" s="12"/>
      <c r="BAR77" s="12"/>
      <c r="BAS77" s="12"/>
      <c r="BAT77" s="12"/>
      <c r="BAU77" s="12"/>
      <c r="BAV77" s="12"/>
      <c r="BAW77" s="12"/>
      <c r="BAX77" s="12"/>
      <c r="BAY77" s="12"/>
      <c r="BAZ77" s="12"/>
      <c r="BBA77" s="12"/>
      <c r="BBB77" s="12"/>
      <c r="BBC77" s="12"/>
      <c r="BBD77" s="12"/>
      <c r="BBE77" s="12"/>
      <c r="BBF77" s="12"/>
      <c r="BBG77" s="12"/>
      <c r="BBH77" s="12"/>
      <c r="BBI77" s="12"/>
      <c r="BBJ77" s="12"/>
      <c r="BBK77" s="12"/>
      <c r="BBL77" s="12"/>
      <c r="BBM77" s="12"/>
      <c r="BBN77" s="12"/>
      <c r="BBO77" s="12"/>
      <c r="BBP77" s="12"/>
      <c r="BBQ77" s="12"/>
      <c r="BBR77" s="12"/>
      <c r="BBS77" s="12"/>
      <c r="BBT77" s="12"/>
      <c r="BBU77" s="12"/>
      <c r="BBV77" s="12"/>
      <c r="BBW77" s="12"/>
      <c r="BBX77" s="12"/>
      <c r="BBY77" s="12"/>
      <c r="BBZ77" s="12"/>
      <c r="BCA77" s="12"/>
      <c r="BCB77" s="12"/>
      <c r="BCC77" s="12"/>
      <c r="BCD77" s="12"/>
      <c r="BCE77" s="12"/>
      <c r="BCF77" s="12"/>
      <c r="BCG77" s="12"/>
      <c r="BCH77" s="12"/>
      <c r="BCI77" s="12"/>
      <c r="BCJ77" s="12"/>
      <c r="BCK77" s="12"/>
      <c r="BCL77" s="12"/>
      <c r="BCM77" s="12"/>
      <c r="BCN77" s="12"/>
      <c r="BCO77" s="12"/>
      <c r="BCP77" s="12"/>
      <c r="BCQ77" s="12"/>
      <c r="BCR77" s="12"/>
      <c r="BCS77" s="12"/>
      <c r="BCT77" s="12"/>
      <c r="BCU77" s="12"/>
      <c r="BCV77" s="12"/>
      <c r="BCW77" s="12"/>
      <c r="BCX77" s="12"/>
      <c r="BCY77" s="12"/>
      <c r="BCZ77" s="12"/>
      <c r="BDA77" s="12"/>
      <c r="BDB77" s="12"/>
      <c r="BDC77" s="12"/>
      <c r="BDD77" s="12"/>
      <c r="BDE77" s="12"/>
      <c r="BDF77" s="12"/>
      <c r="BDG77" s="12"/>
      <c r="BDH77" s="12"/>
      <c r="BDI77" s="12"/>
      <c r="BDJ77" s="12"/>
      <c r="BDK77" s="12"/>
      <c r="BDL77" s="12"/>
      <c r="BDM77" s="12"/>
      <c r="BDN77" s="12"/>
      <c r="BDO77" s="12"/>
      <c r="BDP77" s="12"/>
      <c r="BDQ77" s="12"/>
      <c r="BDR77" s="12"/>
      <c r="BDS77" s="12"/>
      <c r="BDT77" s="12"/>
      <c r="BDU77" s="12"/>
      <c r="BDV77" s="12"/>
      <c r="BDW77" s="12"/>
      <c r="BDX77" s="12"/>
      <c r="BDY77" s="12"/>
      <c r="BDZ77" s="12"/>
      <c r="BEA77" s="12"/>
      <c r="BEB77" s="12"/>
      <c r="BEC77" s="12"/>
      <c r="BED77" s="12"/>
      <c r="BEE77" s="12"/>
      <c r="BEF77" s="12"/>
      <c r="BEG77" s="12"/>
      <c r="BEH77" s="12"/>
      <c r="BEI77" s="12"/>
      <c r="BEJ77" s="12"/>
      <c r="BEK77" s="12"/>
      <c r="BEL77" s="12"/>
      <c r="BEM77" s="12"/>
      <c r="BEN77" s="12"/>
      <c r="BEO77" s="12"/>
      <c r="BEP77" s="12"/>
      <c r="BEQ77" s="12"/>
      <c r="BER77" s="12"/>
      <c r="BES77" s="12"/>
      <c r="BET77" s="12"/>
      <c r="BEU77" s="12"/>
      <c r="BEV77" s="12"/>
      <c r="BEW77" s="12"/>
      <c r="BEX77" s="12"/>
      <c r="BEY77" s="12"/>
      <c r="BEZ77" s="12"/>
      <c r="BFA77" s="12"/>
      <c r="BFB77" s="12"/>
      <c r="BFC77" s="12"/>
      <c r="BFD77" s="12"/>
      <c r="BFE77" s="12"/>
      <c r="BFF77" s="12"/>
      <c r="BFG77" s="12"/>
      <c r="BFH77" s="12"/>
      <c r="BFI77" s="12"/>
      <c r="BFJ77" s="12"/>
      <c r="BFK77" s="12"/>
      <c r="BFL77" s="12"/>
      <c r="BFM77" s="12"/>
      <c r="BFN77" s="12"/>
      <c r="BFO77" s="12"/>
      <c r="BFP77" s="12"/>
      <c r="BFQ77" s="12"/>
      <c r="BFR77" s="12"/>
      <c r="BFS77" s="12"/>
      <c r="BFT77" s="12"/>
      <c r="BFU77" s="12"/>
      <c r="BFV77" s="12"/>
      <c r="BFW77" s="12"/>
      <c r="BFX77" s="12"/>
      <c r="BFY77" s="12"/>
      <c r="BFZ77" s="12"/>
      <c r="BGA77" s="12"/>
      <c r="BGB77" s="12"/>
      <c r="BGC77" s="12"/>
      <c r="BGD77" s="12"/>
      <c r="BGE77" s="12"/>
      <c r="BGF77" s="12"/>
      <c r="BGG77" s="12"/>
      <c r="BGH77" s="12"/>
      <c r="BGI77" s="12"/>
      <c r="BGJ77" s="12"/>
      <c r="BGK77" s="12"/>
      <c r="BGL77" s="12"/>
      <c r="BGM77" s="12"/>
      <c r="BGN77" s="12"/>
      <c r="BGO77" s="12"/>
      <c r="BGP77" s="12"/>
      <c r="BGQ77" s="12"/>
      <c r="BGR77" s="12"/>
      <c r="BGS77" s="12"/>
      <c r="BGT77" s="12"/>
      <c r="BGU77" s="12"/>
      <c r="BGV77" s="12"/>
      <c r="BGW77" s="12"/>
      <c r="BGX77" s="12"/>
      <c r="BGY77" s="12"/>
      <c r="BGZ77" s="12"/>
      <c r="BHA77" s="12"/>
      <c r="BHB77" s="12"/>
      <c r="BHC77" s="12"/>
      <c r="BHD77" s="12"/>
      <c r="BHE77" s="12"/>
      <c r="BHF77" s="12"/>
      <c r="BHG77" s="12"/>
      <c r="BHH77" s="12"/>
      <c r="BHI77" s="12"/>
      <c r="BHJ77" s="12"/>
      <c r="BHK77" s="12"/>
      <c r="BHL77" s="12"/>
      <c r="BHM77" s="12"/>
      <c r="BHN77" s="12"/>
      <c r="BHO77" s="12"/>
      <c r="BHP77" s="12"/>
      <c r="BHQ77" s="12"/>
      <c r="BHR77" s="12"/>
      <c r="BHS77" s="12"/>
      <c r="BHT77" s="12"/>
      <c r="BHU77" s="12"/>
      <c r="BHV77" s="12"/>
      <c r="BHW77" s="12"/>
      <c r="BHX77" s="12"/>
      <c r="BHY77" s="12"/>
      <c r="BHZ77" s="12"/>
      <c r="BIA77" s="12"/>
      <c r="BIB77" s="12"/>
      <c r="BIC77" s="12"/>
      <c r="BID77" s="12"/>
      <c r="BIE77" s="12"/>
      <c r="BIF77" s="12"/>
      <c r="BIG77" s="12"/>
      <c r="BIH77" s="12"/>
      <c r="BII77" s="12"/>
      <c r="BIJ77" s="12"/>
      <c r="BIK77" s="12"/>
      <c r="BIL77" s="12"/>
      <c r="BIM77" s="12"/>
      <c r="BIN77" s="12"/>
      <c r="BIO77" s="12"/>
      <c r="BIP77" s="12"/>
      <c r="BIQ77" s="12"/>
      <c r="BIR77" s="12"/>
      <c r="BIS77" s="12"/>
      <c r="BIT77" s="12"/>
      <c r="BIU77" s="12"/>
      <c r="BIV77" s="12"/>
      <c r="BIW77" s="12"/>
      <c r="BIX77" s="12"/>
      <c r="BIY77" s="12"/>
      <c r="BIZ77" s="12"/>
      <c r="BJA77" s="12"/>
      <c r="BJB77" s="12"/>
      <c r="BJC77" s="12"/>
      <c r="BJD77" s="12"/>
      <c r="BJE77" s="12"/>
      <c r="BJF77" s="12"/>
      <c r="BJG77" s="12"/>
      <c r="BJH77" s="12"/>
      <c r="BJI77" s="12"/>
      <c r="BJJ77" s="12"/>
      <c r="BJK77" s="12"/>
      <c r="BJL77" s="12"/>
      <c r="BJM77" s="12"/>
      <c r="BJN77" s="12"/>
      <c r="BJO77" s="12"/>
      <c r="BJP77" s="12"/>
      <c r="BJQ77" s="12"/>
      <c r="BJR77" s="12"/>
      <c r="BJS77" s="12"/>
      <c r="BJT77" s="12"/>
      <c r="BJU77" s="12"/>
      <c r="BJV77" s="12"/>
      <c r="BJW77" s="12"/>
      <c r="BJX77" s="12"/>
      <c r="BJY77" s="12"/>
      <c r="BJZ77" s="12"/>
      <c r="BKA77" s="12"/>
      <c r="BKB77" s="12"/>
      <c r="BKC77" s="12"/>
      <c r="BKD77" s="12"/>
      <c r="BKE77" s="12"/>
      <c r="BKF77" s="12"/>
      <c r="BKG77" s="12"/>
      <c r="BKH77" s="12"/>
      <c r="BKI77" s="12"/>
      <c r="BKJ77" s="12"/>
      <c r="BKK77" s="12"/>
      <c r="BKL77" s="12"/>
      <c r="BKM77" s="12"/>
      <c r="BKN77" s="12"/>
      <c r="BKO77" s="12"/>
      <c r="BKP77" s="12"/>
      <c r="BKQ77" s="12"/>
      <c r="BKR77" s="12"/>
      <c r="BKS77" s="12"/>
      <c r="BKT77" s="12"/>
      <c r="BKU77" s="12"/>
      <c r="BKV77" s="12"/>
      <c r="BKW77" s="12"/>
      <c r="BKX77" s="12"/>
      <c r="BKY77" s="12"/>
      <c r="BKZ77" s="12"/>
      <c r="BLA77" s="12"/>
      <c r="BLB77" s="12"/>
      <c r="BLC77" s="12"/>
      <c r="BLD77" s="12"/>
      <c r="BLE77" s="12"/>
      <c r="BLF77" s="12"/>
      <c r="BLG77" s="12"/>
      <c r="BLH77" s="12"/>
      <c r="BLI77" s="12"/>
      <c r="BLJ77" s="12"/>
      <c r="BLK77" s="12"/>
      <c r="BLL77" s="12"/>
      <c r="BLM77" s="12"/>
      <c r="BLN77" s="12"/>
      <c r="BLO77" s="12"/>
      <c r="BLP77" s="12"/>
      <c r="BLQ77" s="12"/>
      <c r="BLR77" s="12"/>
      <c r="BLS77" s="12"/>
      <c r="BLT77" s="12"/>
      <c r="BLU77" s="12"/>
      <c r="BLV77" s="12"/>
      <c r="BLW77" s="12"/>
      <c r="BLX77" s="12"/>
      <c r="BLY77" s="12"/>
      <c r="BLZ77" s="12"/>
      <c r="BMA77" s="12"/>
      <c r="BMB77" s="12"/>
      <c r="BMC77" s="12"/>
      <c r="BMD77" s="12"/>
      <c r="BME77" s="12"/>
      <c r="BMF77" s="12"/>
      <c r="BMG77" s="12"/>
      <c r="BMH77" s="12"/>
      <c r="BMI77" s="12"/>
      <c r="BMJ77" s="12"/>
      <c r="BMK77" s="12"/>
      <c r="BML77" s="12"/>
      <c r="BMM77" s="12"/>
      <c r="BMN77" s="12"/>
      <c r="BMO77" s="12"/>
      <c r="BMP77" s="12"/>
      <c r="BMQ77" s="12"/>
      <c r="BMR77" s="12"/>
      <c r="BMS77" s="12"/>
      <c r="BMT77" s="12"/>
      <c r="BMU77" s="12"/>
      <c r="BMV77" s="12"/>
      <c r="BMW77" s="12"/>
      <c r="BMX77" s="12"/>
      <c r="BMY77" s="12"/>
      <c r="BMZ77" s="12"/>
      <c r="BNA77" s="12"/>
      <c r="BNB77" s="12"/>
      <c r="BNC77" s="12"/>
      <c r="BND77" s="12"/>
      <c r="BNE77" s="12"/>
      <c r="BNF77" s="12"/>
      <c r="BNG77" s="12"/>
      <c r="BNH77" s="12"/>
      <c r="BNI77" s="12"/>
      <c r="BNJ77" s="12"/>
      <c r="BNK77" s="12"/>
      <c r="BNL77" s="12"/>
      <c r="BNM77" s="12"/>
      <c r="BNN77" s="12"/>
      <c r="BNO77" s="12"/>
      <c r="BNP77" s="12"/>
      <c r="BNQ77" s="12"/>
      <c r="BNR77" s="12"/>
      <c r="BNS77" s="12"/>
      <c r="BNT77" s="12"/>
      <c r="BNU77" s="12"/>
      <c r="BNV77" s="12"/>
      <c r="BNW77" s="12"/>
      <c r="BNX77" s="12"/>
      <c r="BNY77" s="12"/>
      <c r="BNZ77" s="12"/>
      <c r="BOA77" s="12"/>
      <c r="BOB77" s="12"/>
      <c r="BOC77" s="12"/>
      <c r="BOD77" s="12"/>
      <c r="BOE77" s="12"/>
      <c r="BOF77" s="12"/>
      <c r="BOG77" s="12"/>
      <c r="BOH77" s="12"/>
      <c r="BOI77" s="12"/>
      <c r="BOJ77" s="12"/>
      <c r="BOK77" s="12"/>
      <c r="BOL77" s="12"/>
      <c r="BOM77" s="12"/>
      <c r="BON77" s="12"/>
      <c r="BOO77" s="12"/>
      <c r="BOP77" s="12"/>
      <c r="BOQ77" s="12"/>
      <c r="BOR77" s="12"/>
      <c r="BOS77" s="12"/>
      <c r="BOT77" s="12"/>
      <c r="BOU77" s="12"/>
      <c r="BOV77" s="12"/>
      <c r="BOW77" s="12"/>
      <c r="BOX77" s="12"/>
      <c r="BOY77" s="12"/>
      <c r="BOZ77" s="12"/>
      <c r="BPA77" s="12"/>
      <c r="BPB77" s="12"/>
      <c r="BPC77" s="12"/>
      <c r="BPD77" s="12"/>
      <c r="BPE77" s="12"/>
      <c r="BPF77" s="12"/>
      <c r="BPG77" s="12"/>
      <c r="BPH77" s="12"/>
      <c r="BPI77" s="12"/>
      <c r="BPJ77" s="12"/>
      <c r="BPK77" s="12"/>
      <c r="BPL77" s="12"/>
      <c r="BPM77" s="12"/>
      <c r="BPN77" s="12"/>
      <c r="BPO77" s="12"/>
      <c r="BPP77" s="12"/>
      <c r="BPQ77" s="12"/>
      <c r="BPR77" s="12"/>
      <c r="BPS77" s="12"/>
      <c r="BPT77" s="12"/>
      <c r="BPU77" s="12"/>
      <c r="BPV77" s="12"/>
      <c r="BPW77" s="12"/>
      <c r="BPX77" s="12"/>
      <c r="BPY77" s="12"/>
      <c r="BPZ77" s="12"/>
      <c r="BQA77" s="12"/>
      <c r="BQB77" s="12"/>
      <c r="BQC77" s="12"/>
      <c r="BQD77" s="12"/>
      <c r="BQE77" s="12"/>
      <c r="BQF77" s="12"/>
      <c r="BQG77" s="12"/>
      <c r="BQH77" s="12"/>
      <c r="BQI77" s="12"/>
      <c r="BQJ77" s="12"/>
      <c r="BQK77" s="12"/>
      <c r="BQL77" s="12"/>
      <c r="BQM77" s="12"/>
      <c r="BQN77" s="12"/>
      <c r="BQO77" s="12"/>
      <c r="BQP77" s="12"/>
      <c r="BQQ77" s="12"/>
      <c r="BQR77" s="12"/>
      <c r="BQS77" s="12"/>
      <c r="BQT77" s="12"/>
      <c r="BQU77" s="12"/>
      <c r="BQV77" s="12"/>
      <c r="BQW77" s="12"/>
      <c r="BQX77" s="12"/>
      <c r="BQY77" s="12"/>
      <c r="BQZ77" s="12"/>
      <c r="BRA77" s="12"/>
      <c r="BRB77" s="12"/>
      <c r="BRC77" s="12"/>
      <c r="BRD77" s="12"/>
      <c r="BRE77" s="12"/>
      <c r="BRF77" s="12"/>
      <c r="BRG77" s="12"/>
      <c r="BRH77" s="12"/>
      <c r="BRI77" s="12"/>
      <c r="BRJ77" s="12"/>
      <c r="BRK77" s="12"/>
      <c r="BRL77" s="12"/>
      <c r="BRM77" s="12"/>
      <c r="BRN77" s="12"/>
      <c r="BRO77" s="12"/>
      <c r="BRP77" s="12"/>
      <c r="BRQ77" s="12"/>
      <c r="BRR77" s="12"/>
      <c r="BRS77" s="12"/>
      <c r="BRT77" s="12"/>
      <c r="BRU77" s="12"/>
      <c r="BRV77" s="12"/>
      <c r="BRW77" s="12"/>
      <c r="BRX77" s="12"/>
      <c r="BRY77" s="12"/>
      <c r="BRZ77" s="12"/>
      <c r="BSA77" s="12"/>
      <c r="BSB77" s="12"/>
      <c r="BSC77" s="12"/>
      <c r="BSD77" s="12"/>
      <c r="BSE77" s="12"/>
      <c r="BSF77" s="12"/>
      <c r="BSG77" s="12"/>
      <c r="BSH77" s="12"/>
      <c r="BSI77" s="12"/>
      <c r="BSJ77" s="12"/>
      <c r="BSK77" s="12"/>
      <c r="BSL77" s="12"/>
      <c r="BSM77" s="12"/>
      <c r="BSN77" s="12"/>
      <c r="BSO77" s="12"/>
      <c r="BSP77" s="12"/>
      <c r="BSQ77" s="12"/>
      <c r="BSR77" s="12"/>
      <c r="BSS77" s="12"/>
      <c r="BST77" s="12"/>
      <c r="BSU77" s="12"/>
      <c r="BSV77" s="12"/>
      <c r="BSW77" s="12"/>
      <c r="BSX77" s="12"/>
      <c r="BSY77" s="12"/>
      <c r="BSZ77" s="12"/>
      <c r="BTA77" s="12"/>
      <c r="BTB77" s="12"/>
      <c r="BTC77" s="12"/>
      <c r="BTD77" s="12"/>
      <c r="BTE77" s="12"/>
      <c r="BTF77" s="12"/>
      <c r="BTG77" s="12"/>
      <c r="BTH77" s="12"/>
      <c r="BTI77" s="12"/>
      <c r="BTJ77" s="12"/>
      <c r="BTK77" s="12"/>
      <c r="BTL77" s="12"/>
      <c r="BTM77" s="12"/>
      <c r="BTN77" s="12"/>
      <c r="BTO77" s="12"/>
      <c r="BTP77" s="12"/>
      <c r="BTQ77" s="12"/>
      <c r="BTR77" s="12"/>
      <c r="BTS77" s="12"/>
      <c r="BTT77" s="12"/>
      <c r="BTU77" s="12"/>
      <c r="BTV77" s="12"/>
      <c r="BTW77" s="12"/>
      <c r="BTX77" s="12"/>
      <c r="BTY77" s="12"/>
      <c r="BTZ77" s="12"/>
      <c r="BUA77" s="12"/>
      <c r="BUB77" s="12"/>
      <c r="BUC77" s="12"/>
      <c r="BUD77" s="12"/>
      <c r="BUE77" s="12"/>
      <c r="BUF77" s="12"/>
      <c r="BUG77" s="12"/>
      <c r="BUH77" s="12"/>
      <c r="BUI77" s="12"/>
      <c r="BUJ77" s="12"/>
      <c r="BUK77" s="12"/>
      <c r="BUL77" s="12"/>
      <c r="BUM77" s="12"/>
      <c r="BUN77" s="12"/>
      <c r="BUO77" s="12"/>
      <c r="BUP77" s="12"/>
      <c r="BUQ77" s="12"/>
      <c r="BUR77" s="12"/>
      <c r="BUS77" s="12"/>
      <c r="BUT77" s="12"/>
      <c r="BUU77" s="12"/>
      <c r="BUV77" s="12"/>
      <c r="BUW77" s="12"/>
      <c r="BUX77" s="12"/>
      <c r="BUY77" s="12"/>
      <c r="BUZ77" s="12"/>
      <c r="BVA77" s="12"/>
      <c r="BVB77" s="12"/>
      <c r="BVC77" s="12"/>
      <c r="BVD77" s="12"/>
      <c r="BVE77" s="12"/>
      <c r="BVF77" s="12"/>
      <c r="BVG77" s="12"/>
      <c r="BVH77" s="12"/>
      <c r="BVI77" s="12"/>
      <c r="BVJ77" s="12"/>
      <c r="BVK77" s="12"/>
      <c r="BVL77" s="12"/>
      <c r="BVM77" s="12"/>
      <c r="BVN77" s="12"/>
      <c r="BVO77" s="12"/>
      <c r="BVP77" s="12"/>
      <c r="BVQ77" s="12"/>
      <c r="BVR77" s="12"/>
      <c r="BVS77" s="12"/>
      <c r="BVT77" s="12"/>
      <c r="BVU77" s="12"/>
      <c r="BVV77" s="12"/>
      <c r="BVW77" s="12"/>
      <c r="BVX77" s="12"/>
      <c r="BVY77" s="12"/>
      <c r="BVZ77" s="12"/>
      <c r="BWA77" s="12"/>
      <c r="BWB77" s="12"/>
      <c r="BWC77" s="12"/>
      <c r="BWD77" s="12"/>
      <c r="BWE77" s="12"/>
      <c r="BWF77" s="12"/>
      <c r="BWG77" s="12"/>
      <c r="BWH77" s="12"/>
      <c r="BWI77" s="12"/>
      <c r="BWJ77" s="12"/>
      <c r="BWK77" s="12"/>
      <c r="BWL77" s="12"/>
      <c r="BWM77" s="12"/>
      <c r="BWN77" s="12"/>
      <c r="BWO77" s="12"/>
      <c r="BWP77" s="12"/>
      <c r="BWQ77" s="12"/>
      <c r="BWR77" s="12"/>
      <c r="BWS77" s="12"/>
      <c r="BWT77" s="12"/>
      <c r="BWU77" s="12"/>
      <c r="BWV77" s="12"/>
      <c r="BWW77" s="12"/>
      <c r="BWX77" s="12"/>
      <c r="BWY77" s="12"/>
      <c r="BWZ77" s="12"/>
      <c r="BXA77" s="12"/>
      <c r="BXB77" s="12"/>
      <c r="BXC77" s="12"/>
      <c r="BXD77" s="12"/>
      <c r="BXE77" s="12"/>
      <c r="BXF77" s="12"/>
      <c r="BXG77" s="12"/>
      <c r="BXH77" s="12"/>
      <c r="BXI77" s="12"/>
      <c r="BXJ77" s="12"/>
      <c r="BXK77" s="12"/>
      <c r="BXL77" s="12"/>
      <c r="BXM77" s="12"/>
      <c r="BXN77" s="12"/>
      <c r="BXO77" s="12"/>
      <c r="BXP77" s="12"/>
      <c r="BXQ77" s="12"/>
      <c r="BXR77" s="12"/>
      <c r="BXS77" s="12"/>
      <c r="BXT77" s="12"/>
      <c r="BXU77" s="12"/>
      <c r="BXV77" s="12"/>
      <c r="BXW77" s="12"/>
      <c r="BXX77" s="12"/>
      <c r="BXY77" s="12"/>
      <c r="BXZ77" s="12"/>
      <c r="BYA77" s="12"/>
      <c r="BYB77" s="12"/>
      <c r="BYC77" s="12"/>
      <c r="BYD77" s="12"/>
      <c r="BYE77" s="12"/>
      <c r="BYF77" s="12"/>
      <c r="BYG77" s="12"/>
      <c r="BYH77" s="12"/>
      <c r="BYI77" s="12"/>
      <c r="BYJ77" s="12"/>
      <c r="BYK77" s="12"/>
      <c r="BYL77" s="12"/>
      <c r="BYM77" s="12"/>
      <c r="BYN77" s="12"/>
      <c r="BYO77" s="12"/>
      <c r="BYP77" s="12"/>
      <c r="BYQ77" s="12"/>
      <c r="BYR77" s="12"/>
      <c r="BYS77" s="12"/>
      <c r="BYT77" s="12"/>
      <c r="BYU77" s="12"/>
      <c r="BYV77" s="12"/>
      <c r="BYW77" s="12"/>
      <c r="BYX77" s="12"/>
      <c r="BYY77" s="12"/>
      <c r="BYZ77" s="12"/>
      <c r="BZA77" s="12"/>
      <c r="BZB77" s="12"/>
      <c r="BZC77" s="12"/>
      <c r="BZD77" s="12"/>
      <c r="BZE77" s="12"/>
      <c r="BZF77" s="12"/>
      <c r="BZG77" s="12"/>
      <c r="BZH77" s="12"/>
      <c r="BZI77" s="12"/>
      <c r="BZJ77" s="12"/>
      <c r="BZK77" s="12"/>
      <c r="BZL77" s="12"/>
      <c r="BZM77" s="12"/>
      <c r="BZN77" s="12"/>
      <c r="BZO77" s="12"/>
      <c r="BZP77" s="12"/>
      <c r="BZQ77" s="12"/>
      <c r="BZR77" s="12"/>
      <c r="BZS77" s="12"/>
      <c r="BZT77" s="12"/>
      <c r="BZU77" s="12"/>
      <c r="BZV77" s="12"/>
      <c r="BZW77" s="12"/>
      <c r="BZX77" s="12"/>
      <c r="BZY77" s="12"/>
      <c r="BZZ77" s="12"/>
      <c r="CAA77" s="12"/>
      <c r="CAB77" s="12"/>
      <c r="CAC77" s="12"/>
      <c r="CAD77" s="12"/>
      <c r="CAE77" s="12"/>
      <c r="CAF77" s="12"/>
      <c r="CAG77" s="12"/>
      <c r="CAH77" s="12"/>
      <c r="CAI77" s="12"/>
      <c r="CAJ77" s="12"/>
      <c r="CAK77" s="12"/>
      <c r="CAL77" s="12"/>
      <c r="CAM77" s="12"/>
      <c r="CAN77" s="12"/>
      <c r="CAO77" s="12"/>
      <c r="CAP77" s="12"/>
      <c r="CAQ77" s="12"/>
      <c r="CAR77" s="12"/>
      <c r="CAS77" s="12"/>
      <c r="CAT77" s="12"/>
      <c r="CAU77" s="12"/>
      <c r="CAV77" s="12"/>
      <c r="CAW77" s="12"/>
      <c r="CAX77" s="12"/>
      <c r="CAY77" s="12"/>
      <c r="CAZ77" s="12"/>
      <c r="CBA77" s="12"/>
      <c r="CBB77" s="12"/>
      <c r="CBC77" s="12"/>
      <c r="CBD77" s="12"/>
      <c r="CBE77" s="12"/>
      <c r="CBF77" s="12"/>
      <c r="CBG77" s="12"/>
      <c r="CBH77" s="12"/>
      <c r="CBI77" s="12"/>
      <c r="CBJ77" s="12"/>
      <c r="CBK77" s="12"/>
      <c r="CBL77" s="12"/>
      <c r="CBM77" s="12"/>
      <c r="CBN77" s="12"/>
      <c r="CBO77" s="12"/>
      <c r="CBP77" s="12"/>
      <c r="CBQ77" s="12"/>
      <c r="CBR77" s="12"/>
      <c r="CBS77" s="12"/>
      <c r="CBT77" s="12"/>
      <c r="CBU77" s="12"/>
      <c r="CBV77" s="12"/>
      <c r="CBW77" s="12"/>
      <c r="CBX77" s="12"/>
      <c r="CBY77" s="12"/>
      <c r="CBZ77" s="12"/>
      <c r="CCA77" s="12"/>
      <c r="CCB77" s="12"/>
      <c r="CCC77" s="12"/>
      <c r="CCD77" s="12"/>
      <c r="CCE77" s="12"/>
      <c r="CCF77" s="12"/>
      <c r="CCG77" s="12"/>
      <c r="CCH77" s="12"/>
      <c r="CCI77" s="12"/>
      <c r="CCJ77" s="12"/>
      <c r="CCK77" s="12"/>
      <c r="CCL77" s="12"/>
      <c r="CCM77" s="12"/>
      <c r="CCN77" s="12"/>
      <c r="CCO77" s="12"/>
      <c r="CCP77" s="12"/>
      <c r="CCQ77" s="12"/>
      <c r="CCR77" s="12"/>
      <c r="CCS77" s="12"/>
      <c r="CCT77" s="12"/>
      <c r="CCU77" s="12"/>
      <c r="CCV77" s="12"/>
      <c r="CCW77" s="12"/>
      <c r="CCX77" s="12"/>
      <c r="CCY77" s="12"/>
      <c r="CCZ77" s="12"/>
      <c r="CDA77" s="12"/>
      <c r="CDB77" s="12"/>
      <c r="CDC77" s="12"/>
      <c r="CDD77" s="12"/>
      <c r="CDE77" s="12"/>
      <c r="CDF77" s="12"/>
      <c r="CDG77" s="12"/>
      <c r="CDH77" s="12"/>
      <c r="CDI77" s="12"/>
      <c r="CDJ77" s="12"/>
      <c r="CDK77" s="12"/>
      <c r="CDL77" s="12"/>
      <c r="CDM77" s="12"/>
      <c r="CDN77" s="12"/>
      <c r="CDO77" s="12"/>
      <c r="CDP77" s="12"/>
      <c r="CDQ77" s="12"/>
      <c r="CDR77" s="12"/>
      <c r="CDS77" s="12"/>
      <c r="CDT77" s="12"/>
      <c r="CDU77" s="12"/>
      <c r="CDV77" s="12"/>
      <c r="CDW77" s="12"/>
      <c r="CDX77" s="12"/>
      <c r="CDY77" s="12"/>
      <c r="CDZ77" s="12"/>
      <c r="CEA77" s="12"/>
      <c r="CEB77" s="12"/>
      <c r="CEC77" s="12"/>
      <c r="CED77" s="12"/>
      <c r="CEE77" s="12"/>
      <c r="CEF77" s="12"/>
      <c r="CEG77" s="12"/>
      <c r="CEH77" s="12"/>
      <c r="CEI77" s="12"/>
      <c r="CEJ77" s="12"/>
      <c r="CEK77" s="12"/>
      <c r="CEL77" s="12"/>
      <c r="CEM77" s="12"/>
      <c r="CEN77" s="12"/>
      <c r="CEO77" s="12"/>
      <c r="CEP77" s="12"/>
      <c r="CEQ77" s="12"/>
      <c r="CER77" s="12"/>
      <c r="CES77" s="12"/>
      <c r="CET77" s="12"/>
      <c r="CEU77" s="12"/>
      <c r="CEV77" s="12"/>
      <c r="CEW77" s="12"/>
      <c r="CEX77" s="12"/>
      <c r="CEY77" s="12"/>
      <c r="CEZ77" s="12"/>
      <c r="CFA77" s="12"/>
      <c r="CFB77" s="12"/>
      <c r="CFC77" s="12"/>
      <c r="CFD77" s="12"/>
      <c r="CFE77" s="12"/>
      <c r="CFF77" s="12"/>
      <c r="CFG77" s="12"/>
      <c r="CFH77" s="12"/>
      <c r="CFI77" s="12"/>
      <c r="CFJ77" s="12"/>
      <c r="CFK77" s="12"/>
      <c r="CFL77" s="12"/>
      <c r="CFM77" s="12"/>
      <c r="CFN77" s="12"/>
      <c r="CFO77" s="12"/>
      <c r="CFP77" s="12"/>
      <c r="CFQ77" s="12"/>
      <c r="CFR77" s="12"/>
      <c r="CFS77" s="12"/>
      <c r="CFT77" s="12"/>
      <c r="CFU77" s="12"/>
      <c r="CFV77" s="12"/>
      <c r="CFW77" s="12"/>
      <c r="CFX77" s="12"/>
      <c r="CFY77" s="12"/>
      <c r="CFZ77" s="12"/>
      <c r="CGA77" s="12"/>
      <c r="CGB77" s="12"/>
      <c r="CGC77" s="12"/>
      <c r="CGD77" s="12"/>
      <c r="CGE77" s="12"/>
      <c r="CGF77" s="12"/>
      <c r="CGG77" s="12"/>
      <c r="CGH77" s="12"/>
      <c r="CGI77" s="12"/>
      <c r="CGJ77" s="12"/>
      <c r="CGK77" s="12"/>
      <c r="CGL77" s="12"/>
      <c r="CGM77" s="12"/>
      <c r="CGN77" s="12"/>
      <c r="CGO77" s="12"/>
      <c r="CGP77" s="12"/>
      <c r="CGQ77" s="12"/>
      <c r="CGR77" s="12"/>
      <c r="CGS77" s="12"/>
      <c r="CGT77" s="12"/>
      <c r="CGU77" s="12"/>
      <c r="CGV77" s="12"/>
      <c r="CGW77" s="12"/>
      <c r="CGX77" s="12"/>
      <c r="CGY77" s="12"/>
      <c r="CGZ77" s="12"/>
      <c r="CHA77" s="12"/>
      <c r="CHB77" s="12"/>
      <c r="CHC77" s="12"/>
      <c r="CHD77" s="12"/>
      <c r="CHE77" s="12"/>
      <c r="CHF77" s="12"/>
      <c r="CHG77" s="12"/>
      <c r="CHH77" s="12"/>
      <c r="CHI77" s="12"/>
      <c r="CHJ77" s="12"/>
      <c r="CHK77" s="12"/>
      <c r="CHL77" s="12"/>
      <c r="CHM77" s="12"/>
      <c r="CHN77" s="12"/>
      <c r="CHO77" s="12"/>
      <c r="CHP77" s="12"/>
      <c r="CHQ77" s="12"/>
      <c r="CHR77" s="12"/>
      <c r="CHS77" s="12"/>
      <c r="CHT77" s="12"/>
      <c r="CHU77" s="12"/>
      <c r="CHV77" s="12"/>
      <c r="CHW77" s="12"/>
      <c r="CHX77" s="12"/>
      <c r="CHY77" s="12"/>
      <c r="CHZ77" s="12"/>
      <c r="CIA77" s="12"/>
      <c r="CIB77" s="12"/>
      <c r="CIC77" s="12"/>
      <c r="CID77" s="12"/>
      <c r="CIE77" s="12"/>
      <c r="CIF77" s="12"/>
      <c r="CIG77" s="12"/>
      <c r="CIH77" s="12"/>
      <c r="CII77" s="12"/>
      <c r="CIJ77" s="12"/>
      <c r="CIK77" s="12"/>
      <c r="CIL77" s="12"/>
      <c r="CIM77" s="12"/>
      <c r="CIN77" s="12"/>
      <c r="CIO77" s="12"/>
      <c r="CIP77" s="12"/>
      <c r="CIQ77" s="12"/>
      <c r="CIR77" s="12"/>
      <c r="CIS77" s="12"/>
      <c r="CIT77" s="12"/>
      <c r="CIU77" s="12"/>
      <c r="CIV77" s="12"/>
      <c r="CIW77" s="12"/>
      <c r="CIX77" s="12"/>
      <c r="CIY77" s="12"/>
      <c r="CIZ77" s="12"/>
      <c r="CJA77" s="12"/>
      <c r="CJB77" s="12"/>
      <c r="CJC77" s="12"/>
      <c r="CJD77" s="12"/>
      <c r="CJE77" s="12"/>
      <c r="CJF77" s="12"/>
      <c r="CJG77" s="12"/>
      <c r="CJH77" s="12"/>
      <c r="CJI77" s="12"/>
      <c r="CJJ77" s="12"/>
      <c r="CJK77" s="12"/>
      <c r="CJL77" s="12"/>
      <c r="CJM77" s="12"/>
      <c r="CJN77" s="12"/>
      <c r="CJO77" s="12"/>
      <c r="CJP77" s="12"/>
      <c r="CJQ77" s="12"/>
      <c r="CJR77" s="12"/>
      <c r="CJS77" s="12"/>
      <c r="CJT77" s="12"/>
      <c r="CJU77" s="12"/>
      <c r="CJV77" s="12"/>
      <c r="CJW77" s="12"/>
      <c r="CJX77" s="12"/>
      <c r="CJY77" s="12"/>
      <c r="CJZ77" s="12"/>
      <c r="CKA77" s="12"/>
      <c r="CKB77" s="12"/>
      <c r="CKC77" s="12"/>
      <c r="CKD77" s="12"/>
      <c r="CKE77" s="12"/>
      <c r="CKF77" s="12"/>
      <c r="CKG77" s="12"/>
      <c r="CKH77" s="12"/>
      <c r="CKI77" s="12"/>
      <c r="CKJ77" s="12"/>
      <c r="CKK77" s="12"/>
      <c r="CKL77" s="12"/>
      <c r="CKM77" s="12"/>
      <c r="CKN77" s="12"/>
      <c r="CKO77" s="12"/>
      <c r="CKP77" s="12"/>
      <c r="CKQ77" s="12"/>
      <c r="CKR77" s="12"/>
      <c r="CKS77" s="12"/>
      <c r="CKT77" s="12"/>
      <c r="CKU77" s="12"/>
      <c r="CKV77" s="12"/>
      <c r="CKW77" s="12"/>
      <c r="CKX77" s="12"/>
      <c r="CKY77" s="12"/>
      <c r="CKZ77" s="12"/>
      <c r="CLA77" s="12"/>
      <c r="CLB77" s="12"/>
      <c r="CLC77" s="12"/>
      <c r="CLD77" s="12"/>
      <c r="CLE77" s="12"/>
      <c r="CLF77" s="12"/>
      <c r="CLG77" s="12"/>
      <c r="CLH77" s="12"/>
      <c r="CLI77" s="12"/>
      <c r="CLJ77" s="12"/>
      <c r="CLK77" s="12"/>
      <c r="CLL77" s="12"/>
      <c r="CLM77" s="12"/>
      <c r="CLN77" s="12"/>
      <c r="CLO77" s="12"/>
      <c r="CLP77" s="12"/>
      <c r="CLQ77" s="12"/>
      <c r="CLR77" s="12"/>
      <c r="CLS77" s="12"/>
      <c r="CLT77" s="12"/>
      <c r="CLU77" s="12"/>
      <c r="CLV77" s="12"/>
      <c r="CLW77" s="12"/>
      <c r="CLX77" s="12"/>
      <c r="CLY77" s="12"/>
      <c r="CLZ77" s="12"/>
      <c r="CMA77" s="12"/>
      <c r="CMB77" s="12"/>
      <c r="CMC77" s="12"/>
      <c r="CMD77" s="12"/>
      <c r="CME77" s="12"/>
      <c r="CMF77" s="12"/>
      <c r="CMG77" s="12"/>
      <c r="CMH77" s="12"/>
      <c r="CMI77" s="12"/>
      <c r="CMJ77" s="12"/>
      <c r="CMK77" s="12"/>
      <c r="CML77" s="12"/>
      <c r="CMM77" s="12"/>
      <c r="CMN77" s="12"/>
      <c r="CMO77" s="12"/>
      <c r="CMP77" s="12"/>
      <c r="CMQ77" s="12"/>
      <c r="CMR77" s="12"/>
      <c r="CMS77" s="12"/>
      <c r="CMT77" s="12"/>
      <c r="CMU77" s="12"/>
      <c r="CMV77" s="12"/>
      <c r="CMW77" s="12"/>
      <c r="CMX77" s="12"/>
      <c r="CMY77" s="12"/>
      <c r="CMZ77" s="12"/>
      <c r="CNA77" s="12"/>
      <c r="CNB77" s="12"/>
      <c r="CNC77" s="12"/>
      <c r="CND77" s="12"/>
      <c r="CNE77" s="12"/>
      <c r="CNF77" s="12"/>
      <c r="CNG77" s="12"/>
      <c r="CNH77" s="12"/>
      <c r="CNI77" s="12"/>
      <c r="CNJ77" s="12"/>
      <c r="CNK77" s="12"/>
      <c r="CNL77" s="12"/>
      <c r="CNM77" s="12"/>
      <c r="CNN77" s="12"/>
      <c r="CNO77" s="12"/>
      <c r="CNP77" s="12"/>
      <c r="CNQ77" s="12"/>
      <c r="CNR77" s="12"/>
      <c r="CNS77" s="12"/>
      <c r="CNT77" s="12"/>
      <c r="CNU77" s="12"/>
      <c r="CNV77" s="12"/>
      <c r="CNW77" s="12"/>
      <c r="CNX77" s="12"/>
      <c r="CNY77" s="12"/>
      <c r="CNZ77" s="12"/>
      <c r="COA77" s="12"/>
      <c r="COB77" s="12"/>
      <c r="COC77" s="12"/>
      <c r="COD77" s="12"/>
      <c r="COE77" s="12"/>
      <c r="COF77" s="12"/>
      <c r="COG77" s="12"/>
      <c r="COH77" s="12"/>
      <c r="COI77" s="12"/>
      <c r="COJ77" s="12"/>
      <c r="COK77" s="12"/>
      <c r="COL77" s="12"/>
      <c r="COM77" s="12"/>
      <c r="CON77" s="12"/>
      <c r="COO77" s="12"/>
      <c r="COP77" s="12"/>
      <c r="COQ77" s="12"/>
      <c r="COR77" s="12"/>
      <c r="COS77" s="12"/>
      <c r="COT77" s="12"/>
      <c r="COU77" s="12"/>
      <c r="COV77" s="12"/>
      <c r="COW77" s="12"/>
      <c r="COX77" s="12"/>
      <c r="COY77" s="12"/>
      <c r="COZ77" s="12"/>
      <c r="CPA77" s="12"/>
      <c r="CPB77" s="12"/>
      <c r="CPC77" s="12"/>
      <c r="CPD77" s="12"/>
      <c r="CPE77" s="12"/>
      <c r="CPF77" s="12"/>
      <c r="CPG77" s="12"/>
      <c r="CPH77" s="12"/>
      <c r="CPI77" s="12"/>
      <c r="CPJ77" s="12"/>
      <c r="CPK77" s="12"/>
      <c r="CPL77" s="12"/>
      <c r="CPM77" s="12"/>
      <c r="CPN77" s="12"/>
      <c r="CPO77" s="12"/>
      <c r="CPP77" s="12"/>
      <c r="CPQ77" s="12"/>
      <c r="CPR77" s="12"/>
      <c r="CPS77" s="12"/>
      <c r="CPT77" s="12"/>
      <c r="CPU77" s="12"/>
      <c r="CPV77" s="12"/>
      <c r="CPW77" s="12"/>
      <c r="CPX77" s="12"/>
      <c r="CPY77" s="12"/>
      <c r="CPZ77" s="12"/>
      <c r="CQA77" s="12"/>
      <c r="CQB77" s="12"/>
      <c r="CQC77" s="12"/>
      <c r="CQD77" s="12"/>
      <c r="CQE77" s="12"/>
      <c r="CQF77" s="12"/>
      <c r="CQG77" s="12"/>
      <c r="CQH77" s="12"/>
      <c r="CQI77" s="12"/>
      <c r="CQJ77" s="12"/>
      <c r="CQK77" s="12"/>
      <c r="CQL77" s="12"/>
      <c r="CQM77" s="12"/>
      <c r="CQN77" s="12"/>
      <c r="CQO77" s="12"/>
      <c r="CQP77" s="12"/>
      <c r="CQQ77" s="12"/>
      <c r="CQR77" s="12"/>
      <c r="CQS77" s="12"/>
      <c r="CQT77" s="12"/>
      <c r="CQU77" s="12"/>
      <c r="CQV77" s="12"/>
      <c r="CQW77" s="12"/>
      <c r="CQX77" s="12"/>
      <c r="CQY77" s="12"/>
      <c r="CQZ77" s="12"/>
      <c r="CRA77" s="12"/>
      <c r="CRB77" s="12"/>
      <c r="CRC77" s="12"/>
      <c r="CRD77" s="12"/>
      <c r="CRE77" s="12"/>
      <c r="CRF77" s="12"/>
      <c r="CRG77" s="12"/>
      <c r="CRH77" s="12"/>
      <c r="CRI77" s="12"/>
      <c r="CRJ77" s="12"/>
      <c r="CRK77" s="12"/>
      <c r="CRL77" s="12"/>
      <c r="CRM77" s="12"/>
      <c r="CRN77" s="12"/>
      <c r="CRO77" s="12"/>
      <c r="CRP77" s="12"/>
      <c r="CRQ77" s="12"/>
      <c r="CRR77" s="12"/>
      <c r="CRS77" s="12"/>
      <c r="CRT77" s="12"/>
      <c r="CRU77" s="12"/>
      <c r="CRV77" s="12"/>
      <c r="CRW77" s="12"/>
      <c r="CRX77" s="12"/>
      <c r="CRY77" s="12"/>
      <c r="CRZ77" s="12"/>
      <c r="CSA77" s="12"/>
      <c r="CSB77" s="12"/>
      <c r="CSC77" s="12"/>
      <c r="CSD77" s="12"/>
      <c r="CSE77" s="12"/>
      <c r="CSF77" s="12"/>
      <c r="CSG77" s="12"/>
      <c r="CSH77" s="12"/>
      <c r="CSI77" s="12"/>
      <c r="CSJ77" s="12"/>
      <c r="CSK77" s="12"/>
      <c r="CSL77" s="12"/>
      <c r="CSM77" s="12"/>
      <c r="CSN77" s="12"/>
      <c r="CSO77" s="12"/>
      <c r="CSP77" s="12"/>
      <c r="CSQ77" s="12"/>
      <c r="CSR77" s="12"/>
      <c r="CSS77" s="12"/>
      <c r="CST77" s="12"/>
      <c r="CSU77" s="12"/>
      <c r="CSV77" s="12"/>
      <c r="CSW77" s="12"/>
      <c r="CSX77" s="12"/>
      <c r="CSY77" s="12"/>
      <c r="CSZ77" s="12"/>
      <c r="CTA77" s="12"/>
      <c r="CTB77" s="12"/>
      <c r="CTC77" s="12"/>
      <c r="CTD77" s="12"/>
      <c r="CTE77" s="12"/>
      <c r="CTF77" s="12"/>
      <c r="CTG77" s="12"/>
      <c r="CTH77" s="12"/>
      <c r="CTI77" s="12"/>
      <c r="CTJ77" s="12"/>
      <c r="CTK77" s="12"/>
      <c r="CTL77" s="12"/>
      <c r="CTM77" s="12"/>
      <c r="CTN77" s="12"/>
      <c r="CTO77" s="12"/>
      <c r="CTP77" s="12"/>
      <c r="CTQ77" s="12"/>
      <c r="CTR77" s="12"/>
      <c r="CTS77" s="12"/>
      <c r="CTT77" s="12"/>
      <c r="CTU77" s="12"/>
      <c r="CTV77" s="12"/>
      <c r="CTW77" s="12"/>
      <c r="CTX77" s="12"/>
      <c r="CTY77" s="12"/>
      <c r="CTZ77" s="12"/>
      <c r="CUA77" s="12"/>
      <c r="CUB77" s="12"/>
      <c r="CUC77" s="12"/>
      <c r="CUD77" s="12"/>
      <c r="CUE77" s="12"/>
      <c r="CUF77" s="12"/>
      <c r="CUG77" s="12"/>
      <c r="CUH77" s="12"/>
      <c r="CUI77" s="12"/>
      <c r="CUJ77" s="12"/>
      <c r="CUK77" s="12"/>
      <c r="CUL77" s="12"/>
      <c r="CUM77" s="12"/>
      <c r="CUN77" s="12"/>
      <c r="CUO77" s="12"/>
      <c r="CUP77" s="12"/>
      <c r="CUQ77" s="12"/>
      <c r="CUR77" s="12"/>
      <c r="CUS77" s="12"/>
      <c r="CUT77" s="12"/>
      <c r="CUU77" s="12"/>
      <c r="CUV77" s="12"/>
      <c r="CUW77" s="12"/>
      <c r="CUX77" s="12"/>
      <c r="CUY77" s="12"/>
      <c r="CUZ77" s="12"/>
      <c r="CVA77" s="12"/>
      <c r="CVB77" s="12"/>
      <c r="CVC77" s="12"/>
      <c r="CVD77" s="12"/>
      <c r="CVE77" s="12"/>
      <c r="CVF77" s="12"/>
      <c r="CVG77" s="12"/>
      <c r="CVH77" s="12"/>
      <c r="CVI77" s="12"/>
      <c r="CVJ77" s="12"/>
      <c r="CVK77" s="12"/>
      <c r="CVL77" s="12"/>
      <c r="CVM77" s="12"/>
      <c r="CVN77" s="12"/>
      <c r="CVO77" s="12"/>
      <c r="CVP77" s="12"/>
      <c r="CVQ77" s="12"/>
      <c r="CVR77" s="12"/>
      <c r="CVS77" s="12"/>
      <c r="CVT77" s="12"/>
      <c r="CVU77" s="12"/>
      <c r="CVV77" s="12"/>
      <c r="CVW77" s="12"/>
      <c r="CVX77" s="12"/>
      <c r="CVY77" s="12"/>
      <c r="CVZ77" s="12"/>
      <c r="CWA77" s="12"/>
      <c r="CWB77" s="12"/>
      <c r="CWC77" s="12"/>
      <c r="CWD77" s="12"/>
      <c r="CWE77" s="12"/>
      <c r="CWF77" s="12"/>
      <c r="CWG77" s="12"/>
      <c r="CWH77" s="12"/>
      <c r="CWI77" s="12"/>
      <c r="CWJ77" s="12"/>
      <c r="CWK77" s="12"/>
      <c r="CWL77" s="12"/>
      <c r="CWM77" s="12"/>
      <c r="CWN77" s="12"/>
      <c r="CWO77" s="12"/>
      <c r="CWP77" s="12"/>
      <c r="CWQ77" s="12"/>
      <c r="CWR77" s="12"/>
      <c r="CWS77" s="12"/>
      <c r="CWT77" s="12"/>
      <c r="CWU77" s="12"/>
      <c r="CWV77" s="12"/>
      <c r="CWW77" s="12"/>
      <c r="CWX77" s="12"/>
      <c r="CWY77" s="12"/>
      <c r="CWZ77" s="12"/>
      <c r="CXA77" s="12"/>
      <c r="CXB77" s="12"/>
      <c r="CXC77" s="12"/>
      <c r="CXD77" s="12"/>
      <c r="CXE77" s="12"/>
      <c r="CXF77" s="12"/>
      <c r="CXG77" s="12"/>
      <c r="CXH77" s="12"/>
      <c r="CXI77" s="12"/>
      <c r="CXJ77" s="12"/>
      <c r="CXK77" s="12"/>
      <c r="CXL77" s="12"/>
      <c r="CXM77" s="12"/>
      <c r="CXN77" s="12"/>
      <c r="CXO77" s="12"/>
      <c r="CXP77" s="12"/>
      <c r="CXQ77" s="12"/>
      <c r="CXR77" s="12"/>
      <c r="CXS77" s="12"/>
      <c r="CXT77" s="12"/>
      <c r="CXU77" s="12"/>
      <c r="CXV77" s="12"/>
      <c r="CXW77" s="12"/>
      <c r="CXX77" s="12"/>
      <c r="CXY77" s="12"/>
      <c r="CXZ77" s="12"/>
      <c r="CYA77" s="12"/>
      <c r="CYB77" s="12"/>
      <c r="CYC77" s="12"/>
      <c r="CYD77" s="12"/>
      <c r="CYE77" s="12"/>
      <c r="CYF77" s="12"/>
      <c r="CYG77" s="12"/>
      <c r="CYH77" s="12"/>
      <c r="CYI77" s="12"/>
      <c r="CYJ77" s="12"/>
      <c r="CYK77" s="12"/>
      <c r="CYL77" s="12"/>
      <c r="CYM77" s="12"/>
      <c r="CYN77" s="12"/>
      <c r="CYO77" s="12"/>
      <c r="CYP77" s="12"/>
      <c r="CYQ77" s="12"/>
      <c r="CYR77" s="12"/>
      <c r="CYS77" s="12"/>
      <c r="CYT77" s="12"/>
      <c r="CYU77" s="12"/>
      <c r="CYV77" s="12"/>
      <c r="CYW77" s="12"/>
      <c r="CYX77" s="12"/>
      <c r="CYY77" s="12"/>
      <c r="CYZ77" s="12"/>
      <c r="CZA77" s="12"/>
      <c r="CZB77" s="12"/>
      <c r="CZC77" s="12"/>
      <c r="CZD77" s="12"/>
      <c r="CZE77" s="12"/>
      <c r="CZF77" s="12"/>
      <c r="CZG77" s="12"/>
      <c r="CZH77" s="12"/>
      <c r="CZI77" s="12"/>
      <c r="CZJ77" s="12"/>
      <c r="CZK77" s="12"/>
      <c r="CZL77" s="12"/>
      <c r="CZM77" s="12"/>
      <c r="CZN77" s="12"/>
      <c r="CZO77" s="12"/>
      <c r="CZP77" s="12"/>
      <c r="CZQ77" s="12"/>
      <c r="CZR77" s="12"/>
      <c r="CZS77" s="12"/>
      <c r="CZT77" s="12"/>
      <c r="CZU77" s="12"/>
      <c r="CZV77" s="12"/>
      <c r="CZW77" s="12"/>
      <c r="CZX77" s="12"/>
      <c r="CZY77" s="12"/>
      <c r="CZZ77" s="12"/>
      <c r="DAA77" s="12"/>
      <c r="DAB77" s="12"/>
      <c r="DAC77" s="12"/>
      <c r="DAD77" s="12"/>
      <c r="DAE77" s="12"/>
      <c r="DAF77" s="12"/>
      <c r="DAG77" s="12"/>
      <c r="DAH77" s="12"/>
      <c r="DAI77" s="12"/>
      <c r="DAJ77" s="12"/>
      <c r="DAK77" s="12"/>
      <c r="DAL77" s="12"/>
      <c r="DAM77" s="12"/>
      <c r="DAN77" s="12"/>
      <c r="DAO77" s="12"/>
      <c r="DAP77" s="12"/>
      <c r="DAQ77" s="12"/>
      <c r="DAR77" s="12"/>
      <c r="DAS77" s="12"/>
      <c r="DAT77" s="12"/>
      <c r="DAU77" s="12"/>
      <c r="DAV77" s="12"/>
      <c r="DAW77" s="12"/>
      <c r="DAX77" s="12"/>
      <c r="DAY77" s="12"/>
      <c r="DAZ77" s="12"/>
      <c r="DBA77" s="12"/>
      <c r="DBB77" s="12"/>
      <c r="DBC77" s="12"/>
      <c r="DBD77" s="12"/>
      <c r="DBE77" s="12"/>
      <c r="DBF77" s="12"/>
      <c r="DBG77" s="12"/>
      <c r="DBH77" s="12"/>
      <c r="DBI77" s="12"/>
      <c r="DBJ77" s="12"/>
      <c r="DBK77" s="12"/>
      <c r="DBL77" s="12"/>
      <c r="DBM77" s="12"/>
      <c r="DBN77" s="12"/>
      <c r="DBO77" s="12"/>
      <c r="DBP77" s="12"/>
      <c r="DBQ77" s="12"/>
      <c r="DBR77" s="12"/>
      <c r="DBS77" s="12"/>
      <c r="DBT77" s="12"/>
      <c r="DBU77" s="12"/>
      <c r="DBV77" s="12"/>
      <c r="DBW77" s="12"/>
      <c r="DBX77" s="12"/>
      <c r="DBY77" s="12"/>
      <c r="DBZ77" s="12"/>
      <c r="DCA77" s="12"/>
      <c r="DCB77" s="12"/>
      <c r="DCC77" s="12"/>
      <c r="DCD77" s="12"/>
      <c r="DCE77" s="12"/>
      <c r="DCF77" s="12"/>
      <c r="DCG77" s="12"/>
      <c r="DCH77" s="12"/>
      <c r="DCI77" s="12"/>
      <c r="DCJ77" s="12"/>
      <c r="DCK77" s="12"/>
      <c r="DCL77" s="12"/>
      <c r="DCM77" s="12"/>
      <c r="DCN77" s="12"/>
      <c r="DCO77" s="12"/>
      <c r="DCP77" s="12"/>
      <c r="DCQ77" s="12"/>
      <c r="DCR77" s="12"/>
      <c r="DCS77" s="12"/>
      <c r="DCT77" s="12"/>
      <c r="DCU77" s="12"/>
      <c r="DCV77" s="12"/>
      <c r="DCW77" s="12"/>
      <c r="DCX77" s="12"/>
      <c r="DCY77" s="12"/>
      <c r="DCZ77" s="12"/>
      <c r="DDA77" s="12"/>
      <c r="DDB77" s="12"/>
      <c r="DDC77" s="12"/>
      <c r="DDD77" s="12"/>
      <c r="DDE77" s="12"/>
      <c r="DDF77" s="12"/>
      <c r="DDG77" s="12"/>
      <c r="DDH77" s="12"/>
      <c r="DDI77" s="12"/>
      <c r="DDJ77" s="12"/>
      <c r="DDK77" s="12"/>
      <c r="DDL77" s="12"/>
      <c r="DDM77" s="12"/>
      <c r="DDN77" s="12"/>
      <c r="DDO77" s="12"/>
      <c r="DDP77" s="12"/>
      <c r="DDQ77" s="12"/>
      <c r="DDR77" s="12"/>
      <c r="DDS77" s="12"/>
      <c r="DDT77" s="12"/>
      <c r="DDU77" s="12"/>
      <c r="DDV77" s="12"/>
      <c r="DDW77" s="12"/>
      <c r="DDX77" s="12"/>
      <c r="DDY77" s="12"/>
      <c r="DDZ77" s="12"/>
      <c r="DEA77" s="12"/>
      <c r="DEB77" s="12"/>
      <c r="DEC77" s="12"/>
      <c r="DED77" s="12"/>
      <c r="DEE77" s="12"/>
      <c r="DEF77" s="12"/>
      <c r="DEG77" s="12"/>
      <c r="DEH77" s="12"/>
      <c r="DEI77" s="12"/>
      <c r="DEJ77" s="12"/>
      <c r="DEK77" s="12"/>
      <c r="DEL77" s="12"/>
      <c r="DEM77" s="12"/>
      <c r="DEN77" s="12"/>
      <c r="DEO77" s="12"/>
      <c r="DEP77" s="12"/>
      <c r="DEQ77" s="12"/>
      <c r="DER77" s="12"/>
      <c r="DES77" s="12"/>
      <c r="DET77" s="12"/>
      <c r="DEU77" s="12"/>
      <c r="DEV77" s="12"/>
      <c r="DEW77" s="12"/>
      <c r="DEX77" s="12"/>
      <c r="DEY77" s="12"/>
      <c r="DEZ77" s="12"/>
      <c r="DFA77" s="12"/>
      <c r="DFB77" s="12"/>
      <c r="DFC77" s="12"/>
      <c r="DFD77" s="12"/>
      <c r="DFE77" s="12"/>
      <c r="DFF77" s="12"/>
      <c r="DFG77" s="12"/>
      <c r="DFH77" s="12"/>
      <c r="DFI77" s="12"/>
      <c r="DFJ77" s="12"/>
      <c r="DFK77" s="12"/>
      <c r="DFL77" s="12"/>
      <c r="DFM77" s="12"/>
      <c r="DFN77" s="12"/>
      <c r="DFO77" s="12"/>
      <c r="DFP77" s="12"/>
      <c r="DFQ77" s="12"/>
      <c r="DFR77" s="12"/>
      <c r="DFS77" s="12"/>
      <c r="DFT77" s="12"/>
      <c r="DFU77" s="12"/>
      <c r="DFV77" s="12"/>
      <c r="DFW77" s="12"/>
      <c r="DFX77" s="12"/>
      <c r="DFY77" s="12"/>
      <c r="DFZ77" s="12"/>
      <c r="DGA77" s="12"/>
      <c r="DGB77" s="12"/>
      <c r="DGC77" s="12"/>
      <c r="DGD77" s="12"/>
      <c r="DGE77" s="12"/>
      <c r="DGF77" s="12"/>
      <c r="DGG77" s="12"/>
      <c r="DGH77" s="12"/>
      <c r="DGI77" s="12"/>
      <c r="DGJ77" s="12"/>
      <c r="DGK77" s="12"/>
      <c r="DGL77" s="12"/>
      <c r="DGM77" s="12"/>
      <c r="DGN77" s="12"/>
      <c r="DGO77" s="12"/>
      <c r="DGP77" s="12"/>
      <c r="DGQ77" s="12"/>
      <c r="DGR77" s="12"/>
      <c r="DGS77" s="12"/>
      <c r="DGT77" s="12"/>
      <c r="DGU77" s="12"/>
      <c r="DGV77" s="12"/>
      <c r="DGW77" s="12"/>
      <c r="DGX77" s="12"/>
      <c r="DGY77" s="12"/>
      <c r="DGZ77" s="12"/>
      <c r="DHA77" s="12"/>
      <c r="DHB77" s="12"/>
      <c r="DHC77" s="12"/>
      <c r="DHD77" s="12"/>
      <c r="DHE77" s="12"/>
      <c r="DHF77" s="12"/>
      <c r="DHG77" s="12"/>
      <c r="DHH77" s="12"/>
      <c r="DHI77" s="12"/>
      <c r="DHJ77" s="12"/>
      <c r="DHK77" s="12"/>
      <c r="DHL77" s="12"/>
      <c r="DHM77" s="12"/>
      <c r="DHN77" s="12"/>
      <c r="DHO77" s="12"/>
      <c r="DHP77" s="12"/>
      <c r="DHQ77" s="12"/>
      <c r="DHR77" s="12"/>
      <c r="DHS77" s="12"/>
      <c r="DHT77" s="12"/>
      <c r="DHU77" s="12"/>
      <c r="DHV77" s="12"/>
      <c r="DHW77" s="12"/>
      <c r="DHX77" s="12"/>
      <c r="DHY77" s="12"/>
      <c r="DHZ77" s="12"/>
      <c r="DIA77" s="12"/>
      <c r="DIB77" s="12"/>
      <c r="DIC77" s="12"/>
      <c r="DID77" s="12"/>
      <c r="DIE77" s="12"/>
      <c r="DIF77" s="12"/>
      <c r="DIG77" s="12"/>
      <c r="DIH77" s="12"/>
      <c r="DII77" s="12"/>
      <c r="DIJ77" s="12"/>
      <c r="DIK77" s="12"/>
      <c r="DIL77" s="12"/>
      <c r="DIM77" s="12"/>
      <c r="DIN77" s="12"/>
      <c r="DIO77" s="12"/>
      <c r="DIP77" s="12"/>
      <c r="DIQ77" s="12"/>
      <c r="DIR77" s="12"/>
      <c r="DIS77" s="12"/>
      <c r="DIT77" s="12"/>
      <c r="DIU77" s="12"/>
      <c r="DIV77" s="12"/>
      <c r="DIW77" s="12"/>
      <c r="DIX77" s="12"/>
      <c r="DIY77" s="12"/>
      <c r="DIZ77" s="12"/>
      <c r="DJA77" s="12"/>
      <c r="DJB77" s="12"/>
      <c r="DJC77" s="12"/>
      <c r="DJD77" s="12"/>
      <c r="DJE77" s="12"/>
      <c r="DJF77" s="12"/>
      <c r="DJG77" s="12"/>
      <c r="DJH77" s="12"/>
      <c r="DJI77" s="12"/>
      <c r="DJJ77" s="12"/>
      <c r="DJK77" s="12"/>
      <c r="DJL77" s="12"/>
      <c r="DJM77" s="12"/>
      <c r="DJN77" s="12"/>
      <c r="DJO77" s="12"/>
      <c r="DJP77" s="12"/>
      <c r="DJQ77" s="12"/>
      <c r="DJR77" s="12"/>
      <c r="DJS77" s="12"/>
      <c r="DJT77" s="12"/>
      <c r="DJU77" s="12"/>
      <c r="DJV77" s="12"/>
      <c r="DJW77" s="12"/>
      <c r="DJX77" s="12"/>
      <c r="DJY77" s="12"/>
      <c r="DJZ77" s="12"/>
      <c r="DKA77" s="12"/>
      <c r="DKB77" s="12"/>
      <c r="DKC77" s="12"/>
      <c r="DKD77" s="12"/>
      <c r="DKE77" s="12"/>
      <c r="DKF77" s="12"/>
      <c r="DKG77" s="12"/>
      <c r="DKH77" s="12"/>
      <c r="DKI77" s="12"/>
      <c r="DKJ77" s="12"/>
      <c r="DKK77" s="12"/>
      <c r="DKL77" s="12"/>
      <c r="DKM77" s="12"/>
      <c r="DKN77" s="12"/>
      <c r="DKO77" s="12"/>
      <c r="DKP77" s="12"/>
      <c r="DKQ77" s="12"/>
      <c r="DKR77" s="12"/>
      <c r="DKS77" s="12"/>
      <c r="DKT77" s="12"/>
      <c r="DKU77" s="12"/>
      <c r="DKV77" s="12"/>
      <c r="DKW77" s="12"/>
      <c r="DKX77" s="12"/>
      <c r="DKY77" s="12"/>
      <c r="DKZ77" s="12"/>
      <c r="DLA77" s="12"/>
      <c r="DLB77" s="12"/>
      <c r="DLC77" s="12"/>
      <c r="DLD77" s="12"/>
      <c r="DLE77" s="12"/>
      <c r="DLF77" s="12"/>
      <c r="DLG77" s="12"/>
      <c r="DLH77" s="12"/>
      <c r="DLI77" s="12"/>
      <c r="DLJ77" s="12"/>
      <c r="DLK77" s="12"/>
      <c r="DLL77" s="12"/>
      <c r="DLM77" s="12"/>
      <c r="DLN77" s="12"/>
      <c r="DLO77" s="12"/>
      <c r="DLP77" s="12"/>
      <c r="DLQ77" s="12"/>
      <c r="DLR77" s="12"/>
      <c r="DLS77" s="12"/>
      <c r="DLT77" s="12"/>
      <c r="DLU77" s="12"/>
      <c r="DLV77" s="12"/>
      <c r="DLW77" s="12"/>
      <c r="DLX77" s="12"/>
      <c r="DLY77" s="12"/>
      <c r="DLZ77" s="12"/>
      <c r="DMA77" s="12"/>
      <c r="DMB77" s="12"/>
      <c r="DMC77" s="12"/>
      <c r="DMD77" s="12"/>
      <c r="DME77" s="12"/>
      <c r="DMF77" s="12"/>
      <c r="DMG77" s="12"/>
      <c r="DMH77" s="12"/>
      <c r="DMI77" s="12"/>
      <c r="DMJ77" s="12"/>
      <c r="DMK77" s="12"/>
      <c r="DML77" s="12"/>
      <c r="DMM77" s="12"/>
      <c r="DMN77" s="12"/>
      <c r="DMO77" s="12"/>
      <c r="DMP77" s="12"/>
      <c r="DMQ77" s="12"/>
      <c r="DMR77" s="12"/>
      <c r="DMS77" s="12"/>
      <c r="DMT77" s="12"/>
      <c r="DMU77" s="12"/>
      <c r="DMV77" s="12"/>
      <c r="DMW77" s="12"/>
      <c r="DMX77" s="12"/>
      <c r="DMY77" s="12"/>
      <c r="DMZ77" s="12"/>
      <c r="DNA77" s="12"/>
      <c r="DNB77" s="12"/>
      <c r="DNC77" s="12"/>
      <c r="DND77" s="12"/>
      <c r="DNE77" s="12"/>
      <c r="DNF77" s="12"/>
      <c r="DNG77" s="12"/>
      <c r="DNH77" s="12"/>
      <c r="DNI77" s="12"/>
      <c r="DNJ77" s="12"/>
      <c r="DNK77" s="12"/>
      <c r="DNL77" s="12"/>
      <c r="DNM77" s="12"/>
      <c r="DNN77" s="12"/>
      <c r="DNO77" s="12"/>
      <c r="DNP77" s="12"/>
      <c r="DNQ77" s="12"/>
      <c r="DNR77" s="12"/>
      <c r="DNS77" s="12"/>
      <c r="DNT77" s="12"/>
      <c r="DNU77" s="12"/>
      <c r="DNV77" s="12"/>
      <c r="DNW77" s="12"/>
      <c r="DNX77" s="12"/>
      <c r="DNY77" s="12"/>
      <c r="DNZ77" s="12"/>
      <c r="DOA77" s="12"/>
      <c r="DOB77" s="12"/>
      <c r="DOC77" s="12"/>
      <c r="DOD77" s="12"/>
      <c r="DOE77" s="12"/>
      <c r="DOF77" s="12"/>
      <c r="DOG77" s="12"/>
      <c r="DOH77" s="12"/>
      <c r="DOI77" s="12"/>
      <c r="DOJ77" s="12"/>
      <c r="DOK77" s="12"/>
      <c r="DOL77" s="12"/>
      <c r="DOM77" s="12"/>
      <c r="DON77" s="12"/>
      <c r="DOO77" s="12"/>
      <c r="DOP77" s="12"/>
      <c r="DOQ77" s="12"/>
      <c r="DOR77" s="12"/>
      <c r="DOS77" s="12"/>
      <c r="DOT77" s="12"/>
      <c r="DOU77" s="12"/>
      <c r="DOV77" s="12"/>
      <c r="DOW77" s="12"/>
      <c r="DOX77" s="12"/>
      <c r="DOY77" s="12"/>
      <c r="DOZ77" s="12"/>
      <c r="DPA77" s="12"/>
      <c r="DPB77" s="12"/>
      <c r="DPC77" s="12"/>
      <c r="DPD77" s="12"/>
      <c r="DPE77" s="12"/>
      <c r="DPF77" s="12"/>
      <c r="DPG77" s="12"/>
      <c r="DPH77" s="12"/>
      <c r="DPI77" s="12"/>
      <c r="DPJ77" s="12"/>
      <c r="DPK77" s="12"/>
      <c r="DPL77" s="12"/>
      <c r="DPM77" s="12"/>
      <c r="DPN77" s="12"/>
      <c r="DPO77" s="12"/>
      <c r="DPP77" s="12"/>
      <c r="DPQ77" s="12"/>
      <c r="DPR77" s="12"/>
      <c r="DPS77" s="12"/>
      <c r="DPT77" s="12"/>
      <c r="DPU77" s="12"/>
      <c r="DPV77" s="12"/>
      <c r="DPW77" s="12"/>
      <c r="DPX77" s="12"/>
      <c r="DPY77" s="12"/>
      <c r="DPZ77" s="12"/>
      <c r="DQA77" s="12"/>
      <c r="DQB77" s="12"/>
      <c r="DQC77" s="12"/>
      <c r="DQD77" s="12"/>
      <c r="DQE77" s="12"/>
      <c r="DQF77" s="12"/>
      <c r="DQG77" s="12"/>
      <c r="DQH77" s="12"/>
      <c r="DQI77" s="12"/>
      <c r="DQJ77" s="12"/>
      <c r="DQK77" s="12"/>
      <c r="DQL77" s="12"/>
      <c r="DQM77" s="12"/>
      <c r="DQN77" s="12"/>
      <c r="DQO77" s="12"/>
      <c r="DQP77" s="12"/>
      <c r="DQQ77" s="12"/>
      <c r="DQR77" s="12"/>
      <c r="DQS77" s="12"/>
      <c r="DQT77" s="12"/>
      <c r="DQU77" s="12"/>
      <c r="DQV77" s="12"/>
      <c r="DQW77" s="12"/>
      <c r="DQX77" s="12"/>
      <c r="DQY77" s="12"/>
      <c r="DQZ77" s="12"/>
      <c r="DRA77" s="12"/>
      <c r="DRB77" s="12"/>
      <c r="DRC77" s="12"/>
      <c r="DRD77" s="12"/>
      <c r="DRE77" s="12"/>
      <c r="DRF77" s="12"/>
      <c r="DRG77" s="12"/>
      <c r="DRH77" s="12"/>
      <c r="DRI77" s="12"/>
      <c r="DRJ77" s="12"/>
      <c r="DRK77" s="12"/>
      <c r="DRL77" s="12"/>
      <c r="DRM77" s="12"/>
      <c r="DRN77" s="12"/>
      <c r="DRO77" s="12"/>
      <c r="DRP77" s="12"/>
      <c r="DRQ77" s="12"/>
      <c r="DRR77" s="12"/>
      <c r="DRS77" s="12"/>
      <c r="DRT77" s="12"/>
      <c r="DRU77" s="12"/>
      <c r="DRV77" s="12"/>
      <c r="DRW77" s="12"/>
      <c r="DRX77" s="12"/>
      <c r="DRY77" s="12"/>
      <c r="DRZ77" s="12"/>
      <c r="DSA77" s="12"/>
      <c r="DSB77" s="12"/>
      <c r="DSC77" s="12"/>
      <c r="DSD77" s="12"/>
      <c r="DSE77" s="12"/>
      <c r="DSF77" s="12"/>
      <c r="DSG77" s="12"/>
      <c r="DSH77" s="12"/>
      <c r="DSI77" s="12"/>
      <c r="DSJ77" s="12"/>
      <c r="DSK77" s="12"/>
      <c r="DSL77" s="12"/>
      <c r="DSM77" s="12"/>
      <c r="DSN77" s="12"/>
      <c r="DSO77" s="12"/>
      <c r="DSP77" s="12"/>
      <c r="DSQ77" s="12"/>
      <c r="DSR77" s="12"/>
      <c r="DSS77" s="12"/>
      <c r="DST77" s="12"/>
      <c r="DSU77" s="12"/>
      <c r="DSV77" s="12"/>
      <c r="DSW77" s="12"/>
      <c r="DSX77" s="12"/>
      <c r="DSY77" s="12"/>
      <c r="DSZ77" s="12"/>
      <c r="DTA77" s="12"/>
      <c r="DTB77" s="12"/>
      <c r="DTC77" s="12"/>
      <c r="DTD77" s="12"/>
      <c r="DTE77" s="12"/>
      <c r="DTF77" s="12"/>
      <c r="DTG77" s="12"/>
      <c r="DTH77" s="12"/>
      <c r="DTI77" s="12"/>
      <c r="DTJ77" s="12"/>
      <c r="DTK77" s="12"/>
      <c r="DTL77" s="12"/>
      <c r="DTM77" s="12"/>
      <c r="DTN77" s="12"/>
      <c r="DTO77" s="12"/>
      <c r="DTP77" s="12"/>
      <c r="DTQ77" s="12"/>
      <c r="DTR77" s="12"/>
      <c r="DTS77" s="12"/>
      <c r="DTT77" s="12"/>
      <c r="DTU77" s="12"/>
      <c r="DTV77" s="12"/>
      <c r="DTW77" s="12"/>
      <c r="DTX77" s="12"/>
      <c r="DTY77" s="12"/>
      <c r="DTZ77" s="12"/>
      <c r="DUA77" s="12"/>
      <c r="DUB77" s="12"/>
      <c r="DUC77" s="12"/>
      <c r="DUD77" s="12"/>
      <c r="DUE77" s="12"/>
      <c r="DUF77" s="12"/>
      <c r="DUG77" s="12"/>
      <c r="DUH77" s="12"/>
      <c r="DUI77" s="12"/>
      <c r="DUJ77" s="12"/>
      <c r="DUK77" s="12"/>
      <c r="DUL77" s="12"/>
      <c r="DUM77" s="12"/>
      <c r="DUN77" s="12"/>
      <c r="DUO77" s="12"/>
      <c r="DUP77" s="12"/>
      <c r="DUQ77" s="12"/>
      <c r="DUR77" s="12"/>
      <c r="DUS77" s="12"/>
      <c r="DUT77" s="12"/>
      <c r="DUU77" s="12"/>
      <c r="DUV77" s="12"/>
      <c r="DUW77" s="12"/>
      <c r="DUX77" s="12"/>
      <c r="DUY77" s="12"/>
      <c r="DUZ77" s="12"/>
      <c r="DVA77" s="12"/>
      <c r="DVB77" s="12"/>
      <c r="DVC77" s="12"/>
      <c r="DVD77" s="12"/>
      <c r="DVE77" s="12"/>
      <c r="DVF77" s="12"/>
      <c r="DVG77" s="12"/>
      <c r="DVH77" s="12"/>
      <c r="DVI77" s="12"/>
      <c r="DVJ77" s="12"/>
      <c r="DVK77" s="12"/>
      <c r="DVL77" s="12"/>
      <c r="DVM77" s="12"/>
      <c r="DVN77" s="12"/>
      <c r="DVO77" s="12"/>
      <c r="DVP77" s="12"/>
      <c r="DVQ77" s="12"/>
      <c r="DVR77" s="12"/>
      <c r="DVS77" s="12"/>
      <c r="DVT77" s="12"/>
      <c r="DVU77" s="12"/>
      <c r="DVV77" s="12"/>
      <c r="DVW77" s="12"/>
      <c r="DVX77" s="12"/>
      <c r="DVY77" s="12"/>
      <c r="DVZ77" s="12"/>
      <c r="DWA77" s="12"/>
      <c r="DWB77" s="12"/>
      <c r="DWC77" s="12"/>
      <c r="DWD77" s="12"/>
      <c r="DWE77" s="12"/>
      <c r="DWF77" s="12"/>
      <c r="DWG77" s="12"/>
      <c r="DWH77" s="12"/>
      <c r="DWI77" s="12"/>
      <c r="DWJ77" s="12"/>
      <c r="DWK77" s="12"/>
      <c r="DWL77" s="12"/>
      <c r="DWM77" s="12"/>
      <c r="DWN77" s="12"/>
      <c r="DWO77" s="12"/>
      <c r="DWP77" s="12"/>
      <c r="DWQ77" s="12"/>
      <c r="DWR77" s="12"/>
      <c r="DWS77" s="12"/>
      <c r="DWT77" s="12"/>
      <c r="DWU77" s="12"/>
      <c r="DWV77" s="12"/>
      <c r="DWW77" s="12"/>
      <c r="DWX77" s="12"/>
      <c r="DWY77" s="12"/>
      <c r="DWZ77" s="12"/>
      <c r="DXA77" s="12"/>
      <c r="DXB77" s="12"/>
      <c r="DXC77" s="12"/>
      <c r="DXD77" s="12"/>
      <c r="DXE77" s="12"/>
      <c r="DXF77" s="12"/>
      <c r="DXG77" s="12"/>
      <c r="DXH77" s="12"/>
      <c r="DXI77" s="12"/>
      <c r="DXJ77" s="12"/>
      <c r="DXK77" s="12"/>
      <c r="DXL77" s="12"/>
      <c r="DXM77" s="12"/>
      <c r="DXN77" s="12"/>
      <c r="DXO77" s="12"/>
      <c r="DXP77" s="12"/>
      <c r="DXQ77" s="12"/>
      <c r="DXR77" s="12"/>
      <c r="DXS77" s="12"/>
      <c r="DXT77" s="12"/>
      <c r="DXU77" s="12"/>
      <c r="DXV77" s="12"/>
      <c r="DXW77" s="12"/>
      <c r="DXX77" s="12"/>
      <c r="DXY77" s="12"/>
      <c r="DXZ77" s="12"/>
      <c r="DYA77" s="12"/>
      <c r="DYB77" s="12"/>
      <c r="DYC77" s="12"/>
      <c r="DYD77" s="12"/>
      <c r="DYE77" s="12"/>
      <c r="DYF77" s="12"/>
      <c r="DYG77" s="12"/>
      <c r="DYH77" s="12"/>
      <c r="DYI77" s="12"/>
      <c r="DYJ77" s="12"/>
      <c r="DYK77" s="12"/>
      <c r="DYL77" s="12"/>
      <c r="DYM77" s="12"/>
      <c r="DYN77" s="12"/>
      <c r="DYO77" s="12"/>
      <c r="DYP77" s="12"/>
      <c r="DYQ77" s="12"/>
      <c r="DYR77" s="12"/>
      <c r="DYS77" s="12"/>
      <c r="DYT77" s="12"/>
      <c r="DYU77" s="12"/>
      <c r="DYV77" s="12"/>
      <c r="DYW77" s="12"/>
      <c r="DYX77" s="12"/>
      <c r="DYY77" s="12"/>
      <c r="DYZ77" s="12"/>
      <c r="DZA77" s="12"/>
      <c r="DZB77" s="12"/>
      <c r="DZC77" s="12"/>
      <c r="DZD77" s="12"/>
      <c r="DZE77" s="12"/>
      <c r="DZF77" s="12"/>
      <c r="DZG77" s="12"/>
      <c r="DZH77" s="12"/>
      <c r="DZI77" s="12"/>
      <c r="DZJ77" s="12"/>
      <c r="DZK77" s="12"/>
      <c r="DZL77" s="12"/>
      <c r="DZM77" s="12"/>
      <c r="DZN77" s="12"/>
      <c r="DZO77" s="12"/>
      <c r="DZP77" s="12"/>
      <c r="DZQ77" s="12"/>
      <c r="DZR77" s="12"/>
      <c r="DZS77" s="12"/>
      <c r="DZT77" s="12"/>
      <c r="DZU77" s="12"/>
      <c r="DZV77" s="12"/>
      <c r="DZW77" s="12"/>
      <c r="DZX77" s="12"/>
      <c r="DZY77" s="12"/>
      <c r="DZZ77" s="12"/>
      <c r="EAA77" s="12"/>
      <c r="EAB77" s="12"/>
      <c r="EAC77" s="12"/>
      <c r="EAD77" s="12"/>
      <c r="EAE77" s="12"/>
      <c r="EAF77" s="12"/>
      <c r="EAG77" s="12"/>
      <c r="EAH77" s="12"/>
      <c r="EAI77" s="12"/>
      <c r="EAJ77" s="12"/>
      <c r="EAK77" s="12"/>
      <c r="EAL77" s="12"/>
      <c r="EAM77" s="12"/>
      <c r="EAN77" s="12"/>
      <c r="EAO77" s="12"/>
      <c r="EAP77" s="12"/>
      <c r="EAQ77" s="12"/>
      <c r="EAR77" s="12"/>
      <c r="EAS77" s="12"/>
      <c r="EAT77" s="12"/>
      <c r="EAU77" s="12"/>
      <c r="EAV77" s="12"/>
      <c r="EAW77" s="12"/>
      <c r="EAX77" s="12"/>
      <c r="EAY77" s="12"/>
      <c r="EAZ77" s="12"/>
      <c r="EBA77" s="12"/>
      <c r="EBB77" s="12"/>
      <c r="EBC77" s="12"/>
      <c r="EBD77" s="12"/>
      <c r="EBE77" s="12"/>
      <c r="EBF77" s="12"/>
      <c r="EBG77" s="12"/>
      <c r="EBH77" s="12"/>
      <c r="EBI77" s="12"/>
      <c r="EBJ77" s="12"/>
      <c r="EBK77" s="12"/>
      <c r="EBL77" s="12"/>
      <c r="EBM77" s="12"/>
      <c r="EBN77" s="12"/>
      <c r="EBO77" s="12"/>
      <c r="EBP77" s="12"/>
      <c r="EBQ77" s="12"/>
      <c r="EBR77" s="12"/>
      <c r="EBS77" s="12"/>
      <c r="EBT77" s="12"/>
      <c r="EBU77" s="12"/>
      <c r="EBV77" s="12"/>
      <c r="EBW77" s="12"/>
      <c r="EBX77" s="12"/>
      <c r="EBY77" s="12"/>
      <c r="EBZ77" s="12"/>
      <c r="ECA77" s="12"/>
      <c r="ECB77" s="12"/>
      <c r="ECC77" s="12"/>
      <c r="ECD77" s="12"/>
      <c r="ECE77" s="12"/>
      <c r="ECF77" s="12"/>
      <c r="ECG77" s="12"/>
      <c r="ECH77" s="12"/>
      <c r="ECI77" s="12"/>
      <c r="ECJ77" s="12"/>
      <c r="ECK77" s="12"/>
      <c r="ECL77" s="12"/>
      <c r="ECM77" s="12"/>
      <c r="ECN77" s="12"/>
      <c r="ECO77" s="12"/>
      <c r="ECP77" s="12"/>
      <c r="ECQ77" s="12"/>
      <c r="ECR77" s="12"/>
      <c r="ECS77" s="12"/>
      <c r="ECT77" s="12"/>
      <c r="ECU77" s="12"/>
      <c r="ECV77" s="12"/>
      <c r="ECW77" s="12"/>
      <c r="ECX77" s="12"/>
      <c r="ECY77" s="12"/>
      <c r="ECZ77" s="12"/>
      <c r="EDA77" s="12"/>
      <c r="EDB77" s="12"/>
      <c r="EDC77" s="12"/>
      <c r="EDD77" s="12"/>
      <c r="EDE77" s="12"/>
      <c r="EDF77" s="12"/>
      <c r="EDG77" s="12"/>
      <c r="EDH77" s="12"/>
      <c r="EDI77" s="12"/>
      <c r="EDJ77" s="12"/>
      <c r="EDK77" s="12"/>
      <c r="EDL77" s="12"/>
      <c r="EDM77" s="12"/>
      <c r="EDN77" s="12"/>
      <c r="EDO77" s="12"/>
      <c r="EDP77" s="12"/>
      <c r="EDQ77" s="12"/>
      <c r="EDR77" s="12"/>
      <c r="EDS77" s="12"/>
      <c r="EDT77" s="12"/>
      <c r="EDU77" s="12"/>
      <c r="EDV77" s="12"/>
      <c r="EDW77" s="12"/>
      <c r="EDX77" s="12"/>
      <c r="EDY77" s="12"/>
      <c r="EDZ77" s="12"/>
      <c r="EEA77" s="12"/>
      <c r="EEB77" s="12"/>
      <c r="EEC77" s="12"/>
      <c r="EED77" s="12"/>
      <c r="EEE77" s="12"/>
      <c r="EEF77" s="12"/>
      <c r="EEG77" s="12"/>
      <c r="EEH77" s="12"/>
      <c r="EEI77" s="12"/>
      <c r="EEJ77" s="12"/>
      <c r="EEK77" s="12"/>
      <c r="EEL77" s="12"/>
      <c r="EEM77" s="12"/>
      <c r="EEN77" s="12"/>
      <c r="EEO77" s="12"/>
      <c r="EEP77" s="12"/>
      <c r="EEQ77" s="12"/>
      <c r="EER77" s="12"/>
      <c r="EES77" s="12"/>
      <c r="EET77" s="12"/>
      <c r="EEU77" s="12"/>
      <c r="EEV77" s="12"/>
      <c r="EEW77" s="12"/>
      <c r="EEX77" s="12"/>
      <c r="EEY77" s="12"/>
      <c r="EEZ77" s="12"/>
      <c r="EFA77" s="12"/>
      <c r="EFB77" s="12"/>
      <c r="EFC77" s="12"/>
      <c r="EFD77" s="12"/>
      <c r="EFE77" s="12"/>
      <c r="EFF77" s="12"/>
      <c r="EFG77" s="12"/>
      <c r="EFH77" s="12"/>
      <c r="EFI77" s="12"/>
      <c r="EFJ77" s="12"/>
      <c r="EFK77" s="12"/>
      <c r="EFL77" s="12"/>
      <c r="EFM77" s="12"/>
      <c r="EFN77" s="12"/>
      <c r="EFO77" s="12"/>
      <c r="EFP77" s="12"/>
      <c r="EFQ77" s="12"/>
      <c r="EFR77" s="12"/>
      <c r="EFS77" s="12"/>
      <c r="EFT77" s="12"/>
      <c r="EFU77" s="12"/>
      <c r="EFV77" s="12"/>
      <c r="EFW77" s="12"/>
      <c r="EFX77" s="12"/>
      <c r="EFY77" s="12"/>
      <c r="EFZ77" s="12"/>
      <c r="EGA77" s="12"/>
      <c r="EGB77" s="12"/>
      <c r="EGC77" s="12"/>
      <c r="EGD77" s="12"/>
      <c r="EGE77" s="12"/>
      <c r="EGF77" s="12"/>
      <c r="EGG77" s="12"/>
      <c r="EGH77" s="12"/>
      <c r="EGI77" s="12"/>
      <c r="EGJ77" s="12"/>
      <c r="EGK77" s="12"/>
      <c r="EGL77" s="12"/>
      <c r="EGM77" s="12"/>
      <c r="EGN77" s="12"/>
      <c r="EGO77" s="12"/>
      <c r="EGP77" s="12"/>
      <c r="EGQ77" s="12"/>
      <c r="EGR77" s="12"/>
      <c r="EGS77" s="12"/>
      <c r="EGT77" s="12"/>
      <c r="EGU77" s="12"/>
      <c r="EGV77" s="12"/>
      <c r="EGW77" s="12"/>
      <c r="EGX77" s="12"/>
      <c r="EGY77" s="12"/>
      <c r="EGZ77" s="12"/>
      <c r="EHA77" s="12"/>
      <c r="EHB77" s="12"/>
      <c r="EHC77" s="12"/>
      <c r="EHD77" s="12"/>
      <c r="EHE77" s="12"/>
      <c r="EHF77" s="12"/>
      <c r="EHG77" s="12"/>
      <c r="EHH77" s="12"/>
      <c r="EHI77" s="12"/>
      <c r="EHJ77" s="12"/>
      <c r="EHK77" s="12"/>
      <c r="EHL77" s="12"/>
      <c r="EHM77" s="12"/>
      <c r="EHN77" s="12"/>
      <c r="EHO77" s="12"/>
      <c r="EHP77" s="12"/>
      <c r="EHQ77" s="12"/>
      <c r="EHR77" s="12"/>
      <c r="EHS77" s="12"/>
      <c r="EHT77" s="12"/>
      <c r="EHU77" s="12"/>
      <c r="EHV77" s="12"/>
      <c r="EHW77" s="12"/>
      <c r="EHX77" s="12"/>
      <c r="EHY77" s="12"/>
      <c r="EHZ77" s="12"/>
      <c r="EIA77" s="12"/>
      <c r="EIB77" s="12"/>
      <c r="EIC77" s="12"/>
      <c r="EID77" s="12"/>
      <c r="EIE77" s="12"/>
      <c r="EIF77" s="12"/>
      <c r="EIG77" s="12"/>
      <c r="EIH77" s="12"/>
      <c r="EII77" s="12"/>
      <c r="EIJ77" s="12"/>
      <c r="EIK77" s="12"/>
      <c r="EIL77" s="12"/>
      <c r="EIM77" s="12"/>
      <c r="EIN77" s="12"/>
      <c r="EIO77" s="12"/>
      <c r="EIP77" s="12"/>
      <c r="EIQ77" s="12"/>
      <c r="EIR77" s="12"/>
      <c r="EIS77" s="12"/>
      <c r="EIT77" s="12"/>
      <c r="EIU77" s="12"/>
      <c r="EIV77" s="12"/>
      <c r="EIW77" s="12"/>
      <c r="EIX77" s="12"/>
      <c r="EIY77" s="12"/>
      <c r="EIZ77" s="12"/>
      <c r="EJA77" s="12"/>
      <c r="EJB77" s="12"/>
      <c r="EJC77" s="12"/>
      <c r="EJD77" s="12"/>
      <c r="EJE77" s="12"/>
      <c r="EJF77" s="12"/>
      <c r="EJG77" s="12"/>
      <c r="EJH77" s="12"/>
      <c r="EJI77" s="12"/>
      <c r="EJJ77" s="12"/>
      <c r="EJK77" s="12"/>
      <c r="EJL77" s="12"/>
      <c r="EJM77" s="12"/>
      <c r="EJN77" s="12"/>
      <c r="EJO77" s="12"/>
      <c r="EJP77" s="12"/>
      <c r="EJQ77" s="12"/>
      <c r="EJR77" s="12"/>
      <c r="EJS77" s="12"/>
      <c r="EJT77" s="12"/>
      <c r="EJU77" s="12"/>
      <c r="EJV77" s="12"/>
      <c r="EJW77" s="12"/>
      <c r="EJX77" s="12"/>
      <c r="EJY77" s="12"/>
      <c r="EJZ77" s="12"/>
      <c r="EKA77" s="12"/>
      <c r="EKB77" s="12"/>
      <c r="EKC77" s="12"/>
      <c r="EKD77" s="12"/>
      <c r="EKE77" s="12"/>
      <c r="EKF77" s="12"/>
      <c r="EKG77" s="12"/>
      <c r="EKH77" s="12"/>
      <c r="EKI77" s="12"/>
      <c r="EKJ77" s="12"/>
      <c r="EKK77" s="12"/>
      <c r="EKL77" s="12"/>
      <c r="EKM77" s="12"/>
      <c r="EKN77" s="12"/>
      <c r="EKO77" s="12"/>
      <c r="EKP77" s="12"/>
      <c r="EKQ77" s="12"/>
      <c r="EKR77" s="12"/>
      <c r="EKS77" s="12"/>
      <c r="EKT77" s="12"/>
      <c r="EKU77" s="12"/>
      <c r="EKV77" s="12"/>
      <c r="EKW77" s="12"/>
      <c r="EKX77" s="12"/>
      <c r="EKY77" s="12"/>
      <c r="EKZ77" s="12"/>
      <c r="ELA77" s="12"/>
      <c r="ELB77" s="12"/>
      <c r="ELC77" s="12"/>
      <c r="ELD77" s="12"/>
      <c r="ELE77" s="12"/>
      <c r="ELF77" s="12"/>
      <c r="ELG77" s="12"/>
      <c r="ELH77" s="12"/>
      <c r="ELI77" s="12"/>
      <c r="ELJ77" s="12"/>
      <c r="ELK77" s="12"/>
      <c r="ELL77" s="12"/>
      <c r="ELM77" s="12"/>
      <c r="ELN77" s="12"/>
      <c r="ELO77" s="12"/>
      <c r="ELP77" s="12"/>
      <c r="ELQ77" s="12"/>
      <c r="ELR77" s="12"/>
      <c r="ELS77" s="12"/>
      <c r="ELT77" s="12"/>
      <c r="ELU77" s="12"/>
      <c r="ELV77" s="12"/>
      <c r="ELW77" s="12"/>
      <c r="ELX77" s="12"/>
      <c r="ELY77" s="12"/>
      <c r="ELZ77" s="12"/>
      <c r="EMA77" s="12"/>
      <c r="EMB77" s="12"/>
      <c r="EMC77" s="12"/>
      <c r="EMD77" s="12"/>
      <c r="EME77" s="12"/>
      <c r="EMF77" s="12"/>
      <c r="EMG77" s="12"/>
      <c r="EMH77" s="12"/>
      <c r="EMI77" s="12"/>
      <c r="EMJ77" s="12"/>
      <c r="EMK77" s="12"/>
      <c r="EML77" s="12"/>
      <c r="EMM77" s="12"/>
      <c r="EMN77" s="12"/>
      <c r="EMO77" s="12"/>
      <c r="EMP77" s="12"/>
      <c r="EMQ77" s="12"/>
      <c r="EMR77" s="12"/>
      <c r="EMS77" s="12"/>
      <c r="EMT77" s="12"/>
      <c r="EMU77" s="12"/>
      <c r="EMV77" s="12"/>
      <c r="EMW77" s="12"/>
      <c r="EMX77" s="12"/>
      <c r="EMY77" s="12"/>
      <c r="EMZ77" s="12"/>
      <c r="ENA77" s="12"/>
      <c r="ENB77" s="12"/>
      <c r="ENC77" s="12"/>
      <c r="END77" s="12"/>
      <c r="ENE77" s="12"/>
      <c r="ENF77" s="12"/>
      <c r="ENG77" s="12"/>
      <c r="ENH77" s="12"/>
      <c r="ENI77" s="12"/>
      <c r="ENJ77" s="12"/>
      <c r="ENK77" s="12"/>
      <c r="ENL77" s="12"/>
      <c r="ENM77" s="12"/>
      <c r="ENN77" s="12"/>
      <c r="ENO77" s="12"/>
      <c r="ENP77" s="12"/>
      <c r="ENQ77" s="12"/>
      <c r="ENR77" s="12"/>
      <c r="ENS77" s="12"/>
      <c r="ENT77" s="12"/>
      <c r="ENU77" s="12"/>
      <c r="ENV77" s="12"/>
      <c r="ENW77" s="12"/>
      <c r="ENX77" s="12"/>
      <c r="ENY77" s="12"/>
      <c r="ENZ77" s="12"/>
      <c r="EOA77" s="12"/>
      <c r="EOB77" s="12"/>
      <c r="EOC77" s="12"/>
      <c r="EOD77" s="12"/>
      <c r="EOE77" s="12"/>
      <c r="EOF77" s="12"/>
      <c r="EOG77" s="12"/>
      <c r="EOH77" s="12"/>
      <c r="EOI77" s="12"/>
      <c r="EOJ77" s="12"/>
      <c r="EOK77" s="12"/>
      <c r="EOL77" s="12"/>
      <c r="EOM77" s="12"/>
      <c r="EON77" s="12"/>
      <c r="EOO77" s="12"/>
      <c r="EOP77" s="12"/>
      <c r="EOQ77" s="12"/>
      <c r="EOR77" s="12"/>
      <c r="EOS77" s="12"/>
      <c r="EOT77" s="12"/>
      <c r="EOU77" s="12"/>
      <c r="EOV77" s="12"/>
      <c r="EOW77" s="12"/>
      <c r="EOX77" s="12"/>
      <c r="EOY77" s="12"/>
      <c r="EOZ77" s="12"/>
      <c r="EPA77" s="12"/>
      <c r="EPB77" s="12"/>
      <c r="EPC77" s="12"/>
      <c r="EPD77" s="12"/>
      <c r="EPE77" s="12"/>
      <c r="EPF77" s="12"/>
      <c r="EPG77" s="12"/>
      <c r="EPH77" s="12"/>
      <c r="EPI77" s="12"/>
      <c r="EPJ77" s="12"/>
      <c r="EPK77" s="12"/>
      <c r="EPL77" s="12"/>
      <c r="EPM77" s="12"/>
      <c r="EPN77" s="12"/>
      <c r="EPO77" s="12"/>
      <c r="EPP77" s="12"/>
      <c r="EPQ77" s="12"/>
      <c r="EPR77" s="12"/>
      <c r="EPS77" s="12"/>
      <c r="EPT77" s="12"/>
      <c r="EPU77" s="12"/>
      <c r="EPV77" s="12"/>
      <c r="EPW77" s="12"/>
      <c r="EPX77" s="12"/>
      <c r="EPY77" s="12"/>
      <c r="EPZ77" s="12"/>
      <c r="EQA77" s="12"/>
      <c r="EQB77" s="12"/>
      <c r="EQC77" s="12"/>
      <c r="EQD77" s="12"/>
      <c r="EQE77" s="12"/>
      <c r="EQF77" s="12"/>
      <c r="EQG77" s="12"/>
      <c r="EQH77" s="12"/>
      <c r="EQI77" s="12"/>
      <c r="EQJ77" s="12"/>
      <c r="EQK77" s="12"/>
      <c r="EQL77" s="12"/>
      <c r="EQM77" s="12"/>
      <c r="EQN77" s="12"/>
      <c r="EQO77" s="12"/>
      <c r="EQP77" s="12"/>
      <c r="EQQ77" s="12"/>
      <c r="EQR77" s="12"/>
      <c r="EQS77" s="12"/>
      <c r="EQT77" s="12"/>
      <c r="EQU77" s="12"/>
      <c r="EQV77" s="12"/>
      <c r="EQW77" s="12"/>
      <c r="EQX77" s="12"/>
      <c r="EQY77" s="12"/>
      <c r="EQZ77" s="12"/>
      <c r="ERA77" s="12"/>
      <c r="ERB77" s="12"/>
      <c r="ERC77" s="12"/>
      <c r="ERD77" s="12"/>
      <c r="ERE77" s="12"/>
      <c r="ERF77" s="12"/>
      <c r="ERG77" s="12"/>
      <c r="ERH77" s="12"/>
      <c r="ERI77" s="12"/>
      <c r="ERJ77" s="12"/>
      <c r="ERK77" s="12"/>
      <c r="ERL77" s="12"/>
      <c r="ERM77" s="12"/>
      <c r="ERN77" s="12"/>
      <c r="ERO77" s="12"/>
      <c r="ERP77" s="12"/>
      <c r="ERQ77" s="12"/>
      <c r="ERR77" s="12"/>
      <c r="ERS77" s="12"/>
      <c r="ERT77" s="12"/>
      <c r="ERU77" s="12"/>
      <c r="ERV77" s="12"/>
      <c r="ERW77" s="12"/>
      <c r="ERX77" s="12"/>
      <c r="ERY77" s="12"/>
      <c r="ERZ77" s="12"/>
      <c r="ESA77" s="12"/>
      <c r="ESB77" s="12"/>
      <c r="ESC77" s="12"/>
      <c r="ESD77" s="12"/>
      <c r="ESE77" s="12"/>
      <c r="ESF77" s="12"/>
      <c r="ESG77" s="12"/>
      <c r="ESH77" s="12"/>
      <c r="ESI77" s="12"/>
      <c r="ESJ77" s="12"/>
      <c r="ESK77" s="12"/>
      <c r="ESL77" s="12"/>
      <c r="ESM77" s="12"/>
      <c r="ESN77" s="12"/>
      <c r="ESO77" s="12"/>
      <c r="ESP77" s="12"/>
      <c r="ESQ77" s="12"/>
      <c r="ESR77" s="12"/>
      <c r="ESS77" s="12"/>
      <c r="EST77" s="12"/>
      <c r="ESU77" s="12"/>
      <c r="ESV77" s="12"/>
      <c r="ESW77" s="12"/>
      <c r="ESX77" s="12"/>
      <c r="ESY77" s="12"/>
      <c r="ESZ77" s="12"/>
      <c r="ETA77" s="12"/>
      <c r="ETB77" s="12"/>
      <c r="ETC77" s="12"/>
      <c r="ETD77" s="12"/>
      <c r="ETE77" s="12"/>
      <c r="ETF77" s="12"/>
      <c r="ETG77" s="12"/>
      <c r="ETH77" s="12"/>
      <c r="ETI77" s="12"/>
      <c r="ETJ77" s="12"/>
      <c r="ETK77" s="12"/>
      <c r="ETL77" s="12"/>
      <c r="ETM77" s="12"/>
      <c r="ETN77" s="12"/>
      <c r="ETO77" s="12"/>
      <c r="ETP77" s="12"/>
      <c r="ETQ77" s="12"/>
      <c r="ETR77" s="12"/>
      <c r="ETS77" s="12"/>
      <c r="ETT77" s="12"/>
      <c r="ETU77" s="12"/>
      <c r="ETV77" s="12"/>
      <c r="ETW77" s="12"/>
      <c r="ETX77" s="12"/>
      <c r="ETY77" s="12"/>
      <c r="ETZ77" s="12"/>
      <c r="EUA77" s="12"/>
      <c r="EUB77" s="12"/>
      <c r="EUC77" s="12"/>
      <c r="EUD77" s="12"/>
      <c r="EUE77" s="12"/>
      <c r="EUF77" s="12"/>
      <c r="EUG77" s="12"/>
      <c r="EUH77" s="12"/>
      <c r="EUI77" s="12"/>
      <c r="EUJ77" s="12"/>
      <c r="EUK77" s="12"/>
      <c r="EUL77" s="12"/>
      <c r="EUM77" s="12"/>
      <c r="EUN77" s="12"/>
      <c r="EUO77" s="12"/>
      <c r="EUP77" s="12"/>
      <c r="EUQ77" s="12"/>
      <c r="EUR77" s="12"/>
      <c r="EUS77" s="12"/>
      <c r="EUT77" s="12"/>
      <c r="EUU77" s="12"/>
      <c r="EUV77" s="12"/>
      <c r="EUW77" s="12"/>
      <c r="EUX77" s="12"/>
      <c r="EUY77" s="12"/>
      <c r="EUZ77" s="12"/>
      <c r="EVA77" s="12"/>
      <c r="EVB77" s="12"/>
      <c r="EVC77" s="12"/>
      <c r="EVD77" s="12"/>
      <c r="EVE77" s="12"/>
      <c r="EVF77" s="12"/>
      <c r="EVG77" s="12"/>
      <c r="EVH77" s="12"/>
      <c r="EVI77" s="12"/>
      <c r="EVJ77" s="12"/>
      <c r="EVK77" s="12"/>
      <c r="EVL77" s="12"/>
      <c r="EVM77" s="12"/>
      <c r="EVN77" s="12"/>
      <c r="EVO77" s="12"/>
      <c r="EVP77" s="12"/>
      <c r="EVQ77" s="12"/>
      <c r="EVR77" s="12"/>
      <c r="EVS77" s="12"/>
      <c r="EVT77" s="12"/>
      <c r="EVU77" s="12"/>
      <c r="EVV77" s="12"/>
      <c r="EVW77" s="12"/>
      <c r="EVX77" s="12"/>
      <c r="EVY77" s="12"/>
      <c r="EVZ77" s="12"/>
      <c r="EWA77" s="12"/>
      <c r="EWB77" s="12"/>
      <c r="EWC77" s="12"/>
      <c r="EWD77" s="12"/>
      <c r="EWE77" s="12"/>
      <c r="EWF77" s="12"/>
      <c r="EWG77" s="12"/>
      <c r="EWH77" s="12"/>
      <c r="EWI77" s="12"/>
      <c r="EWJ77" s="12"/>
      <c r="EWK77" s="12"/>
      <c r="EWL77" s="12"/>
      <c r="EWM77" s="12"/>
      <c r="EWN77" s="12"/>
      <c r="EWO77" s="12"/>
      <c r="EWP77" s="12"/>
      <c r="EWQ77" s="12"/>
      <c r="EWR77" s="12"/>
      <c r="EWS77" s="12"/>
      <c r="EWT77" s="12"/>
      <c r="EWU77" s="12"/>
      <c r="EWV77" s="12"/>
      <c r="EWW77" s="12"/>
      <c r="EWX77" s="12"/>
      <c r="EWY77" s="12"/>
      <c r="EWZ77" s="12"/>
      <c r="EXA77" s="12"/>
      <c r="EXB77" s="12"/>
      <c r="EXC77" s="12"/>
      <c r="EXD77" s="12"/>
      <c r="EXE77" s="12"/>
      <c r="EXF77" s="12"/>
      <c r="EXG77" s="12"/>
      <c r="EXH77" s="12"/>
      <c r="EXI77" s="12"/>
      <c r="EXJ77" s="12"/>
      <c r="EXK77" s="12"/>
      <c r="EXL77" s="12"/>
      <c r="EXM77" s="12"/>
      <c r="EXN77" s="12"/>
      <c r="EXO77" s="12"/>
      <c r="EXP77" s="12"/>
      <c r="EXQ77" s="12"/>
      <c r="EXR77" s="12"/>
      <c r="EXS77" s="12"/>
      <c r="EXT77" s="12"/>
      <c r="EXU77" s="12"/>
      <c r="EXV77" s="12"/>
      <c r="EXW77" s="12"/>
      <c r="EXX77" s="12"/>
      <c r="EXY77" s="12"/>
      <c r="EXZ77" s="12"/>
      <c r="EYA77" s="12"/>
      <c r="EYB77" s="12"/>
      <c r="EYC77" s="12"/>
      <c r="EYD77" s="12"/>
      <c r="EYE77" s="12"/>
      <c r="EYF77" s="12"/>
      <c r="EYG77" s="12"/>
      <c r="EYH77" s="12"/>
      <c r="EYI77" s="12"/>
      <c r="EYJ77" s="12"/>
      <c r="EYK77" s="12"/>
      <c r="EYL77" s="12"/>
      <c r="EYM77" s="12"/>
      <c r="EYN77" s="12"/>
      <c r="EYO77" s="12"/>
      <c r="EYP77" s="12"/>
      <c r="EYQ77" s="12"/>
      <c r="EYR77" s="12"/>
      <c r="EYS77" s="12"/>
      <c r="EYT77" s="12"/>
      <c r="EYU77" s="12"/>
      <c r="EYV77" s="12"/>
      <c r="EYW77" s="12"/>
      <c r="EYX77" s="12"/>
      <c r="EYY77" s="12"/>
      <c r="EYZ77" s="12"/>
      <c r="EZA77" s="12"/>
      <c r="EZB77" s="12"/>
      <c r="EZC77" s="12"/>
      <c r="EZD77" s="12"/>
      <c r="EZE77" s="12"/>
      <c r="EZF77" s="12"/>
      <c r="EZG77" s="12"/>
      <c r="EZH77" s="12"/>
      <c r="EZI77" s="12"/>
      <c r="EZJ77" s="12"/>
      <c r="EZK77" s="12"/>
      <c r="EZL77" s="12"/>
      <c r="EZM77" s="12"/>
      <c r="EZN77" s="12"/>
      <c r="EZO77" s="12"/>
      <c r="EZP77" s="12"/>
      <c r="EZQ77" s="12"/>
      <c r="EZR77" s="12"/>
      <c r="EZS77" s="12"/>
      <c r="EZT77" s="12"/>
      <c r="EZU77" s="12"/>
      <c r="EZV77" s="12"/>
      <c r="EZW77" s="12"/>
      <c r="EZX77" s="12"/>
      <c r="EZY77" s="12"/>
      <c r="EZZ77" s="12"/>
      <c r="FAA77" s="12"/>
      <c r="FAB77" s="12"/>
      <c r="FAC77" s="12"/>
      <c r="FAD77" s="12"/>
      <c r="FAE77" s="12"/>
      <c r="FAF77" s="12"/>
      <c r="FAG77" s="12"/>
      <c r="FAH77" s="12"/>
      <c r="FAI77" s="12"/>
      <c r="FAJ77" s="12"/>
      <c r="FAK77" s="12"/>
      <c r="FAL77" s="12"/>
      <c r="FAM77" s="12"/>
      <c r="FAN77" s="12"/>
      <c r="FAO77" s="12"/>
      <c r="FAP77" s="12"/>
      <c r="FAQ77" s="12"/>
      <c r="FAR77" s="12"/>
      <c r="FAS77" s="12"/>
      <c r="FAT77" s="12"/>
      <c r="FAU77" s="12"/>
      <c r="FAV77" s="12"/>
      <c r="FAW77" s="12"/>
      <c r="FAX77" s="12"/>
      <c r="FAY77" s="12"/>
      <c r="FAZ77" s="12"/>
      <c r="FBA77" s="12"/>
      <c r="FBB77" s="12"/>
      <c r="FBC77" s="12"/>
      <c r="FBD77" s="12"/>
      <c r="FBE77" s="12"/>
      <c r="FBF77" s="12"/>
      <c r="FBG77" s="12"/>
      <c r="FBH77" s="12"/>
      <c r="FBI77" s="12"/>
      <c r="FBJ77" s="12"/>
      <c r="FBK77" s="12"/>
      <c r="FBL77" s="12"/>
      <c r="FBM77" s="12"/>
      <c r="FBN77" s="12"/>
      <c r="FBO77" s="12"/>
      <c r="FBP77" s="12"/>
      <c r="FBQ77" s="12"/>
      <c r="FBR77" s="12"/>
      <c r="FBS77" s="12"/>
      <c r="FBT77" s="12"/>
      <c r="FBU77" s="12"/>
      <c r="FBV77" s="12"/>
      <c r="FBW77" s="12"/>
      <c r="FBX77" s="12"/>
      <c r="FBY77" s="12"/>
      <c r="FBZ77" s="12"/>
      <c r="FCA77" s="12"/>
      <c r="FCB77" s="12"/>
      <c r="FCC77" s="12"/>
      <c r="FCD77" s="12"/>
      <c r="FCE77" s="12"/>
      <c r="FCF77" s="12"/>
      <c r="FCG77" s="12"/>
      <c r="FCH77" s="12"/>
      <c r="FCI77" s="12"/>
      <c r="FCJ77" s="12"/>
      <c r="FCK77" s="12"/>
      <c r="FCL77" s="12"/>
      <c r="FCM77" s="12"/>
      <c r="FCN77" s="12"/>
      <c r="FCO77" s="12"/>
      <c r="FCP77" s="12"/>
      <c r="FCQ77" s="12"/>
      <c r="FCR77" s="12"/>
      <c r="FCS77" s="12"/>
      <c r="FCT77" s="12"/>
      <c r="FCU77" s="12"/>
      <c r="FCV77" s="12"/>
      <c r="FCW77" s="12"/>
      <c r="FCX77" s="12"/>
      <c r="FCY77" s="12"/>
      <c r="FCZ77" s="12"/>
      <c r="FDA77" s="12"/>
      <c r="FDB77" s="12"/>
      <c r="FDC77" s="12"/>
      <c r="FDD77" s="12"/>
      <c r="FDE77" s="12"/>
      <c r="FDF77" s="12"/>
      <c r="FDG77" s="12"/>
      <c r="FDH77" s="12"/>
      <c r="FDI77" s="12"/>
      <c r="FDJ77" s="12"/>
      <c r="FDK77" s="12"/>
      <c r="FDL77" s="12"/>
      <c r="FDM77" s="12"/>
      <c r="FDN77" s="12"/>
      <c r="FDO77" s="12"/>
      <c r="FDP77" s="12"/>
      <c r="FDQ77" s="12"/>
      <c r="FDR77" s="12"/>
      <c r="FDS77" s="12"/>
      <c r="FDT77" s="12"/>
      <c r="FDU77" s="12"/>
      <c r="FDV77" s="12"/>
      <c r="FDW77" s="12"/>
      <c r="FDX77" s="12"/>
      <c r="FDY77" s="12"/>
      <c r="FDZ77" s="12"/>
      <c r="FEA77" s="12"/>
      <c r="FEB77" s="12"/>
      <c r="FEC77" s="12"/>
      <c r="FED77" s="12"/>
      <c r="FEE77" s="12"/>
      <c r="FEF77" s="12"/>
      <c r="FEG77" s="12"/>
      <c r="FEH77" s="12"/>
      <c r="FEI77" s="12"/>
      <c r="FEJ77" s="12"/>
      <c r="FEK77" s="12"/>
      <c r="FEL77" s="12"/>
      <c r="FEM77" s="12"/>
      <c r="FEN77" s="12"/>
      <c r="FEO77" s="12"/>
      <c r="FEP77" s="12"/>
      <c r="FEQ77" s="12"/>
      <c r="FER77" s="12"/>
      <c r="FES77" s="12"/>
      <c r="FET77" s="12"/>
      <c r="FEU77" s="12"/>
      <c r="FEV77" s="12"/>
      <c r="FEW77" s="12"/>
      <c r="FEX77" s="12"/>
      <c r="FEY77" s="12"/>
      <c r="FEZ77" s="12"/>
      <c r="FFA77" s="12"/>
      <c r="FFB77" s="12"/>
      <c r="FFC77" s="12"/>
      <c r="FFD77" s="12"/>
      <c r="FFE77" s="12"/>
      <c r="FFF77" s="12"/>
      <c r="FFG77" s="12"/>
      <c r="FFH77" s="12"/>
      <c r="FFI77" s="12"/>
      <c r="FFJ77" s="12"/>
      <c r="FFK77" s="12"/>
      <c r="FFL77" s="12"/>
      <c r="FFM77" s="12"/>
      <c r="FFN77" s="12"/>
      <c r="FFO77" s="12"/>
      <c r="FFP77" s="12"/>
      <c r="FFQ77" s="12"/>
      <c r="FFR77" s="12"/>
      <c r="FFS77" s="12"/>
      <c r="FFT77" s="12"/>
      <c r="FFU77" s="12"/>
      <c r="FFV77" s="12"/>
      <c r="FFW77" s="12"/>
      <c r="FFX77" s="12"/>
      <c r="FFY77" s="12"/>
      <c r="FFZ77" s="12"/>
      <c r="FGA77" s="12"/>
      <c r="FGB77" s="12"/>
      <c r="FGC77" s="12"/>
      <c r="FGD77" s="12"/>
      <c r="FGE77" s="12"/>
      <c r="FGF77" s="12"/>
      <c r="FGG77" s="12"/>
      <c r="FGH77" s="12"/>
      <c r="FGI77" s="12"/>
      <c r="FGJ77" s="12"/>
      <c r="FGK77" s="12"/>
      <c r="FGL77" s="12"/>
      <c r="FGM77" s="12"/>
      <c r="FGN77" s="12"/>
      <c r="FGO77" s="12"/>
      <c r="FGP77" s="12"/>
      <c r="FGQ77" s="12"/>
      <c r="FGR77" s="12"/>
      <c r="FGS77" s="12"/>
      <c r="FGT77" s="12"/>
      <c r="FGU77" s="12"/>
      <c r="FGV77" s="12"/>
      <c r="FGW77" s="12"/>
      <c r="FGX77" s="12"/>
      <c r="FGY77" s="12"/>
      <c r="FGZ77" s="12"/>
      <c r="FHA77" s="12"/>
      <c r="FHB77" s="12"/>
      <c r="FHC77" s="12"/>
      <c r="FHD77" s="12"/>
      <c r="FHE77" s="12"/>
      <c r="FHF77" s="12"/>
      <c r="FHG77" s="12"/>
      <c r="FHH77" s="12"/>
      <c r="FHI77" s="12"/>
      <c r="FHJ77" s="12"/>
      <c r="FHK77" s="12"/>
      <c r="FHL77" s="12"/>
      <c r="FHM77" s="12"/>
      <c r="FHN77" s="12"/>
      <c r="FHO77" s="12"/>
      <c r="FHP77" s="12"/>
      <c r="FHQ77" s="12"/>
      <c r="FHR77" s="12"/>
      <c r="FHS77" s="12"/>
      <c r="FHT77" s="12"/>
      <c r="FHU77" s="12"/>
      <c r="FHV77" s="12"/>
      <c r="FHW77" s="12"/>
      <c r="FHX77" s="12"/>
      <c r="FHY77" s="12"/>
      <c r="FHZ77" s="12"/>
      <c r="FIA77" s="12"/>
      <c r="FIB77" s="12"/>
      <c r="FIC77" s="12"/>
      <c r="FID77" s="12"/>
      <c r="FIE77" s="12"/>
      <c r="FIF77" s="12"/>
      <c r="FIG77" s="12"/>
      <c r="FIH77" s="12"/>
      <c r="FII77" s="12"/>
      <c r="FIJ77" s="12"/>
      <c r="FIK77" s="12"/>
      <c r="FIL77" s="12"/>
      <c r="FIM77" s="12"/>
      <c r="FIN77" s="12"/>
      <c r="FIO77" s="12"/>
      <c r="FIP77" s="12"/>
      <c r="FIQ77" s="12"/>
      <c r="FIR77" s="12"/>
      <c r="FIS77" s="12"/>
      <c r="FIT77" s="12"/>
      <c r="FIU77" s="12"/>
      <c r="FIV77" s="12"/>
      <c r="FIW77" s="12"/>
      <c r="FIX77" s="12"/>
      <c r="FIY77" s="12"/>
      <c r="FIZ77" s="12"/>
      <c r="FJA77" s="12"/>
      <c r="FJB77" s="12"/>
      <c r="FJC77" s="12"/>
      <c r="FJD77" s="12"/>
      <c r="FJE77" s="12"/>
      <c r="FJF77" s="12"/>
      <c r="FJG77" s="12"/>
      <c r="FJH77" s="12"/>
      <c r="FJI77" s="12"/>
      <c r="FJJ77" s="12"/>
      <c r="FJK77" s="12"/>
      <c r="FJL77" s="12"/>
      <c r="FJM77" s="12"/>
      <c r="FJN77" s="12"/>
      <c r="FJO77" s="12"/>
      <c r="FJP77" s="12"/>
      <c r="FJQ77" s="12"/>
      <c r="FJR77" s="12"/>
      <c r="FJS77" s="12"/>
      <c r="FJT77" s="12"/>
      <c r="FJU77" s="12"/>
      <c r="FJV77" s="12"/>
      <c r="FJW77" s="12"/>
      <c r="FJX77" s="12"/>
      <c r="FJY77" s="12"/>
      <c r="FJZ77" s="12"/>
      <c r="FKA77" s="12"/>
      <c r="FKB77" s="12"/>
      <c r="FKC77" s="12"/>
      <c r="FKD77" s="12"/>
      <c r="FKE77" s="12"/>
      <c r="FKF77" s="12"/>
      <c r="FKG77" s="12"/>
      <c r="FKH77" s="12"/>
      <c r="FKI77" s="12"/>
      <c r="FKJ77" s="12"/>
      <c r="FKK77" s="12"/>
      <c r="FKL77" s="12"/>
      <c r="FKM77" s="12"/>
      <c r="FKN77" s="12"/>
      <c r="FKO77" s="12"/>
      <c r="FKP77" s="12"/>
      <c r="FKQ77" s="12"/>
      <c r="FKR77" s="12"/>
      <c r="FKS77" s="12"/>
      <c r="FKT77" s="12"/>
      <c r="FKU77" s="12"/>
      <c r="FKV77" s="12"/>
      <c r="FKW77" s="12"/>
      <c r="FKX77" s="12"/>
      <c r="FKY77" s="12"/>
      <c r="FKZ77" s="12"/>
      <c r="FLA77" s="12"/>
      <c r="FLB77" s="12"/>
      <c r="FLC77" s="12"/>
      <c r="FLD77" s="12"/>
      <c r="FLE77" s="12"/>
      <c r="FLF77" s="12"/>
      <c r="FLG77" s="12"/>
      <c r="FLH77" s="12"/>
      <c r="FLI77" s="12"/>
      <c r="FLJ77" s="12"/>
      <c r="FLK77" s="12"/>
      <c r="FLL77" s="12"/>
      <c r="FLM77" s="12"/>
      <c r="FLN77" s="12"/>
      <c r="FLO77" s="12"/>
      <c r="FLP77" s="12"/>
      <c r="FLQ77" s="12"/>
      <c r="FLR77" s="12"/>
      <c r="FLS77" s="12"/>
      <c r="FLT77" s="12"/>
      <c r="FLU77" s="12"/>
      <c r="FLV77" s="12"/>
      <c r="FLW77" s="12"/>
      <c r="FLX77" s="12"/>
      <c r="FLY77" s="12"/>
      <c r="FLZ77" s="12"/>
      <c r="FMA77" s="12"/>
      <c r="FMB77" s="12"/>
      <c r="FMC77" s="12"/>
      <c r="FMD77" s="12"/>
      <c r="FME77" s="12"/>
      <c r="FMF77" s="12"/>
      <c r="FMG77" s="12"/>
      <c r="FMH77" s="12"/>
      <c r="FMI77" s="12"/>
      <c r="FMJ77" s="12"/>
      <c r="FMK77" s="12"/>
      <c r="FML77" s="12"/>
      <c r="FMM77" s="12"/>
      <c r="FMN77" s="12"/>
      <c r="FMO77" s="12"/>
      <c r="FMP77" s="12"/>
      <c r="FMQ77" s="12"/>
      <c r="FMR77" s="12"/>
      <c r="FMS77" s="12"/>
      <c r="FMT77" s="12"/>
      <c r="FMU77" s="12"/>
      <c r="FMV77" s="12"/>
      <c r="FMW77" s="12"/>
      <c r="FMX77" s="12"/>
      <c r="FMY77" s="12"/>
      <c r="FMZ77" s="12"/>
      <c r="FNA77" s="12"/>
      <c r="FNB77" s="12"/>
      <c r="FNC77" s="12"/>
      <c r="FND77" s="12"/>
      <c r="FNE77" s="12"/>
      <c r="FNF77" s="12"/>
      <c r="FNG77" s="12"/>
      <c r="FNH77" s="12"/>
      <c r="FNI77" s="12"/>
      <c r="FNJ77" s="12"/>
      <c r="FNK77" s="12"/>
      <c r="FNL77" s="12"/>
      <c r="FNM77" s="12"/>
      <c r="FNN77" s="12"/>
      <c r="FNO77" s="12"/>
      <c r="FNP77" s="12"/>
      <c r="FNQ77" s="12"/>
      <c r="FNR77" s="12"/>
      <c r="FNS77" s="12"/>
      <c r="FNT77" s="12"/>
      <c r="FNU77" s="12"/>
      <c r="FNV77" s="12"/>
      <c r="FNW77" s="12"/>
      <c r="FNX77" s="12"/>
      <c r="FNY77" s="12"/>
      <c r="FNZ77" s="12"/>
      <c r="FOA77" s="12"/>
      <c r="FOB77" s="12"/>
      <c r="FOC77" s="12"/>
      <c r="FOD77" s="12"/>
      <c r="FOE77" s="12"/>
      <c r="FOF77" s="12"/>
      <c r="FOG77" s="12"/>
      <c r="FOH77" s="12"/>
      <c r="FOI77" s="12"/>
      <c r="FOJ77" s="12"/>
      <c r="FOK77" s="12"/>
      <c r="FOL77" s="12"/>
      <c r="FOM77" s="12"/>
      <c r="FON77" s="12"/>
      <c r="FOO77" s="12"/>
      <c r="FOP77" s="12"/>
      <c r="FOQ77" s="12"/>
      <c r="FOR77" s="12"/>
      <c r="FOS77" s="12"/>
      <c r="FOT77" s="12"/>
      <c r="FOU77" s="12"/>
      <c r="FOV77" s="12"/>
      <c r="FOW77" s="12"/>
      <c r="FOX77" s="12"/>
      <c r="FOY77" s="12"/>
      <c r="FOZ77" s="12"/>
      <c r="FPA77" s="12"/>
      <c r="FPB77" s="12"/>
      <c r="FPC77" s="12"/>
      <c r="FPD77" s="12"/>
      <c r="FPE77" s="12"/>
      <c r="FPF77" s="12"/>
      <c r="FPG77" s="12"/>
      <c r="FPH77" s="12"/>
      <c r="FPI77" s="12"/>
      <c r="FPJ77" s="12"/>
      <c r="FPK77" s="12"/>
      <c r="FPL77" s="12"/>
      <c r="FPM77" s="12"/>
      <c r="FPN77" s="12"/>
      <c r="FPO77" s="12"/>
      <c r="FPP77" s="12"/>
      <c r="FPQ77" s="12"/>
      <c r="FPR77" s="12"/>
      <c r="FPS77" s="12"/>
      <c r="FPT77" s="12"/>
      <c r="FPU77" s="12"/>
      <c r="FPV77" s="12"/>
      <c r="FPW77" s="12"/>
      <c r="FPX77" s="12"/>
      <c r="FPY77" s="12"/>
      <c r="FPZ77" s="12"/>
      <c r="FQA77" s="12"/>
      <c r="FQB77" s="12"/>
      <c r="FQC77" s="12"/>
      <c r="FQD77" s="12"/>
      <c r="FQE77" s="12"/>
      <c r="FQF77" s="12"/>
      <c r="FQG77" s="12"/>
      <c r="FQH77" s="12"/>
      <c r="FQI77" s="12"/>
      <c r="FQJ77" s="12"/>
      <c r="FQK77" s="12"/>
      <c r="FQL77" s="12"/>
      <c r="FQM77" s="12"/>
      <c r="FQN77" s="12"/>
      <c r="FQO77" s="12"/>
      <c r="FQP77" s="12"/>
      <c r="FQQ77" s="12"/>
      <c r="FQR77" s="12"/>
      <c r="FQS77" s="12"/>
      <c r="FQT77" s="12"/>
      <c r="FQU77" s="12"/>
      <c r="FQV77" s="12"/>
      <c r="FQW77" s="12"/>
      <c r="FQX77" s="12"/>
      <c r="FQY77" s="12"/>
      <c r="FQZ77" s="12"/>
      <c r="FRA77" s="12"/>
      <c r="FRB77" s="12"/>
      <c r="FRC77" s="12"/>
      <c r="FRD77" s="12"/>
      <c r="FRE77" s="12"/>
      <c r="FRF77" s="12"/>
      <c r="FRG77" s="12"/>
      <c r="FRH77" s="12"/>
      <c r="FRI77" s="12"/>
      <c r="FRJ77" s="12"/>
      <c r="FRK77" s="12"/>
      <c r="FRL77" s="12"/>
      <c r="FRM77" s="12"/>
      <c r="FRN77" s="12"/>
      <c r="FRO77" s="12"/>
      <c r="FRP77" s="12"/>
      <c r="FRQ77" s="12"/>
      <c r="FRR77" s="12"/>
      <c r="FRS77" s="12"/>
      <c r="FRT77" s="12"/>
      <c r="FRU77" s="12"/>
      <c r="FRV77" s="12"/>
      <c r="FRW77" s="12"/>
      <c r="FRX77" s="12"/>
      <c r="FRY77" s="12"/>
      <c r="FRZ77" s="12"/>
      <c r="FSA77" s="12"/>
      <c r="FSB77" s="12"/>
      <c r="FSC77" s="12"/>
      <c r="FSD77" s="12"/>
      <c r="FSE77" s="12"/>
      <c r="FSF77" s="12"/>
      <c r="FSG77" s="12"/>
      <c r="FSH77" s="12"/>
      <c r="FSI77" s="12"/>
      <c r="FSJ77" s="12"/>
      <c r="FSK77" s="12"/>
      <c r="FSL77" s="12"/>
      <c r="FSM77" s="12"/>
      <c r="FSN77" s="12"/>
      <c r="FSO77" s="12"/>
      <c r="FSP77" s="12"/>
      <c r="FSQ77" s="12"/>
      <c r="FSR77" s="12"/>
      <c r="FSS77" s="12"/>
      <c r="FST77" s="12"/>
      <c r="FSU77" s="12"/>
      <c r="FSV77" s="12"/>
      <c r="FSW77" s="12"/>
      <c r="FSX77" s="12"/>
      <c r="FSY77" s="12"/>
      <c r="FSZ77" s="12"/>
      <c r="FTA77" s="12"/>
      <c r="FTB77" s="12"/>
      <c r="FTC77" s="12"/>
      <c r="FTD77" s="12"/>
      <c r="FTE77" s="12"/>
      <c r="FTF77" s="12"/>
      <c r="FTG77" s="12"/>
      <c r="FTH77" s="12"/>
      <c r="FTI77" s="12"/>
      <c r="FTJ77" s="12"/>
      <c r="FTK77" s="12"/>
      <c r="FTL77" s="12"/>
      <c r="FTM77" s="12"/>
      <c r="FTN77" s="12"/>
      <c r="FTO77" s="12"/>
      <c r="FTP77" s="12"/>
      <c r="FTQ77" s="12"/>
      <c r="FTR77" s="12"/>
      <c r="FTS77" s="12"/>
      <c r="FTT77" s="12"/>
      <c r="FTU77" s="12"/>
      <c r="FTV77" s="12"/>
      <c r="FTW77" s="12"/>
      <c r="FTX77" s="12"/>
      <c r="FTY77" s="12"/>
      <c r="FTZ77" s="12"/>
      <c r="FUA77" s="12"/>
      <c r="FUB77" s="12"/>
      <c r="FUC77" s="12"/>
      <c r="FUD77" s="12"/>
      <c r="FUE77" s="12"/>
      <c r="FUF77" s="12"/>
      <c r="FUG77" s="12"/>
      <c r="FUH77" s="12"/>
      <c r="FUI77" s="12"/>
      <c r="FUJ77" s="12"/>
      <c r="FUK77" s="12"/>
      <c r="FUL77" s="12"/>
      <c r="FUM77" s="12"/>
      <c r="FUN77" s="12"/>
      <c r="FUO77" s="12"/>
      <c r="FUP77" s="12"/>
      <c r="FUQ77" s="12"/>
      <c r="FUR77" s="12"/>
      <c r="FUS77" s="12"/>
      <c r="FUT77" s="12"/>
      <c r="FUU77" s="12"/>
      <c r="FUV77" s="12"/>
      <c r="FUW77" s="12"/>
      <c r="FUX77" s="12"/>
      <c r="FUY77" s="12"/>
      <c r="FUZ77" s="12"/>
      <c r="FVA77" s="12"/>
      <c r="FVB77" s="12"/>
      <c r="FVC77" s="12"/>
      <c r="FVD77" s="12"/>
      <c r="FVE77" s="12"/>
      <c r="FVF77" s="12"/>
      <c r="FVG77" s="12"/>
      <c r="FVH77" s="12"/>
      <c r="FVI77" s="12"/>
      <c r="FVJ77" s="12"/>
      <c r="FVK77" s="12"/>
      <c r="FVL77" s="12"/>
      <c r="FVM77" s="12"/>
      <c r="FVN77" s="12"/>
      <c r="FVO77" s="12"/>
      <c r="FVP77" s="12"/>
      <c r="FVQ77" s="12"/>
      <c r="FVR77" s="12"/>
      <c r="FVS77" s="12"/>
      <c r="FVT77" s="12"/>
      <c r="FVU77" s="12"/>
      <c r="FVV77" s="12"/>
      <c r="FVW77" s="12"/>
      <c r="FVX77" s="12"/>
      <c r="FVY77" s="12"/>
      <c r="FVZ77" s="12"/>
      <c r="FWA77" s="12"/>
      <c r="FWB77" s="12"/>
      <c r="FWC77" s="12"/>
      <c r="FWD77" s="12"/>
      <c r="FWE77" s="12"/>
      <c r="FWF77" s="12"/>
      <c r="FWG77" s="12"/>
      <c r="FWH77" s="12"/>
      <c r="FWI77" s="12"/>
      <c r="FWJ77" s="12"/>
      <c r="FWK77" s="12"/>
      <c r="FWL77" s="12"/>
      <c r="FWM77" s="12"/>
      <c r="FWN77" s="12"/>
      <c r="FWO77" s="12"/>
      <c r="FWP77" s="12"/>
      <c r="FWQ77" s="12"/>
      <c r="FWR77" s="12"/>
      <c r="FWS77" s="12"/>
      <c r="FWT77" s="12"/>
      <c r="FWU77" s="12"/>
      <c r="FWV77" s="12"/>
      <c r="FWW77" s="12"/>
      <c r="FWX77" s="12"/>
      <c r="FWY77" s="12"/>
      <c r="FWZ77" s="12"/>
      <c r="FXA77" s="12"/>
      <c r="FXB77" s="12"/>
      <c r="FXC77" s="12"/>
      <c r="FXD77" s="12"/>
      <c r="FXE77" s="12"/>
      <c r="FXF77" s="12"/>
      <c r="FXG77" s="12"/>
      <c r="FXH77" s="12"/>
      <c r="FXI77" s="12"/>
      <c r="FXJ77" s="12"/>
      <c r="FXK77" s="12"/>
      <c r="FXL77" s="12"/>
      <c r="FXM77" s="12"/>
      <c r="FXN77" s="12"/>
      <c r="FXO77" s="12"/>
      <c r="FXP77" s="12"/>
      <c r="FXQ77" s="12"/>
      <c r="FXR77" s="12"/>
      <c r="FXS77" s="12"/>
      <c r="FXT77" s="12"/>
      <c r="FXU77" s="12"/>
      <c r="FXV77" s="12"/>
      <c r="FXW77" s="12"/>
      <c r="FXX77" s="12"/>
      <c r="FXY77" s="12"/>
      <c r="FXZ77" s="12"/>
      <c r="FYA77" s="12"/>
      <c r="FYB77" s="12"/>
      <c r="FYC77" s="12"/>
      <c r="FYD77" s="12"/>
      <c r="FYE77" s="12"/>
      <c r="FYF77" s="12"/>
      <c r="FYG77" s="12"/>
      <c r="FYH77" s="12"/>
      <c r="FYI77" s="12"/>
      <c r="FYJ77" s="12"/>
      <c r="FYK77" s="12"/>
      <c r="FYL77" s="12"/>
      <c r="FYM77" s="12"/>
      <c r="FYN77" s="12"/>
      <c r="FYO77" s="12"/>
      <c r="FYP77" s="12"/>
      <c r="FYQ77" s="12"/>
      <c r="FYR77" s="12"/>
      <c r="FYS77" s="12"/>
      <c r="FYT77" s="12"/>
      <c r="FYU77" s="12"/>
      <c r="FYV77" s="12"/>
      <c r="FYW77" s="12"/>
      <c r="FYX77" s="12"/>
      <c r="FYY77" s="12"/>
      <c r="FYZ77" s="12"/>
      <c r="FZA77" s="12"/>
      <c r="FZB77" s="12"/>
      <c r="FZC77" s="12"/>
      <c r="FZD77" s="12"/>
      <c r="FZE77" s="12"/>
      <c r="FZF77" s="12"/>
      <c r="FZG77" s="12"/>
      <c r="FZH77" s="12"/>
      <c r="FZI77" s="12"/>
      <c r="FZJ77" s="12"/>
      <c r="FZK77" s="12"/>
      <c r="FZL77" s="12"/>
      <c r="FZM77" s="12"/>
      <c r="FZN77" s="12"/>
      <c r="FZO77" s="12"/>
      <c r="FZP77" s="12"/>
      <c r="FZQ77" s="12"/>
      <c r="FZR77" s="12"/>
      <c r="FZS77" s="12"/>
      <c r="FZT77" s="12"/>
      <c r="FZU77" s="12"/>
      <c r="FZV77" s="12"/>
      <c r="FZW77" s="12"/>
      <c r="FZX77" s="12"/>
      <c r="FZY77" s="12"/>
      <c r="FZZ77" s="12"/>
      <c r="GAA77" s="12"/>
      <c r="GAB77" s="12"/>
      <c r="GAC77" s="12"/>
      <c r="GAD77" s="12"/>
      <c r="GAE77" s="12"/>
      <c r="GAF77" s="12"/>
      <c r="GAG77" s="12"/>
      <c r="GAH77" s="12"/>
      <c r="GAI77" s="12"/>
      <c r="GAJ77" s="12"/>
      <c r="GAK77" s="12"/>
      <c r="GAL77" s="12"/>
      <c r="GAM77" s="12"/>
      <c r="GAN77" s="12"/>
      <c r="GAO77" s="12"/>
      <c r="GAP77" s="12"/>
      <c r="GAQ77" s="12"/>
      <c r="GAR77" s="12"/>
      <c r="GAS77" s="12"/>
      <c r="GAT77" s="12"/>
      <c r="GAU77" s="12"/>
      <c r="GAV77" s="12"/>
      <c r="GAW77" s="12"/>
      <c r="GAX77" s="12"/>
      <c r="GAY77" s="12"/>
      <c r="GAZ77" s="12"/>
      <c r="GBA77" s="12"/>
      <c r="GBB77" s="12"/>
      <c r="GBC77" s="12"/>
      <c r="GBD77" s="12"/>
      <c r="GBE77" s="12"/>
      <c r="GBF77" s="12"/>
      <c r="GBG77" s="12"/>
      <c r="GBH77" s="12"/>
      <c r="GBI77" s="12"/>
      <c r="GBJ77" s="12"/>
      <c r="GBK77" s="12"/>
      <c r="GBL77" s="12"/>
      <c r="GBM77" s="12"/>
      <c r="GBN77" s="12"/>
      <c r="GBO77" s="12"/>
      <c r="GBP77" s="12"/>
      <c r="GBQ77" s="12"/>
      <c r="GBR77" s="12"/>
      <c r="GBS77" s="12"/>
      <c r="GBT77" s="12"/>
      <c r="GBU77" s="12"/>
      <c r="GBV77" s="12"/>
      <c r="GBW77" s="12"/>
      <c r="GBX77" s="12"/>
      <c r="GBY77" s="12"/>
      <c r="GBZ77" s="12"/>
      <c r="GCA77" s="12"/>
      <c r="GCB77" s="12"/>
      <c r="GCC77" s="12"/>
      <c r="GCD77" s="12"/>
      <c r="GCE77" s="12"/>
      <c r="GCF77" s="12"/>
      <c r="GCG77" s="12"/>
      <c r="GCH77" s="12"/>
      <c r="GCI77" s="12"/>
      <c r="GCJ77" s="12"/>
      <c r="GCK77" s="12"/>
      <c r="GCL77" s="12"/>
      <c r="GCM77" s="12"/>
      <c r="GCN77" s="12"/>
      <c r="GCO77" s="12"/>
      <c r="GCP77" s="12"/>
      <c r="GCQ77" s="12"/>
      <c r="GCR77" s="12"/>
      <c r="GCS77" s="12"/>
      <c r="GCT77" s="12"/>
      <c r="GCU77" s="12"/>
      <c r="GCV77" s="12"/>
      <c r="GCW77" s="12"/>
      <c r="GCX77" s="12"/>
      <c r="GCY77" s="12"/>
      <c r="GCZ77" s="12"/>
      <c r="GDA77" s="12"/>
      <c r="GDB77" s="12"/>
      <c r="GDC77" s="12"/>
      <c r="GDD77" s="12"/>
      <c r="GDE77" s="12"/>
      <c r="GDF77" s="12"/>
      <c r="GDG77" s="12"/>
      <c r="GDH77" s="12"/>
      <c r="GDI77" s="12"/>
      <c r="GDJ77" s="12"/>
      <c r="GDK77" s="12"/>
      <c r="GDL77" s="12"/>
      <c r="GDM77" s="12"/>
      <c r="GDN77" s="12"/>
      <c r="GDO77" s="12"/>
      <c r="GDP77" s="12"/>
      <c r="GDQ77" s="12"/>
      <c r="GDR77" s="12"/>
      <c r="GDS77" s="12"/>
      <c r="GDT77" s="12"/>
      <c r="GDU77" s="12"/>
      <c r="GDV77" s="12"/>
      <c r="GDW77" s="12"/>
      <c r="GDX77" s="12"/>
      <c r="GDY77" s="12"/>
      <c r="GDZ77" s="12"/>
      <c r="GEA77" s="12"/>
      <c r="GEB77" s="12"/>
      <c r="GEC77" s="12"/>
      <c r="GED77" s="12"/>
      <c r="GEE77" s="12"/>
      <c r="GEF77" s="12"/>
      <c r="GEG77" s="12"/>
      <c r="GEH77" s="12"/>
      <c r="GEI77" s="12"/>
      <c r="GEJ77" s="12"/>
      <c r="GEK77" s="12"/>
      <c r="GEL77" s="12"/>
      <c r="GEM77" s="12"/>
      <c r="GEN77" s="12"/>
      <c r="GEO77" s="12"/>
      <c r="GEP77" s="12"/>
      <c r="GEQ77" s="12"/>
      <c r="GER77" s="12"/>
      <c r="GES77" s="12"/>
      <c r="GET77" s="12"/>
      <c r="GEU77" s="12"/>
      <c r="GEV77" s="12"/>
      <c r="GEW77" s="12"/>
      <c r="GEX77" s="12"/>
      <c r="GEY77" s="12"/>
      <c r="GEZ77" s="12"/>
      <c r="GFA77" s="12"/>
      <c r="GFB77" s="12"/>
      <c r="GFC77" s="12"/>
      <c r="GFD77" s="12"/>
      <c r="GFE77" s="12"/>
      <c r="GFF77" s="12"/>
      <c r="GFG77" s="12"/>
      <c r="GFH77" s="12"/>
      <c r="GFI77" s="12"/>
      <c r="GFJ77" s="12"/>
      <c r="GFK77" s="12"/>
      <c r="GFL77" s="12"/>
      <c r="GFM77" s="12"/>
      <c r="GFN77" s="12"/>
      <c r="GFO77" s="12"/>
      <c r="GFP77" s="12"/>
      <c r="GFQ77" s="12"/>
      <c r="GFR77" s="12"/>
      <c r="GFS77" s="12"/>
      <c r="GFT77" s="12"/>
      <c r="GFU77" s="12"/>
      <c r="GFV77" s="12"/>
      <c r="GFW77" s="12"/>
      <c r="GFX77" s="12"/>
      <c r="GFY77" s="12"/>
      <c r="GFZ77" s="12"/>
      <c r="GGA77" s="12"/>
      <c r="GGB77" s="12"/>
      <c r="GGC77" s="12"/>
      <c r="GGD77" s="12"/>
      <c r="GGE77" s="12"/>
      <c r="GGF77" s="12"/>
      <c r="GGG77" s="12"/>
      <c r="GGH77" s="12"/>
      <c r="GGI77" s="12"/>
      <c r="GGJ77" s="12"/>
      <c r="GGK77" s="12"/>
      <c r="GGL77" s="12"/>
      <c r="GGM77" s="12"/>
      <c r="GGN77" s="12"/>
      <c r="GGO77" s="12"/>
      <c r="GGP77" s="12"/>
      <c r="GGQ77" s="12"/>
      <c r="GGR77" s="12"/>
      <c r="GGS77" s="12"/>
      <c r="GGT77" s="12"/>
      <c r="GGU77" s="12"/>
      <c r="GGV77" s="12"/>
      <c r="GGW77" s="12"/>
      <c r="GGX77" s="12"/>
      <c r="GGY77" s="12"/>
      <c r="GGZ77" s="12"/>
      <c r="GHA77" s="12"/>
      <c r="GHB77" s="12"/>
      <c r="GHC77" s="12"/>
      <c r="GHD77" s="12"/>
      <c r="GHE77" s="12"/>
      <c r="GHF77" s="12"/>
      <c r="GHG77" s="12"/>
      <c r="GHH77" s="12"/>
      <c r="GHI77" s="12"/>
      <c r="GHJ77" s="12"/>
      <c r="GHK77" s="12"/>
      <c r="GHL77" s="12"/>
      <c r="GHM77" s="12"/>
      <c r="GHN77" s="12"/>
      <c r="GHO77" s="12"/>
      <c r="GHP77" s="12"/>
      <c r="GHQ77" s="12"/>
      <c r="GHR77" s="12"/>
      <c r="GHS77" s="12"/>
      <c r="GHT77" s="12"/>
      <c r="GHU77" s="12"/>
      <c r="GHV77" s="12"/>
      <c r="GHW77" s="12"/>
      <c r="GHX77" s="12"/>
      <c r="GHY77" s="12"/>
      <c r="GHZ77" s="12"/>
      <c r="GIA77" s="12"/>
      <c r="GIB77" s="12"/>
      <c r="GIC77" s="12"/>
      <c r="GID77" s="12"/>
      <c r="GIE77" s="12"/>
      <c r="GIF77" s="12"/>
      <c r="GIG77" s="12"/>
      <c r="GIH77" s="12"/>
      <c r="GII77" s="12"/>
      <c r="GIJ77" s="12"/>
      <c r="GIK77" s="12"/>
      <c r="GIL77" s="12"/>
      <c r="GIM77" s="12"/>
      <c r="GIN77" s="12"/>
      <c r="GIO77" s="12"/>
      <c r="GIP77" s="12"/>
      <c r="GIQ77" s="12"/>
      <c r="GIR77" s="12"/>
      <c r="GIS77" s="12"/>
      <c r="GIT77" s="12"/>
      <c r="GIU77" s="12"/>
      <c r="GIV77" s="12"/>
      <c r="GIW77" s="12"/>
      <c r="GIX77" s="12"/>
      <c r="GIY77" s="12"/>
      <c r="GIZ77" s="12"/>
      <c r="GJA77" s="12"/>
      <c r="GJB77" s="12"/>
      <c r="GJC77" s="12"/>
      <c r="GJD77" s="12"/>
      <c r="GJE77" s="12"/>
      <c r="GJF77" s="12"/>
      <c r="GJG77" s="12"/>
      <c r="GJH77" s="12"/>
      <c r="GJI77" s="12"/>
      <c r="GJJ77" s="12"/>
      <c r="GJK77" s="12"/>
      <c r="GJL77" s="12"/>
      <c r="GJM77" s="12"/>
      <c r="GJN77" s="12"/>
      <c r="GJO77" s="12"/>
      <c r="GJP77" s="12"/>
      <c r="GJQ77" s="12"/>
      <c r="GJR77" s="12"/>
      <c r="GJS77" s="12"/>
      <c r="GJT77" s="12"/>
      <c r="GJU77" s="12"/>
      <c r="GJV77" s="12"/>
      <c r="GJW77" s="12"/>
      <c r="GJX77" s="12"/>
      <c r="GJY77" s="12"/>
      <c r="GJZ77" s="12"/>
      <c r="GKA77" s="12"/>
      <c r="GKB77" s="12"/>
      <c r="GKC77" s="12"/>
      <c r="GKD77" s="12"/>
      <c r="GKE77" s="12"/>
      <c r="GKF77" s="12"/>
      <c r="GKG77" s="12"/>
      <c r="GKH77" s="12"/>
      <c r="GKI77" s="12"/>
      <c r="GKJ77" s="12"/>
      <c r="GKK77" s="12"/>
      <c r="GKL77" s="12"/>
      <c r="GKM77" s="12"/>
      <c r="GKN77" s="12"/>
      <c r="GKO77" s="12"/>
      <c r="GKP77" s="12"/>
      <c r="GKQ77" s="12"/>
      <c r="GKR77" s="12"/>
      <c r="GKS77" s="12"/>
      <c r="GKT77" s="12"/>
      <c r="GKU77" s="12"/>
      <c r="GKV77" s="12"/>
      <c r="GKW77" s="12"/>
      <c r="GKX77" s="12"/>
      <c r="GKY77" s="12"/>
      <c r="GKZ77" s="12"/>
      <c r="GLA77" s="12"/>
      <c r="GLB77" s="12"/>
      <c r="GLC77" s="12"/>
      <c r="GLD77" s="12"/>
      <c r="GLE77" s="12"/>
      <c r="GLF77" s="12"/>
      <c r="GLG77" s="12"/>
      <c r="GLH77" s="12"/>
      <c r="GLI77" s="12"/>
      <c r="GLJ77" s="12"/>
      <c r="GLK77" s="12"/>
      <c r="GLL77" s="12"/>
      <c r="GLM77" s="12"/>
      <c r="GLN77" s="12"/>
      <c r="GLO77" s="12"/>
      <c r="GLP77" s="12"/>
      <c r="GLQ77" s="12"/>
      <c r="GLR77" s="12"/>
      <c r="GLS77" s="12"/>
      <c r="GLT77" s="12"/>
      <c r="GLU77" s="12"/>
      <c r="GLV77" s="12"/>
      <c r="GLW77" s="12"/>
      <c r="GLX77" s="12"/>
      <c r="GLY77" s="12"/>
      <c r="GLZ77" s="12"/>
      <c r="GMA77" s="12"/>
      <c r="GMB77" s="12"/>
      <c r="GMC77" s="12"/>
      <c r="GMD77" s="12"/>
      <c r="GME77" s="12"/>
      <c r="GMF77" s="12"/>
      <c r="GMG77" s="12"/>
      <c r="GMH77" s="12"/>
      <c r="GMI77" s="12"/>
      <c r="GMJ77" s="12"/>
      <c r="GMK77" s="12"/>
      <c r="GML77" s="12"/>
      <c r="GMM77" s="12"/>
      <c r="GMN77" s="12"/>
      <c r="GMO77" s="12"/>
      <c r="GMP77" s="12"/>
      <c r="GMQ77" s="12"/>
      <c r="GMR77" s="12"/>
      <c r="GMS77" s="12"/>
      <c r="GMT77" s="12"/>
      <c r="GMU77" s="12"/>
      <c r="GMV77" s="12"/>
      <c r="GMW77" s="12"/>
      <c r="GMX77" s="12"/>
      <c r="GMY77" s="12"/>
      <c r="GMZ77" s="12"/>
      <c r="GNA77" s="12"/>
      <c r="GNB77" s="12"/>
      <c r="GNC77" s="12"/>
      <c r="GND77" s="12"/>
      <c r="GNE77" s="12"/>
      <c r="GNF77" s="12"/>
      <c r="GNG77" s="12"/>
      <c r="GNH77" s="12"/>
      <c r="GNI77" s="12"/>
      <c r="GNJ77" s="12"/>
      <c r="GNK77" s="12"/>
      <c r="GNL77" s="12"/>
      <c r="GNM77" s="12"/>
      <c r="GNN77" s="12"/>
      <c r="GNO77" s="12"/>
      <c r="GNP77" s="12"/>
      <c r="GNQ77" s="12"/>
      <c r="GNR77" s="12"/>
      <c r="GNS77" s="12"/>
      <c r="GNT77" s="12"/>
      <c r="GNU77" s="12"/>
      <c r="GNV77" s="12"/>
      <c r="GNW77" s="12"/>
      <c r="GNX77" s="12"/>
      <c r="GNY77" s="12"/>
      <c r="GNZ77" s="12"/>
      <c r="GOA77" s="12"/>
      <c r="GOB77" s="12"/>
      <c r="GOC77" s="12"/>
      <c r="GOD77" s="12"/>
      <c r="GOE77" s="12"/>
      <c r="GOF77" s="12"/>
      <c r="GOG77" s="12"/>
      <c r="GOH77" s="12"/>
      <c r="GOI77" s="12"/>
      <c r="GOJ77" s="12"/>
      <c r="GOK77" s="12"/>
      <c r="GOL77" s="12"/>
      <c r="GOM77" s="12"/>
      <c r="GON77" s="12"/>
      <c r="GOO77" s="12"/>
      <c r="GOP77" s="12"/>
      <c r="GOQ77" s="12"/>
      <c r="GOR77" s="12"/>
      <c r="GOS77" s="12"/>
      <c r="GOT77" s="12"/>
      <c r="GOU77" s="12"/>
      <c r="GOV77" s="12"/>
      <c r="GOW77" s="12"/>
      <c r="GOX77" s="12"/>
      <c r="GOY77" s="12"/>
      <c r="GOZ77" s="12"/>
      <c r="GPA77" s="12"/>
      <c r="GPB77" s="12"/>
      <c r="GPC77" s="12"/>
      <c r="GPD77" s="12"/>
      <c r="GPE77" s="12"/>
      <c r="GPF77" s="12"/>
      <c r="GPG77" s="12"/>
      <c r="GPH77" s="12"/>
      <c r="GPI77" s="12"/>
      <c r="GPJ77" s="12"/>
      <c r="GPK77" s="12"/>
      <c r="GPL77" s="12"/>
      <c r="GPM77" s="12"/>
      <c r="GPN77" s="12"/>
      <c r="GPO77" s="12"/>
      <c r="GPP77" s="12"/>
      <c r="GPQ77" s="12"/>
      <c r="GPR77" s="12"/>
      <c r="GPS77" s="12"/>
      <c r="GPT77" s="12"/>
      <c r="GPU77" s="12"/>
      <c r="GPV77" s="12"/>
      <c r="GPW77" s="12"/>
      <c r="GPX77" s="12"/>
      <c r="GPY77" s="12"/>
      <c r="GPZ77" s="12"/>
      <c r="GQA77" s="12"/>
      <c r="GQB77" s="12"/>
      <c r="GQC77" s="12"/>
      <c r="GQD77" s="12"/>
      <c r="GQE77" s="12"/>
      <c r="GQF77" s="12"/>
      <c r="GQG77" s="12"/>
      <c r="GQH77" s="12"/>
      <c r="GQI77" s="12"/>
      <c r="GQJ77" s="12"/>
      <c r="GQK77" s="12"/>
      <c r="GQL77" s="12"/>
      <c r="GQM77" s="12"/>
      <c r="GQN77" s="12"/>
      <c r="GQO77" s="12"/>
      <c r="GQP77" s="12"/>
      <c r="GQQ77" s="12"/>
      <c r="GQR77" s="12"/>
      <c r="GQS77" s="12"/>
      <c r="GQT77" s="12"/>
      <c r="GQU77" s="12"/>
      <c r="GQV77" s="12"/>
      <c r="GQW77" s="12"/>
      <c r="GQX77" s="12"/>
      <c r="GQY77" s="12"/>
      <c r="GQZ77" s="12"/>
      <c r="GRA77" s="12"/>
      <c r="GRB77" s="12"/>
      <c r="GRC77" s="12"/>
      <c r="GRD77" s="12"/>
      <c r="GRE77" s="12"/>
      <c r="GRF77" s="12"/>
      <c r="GRG77" s="12"/>
      <c r="GRH77" s="12"/>
      <c r="GRI77" s="12"/>
      <c r="GRJ77" s="12"/>
      <c r="GRK77" s="12"/>
      <c r="GRL77" s="12"/>
      <c r="GRM77" s="12"/>
      <c r="GRN77" s="12"/>
      <c r="GRO77" s="12"/>
      <c r="GRP77" s="12"/>
      <c r="GRQ77" s="12"/>
      <c r="GRR77" s="12"/>
      <c r="GRS77" s="12"/>
      <c r="GRT77" s="12"/>
      <c r="GRU77" s="12"/>
      <c r="GRV77" s="12"/>
      <c r="GRW77" s="12"/>
      <c r="GRX77" s="12"/>
      <c r="GRY77" s="12"/>
      <c r="GRZ77" s="12"/>
      <c r="GSA77" s="12"/>
      <c r="GSB77" s="12"/>
      <c r="GSC77" s="12"/>
      <c r="GSD77" s="12"/>
      <c r="GSE77" s="12"/>
      <c r="GSF77" s="12"/>
      <c r="GSG77" s="12"/>
      <c r="GSH77" s="12"/>
      <c r="GSI77" s="12"/>
      <c r="GSJ77" s="12"/>
      <c r="GSK77" s="12"/>
      <c r="GSL77" s="12"/>
      <c r="GSM77" s="12"/>
      <c r="GSN77" s="12"/>
      <c r="GSO77" s="12"/>
      <c r="GSP77" s="12"/>
      <c r="GSQ77" s="12"/>
      <c r="GSR77" s="12"/>
      <c r="GSS77" s="12"/>
      <c r="GST77" s="12"/>
      <c r="GSU77" s="12"/>
      <c r="GSV77" s="12"/>
      <c r="GSW77" s="12"/>
      <c r="GSX77" s="12"/>
      <c r="GSY77" s="12"/>
      <c r="GSZ77" s="12"/>
      <c r="GTA77" s="12"/>
      <c r="GTB77" s="12"/>
      <c r="GTC77" s="12"/>
      <c r="GTD77" s="12"/>
      <c r="GTE77" s="12"/>
      <c r="GTF77" s="12"/>
      <c r="GTG77" s="12"/>
      <c r="GTH77" s="12"/>
      <c r="GTI77" s="12"/>
      <c r="GTJ77" s="12"/>
      <c r="GTK77" s="12"/>
      <c r="GTL77" s="12"/>
      <c r="GTM77" s="12"/>
      <c r="GTN77" s="12"/>
      <c r="GTO77" s="12"/>
      <c r="GTP77" s="12"/>
      <c r="GTQ77" s="12"/>
      <c r="GTR77" s="12"/>
      <c r="GTS77" s="12"/>
      <c r="GTT77" s="12"/>
      <c r="GTU77" s="12"/>
      <c r="GTV77" s="12"/>
      <c r="GTW77" s="12"/>
      <c r="GTX77" s="12"/>
      <c r="GTY77" s="12"/>
      <c r="GTZ77" s="12"/>
      <c r="GUA77" s="12"/>
      <c r="GUB77" s="12"/>
      <c r="GUC77" s="12"/>
      <c r="GUD77" s="12"/>
      <c r="GUE77" s="12"/>
      <c r="GUF77" s="12"/>
      <c r="GUG77" s="12"/>
      <c r="GUH77" s="12"/>
      <c r="GUI77" s="12"/>
      <c r="GUJ77" s="12"/>
      <c r="GUK77" s="12"/>
      <c r="GUL77" s="12"/>
      <c r="GUM77" s="12"/>
      <c r="GUN77" s="12"/>
      <c r="GUO77" s="12"/>
      <c r="GUP77" s="12"/>
      <c r="GUQ77" s="12"/>
      <c r="GUR77" s="12"/>
      <c r="GUS77" s="12"/>
      <c r="GUT77" s="12"/>
      <c r="GUU77" s="12"/>
      <c r="GUV77" s="12"/>
      <c r="GUW77" s="12"/>
      <c r="GUX77" s="12"/>
      <c r="GUY77" s="12"/>
      <c r="GUZ77" s="12"/>
      <c r="GVA77" s="12"/>
      <c r="GVB77" s="12"/>
      <c r="GVC77" s="12"/>
      <c r="GVD77" s="12"/>
      <c r="GVE77" s="12"/>
      <c r="GVF77" s="12"/>
      <c r="GVG77" s="12"/>
      <c r="GVH77" s="12"/>
      <c r="GVI77" s="12"/>
      <c r="GVJ77" s="12"/>
      <c r="GVK77" s="12"/>
      <c r="GVL77" s="12"/>
      <c r="GVM77" s="12"/>
      <c r="GVN77" s="12"/>
      <c r="GVO77" s="12"/>
      <c r="GVP77" s="12"/>
      <c r="GVQ77" s="12"/>
      <c r="GVR77" s="12"/>
      <c r="GVS77" s="12"/>
      <c r="GVT77" s="12"/>
      <c r="GVU77" s="12"/>
      <c r="GVV77" s="12"/>
      <c r="GVW77" s="12"/>
      <c r="GVX77" s="12"/>
      <c r="GVY77" s="12"/>
      <c r="GVZ77" s="12"/>
      <c r="GWA77" s="12"/>
      <c r="GWB77" s="12"/>
      <c r="GWC77" s="12"/>
      <c r="GWD77" s="12"/>
      <c r="GWE77" s="12"/>
      <c r="GWF77" s="12"/>
      <c r="GWG77" s="12"/>
      <c r="GWH77" s="12"/>
      <c r="GWI77" s="12"/>
      <c r="GWJ77" s="12"/>
      <c r="GWK77" s="12"/>
      <c r="GWL77" s="12"/>
      <c r="GWM77" s="12"/>
      <c r="GWN77" s="12"/>
      <c r="GWO77" s="12"/>
      <c r="GWP77" s="12"/>
      <c r="GWQ77" s="12"/>
      <c r="GWR77" s="12"/>
      <c r="GWS77" s="12"/>
      <c r="GWT77" s="12"/>
      <c r="GWU77" s="12"/>
      <c r="GWV77" s="12"/>
      <c r="GWW77" s="12"/>
      <c r="GWX77" s="12"/>
      <c r="GWY77" s="12"/>
      <c r="GWZ77" s="12"/>
      <c r="GXA77" s="12"/>
      <c r="GXB77" s="12"/>
      <c r="GXC77" s="12"/>
      <c r="GXD77" s="12"/>
      <c r="GXE77" s="12"/>
      <c r="GXF77" s="12"/>
      <c r="GXG77" s="12"/>
      <c r="GXH77" s="12"/>
      <c r="GXI77" s="12"/>
      <c r="GXJ77" s="12"/>
      <c r="GXK77" s="12"/>
      <c r="GXL77" s="12"/>
      <c r="GXM77" s="12"/>
      <c r="GXN77" s="12"/>
      <c r="GXO77" s="12"/>
      <c r="GXP77" s="12"/>
      <c r="GXQ77" s="12"/>
      <c r="GXR77" s="12"/>
      <c r="GXS77" s="12"/>
      <c r="GXT77" s="12"/>
      <c r="GXU77" s="12"/>
      <c r="GXV77" s="12"/>
      <c r="GXW77" s="12"/>
      <c r="GXX77" s="12"/>
      <c r="GXY77" s="12"/>
      <c r="GXZ77" s="12"/>
      <c r="GYA77" s="12"/>
      <c r="GYB77" s="12"/>
      <c r="GYC77" s="12"/>
      <c r="GYD77" s="12"/>
      <c r="GYE77" s="12"/>
      <c r="GYF77" s="12"/>
      <c r="GYG77" s="12"/>
      <c r="GYH77" s="12"/>
      <c r="GYI77" s="12"/>
      <c r="GYJ77" s="12"/>
      <c r="GYK77" s="12"/>
      <c r="GYL77" s="12"/>
      <c r="GYM77" s="12"/>
      <c r="GYN77" s="12"/>
      <c r="GYO77" s="12"/>
      <c r="GYP77" s="12"/>
      <c r="GYQ77" s="12"/>
      <c r="GYR77" s="12"/>
      <c r="GYS77" s="12"/>
      <c r="GYT77" s="12"/>
      <c r="GYU77" s="12"/>
      <c r="GYV77" s="12"/>
      <c r="GYW77" s="12"/>
      <c r="GYX77" s="12"/>
      <c r="GYY77" s="12"/>
      <c r="GYZ77" s="12"/>
      <c r="GZA77" s="12"/>
      <c r="GZB77" s="12"/>
      <c r="GZC77" s="12"/>
      <c r="GZD77" s="12"/>
      <c r="GZE77" s="12"/>
      <c r="GZF77" s="12"/>
      <c r="GZG77" s="12"/>
      <c r="GZH77" s="12"/>
      <c r="GZI77" s="12"/>
      <c r="GZJ77" s="12"/>
      <c r="GZK77" s="12"/>
      <c r="GZL77" s="12"/>
      <c r="GZM77" s="12"/>
      <c r="GZN77" s="12"/>
      <c r="GZO77" s="12"/>
      <c r="GZP77" s="12"/>
      <c r="GZQ77" s="12"/>
      <c r="GZR77" s="12"/>
      <c r="GZS77" s="12"/>
      <c r="GZT77" s="12"/>
      <c r="GZU77" s="12"/>
      <c r="GZV77" s="12"/>
      <c r="GZW77" s="12"/>
      <c r="GZX77" s="12"/>
      <c r="GZY77" s="12"/>
      <c r="GZZ77" s="12"/>
      <c r="HAA77" s="12"/>
      <c r="HAB77" s="12"/>
      <c r="HAC77" s="12"/>
      <c r="HAD77" s="12"/>
      <c r="HAE77" s="12"/>
      <c r="HAF77" s="12"/>
      <c r="HAG77" s="12"/>
      <c r="HAH77" s="12"/>
      <c r="HAI77" s="12"/>
      <c r="HAJ77" s="12"/>
      <c r="HAK77" s="12"/>
      <c r="HAL77" s="12"/>
      <c r="HAM77" s="12"/>
      <c r="HAN77" s="12"/>
      <c r="HAO77" s="12"/>
      <c r="HAP77" s="12"/>
      <c r="HAQ77" s="12"/>
      <c r="HAR77" s="12"/>
      <c r="HAS77" s="12"/>
      <c r="HAT77" s="12"/>
      <c r="HAU77" s="12"/>
      <c r="HAV77" s="12"/>
      <c r="HAW77" s="12"/>
      <c r="HAX77" s="12"/>
      <c r="HAY77" s="12"/>
      <c r="HAZ77" s="12"/>
      <c r="HBA77" s="12"/>
      <c r="HBB77" s="12"/>
      <c r="HBC77" s="12"/>
      <c r="HBD77" s="12"/>
      <c r="HBE77" s="12"/>
      <c r="HBF77" s="12"/>
      <c r="HBG77" s="12"/>
      <c r="HBH77" s="12"/>
      <c r="HBI77" s="12"/>
      <c r="HBJ77" s="12"/>
      <c r="HBK77" s="12"/>
      <c r="HBL77" s="12"/>
      <c r="HBM77" s="12"/>
      <c r="HBN77" s="12"/>
      <c r="HBO77" s="12"/>
      <c r="HBP77" s="12"/>
      <c r="HBQ77" s="12"/>
      <c r="HBR77" s="12"/>
      <c r="HBS77" s="12"/>
      <c r="HBT77" s="12"/>
      <c r="HBU77" s="12"/>
      <c r="HBV77" s="12"/>
      <c r="HBW77" s="12"/>
      <c r="HBX77" s="12"/>
      <c r="HBY77" s="12"/>
      <c r="HBZ77" s="12"/>
      <c r="HCA77" s="12"/>
      <c r="HCB77" s="12"/>
      <c r="HCC77" s="12"/>
      <c r="HCD77" s="12"/>
      <c r="HCE77" s="12"/>
      <c r="HCF77" s="12"/>
      <c r="HCG77" s="12"/>
      <c r="HCH77" s="12"/>
      <c r="HCI77" s="12"/>
      <c r="HCJ77" s="12"/>
      <c r="HCK77" s="12"/>
      <c r="HCL77" s="12"/>
      <c r="HCM77" s="12"/>
      <c r="HCN77" s="12"/>
      <c r="HCO77" s="12"/>
      <c r="HCP77" s="12"/>
      <c r="HCQ77" s="12"/>
      <c r="HCR77" s="12"/>
      <c r="HCS77" s="12"/>
      <c r="HCT77" s="12"/>
      <c r="HCU77" s="12"/>
      <c r="HCV77" s="12"/>
      <c r="HCW77" s="12"/>
      <c r="HCX77" s="12"/>
      <c r="HCY77" s="12"/>
      <c r="HCZ77" s="12"/>
      <c r="HDA77" s="12"/>
      <c r="HDB77" s="12"/>
      <c r="HDC77" s="12"/>
      <c r="HDD77" s="12"/>
      <c r="HDE77" s="12"/>
      <c r="HDF77" s="12"/>
      <c r="HDG77" s="12"/>
      <c r="HDH77" s="12"/>
      <c r="HDI77" s="12"/>
      <c r="HDJ77" s="12"/>
      <c r="HDK77" s="12"/>
      <c r="HDL77" s="12"/>
      <c r="HDM77" s="12"/>
      <c r="HDN77" s="12"/>
      <c r="HDO77" s="12"/>
      <c r="HDP77" s="12"/>
      <c r="HDQ77" s="12"/>
      <c r="HDR77" s="12"/>
      <c r="HDS77" s="12"/>
      <c r="HDT77" s="12"/>
      <c r="HDU77" s="12"/>
      <c r="HDV77" s="12"/>
      <c r="HDW77" s="12"/>
      <c r="HDX77" s="12"/>
      <c r="HDY77" s="12"/>
      <c r="HDZ77" s="12"/>
      <c r="HEA77" s="12"/>
      <c r="HEB77" s="12"/>
      <c r="HEC77" s="12"/>
      <c r="HED77" s="12"/>
      <c r="HEE77" s="12"/>
      <c r="HEF77" s="12"/>
      <c r="HEG77" s="12"/>
      <c r="HEH77" s="12"/>
      <c r="HEI77" s="12"/>
      <c r="HEJ77" s="12"/>
      <c r="HEK77" s="12"/>
      <c r="HEL77" s="12"/>
      <c r="HEM77" s="12"/>
      <c r="HEN77" s="12"/>
      <c r="HEO77" s="12"/>
      <c r="HEP77" s="12"/>
      <c r="HEQ77" s="12"/>
      <c r="HER77" s="12"/>
      <c r="HES77" s="12"/>
      <c r="HET77" s="12"/>
      <c r="HEU77" s="12"/>
      <c r="HEV77" s="12"/>
      <c r="HEW77" s="12"/>
      <c r="HEX77" s="12"/>
      <c r="HEY77" s="12"/>
      <c r="HEZ77" s="12"/>
      <c r="HFA77" s="12"/>
      <c r="HFB77" s="12"/>
      <c r="HFC77" s="12"/>
      <c r="HFD77" s="12"/>
      <c r="HFE77" s="12"/>
      <c r="HFF77" s="12"/>
      <c r="HFG77" s="12"/>
      <c r="HFH77" s="12"/>
      <c r="HFI77" s="12"/>
      <c r="HFJ77" s="12"/>
      <c r="HFK77" s="12"/>
      <c r="HFL77" s="12"/>
      <c r="HFM77" s="12"/>
      <c r="HFN77" s="12"/>
      <c r="HFO77" s="12"/>
      <c r="HFP77" s="12"/>
      <c r="HFQ77" s="12"/>
      <c r="HFR77" s="12"/>
      <c r="HFS77" s="12"/>
      <c r="HFT77" s="12"/>
      <c r="HFU77" s="12"/>
      <c r="HFV77" s="12"/>
      <c r="HFW77" s="12"/>
      <c r="HFX77" s="12"/>
      <c r="HFY77" s="12"/>
      <c r="HFZ77" s="12"/>
      <c r="HGA77" s="12"/>
      <c r="HGB77" s="12"/>
      <c r="HGC77" s="12"/>
      <c r="HGD77" s="12"/>
      <c r="HGE77" s="12"/>
      <c r="HGF77" s="12"/>
      <c r="HGG77" s="12"/>
      <c r="HGH77" s="12"/>
      <c r="HGI77" s="12"/>
      <c r="HGJ77" s="12"/>
      <c r="HGK77" s="12"/>
      <c r="HGL77" s="12"/>
      <c r="HGM77" s="12"/>
      <c r="HGN77" s="12"/>
      <c r="HGO77" s="12"/>
      <c r="HGP77" s="12"/>
      <c r="HGQ77" s="12"/>
      <c r="HGR77" s="12"/>
      <c r="HGS77" s="12"/>
      <c r="HGT77" s="12"/>
      <c r="HGU77" s="12"/>
      <c r="HGV77" s="12"/>
      <c r="HGW77" s="12"/>
      <c r="HGX77" s="12"/>
      <c r="HGY77" s="12"/>
      <c r="HGZ77" s="12"/>
      <c r="HHA77" s="12"/>
      <c r="HHB77" s="12"/>
      <c r="HHC77" s="12"/>
      <c r="HHD77" s="12"/>
      <c r="HHE77" s="12"/>
      <c r="HHF77" s="12"/>
      <c r="HHG77" s="12"/>
      <c r="HHH77" s="12"/>
      <c r="HHI77" s="12"/>
      <c r="HHJ77" s="12"/>
      <c r="HHK77" s="12"/>
      <c r="HHL77" s="12"/>
      <c r="HHM77" s="12"/>
      <c r="HHN77" s="12"/>
      <c r="HHO77" s="12"/>
      <c r="HHP77" s="12"/>
      <c r="HHQ77" s="12"/>
      <c r="HHR77" s="12"/>
      <c r="HHS77" s="12"/>
      <c r="HHT77" s="12"/>
      <c r="HHU77" s="12"/>
      <c r="HHV77" s="12"/>
      <c r="HHW77" s="12"/>
      <c r="HHX77" s="12"/>
      <c r="HHY77" s="12"/>
      <c r="HHZ77" s="12"/>
      <c r="HIA77" s="12"/>
      <c r="HIB77" s="12"/>
      <c r="HIC77" s="12"/>
      <c r="HID77" s="12"/>
      <c r="HIE77" s="12"/>
      <c r="HIF77" s="12"/>
      <c r="HIG77" s="12"/>
      <c r="HIH77" s="12"/>
      <c r="HII77" s="12"/>
      <c r="HIJ77" s="12"/>
      <c r="HIK77" s="12"/>
      <c r="HIL77" s="12"/>
      <c r="HIM77" s="12"/>
      <c r="HIN77" s="12"/>
      <c r="HIO77" s="12"/>
      <c r="HIP77" s="12"/>
      <c r="HIQ77" s="12"/>
      <c r="HIR77" s="12"/>
      <c r="HIS77" s="12"/>
      <c r="HIT77" s="12"/>
      <c r="HIU77" s="12"/>
      <c r="HIV77" s="12"/>
      <c r="HIW77" s="12"/>
      <c r="HIX77" s="12"/>
      <c r="HIY77" s="12"/>
      <c r="HIZ77" s="12"/>
      <c r="HJA77" s="12"/>
      <c r="HJB77" s="12"/>
      <c r="HJC77" s="12"/>
      <c r="HJD77" s="12"/>
      <c r="HJE77" s="12"/>
      <c r="HJF77" s="12"/>
      <c r="HJG77" s="12"/>
      <c r="HJH77" s="12"/>
      <c r="HJI77" s="12"/>
      <c r="HJJ77" s="12"/>
      <c r="HJK77" s="12"/>
      <c r="HJL77" s="12"/>
      <c r="HJM77" s="12"/>
      <c r="HJN77" s="12"/>
      <c r="HJO77" s="12"/>
      <c r="HJP77" s="12"/>
      <c r="HJQ77" s="12"/>
      <c r="HJR77" s="12"/>
      <c r="HJS77" s="12"/>
      <c r="HJT77" s="12"/>
      <c r="HJU77" s="12"/>
      <c r="HJV77" s="12"/>
      <c r="HJW77" s="12"/>
      <c r="HJX77" s="12"/>
      <c r="HJY77" s="12"/>
      <c r="HJZ77" s="12"/>
      <c r="HKA77" s="12"/>
      <c r="HKB77" s="12"/>
      <c r="HKC77" s="12"/>
      <c r="HKD77" s="12"/>
      <c r="HKE77" s="12"/>
      <c r="HKF77" s="12"/>
      <c r="HKG77" s="12"/>
      <c r="HKH77" s="12"/>
      <c r="HKI77" s="12"/>
      <c r="HKJ77" s="12"/>
      <c r="HKK77" s="12"/>
      <c r="HKL77" s="12"/>
      <c r="HKM77" s="12"/>
      <c r="HKN77" s="12"/>
      <c r="HKO77" s="12"/>
      <c r="HKP77" s="12"/>
      <c r="HKQ77" s="12"/>
      <c r="HKR77" s="12"/>
      <c r="HKS77" s="12"/>
      <c r="HKT77" s="12"/>
      <c r="HKU77" s="12"/>
      <c r="HKV77" s="12"/>
      <c r="HKW77" s="12"/>
      <c r="HKX77" s="12"/>
      <c r="HKY77" s="12"/>
      <c r="HKZ77" s="12"/>
      <c r="HLA77" s="12"/>
      <c r="HLB77" s="12"/>
      <c r="HLC77" s="12"/>
      <c r="HLD77" s="12"/>
      <c r="HLE77" s="12"/>
      <c r="HLF77" s="12"/>
      <c r="HLG77" s="12"/>
      <c r="HLH77" s="12"/>
      <c r="HLI77" s="12"/>
      <c r="HLJ77" s="12"/>
      <c r="HLK77" s="12"/>
      <c r="HLL77" s="12"/>
      <c r="HLM77" s="12"/>
      <c r="HLN77" s="12"/>
      <c r="HLO77" s="12"/>
      <c r="HLP77" s="12"/>
      <c r="HLQ77" s="12"/>
      <c r="HLR77" s="12"/>
      <c r="HLS77" s="12"/>
      <c r="HLT77" s="12"/>
      <c r="HLU77" s="12"/>
      <c r="HLV77" s="12"/>
      <c r="HLW77" s="12"/>
      <c r="HLX77" s="12"/>
      <c r="HLY77" s="12"/>
      <c r="HLZ77" s="12"/>
      <c r="HMA77" s="12"/>
      <c r="HMB77" s="12"/>
      <c r="HMC77" s="12"/>
      <c r="HMD77" s="12"/>
      <c r="HME77" s="12"/>
      <c r="HMF77" s="12"/>
      <c r="HMG77" s="12"/>
      <c r="HMH77" s="12"/>
      <c r="HMI77" s="12"/>
      <c r="HMJ77" s="12"/>
      <c r="HMK77" s="12"/>
      <c r="HML77" s="12"/>
      <c r="HMM77" s="12"/>
      <c r="HMN77" s="12"/>
      <c r="HMO77" s="12"/>
      <c r="HMP77" s="12"/>
      <c r="HMQ77" s="12"/>
      <c r="HMR77" s="12"/>
      <c r="HMS77" s="12"/>
      <c r="HMT77" s="12"/>
      <c r="HMU77" s="12"/>
      <c r="HMV77" s="12"/>
      <c r="HMW77" s="12"/>
      <c r="HMX77" s="12"/>
      <c r="HMY77" s="12"/>
      <c r="HMZ77" s="12"/>
      <c r="HNA77" s="12"/>
      <c r="HNB77" s="12"/>
      <c r="HNC77" s="12"/>
      <c r="HND77" s="12"/>
      <c r="HNE77" s="12"/>
      <c r="HNF77" s="12"/>
      <c r="HNG77" s="12"/>
      <c r="HNH77" s="12"/>
      <c r="HNI77" s="12"/>
      <c r="HNJ77" s="12"/>
      <c r="HNK77" s="12"/>
      <c r="HNL77" s="12"/>
      <c r="HNM77" s="12"/>
      <c r="HNN77" s="12"/>
      <c r="HNO77" s="12"/>
      <c r="HNP77" s="12"/>
      <c r="HNQ77" s="12"/>
      <c r="HNR77" s="12"/>
      <c r="HNS77" s="12"/>
      <c r="HNT77" s="12"/>
      <c r="HNU77" s="12"/>
      <c r="HNV77" s="12"/>
      <c r="HNW77" s="12"/>
      <c r="HNX77" s="12"/>
      <c r="HNY77" s="12"/>
      <c r="HNZ77" s="12"/>
      <c r="HOA77" s="12"/>
      <c r="HOB77" s="12"/>
      <c r="HOC77" s="12"/>
      <c r="HOD77" s="12"/>
      <c r="HOE77" s="12"/>
      <c r="HOF77" s="12"/>
      <c r="HOG77" s="12"/>
      <c r="HOH77" s="12"/>
      <c r="HOI77" s="12"/>
      <c r="HOJ77" s="12"/>
      <c r="HOK77" s="12"/>
      <c r="HOL77" s="12"/>
      <c r="HOM77" s="12"/>
      <c r="HON77" s="12"/>
      <c r="HOO77" s="12"/>
      <c r="HOP77" s="12"/>
      <c r="HOQ77" s="12"/>
      <c r="HOR77" s="12"/>
      <c r="HOS77" s="12"/>
      <c r="HOT77" s="12"/>
      <c r="HOU77" s="12"/>
      <c r="HOV77" s="12"/>
      <c r="HOW77" s="12"/>
      <c r="HOX77" s="12"/>
      <c r="HOY77" s="12"/>
      <c r="HOZ77" s="12"/>
      <c r="HPA77" s="12"/>
      <c r="HPB77" s="12"/>
      <c r="HPC77" s="12"/>
      <c r="HPD77" s="12"/>
      <c r="HPE77" s="12"/>
      <c r="HPF77" s="12"/>
      <c r="HPG77" s="12"/>
      <c r="HPH77" s="12"/>
      <c r="HPI77" s="12"/>
      <c r="HPJ77" s="12"/>
      <c r="HPK77" s="12"/>
      <c r="HPL77" s="12"/>
      <c r="HPM77" s="12"/>
      <c r="HPN77" s="12"/>
      <c r="HPO77" s="12"/>
      <c r="HPP77" s="12"/>
      <c r="HPQ77" s="12"/>
      <c r="HPR77" s="12"/>
      <c r="HPS77" s="12"/>
      <c r="HPT77" s="12"/>
      <c r="HPU77" s="12"/>
      <c r="HPV77" s="12"/>
      <c r="HPW77" s="12"/>
      <c r="HPX77" s="12"/>
      <c r="HPY77" s="12"/>
      <c r="HPZ77" s="12"/>
      <c r="HQA77" s="12"/>
      <c r="HQB77" s="12"/>
      <c r="HQC77" s="12"/>
      <c r="HQD77" s="12"/>
      <c r="HQE77" s="12"/>
      <c r="HQF77" s="12"/>
      <c r="HQG77" s="12"/>
      <c r="HQH77" s="12"/>
      <c r="HQI77" s="12"/>
      <c r="HQJ77" s="12"/>
      <c r="HQK77" s="12"/>
      <c r="HQL77" s="12"/>
      <c r="HQM77" s="12"/>
      <c r="HQN77" s="12"/>
      <c r="HQO77" s="12"/>
      <c r="HQP77" s="12"/>
      <c r="HQQ77" s="12"/>
      <c r="HQR77" s="12"/>
      <c r="HQS77" s="12"/>
      <c r="HQT77" s="12"/>
      <c r="HQU77" s="12"/>
      <c r="HQV77" s="12"/>
      <c r="HQW77" s="12"/>
      <c r="HQX77" s="12"/>
      <c r="HQY77" s="12"/>
      <c r="HQZ77" s="12"/>
      <c r="HRA77" s="12"/>
      <c r="HRB77" s="12"/>
      <c r="HRC77" s="12"/>
      <c r="HRD77" s="12"/>
      <c r="HRE77" s="12"/>
      <c r="HRF77" s="12"/>
      <c r="HRG77" s="12"/>
      <c r="HRH77" s="12"/>
      <c r="HRI77" s="12"/>
      <c r="HRJ77" s="12"/>
      <c r="HRK77" s="12"/>
      <c r="HRL77" s="12"/>
      <c r="HRM77" s="12"/>
      <c r="HRN77" s="12"/>
      <c r="HRO77" s="12"/>
      <c r="HRP77" s="12"/>
      <c r="HRQ77" s="12"/>
      <c r="HRR77" s="12"/>
      <c r="HRS77" s="12"/>
      <c r="HRT77" s="12"/>
      <c r="HRU77" s="12"/>
      <c r="HRV77" s="12"/>
      <c r="HRW77" s="12"/>
      <c r="HRX77" s="12"/>
      <c r="HRY77" s="12"/>
      <c r="HRZ77" s="12"/>
      <c r="HSA77" s="12"/>
      <c r="HSB77" s="12"/>
      <c r="HSC77" s="12"/>
      <c r="HSD77" s="12"/>
      <c r="HSE77" s="12"/>
      <c r="HSF77" s="12"/>
      <c r="HSG77" s="12"/>
      <c r="HSH77" s="12"/>
      <c r="HSI77" s="12"/>
      <c r="HSJ77" s="12"/>
      <c r="HSK77" s="12"/>
      <c r="HSL77" s="12"/>
      <c r="HSM77" s="12"/>
      <c r="HSN77" s="12"/>
      <c r="HSO77" s="12"/>
      <c r="HSP77" s="12"/>
      <c r="HSQ77" s="12"/>
      <c r="HSR77" s="12"/>
      <c r="HSS77" s="12"/>
      <c r="HST77" s="12"/>
      <c r="HSU77" s="12"/>
      <c r="HSV77" s="12"/>
      <c r="HSW77" s="12"/>
      <c r="HSX77" s="12"/>
      <c r="HSY77" s="12"/>
      <c r="HSZ77" s="12"/>
      <c r="HTA77" s="12"/>
      <c r="HTB77" s="12"/>
      <c r="HTC77" s="12"/>
      <c r="HTD77" s="12"/>
      <c r="HTE77" s="12"/>
      <c r="HTF77" s="12"/>
      <c r="HTG77" s="12"/>
      <c r="HTH77" s="12"/>
      <c r="HTI77" s="12"/>
      <c r="HTJ77" s="12"/>
      <c r="HTK77" s="12"/>
      <c r="HTL77" s="12"/>
      <c r="HTM77" s="12"/>
      <c r="HTN77" s="12"/>
      <c r="HTO77" s="12"/>
      <c r="HTP77" s="12"/>
      <c r="HTQ77" s="12"/>
      <c r="HTR77" s="12"/>
      <c r="HTS77" s="12"/>
      <c r="HTT77" s="12"/>
      <c r="HTU77" s="12"/>
      <c r="HTV77" s="12"/>
      <c r="HTW77" s="12"/>
      <c r="HTX77" s="12"/>
      <c r="HTY77" s="12"/>
      <c r="HTZ77" s="12"/>
      <c r="HUA77" s="12"/>
      <c r="HUB77" s="12"/>
      <c r="HUC77" s="12"/>
      <c r="HUD77" s="12"/>
      <c r="HUE77" s="12"/>
      <c r="HUF77" s="12"/>
      <c r="HUG77" s="12"/>
      <c r="HUH77" s="12"/>
      <c r="HUI77" s="12"/>
      <c r="HUJ77" s="12"/>
      <c r="HUK77" s="12"/>
      <c r="HUL77" s="12"/>
      <c r="HUM77" s="12"/>
      <c r="HUN77" s="12"/>
      <c r="HUO77" s="12"/>
      <c r="HUP77" s="12"/>
      <c r="HUQ77" s="12"/>
      <c r="HUR77" s="12"/>
      <c r="HUS77" s="12"/>
      <c r="HUT77" s="12"/>
      <c r="HUU77" s="12"/>
      <c r="HUV77" s="12"/>
      <c r="HUW77" s="12"/>
      <c r="HUX77" s="12"/>
      <c r="HUY77" s="12"/>
      <c r="HUZ77" s="12"/>
      <c r="HVA77" s="12"/>
      <c r="HVB77" s="12"/>
      <c r="HVC77" s="12"/>
      <c r="HVD77" s="12"/>
      <c r="HVE77" s="12"/>
      <c r="HVF77" s="12"/>
      <c r="HVG77" s="12"/>
      <c r="HVH77" s="12"/>
      <c r="HVI77" s="12"/>
      <c r="HVJ77" s="12"/>
      <c r="HVK77" s="12"/>
      <c r="HVL77" s="12"/>
      <c r="HVM77" s="12"/>
      <c r="HVN77" s="12"/>
      <c r="HVO77" s="12"/>
      <c r="HVP77" s="12"/>
      <c r="HVQ77" s="12"/>
      <c r="HVR77" s="12"/>
      <c r="HVS77" s="12"/>
      <c r="HVT77" s="12"/>
      <c r="HVU77" s="12"/>
      <c r="HVV77" s="12"/>
      <c r="HVW77" s="12"/>
      <c r="HVX77" s="12"/>
      <c r="HVY77" s="12"/>
      <c r="HVZ77" s="12"/>
      <c r="HWA77" s="12"/>
      <c r="HWB77" s="12"/>
      <c r="HWC77" s="12"/>
      <c r="HWD77" s="12"/>
      <c r="HWE77" s="12"/>
      <c r="HWF77" s="12"/>
      <c r="HWG77" s="12"/>
      <c r="HWH77" s="12"/>
      <c r="HWI77" s="12"/>
      <c r="HWJ77" s="12"/>
      <c r="HWK77" s="12"/>
      <c r="HWL77" s="12"/>
      <c r="HWM77" s="12"/>
      <c r="HWN77" s="12"/>
      <c r="HWO77" s="12"/>
      <c r="HWP77" s="12"/>
      <c r="HWQ77" s="12"/>
      <c r="HWR77" s="12"/>
      <c r="HWS77" s="12"/>
      <c r="HWT77" s="12"/>
      <c r="HWU77" s="12"/>
      <c r="HWV77" s="12"/>
      <c r="HWW77" s="12"/>
      <c r="HWX77" s="12"/>
      <c r="HWY77" s="12"/>
      <c r="HWZ77" s="12"/>
      <c r="HXA77" s="12"/>
      <c r="HXB77" s="12"/>
      <c r="HXC77" s="12"/>
      <c r="HXD77" s="12"/>
      <c r="HXE77" s="12"/>
      <c r="HXF77" s="12"/>
      <c r="HXG77" s="12"/>
      <c r="HXH77" s="12"/>
      <c r="HXI77" s="12"/>
      <c r="HXJ77" s="12"/>
      <c r="HXK77" s="12"/>
      <c r="HXL77" s="12"/>
      <c r="HXM77" s="12"/>
      <c r="HXN77" s="12"/>
      <c r="HXO77" s="12"/>
      <c r="HXP77" s="12"/>
      <c r="HXQ77" s="12"/>
      <c r="HXR77" s="12"/>
      <c r="HXS77" s="12"/>
      <c r="HXT77" s="12"/>
      <c r="HXU77" s="12"/>
      <c r="HXV77" s="12"/>
      <c r="HXW77" s="12"/>
      <c r="HXX77" s="12"/>
      <c r="HXY77" s="12"/>
      <c r="HXZ77" s="12"/>
      <c r="HYA77" s="12"/>
      <c r="HYB77" s="12"/>
      <c r="HYC77" s="12"/>
      <c r="HYD77" s="12"/>
      <c r="HYE77" s="12"/>
      <c r="HYF77" s="12"/>
      <c r="HYG77" s="12"/>
      <c r="HYH77" s="12"/>
      <c r="HYI77" s="12"/>
      <c r="HYJ77" s="12"/>
      <c r="HYK77" s="12"/>
      <c r="HYL77" s="12"/>
      <c r="HYM77" s="12"/>
      <c r="HYN77" s="12"/>
      <c r="HYO77" s="12"/>
      <c r="HYP77" s="12"/>
      <c r="HYQ77" s="12"/>
      <c r="HYR77" s="12"/>
      <c r="HYS77" s="12"/>
      <c r="HYT77" s="12"/>
      <c r="HYU77" s="12"/>
      <c r="HYV77" s="12"/>
      <c r="HYW77" s="12"/>
      <c r="HYX77" s="12"/>
      <c r="HYY77" s="12"/>
      <c r="HYZ77" s="12"/>
      <c r="HZA77" s="12"/>
      <c r="HZB77" s="12"/>
      <c r="HZC77" s="12"/>
      <c r="HZD77" s="12"/>
      <c r="HZE77" s="12"/>
      <c r="HZF77" s="12"/>
      <c r="HZG77" s="12"/>
      <c r="HZH77" s="12"/>
      <c r="HZI77" s="12"/>
      <c r="HZJ77" s="12"/>
      <c r="HZK77" s="12"/>
      <c r="HZL77" s="12"/>
      <c r="HZM77" s="12"/>
      <c r="HZN77" s="12"/>
      <c r="HZO77" s="12"/>
      <c r="HZP77" s="12"/>
      <c r="HZQ77" s="12"/>
      <c r="HZR77" s="12"/>
      <c r="HZS77" s="12"/>
      <c r="HZT77" s="12"/>
      <c r="HZU77" s="12"/>
      <c r="HZV77" s="12"/>
      <c r="HZW77" s="12"/>
      <c r="HZX77" s="12"/>
      <c r="HZY77" s="12"/>
      <c r="HZZ77" s="12"/>
      <c r="IAA77" s="12"/>
      <c r="IAB77" s="12"/>
      <c r="IAC77" s="12"/>
      <c r="IAD77" s="12"/>
      <c r="IAE77" s="12"/>
      <c r="IAF77" s="12"/>
      <c r="IAG77" s="12"/>
      <c r="IAH77" s="12"/>
      <c r="IAI77" s="12"/>
      <c r="IAJ77" s="12"/>
      <c r="IAK77" s="12"/>
      <c r="IAL77" s="12"/>
      <c r="IAM77" s="12"/>
      <c r="IAN77" s="12"/>
      <c r="IAO77" s="12"/>
      <c r="IAP77" s="12"/>
      <c r="IAQ77" s="12"/>
      <c r="IAR77" s="12"/>
      <c r="IAS77" s="12"/>
      <c r="IAT77" s="12"/>
      <c r="IAU77" s="12"/>
      <c r="IAV77" s="12"/>
      <c r="IAW77" s="12"/>
      <c r="IAX77" s="12"/>
      <c r="IAY77" s="12"/>
      <c r="IAZ77" s="12"/>
      <c r="IBA77" s="12"/>
      <c r="IBB77" s="12"/>
      <c r="IBC77" s="12"/>
      <c r="IBD77" s="12"/>
      <c r="IBE77" s="12"/>
      <c r="IBF77" s="12"/>
      <c r="IBG77" s="12"/>
      <c r="IBH77" s="12"/>
      <c r="IBI77" s="12"/>
      <c r="IBJ77" s="12"/>
      <c r="IBK77" s="12"/>
      <c r="IBL77" s="12"/>
      <c r="IBM77" s="12"/>
      <c r="IBN77" s="12"/>
      <c r="IBO77" s="12"/>
      <c r="IBP77" s="12"/>
      <c r="IBQ77" s="12"/>
      <c r="IBR77" s="12"/>
      <c r="IBS77" s="12"/>
      <c r="IBT77" s="12"/>
      <c r="IBU77" s="12"/>
      <c r="IBV77" s="12"/>
      <c r="IBW77" s="12"/>
      <c r="IBX77" s="12"/>
      <c r="IBY77" s="12"/>
      <c r="IBZ77" s="12"/>
      <c r="ICA77" s="12"/>
      <c r="ICB77" s="12"/>
      <c r="ICC77" s="12"/>
      <c r="ICD77" s="12"/>
      <c r="ICE77" s="12"/>
      <c r="ICF77" s="12"/>
      <c r="ICG77" s="12"/>
      <c r="ICH77" s="12"/>
      <c r="ICI77" s="12"/>
      <c r="ICJ77" s="12"/>
      <c r="ICK77" s="12"/>
      <c r="ICL77" s="12"/>
      <c r="ICM77" s="12"/>
      <c r="ICN77" s="12"/>
      <c r="ICO77" s="12"/>
      <c r="ICP77" s="12"/>
      <c r="ICQ77" s="12"/>
      <c r="ICR77" s="12"/>
      <c r="ICS77" s="12"/>
      <c r="ICT77" s="12"/>
      <c r="ICU77" s="12"/>
      <c r="ICV77" s="12"/>
      <c r="ICW77" s="12"/>
      <c r="ICX77" s="12"/>
      <c r="ICY77" s="12"/>
      <c r="ICZ77" s="12"/>
      <c r="IDA77" s="12"/>
      <c r="IDB77" s="12"/>
      <c r="IDC77" s="12"/>
      <c r="IDD77" s="12"/>
      <c r="IDE77" s="12"/>
      <c r="IDF77" s="12"/>
      <c r="IDG77" s="12"/>
      <c r="IDH77" s="12"/>
      <c r="IDI77" s="12"/>
      <c r="IDJ77" s="12"/>
      <c r="IDK77" s="12"/>
      <c r="IDL77" s="12"/>
      <c r="IDM77" s="12"/>
      <c r="IDN77" s="12"/>
      <c r="IDO77" s="12"/>
      <c r="IDP77" s="12"/>
      <c r="IDQ77" s="12"/>
      <c r="IDR77" s="12"/>
      <c r="IDS77" s="12"/>
      <c r="IDT77" s="12"/>
      <c r="IDU77" s="12"/>
      <c r="IDV77" s="12"/>
      <c r="IDW77" s="12"/>
      <c r="IDX77" s="12"/>
      <c r="IDY77" s="12"/>
      <c r="IDZ77" s="12"/>
      <c r="IEA77" s="12"/>
      <c r="IEB77" s="12"/>
      <c r="IEC77" s="12"/>
      <c r="IED77" s="12"/>
      <c r="IEE77" s="12"/>
      <c r="IEF77" s="12"/>
      <c r="IEG77" s="12"/>
      <c r="IEH77" s="12"/>
      <c r="IEI77" s="12"/>
      <c r="IEJ77" s="12"/>
      <c r="IEK77" s="12"/>
      <c r="IEL77" s="12"/>
      <c r="IEM77" s="12"/>
      <c r="IEN77" s="12"/>
      <c r="IEO77" s="12"/>
      <c r="IEP77" s="12"/>
      <c r="IEQ77" s="12"/>
      <c r="IER77" s="12"/>
      <c r="IES77" s="12"/>
      <c r="IET77" s="12"/>
      <c r="IEU77" s="12"/>
      <c r="IEV77" s="12"/>
      <c r="IEW77" s="12"/>
      <c r="IEX77" s="12"/>
      <c r="IEY77" s="12"/>
      <c r="IEZ77" s="12"/>
      <c r="IFA77" s="12"/>
      <c r="IFB77" s="12"/>
      <c r="IFC77" s="12"/>
      <c r="IFD77" s="12"/>
      <c r="IFE77" s="12"/>
      <c r="IFF77" s="12"/>
      <c r="IFG77" s="12"/>
      <c r="IFH77" s="12"/>
      <c r="IFI77" s="12"/>
      <c r="IFJ77" s="12"/>
      <c r="IFK77" s="12"/>
      <c r="IFL77" s="12"/>
      <c r="IFM77" s="12"/>
      <c r="IFN77" s="12"/>
      <c r="IFO77" s="12"/>
      <c r="IFP77" s="12"/>
      <c r="IFQ77" s="12"/>
      <c r="IFR77" s="12"/>
      <c r="IFS77" s="12"/>
      <c r="IFT77" s="12"/>
      <c r="IFU77" s="12"/>
      <c r="IFV77" s="12"/>
      <c r="IFW77" s="12"/>
      <c r="IFX77" s="12"/>
      <c r="IFY77" s="12"/>
      <c r="IFZ77" s="12"/>
      <c r="IGA77" s="12"/>
      <c r="IGB77" s="12"/>
      <c r="IGC77" s="12"/>
      <c r="IGD77" s="12"/>
      <c r="IGE77" s="12"/>
      <c r="IGF77" s="12"/>
      <c r="IGG77" s="12"/>
      <c r="IGH77" s="12"/>
      <c r="IGI77" s="12"/>
      <c r="IGJ77" s="12"/>
      <c r="IGK77" s="12"/>
      <c r="IGL77" s="12"/>
      <c r="IGM77" s="12"/>
      <c r="IGN77" s="12"/>
      <c r="IGO77" s="12"/>
      <c r="IGP77" s="12"/>
      <c r="IGQ77" s="12"/>
      <c r="IGR77" s="12"/>
      <c r="IGS77" s="12"/>
      <c r="IGT77" s="12"/>
      <c r="IGU77" s="12"/>
      <c r="IGV77" s="12"/>
      <c r="IGW77" s="12"/>
      <c r="IGX77" s="12"/>
      <c r="IGY77" s="12"/>
      <c r="IGZ77" s="12"/>
      <c r="IHA77" s="12"/>
      <c r="IHB77" s="12"/>
      <c r="IHC77" s="12"/>
      <c r="IHD77" s="12"/>
      <c r="IHE77" s="12"/>
      <c r="IHF77" s="12"/>
      <c r="IHG77" s="12"/>
      <c r="IHH77" s="12"/>
      <c r="IHI77" s="12"/>
      <c r="IHJ77" s="12"/>
      <c r="IHK77" s="12"/>
      <c r="IHL77" s="12"/>
      <c r="IHM77" s="12"/>
      <c r="IHN77" s="12"/>
      <c r="IHO77" s="12"/>
      <c r="IHP77" s="12"/>
      <c r="IHQ77" s="12"/>
      <c r="IHR77" s="12"/>
      <c r="IHS77" s="12"/>
      <c r="IHT77" s="12"/>
      <c r="IHU77" s="12"/>
      <c r="IHV77" s="12"/>
      <c r="IHW77" s="12"/>
      <c r="IHX77" s="12"/>
      <c r="IHY77" s="12"/>
      <c r="IHZ77" s="12"/>
      <c r="IIA77" s="12"/>
      <c r="IIB77" s="12"/>
      <c r="IIC77" s="12"/>
      <c r="IID77" s="12"/>
      <c r="IIE77" s="12"/>
      <c r="IIF77" s="12"/>
      <c r="IIG77" s="12"/>
      <c r="IIH77" s="12"/>
      <c r="III77" s="12"/>
      <c r="IIJ77" s="12"/>
      <c r="IIK77" s="12"/>
      <c r="IIL77" s="12"/>
      <c r="IIM77" s="12"/>
      <c r="IIN77" s="12"/>
      <c r="IIO77" s="12"/>
      <c r="IIP77" s="12"/>
      <c r="IIQ77" s="12"/>
      <c r="IIR77" s="12"/>
      <c r="IIS77" s="12"/>
      <c r="IIT77" s="12"/>
      <c r="IIU77" s="12"/>
      <c r="IIV77" s="12"/>
      <c r="IIW77" s="12"/>
      <c r="IIX77" s="12"/>
      <c r="IIY77" s="12"/>
      <c r="IIZ77" s="12"/>
      <c r="IJA77" s="12"/>
      <c r="IJB77" s="12"/>
      <c r="IJC77" s="12"/>
      <c r="IJD77" s="12"/>
      <c r="IJE77" s="12"/>
      <c r="IJF77" s="12"/>
      <c r="IJG77" s="12"/>
      <c r="IJH77" s="12"/>
      <c r="IJI77" s="12"/>
      <c r="IJJ77" s="12"/>
      <c r="IJK77" s="12"/>
      <c r="IJL77" s="12"/>
      <c r="IJM77" s="12"/>
      <c r="IJN77" s="12"/>
      <c r="IJO77" s="12"/>
      <c r="IJP77" s="12"/>
      <c r="IJQ77" s="12"/>
      <c r="IJR77" s="12"/>
      <c r="IJS77" s="12"/>
      <c r="IJT77" s="12"/>
      <c r="IJU77" s="12"/>
      <c r="IJV77" s="12"/>
      <c r="IJW77" s="12"/>
      <c r="IJX77" s="12"/>
      <c r="IJY77" s="12"/>
      <c r="IJZ77" s="12"/>
      <c r="IKA77" s="12"/>
      <c r="IKB77" s="12"/>
      <c r="IKC77" s="12"/>
      <c r="IKD77" s="12"/>
      <c r="IKE77" s="12"/>
      <c r="IKF77" s="12"/>
      <c r="IKG77" s="12"/>
      <c r="IKH77" s="12"/>
      <c r="IKI77" s="12"/>
      <c r="IKJ77" s="12"/>
      <c r="IKK77" s="12"/>
      <c r="IKL77" s="12"/>
      <c r="IKM77" s="12"/>
      <c r="IKN77" s="12"/>
      <c r="IKO77" s="12"/>
      <c r="IKP77" s="12"/>
      <c r="IKQ77" s="12"/>
      <c r="IKR77" s="12"/>
      <c r="IKS77" s="12"/>
      <c r="IKT77" s="12"/>
      <c r="IKU77" s="12"/>
      <c r="IKV77" s="12"/>
      <c r="IKW77" s="12"/>
      <c r="IKX77" s="12"/>
      <c r="IKY77" s="12"/>
      <c r="IKZ77" s="12"/>
      <c r="ILA77" s="12"/>
      <c r="ILB77" s="12"/>
      <c r="ILC77" s="12"/>
      <c r="ILD77" s="12"/>
      <c r="ILE77" s="12"/>
      <c r="ILF77" s="12"/>
      <c r="ILG77" s="12"/>
      <c r="ILH77" s="12"/>
      <c r="ILI77" s="12"/>
      <c r="ILJ77" s="12"/>
      <c r="ILK77" s="12"/>
      <c r="ILL77" s="12"/>
      <c r="ILM77" s="12"/>
      <c r="ILN77" s="12"/>
      <c r="ILO77" s="12"/>
      <c r="ILP77" s="12"/>
      <c r="ILQ77" s="12"/>
      <c r="ILR77" s="12"/>
      <c r="ILS77" s="12"/>
      <c r="ILT77" s="12"/>
      <c r="ILU77" s="12"/>
      <c r="ILV77" s="12"/>
      <c r="ILW77" s="12"/>
      <c r="ILX77" s="12"/>
      <c r="ILY77" s="12"/>
      <c r="ILZ77" s="12"/>
      <c r="IMA77" s="12"/>
      <c r="IMB77" s="12"/>
      <c r="IMC77" s="12"/>
      <c r="IMD77" s="12"/>
      <c r="IME77" s="12"/>
      <c r="IMF77" s="12"/>
      <c r="IMG77" s="12"/>
      <c r="IMH77" s="12"/>
      <c r="IMI77" s="12"/>
      <c r="IMJ77" s="12"/>
      <c r="IMK77" s="12"/>
      <c r="IML77" s="12"/>
      <c r="IMM77" s="12"/>
      <c r="IMN77" s="12"/>
      <c r="IMO77" s="12"/>
      <c r="IMP77" s="12"/>
      <c r="IMQ77" s="12"/>
      <c r="IMR77" s="12"/>
      <c r="IMS77" s="12"/>
      <c r="IMT77" s="12"/>
      <c r="IMU77" s="12"/>
      <c r="IMV77" s="12"/>
      <c r="IMW77" s="12"/>
      <c r="IMX77" s="12"/>
      <c r="IMY77" s="12"/>
      <c r="IMZ77" s="12"/>
      <c r="INA77" s="12"/>
      <c r="INB77" s="12"/>
      <c r="INC77" s="12"/>
      <c r="IND77" s="12"/>
      <c r="INE77" s="12"/>
      <c r="INF77" s="12"/>
      <c r="ING77" s="12"/>
      <c r="INH77" s="12"/>
      <c r="INI77" s="12"/>
      <c r="INJ77" s="12"/>
      <c r="INK77" s="12"/>
      <c r="INL77" s="12"/>
      <c r="INM77" s="12"/>
      <c r="INN77" s="12"/>
      <c r="INO77" s="12"/>
      <c r="INP77" s="12"/>
      <c r="INQ77" s="12"/>
      <c r="INR77" s="12"/>
      <c r="INS77" s="12"/>
      <c r="INT77" s="12"/>
      <c r="INU77" s="12"/>
      <c r="INV77" s="12"/>
      <c r="INW77" s="12"/>
      <c r="INX77" s="12"/>
      <c r="INY77" s="12"/>
      <c r="INZ77" s="12"/>
      <c r="IOA77" s="12"/>
      <c r="IOB77" s="12"/>
      <c r="IOC77" s="12"/>
      <c r="IOD77" s="12"/>
      <c r="IOE77" s="12"/>
      <c r="IOF77" s="12"/>
      <c r="IOG77" s="12"/>
      <c r="IOH77" s="12"/>
      <c r="IOI77" s="12"/>
      <c r="IOJ77" s="12"/>
      <c r="IOK77" s="12"/>
      <c r="IOL77" s="12"/>
      <c r="IOM77" s="12"/>
      <c r="ION77" s="12"/>
      <c r="IOO77" s="12"/>
      <c r="IOP77" s="12"/>
      <c r="IOQ77" s="12"/>
      <c r="IOR77" s="12"/>
      <c r="IOS77" s="12"/>
      <c r="IOT77" s="12"/>
      <c r="IOU77" s="12"/>
      <c r="IOV77" s="12"/>
      <c r="IOW77" s="12"/>
      <c r="IOX77" s="12"/>
      <c r="IOY77" s="12"/>
      <c r="IOZ77" s="12"/>
      <c r="IPA77" s="12"/>
      <c r="IPB77" s="12"/>
      <c r="IPC77" s="12"/>
      <c r="IPD77" s="12"/>
      <c r="IPE77" s="12"/>
      <c r="IPF77" s="12"/>
      <c r="IPG77" s="12"/>
      <c r="IPH77" s="12"/>
      <c r="IPI77" s="12"/>
      <c r="IPJ77" s="12"/>
      <c r="IPK77" s="12"/>
      <c r="IPL77" s="12"/>
      <c r="IPM77" s="12"/>
      <c r="IPN77" s="12"/>
      <c r="IPO77" s="12"/>
      <c r="IPP77" s="12"/>
      <c r="IPQ77" s="12"/>
      <c r="IPR77" s="12"/>
      <c r="IPS77" s="12"/>
      <c r="IPT77" s="12"/>
      <c r="IPU77" s="12"/>
      <c r="IPV77" s="12"/>
      <c r="IPW77" s="12"/>
      <c r="IPX77" s="12"/>
      <c r="IPY77" s="12"/>
      <c r="IPZ77" s="12"/>
      <c r="IQA77" s="12"/>
      <c r="IQB77" s="12"/>
      <c r="IQC77" s="12"/>
      <c r="IQD77" s="12"/>
      <c r="IQE77" s="12"/>
      <c r="IQF77" s="12"/>
      <c r="IQG77" s="12"/>
      <c r="IQH77" s="12"/>
      <c r="IQI77" s="12"/>
      <c r="IQJ77" s="12"/>
      <c r="IQK77" s="12"/>
      <c r="IQL77" s="12"/>
      <c r="IQM77" s="12"/>
      <c r="IQN77" s="12"/>
      <c r="IQO77" s="12"/>
      <c r="IQP77" s="12"/>
      <c r="IQQ77" s="12"/>
      <c r="IQR77" s="12"/>
      <c r="IQS77" s="12"/>
      <c r="IQT77" s="12"/>
      <c r="IQU77" s="12"/>
      <c r="IQV77" s="12"/>
      <c r="IQW77" s="12"/>
      <c r="IQX77" s="12"/>
      <c r="IQY77" s="12"/>
      <c r="IQZ77" s="12"/>
      <c r="IRA77" s="12"/>
      <c r="IRB77" s="12"/>
      <c r="IRC77" s="12"/>
      <c r="IRD77" s="12"/>
      <c r="IRE77" s="12"/>
      <c r="IRF77" s="12"/>
      <c r="IRG77" s="12"/>
      <c r="IRH77" s="12"/>
      <c r="IRI77" s="12"/>
      <c r="IRJ77" s="12"/>
      <c r="IRK77" s="12"/>
      <c r="IRL77" s="12"/>
      <c r="IRM77" s="12"/>
      <c r="IRN77" s="12"/>
      <c r="IRO77" s="12"/>
      <c r="IRP77" s="12"/>
      <c r="IRQ77" s="12"/>
      <c r="IRR77" s="12"/>
      <c r="IRS77" s="12"/>
      <c r="IRT77" s="12"/>
      <c r="IRU77" s="12"/>
      <c r="IRV77" s="12"/>
      <c r="IRW77" s="12"/>
      <c r="IRX77" s="12"/>
      <c r="IRY77" s="12"/>
      <c r="IRZ77" s="12"/>
      <c r="ISA77" s="12"/>
      <c r="ISB77" s="12"/>
      <c r="ISC77" s="12"/>
      <c r="ISD77" s="12"/>
      <c r="ISE77" s="12"/>
      <c r="ISF77" s="12"/>
      <c r="ISG77" s="12"/>
      <c r="ISH77" s="12"/>
      <c r="ISI77" s="12"/>
      <c r="ISJ77" s="12"/>
      <c r="ISK77" s="12"/>
      <c r="ISL77" s="12"/>
      <c r="ISM77" s="12"/>
      <c r="ISN77" s="12"/>
      <c r="ISO77" s="12"/>
      <c r="ISP77" s="12"/>
      <c r="ISQ77" s="12"/>
      <c r="ISR77" s="12"/>
      <c r="ISS77" s="12"/>
      <c r="IST77" s="12"/>
      <c r="ISU77" s="12"/>
      <c r="ISV77" s="12"/>
      <c r="ISW77" s="12"/>
      <c r="ISX77" s="12"/>
      <c r="ISY77" s="12"/>
      <c r="ISZ77" s="12"/>
      <c r="ITA77" s="12"/>
      <c r="ITB77" s="12"/>
      <c r="ITC77" s="12"/>
      <c r="ITD77" s="12"/>
      <c r="ITE77" s="12"/>
      <c r="ITF77" s="12"/>
      <c r="ITG77" s="12"/>
      <c r="ITH77" s="12"/>
      <c r="ITI77" s="12"/>
      <c r="ITJ77" s="12"/>
      <c r="ITK77" s="12"/>
      <c r="ITL77" s="12"/>
      <c r="ITM77" s="12"/>
      <c r="ITN77" s="12"/>
      <c r="ITO77" s="12"/>
      <c r="ITP77" s="12"/>
      <c r="ITQ77" s="12"/>
      <c r="ITR77" s="12"/>
      <c r="ITS77" s="12"/>
      <c r="ITT77" s="12"/>
      <c r="ITU77" s="12"/>
      <c r="ITV77" s="12"/>
      <c r="ITW77" s="12"/>
      <c r="ITX77" s="12"/>
      <c r="ITY77" s="12"/>
      <c r="ITZ77" s="12"/>
      <c r="IUA77" s="12"/>
      <c r="IUB77" s="12"/>
      <c r="IUC77" s="12"/>
      <c r="IUD77" s="12"/>
      <c r="IUE77" s="12"/>
      <c r="IUF77" s="12"/>
      <c r="IUG77" s="12"/>
      <c r="IUH77" s="12"/>
      <c r="IUI77" s="12"/>
      <c r="IUJ77" s="12"/>
      <c r="IUK77" s="12"/>
      <c r="IUL77" s="12"/>
      <c r="IUM77" s="12"/>
      <c r="IUN77" s="12"/>
      <c r="IUO77" s="12"/>
      <c r="IUP77" s="12"/>
      <c r="IUQ77" s="12"/>
      <c r="IUR77" s="12"/>
      <c r="IUS77" s="12"/>
      <c r="IUT77" s="12"/>
      <c r="IUU77" s="12"/>
      <c r="IUV77" s="12"/>
      <c r="IUW77" s="12"/>
      <c r="IUX77" s="12"/>
      <c r="IUY77" s="12"/>
      <c r="IUZ77" s="12"/>
      <c r="IVA77" s="12"/>
      <c r="IVB77" s="12"/>
      <c r="IVC77" s="12"/>
      <c r="IVD77" s="12"/>
      <c r="IVE77" s="12"/>
      <c r="IVF77" s="12"/>
      <c r="IVG77" s="12"/>
      <c r="IVH77" s="12"/>
      <c r="IVI77" s="12"/>
      <c r="IVJ77" s="12"/>
      <c r="IVK77" s="12"/>
      <c r="IVL77" s="12"/>
      <c r="IVM77" s="12"/>
      <c r="IVN77" s="12"/>
      <c r="IVO77" s="12"/>
      <c r="IVP77" s="12"/>
      <c r="IVQ77" s="12"/>
      <c r="IVR77" s="12"/>
      <c r="IVS77" s="12"/>
      <c r="IVT77" s="12"/>
      <c r="IVU77" s="12"/>
      <c r="IVV77" s="12"/>
      <c r="IVW77" s="12"/>
      <c r="IVX77" s="12"/>
      <c r="IVY77" s="12"/>
      <c r="IVZ77" s="12"/>
      <c r="IWA77" s="12"/>
      <c r="IWB77" s="12"/>
      <c r="IWC77" s="12"/>
      <c r="IWD77" s="12"/>
      <c r="IWE77" s="12"/>
      <c r="IWF77" s="12"/>
      <c r="IWG77" s="12"/>
      <c r="IWH77" s="12"/>
      <c r="IWI77" s="12"/>
      <c r="IWJ77" s="12"/>
      <c r="IWK77" s="12"/>
      <c r="IWL77" s="12"/>
      <c r="IWM77" s="12"/>
      <c r="IWN77" s="12"/>
      <c r="IWO77" s="12"/>
      <c r="IWP77" s="12"/>
      <c r="IWQ77" s="12"/>
      <c r="IWR77" s="12"/>
      <c r="IWS77" s="12"/>
      <c r="IWT77" s="12"/>
      <c r="IWU77" s="12"/>
      <c r="IWV77" s="12"/>
      <c r="IWW77" s="12"/>
      <c r="IWX77" s="12"/>
      <c r="IWY77" s="12"/>
      <c r="IWZ77" s="12"/>
      <c r="IXA77" s="12"/>
      <c r="IXB77" s="12"/>
      <c r="IXC77" s="12"/>
      <c r="IXD77" s="12"/>
      <c r="IXE77" s="12"/>
      <c r="IXF77" s="12"/>
      <c r="IXG77" s="12"/>
      <c r="IXH77" s="12"/>
      <c r="IXI77" s="12"/>
      <c r="IXJ77" s="12"/>
      <c r="IXK77" s="12"/>
      <c r="IXL77" s="12"/>
      <c r="IXM77" s="12"/>
      <c r="IXN77" s="12"/>
      <c r="IXO77" s="12"/>
      <c r="IXP77" s="12"/>
      <c r="IXQ77" s="12"/>
      <c r="IXR77" s="12"/>
      <c r="IXS77" s="12"/>
      <c r="IXT77" s="12"/>
      <c r="IXU77" s="12"/>
      <c r="IXV77" s="12"/>
      <c r="IXW77" s="12"/>
      <c r="IXX77" s="12"/>
      <c r="IXY77" s="12"/>
      <c r="IXZ77" s="12"/>
      <c r="IYA77" s="12"/>
      <c r="IYB77" s="12"/>
      <c r="IYC77" s="12"/>
      <c r="IYD77" s="12"/>
      <c r="IYE77" s="12"/>
      <c r="IYF77" s="12"/>
      <c r="IYG77" s="12"/>
      <c r="IYH77" s="12"/>
      <c r="IYI77" s="12"/>
      <c r="IYJ77" s="12"/>
      <c r="IYK77" s="12"/>
      <c r="IYL77" s="12"/>
      <c r="IYM77" s="12"/>
      <c r="IYN77" s="12"/>
      <c r="IYO77" s="12"/>
      <c r="IYP77" s="12"/>
      <c r="IYQ77" s="12"/>
      <c r="IYR77" s="12"/>
      <c r="IYS77" s="12"/>
      <c r="IYT77" s="12"/>
      <c r="IYU77" s="12"/>
      <c r="IYV77" s="12"/>
      <c r="IYW77" s="12"/>
      <c r="IYX77" s="12"/>
      <c r="IYY77" s="12"/>
      <c r="IYZ77" s="12"/>
      <c r="IZA77" s="12"/>
      <c r="IZB77" s="12"/>
      <c r="IZC77" s="12"/>
      <c r="IZD77" s="12"/>
      <c r="IZE77" s="12"/>
      <c r="IZF77" s="12"/>
      <c r="IZG77" s="12"/>
      <c r="IZH77" s="12"/>
      <c r="IZI77" s="12"/>
      <c r="IZJ77" s="12"/>
      <c r="IZK77" s="12"/>
      <c r="IZL77" s="12"/>
      <c r="IZM77" s="12"/>
      <c r="IZN77" s="12"/>
      <c r="IZO77" s="12"/>
      <c r="IZP77" s="12"/>
      <c r="IZQ77" s="12"/>
      <c r="IZR77" s="12"/>
      <c r="IZS77" s="12"/>
      <c r="IZT77" s="12"/>
      <c r="IZU77" s="12"/>
      <c r="IZV77" s="12"/>
      <c r="IZW77" s="12"/>
      <c r="IZX77" s="12"/>
      <c r="IZY77" s="12"/>
      <c r="IZZ77" s="12"/>
      <c r="JAA77" s="12"/>
      <c r="JAB77" s="12"/>
      <c r="JAC77" s="12"/>
      <c r="JAD77" s="12"/>
      <c r="JAE77" s="12"/>
      <c r="JAF77" s="12"/>
      <c r="JAG77" s="12"/>
      <c r="JAH77" s="12"/>
      <c r="JAI77" s="12"/>
      <c r="JAJ77" s="12"/>
      <c r="JAK77" s="12"/>
      <c r="JAL77" s="12"/>
      <c r="JAM77" s="12"/>
      <c r="JAN77" s="12"/>
      <c r="JAO77" s="12"/>
      <c r="JAP77" s="12"/>
      <c r="JAQ77" s="12"/>
      <c r="JAR77" s="12"/>
      <c r="JAS77" s="12"/>
      <c r="JAT77" s="12"/>
      <c r="JAU77" s="12"/>
      <c r="JAV77" s="12"/>
      <c r="JAW77" s="12"/>
      <c r="JAX77" s="12"/>
      <c r="JAY77" s="12"/>
      <c r="JAZ77" s="12"/>
      <c r="JBA77" s="12"/>
      <c r="JBB77" s="12"/>
      <c r="JBC77" s="12"/>
      <c r="JBD77" s="12"/>
      <c r="JBE77" s="12"/>
      <c r="JBF77" s="12"/>
      <c r="JBG77" s="12"/>
      <c r="JBH77" s="12"/>
      <c r="JBI77" s="12"/>
      <c r="JBJ77" s="12"/>
      <c r="JBK77" s="12"/>
      <c r="JBL77" s="12"/>
      <c r="JBM77" s="12"/>
      <c r="JBN77" s="12"/>
      <c r="JBO77" s="12"/>
      <c r="JBP77" s="12"/>
      <c r="JBQ77" s="12"/>
      <c r="JBR77" s="12"/>
      <c r="JBS77" s="12"/>
      <c r="JBT77" s="12"/>
      <c r="JBU77" s="12"/>
      <c r="JBV77" s="12"/>
      <c r="JBW77" s="12"/>
      <c r="JBX77" s="12"/>
      <c r="JBY77" s="12"/>
      <c r="JBZ77" s="12"/>
      <c r="JCA77" s="12"/>
      <c r="JCB77" s="12"/>
      <c r="JCC77" s="12"/>
      <c r="JCD77" s="12"/>
      <c r="JCE77" s="12"/>
      <c r="JCF77" s="12"/>
      <c r="JCG77" s="12"/>
      <c r="JCH77" s="12"/>
      <c r="JCI77" s="12"/>
      <c r="JCJ77" s="12"/>
      <c r="JCK77" s="12"/>
      <c r="JCL77" s="12"/>
      <c r="JCM77" s="12"/>
      <c r="JCN77" s="12"/>
      <c r="JCO77" s="12"/>
      <c r="JCP77" s="12"/>
      <c r="JCQ77" s="12"/>
      <c r="JCR77" s="12"/>
      <c r="JCS77" s="12"/>
      <c r="JCT77" s="12"/>
      <c r="JCU77" s="12"/>
      <c r="JCV77" s="12"/>
      <c r="JCW77" s="12"/>
      <c r="JCX77" s="12"/>
      <c r="JCY77" s="12"/>
      <c r="JCZ77" s="12"/>
      <c r="JDA77" s="12"/>
      <c r="JDB77" s="12"/>
      <c r="JDC77" s="12"/>
      <c r="JDD77" s="12"/>
      <c r="JDE77" s="12"/>
      <c r="JDF77" s="12"/>
      <c r="JDG77" s="12"/>
      <c r="JDH77" s="12"/>
      <c r="JDI77" s="12"/>
      <c r="JDJ77" s="12"/>
      <c r="JDK77" s="12"/>
      <c r="JDL77" s="12"/>
      <c r="JDM77" s="12"/>
      <c r="JDN77" s="12"/>
      <c r="JDO77" s="12"/>
      <c r="JDP77" s="12"/>
      <c r="JDQ77" s="12"/>
      <c r="JDR77" s="12"/>
      <c r="JDS77" s="12"/>
      <c r="JDT77" s="12"/>
      <c r="JDU77" s="12"/>
      <c r="JDV77" s="12"/>
      <c r="JDW77" s="12"/>
      <c r="JDX77" s="12"/>
      <c r="JDY77" s="12"/>
      <c r="JDZ77" s="12"/>
      <c r="JEA77" s="12"/>
      <c r="JEB77" s="12"/>
      <c r="JEC77" s="12"/>
      <c r="JED77" s="12"/>
      <c r="JEE77" s="12"/>
      <c r="JEF77" s="12"/>
      <c r="JEG77" s="12"/>
      <c r="JEH77" s="12"/>
      <c r="JEI77" s="12"/>
      <c r="JEJ77" s="12"/>
      <c r="JEK77" s="12"/>
      <c r="JEL77" s="12"/>
      <c r="JEM77" s="12"/>
      <c r="JEN77" s="12"/>
      <c r="JEO77" s="12"/>
      <c r="JEP77" s="12"/>
      <c r="JEQ77" s="12"/>
      <c r="JER77" s="12"/>
      <c r="JES77" s="12"/>
      <c r="JET77" s="12"/>
      <c r="JEU77" s="12"/>
      <c r="JEV77" s="12"/>
      <c r="JEW77" s="12"/>
      <c r="JEX77" s="12"/>
      <c r="JEY77" s="12"/>
      <c r="JEZ77" s="12"/>
      <c r="JFA77" s="12"/>
      <c r="JFB77" s="12"/>
      <c r="JFC77" s="12"/>
      <c r="JFD77" s="12"/>
      <c r="JFE77" s="12"/>
      <c r="JFF77" s="12"/>
      <c r="JFG77" s="12"/>
      <c r="JFH77" s="12"/>
      <c r="JFI77" s="12"/>
      <c r="JFJ77" s="12"/>
      <c r="JFK77" s="12"/>
      <c r="JFL77" s="12"/>
      <c r="JFM77" s="12"/>
      <c r="JFN77" s="12"/>
      <c r="JFO77" s="12"/>
      <c r="JFP77" s="12"/>
      <c r="JFQ77" s="12"/>
      <c r="JFR77" s="12"/>
      <c r="JFS77" s="12"/>
      <c r="JFT77" s="12"/>
      <c r="JFU77" s="12"/>
      <c r="JFV77" s="12"/>
      <c r="JFW77" s="12"/>
      <c r="JFX77" s="12"/>
      <c r="JFY77" s="12"/>
      <c r="JFZ77" s="12"/>
      <c r="JGA77" s="12"/>
      <c r="JGB77" s="12"/>
      <c r="JGC77" s="12"/>
      <c r="JGD77" s="12"/>
      <c r="JGE77" s="12"/>
      <c r="JGF77" s="12"/>
      <c r="JGG77" s="12"/>
      <c r="JGH77" s="12"/>
      <c r="JGI77" s="12"/>
      <c r="JGJ77" s="12"/>
      <c r="JGK77" s="12"/>
      <c r="JGL77" s="12"/>
      <c r="JGM77" s="12"/>
      <c r="JGN77" s="12"/>
      <c r="JGO77" s="12"/>
      <c r="JGP77" s="12"/>
      <c r="JGQ77" s="12"/>
      <c r="JGR77" s="12"/>
      <c r="JGS77" s="12"/>
      <c r="JGT77" s="12"/>
      <c r="JGU77" s="12"/>
      <c r="JGV77" s="12"/>
      <c r="JGW77" s="12"/>
      <c r="JGX77" s="12"/>
      <c r="JGY77" s="12"/>
      <c r="JGZ77" s="12"/>
      <c r="JHA77" s="12"/>
      <c r="JHB77" s="12"/>
      <c r="JHC77" s="12"/>
      <c r="JHD77" s="12"/>
      <c r="JHE77" s="12"/>
      <c r="JHF77" s="12"/>
      <c r="JHG77" s="12"/>
      <c r="JHH77" s="12"/>
      <c r="JHI77" s="12"/>
      <c r="JHJ77" s="12"/>
      <c r="JHK77" s="12"/>
      <c r="JHL77" s="12"/>
      <c r="JHM77" s="12"/>
      <c r="JHN77" s="12"/>
      <c r="JHO77" s="12"/>
      <c r="JHP77" s="12"/>
      <c r="JHQ77" s="12"/>
      <c r="JHR77" s="12"/>
      <c r="JHS77" s="12"/>
      <c r="JHT77" s="12"/>
      <c r="JHU77" s="12"/>
      <c r="JHV77" s="12"/>
      <c r="JHW77" s="12"/>
      <c r="JHX77" s="12"/>
      <c r="JHY77" s="12"/>
      <c r="JHZ77" s="12"/>
      <c r="JIA77" s="12"/>
      <c r="JIB77" s="12"/>
      <c r="JIC77" s="12"/>
      <c r="JID77" s="12"/>
      <c r="JIE77" s="12"/>
      <c r="JIF77" s="12"/>
      <c r="JIG77" s="12"/>
      <c r="JIH77" s="12"/>
      <c r="JII77" s="12"/>
      <c r="JIJ77" s="12"/>
      <c r="JIK77" s="12"/>
      <c r="JIL77" s="12"/>
      <c r="JIM77" s="12"/>
      <c r="JIN77" s="12"/>
      <c r="JIO77" s="12"/>
      <c r="JIP77" s="12"/>
      <c r="JIQ77" s="12"/>
      <c r="JIR77" s="12"/>
      <c r="JIS77" s="12"/>
      <c r="JIT77" s="12"/>
      <c r="JIU77" s="12"/>
      <c r="JIV77" s="12"/>
      <c r="JIW77" s="12"/>
      <c r="JIX77" s="12"/>
      <c r="JIY77" s="12"/>
      <c r="JIZ77" s="12"/>
      <c r="JJA77" s="12"/>
      <c r="JJB77" s="12"/>
      <c r="JJC77" s="12"/>
      <c r="JJD77" s="12"/>
      <c r="JJE77" s="12"/>
      <c r="JJF77" s="12"/>
      <c r="JJG77" s="12"/>
      <c r="JJH77" s="12"/>
      <c r="JJI77" s="12"/>
      <c r="JJJ77" s="12"/>
      <c r="JJK77" s="12"/>
      <c r="JJL77" s="12"/>
      <c r="JJM77" s="12"/>
      <c r="JJN77" s="12"/>
      <c r="JJO77" s="12"/>
      <c r="JJP77" s="12"/>
      <c r="JJQ77" s="12"/>
      <c r="JJR77" s="12"/>
      <c r="JJS77" s="12"/>
      <c r="JJT77" s="12"/>
      <c r="JJU77" s="12"/>
      <c r="JJV77" s="12"/>
      <c r="JJW77" s="12"/>
      <c r="JJX77" s="12"/>
      <c r="JJY77" s="12"/>
      <c r="JJZ77" s="12"/>
      <c r="JKA77" s="12"/>
      <c r="JKB77" s="12"/>
      <c r="JKC77" s="12"/>
      <c r="JKD77" s="12"/>
      <c r="JKE77" s="12"/>
      <c r="JKF77" s="12"/>
      <c r="JKG77" s="12"/>
      <c r="JKH77" s="12"/>
      <c r="JKI77" s="12"/>
      <c r="JKJ77" s="12"/>
      <c r="JKK77" s="12"/>
      <c r="JKL77" s="12"/>
      <c r="JKM77" s="12"/>
      <c r="JKN77" s="12"/>
      <c r="JKO77" s="12"/>
      <c r="JKP77" s="12"/>
      <c r="JKQ77" s="12"/>
      <c r="JKR77" s="12"/>
      <c r="JKS77" s="12"/>
      <c r="JKT77" s="12"/>
      <c r="JKU77" s="12"/>
      <c r="JKV77" s="12"/>
      <c r="JKW77" s="12"/>
      <c r="JKX77" s="12"/>
      <c r="JKY77" s="12"/>
      <c r="JKZ77" s="12"/>
      <c r="JLA77" s="12"/>
      <c r="JLB77" s="12"/>
      <c r="JLC77" s="12"/>
      <c r="JLD77" s="12"/>
      <c r="JLE77" s="12"/>
      <c r="JLF77" s="12"/>
      <c r="JLG77" s="12"/>
      <c r="JLH77" s="12"/>
      <c r="JLI77" s="12"/>
      <c r="JLJ77" s="12"/>
      <c r="JLK77" s="12"/>
      <c r="JLL77" s="12"/>
      <c r="JLM77" s="12"/>
      <c r="JLN77" s="12"/>
      <c r="JLO77" s="12"/>
      <c r="JLP77" s="12"/>
      <c r="JLQ77" s="12"/>
      <c r="JLR77" s="12"/>
      <c r="JLS77" s="12"/>
      <c r="JLT77" s="12"/>
      <c r="JLU77" s="12"/>
      <c r="JLV77" s="12"/>
      <c r="JLW77" s="12"/>
      <c r="JLX77" s="12"/>
      <c r="JLY77" s="12"/>
      <c r="JLZ77" s="12"/>
      <c r="JMA77" s="12"/>
      <c r="JMB77" s="12"/>
      <c r="JMC77" s="12"/>
      <c r="JMD77" s="12"/>
      <c r="JME77" s="12"/>
      <c r="JMF77" s="12"/>
      <c r="JMG77" s="12"/>
      <c r="JMH77" s="12"/>
      <c r="JMI77" s="12"/>
      <c r="JMJ77" s="12"/>
      <c r="JMK77" s="12"/>
      <c r="JML77" s="12"/>
      <c r="JMM77" s="12"/>
      <c r="JMN77" s="12"/>
      <c r="JMO77" s="12"/>
      <c r="JMP77" s="12"/>
      <c r="JMQ77" s="12"/>
      <c r="JMR77" s="12"/>
      <c r="JMS77" s="12"/>
      <c r="JMT77" s="12"/>
      <c r="JMU77" s="12"/>
      <c r="JMV77" s="12"/>
      <c r="JMW77" s="12"/>
      <c r="JMX77" s="12"/>
      <c r="JMY77" s="12"/>
      <c r="JMZ77" s="12"/>
      <c r="JNA77" s="12"/>
      <c r="JNB77" s="12"/>
      <c r="JNC77" s="12"/>
      <c r="JND77" s="12"/>
      <c r="JNE77" s="12"/>
      <c r="JNF77" s="12"/>
      <c r="JNG77" s="12"/>
      <c r="JNH77" s="12"/>
      <c r="JNI77" s="12"/>
      <c r="JNJ77" s="12"/>
      <c r="JNK77" s="12"/>
      <c r="JNL77" s="12"/>
      <c r="JNM77" s="12"/>
      <c r="JNN77" s="12"/>
      <c r="JNO77" s="12"/>
      <c r="JNP77" s="12"/>
      <c r="JNQ77" s="12"/>
      <c r="JNR77" s="12"/>
      <c r="JNS77" s="12"/>
      <c r="JNT77" s="12"/>
      <c r="JNU77" s="12"/>
      <c r="JNV77" s="12"/>
      <c r="JNW77" s="12"/>
      <c r="JNX77" s="12"/>
      <c r="JNY77" s="12"/>
      <c r="JNZ77" s="12"/>
      <c r="JOA77" s="12"/>
      <c r="JOB77" s="12"/>
      <c r="JOC77" s="12"/>
      <c r="JOD77" s="12"/>
      <c r="JOE77" s="12"/>
      <c r="JOF77" s="12"/>
      <c r="JOG77" s="12"/>
      <c r="JOH77" s="12"/>
      <c r="JOI77" s="12"/>
      <c r="JOJ77" s="12"/>
      <c r="JOK77" s="12"/>
      <c r="JOL77" s="12"/>
      <c r="JOM77" s="12"/>
      <c r="JON77" s="12"/>
      <c r="JOO77" s="12"/>
      <c r="JOP77" s="12"/>
      <c r="JOQ77" s="12"/>
      <c r="JOR77" s="12"/>
      <c r="JOS77" s="12"/>
      <c r="JOT77" s="12"/>
      <c r="JOU77" s="12"/>
      <c r="JOV77" s="12"/>
      <c r="JOW77" s="12"/>
      <c r="JOX77" s="12"/>
      <c r="JOY77" s="12"/>
      <c r="JOZ77" s="12"/>
      <c r="JPA77" s="12"/>
      <c r="JPB77" s="12"/>
      <c r="JPC77" s="12"/>
      <c r="JPD77" s="12"/>
      <c r="JPE77" s="12"/>
      <c r="JPF77" s="12"/>
      <c r="JPG77" s="12"/>
      <c r="JPH77" s="12"/>
      <c r="JPI77" s="12"/>
      <c r="JPJ77" s="12"/>
      <c r="JPK77" s="12"/>
      <c r="JPL77" s="12"/>
      <c r="JPM77" s="12"/>
      <c r="JPN77" s="12"/>
      <c r="JPO77" s="12"/>
      <c r="JPP77" s="12"/>
      <c r="JPQ77" s="12"/>
      <c r="JPR77" s="12"/>
      <c r="JPS77" s="12"/>
      <c r="JPT77" s="12"/>
      <c r="JPU77" s="12"/>
      <c r="JPV77" s="12"/>
      <c r="JPW77" s="12"/>
      <c r="JPX77" s="12"/>
      <c r="JPY77" s="12"/>
      <c r="JPZ77" s="12"/>
      <c r="JQA77" s="12"/>
      <c r="JQB77" s="12"/>
      <c r="JQC77" s="12"/>
      <c r="JQD77" s="12"/>
      <c r="JQE77" s="12"/>
      <c r="JQF77" s="12"/>
      <c r="JQG77" s="12"/>
      <c r="JQH77" s="12"/>
      <c r="JQI77" s="12"/>
      <c r="JQJ77" s="12"/>
      <c r="JQK77" s="12"/>
      <c r="JQL77" s="12"/>
      <c r="JQM77" s="12"/>
      <c r="JQN77" s="12"/>
      <c r="JQO77" s="12"/>
      <c r="JQP77" s="12"/>
      <c r="JQQ77" s="12"/>
      <c r="JQR77" s="12"/>
      <c r="JQS77" s="12"/>
      <c r="JQT77" s="12"/>
      <c r="JQU77" s="12"/>
      <c r="JQV77" s="12"/>
      <c r="JQW77" s="12"/>
      <c r="JQX77" s="12"/>
      <c r="JQY77" s="12"/>
      <c r="JQZ77" s="12"/>
      <c r="JRA77" s="12"/>
      <c r="JRB77" s="12"/>
      <c r="JRC77" s="12"/>
      <c r="JRD77" s="12"/>
      <c r="JRE77" s="12"/>
      <c r="JRF77" s="12"/>
      <c r="JRG77" s="12"/>
      <c r="JRH77" s="12"/>
      <c r="JRI77" s="12"/>
      <c r="JRJ77" s="12"/>
      <c r="JRK77" s="12"/>
      <c r="JRL77" s="12"/>
      <c r="JRM77" s="12"/>
      <c r="JRN77" s="12"/>
      <c r="JRO77" s="12"/>
      <c r="JRP77" s="12"/>
      <c r="JRQ77" s="12"/>
      <c r="JRR77" s="12"/>
      <c r="JRS77" s="12"/>
      <c r="JRT77" s="12"/>
      <c r="JRU77" s="12"/>
      <c r="JRV77" s="12"/>
      <c r="JRW77" s="12"/>
      <c r="JRX77" s="12"/>
      <c r="JRY77" s="12"/>
      <c r="JRZ77" s="12"/>
      <c r="JSA77" s="12"/>
      <c r="JSB77" s="12"/>
      <c r="JSC77" s="12"/>
      <c r="JSD77" s="12"/>
      <c r="JSE77" s="12"/>
      <c r="JSF77" s="12"/>
      <c r="JSG77" s="12"/>
      <c r="JSH77" s="12"/>
      <c r="JSI77" s="12"/>
      <c r="JSJ77" s="12"/>
      <c r="JSK77" s="12"/>
      <c r="JSL77" s="12"/>
      <c r="JSM77" s="12"/>
      <c r="JSN77" s="12"/>
      <c r="JSO77" s="12"/>
      <c r="JSP77" s="12"/>
      <c r="JSQ77" s="12"/>
      <c r="JSR77" s="12"/>
      <c r="JSS77" s="12"/>
      <c r="JST77" s="12"/>
      <c r="JSU77" s="12"/>
      <c r="JSV77" s="12"/>
      <c r="JSW77" s="12"/>
      <c r="JSX77" s="12"/>
      <c r="JSY77" s="12"/>
      <c r="JSZ77" s="12"/>
      <c r="JTA77" s="12"/>
      <c r="JTB77" s="12"/>
      <c r="JTC77" s="12"/>
      <c r="JTD77" s="12"/>
      <c r="JTE77" s="12"/>
      <c r="JTF77" s="12"/>
      <c r="JTG77" s="12"/>
      <c r="JTH77" s="12"/>
      <c r="JTI77" s="12"/>
      <c r="JTJ77" s="12"/>
      <c r="JTK77" s="12"/>
      <c r="JTL77" s="12"/>
      <c r="JTM77" s="12"/>
      <c r="JTN77" s="12"/>
      <c r="JTO77" s="12"/>
      <c r="JTP77" s="12"/>
      <c r="JTQ77" s="12"/>
      <c r="JTR77" s="12"/>
      <c r="JTS77" s="12"/>
      <c r="JTT77" s="12"/>
      <c r="JTU77" s="12"/>
      <c r="JTV77" s="12"/>
      <c r="JTW77" s="12"/>
      <c r="JTX77" s="12"/>
      <c r="JTY77" s="12"/>
      <c r="JTZ77" s="12"/>
      <c r="JUA77" s="12"/>
      <c r="JUB77" s="12"/>
      <c r="JUC77" s="12"/>
      <c r="JUD77" s="12"/>
      <c r="JUE77" s="12"/>
      <c r="JUF77" s="12"/>
      <c r="JUG77" s="12"/>
      <c r="JUH77" s="12"/>
      <c r="JUI77" s="12"/>
      <c r="JUJ77" s="12"/>
      <c r="JUK77" s="12"/>
      <c r="JUL77" s="12"/>
      <c r="JUM77" s="12"/>
      <c r="JUN77" s="12"/>
      <c r="JUO77" s="12"/>
      <c r="JUP77" s="12"/>
      <c r="JUQ77" s="12"/>
      <c r="JUR77" s="12"/>
      <c r="JUS77" s="12"/>
      <c r="JUT77" s="12"/>
      <c r="JUU77" s="12"/>
      <c r="JUV77" s="12"/>
      <c r="JUW77" s="12"/>
      <c r="JUX77" s="12"/>
      <c r="JUY77" s="12"/>
      <c r="JUZ77" s="12"/>
      <c r="JVA77" s="12"/>
      <c r="JVB77" s="12"/>
      <c r="JVC77" s="12"/>
      <c r="JVD77" s="12"/>
      <c r="JVE77" s="12"/>
      <c r="JVF77" s="12"/>
      <c r="JVG77" s="12"/>
      <c r="JVH77" s="12"/>
      <c r="JVI77" s="12"/>
      <c r="JVJ77" s="12"/>
      <c r="JVK77" s="12"/>
      <c r="JVL77" s="12"/>
      <c r="JVM77" s="12"/>
      <c r="JVN77" s="12"/>
      <c r="JVO77" s="12"/>
      <c r="JVP77" s="12"/>
      <c r="JVQ77" s="12"/>
      <c r="JVR77" s="12"/>
      <c r="JVS77" s="12"/>
      <c r="JVT77" s="12"/>
      <c r="JVU77" s="12"/>
      <c r="JVV77" s="12"/>
      <c r="JVW77" s="12"/>
      <c r="JVX77" s="12"/>
      <c r="JVY77" s="12"/>
      <c r="JVZ77" s="12"/>
      <c r="JWA77" s="12"/>
      <c r="JWB77" s="12"/>
      <c r="JWC77" s="12"/>
      <c r="JWD77" s="12"/>
      <c r="JWE77" s="12"/>
      <c r="JWF77" s="12"/>
      <c r="JWG77" s="12"/>
      <c r="JWH77" s="12"/>
      <c r="JWI77" s="12"/>
      <c r="JWJ77" s="12"/>
      <c r="JWK77" s="12"/>
      <c r="JWL77" s="12"/>
      <c r="JWM77" s="12"/>
      <c r="JWN77" s="12"/>
      <c r="JWO77" s="12"/>
      <c r="JWP77" s="12"/>
      <c r="JWQ77" s="12"/>
      <c r="JWR77" s="12"/>
      <c r="JWS77" s="12"/>
      <c r="JWT77" s="12"/>
      <c r="JWU77" s="12"/>
      <c r="JWV77" s="12"/>
      <c r="JWW77" s="12"/>
      <c r="JWX77" s="12"/>
      <c r="JWY77" s="12"/>
      <c r="JWZ77" s="12"/>
      <c r="JXA77" s="12"/>
      <c r="JXB77" s="12"/>
      <c r="JXC77" s="12"/>
      <c r="JXD77" s="12"/>
      <c r="JXE77" s="12"/>
      <c r="JXF77" s="12"/>
      <c r="JXG77" s="12"/>
      <c r="JXH77" s="12"/>
      <c r="JXI77" s="12"/>
      <c r="JXJ77" s="12"/>
      <c r="JXK77" s="12"/>
      <c r="JXL77" s="12"/>
      <c r="JXM77" s="12"/>
      <c r="JXN77" s="12"/>
      <c r="JXO77" s="12"/>
      <c r="JXP77" s="12"/>
      <c r="JXQ77" s="12"/>
      <c r="JXR77" s="12"/>
      <c r="JXS77" s="12"/>
      <c r="JXT77" s="12"/>
      <c r="JXU77" s="12"/>
      <c r="JXV77" s="12"/>
      <c r="JXW77" s="12"/>
      <c r="JXX77" s="12"/>
      <c r="JXY77" s="12"/>
      <c r="JXZ77" s="12"/>
      <c r="JYA77" s="12"/>
      <c r="JYB77" s="12"/>
      <c r="JYC77" s="12"/>
      <c r="JYD77" s="12"/>
      <c r="JYE77" s="12"/>
      <c r="JYF77" s="12"/>
      <c r="JYG77" s="12"/>
      <c r="JYH77" s="12"/>
      <c r="JYI77" s="12"/>
      <c r="JYJ77" s="12"/>
      <c r="JYK77" s="12"/>
      <c r="JYL77" s="12"/>
      <c r="JYM77" s="12"/>
      <c r="JYN77" s="12"/>
      <c r="JYO77" s="12"/>
      <c r="JYP77" s="12"/>
      <c r="JYQ77" s="12"/>
      <c r="JYR77" s="12"/>
      <c r="JYS77" s="12"/>
      <c r="JYT77" s="12"/>
      <c r="JYU77" s="12"/>
      <c r="JYV77" s="12"/>
      <c r="JYW77" s="12"/>
      <c r="JYX77" s="12"/>
      <c r="JYY77" s="12"/>
      <c r="JYZ77" s="12"/>
      <c r="JZA77" s="12"/>
      <c r="JZB77" s="12"/>
      <c r="JZC77" s="12"/>
      <c r="JZD77" s="12"/>
      <c r="JZE77" s="12"/>
      <c r="JZF77" s="12"/>
      <c r="JZG77" s="12"/>
      <c r="JZH77" s="12"/>
      <c r="JZI77" s="12"/>
      <c r="JZJ77" s="12"/>
      <c r="JZK77" s="12"/>
      <c r="JZL77" s="12"/>
      <c r="JZM77" s="12"/>
      <c r="JZN77" s="12"/>
      <c r="JZO77" s="12"/>
      <c r="JZP77" s="12"/>
      <c r="JZQ77" s="12"/>
      <c r="JZR77" s="12"/>
      <c r="JZS77" s="12"/>
      <c r="JZT77" s="12"/>
      <c r="JZU77" s="12"/>
      <c r="JZV77" s="12"/>
      <c r="JZW77" s="12"/>
      <c r="JZX77" s="12"/>
      <c r="JZY77" s="12"/>
      <c r="JZZ77" s="12"/>
      <c r="KAA77" s="12"/>
      <c r="KAB77" s="12"/>
      <c r="KAC77" s="12"/>
      <c r="KAD77" s="12"/>
      <c r="KAE77" s="12"/>
      <c r="KAF77" s="12"/>
      <c r="KAG77" s="12"/>
      <c r="KAH77" s="12"/>
      <c r="KAI77" s="12"/>
      <c r="KAJ77" s="12"/>
      <c r="KAK77" s="12"/>
      <c r="KAL77" s="12"/>
      <c r="KAM77" s="12"/>
      <c r="KAN77" s="12"/>
      <c r="KAO77" s="12"/>
      <c r="KAP77" s="12"/>
      <c r="KAQ77" s="12"/>
      <c r="KAR77" s="12"/>
      <c r="KAS77" s="12"/>
      <c r="KAT77" s="12"/>
      <c r="KAU77" s="12"/>
      <c r="KAV77" s="12"/>
      <c r="KAW77" s="12"/>
      <c r="KAX77" s="12"/>
      <c r="KAY77" s="12"/>
      <c r="KAZ77" s="12"/>
      <c r="KBA77" s="12"/>
      <c r="KBB77" s="12"/>
      <c r="KBC77" s="12"/>
      <c r="KBD77" s="12"/>
      <c r="KBE77" s="12"/>
      <c r="KBF77" s="12"/>
      <c r="KBG77" s="12"/>
      <c r="KBH77" s="12"/>
      <c r="KBI77" s="12"/>
      <c r="KBJ77" s="12"/>
      <c r="KBK77" s="12"/>
      <c r="KBL77" s="12"/>
      <c r="KBM77" s="12"/>
      <c r="KBN77" s="12"/>
      <c r="KBO77" s="12"/>
      <c r="KBP77" s="12"/>
      <c r="KBQ77" s="12"/>
      <c r="KBR77" s="12"/>
      <c r="KBS77" s="12"/>
      <c r="KBT77" s="12"/>
      <c r="KBU77" s="12"/>
      <c r="KBV77" s="12"/>
      <c r="KBW77" s="12"/>
      <c r="KBX77" s="12"/>
      <c r="KBY77" s="12"/>
      <c r="KBZ77" s="12"/>
      <c r="KCA77" s="12"/>
      <c r="KCB77" s="12"/>
      <c r="KCC77" s="12"/>
      <c r="KCD77" s="12"/>
      <c r="KCE77" s="12"/>
      <c r="KCF77" s="12"/>
      <c r="KCG77" s="12"/>
      <c r="KCH77" s="12"/>
      <c r="KCI77" s="12"/>
      <c r="KCJ77" s="12"/>
      <c r="KCK77" s="12"/>
      <c r="KCL77" s="12"/>
      <c r="KCM77" s="12"/>
      <c r="KCN77" s="12"/>
      <c r="KCO77" s="12"/>
      <c r="KCP77" s="12"/>
      <c r="KCQ77" s="12"/>
      <c r="KCR77" s="12"/>
      <c r="KCS77" s="12"/>
      <c r="KCT77" s="12"/>
      <c r="KCU77" s="12"/>
      <c r="KCV77" s="12"/>
      <c r="KCW77" s="12"/>
      <c r="KCX77" s="12"/>
      <c r="KCY77" s="12"/>
      <c r="KCZ77" s="12"/>
      <c r="KDA77" s="12"/>
      <c r="KDB77" s="12"/>
      <c r="KDC77" s="12"/>
      <c r="KDD77" s="12"/>
      <c r="KDE77" s="12"/>
      <c r="KDF77" s="12"/>
      <c r="KDG77" s="12"/>
      <c r="KDH77" s="12"/>
      <c r="KDI77" s="12"/>
      <c r="KDJ77" s="12"/>
      <c r="KDK77" s="12"/>
      <c r="KDL77" s="12"/>
      <c r="KDM77" s="12"/>
      <c r="KDN77" s="12"/>
      <c r="KDO77" s="12"/>
      <c r="KDP77" s="12"/>
      <c r="KDQ77" s="12"/>
      <c r="KDR77" s="12"/>
      <c r="KDS77" s="12"/>
      <c r="KDT77" s="12"/>
      <c r="KDU77" s="12"/>
      <c r="KDV77" s="12"/>
      <c r="KDW77" s="12"/>
      <c r="KDX77" s="12"/>
      <c r="KDY77" s="12"/>
      <c r="KDZ77" s="12"/>
      <c r="KEA77" s="12"/>
      <c r="KEB77" s="12"/>
      <c r="KEC77" s="12"/>
      <c r="KED77" s="12"/>
      <c r="KEE77" s="12"/>
      <c r="KEF77" s="12"/>
      <c r="KEG77" s="12"/>
      <c r="KEH77" s="12"/>
      <c r="KEI77" s="12"/>
      <c r="KEJ77" s="12"/>
      <c r="KEK77" s="12"/>
      <c r="KEL77" s="12"/>
      <c r="KEM77" s="12"/>
      <c r="KEN77" s="12"/>
      <c r="KEO77" s="12"/>
      <c r="KEP77" s="12"/>
      <c r="KEQ77" s="12"/>
      <c r="KER77" s="12"/>
      <c r="KES77" s="12"/>
      <c r="KET77" s="12"/>
      <c r="KEU77" s="12"/>
      <c r="KEV77" s="12"/>
      <c r="KEW77" s="12"/>
      <c r="KEX77" s="12"/>
      <c r="KEY77" s="12"/>
      <c r="KEZ77" s="12"/>
      <c r="KFA77" s="12"/>
      <c r="KFB77" s="12"/>
      <c r="KFC77" s="12"/>
      <c r="KFD77" s="12"/>
      <c r="KFE77" s="12"/>
      <c r="KFF77" s="12"/>
      <c r="KFG77" s="12"/>
      <c r="KFH77" s="12"/>
      <c r="KFI77" s="12"/>
      <c r="KFJ77" s="12"/>
      <c r="KFK77" s="12"/>
      <c r="KFL77" s="12"/>
      <c r="KFM77" s="12"/>
      <c r="KFN77" s="12"/>
      <c r="KFO77" s="12"/>
      <c r="KFP77" s="12"/>
      <c r="KFQ77" s="12"/>
      <c r="KFR77" s="12"/>
      <c r="KFS77" s="12"/>
      <c r="KFT77" s="12"/>
      <c r="KFU77" s="12"/>
      <c r="KFV77" s="12"/>
      <c r="KFW77" s="12"/>
      <c r="KFX77" s="12"/>
      <c r="KFY77" s="12"/>
      <c r="KFZ77" s="12"/>
      <c r="KGA77" s="12"/>
      <c r="KGB77" s="12"/>
      <c r="KGC77" s="12"/>
      <c r="KGD77" s="12"/>
      <c r="KGE77" s="12"/>
      <c r="KGF77" s="12"/>
      <c r="KGG77" s="12"/>
      <c r="KGH77" s="12"/>
      <c r="KGI77" s="12"/>
      <c r="KGJ77" s="12"/>
      <c r="KGK77" s="12"/>
      <c r="KGL77" s="12"/>
      <c r="KGM77" s="12"/>
      <c r="KGN77" s="12"/>
      <c r="KGO77" s="12"/>
      <c r="KGP77" s="12"/>
      <c r="KGQ77" s="12"/>
      <c r="KGR77" s="12"/>
      <c r="KGS77" s="12"/>
      <c r="KGT77" s="12"/>
      <c r="KGU77" s="12"/>
      <c r="KGV77" s="12"/>
      <c r="KGW77" s="12"/>
      <c r="KGX77" s="12"/>
      <c r="KGY77" s="12"/>
      <c r="KGZ77" s="12"/>
      <c r="KHA77" s="12"/>
      <c r="KHB77" s="12"/>
      <c r="KHC77" s="12"/>
      <c r="KHD77" s="12"/>
      <c r="KHE77" s="12"/>
      <c r="KHF77" s="12"/>
      <c r="KHG77" s="12"/>
      <c r="KHH77" s="12"/>
      <c r="KHI77" s="12"/>
      <c r="KHJ77" s="12"/>
      <c r="KHK77" s="12"/>
      <c r="KHL77" s="12"/>
      <c r="KHM77" s="12"/>
      <c r="KHN77" s="12"/>
      <c r="KHO77" s="12"/>
      <c r="KHP77" s="12"/>
      <c r="KHQ77" s="12"/>
      <c r="KHR77" s="12"/>
      <c r="KHS77" s="12"/>
      <c r="KHT77" s="12"/>
      <c r="KHU77" s="12"/>
      <c r="KHV77" s="12"/>
      <c r="KHW77" s="12"/>
      <c r="KHX77" s="12"/>
      <c r="KHY77" s="12"/>
      <c r="KHZ77" s="12"/>
      <c r="KIA77" s="12"/>
      <c r="KIB77" s="12"/>
      <c r="KIC77" s="12"/>
      <c r="KID77" s="12"/>
      <c r="KIE77" s="12"/>
      <c r="KIF77" s="12"/>
      <c r="KIG77" s="12"/>
      <c r="KIH77" s="12"/>
      <c r="KII77" s="12"/>
      <c r="KIJ77" s="12"/>
      <c r="KIK77" s="12"/>
      <c r="KIL77" s="12"/>
      <c r="KIM77" s="12"/>
      <c r="KIN77" s="12"/>
      <c r="KIO77" s="12"/>
      <c r="KIP77" s="12"/>
      <c r="KIQ77" s="12"/>
      <c r="KIR77" s="12"/>
      <c r="KIS77" s="12"/>
      <c r="KIT77" s="12"/>
      <c r="KIU77" s="12"/>
      <c r="KIV77" s="12"/>
      <c r="KIW77" s="12"/>
      <c r="KIX77" s="12"/>
      <c r="KIY77" s="12"/>
      <c r="KIZ77" s="12"/>
      <c r="KJA77" s="12"/>
      <c r="KJB77" s="12"/>
      <c r="KJC77" s="12"/>
      <c r="KJD77" s="12"/>
      <c r="KJE77" s="12"/>
      <c r="KJF77" s="12"/>
      <c r="KJG77" s="12"/>
      <c r="KJH77" s="12"/>
      <c r="KJI77" s="12"/>
      <c r="KJJ77" s="12"/>
      <c r="KJK77" s="12"/>
      <c r="KJL77" s="12"/>
      <c r="KJM77" s="12"/>
      <c r="KJN77" s="12"/>
      <c r="KJO77" s="12"/>
      <c r="KJP77" s="12"/>
      <c r="KJQ77" s="12"/>
      <c r="KJR77" s="12"/>
      <c r="KJS77" s="12"/>
      <c r="KJT77" s="12"/>
      <c r="KJU77" s="12"/>
      <c r="KJV77" s="12"/>
      <c r="KJW77" s="12"/>
      <c r="KJX77" s="12"/>
      <c r="KJY77" s="12"/>
      <c r="KJZ77" s="12"/>
      <c r="KKA77" s="12"/>
      <c r="KKB77" s="12"/>
      <c r="KKC77" s="12"/>
      <c r="KKD77" s="12"/>
      <c r="KKE77" s="12"/>
      <c r="KKF77" s="12"/>
      <c r="KKG77" s="12"/>
      <c r="KKH77" s="12"/>
      <c r="KKI77" s="12"/>
      <c r="KKJ77" s="12"/>
      <c r="KKK77" s="12"/>
      <c r="KKL77" s="12"/>
      <c r="KKM77" s="12"/>
      <c r="KKN77" s="12"/>
      <c r="KKO77" s="12"/>
      <c r="KKP77" s="12"/>
      <c r="KKQ77" s="12"/>
      <c r="KKR77" s="12"/>
      <c r="KKS77" s="12"/>
      <c r="KKT77" s="12"/>
      <c r="KKU77" s="12"/>
      <c r="KKV77" s="12"/>
      <c r="KKW77" s="12"/>
      <c r="KKX77" s="12"/>
      <c r="KKY77" s="12"/>
      <c r="KKZ77" s="12"/>
      <c r="KLA77" s="12"/>
      <c r="KLB77" s="12"/>
      <c r="KLC77" s="12"/>
      <c r="KLD77" s="12"/>
      <c r="KLE77" s="12"/>
      <c r="KLF77" s="12"/>
      <c r="KLG77" s="12"/>
      <c r="KLH77" s="12"/>
      <c r="KLI77" s="12"/>
      <c r="KLJ77" s="12"/>
      <c r="KLK77" s="12"/>
      <c r="KLL77" s="12"/>
      <c r="KLM77" s="12"/>
      <c r="KLN77" s="12"/>
      <c r="KLO77" s="12"/>
      <c r="KLP77" s="12"/>
      <c r="KLQ77" s="12"/>
      <c r="KLR77" s="12"/>
      <c r="KLS77" s="12"/>
      <c r="KLT77" s="12"/>
      <c r="KLU77" s="12"/>
      <c r="KLV77" s="12"/>
      <c r="KLW77" s="12"/>
      <c r="KLX77" s="12"/>
      <c r="KLY77" s="12"/>
      <c r="KLZ77" s="12"/>
      <c r="KMA77" s="12"/>
      <c r="KMB77" s="12"/>
      <c r="KMC77" s="12"/>
      <c r="KMD77" s="12"/>
      <c r="KME77" s="12"/>
      <c r="KMF77" s="12"/>
      <c r="KMG77" s="12"/>
      <c r="KMH77" s="12"/>
      <c r="KMI77" s="12"/>
      <c r="KMJ77" s="12"/>
      <c r="KMK77" s="12"/>
      <c r="KML77" s="12"/>
      <c r="KMM77" s="12"/>
      <c r="KMN77" s="12"/>
      <c r="KMO77" s="12"/>
      <c r="KMP77" s="12"/>
      <c r="KMQ77" s="12"/>
      <c r="KMR77" s="12"/>
      <c r="KMS77" s="12"/>
      <c r="KMT77" s="12"/>
      <c r="KMU77" s="12"/>
      <c r="KMV77" s="12"/>
      <c r="KMW77" s="12"/>
      <c r="KMX77" s="12"/>
      <c r="KMY77" s="12"/>
      <c r="KMZ77" s="12"/>
      <c r="KNA77" s="12"/>
      <c r="KNB77" s="12"/>
      <c r="KNC77" s="12"/>
      <c r="KND77" s="12"/>
      <c r="KNE77" s="12"/>
      <c r="KNF77" s="12"/>
      <c r="KNG77" s="12"/>
      <c r="KNH77" s="12"/>
      <c r="KNI77" s="12"/>
      <c r="KNJ77" s="12"/>
      <c r="KNK77" s="12"/>
      <c r="KNL77" s="12"/>
      <c r="KNM77" s="12"/>
      <c r="KNN77" s="12"/>
      <c r="KNO77" s="12"/>
      <c r="KNP77" s="12"/>
      <c r="KNQ77" s="12"/>
      <c r="KNR77" s="12"/>
      <c r="KNS77" s="12"/>
      <c r="KNT77" s="12"/>
      <c r="KNU77" s="12"/>
      <c r="KNV77" s="12"/>
      <c r="KNW77" s="12"/>
      <c r="KNX77" s="12"/>
      <c r="KNY77" s="12"/>
      <c r="KNZ77" s="12"/>
      <c r="KOA77" s="12"/>
      <c r="KOB77" s="12"/>
      <c r="KOC77" s="12"/>
      <c r="KOD77" s="12"/>
      <c r="KOE77" s="12"/>
      <c r="KOF77" s="12"/>
      <c r="KOG77" s="12"/>
      <c r="KOH77" s="12"/>
      <c r="KOI77" s="12"/>
      <c r="KOJ77" s="12"/>
      <c r="KOK77" s="12"/>
      <c r="KOL77" s="12"/>
      <c r="KOM77" s="12"/>
      <c r="KON77" s="12"/>
      <c r="KOO77" s="12"/>
      <c r="KOP77" s="12"/>
      <c r="KOQ77" s="12"/>
      <c r="KOR77" s="12"/>
      <c r="KOS77" s="12"/>
      <c r="KOT77" s="12"/>
      <c r="KOU77" s="12"/>
      <c r="KOV77" s="12"/>
      <c r="KOW77" s="12"/>
      <c r="KOX77" s="12"/>
      <c r="KOY77" s="12"/>
      <c r="KOZ77" s="12"/>
      <c r="KPA77" s="12"/>
      <c r="KPB77" s="12"/>
      <c r="KPC77" s="12"/>
      <c r="KPD77" s="12"/>
      <c r="KPE77" s="12"/>
      <c r="KPF77" s="12"/>
      <c r="KPG77" s="12"/>
      <c r="KPH77" s="12"/>
      <c r="KPI77" s="12"/>
      <c r="KPJ77" s="12"/>
      <c r="KPK77" s="12"/>
      <c r="KPL77" s="12"/>
      <c r="KPM77" s="12"/>
      <c r="KPN77" s="12"/>
      <c r="KPO77" s="12"/>
      <c r="KPP77" s="12"/>
      <c r="KPQ77" s="12"/>
      <c r="KPR77" s="12"/>
      <c r="KPS77" s="12"/>
      <c r="KPT77" s="12"/>
      <c r="KPU77" s="12"/>
      <c r="KPV77" s="12"/>
      <c r="KPW77" s="12"/>
      <c r="KPX77" s="12"/>
      <c r="KPY77" s="12"/>
      <c r="KPZ77" s="12"/>
      <c r="KQA77" s="12"/>
      <c r="KQB77" s="12"/>
      <c r="KQC77" s="12"/>
      <c r="KQD77" s="12"/>
      <c r="KQE77" s="12"/>
      <c r="KQF77" s="12"/>
      <c r="KQG77" s="12"/>
      <c r="KQH77" s="12"/>
      <c r="KQI77" s="12"/>
      <c r="KQJ77" s="12"/>
      <c r="KQK77" s="12"/>
      <c r="KQL77" s="12"/>
      <c r="KQM77" s="12"/>
      <c r="KQN77" s="12"/>
      <c r="KQO77" s="12"/>
      <c r="KQP77" s="12"/>
      <c r="KQQ77" s="12"/>
      <c r="KQR77" s="12"/>
      <c r="KQS77" s="12"/>
      <c r="KQT77" s="12"/>
      <c r="KQU77" s="12"/>
      <c r="KQV77" s="12"/>
      <c r="KQW77" s="12"/>
      <c r="KQX77" s="12"/>
      <c r="KQY77" s="12"/>
      <c r="KQZ77" s="12"/>
      <c r="KRA77" s="12"/>
      <c r="KRB77" s="12"/>
      <c r="KRC77" s="12"/>
      <c r="KRD77" s="12"/>
      <c r="KRE77" s="12"/>
      <c r="KRF77" s="12"/>
      <c r="KRG77" s="12"/>
      <c r="KRH77" s="12"/>
      <c r="KRI77" s="12"/>
      <c r="KRJ77" s="12"/>
      <c r="KRK77" s="12"/>
      <c r="KRL77" s="12"/>
      <c r="KRM77" s="12"/>
      <c r="KRN77" s="12"/>
      <c r="KRO77" s="12"/>
      <c r="KRP77" s="12"/>
      <c r="KRQ77" s="12"/>
      <c r="KRR77" s="12"/>
      <c r="KRS77" s="12"/>
      <c r="KRT77" s="12"/>
      <c r="KRU77" s="12"/>
      <c r="KRV77" s="12"/>
      <c r="KRW77" s="12"/>
      <c r="KRX77" s="12"/>
      <c r="KRY77" s="12"/>
      <c r="KRZ77" s="12"/>
      <c r="KSA77" s="12"/>
      <c r="KSB77" s="12"/>
      <c r="KSC77" s="12"/>
      <c r="KSD77" s="12"/>
      <c r="KSE77" s="12"/>
      <c r="KSF77" s="12"/>
      <c r="KSG77" s="12"/>
      <c r="KSH77" s="12"/>
      <c r="KSI77" s="12"/>
      <c r="KSJ77" s="12"/>
      <c r="KSK77" s="12"/>
      <c r="KSL77" s="12"/>
      <c r="KSM77" s="12"/>
      <c r="KSN77" s="12"/>
      <c r="KSO77" s="12"/>
      <c r="KSP77" s="12"/>
      <c r="KSQ77" s="12"/>
      <c r="KSR77" s="12"/>
      <c r="KSS77" s="12"/>
      <c r="KST77" s="12"/>
      <c r="KSU77" s="12"/>
      <c r="KSV77" s="12"/>
      <c r="KSW77" s="12"/>
      <c r="KSX77" s="12"/>
      <c r="KSY77" s="12"/>
      <c r="KSZ77" s="12"/>
      <c r="KTA77" s="12"/>
      <c r="KTB77" s="12"/>
      <c r="KTC77" s="12"/>
      <c r="KTD77" s="12"/>
      <c r="KTE77" s="12"/>
      <c r="KTF77" s="12"/>
      <c r="KTG77" s="12"/>
      <c r="KTH77" s="12"/>
      <c r="KTI77" s="12"/>
      <c r="KTJ77" s="12"/>
      <c r="KTK77" s="12"/>
      <c r="KTL77" s="12"/>
      <c r="KTM77" s="12"/>
      <c r="KTN77" s="12"/>
      <c r="KTO77" s="12"/>
      <c r="KTP77" s="12"/>
      <c r="KTQ77" s="12"/>
      <c r="KTR77" s="12"/>
      <c r="KTS77" s="12"/>
      <c r="KTT77" s="12"/>
      <c r="KTU77" s="12"/>
      <c r="KTV77" s="12"/>
      <c r="KTW77" s="12"/>
      <c r="KTX77" s="12"/>
      <c r="KTY77" s="12"/>
      <c r="KTZ77" s="12"/>
      <c r="KUA77" s="12"/>
      <c r="KUB77" s="12"/>
      <c r="KUC77" s="12"/>
      <c r="KUD77" s="12"/>
      <c r="KUE77" s="12"/>
      <c r="KUF77" s="12"/>
      <c r="KUG77" s="12"/>
      <c r="KUH77" s="12"/>
      <c r="KUI77" s="12"/>
      <c r="KUJ77" s="12"/>
      <c r="KUK77" s="12"/>
      <c r="KUL77" s="12"/>
      <c r="KUM77" s="12"/>
      <c r="KUN77" s="12"/>
      <c r="KUO77" s="12"/>
      <c r="KUP77" s="12"/>
      <c r="KUQ77" s="12"/>
      <c r="KUR77" s="12"/>
      <c r="KUS77" s="12"/>
      <c r="KUT77" s="12"/>
      <c r="KUU77" s="12"/>
      <c r="KUV77" s="12"/>
      <c r="KUW77" s="12"/>
      <c r="KUX77" s="12"/>
      <c r="KUY77" s="12"/>
      <c r="KUZ77" s="12"/>
      <c r="KVA77" s="12"/>
      <c r="KVB77" s="12"/>
      <c r="KVC77" s="12"/>
      <c r="KVD77" s="12"/>
      <c r="KVE77" s="12"/>
      <c r="KVF77" s="12"/>
      <c r="KVG77" s="12"/>
      <c r="KVH77" s="12"/>
      <c r="KVI77" s="12"/>
      <c r="KVJ77" s="12"/>
      <c r="KVK77" s="12"/>
      <c r="KVL77" s="12"/>
      <c r="KVM77" s="12"/>
      <c r="KVN77" s="12"/>
      <c r="KVO77" s="12"/>
      <c r="KVP77" s="12"/>
      <c r="KVQ77" s="12"/>
      <c r="KVR77" s="12"/>
      <c r="KVS77" s="12"/>
      <c r="KVT77" s="12"/>
      <c r="KVU77" s="12"/>
      <c r="KVV77" s="12"/>
      <c r="KVW77" s="12"/>
      <c r="KVX77" s="12"/>
      <c r="KVY77" s="12"/>
      <c r="KVZ77" s="12"/>
      <c r="KWA77" s="12"/>
      <c r="KWB77" s="12"/>
      <c r="KWC77" s="12"/>
      <c r="KWD77" s="12"/>
      <c r="KWE77" s="12"/>
      <c r="KWF77" s="12"/>
      <c r="KWG77" s="12"/>
      <c r="KWH77" s="12"/>
      <c r="KWI77" s="12"/>
      <c r="KWJ77" s="12"/>
      <c r="KWK77" s="12"/>
      <c r="KWL77" s="12"/>
      <c r="KWM77" s="12"/>
      <c r="KWN77" s="12"/>
      <c r="KWO77" s="12"/>
      <c r="KWP77" s="12"/>
      <c r="KWQ77" s="12"/>
      <c r="KWR77" s="12"/>
      <c r="KWS77" s="12"/>
      <c r="KWT77" s="12"/>
      <c r="KWU77" s="12"/>
      <c r="KWV77" s="12"/>
      <c r="KWW77" s="12"/>
      <c r="KWX77" s="12"/>
      <c r="KWY77" s="12"/>
      <c r="KWZ77" s="12"/>
      <c r="KXA77" s="12"/>
      <c r="KXB77" s="12"/>
      <c r="KXC77" s="12"/>
      <c r="KXD77" s="12"/>
      <c r="KXE77" s="12"/>
      <c r="KXF77" s="12"/>
      <c r="KXG77" s="12"/>
      <c r="KXH77" s="12"/>
      <c r="KXI77" s="12"/>
      <c r="KXJ77" s="12"/>
      <c r="KXK77" s="12"/>
      <c r="KXL77" s="12"/>
      <c r="KXM77" s="12"/>
      <c r="KXN77" s="12"/>
      <c r="KXO77" s="12"/>
      <c r="KXP77" s="12"/>
      <c r="KXQ77" s="12"/>
      <c r="KXR77" s="12"/>
      <c r="KXS77" s="12"/>
      <c r="KXT77" s="12"/>
      <c r="KXU77" s="12"/>
      <c r="KXV77" s="12"/>
      <c r="KXW77" s="12"/>
      <c r="KXX77" s="12"/>
      <c r="KXY77" s="12"/>
      <c r="KXZ77" s="12"/>
      <c r="KYA77" s="12"/>
      <c r="KYB77" s="12"/>
      <c r="KYC77" s="12"/>
      <c r="KYD77" s="12"/>
      <c r="KYE77" s="12"/>
      <c r="KYF77" s="12"/>
      <c r="KYG77" s="12"/>
      <c r="KYH77" s="12"/>
      <c r="KYI77" s="12"/>
      <c r="KYJ77" s="12"/>
      <c r="KYK77" s="12"/>
      <c r="KYL77" s="12"/>
      <c r="KYM77" s="12"/>
      <c r="KYN77" s="12"/>
      <c r="KYO77" s="12"/>
      <c r="KYP77" s="12"/>
      <c r="KYQ77" s="12"/>
      <c r="KYR77" s="12"/>
      <c r="KYS77" s="12"/>
      <c r="KYT77" s="12"/>
      <c r="KYU77" s="12"/>
      <c r="KYV77" s="12"/>
      <c r="KYW77" s="12"/>
      <c r="KYX77" s="12"/>
      <c r="KYY77" s="12"/>
      <c r="KYZ77" s="12"/>
      <c r="KZA77" s="12"/>
      <c r="KZB77" s="12"/>
      <c r="KZC77" s="12"/>
      <c r="KZD77" s="12"/>
      <c r="KZE77" s="12"/>
      <c r="KZF77" s="12"/>
      <c r="KZG77" s="12"/>
      <c r="KZH77" s="12"/>
      <c r="KZI77" s="12"/>
      <c r="KZJ77" s="12"/>
      <c r="KZK77" s="12"/>
      <c r="KZL77" s="12"/>
      <c r="KZM77" s="12"/>
      <c r="KZN77" s="12"/>
      <c r="KZO77" s="12"/>
      <c r="KZP77" s="12"/>
      <c r="KZQ77" s="12"/>
      <c r="KZR77" s="12"/>
      <c r="KZS77" s="12"/>
      <c r="KZT77" s="12"/>
      <c r="KZU77" s="12"/>
      <c r="KZV77" s="12"/>
      <c r="KZW77" s="12"/>
      <c r="KZX77" s="12"/>
      <c r="KZY77" s="12"/>
      <c r="KZZ77" s="12"/>
      <c r="LAA77" s="12"/>
      <c r="LAB77" s="12"/>
      <c r="LAC77" s="12"/>
      <c r="LAD77" s="12"/>
      <c r="LAE77" s="12"/>
      <c r="LAF77" s="12"/>
      <c r="LAG77" s="12"/>
      <c r="LAH77" s="12"/>
      <c r="LAI77" s="12"/>
      <c r="LAJ77" s="12"/>
      <c r="LAK77" s="12"/>
      <c r="LAL77" s="12"/>
      <c r="LAM77" s="12"/>
      <c r="LAN77" s="12"/>
      <c r="LAO77" s="12"/>
      <c r="LAP77" s="12"/>
      <c r="LAQ77" s="12"/>
      <c r="LAR77" s="12"/>
      <c r="LAS77" s="12"/>
      <c r="LAT77" s="12"/>
      <c r="LAU77" s="12"/>
      <c r="LAV77" s="12"/>
      <c r="LAW77" s="12"/>
      <c r="LAX77" s="12"/>
      <c r="LAY77" s="12"/>
      <c r="LAZ77" s="12"/>
      <c r="LBA77" s="12"/>
      <c r="LBB77" s="12"/>
      <c r="LBC77" s="12"/>
      <c r="LBD77" s="12"/>
      <c r="LBE77" s="12"/>
      <c r="LBF77" s="12"/>
      <c r="LBG77" s="12"/>
      <c r="LBH77" s="12"/>
      <c r="LBI77" s="12"/>
      <c r="LBJ77" s="12"/>
      <c r="LBK77" s="12"/>
      <c r="LBL77" s="12"/>
      <c r="LBM77" s="12"/>
      <c r="LBN77" s="12"/>
      <c r="LBO77" s="12"/>
      <c r="LBP77" s="12"/>
      <c r="LBQ77" s="12"/>
      <c r="LBR77" s="12"/>
      <c r="LBS77" s="12"/>
      <c r="LBT77" s="12"/>
      <c r="LBU77" s="12"/>
      <c r="LBV77" s="12"/>
      <c r="LBW77" s="12"/>
      <c r="LBX77" s="12"/>
      <c r="LBY77" s="12"/>
      <c r="LBZ77" s="12"/>
      <c r="LCA77" s="12"/>
      <c r="LCB77" s="12"/>
      <c r="LCC77" s="12"/>
      <c r="LCD77" s="12"/>
      <c r="LCE77" s="12"/>
      <c r="LCF77" s="12"/>
      <c r="LCG77" s="12"/>
      <c r="LCH77" s="12"/>
      <c r="LCI77" s="12"/>
      <c r="LCJ77" s="12"/>
      <c r="LCK77" s="12"/>
      <c r="LCL77" s="12"/>
      <c r="LCM77" s="12"/>
      <c r="LCN77" s="12"/>
      <c r="LCO77" s="12"/>
      <c r="LCP77" s="12"/>
      <c r="LCQ77" s="12"/>
      <c r="LCR77" s="12"/>
      <c r="LCS77" s="12"/>
      <c r="LCT77" s="12"/>
      <c r="LCU77" s="12"/>
      <c r="LCV77" s="12"/>
      <c r="LCW77" s="12"/>
      <c r="LCX77" s="12"/>
      <c r="LCY77" s="12"/>
      <c r="LCZ77" s="12"/>
      <c r="LDA77" s="12"/>
      <c r="LDB77" s="12"/>
      <c r="LDC77" s="12"/>
      <c r="LDD77" s="12"/>
      <c r="LDE77" s="12"/>
      <c r="LDF77" s="12"/>
      <c r="LDG77" s="12"/>
      <c r="LDH77" s="12"/>
      <c r="LDI77" s="12"/>
      <c r="LDJ77" s="12"/>
      <c r="LDK77" s="12"/>
      <c r="LDL77" s="12"/>
      <c r="LDM77" s="12"/>
      <c r="LDN77" s="12"/>
      <c r="LDO77" s="12"/>
      <c r="LDP77" s="12"/>
      <c r="LDQ77" s="12"/>
      <c r="LDR77" s="12"/>
      <c r="LDS77" s="12"/>
      <c r="LDT77" s="12"/>
      <c r="LDU77" s="12"/>
      <c r="LDV77" s="12"/>
      <c r="LDW77" s="12"/>
      <c r="LDX77" s="12"/>
      <c r="LDY77" s="12"/>
      <c r="LDZ77" s="12"/>
      <c r="LEA77" s="12"/>
      <c r="LEB77" s="12"/>
      <c r="LEC77" s="12"/>
      <c r="LED77" s="12"/>
      <c r="LEE77" s="12"/>
      <c r="LEF77" s="12"/>
      <c r="LEG77" s="12"/>
      <c r="LEH77" s="12"/>
      <c r="LEI77" s="12"/>
      <c r="LEJ77" s="12"/>
      <c r="LEK77" s="12"/>
      <c r="LEL77" s="12"/>
      <c r="LEM77" s="12"/>
      <c r="LEN77" s="12"/>
      <c r="LEO77" s="12"/>
      <c r="LEP77" s="12"/>
      <c r="LEQ77" s="12"/>
      <c r="LER77" s="12"/>
      <c r="LES77" s="12"/>
      <c r="LET77" s="12"/>
      <c r="LEU77" s="12"/>
      <c r="LEV77" s="12"/>
      <c r="LEW77" s="12"/>
      <c r="LEX77" s="12"/>
      <c r="LEY77" s="12"/>
      <c r="LEZ77" s="12"/>
      <c r="LFA77" s="12"/>
      <c r="LFB77" s="12"/>
      <c r="LFC77" s="12"/>
      <c r="LFD77" s="12"/>
      <c r="LFE77" s="12"/>
      <c r="LFF77" s="12"/>
      <c r="LFG77" s="12"/>
      <c r="LFH77" s="12"/>
      <c r="LFI77" s="12"/>
      <c r="LFJ77" s="12"/>
      <c r="LFK77" s="12"/>
      <c r="LFL77" s="12"/>
      <c r="LFM77" s="12"/>
      <c r="LFN77" s="12"/>
      <c r="LFO77" s="12"/>
      <c r="LFP77" s="12"/>
      <c r="LFQ77" s="12"/>
      <c r="LFR77" s="12"/>
      <c r="LFS77" s="12"/>
      <c r="LFT77" s="12"/>
      <c r="LFU77" s="12"/>
      <c r="LFV77" s="12"/>
      <c r="LFW77" s="12"/>
      <c r="LFX77" s="12"/>
      <c r="LFY77" s="12"/>
      <c r="LFZ77" s="12"/>
      <c r="LGA77" s="12"/>
      <c r="LGB77" s="12"/>
      <c r="LGC77" s="12"/>
      <c r="LGD77" s="12"/>
      <c r="LGE77" s="12"/>
      <c r="LGF77" s="12"/>
      <c r="LGG77" s="12"/>
      <c r="LGH77" s="12"/>
      <c r="LGI77" s="12"/>
      <c r="LGJ77" s="12"/>
      <c r="LGK77" s="12"/>
      <c r="LGL77" s="12"/>
      <c r="LGM77" s="12"/>
      <c r="LGN77" s="12"/>
      <c r="LGO77" s="12"/>
      <c r="LGP77" s="12"/>
      <c r="LGQ77" s="12"/>
      <c r="LGR77" s="12"/>
      <c r="LGS77" s="12"/>
      <c r="LGT77" s="12"/>
      <c r="LGU77" s="12"/>
      <c r="LGV77" s="12"/>
      <c r="LGW77" s="12"/>
      <c r="LGX77" s="12"/>
      <c r="LGY77" s="12"/>
      <c r="LGZ77" s="12"/>
      <c r="LHA77" s="12"/>
      <c r="LHB77" s="12"/>
      <c r="LHC77" s="12"/>
      <c r="LHD77" s="12"/>
      <c r="LHE77" s="12"/>
      <c r="LHF77" s="12"/>
      <c r="LHG77" s="12"/>
      <c r="LHH77" s="12"/>
      <c r="LHI77" s="12"/>
      <c r="LHJ77" s="12"/>
      <c r="LHK77" s="12"/>
      <c r="LHL77" s="12"/>
      <c r="LHM77" s="12"/>
      <c r="LHN77" s="12"/>
      <c r="LHO77" s="12"/>
      <c r="LHP77" s="12"/>
      <c r="LHQ77" s="12"/>
      <c r="LHR77" s="12"/>
      <c r="LHS77" s="12"/>
      <c r="LHT77" s="12"/>
      <c r="LHU77" s="12"/>
      <c r="LHV77" s="12"/>
      <c r="LHW77" s="12"/>
      <c r="LHX77" s="12"/>
      <c r="LHY77" s="12"/>
      <c r="LHZ77" s="12"/>
      <c r="LIA77" s="12"/>
      <c r="LIB77" s="12"/>
      <c r="LIC77" s="12"/>
      <c r="LID77" s="12"/>
      <c r="LIE77" s="12"/>
      <c r="LIF77" s="12"/>
      <c r="LIG77" s="12"/>
      <c r="LIH77" s="12"/>
      <c r="LII77" s="12"/>
      <c r="LIJ77" s="12"/>
      <c r="LIK77" s="12"/>
      <c r="LIL77" s="12"/>
      <c r="LIM77" s="12"/>
      <c r="LIN77" s="12"/>
      <c r="LIO77" s="12"/>
      <c r="LIP77" s="12"/>
      <c r="LIQ77" s="12"/>
      <c r="LIR77" s="12"/>
      <c r="LIS77" s="12"/>
      <c r="LIT77" s="12"/>
      <c r="LIU77" s="12"/>
      <c r="LIV77" s="12"/>
      <c r="LIW77" s="12"/>
      <c r="LIX77" s="12"/>
      <c r="LIY77" s="12"/>
      <c r="LIZ77" s="12"/>
      <c r="LJA77" s="12"/>
      <c r="LJB77" s="12"/>
      <c r="LJC77" s="12"/>
      <c r="LJD77" s="12"/>
      <c r="LJE77" s="12"/>
      <c r="LJF77" s="12"/>
      <c r="LJG77" s="12"/>
      <c r="LJH77" s="12"/>
      <c r="LJI77" s="12"/>
      <c r="LJJ77" s="12"/>
      <c r="LJK77" s="12"/>
      <c r="LJL77" s="12"/>
      <c r="LJM77" s="12"/>
      <c r="LJN77" s="12"/>
      <c r="LJO77" s="12"/>
      <c r="LJP77" s="12"/>
      <c r="LJQ77" s="12"/>
      <c r="LJR77" s="12"/>
      <c r="LJS77" s="12"/>
      <c r="LJT77" s="12"/>
      <c r="LJU77" s="12"/>
      <c r="LJV77" s="12"/>
      <c r="LJW77" s="12"/>
      <c r="LJX77" s="12"/>
      <c r="LJY77" s="12"/>
      <c r="LJZ77" s="12"/>
      <c r="LKA77" s="12"/>
      <c r="LKB77" s="12"/>
      <c r="LKC77" s="12"/>
      <c r="LKD77" s="12"/>
      <c r="LKE77" s="12"/>
      <c r="LKF77" s="12"/>
      <c r="LKG77" s="12"/>
      <c r="LKH77" s="12"/>
      <c r="LKI77" s="12"/>
      <c r="LKJ77" s="12"/>
      <c r="LKK77" s="12"/>
      <c r="LKL77" s="12"/>
      <c r="LKM77" s="12"/>
      <c r="LKN77" s="12"/>
      <c r="LKO77" s="12"/>
      <c r="LKP77" s="12"/>
      <c r="LKQ77" s="12"/>
      <c r="LKR77" s="12"/>
      <c r="LKS77" s="12"/>
      <c r="LKT77" s="12"/>
      <c r="LKU77" s="12"/>
      <c r="LKV77" s="12"/>
      <c r="LKW77" s="12"/>
      <c r="LKX77" s="12"/>
      <c r="LKY77" s="12"/>
      <c r="LKZ77" s="12"/>
      <c r="LLA77" s="12"/>
      <c r="LLB77" s="12"/>
      <c r="LLC77" s="12"/>
      <c r="LLD77" s="12"/>
      <c r="LLE77" s="12"/>
      <c r="LLF77" s="12"/>
      <c r="LLG77" s="12"/>
      <c r="LLH77" s="12"/>
      <c r="LLI77" s="12"/>
      <c r="LLJ77" s="12"/>
      <c r="LLK77" s="12"/>
      <c r="LLL77" s="12"/>
      <c r="LLM77" s="12"/>
      <c r="LLN77" s="12"/>
      <c r="LLO77" s="12"/>
      <c r="LLP77" s="12"/>
      <c r="LLQ77" s="12"/>
      <c r="LLR77" s="12"/>
      <c r="LLS77" s="12"/>
      <c r="LLT77" s="12"/>
      <c r="LLU77" s="12"/>
      <c r="LLV77" s="12"/>
      <c r="LLW77" s="12"/>
      <c r="LLX77" s="12"/>
      <c r="LLY77" s="12"/>
      <c r="LLZ77" s="12"/>
      <c r="LMA77" s="12"/>
      <c r="LMB77" s="12"/>
      <c r="LMC77" s="12"/>
      <c r="LMD77" s="12"/>
      <c r="LME77" s="12"/>
      <c r="LMF77" s="12"/>
      <c r="LMG77" s="12"/>
      <c r="LMH77" s="12"/>
      <c r="LMI77" s="12"/>
      <c r="LMJ77" s="12"/>
      <c r="LMK77" s="12"/>
      <c r="LML77" s="12"/>
      <c r="LMM77" s="12"/>
      <c r="LMN77" s="12"/>
      <c r="LMO77" s="12"/>
      <c r="LMP77" s="12"/>
      <c r="LMQ77" s="12"/>
      <c r="LMR77" s="12"/>
      <c r="LMS77" s="12"/>
      <c r="LMT77" s="12"/>
      <c r="LMU77" s="12"/>
      <c r="LMV77" s="12"/>
      <c r="LMW77" s="12"/>
      <c r="LMX77" s="12"/>
      <c r="LMY77" s="12"/>
      <c r="LMZ77" s="12"/>
      <c r="LNA77" s="12"/>
      <c r="LNB77" s="12"/>
      <c r="LNC77" s="12"/>
      <c r="LND77" s="12"/>
      <c r="LNE77" s="12"/>
      <c r="LNF77" s="12"/>
      <c r="LNG77" s="12"/>
      <c r="LNH77" s="12"/>
      <c r="LNI77" s="12"/>
      <c r="LNJ77" s="12"/>
      <c r="LNK77" s="12"/>
      <c r="LNL77" s="12"/>
      <c r="LNM77" s="12"/>
      <c r="LNN77" s="12"/>
      <c r="LNO77" s="12"/>
      <c r="LNP77" s="12"/>
      <c r="LNQ77" s="12"/>
      <c r="LNR77" s="12"/>
      <c r="LNS77" s="12"/>
      <c r="LNT77" s="12"/>
      <c r="LNU77" s="12"/>
      <c r="LNV77" s="12"/>
      <c r="LNW77" s="12"/>
      <c r="LNX77" s="12"/>
      <c r="LNY77" s="12"/>
      <c r="LNZ77" s="12"/>
      <c r="LOA77" s="12"/>
      <c r="LOB77" s="12"/>
      <c r="LOC77" s="12"/>
      <c r="LOD77" s="12"/>
      <c r="LOE77" s="12"/>
      <c r="LOF77" s="12"/>
      <c r="LOG77" s="12"/>
      <c r="LOH77" s="12"/>
      <c r="LOI77" s="12"/>
      <c r="LOJ77" s="12"/>
      <c r="LOK77" s="12"/>
      <c r="LOL77" s="12"/>
      <c r="LOM77" s="12"/>
      <c r="LON77" s="12"/>
      <c r="LOO77" s="12"/>
      <c r="LOP77" s="12"/>
      <c r="LOQ77" s="12"/>
      <c r="LOR77" s="12"/>
      <c r="LOS77" s="12"/>
      <c r="LOT77" s="12"/>
      <c r="LOU77" s="12"/>
      <c r="LOV77" s="12"/>
      <c r="LOW77" s="12"/>
      <c r="LOX77" s="12"/>
      <c r="LOY77" s="12"/>
      <c r="LOZ77" s="12"/>
      <c r="LPA77" s="12"/>
      <c r="LPB77" s="12"/>
      <c r="LPC77" s="12"/>
      <c r="LPD77" s="12"/>
      <c r="LPE77" s="12"/>
      <c r="LPF77" s="12"/>
      <c r="LPG77" s="12"/>
      <c r="LPH77" s="12"/>
      <c r="LPI77" s="12"/>
      <c r="LPJ77" s="12"/>
      <c r="LPK77" s="12"/>
      <c r="LPL77" s="12"/>
      <c r="LPM77" s="12"/>
      <c r="LPN77" s="12"/>
      <c r="LPO77" s="12"/>
      <c r="LPP77" s="12"/>
      <c r="LPQ77" s="12"/>
      <c r="LPR77" s="12"/>
      <c r="LPS77" s="12"/>
      <c r="LPT77" s="12"/>
      <c r="LPU77" s="12"/>
      <c r="LPV77" s="12"/>
      <c r="LPW77" s="12"/>
      <c r="LPX77" s="12"/>
      <c r="LPY77" s="12"/>
      <c r="LPZ77" s="12"/>
      <c r="LQA77" s="12"/>
      <c r="LQB77" s="12"/>
      <c r="LQC77" s="12"/>
      <c r="LQD77" s="12"/>
      <c r="LQE77" s="12"/>
      <c r="LQF77" s="12"/>
      <c r="LQG77" s="12"/>
      <c r="LQH77" s="12"/>
      <c r="LQI77" s="12"/>
      <c r="LQJ77" s="12"/>
      <c r="LQK77" s="12"/>
      <c r="LQL77" s="12"/>
      <c r="LQM77" s="12"/>
      <c r="LQN77" s="12"/>
      <c r="LQO77" s="12"/>
      <c r="LQP77" s="12"/>
      <c r="LQQ77" s="12"/>
      <c r="LQR77" s="12"/>
      <c r="LQS77" s="12"/>
      <c r="LQT77" s="12"/>
      <c r="LQU77" s="12"/>
      <c r="LQV77" s="12"/>
      <c r="LQW77" s="12"/>
      <c r="LQX77" s="12"/>
      <c r="LQY77" s="12"/>
      <c r="LQZ77" s="12"/>
      <c r="LRA77" s="12"/>
      <c r="LRB77" s="12"/>
      <c r="LRC77" s="12"/>
      <c r="LRD77" s="12"/>
      <c r="LRE77" s="12"/>
      <c r="LRF77" s="12"/>
      <c r="LRG77" s="12"/>
      <c r="LRH77" s="12"/>
      <c r="LRI77" s="12"/>
      <c r="LRJ77" s="12"/>
      <c r="LRK77" s="12"/>
      <c r="LRL77" s="12"/>
      <c r="LRM77" s="12"/>
      <c r="LRN77" s="12"/>
      <c r="LRO77" s="12"/>
      <c r="LRP77" s="12"/>
      <c r="LRQ77" s="12"/>
      <c r="LRR77" s="12"/>
      <c r="LRS77" s="12"/>
      <c r="LRT77" s="12"/>
      <c r="LRU77" s="12"/>
      <c r="LRV77" s="12"/>
      <c r="LRW77" s="12"/>
      <c r="LRX77" s="12"/>
      <c r="LRY77" s="12"/>
      <c r="LRZ77" s="12"/>
      <c r="LSA77" s="12"/>
      <c r="LSB77" s="12"/>
      <c r="LSC77" s="12"/>
      <c r="LSD77" s="12"/>
      <c r="LSE77" s="12"/>
      <c r="LSF77" s="12"/>
      <c r="LSG77" s="12"/>
      <c r="LSH77" s="12"/>
      <c r="LSI77" s="12"/>
      <c r="LSJ77" s="12"/>
      <c r="LSK77" s="12"/>
      <c r="LSL77" s="12"/>
      <c r="LSM77" s="12"/>
      <c r="LSN77" s="12"/>
      <c r="LSO77" s="12"/>
      <c r="LSP77" s="12"/>
      <c r="LSQ77" s="12"/>
      <c r="LSR77" s="12"/>
      <c r="LSS77" s="12"/>
      <c r="LST77" s="12"/>
      <c r="LSU77" s="12"/>
      <c r="LSV77" s="12"/>
      <c r="LSW77" s="12"/>
      <c r="LSX77" s="12"/>
      <c r="LSY77" s="12"/>
      <c r="LSZ77" s="12"/>
      <c r="LTA77" s="12"/>
      <c r="LTB77" s="12"/>
      <c r="LTC77" s="12"/>
      <c r="LTD77" s="12"/>
      <c r="LTE77" s="12"/>
      <c r="LTF77" s="12"/>
      <c r="LTG77" s="12"/>
      <c r="LTH77" s="12"/>
      <c r="LTI77" s="12"/>
      <c r="LTJ77" s="12"/>
      <c r="LTK77" s="12"/>
      <c r="LTL77" s="12"/>
      <c r="LTM77" s="12"/>
      <c r="LTN77" s="12"/>
      <c r="LTO77" s="12"/>
      <c r="LTP77" s="12"/>
      <c r="LTQ77" s="12"/>
      <c r="LTR77" s="12"/>
      <c r="LTS77" s="12"/>
      <c r="LTT77" s="12"/>
      <c r="LTU77" s="12"/>
      <c r="LTV77" s="12"/>
      <c r="LTW77" s="12"/>
      <c r="LTX77" s="12"/>
      <c r="LTY77" s="12"/>
      <c r="LTZ77" s="12"/>
      <c r="LUA77" s="12"/>
      <c r="LUB77" s="12"/>
      <c r="LUC77" s="12"/>
      <c r="LUD77" s="12"/>
      <c r="LUE77" s="12"/>
      <c r="LUF77" s="12"/>
      <c r="LUG77" s="12"/>
      <c r="LUH77" s="12"/>
      <c r="LUI77" s="12"/>
      <c r="LUJ77" s="12"/>
      <c r="LUK77" s="12"/>
      <c r="LUL77" s="12"/>
      <c r="LUM77" s="12"/>
      <c r="LUN77" s="12"/>
      <c r="LUO77" s="12"/>
      <c r="LUP77" s="12"/>
      <c r="LUQ77" s="12"/>
      <c r="LUR77" s="12"/>
      <c r="LUS77" s="12"/>
      <c r="LUT77" s="12"/>
      <c r="LUU77" s="12"/>
      <c r="LUV77" s="12"/>
      <c r="LUW77" s="12"/>
      <c r="LUX77" s="12"/>
      <c r="LUY77" s="12"/>
      <c r="LUZ77" s="12"/>
      <c r="LVA77" s="12"/>
      <c r="LVB77" s="12"/>
      <c r="LVC77" s="12"/>
      <c r="LVD77" s="12"/>
      <c r="LVE77" s="12"/>
      <c r="LVF77" s="12"/>
      <c r="LVG77" s="12"/>
      <c r="LVH77" s="12"/>
      <c r="LVI77" s="12"/>
      <c r="LVJ77" s="12"/>
      <c r="LVK77" s="12"/>
      <c r="LVL77" s="12"/>
      <c r="LVM77" s="12"/>
      <c r="LVN77" s="12"/>
      <c r="LVO77" s="12"/>
      <c r="LVP77" s="12"/>
      <c r="LVQ77" s="12"/>
      <c r="LVR77" s="12"/>
      <c r="LVS77" s="12"/>
      <c r="LVT77" s="12"/>
      <c r="LVU77" s="12"/>
      <c r="LVV77" s="12"/>
      <c r="LVW77" s="12"/>
      <c r="LVX77" s="12"/>
      <c r="LVY77" s="12"/>
      <c r="LVZ77" s="12"/>
      <c r="LWA77" s="12"/>
      <c r="LWB77" s="12"/>
      <c r="LWC77" s="12"/>
      <c r="LWD77" s="12"/>
      <c r="LWE77" s="12"/>
      <c r="LWF77" s="12"/>
      <c r="LWG77" s="12"/>
      <c r="LWH77" s="12"/>
      <c r="LWI77" s="12"/>
      <c r="LWJ77" s="12"/>
      <c r="LWK77" s="12"/>
      <c r="LWL77" s="12"/>
      <c r="LWM77" s="12"/>
      <c r="LWN77" s="12"/>
      <c r="LWO77" s="12"/>
      <c r="LWP77" s="12"/>
      <c r="LWQ77" s="12"/>
      <c r="LWR77" s="12"/>
      <c r="LWS77" s="12"/>
      <c r="LWT77" s="12"/>
      <c r="LWU77" s="12"/>
      <c r="LWV77" s="12"/>
      <c r="LWW77" s="12"/>
      <c r="LWX77" s="12"/>
      <c r="LWY77" s="12"/>
      <c r="LWZ77" s="12"/>
      <c r="LXA77" s="12"/>
      <c r="LXB77" s="12"/>
      <c r="LXC77" s="12"/>
      <c r="LXD77" s="12"/>
      <c r="LXE77" s="12"/>
      <c r="LXF77" s="12"/>
      <c r="LXG77" s="12"/>
      <c r="LXH77" s="12"/>
      <c r="LXI77" s="12"/>
      <c r="LXJ77" s="12"/>
      <c r="LXK77" s="12"/>
      <c r="LXL77" s="12"/>
      <c r="LXM77" s="12"/>
      <c r="LXN77" s="12"/>
      <c r="LXO77" s="12"/>
      <c r="LXP77" s="12"/>
      <c r="LXQ77" s="12"/>
      <c r="LXR77" s="12"/>
      <c r="LXS77" s="12"/>
      <c r="LXT77" s="12"/>
      <c r="LXU77" s="12"/>
      <c r="LXV77" s="12"/>
      <c r="LXW77" s="12"/>
      <c r="LXX77" s="12"/>
      <c r="LXY77" s="12"/>
      <c r="LXZ77" s="12"/>
      <c r="LYA77" s="12"/>
      <c r="LYB77" s="12"/>
      <c r="LYC77" s="12"/>
      <c r="LYD77" s="12"/>
      <c r="LYE77" s="12"/>
      <c r="LYF77" s="12"/>
      <c r="LYG77" s="12"/>
      <c r="LYH77" s="12"/>
      <c r="LYI77" s="12"/>
      <c r="LYJ77" s="12"/>
      <c r="LYK77" s="12"/>
      <c r="LYL77" s="12"/>
      <c r="LYM77" s="12"/>
      <c r="LYN77" s="12"/>
      <c r="LYO77" s="12"/>
      <c r="LYP77" s="12"/>
      <c r="LYQ77" s="12"/>
      <c r="LYR77" s="12"/>
      <c r="LYS77" s="12"/>
      <c r="LYT77" s="12"/>
      <c r="LYU77" s="12"/>
      <c r="LYV77" s="12"/>
      <c r="LYW77" s="12"/>
      <c r="LYX77" s="12"/>
      <c r="LYY77" s="12"/>
      <c r="LYZ77" s="12"/>
      <c r="LZA77" s="12"/>
      <c r="LZB77" s="12"/>
      <c r="LZC77" s="12"/>
      <c r="LZD77" s="12"/>
      <c r="LZE77" s="12"/>
      <c r="LZF77" s="12"/>
      <c r="LZG77" s="12"/>
      <c r="LZH77" s="12"/>
      <c r="LZI77" s="12"/>
      <c r="LZJ77" s="12"/>
      <c r="LZK77" s="12"/>
      <c r="LZL77" s="12"/>
      <c r="LZM77" s="12"/>
      <c r="LZN77" s="12"/>
      <c r="LZO77" s="12"/>
      <c r="LZP77" s="12"/>
      <c r="LZQ77" s="12"/>
      <c r="LZR77" s="12"/>
      <c r="LZS77" s="12"/>
      <c r="LZT77" s="12"/>
      <c r="LZU77" s="12"/>
      <c r="LZV77" s="12"/>
      <c r="LZW77" s="12"/>
      <c r="LZX77" s="12"/>
      <c r="LZY77" s="12"/>
      <c r="LZZ77" s="12"/>
      <c r="MAA77" s="12"/>
      <c r="MAB77" s="12"/>
      <c r="MAC77" s="12"/>
      <c r="MAD77" s="12"/>
      <c r="MAE77" s="12"/>
      <c r="MAF77" s="12"/>
      <c r="MAG77" s="12"/>
      <c r="MAH77" s="12"/>
      <c r="MAI77" s="12"/>
      <c r="MAJ77" s="12"/>
      <c r="MAK77" s="12"/>
      <c r="MAL77" s="12"/>
      <c r="MAM77" s="12"/>
      <c r="MAN77" s="12"/>
      <c r="MAO77" s="12"/>
      <c r="MAP77" s="12"/>
      <c r="MAQ77" s="12"/>
      <c r="MAR77" s="12"/>
      <c r="MAS77" s="12"/>
      <c r="MAT77" s="12"/>
      <c r="MAU77" s="12"/>
      <c r="MAV77" s="12"/>
      <c r="MAW77" s="12"/>
      <c r="MAX77" s="12"/>
      <c r="MAY77" s="12"/>
      <c r="MAZ77" s="12"/>
      <c r="MBA77" s="12"/>
      <c r="MBB77" s="12"/>
      <c r="MBC77" s="12"/>
      <c r="MBD77" s="12"/>
      <c r="MBE77" s="12"/>
      <c r="MBF77" s="12"/>
      <c r="MBG77" s="12"/>
      <c r="MBH77" s="12"/>
      <c r="MBI77" s="12"/>
      <c r="MBJ77" s="12"/>
      <c r="MBK77" s="12"/>
      <c r="MBL77" s="12"/>
      <c r="MBM77" s="12"/>
      <c r="MBN77" s="12"/>
      <c r="MBO77" s="12"/>
      <c r="MBP77" s="12"/>
      <c r="MBQ77" s="12"/>
      <c r="MBR77" s="12"/>
      <c r="MBS77" s="12"/>
      <c r="MBT77" s="12"/>
      <c r="MBU77" s="12"/>
      <c r="MBV77" s="12"/>
      <c r="MBW77" s="12"/>
      <c r="MBX77" s="12"/>
      <c r="MBY77" s="12"/>
      <c r="MBZ77" s="12"/>
      <c r="MCA77" s="12"/>
      <c r="MCB77" s="12"/>
      <c r="MCC77" s="12"/>
      <c r="MCD77" s="12"/>
      <c r="MCE77" s="12"/>
      <c r="MCF77" s="12"/>
      <c r="MCG77" s="12"/>
      <c r="MCH77" s="12"/>
      <c r="MCI77" s="12"/>
      <c r="MCJ77" s="12"/>
      <c r="MCK77" s="12"/>
      <c r="MCL77" s="12"/>
      <c r="MCM77" s="12"/>
      <c r="MCN77" s="12"/>
      <c r="MCO77" s="12"/>
      <c r="MCP77" s="12"/>
      <c r="MCQ77" s="12"/>
      <c r="MCR77" s="12"/>
      <c r="MCS77" s="12"/>
      <c r="MCT77" s="12"/>
      <c r="MCU77" s="12"/>
      <c r="MCV77" s="12"/>
      <c r="MCW77" s="12"/>
      <c r="MCX77" s="12"/>
      <c r="MCY77" s="12"/>
      <c r="MCZ77" s="12"/>
      <c r="MDA77" s="12"/>
      <c r="MDB77" s="12"/>
      <c r="MDC77" s="12"/>
      <c r="MDD77" s="12"/>
      <c r="MDE77" s="12"/>
      <c r="MDF77" s="12"/>
      <c r="MDG77" s="12"/>
      <c r="MDH77" s="12"/>
      <c r="MDI77" s="12"/>
      <c r="MDJ77" s="12"/>
      <c r="MDK77" s="12"/>
      <c r="MDL77" s="12"/>
      <c r="MDM77" s="12"/>
      <c r="MDN77" s="12"/>
      <c r="MDO77" s="12"/>
      <c r="MDP77" s="12"/>
      <c r="MDQ77" s="12"/>
      <c r="MDR77" s="12"/>
      <c r="MDS77" s="12"/>
      <c r="MDT77" s="12"/>
      <c r="MDU77" s="12"/>
      <c r="MDV77" s="12"/>
      <c r="MDW77" s="12"/>
      <c r="MDX77" s="12"/>
      <c r="MDY77" s="12"/>
      <c r="MDZ77" s="12"/>
      <c r="MEA77" s="12"/>
      <c r="MEB77" s="12"/>
      <c r="MEC77" s="12"/>
      <c r="MED77" s="12"/>
      <c r="MEE77" s="12"/>
      <c r="MEF77" s="12"/>
      <c r="MEG77" s="12"/>
      <c r="MEH77" s="12"/>
      <c r="MEI77" s="12"/>
      <c r="MEJ77" s="12"/>
      <c r="MEK77" s="12"/>
      <c r="MEL77" s="12"/>
      <c r="MEM77" s="12"/>
      <c r="MEN77" s="12"/>
      <c r="MEO77" s="12"/>
      <c r="MEP77" s="12"/>
      <c r="MEQ77" s="12"/>
      <c r="MER77" s="12"/>
      <c r="MES77" s="12"/>
      <c r="MET77" s="12"/>
      <c r="MEU77" s="12"/>
      <c r="MEV77" s="12"/>
      <c r="MEW77" s="12"/>
      <c r="MEX77" s="12"/>
      <c r="MEY77" s="12"/>
      <c r="MEZ77" s="12"/>
      <c r="MFA77" s="12"/>
      <c r="MFB77" s="12"/>
      <c r="MFC77" s="12"/>
      <c r="MFD77" s="12"/>
      <c r="MFE77" s="12"/>
      <c r="MFF77" s="12"/>
      <c r="MFG77" s="12"/>
      <c r="MFH77" s="12"/>
      <c r="MFI77" s="12"/>
      <c r="MFJ77" s="12"/>
      <c r="MFK77" s="12"/>
      <c r="MFL77" s="12"/>
      <c r="MFM77" s="12"/>
      <c r="MFN77" s="12"/>
      <c r="MFO77" s="12"/>
      <c r="MFP77" s="12"/>
      <c r="MFQ77" s="12"/>
      <c r="MFR77" s="12"/>
      <c r="MFS77" s="12"/>
      <c r="MFT77" s="12"/>
      <c r="MFU77" s="12"/>
      <c r="MFV77" s="12"/>
      <c r="MFW77" s="12"/>
      <c r="MFX77" s="12"/>
      <c r="MFY77" s="12"/>
      <c r="MFZ77" s="12"/>
      <c r="MGA77" s="12"/>
      <c r="MGB77" s="12"/>
      <c r="MGC77" s="12"/>
      <c r="MGD77" s="12"/>
      <c r="MGE77" s="12"/>
      <c r="MGF77" s="12"/>
      <c r="MGG77" s="12"/>
      <c r="MGH77" s="12"/>
      <c r="MGI77" s="12"/>
      <c r="MGJ77" s="12"/>
      <c r="MGK77" s="12"/>
      <c r="MGL77" s="12"/>
      <c r="MGM77" s="12"/>
      <c r="MGN77" s="12"/>
      <c r="MGO77" s="12"/>
      <c r="MGP77" s="12"/>
      <c r="MGQ77" s="12"/>
      <c r="MGR77" s="12"/>
      <c r="MGS77" s="12"/>
      <c r="MGT77" s="12"/>
      <c r="MGU77" s="12"/>
      <c r="MGV77" s="12"/>
      <c r="MGW77" s="12"/>
      <c r="MGX77" s="12"/>
      <c r="MGY77" s="12"/>
      <c r="MGZ77" s="12"/>
      <c r="MHA77" s="12"/>
      <c r="MHB77" s="12"/>
      <c r="MHC77" s="12"/>
      <c r="MHD77" s="12"/>
      <c r="MHE77" s="12"/>
      <c r="MHF77" s="12"/>
      <c r="MHG77" s="12"/>
      <c r="MHH77" s="12"/>
      <c r="MHI77" s="12"/>
      <c r="MHJ77" s="12"/>
      <c r="MHK77" s="12"/>
      <c r="MHL77" s="12"/>
      <c r="MHM77" s="12"/>
      <c r="MHN77" s="12"/>
      <c r="MHO77" s="12"/>
      <c r="MHP77" s="12"/>
      <c r="MHQ77" s="12"/>
      <c r="MHR77" s="12"/>
      <c r="MHS77" s="12"/>
      <c r="MHT77" s="12"/>
      <c r="MHU77" s="12"/>
      <c r="MHV77" s="12"/>
      <c r="MHW77" s="12"/>
      <c r="MHX77" s="12"/>
      <c r="MHY77" s="12"/>
      <c r="MHZ77" s="12"/>
      <c r="MIA77" s="12"/>
      <c r="MIB77" s="12"/>
      <c r="MIC77" s="12"/>
      <c r="MID77" s="12"/>
      <c r="MIE77" s="12"/>
      <c r="MIF77" s="12"/>
      <c r="MIG77" s="12"/>
      <c r="MIH77" s="12"/>
      <c r="MII77" s="12"/>
      <c r="MIJ77" s="12"/>
      <c r="MIK77" s="12"/>
      <c r="MIL77" s="12"/>
      <c r="MIM77" s="12"/>
      <c r="MIN77" s="12"/>
      <c r="MIO77" s="12"/>
      <c r="MIP77" s="12"/>
      <c r="MIQ77" s="12"/>
      <c r="MIR77" s="12"/>
      <c r="MIS77" s="12"/>
      <c r="MIT77" s="12"/>
      <c r="MIU77" s="12"/>
      <c r="MIV77" s="12"/>
      <c r="MIW77" s="12"/>
      <c r="MIX77" s="12"/>
      <c r="MIY77" s="12"/>
      <c r="MIZ77" s="12"/>
      <c r="MJA77" s="12"/>
      <c r="MJB77" s="12"/>
      <c r="MJC77" s="12"/>
      <c r="MJD77" s="12"/>
      <c r="MJE77" s="12"/>
      <c r="MJF77" s="12"/>
      <c r="MJG77" s="12"/>
      <c r="MJH77" s="12"/>
      <c r="MJI77" s="12"/>
      <c r="MJJ77" s="12"/>
      <c r="MJK77" s="12"/>
      <c r="MJL77" s="12"/>
      <c r="MJM77" s="12"/>
      <c r="MJN77" s="12"/>
      <c r="MJO77" s="12"/>
      <c r="MJP77" s="12"/>
      <c r="MJQ77" s="12"/>
      <c r="MJR77" s="12"/>
      <c r="MJS77" s="12"/>
      <c r="MJT77" s="12"/>
      <c r="MJU77" s="12"/>
      <c r="MJV77" s="12"/>
      <c r="MJW77" s="12"/>
      <c r="MJX77" s="12"/>
      <c r="MJY77" s="12"/>
      <c r="MJZ77" s="12"/>
      <c r="MKA77" s="12"/>
      <c r="MKB77" s="12"/>
      <c r="MKC77" s="12"/>
      <c r="MKD77" s="12"/>
      <c r="MKE77" s="12"/>
      <c r="MKF77" s="12"/>
      <c r="MKG77" s="12"/>
      <c r="MKH77" s="12"/>
      <c r="MKI77" s="12"/>
      <c r="MKJ77" s="12"/>
      <c r="MKK77" s="12"/>
      <c r="MKL77" s="12"/>
      <c r="MKM77" s="12"/>
      <c r="MKN77" s="12"/>
      <c r="MKO77" s="12"/>
      <c r="MKP77" s="12"/>
      <c r="MKQ77" s="12"/>
      <c r="MKR77" s="12"/>
      <c r="MKS77" s="12"/>
      <c r="MKT77" s="12"/>
      <c r="MKU77" s="12"/>
      <c r="MKV77" s="12"/>
      <c r="MKW77" s="12"/>
      <c r="MKX77" s="12"/>
      <c r="MKY77" s="12"/>
      <c r="MKZ77" s="12"/>
      <c r="MLA77" s="12"/>
      <c r="MLB77" s="12"/>
      <c r="MLC77" s="12"/>
      <c r="MLD77" s="12"/>
      <c r="MLE77" s="12"/>
      <c r="MLF77" s="12"/>
      <c r="MLG77" s="12"/>
      <c r="MLH77" s="12"/>
      <c r="MLI77" s="12"/>
      <c r="MLJ77" s="12"/>
      <c r="MLK77" s="12"/>
      <c r="MLL77" s="12"/>
      <c r="MLM77" s="12"/>
      <c r="MLN77" s="12"/>
      <c r="MLO77" s="12"/>
      <c r="MLP77" s="12"/>
      <c r="MLQ77" s="12"/>
      <c r="MLR77" s="12"/>
      <c r="MLS77" s="12"/>
      <c r="MLT77" s="12"/>
      <c r="MLU77" s="12"/>
      <c r="MLV77" s="12"/>
      <c r="MLW77" s="12"/>
      <c r="MLX77" s="12"/>
      <c r="MLY77" s="12"/>
      <c r="MLZ77" s="12"/>
      <c r="MMA77" s="12"/>
      <c r="MMB77" s="12"/>
      <c r="MMC77" s="12"/>
      <c r="MMD77" s="12"/>
      <c r="MME77" s="12"/>
      <c r="MMF77" s="12"/>
      <c r="MMG77" s="12"/>
      <c r="MMH77" s="12"/>
      <c r="MMI77" s="12"/>
      <c r="MMJ77" s="12"/>
      <c r="MMK77" s="12"/>
      <c r="MML77" s="12"/>
      <c r="MMM77" s="12"/>
      <c r="MMN77" s="12"/>
      <c r="MMO77" s="12"/>
      <c r="MMP77" s="12"/>
      <c r="MMQ77" s="12"/>
      <c r="MMR77" s="12"/>
      <c r="MMS77" s="12"/>
      <c r="MMT77" s="12"/>
      <c r="MMU77" s="12"/>
      <c r="MMV77" s="12"/>
      <c r="MMW77" s="12"/>
      <c r="MMX77" s="12"/>
      <c r="MMY77" s="12"/>
      <c r="MMZ77" s="12"/>
      <c r="MNA77" s="12"/>
      <c r="MNB77" s="12"/>
      <c r="MNC77" s="12"/>
      <c r="MND77" s="12"/>
      <c r="MNE77" s="12"/>
      <c r="MNF77" s="12"/>
      <c r="MNG77" s="12"/>
      <c r="MNH77" s="12"/>
      <c r="MNI77" s="12"/>
      <c r="MNJ77" s="12"/>
      <c r="MNK77" s="12"/>
      <c r="MNL77" s="12"/>
      <c r="MNM77" s="12"/>
      <c r="MNN77" s="12"/>
      <c r="MNO77" s="12"/>
      <c r="MNP77" s="12"/>
      <c r="MNQ77" s="12"/>
      <c r="MNR77" s="12"/>
      <c r="MNS77" s="12"/>
      <c r="MNT77" s="12"/>
      <c r="MNU77" s="12"/>
      <c r="MNV77" s="12"/>
      <c r="MNW77" s="12"/>
      <c r="MNX77" s="12"/>
      <c r="MNY77" s="12"/>
      <c r="MNZ77" s="12"/>
      <c r="MOA77" s="12"/>
      <c r="MOB77" s="12"/>
      <c r="MOC77" s="12"/>
      <c r="MOD77" s="12"/>
      <c r="MOE77" s="12"/>
      <c r="MOF77" s="12"/>
      <c r="MOG77" s="12"/>
      <c r="MOH77" s="12"/>
      <c r="MOI77" s="12"/>
      <c r="MOJ77" s="12"/>
      <c r="MOK77" s="12"/>
      <c r="MOL77" s="12"/>
      <c r="MOM77" s="12"/>
      <c r="MON77" s="12"/>
      <c r="MOO77" s="12"/>
      <c r="MOP77" s="12"/>
      <c r="MOQ77" s="12"/>
      <c r="MOR77" s="12"/>
      <c r="MOS77" s="12"/>
      <c r="MOT77" s="12"/>
      <c r="MOU77" s="12"/>
      <c r="MOV77" s="12"/>
      <c r="MOW77" s="12"/>
      <c r="MOX77" s="12"/>
      <c r="MOY77" s="12"/>
      <c r="MOZ77" s="12"/>
      <c r="MPA77" s="12"/>
      <c r="MPB77" s="12"/>
      <c r="MPC77" s="12"/>
      <c r="MPD77" s="12"/>
      <c r="MPE77" s="12"/>
      <c r="MPF77" s="12"/>
      <c r="MPG77" s="12"/>
      <c r="MPH77" s="12"/>
      <c r="MPI77" s="12"/>
      <c r="MPJ77" s="12"/>
      <c r="MPK77" s="12"/>
      <c r="MPL77" s="12"/>
      <c r="MPM77" s="12"/>
      <c r="MPN77" s="12"/>
      <c r="MPO77" s="12"/>
      <c r="MPP77" s="12"/>
      <c r="MPQ77" s="12"/>
      <c r="MPR77" s="12"/>
      <c r="MPS77" s="12"/>
      <c r="MPT77" s="12"/>
      <c r="MPU77" s="12"/>
      <c r="MPV77" s="12"/>
      <c r="MPW77" s="12"/>
      <c r="MPX77" s="12"/>
      <c r="MPY77" s="12"/>
      <c r="MPZ77" s="12"/>
      <c r="MQA77" s="12"/>
      <c r="MQB77" s="12"/>
      <c r="MQC77" s="12"/>
      <c r="MQD77" s="12"/>
      <c r="MQE77" s="12"/>
      <c r="MQF77" s="12"/>
      <c r="MQG77" s="12"/>
      <c r="MQH77" s="12"/>
      <c r="MQI77" s="12"/>
      <c r="MQJ77" s="12"/>
      <c r="MQK77" s="12"/>
      <c r="MQL77" s="12"/>
      <c r="MQM77" s="12"/>
      <c r="MQN77" s="12"/>
      <c r="MQO77" s="12"/>
      <c r="MQP77" s="12"/>
      <c r="MQQ77" s="12"/>
      <c r="MQR77" s="12"/>
      <c r="MQS77" s="12"/>
      <c r="MQT77" s="12"/>
      <c r="MQU77" s="12"/>
      <c r="MQV77" s="12"/>
      <c r="MQW77" s="12"/>
      <c r="MQX77" s="12"/>
      <c r="MQY77" s="12"/>
      <c r="MQZ77" s="12"/>
      <c r="MRA77" s="12"/>
      <c r="MRB77" s="12"/>
      <c r="MRC77" s="12"/>
      <c r="MRD77" s="12"/>
      <c r="MRE77" s="12"/>
      <c r="MRF77" s="12"/>
      <c r="MRG77" s="12"/>
      <c r="MRH77" s="12"/>
      <c r="MRI77" s="12"/>
      <c r="MRJ77" s="12"/>
      <c r="MRK77" s="12"/>
      <c r="MRL77" s="12"/>
      <c r="MRM77" s="12"/>
      <c r="MRN77" s="12"/>
      <c r="MRO77" s="12"/>
      <c r="MRP77" s="12"/>
      <c r="MRQ77" s="12"/>
      <c r="MRR77" s="12"/>
      <c r="MRS77" s="12"/>
      <c r="MRT77" s="12"/>
      <c r="MRU77" s="12"/>
      <c r="MRV77" s="12"/>
      <c r="MRW77" s="12"/>
      <c r="MRX77" s="12"/>
      <c r="MRY77" s="12"/>
      <c r="MRZ77" s="12"/>
      <c r="MSA77" s="12"/>
      <c r="MSB77" s="12"/>
      <c r="MSC77" s="12"/>
      <c r="MSD77" s="12"/>
      <c r="MSE77" s="12"/>
      <c r="MSF77" s="12"/>
      <c r="MSG77" s="12"/>
      <c r="MSH77" s="12"/>
      <c r="MSI77" s="12"/>
      <c r="MSJ77" s="12"/>
      <c r="MSK77" s="12"/>
      <c r="MSL77" s="12"/>
      <c r="MSM77" s="12"/>
      <c r="MSN77" s="12"/>
      <c r="MSO77" s="12"/>
      <c r="MSP77" s="12"/>
      <c r="MSQ77" s="12"/>
      <c r="MSR77" s="12"/>
      <c r="MSS77" s="12"/>
      <c r="MST77" s="12"/>
      <c r="MSU77" s="12"/>
      <c r="MSV77" s="12"/>
      <c r="MSW77" s="12"/>
      <c r="MSX77" s="12"/>
      <c r="MSY77" s="12"/>
      <c r="MSZ77" s="12"/>
      <c r="MTA77" s="12"/>
      <c r="MTB77" s="12"/>
      <c r="MTC77" s="12"/>
      <c r="MTD77" s="12"/>
      <c r="MTE77" s="12"/>
      <c r="MTF77" s="12"/>
      <c r="MTG77" s="12"/>
      <c r="MTH77" s="12"/>
      <c r="MTI77" s="12"/>
      <c r="MTJ77" s="12"/>
      <c r="MTK77" s="12"/>
      <c r="MTL77" s="12"/>
      <c r="MTM77" s="12"/>
      <c r="MTN77" s="12"/>
      <c r="MTO77" s="12"/>
      <c r="MTP77" s="12"/>
      <c r="MTQ77" s="12"/>
      <c r="MTR77" s="12"/>
      <c r="MTS77" s="12"/>
      <c r="MTT77" s="12"/>
      <c r="MTU77" s="12"/>
      <c r="MTV77" s="12"/>
      <c r="MTW77" s="12"/>
      <c r="MTX77" s="12"/>
      <c r="MTY77" s="12"/>
      <c r="MTZ77" s="12"/>
      <c r="MUA77" s="12"/>
      <c r="MUB77" s="12"/>
      <c r="MUC77" s="12"/>
      <c r="MUD77" s="12"/>
      <c r="MUE77" s="12"/>
      <c r="MUF77" s="12"/>
      <c r="MUG77" s="12"/>
      <c r="MUH77" s="12"/>
      <c r="MUI77" s="12"/>
      <c r="MUJ77" s="12"/>
      <c r="MUK77" s="12"/>
      <c r="MUL77" s="12"/>
      <c r="MUM77" s="12"/>
      <c r="MUN77" s="12"/>
      <c r="MUO77" s="12"/>
      <c r="MUP77" s="12"/>
      <c r="MUQ77" s="12"/>
      <c r="MUR77" s="12"/>
      <c r="MUS77" s="12"/>
      <c r="MUT77" s="12"/>
      <c r="MUU77" s="12"/>
      <c r="MUV77" s="12"/>
      <c r="MUW77" s="12"/>
      <c r="MUX77" s="12"/>
      <c r="MUY77" s="12"/>
      <c r="MUZ77" s="12"/>
      <c r="MVA77" s="12"/>
      <c r="MVB77" s="12"/>
      <c r="MVC77" s="12"/>
      <c r="MVD77" s="12"/>
      <c r="MVE77" s="12"/>
      <c r="MVF77" s="12"/>
      <c r="MVG77" s="12"/>
      <c r="MVH77" s="12"/>
      <c r="MVI77" s="12"/>
      <c r="MVJ77" s="12"/>
      <c r="MVK77" s="12"/>
      <c r="MVL77" s="12"/>
      <c r="MVM77" s="12"/>
      <c r="MVN77" s="12"/>
      <c r="MVO77" s="12"/>
      <c r="MVP77" s="12"/>
      <c r="MVQ77" s="12"/>
      <c r="MVR77" s="12"/>
      <c r="MVS77" s="12"/>
      <c r="MVT77" s="12"/>
      <c r="MVU77" s="12"/>
      <c r="MVV77" s="12"/>
      <c r="MVW77" s="12"/>
      <c r="MVX77" s="12"/>
      <c r="MVY77" s="12"/>
      <c r="MVZ77" s="12"/>
      <c r="MWA77" s="12"/>
      <c r="MWB77" s="12"/>
      <c r="MWC77" s="12"/>
      <c r="MWD77" s="12"/>
      <c r="MWE77" s="12"/>
      <c r="MWF77" s="12"/>
      <c r="MWG77" s="12"/>
      <c r="MWH77" s="12"/>
      <c r="MWI77" s="12"/>
      <c r="MWJ77" s="12"/>
      <c r="MWK77" s="12"/>
      <c r="MWL77" s="12"/>
      <c r="MWM77" s="12"/>
      <c r="MWN77" s="12"/>
      <c r="MWO77" s="12"/>
      <c r="MWP77" s="12"/>
      <c r="MWQ77" s="12"/>
      <c r="MWR77" s="12"/>
      <c r="MWS77" s="12"/>
      <c r="MWT77" s="12"/>
      <c r="MWU77" s="12"/>
      <c r="MWV77" s="12"/>
      <c r="MWW77" s="12"/>
      <c r="MWX77" s="12"/>
      <c r="MWY77" s="12"/>
      <c r="MWZ77" s="12"/>
      <c r="MXA77" s="12"/>
      <c r="MXB77" s="12"/>
      <c r="MXC77" s="12"/>
      <c r="MXD77" s="12"/>
      <c r="MXE77" s="12"/>
      <c r="MXF77" s="12"/>
      <c r="MXG77" s="12"/>
      <c r="MXH77" s="12"/>
      <c r="MXI77" s="12"/>
      <c r="MXJ77" s="12"/>
      <c r="MXK77" s="12"/>
      <c r="MXL77" s="12"/>
      <c r="MXM77" s="12"/>
      <c r="MXN77" s="12"/>
      <c r="MXO77" s="12"/>
      <c r="MXP77" s="12"/>
      <c r="MXQ77" s="12"/>
      <c r="MXR77" s="12"/>
      <c r="MXS77" s="12"/>
      <c r="MXT77" s="12"/>
      <c r="MXU77" s="12"/>
      <c r="MXV77" s="12"/>
      <c r="MXW77" s="12"/>
      <c r="MXX77" s="12"/>
      <c r="MXY77" s="12"/>
      <c r="MXZ77" s="12"/>
      <c r="MYA77" s="12"/>
      <c r="MYB77" s="12"/>
      <c r="MYC77" s="12"/>
      <c r="MYD77" s="12"/>
      <c r="MYE77" s="12"/>
      <c r="MYF77" s="12"/>
      <c r="MYG77" s="12"/>
      <c r="MYH77" s="12"/>
      <c r="MYI77" s="12"/>
      <c r="MYJ77" s="12"/>
      <c r="MYK77" s="12"/>
      <c r="MYL77" s="12"/>
      <c r="MYM77" s="12"/>
      <c r="MYN77" s="12"/>
      <c r="MYO77" s="12"/>
      <c r="MYP77" s="12"/>
      <c r="MYQ77" s="12"/>
      <c r="MYR77" s="12"/>
      <c r="MYS77" s="12"/>
      <c r="MYT77" s="12"/>
      <c r="MYU77" s="12"/>
      <c r="MYV77" s="12"/>
      <c r="MYW77" s="12"/>
      <c r="MYX77" s="12"/>
      <c r="MYY77" s="12"/>
      <c r="MYZ77" s="12"/>
      <c r="MZA77" s="12"/>
      <c r="MZB77" s="12"/>
      <c r="MZC77" s="12"/>
      <c r="MZD77" s="12"/>
      <c r="MZE77" s="12"/>
      <c r="MZF77" s="12"/>
      <c r="MZG77" s="12"/>
      <c r="MZH77" s="12"/>
      <c r="MZI77" s="12"/>
      <c r="MZJ77" s="12"/>
      <c r="MZK77" s="12"/>
      <c r="MZL77" s="12"/>
      <c r="MZM77" s="12"/>
      <c r="MZN77" s="12"/>
      <c r="MZO77" s="12"/>
      <c r="MZP77" s="12"/>
      <c r="MZQ77" s="12"/>
      <c r="MZR77" s="12"/>
      <c r="MZS77" s="12"/>
      <c r="MZT77" s="12"/>
      <c r="MZU77" s="12"/>
      <c r="MZV77" s="12"/>
      <c r="MZW77" s="12"/>
      <c r="MZX77" s="12"/>
      <c r="MZY77" s="12"/>
      <c r="MZZ77" s="12"/>
      <c r="NAA77" s="12"/>
      <c r="NAB77" s="12"/>
      <c r="NAC77" s="12"/>
      <c r="NAD77" s="12"/>
      <c r="NAE77" s="12"/>
      <c r="NAF77" s="12"/>
      <c r="NAG77" s="12"/>
      <c r="NAH77" s="12"/>
      <c r="NAI77" s="12"/>
      <c r="NAJ77" s="12"/>
      <c r="NAK77" s="12"/>
      <c r="NAL77" s="12"/>
      <c r="NAM77" s="12"/>
      <c r="NAN77" s="12"/>
      <c r="NAO77" s="12"/>
      <c r="NAP77" s="12"/>
      <c r="NAQ77" s="12"/>
      <c r="NAR77" s="12"/>
      <c r="NAS77" s="12"/>
      <c r="NAT77" s="12"/>
      <c r="NAU77" s="12"/>
      <c r="NAV77" s="12"/>
      <c r="NAW77" s="12"/>
      <c r="NAX77" s="12"/>
      <c r="NAY77" s="12"/>
      <c r="NAZ77" s="12"/>
      <c r="NBA77" s="12"/>
      <c r="NBB77" s="12"/>
      <c r="NBC77" s="12"/>
      <c r="NBD77" s="12"/>
      <c r="NBE77" s="12"/>
      <c r="NBF77" s="12"/>
      <c r="NBG77" s="12"/>
      <c r="NBH77" s="12"/>
      <c r="NBI77" s="12"/>
      <c r="NBJ77" s="12"/>
      <c r="NBK77" s="12"/>
      <c r="NBL77" s="12"/>
      <c r="NBM77" s="12"/>
      <c r="NBN77" s="12"/>
      <c r="NBO77" s="12"/>
      <c r="NBP77" s="12"/>
      <c r="NBQ77" s="12"/>
      <c r="NBR77" s="12"/>
      <c r="NBS77" s="12"/>
      <c r="NBT77" s="12"/>
      <c r="NBU77" s="12"/>
      <c r="NBV77" s="12"/>
      <c r="NBW77" s="12"/>
      <c r="NBX77" s="12"/>
      <c r="NBY77" s="12"/>
      <c r="NBZ77" s="12"/>
      <c r="NCA77" s="12"/>
      <c r="NCB77" s="12"/>
      <c r="NCC77" s="12"/>
      <c r="NCD77" s="12"/>
      <c r="NCE77" s="12"/>
      <c r="NCF77" s="12"/>
      <c r="NCG77" s="12"/>
      <c r="NCH77" s="12"/>
      <c r="NCI77" s="12"/>
      <c r="NCJ77" s="12"/>
      <c r="NCK77" s="12"/>
      <c r="NCL77" s="12"/>
      <c r="NCM77" s="12"/>
      <c r="NCN77" s="12"/>
      <c r="NCO77" s="12"/>
      <c r="NCP77" s="12"/>
      <c r="NCQ77" s="12"/>
      <c r="NCR77" s="12"/>
      <c r="NCS77" s="12"/>
      <c r="NCT77" s="12"/>
      <c r="NCU77" s="12"/>
      <c r="NCV77" s="12"/>
      <c r="NCW77" s="12"/>
      <c r="NCX77" s="12"/>
      <c r="NCY77" s="12"/>
      <c r="NCZ77" s="12"/>
      <c r="NDA77" s="12"/>
      <c r="NDB77" s="12"/>
      <c r="NDC77" s="12"/>
      <c r="NDD77" s="12"/>
      <c r="NDE77" s="12"/>
      <c r="NDF77" s="12"/>
      <c r="NDG77" s="12"/>
      <c r="NDH77" s="12"/>
      <c r="NDI77" s="12"/>
      <c r="NDJ77" s="12"/>
      <c r="NDK77" s="12"/>
      <c r="NDL77" s="12"/>
      <c r="NDM77" s="12"/>
      <c r="NDN77" s="12"/>
      <c r="NDO77" s="12"/>
      <c r="NDP77" s="12"/>
      <c r="NDQ77" s="12"/>
      <c r="NDR77" s="12"/>
      <c r="NDS77" s="12"/>
      <c r="NDT77" s="12"/>
      <c r="NDU77" s="12"/>
      <c r="NDV77" s="12"/>
      <c r="NDW77" s="12"/>
      <c r="NDX77" s="12"/>
      <c r="NDY77" s="12"/>
      <c r="NDZ77" s="12"/>
      <c r="NEA77" s="12"/>
      <c r="NEB77" s="12"/>
      <c r="NEC77" s="12"/>
      <c r="NED77" s="12"/>
      <c r="NEE77" s="12"/>
      <c r="NEF77" s="12"/>
      <c r="NEG77" s="12"/>
      <c r="NEH77" s="12"/>
      <c r="NEI77" s="12"/>
      <c r="NEJ77" s="12"/>
      <c r="NEK77" s="12"/>
      <c r="NEL77" s="12"/>
      <c r="NEM77" s="12"/>
      <c r="NEN77" s="12"/>
      <c r="NEO77" s="12"/>
      <c r="NEP77" s="12"/>
      <c r="NEQ77" s="12"/>
      <c r="NER77" s="12"/>
      <c r="NES77" s="12"/>
      <c r="NET77" s="12"/>
      <c r="NEU77" s="12"/>
      <c r="NEV77" s="12"/>
      <c r="NEW77" s="12"/>
      <c r="NEX77" s="12"/>
      <c r="NEY77" s="12"/>
      <c r="NEZ77" s="12"/>
      <c r="NFA77" s="12"/>
      <c r="NFB77" s="12"/>
      <c r="NFC77" s="12"/>
      <c r="NFD77" s="12"/>
      <c r="NFE77" s="12"/>
      <c r="NFF77" s="12"/>
      <c r="NFG77" s="12"/>
      <c r="NFH77" s="12"/>
      <c r="NFI77" s="12"/>
      <c r="NFJ77" s="12"/>
      <c r="NFK77" s="12"/>
      <c r="NFL77" s="12"/>
      <c r="NFM77" s="12"/>
      <c r="NFN77" s="12"/>
      <c r="NFO77" s="12"/>
      <c r="NFP77" s="12"/>
      <c r="NFQ77" s="12"/>
      <c r="NFR77" s="12"/>
      <c r="NFS77" s="12"/>
      <c r="NFT77" s="12"/>
      <c r="NFU77" s="12"/>
      <c r="NFV77" s="12"/>
      <c r="NFW77" s="12"/>
      <c r="NFX77" s="12"/>
      <c r="NFY77" s="12"/>
      <c r="NFZ77" s="12"/>
      <c r="NGA77" s="12"/>
      <c r="NGB77" s="12"/>
      <c r="NGC77" s="12"/>
      <c r="NGD77" s="12"/>
      <c r="NGE77" s="12"/>
      <c r="NGF77" s="12"/>
      <c r="NGG77" s="12"/>
      <c r="NGH77" s="12"/>
      <c r="NGI77" s="12"/>
      <c r="NGJ77" s="12"/>
      <c r="NGK77" s="12"/>
      <c r="NGL77" s="12"/>
      <c r="NGM77" s="12"/>
      <c r="NGN77" s="12"/>
      <c r="NGO77" s="12"/>
      <c r="NGP77" s="12"/>
      <c r="NGQ77" s="12"/>
      <c r="NGR77" s="12"/>
      <c r="NGS77" s="12"/>
      <c r="NGT77" s="12"/>
      <c r="NGU77" s="12"/>
      <c r="NGV77" s="12"/>
      <c r="NGW77" s="12"/>
      <c r="NGX77" s="12"/>
      <c r="NGY77" s="12"/>
      <c r="NGZ77" s="12"/>
      <c r="NHA77" s="12"/>
      <c r="NHB77" s="12"/>
      <c r="NHC77" s="12"/>
      <c r="NHD77" s="12"/>
      <c r="NHE77" s="12"/>
      <c r="NHF77" s="12"/>
      <c r="NHG77" s="12"/>
      <c r="NHH77" s="12"/>
      <c r="NHI77" s="12"/>
      <c r="NHJ77" s="12"/>
      <c r="NHK77" s="12"/>
      <c r="NHL77" s="12"/>
      <c r="NHM77" s="12"/>
      <c r="NHN77" s="12"/>
      <c r="NHO77" s="12"/>
      <c r="NHP77" s="12"/>
      <c r="NHQ77" s="12"/>
      <c r="NHR77" s="12"/>
      <c r="NHS77" s="12"/>
      <c r="NHT77" s="12"/>
      <c r="NHU77" s="12"/>
      <c r="NHV77" s="12"/>
      <c r="NHW77" s="12"/>
      <c r="NHX77" s="12"/>
      <c r="NHY77" s="12"/>
      <c r="NHZ77" s="12"/>
      <c r="NIA77" s="12"/>
      <c r="NIB77" s="12"/>
      <c r="NIC77" s="12"/>
      <c r="NID77" s="12"/>
      <c r="NIE77" s="12"/>
      <c r="NIF77" s="12"/>
      <c r="NIG77" s="12"/>
      <c r="NIH77" s="12"/>
      <c r="NII77" s="12"/>
      <c r="NIJ77" s="12"/>
      <c r="NIK77" s="12"/>
      <c r="NIL77" s="12"/>
      <c r="NIM77" s="12"/>
      <c r="NIN77" s="12"/>
      <c r="NIO77" s="12"/>
      <c r="NIP77" s="12"/>
      <c r="NIQ77" s="12"/>
      <c r="NIR77" s="12"/>
      <c r="NIS77" s="12"/>
      <c r="NIT77" s="12"/>
      <c r="NIU77" s="12"/>
      <c r="NIV77" s="12"/>
      <c r="NIW77" s="12"/>
      <c r="NIX77" s="12"/>
      <c r="NIY77" s="12"/>
      <c r="NIZ77" s="12"/>
      <c r="NJA77" s="12"/>
      <c r="NJB77" s="12"/>
      <c r="NJC77" s="12"/>
      <c r="NJD77" s="12"/>
      <c r="NJE77" s="12"/>
      <c r="NJF77" s="12"/>
      <c r="NJG77" s="12"/>
      <c r="NJH77" s="12"/>
      <c r="NJI77" s="12"/>
      <c r="NJJ77" s="12"/>
      <c r="NJK77" s="12"/>
      <c r="NJL77" s="12"/>
      <c r="NJM77" s="12"/>
      <c r="NJN77" s="12"/>
      <c r="NJO77" s="12"/>
      <c r="NJP77" s="12"/>
      <c r="NJQ77" s="12"/>
      <c r="NJR77" s="12"/>
      <c r="NJS77" s="12"/>
      <c r="NJT77" s="12"/>
      <c r="NJU77" s="12"/>
      <c r="NJV77" s="12"/>
      <c r="NJW77" s="12"/>
      <c r="NJX77" s="12"/>
      <c r="NJY77" s="12"/>
      <c r="NJZ77" s="12"/>
      <c r="NKA77" s="12"/>
      <c r="NKB77" s="12"/>
      <c r="NKC77" s="12"/>
      <c r="NKD77" s="12"/>
      <c r="NKE77" s="12"/>
      <c r="NKF77" s="12"/>
      <c r="NKG77" s="12"/>
      <c r="NKH77" s="12"/>
      <c r="NKI77" s="12"/>
      <c r="NKJ77" s="12"/>
      <c r="NKK77" s="12"/>
      <c r="NKL77" s="12"/>
      <c r="NKM77" s="12"/>
      <c r="NKN77" s="12"/>
      <c r="NKO77" s="12"/>
      <c r="NKP77" s="12"/>
      <c r="NKQ77" s="12"/>
      <c r="NKR77" s="12"/>
      <c r="NKS77" s="12"/>
      <c r="NKT77" s="12"/>
      <c r="NKU77" s="12"/>
      <c r="NKV77" s="12"/>
      <c r="NKW77" s="12"/>
      <c r="NKX77" s="12"/>
      <c r="NKY77" s="12"/>
      <c r="NKZ77" s="12"/>
      <c r="NLA77" s="12"/>
      <c r="NLB77" s="12"/>
      <c r="NLC77" s="12"/>
      <c r="NLD77" s="12"/>
      <c r="NLE77" s="12"/>
      <c r="NLF77" s="12"/>
      <c r="NLG77" s="12"/>
      <c r="NLH77" s="12"/>
      <c r="NLI77" s="12"/>
      <c r="NLJ77" s="12"/>
      <c r="NLK77" s="12"/>
      <c r="NLL77" s="12"/>
      <c r="NLM77" s="12"/>
      <c r="NLN77" s="12"/>
      <c r="NLO77" s="12"/>
      <c r="NLP77" s="12"/>
      <c r="NLQ77" s="12"/>
      <c r="NLR77" s="12"/>
      <c r="NLS77" s="12"/>
      <c r="NLT77" s="12"/>
      <c r="NLU77" s="12"/>
      <c r="NLV77" s="12"/>
      <c r="NLW77" s="12"/>
      <c r="NLX77" s="12"/>
      <c r="NLY77" s="12"/>
      <c r="NLZ77" s="12"/>
      <c r="NMA77" s="12"/>
      <c r="NMB77" s="12"/>
      <c r="NMC77" s="12"/>
      <c r="NMD77" s="12"/>
      <c r="NME77" s="12"/>
      <c r="NMF77" s="12"/>
      <c r="NMG77" s="12"/>
      <c r="NMH77" s="12"/>
      <c r="NMI77" s="12"/>
      <c r="NMJ77" s="12"/>
      <c r="NMK77" s="12"/>
      <c r="NML77" s="12"/>
      <c r="NMM77" s="12"/>
      <c r="NMN77" s="12"/>
      <c r="NMO77" s="12"/>
      <c r="NMP77" s="12"/>
      <c r="NMQ77" s="12"/>
      <c r="NMR77" s="12"/>
      <c r="NMS77" s="12"/>
      <c r="NMT77" s="12"/>
      <c r="NMU77" s="12"/>
      <c r="NMV77" s="12"/>
      <c r="NMW77" s="12"/>
      <c r="NMX77" s="12"/>
      <c r="NMY77" s="12"/>
      <c r="NMZ77" s="12"/>
      <c r="NNA77" s="12"/>
      <c r="NNB77" s="12"/>
      <c r="NNC77" s="12"/>
      <c r="NND77" s="12"/>
      <c r="NNE77" s="12"/>
      <c r="NNF77" s="12"/>
      <c r="NNG77" s="12"/>
      <c r="NNH77" s="12"/>
      <c r="NNI77" s="12"/>
      <c r="NNJ77" s="12"/>
      <c r="NNK77" s="12"/>
      <c r="NNL77" s="12"/>
      <c r="NNM77" s="12"/>
      <c r="NNN77" s="12"/>
      <c r="NNO77" s="12"/>
      <c r="NNP77" s="12"/>
      <c r="NNQ77" s="12"/>
      <c r="NNR77" s="12"/>
      <c r="NNS77" s="12"/>
      <c r="NNT77" s="12"/>
      <c r="NNU77" s="12"/>
      <c r="NNV77" s="12"/>
      <c r="NNW77" s="12"/>
      <c r="NNX77" s="12"/>
      <c r="NNY77" s="12"/>
      <c r="NNZ77" s="12"/>
      <c r="NOA77" s="12"/>
      <c r="NOB77" s="12"/>
      <c r="NOC77" s="12"/>
      <c r="NOD77" s="12"/>
      <c r="NOE77" s="12"/>
      <c r="NOF77" s="12"/>
      <c r="NOG77" s="12"/>
      <c r="NOH77" s="12"/>
      <c r="NOI77" s="12"/>
      <c r="NOJ77" s="12"/>
      <c r="NOK77" s="12"/>
      <c r="NOL77" s="12"/>
      <c r="NOM77" s="12"/>
      <c r="NON77" s="12"/>
      <c r="NOO77" s="12"/>
      <c r="NOP77" s="12"/>
      <c r="NOQ77" s="12"/>
      <c r="NOR77" s="12"/>
      <c r="NOS77" s="12"/>
      <c r="NOT77" s="12"/>
      <c r="NOU77" s="12"/>
      <c r="NOV77" s="12"/>
      <c r="NOW77" s="12"/>
      <c r="NOX77" s="12"/>
      <c r="NOY77" s="12"/>
      <c r="NOZ77" s="12"/>
      <c r="NPA77" s="12"/>
      <c r="NPB77" s="12"/>
      <c r="NPC77" s="12"/>
      <c r="NPD77" s="12"/>
      <c r="NPE77" s="12"/>
      <c r="NPF77" s="12"/>
      <c r="NPG77" s="12"/>
      <c r="NPH77" s="12"/>
      <c r="NPI77" s="12"/>
      <c r="NPJ77" s="12"/>
      <c r="NPK77" s="12"/>
      <c r="NPL77" s="12"/>
      <c r="NPM77" s="12"/>
      <c r="NPN77" s="12"/>
      <c r="NPO77" s="12"/>
      <c r="NPP77" s="12"/>
      <c r="NPQ77" s="12"/>
      <c r="NPR77" s="12"/>
      <c r="NPS77" s="12"/>
      <c r="NPT77" s="12"/>
      <c r="NPU77" s="12"/>
      <c r="NPV77" s="12"/>
      <c r="NPW77" s="12"/>
      <c r="NPX77" s="12"/>
      <c r="NPY77" s="12"/>
      <c r="NPZ77" s="12"/>
      <c r="NQA77" s="12"/>
      <c r="NQB77" s="12"/>
      <c r="NQC77" s="12"/>
      <c r="NQD77" s="12"/>
      <c r="NQE77" s="12"/>
      <c r="NQF77" s="12"/>
      <c r="NQG77" s="12"/>
      <c r="NQH77" s="12"/>
      <c r="NQI77" s="12"/>
      <c r="NQJ77" s="12"/>
      <c r="NQK77" s="12"/>
      <c r="NQL77" s="12"/>
      <c r="NQM77" s="12"/>
      <c r="NQN77" s="12"/>
      <c r="NQO77" s="12"/>
      <c r="NQP77" s="12"/>
      <c r="NQQ77" s="12"/>
      <c r="NQR77" s="12"/>
      <c r="NQS77" s="12"/>
      <c r="NQT77" s="12"/>
      <c r="NQU77" s="12"/>
      <c r="NQV77" s="12"/>
      <c r="NQW77" s="12"/>
      <c r="NQX77" s="12"/>
      <c r="NQY77" s="12"/>
      <c r="NQZ77" s="12"/>
      <c r="NRA77" s="12"/>
      <c r="NRB77" s="12"/>
      <c r="NRC77" s="12"/>
      <c r="NRD77" s="12"/>
      <c r="NRE77" s="12"/>
      <c r="NRF77" s="12"/>
      <c r="NRG77" s="12"/>
      <c r="NRH77" s="12"/>
      <c r="NRI77" s="12"/>
      <c r="NRJ77" s="12"/>
      <c r="NRK77" s="12"/>
      <c r="NRL77" s="12"/>
      <c r="NRM77" s="12"/>
      <c r="NRN77" s="12"/>
      <c r="NRO77" s="12"/>
      <c r="NRP77" s="12"/>
      <c r="NRQ77" s="12"/>
      <c r="NRR77" s="12"/>
      <c r="NRS77" s="12"/>
      <c r="NRT77" s="12"/>
      <c r="NRU77" s="12"/>
      <c r="NRV77" s="12"/>
      <c r="NRW77" s="12"/>
      <c r="NRX77" s="12"/>
      <c r="NRY77" s="12"/>
      <c r="NRZ77" s="12"/>
      <c r="NSA77" s="12"/>
      <c r="NSB77" s="12"/>
      <c r="NSC77" s="12"/>
      <c r="NSD77" s="12"/>
      <c r="NSE77" s="12"/>
      <c r="NSF77" s="12"/>
      <c r="NSG77" s="12"/>
      <c r="NSH77" s="12"/>
      <c r="NSI77" s="12"/>
      <c r="NSJ77" s="12"/>
      <c r="NSK77" s="12"/>
      <c r="NSL77" s="12"/>
      <c r="NSM77" s="12"/>
      <c r="NSN77" s="12"/>
      <c r="NSO77" s="12"/>
      <c r="NSP77" s="12"/>
      <c r="NSQ77" s="12"/>
      <c r="NSR77" s="12"/>
      <c r="NSS77" s="12"/>
      <c r="NST77" s="12"/>
      <c r="NSU77" s="12"/>
      <c r="NSV77" s="12"/>
      <c r="NSW77" s="12"/>
      <c r="NSX77" s="12"/>
      <c r="NSY77" s="12"/>
      <c r="NSZ77" s="12"/>
      <c r="NTA77" s="12"/>
      <c r="NTB77" s="12"/>
      <c r="NTC77" s="12"/>
      <c r="NTD77" s="12"/>
      <c r="NTE77" s="12"/>
      <c r="NTF77" s="12"/>
      <c r="NTG77" s="12"/>
      <c r="NTH77" s="12"/>
      <c r="NTI77" s="12"/>
      <c r="NTJ77" s="12"/>
      <c r="NTK77" s="12"/>
      <c r="NTL77" s="12"/>
      <c r="NTM77" s="12"/>
      <c r="NTN77" s="12"/>
      <c r="NTO77" s="12"/>
      <c r="NTP77" s="12"/>
      <c r="NTQ77" s="12"/>
      <c r="NTR77" s="12"/>
      <c r="NTS77" s="12"/>
      <c r="NTT77" s="12"/>
      <c r="NTU77" s="12"/>
      <c r="NTV77" s="12"/>
      <c r="NTW77" s="12"/>
      <c r="NTX77" s="12"/>
      <c r="NTY77" s="12"/>
      <c r="NTZ77" s="12"/>
      <c r="NUA77" s="12"/>
      <c r="NUB77" s="12"/>
      <c r="NUC77" s="12"/>
      <c r="NUD77" s="12"/>
      <c r="NUE77" s="12"/>
      <c r="NUF77" s="12"/>
      <c r="NUG77" s="12"/>
      <c r="NUH77" s="12"/>
      <c r="NUI77" s="12"/>
      <c r="NUJ77" s="12"/>
      <c r="NUK77" s="12"/>
      <c r="NUL77" s="12"/>
      <c r="NUM77" s="12"/>
      <c r="NUN77" s="12"/>
      <c r="NUO77" s="12"/>
      <c r="NUP77" s="12"/>
      <c r="NUQ77" s="12"/>
      <c r="NUR77" s="12"/>
      <c r="NUS77" s="12"/>
      <c r="NUT77" s="12"/>
      <c r="NUU77" s="12"/>
      <c r="NUV77" s="12"/>
      <c r="NUW77" s="12"/>
      <c r="NUX77" s="12"/>
      <c r="NUY77" s="12"/>
      <c r="NUZ77" s="12"/>
      <c r="NVA77" s="12"/>
      <c r="NVB77" s="12"/>
      <c r="NVC77" s="12"/>
      <c r="NVD77" s="12"/>
      <c r="NVE77" s="12"/>
      <c r="NVF77" s="12"/>
      <c r="NVG77" s="12"/>
      <c r="NVH77" s="12"/>
      <c r="NVI77" s="12"/>
      <c r="NVJ77" s="12"/>
      <c r="NVK77" s="12"/>
      <c r="NVL77" s="12"/>
      <c r="NVM77" s="12"/>
      <c r="NVN77" s="12"/>
      <c r="NVO77" s="12"/>
      <c r="NVP77" s="12"/>
      <c r="NVQ77" s="12"/>
      <c r="NVR77" s="12"/>
      <c r="NVS77" s="12"/>
      <c r="NVT77" s="12"/>
      <c r="NVU77" s="12"/>
      <c r="NVV77" s="12"/>
      <c r="NVW77" s="12"/>
      <c r="NVX77" s="12"/>
      <c r="NVY77" s="12"/>
      <c r="NVZ77" s="12"/>
      <c r="NWA77" s="12"/>
      <c r="NWB77" s="12"/>
      <c r="NWC77" s="12"/>
      <c r="NWD77" s="12"/>
      <c r="NWE77" s="12"/>
      <c r="NWF77" s="12"/>
      <c r="NWG77" s="12"/>
      <c r="NWH77" s="12"/>
      <c r="NWI77" s="12"/>
      <c r="NWJ77" s="12"/>
      <c r="NWK77" s="12"/>
      <c r="NWL77" s="12"/>
      <c r="NWM77" s="12"/>
      <c r="NWN77" s="12"/>
      <c r="NWO77" s="12"/>
      <c r="NWP77" s="12"/>
      <c r="NWQ77" s="12"/>
      <c r="NWR77" s="12"/>
      <c r="NWS77" s="12"/>
      <c r="NWT77" s="12"/>
      <c r="NWU77" s="12"/>
      <c r="NWV77" s="12"/>
      <c r="NWW77" s="12"/>
      <c r="NWX77" s="12"/>
      <c r="NWY77" s="12"/>
      <c r="NWZ77" s="12"/>
      <c r="NXA77" s="12"/>
      <c r="NXB77" s="12"/>
      <c r="NXC77" s="12"/>
      <c r="NXD77" s="12"/>
      <c r="NXE77" s="12"/>
      <c r="NXF77" s="12"/>
      <c r="NXG77" s="12"/>
      <c r="NXH77" s="12"/>
      <c r="NXI77" s="12"/>
      <c r="NXJ77" s="12"/>
      <c r="NXK77" s="12"/>
      <c r="NXL77" s="12"/>
      <c r="NXM77" s="12"/>
      <c r="NXN77" s="12"/>
      <c r="NXO77" s="12"/>
      <c r="NXP77" s="12"/>
      <c r="NXQ77" s="12"/>
      <c r="NXR77" s="12"/>
      <c r="NXS77" s="12"/>
      <c r="NXT77" s="12"/>
      <c r="NXU77" s="12"/>
      <c r="NXV77" s="12"/>
      <c r="NXW77" s="12"/>
      <c r="NXX77" s="12"/>
      <c r="NXY77" s="12"/>
      <c r="NXZ77" s="12"/>
      <c r="NYA77" s="12"/>
      <c r="NYB77" s="12"/>
      <c r="NYC77" s="12"/>
      <c r="NYD77" s="12"/>
      <c r="NYE77" s="12"/>
      <c r="NYF77" s="12"/>
      <c r="NYG77" s="12"/>
      <c r="NYH77" s="12"/>
      <c r="NYI77" s="12"/>
      <c r="NYJ77" s="12"/>
      <c r="NYK77" s="12"/>
      <c r="NYL77" s="12"/>
      <c r="NYM77" s="12"/>
      <c r="NYN77" s="12"/>
      <c r="NYO77" s="12"/>
      <c r="NYP77" s="12"/>
      <c r="NYQ77" s="12"/>
      <c r="NYR77" s="12"/>
      <c r="NYS77" s="12"/>
      <c r="NYT77" s="12"/>
      <c r="NYU77" s="12"/>
      <c r="NYV77" s="12"/>
      <c r="NYW77" s="12"/>
      <c r="NYX77" s="12"/>
      <c r="NYY77" s="12"/>
      <c r="NYZ77" s="12"/>
      <c r="NZA77" s="12"/>
      <c r="NZB77" s="12"/>
      <c r="NZC77" s="12"/>
      <c r="NZD77" s="12"/>
      <c r="NZE77" s="12"/>
      <c r="NZF77" s="12"/>
      <c r="NZG77" s="12"/>
      <c r="NZH77" s="12"/>
      <c r="NZI77" s="12"/>
      <c r="NZJ77" s="12"/>
      <c r="NZK77" s="12"/>
      <c r="NZL77" s="12"/>
      <c r="NZM77" s="12"/>
      <c r="NZN77" s="12"/>
      <c r="NZO77" s="12"/>
      <c r="NZP77" s="12"/>
      <c r="NZQ77" s="12"/>
      <c r="NZR77" s="12"/>
      <c r="NZS77" s="12"/>
      <c r="NZT77" s="12"/>
      <c r="NZU77" s="12"/>
      <c r="NZV77" s="12"/>
      <c r="NZW77" s="12"/>
      <c r="NZX77" s="12"/>
      <c r="NZY77" s="12"/>
      <c r="NZZ77" s="12"/>
      <c r="OAA77" s="12"/>
      <c r="OAB77" s="12"/>
      <c r="OAC77" s="12"/>
      <c r="OAD77" s="12"/>
      <c r="OAE77" s="12"/>
      <c r="OAF77" s="12"/>
      <c r="OAG77" s="12"/>
      <c r="OAH77" s="12"/>
      <c r="OAI77" s="12"/>
      <c r="OAJ77" s="12"/>
      <c r="OAK77" s="12"/>
      <c r="OAL77" s="12"/>
      <c r="OAM77" s="12"/>
      <c r="OAN77" s="12"/>
      <c r="OAO77" s="12"/>
      <c r="OAP77" s="12"/>
      <c r="OAQ77" s="12"/>
      <c r="OAR77" s="12"/>
      <c r="OAS77" s="12"/>
      <c r="OAT77" s="12"/>
      <c r="OAU77" s="12"/>
      <c r="OAV77" s="12"/>
      <c r="OAW77" s="12"/>
      <c r="OAX77" s="12"/>
      <c r="OAY77" s="12"/>
      <c r="OAZ77" s="12"/>
      <c r="OBA77" s="12"/>
      <c r="OBB77" s="12"/>
      <c r="OBC77" s="12"/>
      <c r="OBD77" s="12"/>
      <c r="OBE77" s="12"/>
      <c r="OBF77" s="12"/>
      <c r="OBG77" s="12"/>
      <c r="OBH77" s="12"/>
      <c r="OBI77" s="12"/>
      <c r="OBJ77" s="12"/>
      <c r="OBK77" s="12"/>
      <c r="OBL77" s="12"/>
      <c r="OBM77" s="12"/>
      <c r="OBN77" s="12"/>
      <c r="OBO77" s="12"/>
      <c r="OBP77" s="12"/>
      <c r="OBQ77" s="12"/>
      <c r="OBR77" s="12"/>
      <c r="OBS77" s="12"/>
      <c r="OBT77" s="12"/>
      <c r="OBU77" s="12"/>
      <c r="OBV77" s="12"/>
      <c r="OBW77" s="12"/>
      <c r="OBX77" s="12"/>
      <c r="OBY77" s="12"/>
      <c r="OBZ77" s="12"/>
      <c r="OCA77" s="12"/>
      <c r="OCB77" s="12"/>
      <c r="OCC77" s="12"/>
      <c r="OCD77" s="12"/>
      <c r="OCE77" s="12"/>
      <c r="OCF77" s="12"/>
      <c r="OCG77" s="12"/>
      <c r="OCH77" s="12"/>
      <c r="OCI77" s="12"/>
      <c r="OCJ77" s="12"/>
      <c r="OCK77" s="12"/>
      <c r="OCL77" s="12"/>
      <c r="OCM77" s="12"/>
      <c r="OCN77" s="12"/>
      <c r="OCO77" s="12"/>
      <c r="OCP77" s="12"/>
      <c r="OCQ77" s="12"/>
      <c r="OCR77" s="12"/>
      <c r="OCS77" s="12"/>
      <c r="OCT77" s="12"/>
      <c r="OCU77" s="12"/>
      <c r="OCV77" s="12"/>
      <c r="OCW77" s="12"/>
      <c r="OCX77" s="12"/>
      <c r="OCY77" s="12"/>
      <c r="OCZ77" s="12"/>
      <c r="ODA77" s="12"/>
      <c r="ODB77" s="12"/>
      <c r="ODC77" s="12"/>
      <c r="ODD77" s="12"/>
      <c r="ODE77" s="12"/>
      <c r="ODF77" s="12"/>
      <c r="ODG77" s="12"/>
      <c r="ODH77" s="12"/>
      <c r="ODI77" s="12"/>
      <c r="ODJ77" s="12"/>
      <c r="ODK77" s="12"/>
      <c r="ODL77" s="12"/>
      <c r="ODM77" s="12"/>
      <c r="ODN77" s="12"/>
      <c r="ODO77" s="12"/>
      <c r="ODP77" s="12"/>
      <c r="ODQ77" s="12"/>
      <c r="ODR77" s="12"/>
      <c r="ODS77" s="12"/>
      <c r="ODT77" s="12"/>
      <c r="ODU77" s="12"/>
      <c r="ODV77" s="12"/>
      <c r="ODW77" s="12"/>
      <c r="ODX77" s="12"/>
      <c r="ODY77" s="12"/>
      <c r="ODZ77" s="12"/>
      <c r="OEA77" s="12"/>
      <c r="OEB77" s="12"/>
      <c r="OEC77" s="12"/>
      <c r="OED77" s="12"/>
      <c r="OEE77" s="12"/>
      <c r="OEF77" s="12"/>
      <c r="OEG77" s="12"/>
      <c r="OEH77" s="12"/>
      <c r="OEI77" s="12"/>
      <c r="OEJ77" s="12"/>
      <c r="OEK77" s="12"/>
      <c r="OEL77" s="12"/>
      <c r="OEM77" s="12"/>
      <c r="OEN77" s="12"/>
      <c r="OEO77" s="12"/>
      <c r="OEP77" s="12"/>
      <c r="OEQ77" s="12"/>
      <c r="OER77" s="12"/>
      <c r="OES77" s="12"/>
      <c r="OET77" s="12"/>
      <c r="OEU77" s="12"/>
      <c r="OEV77" s="12"/>
      <c r="OEW77" s="12"/>
      <c r="OEX77" s="12"/>
      <c r="OEY77" s="12"/>
      <c r="OEZ77" s="12"/>
      <c r="OFA77" s="12"/>
      <c r="OFB77" s="12"/>
      <c r="OFC77" s="12"/>
      <c r="OFD77" s="12"/>
      <c r="OFE77" s="12"/>
      <c r="OFF77" s="12"/>
      <c r="OFG77" s="12"/>
      <c r="OFH77" s="12"/>
      <c r="OFI77" s="12"/>
      <c r="OFJ77" s="12"/>
      <c r="OFK77" s="12"/>
      <c r="OFL77" s="12"/>
      <c r="OFM77" s="12"/>
      <c r="OFN77" s="12"/>
      <c r="OFO77" s="12"/>
      <c r="OFP77" s="12"/>
      <c r="OFQ77" s="12"/>
      <c r="OFR77" s="12"/>
      <c r="OFS77" s="12"/>
      <c r="OFT77" s="12"/>
      <c r="OFU77" s="12"/>
      <c r="OFV77" s="12"/>
      <c r="OFW77" s="12"/>
      <c r="OFX77" s="12"/>
      <c r="OFY77" s="12"/>
      <c r="OFZ77" s="12"/>
      <c r="OGA77" s="12"/>
      <c r="OGB77" s="12"/>
      <c r="OGC77" s="12"/>
      <c r="OGD77" s="12"/>
      <c r="OGE77" s="12"/>
      <c r="OGF77" s="12"/>
      <c r="OGG77" s="12"/>
      <c r="OGH77" s="12"/>
      <c r="OGI77" s="12"/>
      <c r="OGJ77" s="12"/>
      <c r="OGK77" s="12"/>
      <c r="OGL77" s="12"/>
      <c r="OGM77" s="12"/>
      <c r="OGN77" s="12"/>
      <c r="OGO77" s="12"/>
      <c r="OGP77" s="12"/>
      <c r="OGQ77" s="12"/>
      <c r="OGR77" s="12"/>
      <c r="OGS77" s="12"/>
      <c r="OGT77" s="12"/>
      <c r="OGU77" s="12"/>
      <c r="OGV77" s="12"/>
      <c r="OGW77" s="12"/>
      <c r="OGX77" s="12"/>
      <c r="OGY77" s="12"/>
      <c r="OGZ77" s="12"/>
      <c r="OHA77" s="12"/>
      <c r="OHB77" s="12"/>
      <c r="OHC77" s="12"/>
      <c r="OHD77" s="12"/>
      <c r="OHE77" s="12"/>
      <c r="OHF77" s="12"/>
      <c r="OHG77" s="12"/>
      <c r="OHH77" s="12"/>
      <c r="OHI77" s="12"/>
      <c r="OHJ77" s="12"/>
      <c r="OHK77" s="12"/>
      <c r="OHL77" s="12"/>
      <c r="OHM77" s="12"/>
      <c r="OHN77" s="12"/>
      <c r="OHO77" s="12"/>
      <c r="OHP77" s="12"/>
      <c r="OHQ77" s="12"/>
      <c r="OHR77" s="12"/>
      <c r="OHS77" s="12"/>
      <c r="OHT77" s="12"/>
      <c r="OHU77" s="12"/>
      <c r="OHV77" s="12"/>
      <c r="OHW77" s="12"/>
      <c r="OHX77" s="12"/>
      <c r="OHY77" s="12"/>
      <c r="OHZ77" s="12"/>
      <c r="OIA77" s="12"/>
      <c r="OIB77" s="12"/>
      <c r="OIC77" s="12"/>
      <c r="OID77" s="12"/>
      <c r="OIE77" s="12"/>
      <c r="OIF77" s="12"/>
      <c r="OIG77" s="12"/>
      <c r="OIH77" s="12"/>
      <c r="OII77" s="12"/>
      <c r="OIJ77" s="12"/>
      <c r="OIK77" s="12"/>
      <c r="OIL77" s="12"/>
      <c r="OIM77" s="12"/>
      <c r="OIN77" s="12"/>
      <c r="OIO77" s="12"/>
      <c r="OIP77" s="12"/>
      <c r="OIQ77" s="12"/>
      <c r="OIR77" s="12"/>
      <c r="OIS77" s="12"/>
      <c r="OIT77" s="12"/>
      <c r="OIU77" s="12"/>
      <c r="OIV77" s="12"/>
      <c r="OIW77" s="12"/>
      <c r="OIX77" s="12"/>
      <c r="OIY77" s="12"/>
      <c r="OIZ77" s="12"/>
      <c r="OJA77" s="12"/>
      <c r="OJB77" s="12"/>
      <c r="OJC77" s="12"/>
      <c r="OJD77" s="12"/>
      <c r="OJE77" s="12"/>
      <c r="OJF77" s="12"/>
      <c r="OJG77" s="12"/>
      <c r="OJH77" s="12"/>
      <c r="OJI77" s="12"/>
      <c r="OJJ77" s="12"/>
      <c r="OJK77" s="12"/>
      <c r="OJL77" s="12"/>
      <c r="OJM77" s="12"/>
      <c r="OJN77" s="12"/>
      <c r="OJO77" s="12"/>
      <c r="OJP77" s="12"/>
      <c r="OJQ77" s="12"/>
      <c r="OJR77" s="12"/>
      <c r="OJS77" s="12"/>
      <c r="OJT77" s="12"/>
      <c r="OJU77" s="12"/>
      <c r="OJV77" s="12"/>
      <c r="OJW77" s="12"/>
      <c r="OJX77" s="12"/>
      <c r="OJY77" s="12"/>
      <c r="OJZ77" s="12"/>
      <c r="OKA77" s="12"/>
      <c r="OKB77" s="12"/>
      <c r="OKC77" s="12"/>
      <c r="OKD77" s="12"/>
      <c r="OKE77" s="12"/>
      <c r="OKF77" s="12"/>
      <c r="OKG77" s="12"/>
      <c r="OKH77" s="12"/>
      <c r="OKI77" s="12"/>
      <c r="OKJ77" s="12"/>
      <c r="OKK77" s="12"/>
      <c r="OKL77" s="12"/>
      <c r="OKM77" s="12"/>
      <c r="OKN77" s="12"/>
      <c r="OKO77" s="12"/>
      <c r="OKP77" s="12"/>
      <c r="OKQ77" s="12"/>
      <c r="OKR77" s="12"/>
      <c r="OKS77" s="12"/>
      <c r="OKT77" s="12"/>
      <c r="OKU77" s="12"/>
      <c r="OKV77" s="12"/>
      <c r="OKW77" s="12"/>
      <c r="OKX77" s="12"/>
      <c r="OKY77" s="12"/>
      <c r="OKZ77" s="12"/>
      <c r="OLA77" s="12"/>
      <c r="OLB77" s="12"/>
      <c r="OLC77" s="12"/>
      <c r="OLD77" s="12"/>
      <c r="OLE77" s="12"/>
      <c r="OLF77" s="12"/>
      <c r="OLG77" s="12"/>
      <c r="OLH77" s="12"/>
      <c r="OLI77" s="12"/>
      <c r="OLJ77" s="12"/>
      <c r="OLK77" s="12"/>
      <c r="OLL77" s="12"/>
      <c r="OLM77" s="12"/>
      <c r="OLN77" s="12"/>
      <c r="OLO77" s="12"/>
      <c r="OLP77" s="12"/>
      <c r="OLQ77" s="12"/>
      <c r="OLR77" s="12"/>
      <c r="OLS77" s="12"/>
      <c r="OLT77" s="12"/>
      <c r="OLU77" s="12"/>
      <c r="OLV77" s="12"/>
      <c r="OLW77" s="12"/>
      <c r="OLX77" s="12"/>
      <c r="OLY77" s="12"/>
      <c r="OLZ77" s="12"/>
      <c r="OMA77" s="12"/>
      <c r="OMB77" s="12"/>
      <c r="OMC77" s="12"/>
      <c r="OMD77" s="12"/>
      <c r="OME77" s="12"/>
      <c r="OMF77" s="12"/>
      <c r="OMG77" s="12"/>
      <c r="OMH77" s="12"/>
      <c r="OMI77" s="12"/>
      <c r="OMJ77" s="12"/>
      <c r="OMK77" s="12"/>
      <c r="OML77" s="12"/>
      <c r="OMM77" s="12"/>
      <c r="OMN77" s="12"/>
      <c r="OMO77" s="12"/>
      <c r="OMP77" s="12"/>
      <c r="OMQ77" s="12"/>
      <c r="OMR77" s="12"/>
      <c r="OMS77" s="12"/>
      <c r="OMT77" s="12"/>
      <c r="OMU77" s="12"/>
      <c r="OMV77" s="12"/>
      <c r="OMW77" s="12"/>
      <c r="OMX77" s="12"/>
      <c r="OMY77" s="12"/>
      <c r="OMZ77" s="12"/>
      <c r="ONA77" s="12"/>
      <c r="ONB77" s="12"/>
      <c r="ONC77" s="12"/>
      <c r="OND77" s="12"/>
      <c r="ONE77" s="12"/>
      <c r="ONF77" s="12"/>
      <c r="ONG77" s="12"/>
      <c r="ONH77" s="12"/>
      <c r="ONI77" s="12"/>
      <c r="ONJ77" s="12"/>
      <c r="ONK77" s="12"/>
      <c r="ONL77" s="12"/>
      <c r="ONM77" s="12"/>
      <c r="ONN77" s="12"/>
      <c r="ONO77" s="12"/>
      <c r="ONP77" s="12"/>
      <c r="ONQ77" s="12"/>
      <c r="ONR77" s="12"/>
      <c r="ONS77" s="12"/>
      <c r="ONT77" s="12"/>
      <c r="ONU77" s="12"/>
      <c r="ONV77" s="12"/>
      <c r="ONW77" s="12"/>
      <c r="ONX77" s="12"/>
      <c r="ONY77" s="12"/>
      <c r="ONZ77" s="12"/>
      <c r="OOA77" s="12"/>
      <c r="OOB77" s="12"/>
      <c r="OOC77" s="12"/>
      <c r="OOD77" s="12"/>
      <c r="OOE77" s="12"/>
      <c r="OOF77" s="12"/>
      <c r="OOG77" s="12"/>
      <c r="OOH77" s="12"/>
      <c r="OOI77" s="12"/>
      <c r="OOJ77" s="12"/>
      <c r="OOK77" s="12"/>
      <c r="OOL77" s="12"/>
      <c r="OOM77" s="12"/>
      <c r="OON77" s="12"/>
      <c r="OOO77" s="12"/>
      <c r="OOP77" s="12"/>
      <c r="OOQ77" s="12"/>
      <c r="OOR77" s="12"/>
      <c r="OOS77" s="12"/>
      <c r="OOT77" s="12"/>
      <c r="OOU77" s="12"/>
      <c r="OOV77" s="12"/>
      <c r="OOW77" s="12"/>
      <c r="OOX77" s="12"/>
      <c r="OOY77" s="12"/>
      <c r="OOZ77" s="12"/>
      <c r="OPA77" s="12"/>
      <c r="OPB77" s="12"/>
      <c r="OPC77" s="12"/>
      <c r="OPD77" s="12"/>
      <c r="OPE77" s="12"/>
      <c r="OPF77" s="12"/>
      <c r="OPG77" s="12"/>
      <c r="OPH77" s="12"/>
      <c r="OPI77" s="12"/>
      <c r="OPJ77" s="12"/>
      <c r="OPK77" s="12"/>
      <c r="OPL77" s="12"/>
      <c r="OPM77" s="12"/>
      <c r="OPN77" s="12"/>
      <c r="OPO77" s="12"/>
      <c r="OPP77" s="12"/>
      <c r="OPQ77" s="12"/>
      <c r="OPR77" s="12"/>
      <c r="OPS77" s="12"/>
      <c r="OPT77" s="12"/>
      <c r="OPU77" s="12"/>
      <c r="OPV77" s="12"/>
      <c r="OPW77" s="12"/>
      <c r="OPX77" s="12"/>
      <c r="OPY77" s="12"/>
      <c r="OPZ77" s="12"/>
      <c r="OQA77" s="12"/>
      <c r="OQB77" s="12"/>
      <c r="OQC77" s="12"/>
      <c r="OQD77" s="12"/>
      <c r="OQE77" s="12"/>
      <c r="OQF77" s="12"/>
      <c r="OQG77" s="12"/>
      <c r="OQH77" s="12"/>
      <c r="OQI77" s="12"/>
      <c r="OQJ77" s="12"/>
      <c r="OQK77" s="12"/>
      <c r="OQL77" s="12"/>
      <c r="OQM77" s="12"/>
      <c r="OQN77" s="12"/>
      <c r="OQO77" s="12"/>
      <c r="OQP77" s="12"/>
      <c r="OQQ77" s="12"/>
      <c r="OQR77" s="12"/>
      <c r="OQS77" s="12"/>
      <c r="OQT77" s="12"/>
      <c r="OQU77" s="12"/>
      <c r="OQV77" s="12"/>
      <c r="OQW77" s="12"/>
      <c r="OQX77" s="12"/>
      <c r="OQY77" s="12"/>
      <c r="OQZ77" s="12"/>
      <c r="ORA77" s="12"/>
      <c r="ORB77" s="12"/>
      <c r="ORC77" s="12"/>
      <c r="ORD77" s="12"/>
      <c r="ORE77" s="12"/>
      <c r="ORF77" s="12"/>
      <c r="ORG77" s="12"/>
      <c r="ORH77" s="12"/>
      <c r="ORI77" s="12"/>
      <c r="ORJ77" s="12"/>
      <c r="ORK77" s="12"/>
      <c r="ORL77" s="12"/>
      <c r="ORM77" s="12"/>
      <c r="ORN77" s="12"/>
      <c r="ORO77" s="12"/>
      <c r="ORP77" s="12"/>
      <c r="ORQ77" s="12"/>
      <c r="ORR77" s="12"/>
      <c r="ORS77" s="12"/>
      <c r="ORT77" s="12"/>
      <c r="ORU77" s="12"/>
      <c r="ORV77" s="12"/>
      <c r="ORW77" s="12"/>
      <c r="ORX77" s="12"/>
      <c r="ORY77" s="12"/>
      <c r="ORZ77" s="12"/>
      <c r="OSA77" s="12"/>
      <c r="OSB77" s="12"/>
      <c r="OSC77" s="12"/>
      <c r="OSD77" s="12"/>
      <c r="OSE77" s="12"/>
      <c r="OSF77" s="12"/>
      <c r="OSG77" s="12"/>
      <c r="OSH77" s="12"/>
      <c r="OSI77" s="12"/>
      <c r="OSJ77" s="12"/>
      <c r="OSK77" s="12"/>
      <c r="OSL77" s="12"/>
      <c r="OSM77" s="12"/>
      <c r="OSN77" s="12"/>
      <c r="OSO77" s="12"/>
      <c r="OSP77" s="12"/>
      <c r="OSQ77" s="12"/>
      <c r="OSR77" s="12"/>
      <c r="OSS77" s="12"/>
      <c r="OST77" s="12"/>
      <c r="OSU77" s="12"/>
      <c r="OSV77" s="12"/>
      <c r="OSW77" s="12"/>
      <c r="OSX77" s="12"/>
      <c r="OSY77" s="12"/>
      <c r="OSZ77" s="12"/>
      <c r="OTA77" s="12"/>
      <c r="OTB77" s="12"/>
      <c r="OTC77" s="12"/>
      <c r="OTD77" s="12"/>
      <c r="OTE77" s="12"/>
      <c r="OTF77" s="12"/>
      <c r="OTG77" s="12"/>
      <c r="OTH77" s="12"/>
      <c r="OTI77" s="12"/>
      <c r="OTJ77" s="12"/>
      <c r="OTK77" s="12"/>
      <c r="OTL77" s="12"/>
      <c r="OTM77" s="12"/>
      <c r="OTN77" s="12"/>
      <c r="OTO77" s="12"/>
      <c r="OTP77" s="12"/>
      <c r="OTQ77" s="12"/>
      <c r="OTR77" s="12"/>
      <c r="OTS77" s="12"/>
      <c r="OTT77" s="12"/>
      <c r="OTU77" s="12"/>
      <c r="OTV77" s="12"/>
      <c r="OTW77" s="12"/>
      <c r="OTX77" s="12"/>
      <c r="OTY77" s="12"/>
      <c r="OTZ77" s="12"/>
      <c r="OUA77" s="12"/>
      <c r="OUB77" s="12"/>
      <c r="OUC77" s="12"/>
      <c r="OUD77" s="12"/>
      <c r="OUE77" s="12"/>
      <c r="OUF77" s="12"/>
      <c r="OUG77" s="12"/>
      <c r="OUH77" s="12"/>
      <c r="OUI77" s="12"/>
      <c r="OUJ77" s="12"/>
      <c r="OUK77" s="12"/>
      <c r="OUL77" s="12"/>
      <c r="OUM77" s="12"/>
      <c r="OUN77" s="12"/>
      <c r="OUO77" s="12"/>
      <c r="OUP77" s="12"/>
      <c r="OUQ77" s="12"/>
      <c r="OUR77" s="12"/>
      <c r="OUS77" s="12"/>
      <c r="OUT77" s="12"/>
      <c r="OUU77" s="12"/>
      <c r="OUV77" s="12"/>
      <c r="OUW77" s="12"/>
      <c r="OUX77" s="12"/>
      <c r="OUY77" s="12"/>
      <c r="OUZ77" s="12"/>
      <c r="OVA77" s="12"/>
      <c r="OVB77" s="12"/>
      <c r="OVC77" s="12"/>
      <c r="OVD77" s="12"/>
      <c r="OVE77" s="12"/>
      <c r="OVF77" s="12"/>
      <c r="OVG77" s="12"/>
      <c r="OVH77" s="12"/>
      <c r="OVI77" s="12"/>
      <c r="OVJ77" s="12"/>
      <c r="OVK77" s="12"/>
      <c r="OVL77" s="12"/>
      <c r="OVM77" s="12"/>
      <c r="OVN77" s="12"/>
      <c r="OVO77" s="12"/>
      <c r="OVP77" s="12"/>
      <c r="OVQ77" s="12"/>
      <c r="OVR77" s="12"/>
      <c r="OVS77" s="12"/>
      <c r="OVT77" s="12"/>
      <c r="OVU77" s="12"/>
      <c r="OVV77" s="12"/>
      <c r="OVW77" s="12"/>
      <c r="OVX77" s="12"/>
      <c r="OVY77" s="12"/>
      <c r="OVZ77" s="12"/>
      <c r="OWA77" s="12"/>
      <c r="OWB77" s="12"/>
      <c r="OWC77" s="12"/>
      <c r="OWD77" s="12"/>
      <c r="OWE77" s="12"/>
      <c r="OWF77" s="12"/>
      <c r="OWG77" s="12"/>
      <c r="OWH77" s="12"/>
      <c r="OWI77" s="12"/>
      <c r="OWJ77" s="12"/>
      <c r="OWK77" s="12"/>
      <c r="OWL77" s="12"/>
      <c r="OWM77" s="12"/>
      <c r="OWN77" s="12"/>
      <c r="OWO77" s="12"/>
      <c r="OWP77" s="12"/>
      <c r="OWQ77" s="12"/>
      <c r="OWR77" s="12"/>
      <c r="OWS77" s="12"/>
      <c r="OWT77" s="12"/>
      <c r="OWU77" s="12"/>
      <c r="OWV77" s="12"/>
      <c r="OWW77" s="12"/>
      <c r="OWX77" s="12"/>
      <c r="OWY77" s="12"/>
      <c r="OWZ77" s="12"/>
      <c r="OXA77" s="12"/>
      <c r="OXB77" s="12"/>
      <c r="OXC77" s="12"/>
      <c r="OXD77" s="12"/>
      <c r="OXE77" s="12"/>
      <c r="OXF77" s="12"/>
      <c r="OXG77" s="12"/>
      <c r="OXH77" s="12"/>
      <c r="OXI77" s="12"/>
      <c r="OXJ77" s="12"/>
      <c r="OXK77" s="12"/>
      <c r="OXL77" s="12"/>
      <c r="OXM77" s="12"/>
      <c r="OXN77" s="12"/>
      <c r="OXO77" s="12"/>
      <c r="OXP77" s="12"/>
      <c r="OXQ77" s="12"/>
      <c r="OXR77" s="12"/>
      <c r="OXS77" s="12"/>
      <c r="OXT77" s="12"/>
      <c r="OXU77" s="12"/>
      <c r="OXV77" s="12"/>
      <c r="OXW77" s="12"/>
      <c r="OXX77" s="12"/>
      <c r="OXY77" s="12"/>
      <c r="OXZ77" s="12"/>
      <c r="OYA77" s="12"/>
      <c r="OYB77" s="12"/>
      <c r="OYC77" s="12"/>
      <c r="OYD77" s="12"/>
      <c r="OYE77" s="12"/>
      <c r="OYF77" s="12"/>
      <c r="OYG77" s="12"/>
      <c r="OYH77" s="12"/>
      <c r="OYI77" s="12"/>
      <c r="OYJ77" s="12"/>
      <c r="OYK77" s="12"/>
      <c r="OYL77" s="12"/>
      <c r="OYM77" s="12"/>
      <c r="OYN77" s="12"/>
      <c r="OYO77" s="12"/>
      <c r="OYP77" s="12"/>
      <c r="OYQ77" s="12"/>
      <c r="OYR77" s="12"/>
      <c r="OYS77" s="12"/>
      <c r="OYT77" s="12"/>
      <c r="OYU77" s="12"/>
      <c r="OYV77" s="12"/>
      <c r="OYW77" s="12"/>
      <c r="OYX77" s="12"/>
      <c r="OYY77" s="12"/>
      <c r="OYZ77" s="12"/>
      <c r="OZA77" s="12"/>
      <c r="OZB77" s="12"/>
      <c r="OZC77" s="12"/>
      <c r="OZD77" s="12"/>
      <c r="OZE77" s="12"/>
      <c r="OZF77" s="12"/>
      <c r="OZG77" s="12"/>
      <c r="OZH77" s="12"/>
      <c r="OZI77" s="12"/>
      <c r="OZJ77" s="12"/>
      <c r="OZK77" s="12"/>
      <c r="OZL77" s="12"/>
      <c r="OZM77" s="12"/>
      <c r="OZN77" s="12"/>
      <c r="OZO77" s="12"/>
      <c r="OZP77" s="12"/>
      <c r="OZQ77" s="12"/>
      <c r="OZR77" s="12"/>
      <c r="OZS77" s="12"/>
      <c r="OZT77" s="12"/>
      <c r="OZU77" s="12"/>
      <c r="OZV77" s="12"/>
      <c r="OZW77" s="12"/>
      <c r="OZX77" s="12"/>
      <c r="OZY77" s="12"/>
      <c r="OZZ77" s="12"/>
      <c r="PAA77" s="12"/>
      <c r="PAB77" s="12"/>
      <c r="PAC77" s="12"/>
      <c r="PAD77" s="12"/>
      <c r="PAE77" s="12"/>
      <c r="PAF77" s="12"/>
      <c r="PAG77" s="12"/>
      <c r="PAH77" s="12"/>
      <c r="PAI77" s="12"/>
      <c r="PAJ77" s="12"/>
      <c r="PAK77" s="12"/>
      <c r="PAL77" s="12"/>
      <c r="PAM77" s="12"/>
      <c r="PAN77" s="12"/>
      <c r="PAO77" s="12"/>
      <c r="PAP77" s="12"/>
      <c r="PAQ77" s="12"/>
      <c r="PAR77" s="12"/>
      <c r="PAS77" s="12"/>
      <c r="PAT77" s="12"/>
      <c r="PAU77" s="12"/>
      <c r="PAV77" s="12"/>
      <c r="PAW77" s="12"/>
      <c r="PAX77" s="12"/>
      <c r="PAY77" s="12"/>
      <c r="PAZ77" s="12"/>
      <c r="PBA77" s="12"/>
      <c r="PBB77" s="12"/>
      <c r="PBC77" s="12"/>
      <c r="PBD77" s="12"/>
      <c r="PBE77" s="12"/>
      <c r="PBF77" s="12"/>
      <c r="PBG77" s="12"/>
      <c r="PBH77" s="12"/>
      <c r="PBI77" s="12"/>
      <c r="PBJ77" s="12"/>
      <c r="PBK77" s="12"/>
      <c r="PBL77" s="12"/>
      <c r="PBM77" s="12"/>
      <c r="PBN77" s="12"/>
      <c r="PBO77" s="12"/>
      <c r="PBP77" s="12"/>
      <c r="PBQ77" s="12"/>
      <c r="PBR77" s="12"/>
      <c r="PBS77" s="12"/>
      <c r="PBT77" s="12"/>
      <c r="PBU77" s="12"/>
      <c r="PBV77" s="12"/>
      <c r="PBW77" s="12"/>
      <c r="PBX77" s="12"/>
      <c r="PBY77" s="12"/>
      <c r="PBZ77" s="12"/>
      <c r="PCA77" s="12"/>
      <c r="PCB77" s="12"/>
      <c r="PCC77" s="12"/>
      <c r="PCD77" s="12"/>
      <c r="PCE77" s="12"/>
      <c r="PCF77" s="12"/>
      <c r="PCG77" s="12"/>
      <c r="PCH77" s="12"/>
      <c r="PCI77" s="12"/>
      <c r="PCJ77" s="12"/>
      <c r="PCK77" s="12"/>
      <c r="PCL77" s="12"/>
      <c r="PCM77" s="12"/>
      <c r="PCN77" s="12"/>
      <c r="PCO77" s="12"/>
      <c r="PCP77" s="12"/>
      <c r="PCQ77" s="12"/>
      <c r="PCR77" s="12"/>
      <c r="PCS77" s="12"/>
      <c r="PCT77" s="12"/>
      <c r="PCU77" s="12"/>
      <c r="PCV77" s="12"/>
      <c r="PCW77" s="12"/>
      <c r="PCX77" s="12"/>
      <c r="PCY77" s="12"/>
      <c r="PCZ77" s="12"/>
      <c r="PDA77" s="12"/>
      <c r="PDB77" s="12"/>
      <c r="PDC77" s="12"/>
      <c r="PDD77" s="12"/>
      <c r="PDE77" s="12"/>
      <c r="PDF77" s="12"/>
      <c r="PDG77" s="12"/>
      <c r="PDH77" s="12"/>
      <c r="PDI77" s="12"/>
      <c r="PDJ77" s="12"/>
      <c r="PDK77" s="12"/>
      <c r="PDL77" s="12"/>
      <c r="PDM77" s="12"/>
      <c r="PDN77" s="12"/>
      <c r="PDO77" s="12"/>
      <c r="PDP77" s="12"/>
      <c r="PDQ77" s="12"/>
      <c r="PDR77" s="12"/>
      <c r="PDS77" s="12"/>
      <c r="PDT77" s="12"/>
      <c r="PDU77" s="12"/>
      <c r="PDV77" s="12"/>
      <c r="PDW77" s="12"/>
      <c r="PDX77" s="12"/>
      <c r="PDY77" s="12"/>
      <c r="PDZ77" s="12"/>
      <c r="PEA77" s="12"/>
      <c r="PEB77" s="12"/>
      <c r="PEC77" s="12"/>
      <c r="PED77" s="12"/>
      <c r="PEE77" s="12"/>
      <c r="PEF77" s="12"/>
      <c r="PEG77" s="12"/>
      <c r="PEH77" s="12"/>
      <c r="PEI77" s="12"/>
      <c r="PEJ77" s="12"/>
      <c r="PEK77" s="12"/>
      <c r="PEL77" s="12"/>
      <c r="PEM77" s="12"/>
      <c r="PEN77" s="12"/>
      <c r="PEO77" s="12"/>
      <c r="PEP77" s="12"/>
      <c r="PEQ77" s="12"/>
      <c r="PER77" s="12"/>
      <c r="PES77" s="12"/>
      <c r="PET77" s="12"/>
      <c r="PEU77" s="12"/>
      <c r="PEV77" s="12"/>
      <c r="PEW77" s="12"/>
      <c r="PEX77" s="12"/>
      <c r="PEY77" s="12"/>
      <c r="PEZ77" s="12"/>
      <c r="PFA77" s="12"/>
      <c r="PFB77" s="12"/>
      <c r="PFC77" s="12"/>
      <c r="PFD77" s="12"/>
      <c r="PFE77" s="12"/>
      <c r="PFF77" s="12"/>
      <c r="PFG77" s="12"/>
      <c r="PFH77" s="12"/>
      <c r="PFI77" s="12"/>
      <c r="PFJ77" s="12"/>
      <c r="PFK77" s="12"/>
      <c r="PFL77" s="12"/>
      <c r="PFM77" s="12"/>
      <c r="PFN77" s="12"/>
      <c r="PFO77" s="12"/>
      <c r="PFP77" s="12"/>
      <c r="PFQ77" s="12"/>
      <c r="PFR77" s="12"/>
      <c r="PFS77" s="12"/>
      <c r="PFT77" s="12"/>
      <c r="PFU77" s="12"/>
      <c r="PFV77" s="12"/>
      <c r="PFW77" s="12"/>
      <c r="PFX77" s="12"/>
      <c r="PFY77" s="12"/>
      <c r="PFZ77" s="12"/>
      <c r="PGA77" s="12"/>
      <c r="PGB77" s="12"/>
      <c r="PGC77" s="12"/>
      <c r="PGD77" s="12"/>
      <c r="PGE77" s="12"/>
      <c r="PGF77" s="12"/>
      <c r="PGG77" s="12"/>
      <c r="PGH77" s="12"/>
      <c r="PGI77" s="12"/>
      <c r="PGJ77" s="12"/>
      <c r="PGK77" s="12"/>
      <c r="PGL77" s="12"/>
      <c r="PGM77" s="12"/>
      <c r="PGN77" s="12"/>
      <c r="PGO77" s="12"/>
      <c r="PGP77" s="12"/>
      <c r="PGQ77" s="12"/>
      <c r="PGR77" s="12"/>
      <c r="PGS77" s="12"/>
      <c r="PGT77" s="12"/>
      <c r="PGU77" s="12"/>
      <c r="PGV77" s="12"/>
      <c r="PGW77" s="12"/>
      <c r="PGX77" s="12"/>
      <c r="PGY77" s="12"/>
      <c r="PGZ77" s="12"/>
      <c r="PHA77" s="12"/>
      <c r="PHB77" s="12"/>
      <c r="PHC77" s="12"/>
      <c r="PHD77" s="12"/>
      <c r="PHE77" s="12"/>
      <c r="PHF77" s="12"/>
      <c r="PHG77" s="12"/>
      <c r="PHH77" s="12"/>
      <c r="PHI77" s="12"/>
      <c r="PHJ77" s="12"/>
      <c r="PHK77" s="12"/>
      <c r="PHL77" s="12"/>
      <c r="PHM77" s="12"/>
      <c r="PHN77" s="12"/>
      <c r="PHO77" s="12"/>
      <c r="PHP77" s="12"/>
      <c r="PHQ77" s="12"/>
      <c r="PHR77" s="12"/>
      <c r="PHS77" s="12"/>
      <c r="PHT77" s="12"/>
      <c r="PHU77" s="12"/>
      <c r="PHV77" s="12"/>
      <c r="PHW77" s="12"/>
      <c r="PHX77" s="12"/>
      <c r="PHY77" s="12"/>
      <c r="PHZ77" s="12"/>
      <c r="PIA77" s="12"/>
      <c r="PIB77" s="12"/>
      <c r="PIC77" s="12"/>
      <c r="PID77" s="12"/>
      <c r="PIE77" s="12"/>
      <c r="PIF77" s="12"/>
      <c r="PIG77" s="12"/>
      <c r="PIH77" s="12"/>
      <c r="PII77" s="12"/>
      <c r="PIJ77" s="12"/>
      <c r="PIK77" s="12"/>
      <c r="PIL77" s="12"/>
      <c r="PIM77" s="12"/>
      <c r="PIN77" s="12"/>
      <c r="PIO77" s="12"/>
      <c r="PIP77" s="12"/>
      <c r="PIQ77" s="12"/>
      <c r="PIR77" s="12"/>
      <c r="PIS77" s="12"/>
      <c r="PIT77" s="12"/>
      <c r="PIU77" s="12"/>
      <c r="PIV77" s="12"/>
      <c r="PIW77" s="12"/>
      <c r="PIX77" s="12"/>
      <c r="PIY77" s="12"/>
      <c r="PIZ77" s="12"/>
      <c r="PJA77" s="12"/>
      <c r="PJB77" s="12"/>
      <c r="PJC77" s="12"/>
      <c r="PJD77" s="12"/>
      <c r="PJE77" s="12"/>
      <c r="PJF77" s="12"/>
      <c r="PJG77" s="12"/>
      <c r="PJH77" s="12"/>
      <c r="PJI77" s="12"/>
      <c r="PJJ77" s="12"/>
      <c r="PJK77" s="12"/>
      <c r="PJL77" s="12"/>
      <c r="PJM77" s="12"/>
      <c r="PJN77" s="12"/>
      <c r="PJO77" s="12"/>
      <c r="PJP77" s="12"/>
      <c r="PJQ77" s="12"/>
      <c r="PJR77" s="12"/>
      <c r="PJS77" s="12"/>
      <c r="PJT77" s="12"/>
      <c r="PJU77" s="12"/>
      <c r="PJV77" s="12"/>
      <c r="PJW77" s="12"/>
      <c r="PJX77" s="12"/>
      <c r="PJY77" s="12"/>
      <c r="PJZ77" s="12"/>
      <c r="PKA77" s="12"/>
      <c r="PKB77" s="12"/>
      <c r="PKC77" s="12"/>
      <c r="PKD77" s="12"/>
      <c r="PKE77" s="12"/>
      <c r="PKF77" s="12"/>
      <c r="PKG77" s="12"/>
      <c r="PKH77" s="12"/>
      <c r="PKI77" s="12"/>
      <c r="PKJ77" s="12"/>
      <c r="PKK77" s="12"/>
      <c r="PKL77" s="12"/>
      <c r="PKM77" s="12"/>
      <c r="PKN77" s="12"/>
      <c r="PKO77" s="12"/>
      <c r="PKP77" s="12"/>
      <c r="PKQ77" s="12"/>
      <c r="PKR77" s="12"/>
      <c r="PKS77" s="12"/>
      <c r="PKT77" s="12"/>
      <c r="PKU77" s="12"/>
      <c r="PKV77" s="12"/>
      <c r="PKW77" s="12"/>
      <c r="PKX77" s="12"/>
      <c r="PKY77" s="12"/>
      <c r="PKZ77" s="12"/>
      <c r="PLA77" s="12"/>
      <c r="PLB77" s="12"/>
      <c r="PLC77" s="12"/>
      <c r="PLD77" s="12"/>
      <c r="PLE77" s="12"/>
      <c r="PLF77" s="12"/>
      <c r="PLG77" s="12"/>
      <c r="PLH77" s="12"/>
      <c r="PLI77" s="12"/>
      <c r="PLJ77" s="12"/>
      <c r="PLK77" s="12"/>
      <c r="PLL77" s="12"/>
      <c r="PLM77" s="12"/>
      <c r="PLN77" s="12"/>
      <c r="PLO77" s="12"/>
      <c r="PLP77" s="12"/>
      <c r="PLQ77" s="12"/>
      <c r="PLR77" s="12"/>
      <c r="PLS77" s="12"/>
      <c r="PLT77" s="12"/>
      <c r="PLU77" s="12"/>
      <c r="PLV77" s="12"/>
      <c r="PLW77" s="12"/>
      <c r="PLX77" s="12"/>
      <c r="PLY77" s="12"/>
      <c r="PLZ77" s="12"/>
      <c r="PMA77" s="12"/>
      <c r="PMB77" s="12"/>
      <c r="PMC77" s="12"/>
      <c r="PMD77" s="12"/>
      <c r="PME77" s="12"/>
      <c r="PMF77" s="12"/>
      <c r="PMG77" s="12"/>
      <c r="PMH77" s="12"/>
      <c r="PMI77" s="12"/>
      <c r="PMJ77" s="12"/>
      <c r="PMK77" s="12"/>
      <c r="PML77" s="12"/>
      <c r="PMM77" s="12"/>
      <c r="PMN77" s="12"/>
      <c r="PMO77" s="12"/>
      <c r="PMP77" s="12"/>
      <c r="PMQ77" s="12"/>
      <c r="PMR77" s="12"/>
      <c r="PMS77" s="12"/>
      <c r="PMT77" s="12"/>
      <c r="PMU77" s="12"/>
      <c r="PMV77" s="12"/>
      <c r="PMW77" s="12"/>
      <c r="PMX77" s="12"/>
      <c r="PMY77" s="12"/>
      <c r="PMZ77" s="12"/>
      <c r="PNA77" s="12"/>
      <c r="PNB77" s="12"/>
      <c r="PNC77" s="12"/>
      <c r="PND77" s="12"/>
      <c r="PNE77" s="12"/>
      <c r="PNF77" s="12"/>
      <c r="PNG77" s="12"/>
      <c r="PNH77" s="12"/>
      <c r="PNI77" s="12"/>
      <c r="PNJ77" s="12"/>
      <c r="PNK77" s="12"/>
      <c r="PNL77" s="12"/>
      <c r="PNM77" s="12"/>
      <c r="PNN77" s="12"/>
      <c r="PNO77" s="12"/>
      <c r="PNP77" s="12"/>
      <c r="PNQ77" s="12"/>
      <c r="PNR77" s="12"/>
      <c r="PNS77" s="12"/>
      <c r="PNT77" s="12"/>
      <c r="PNU77" s="12"/>
      <c r="PNV77" s="12"/>
      <c r="PNW77" s="12"/>
      <c r="PNX77" s="12"/>
      <c r="PNY77" s="12"/>
      <c r="PNZ77" s="12"/>
      <c r="POA77" s="12"/>
      <c r="POB77" s="12"/>
      <c r="POC77" s="12"/>
      <c r="POD77" s="12"/>
      <c r="POE77" s="12"/>
      <c r="POF77" s="12"/>
      <c r="POG77" s="12"/>
      <c r="POH77" s="12"/>
      <c r="POI77" s="12"/>
      <c r="POJ77" s="12"/>
      <c r="POK77" s="12"/>
      <c r="POL77" s="12"/>
      <c r="POM77" s="12"/>
      <c r="PON77" s="12"/>
      <c r="POO77" s="12"/>
      <c r="POP77" s="12"/>
      <c r="POQ77" s="12"/>
      <c r="POR77" s="12"/>
      <c r="POS77" s="12"/>
      <c r="POT77" s="12"/>
      <c r="POU77" s="12"/>
      <c r="POV77" s="12"/>
      <c r="POW77" s="12"/>
      <c r="POX77" s="12"/>
      <c r="POY77" s="12"/>
      <c r="POZ77" s="12"/>
      <c r="PPA77" s="12"/>
      <c r="PPB77" s="12"/>
      <c r="PPC77" s="12"/>
      <c r="PPD77" s="12"/>
      <c r="PPE77" s="12"/>
      <c r="PPF77" s="12"/>
      <c r="PPG77" s="12"/>
      <c r="PPH77" s="12"/>
      <c r="PPI77" s="12"/>
      <c r="PPJ77" s="12"/>
      <c r="PPK77" s="12"/>
      <c r="PPL77" s="12"/>
      <c r="PPM77" s="12"/>
      <c r="PPN77" s="12"/>
      <c r="PPO77" s="12"/>
      <c r="PPP77" s="12"/>
      <c r="PPQ77" s="12"/>
      <c r="PPR77" s="12"/>
      <c r="PPS77" s="12"/>
      <c r="PPT77" s="12"/>
      <c r="PPU77" s="12"/>
      <c r="PPV77" s="12"/>
      <c r="PPW77" s="12"/>
      <c r="PPX77" s="12"/>
      <c r="PPY77" s="12"/>
      <c r="PPZ77" s="12"/>
      <c r="PQA77" s="12"/>
      <c r="PQB77" s="12"/>
      <c r="PQC77" s="12"/>
      <c r="PQD77" s="12"/>
      <c r="PQE77" s="12"/>
      <c r="PQF77" s="12"/>
      <c r="PQG77" s="12"/>
      <c r="PQH77" s="12"/>
      <c r="PQI77" s="12"/>
      <c r="PQJ77" s="12"/>
      <c r="PQK77" s="12"/>
      <c r="PQL77" s="12"/>
      <c r="PQM77" s="12"/>
      <c r="PQN77" s="12"/>
      <c r="PQO77" s="12"/>
      <c r="PQP77" s="12"/>
      <c r="PQQ77" s="12"/>
      <c r="PQR77" s="12"/>
      <c r="PQS77" s="12"/>
      <c r="PQT77" s="12"/>
      <c r="PQU77" s="12"/>
      <c r="PQV77" s="12"/>
      <c r="PQW77" s="12"/>
      <c r="PQX77" s="12"/>
      <c r="PQY77" s="12"/>
      <c r="PQZ77" s="12"/>
      <c r="PRA77" s="12"/>
      <c r="PRB77" s="12"/>
      <c r="PRC77" s="12"/>
      <c r="PRD77" s="12"/>
      <c r="PRE77" s="12"/>
      <c r="PRF77" s="12"/>
      <c r="PRG77" s="12"/>
      <c r="PRH77" s="12"/>
      <c r="PRI77" s="12"/>
      <c r="PRJ77" s="12"/>
      <c r="PRK77" s="12"/>
      <c r="PRL77" s="12"/>
      <c r="PRM77" s="12"/>
      <c r="PRN77" s="12"/>
      <c r="PRO77" s="12"/>
      <c r="PRP77" s="12"/>
      <c r="PRQ77" s="12"/>
      <c r="PRR77" s="12"/>
      <c r="PRS77" s="12"/>
      <c r="PRT77" s="12"/>
      <c r="PRU77" s="12"/>
      <c r="PRV77" s="12"/>
      <c r="PRW77" s="12"/>
      <c r="PRX77" s="12"/>
      <c r="PRY77" s="12"/>
      <c r="PRZ77" s="12"/>
      <c r="PSA77" s="12"/>
      <c r="PSB77" s="12"/>
      <c r="PSC77" s="12"/>
      <c r="PSD77" s="12"/>
      <c r="PSE77" s="12"/>
      <c r="PSF77" s="12"/>
      <c r="PSG77" s="12"/>
      <c r="PSH77" s="12"/>
      <c r="PSI77" s="12"/>
      <c r="PSJ77" s="12"/>
      <c r="PSK77" s="12"/>
      <c r="PSL77" s="12"/>
      <c r="PSM77" s="12"/>
      <c r="PSN77" s="12"/>
      <c r="PSO77" s="12"/>
      <c r="PSP77" s="12"/>
      <c r="PSQ77" s="12"/>
      <c r="PSR77" s="12"/>
      <c r="PSS77" s="12"/>
      <c r="PST77" s="12"/>
      <c r="PSU77" s="12"/>
      <c r="PSV77" s="12"/>
      <c r="PSW77" s="12"/>
      <c r="PSX77" s="12"/>
      <c r="PSY77" s="12"/>
      <c r="PSZ77" s="12"/>
      <c r="PTA77" s="12"/>
      <c r="PTB77" s="12"/>
      <c r="PTC77" s="12"/>
      <c r="PTD77" s="12"/>
      <c r="PTE77" s="12"/>
      <c r="PTF77" s="12"/>
      <c r="PTG77" s="12"/>
      <c r="PTH77" s="12"/>
      <c r="PTI77" s="12"/>
      <c r="PTJ77" s="12"/>
      <c r="PTK77" s="12"/>
      <c r="PTL77" s="12"/>
      <c r="PTM77" s="12"/>
      <c r="PTN77" s="12"/>
      <c r="PTO77" s="12"/>
      <c r="PTP77" s="12"/>
      <c r="PTQ77" s="12"/>
      <c r="PTR77" s="12"/>
      <c r="PTS77" s="12"/>
      <c r="PTT77" s="12"/>
      <c r="PTU77" s="12"/>
      <c r="PTV77" s="12"/>
      <c r="PTW77" s="12"/>
      <c r="PTX77" s="12"/>
      <c r="PTY77" s="12"/>
      <c r="PTZ77" s="12"/>
      <c r="PUA77" s="12"/>
      <c r="PUB77" s="12"/>
      <c r="PUC77" s="12"/>
      <c r="PUD77" s="12"/>
      <c r="PUE77" s="12"/>
      <c r="PUF77" s="12"/>
      <c r="PUG77" s="12"/>
      <c r="PUH77" s="12"/>
      <c r="PUI77" s="12"/>
      <c r="PUJ77" s="12"/>
      <c r="PUK77" s="12"/>
      <c r="PUL77" s="12"/>
      <c r="PUM77" s="12"/>
      <c r="PUN77" s="12"/>
      <c r="PUO77" s="12"/>
      <c r="PUP77" s="12"/>
      <c r="PUQ77" s="12"/>
      <c r="PUR77" s="12"/>
      <c r="PUS77" s="12"/>
      <c r="PUT77" s="12"/>
      <c r="PUU77" s="12"/>
      <c r="PUV77" s="12"/>
      <c r="PUW77" s="12"/>
      <c r="PUX77" s="12"/>
      <c r="PUY77" s="12"/>
      <c r="PUZ77" s="12"/>
      <c r="PVA77" s="12"/>
      <c r="PVB77" s="12"/>
      <c r="PVC77" s="12"/>
      <c r="PVD77" s="12"/>
      <c r="PVE77" s="12"/>
      <c r="PVF77" s="12"/>
      <c r="PVG77" s="12"/>
      <c r="PVH77" s="12"/>
      <c r="PVI77" s="12"/>
      <c r="PVJ77" s="12"/>
      <c r="PVK77" s="12"/>
      <c r="PVL77" s="12"/>
      <c r="PVM77" s="12"/>
      <c r="PVN77" s="12"/>
      <c r="PVO77" s="12"/>
      <c r="PVP77" s="12"/>
      <c r="PVQ77" s="12"/>
      <c r="PVR77" s="12"/>
      <c r="PVS77" s="12"/>
      <c r="PVT77" s="12"/>
      <c r="PVU77" s="12"/>
      <c r="PVV77" s="12"/>
      <c r="PVW77" s="12"/>
      <c r="PVX77" s="12"/>
      <c r="PVY77" s="12"/>
      <c r="PVZ77" s="12"/>
      <c r="PWA77" s="12"/>
      <c r="PWB77" s="12"/>
      <c r="PWC77" s="12"/>
      <c r="PWD77" s="12"/>
      <c r="PWE77" s="12"/>
      <c r="PWF77" s="12"/>
      <c r="PWG77" s="12"/>
      <c r="PWH77" s="12"/>
      <c r="PWI77" s="12"/>
      <c r="PWJ77" s="12"/>
      <c r="PWK77" s="12"/>
      <c r="PWL77" s="12"/>
      <c r="PWM77" s="12"/>
      <c r="PWN77" s="12"/>
      <c r="PWO77" s="12"/>
      <c r="PWP77" s="12"/>
      <c r="PWQ77" s="12"/>
      <c r="PWR77" s="12"/>
      <c r="PWS77" s="12"/>
      <c r="PWT77" s="12"/>
      <c r="PWU77" s="12"/>
      <c r="PWV77" s="12"/>
      <c r="PWW77" s="12"/>
      <c r="PWX77" s="12"/>
      <c r="PWY77" s="12"/>
      <c r="PWZ77" s="12"/>
      <c r="PXA77" s="12"/>
      <c r="PXB77" s="12"/>
      <c r="PXC77" s="12"/>
      <c r="PXD77" s="12"/>
      <c r="PXE77" s="12"/>
      <c r="PXF77" s="12"/>
      <c r="PXG77" s="12"/>
      <c r="PXH77" s="12"/>
      <c r="PXI77" s="12"/>
      <c r="PXJ77" s="12"/>
      <c r="PXK77" s="12"/>
      <c r="PXL77" s="12"/>
      <c r="PXM77" s="12"/>
      <c r="PXN77" s="12"/>
      <c r="PXO77" s="12"/>
      <c r="PXP77" s="12"/>
      <c r="PXQ77" s="12"/>
      <c r="PXR77" s="12"/>
      <c r="PXS77" s="12"/>
      <c r="PXT77" s="12"/>
      <c r="PXU77" s="12"/>
      <c r="PXV77" s="12"/>
      <c r="PXW77" s="12"/>
      <c r="PXX77" s="12"/>
      <c r="PXY77" s="12"/>
      <c r="PXZ77" s="12"/>
      <c r="PYA77" s="12"/>
      <c r="PYB77" s="12"/>
      <c r="PYC77" s="12"/>
      <c r="PYD77" s="12"/>
      <c r="PYE77" s="12"/>
      <c r="PYF77" s="12"/>
      <c r="PYG77" s="12"/>
      <c r="PYH77" s="12"/>
      <c r="PYI77" s="12"/>
      <c r="PYJ77" s="12"/>
      <c r="PYK77" s="12"/>
      <c r="PYL77" s="12"/>
      <c r="PYM77" s="12"/>
      <c r="PYN77" s="12"/>
      <c r="PYO77" s="12"/>
      <c r="PYP77" s="12"/>
      <c r="PYQ77" s="12"/>
      <c r="PYR77" s="12"/>
      <c r="PYS77" s="12"/>
      <c r="PYT77" s="12"/>
      <c r="PYU77" s="12"/>
      <c r="PYV77" s="12"/>
      <c r="PYW77" s="12"/>
      <c r="PYX77" s="12"/>
      <c r="PYY77" s="12"/>
      <c r="PYZ77" s="12"/>
      <c r="PZA77" s="12"/>
      <c r="PZB77" s="12"/>
      <c r="PZC77" s="12"/>
      <c r="PZD77" s="12"/>
      <c r="PZE77" s="12"/>
      <c r="PZF77" s="12"/>
      <c r="PZG77" s="12"/>
      <c r="PZH77" s="12"/>
      <c r="PZI77" s="12"/>
      <c r="PZJ77" s="12"/>
      <c r="PZK77" s="12"/>
      <c r="PZL77" s="12"/>
      <c r="PZM77" s="12"/>
      <c r="PZN77" s="12"/>
      <c r="PZO77" s="12"/>
      <c r="PZP77" s="12"/>
      <c r="PZQ77" s="12"/>
      <c r="PZR77" s="12"/>
      <c r="PZS77" s="12"/>
      <c r="PZT77" s="12"/>
      <c r="PZU77" s="12"/>
      <c r="PZV77" s="12"/>
      <c r="PZW77" s="12"/>
      <c r="PZX77" s="12"/>
      <c r="PZY77" s="12"/>
      <c r="PZZ77" s="12"/>
      <c r="QAA77" s="12"/>
      <c r="QAB77" s="12"/>
      <c r="QAC77" s="12"/>
      <c r="QAD77" s="12"/>
      <c r="QAE77" s="12"/>
      <c r="QAF77" s="12"/>
      <c r="QAG77" s="12"/>
      <c r="QAH77" s="12"/>
      <c r="QAI77" s="12"/>
      <c r="QAJ77" s="12"/>
      <c r="QAK77" s="12"/>
      <c r="QAL77" s="12"/>
      <c r="QAM77" s="12"/>
      <c r="QAN77" s="12"/>
      <c r="QAO77" s="12"/>
      <c r="QAP77" s="12"/>
      <c r="QAQ77" s="12"/>
      <c r="QAR77" s="12"/>
      <c r="QAS77" s="12"/>
      <c r="QAT77" s="12"/>
      <c r="QAU77" s="12"/>
      <c r="QAV77" s="12"/>
      <c r="QAW77" s="12"/>
      <c r="QAX77" s="12"/>
      <c r="QAY77" s="12"/>
      <c r="QAZ77" s="12"/>
      <c r="QBA77" s="12"/>
      <c r="QBB77" s="12"/>
      <c r="QBC77" s="12"/>
      <c r="QBD77" s="12"/>
      <c r="QBE77" s="12"/>
      <c r="QBF77" s="12"/>
      <c r="QBG77" s="12"/>
      <c r="QBH77" s="12"/>
      <c r="QBI77" s="12"/>
      <c r="QBJ77" s="12"/>
      <c r="QBK77" s="12"/>
      <c r="QBL77" s="12"/>
      <c r="QBM77" s="12"/>
      <c r="QBN77" s="12"/>
      <c r="QBO77" s="12"/>
      <c r="QBP77" s="12"/>
      <c r="QBQ77" s="12"/>
      <c r="QBR77" s="12"/>
      <c r="QBS77" s="12"/>
      <c r="QBT77" s="12"/>
      <c r="QBU77" s="12"/>
      <c r="QBV77" s="12"/>
      <c r="QBW77" s="12"/>
      <c r="QBX77" s="12"/>
      <c r="QBY77" s="12"/>
      <c r="QBZ77" s="12"/>
      <c r="QCA77" s="12"/>
      <c r="QCB77" s="12"/>
      <c r="QCC77" s="12"/>
      <c r="QCD77" s="12"/>
      <c r="QCE77" s="12"/>
      <c r="QCF77" s="12"/>
      <c r="QCG77" s="12"/>
      <c r="QCH77" s="12"/>
      <c r="QCI77" s="12"/>
      <c r="QCJ77" s="12"/>
      <c r="QCK77" s="12"/>
      <c r="QCL77" s="12"/>
      <c r="QCM77" s="12"/>
      <c r="QCN77" s="12"/>
      <c r="QCO77" s="12"/>
      <c r="QCP77" s="12"/>
      <c r="QCQ77" s="12"/>
      <c r="QCR77" s="12"/>
      <c r="QCS77" s="12"/>
      <c r="QCT77" s="12"/>
      <c r="QCU77" s="12"/>
      <c r="QCV77" s="12"/>
      <c r="QCW77" s="12"/>
      <c r="QCX77" s="12"/>
      <c r="QCY77" s="12"/>
      <c r="QCZ77" s="12"/>
      <c r="QDA77" s="12"/>
      <c r="QDB77" s="12"/>
      <c r="QDC77" s="12"/>
      <c r="QDD77" s="12"/>
      <c r="QDE77" s="12"/>
      <c r="QDF77" s="12"/>
      <c r="QDG77" s="12"/>
      <c r="QDH77" s="12"/>
      <c r="QDI77" s="12"/>
      <c r="QDJ77" s="12"/>
      <c r="QDK77" s="12"/>
      <c r="QDL77" s="12"/>
      <c r="QDM77" s="12"/>
      <c r="QDN77" s="12"/>
      <c r="QDO77" s="12"/>
      <c r="QDP77" s="12"/>
      <c r="QDQ77" s="12"/>
      <c r="QDR77" s="12"/>
      <c r="QDS77" s="12"/>
      <c r="QDT77" s="12"/>
      <c r="QDU77" s="12"/>
      <c r="QDV77" s="12"/>
      <c r="QDW77" s="12"/>
      <c r="QDX77" s="12"/>
      <c r="QDY77" s="12"/>
      <c r="QDZ77" s="12"/>
      <c r="QEA77" s="12"/>
      <c r="QEB77" s="12"/>
      <c r="QEC77" s="12"/>
      <c r="QED77" s="12"/>
      <c r="QEE77" s="12"/>
      <c r="QEF77" s="12"/>
      <c r="QEG77" s="12"/>
      <c r="QEH77" s="12"/>
      <c r="QEI77" s="12"/>
      <c r="QEJ77" s="12"/>
      <c r="QEK77" s="12"/>
      <c r="QEL77" s="12"/>
      <c r="QEM77" s="12"/>
      <c r="QEN77" s="12"/>
      <c r="QEO77" s="12"/>
      <c r="QEP77" s="12"/>
      <c r="QEQ77" s="12"/>
      <c r="QER77" s="12"/>
      <c r="QES77" s="12"/>
      <c r="QET77" s="12"/>
      <c r="QEU77" s="12"/>
      <c r="QEV77" s="12"/>
      <c r="QEW77" s="12"/>
      <c r="QEX77" s="12"/>
      <c r="QEY77" s="12"/>
      <c r="QEZ77" s="12"/>
      <c r="QFA77" s="12"/>
      <c r="QFB77" s="12"/>
      <c r="QFC77" s="12"/>
      <c r="QFD77" s="12"/>
      <c r="QFE77" s="12"/>
      <c r="QFF77" s="12"/>
      <c r="QFG77" s="12"/>
      <c r="QFH77" s="12"/>
      <c r="QFI77" s="12"/>
      <c r="QFJ77" s="12"/>
      <c r="QFK77" s="12"/>
      <c r="QFL77" s="12"/>
      <c r="QFM77" s="12"/>
      <c r="QFN77" s="12"/>
      <c r="QFO77" s="12"/>
      <c r="QFP77" s="12"/>
      <c r="QFQ77" s="12"/>
      <c r="QFR77" s="12"/>
      <c r="QFS77" s="12"/>
      <c r="QFT77" s="12"/>
      <c r="QFU77" s="12"/>
      <c r="QFV77" s="12"/>
      <c r="QFW77" s="12"/>
      <c r="QFX77" s="12"/>
      <c r="QFY77" s="12"/>
      <c r="QFZ77" s="12"/>
      <c r="QGA77" s="12"/>
      <c r="QGB77" s="12"/>
      <c r="QGC77" s="12"/>
      <c r="QGD77" s="12"/>
      <c r="QGE77" s="12"/>
      <c r="QGF77" s="12"/>
      <c r="QGG77" s="12"/>
      <c r="QGH77" s="12"/>
      <c r="QGI77" s="12"/>
      <c r="QGJ77" s="12"/>
      <c r="QGK77" s="12"/>
      <c r="QGL77" s="12"/>
      <c r="QGM77" s="12"/>
      <c r="QGN77" s="12"/>
      <c r="QGO77" s="12"/>
      <c r="QGP77" s="12"/>
      <c r="QGQ77" s="12"/>
      <c r="QGR77" s="12"/>
      <c r="QGS77" s="12"/>
      <c r="QGT77" s="12"/>
      <c r="QGU77" s="12"/>
      <c r="QGV77" s="12"/>
      <c r="QGW77" s="12"/>
      <c r="QGX77" s="12"/>
      <c r="QGY77" s="12"/>
      <c r="QGZ77" s="12"/>
      <c r="QHA77" s="12"/>
      <c r="QHB77" s="12"/>
      <c r="QHC77" s="12"/>
      <c r="QHD77" s="12"/>
      <c r="QHE77" s="12"/>
      <c r="QHF77" s="12"/>
      <c r="QHG77" s="12"/>
      <c r="QHH77" s="12"/>
      <c r="QHI77" s="12"/>
      <c r="QHJ77" s="12"/>
      <c r="QHK77" s="12"/>
      <c r="QHL77" s="12"/>
      <c r="QHM77" s="12"/>
      <c r="QHN77" s="12"/>
      <c r="QHO77" s="12"/>
      <c r="QHP77" s="12"/>
      <c r="QHQ77" s="12"/>
      <c r="QHR77" s="12"/>
      <c r="QHS77" s="12"/>
      <c r="QHT77" s="12"/>
      <c r="QHU77" s="12"/>
      <c r="QHV77" s="12"/>
      <c r="QHW77" s="12"/>
      <c r="QHX77" s="12"/>
      <c r="QHY77" s="12"/>
      <c r="QHZ77" s="12"/>
      <c r="QIA77" s="12"/>
      <c r="QIB77" s="12"/>
      <c r="QIC77" s="12"/>
      <c r="QID77" s="12"/>
      <c r="QIE77" s="12"/>
      <c r="QIF77" s="12"/>
      <c r="QIG77" s="12"/>
      <c r="QIH77" s="12"/>
      <c r="QII77" s="12"/>
      <c r="QIJ77" s="12"/>
      <c r="QIK77" s="12"/>
      <c r="QIL77" s="12"/>
      <c r="QIM77" s="12"/>
      <c r="QIN77" s="12"/>
      <c r="QIO77" s="12"/>
      <c r="QIP77" s="12"/>
      <c r="QIQ77" s="12"/>
      <c r="QIR77" s="12"/>
      <c r="QIS77" s="12"/>
      <c r="QIT77" s="12"/>
      <c r="QIU77" s="12"/>
      <c r="QIV77" s="12"/>
      <c r="QIW77" s="12"/>
      <c r="QIX77" s="12"/>
      <c r="QIY77" s="12"/>
      <c r="QIZ77" s="12"/>
      <c r="QJA77" s="12"/>
      <c r="QJB77" s="12"/>
      <c r="QJC77" s="12"/>
      <c r="QJD77" s="12"/>
      <c r="QJE77" s="12"/>
      <c r="QJF77" s="12"/>
      <c r="QJG77" s="12"/>
      <c r="QJH77" s="12"/>
      <c r="QJI77" s="12"/>
      <c r="QJJ77" s="12"/>
      <c r="QJK77" s="12"/>
      <c r="QJL77" s="12"/>
      <c r="QJM77" s="12"/>
      <c r="QJN77" s="12"/>
      <c r="QJO77" s="12"/>
      <c r="QJP77" s="12"/>
      <c r="QJQ77" s="12"/>
      <c r="QJR77" s="12"/>
      <c r="QJS77" s="12"/>
      <c r="QJT77" s="12"/>
      <c r="QJU77" s="12"/>
      <c r="QJV77" s="12"/>
      <c r="QJW77" s="12"/>
      <c r="QJX77" s="12"/>
      <c r="QJY77" s="12"/>
      <c r="QJZ77" s="12"/>
      <c r="QKA77" s="12"/>
      <c r="QKB77" s="12"/>
      <c r="QKC77" s="12"/>
      <c r="QKD77" s="12"/>
      <c r="QKE77" s="12"/>
      <c r="QKF77" s="12"/>
      <c r="QKG77" s="12"/>
      <c r="QKH77" s="12"/>
      <c r="QKI77" s="12"/>
      <c r="QKJ77" s="12"/>
      <c r="QKK77" s="12"/>
      <c r="QKL77" s="12"/>
      <c r="QKM77" s="12"/>
      <c r="QKN77" s="12"/>
      <c r="QKO77" s="12"/>
      <c r="QKP77" s="12"/>
      <c r="QKQ77" s="12"/>
      <c r="QKR77" s="12"/>
      <c r="QKS77" s="12"/>
      <c r="QKT77" s="12"/>
      <c r="QKU77" s="12"/>
      <c r="QKV77" s="12"/>
      <c r="QKW77" s="12"/>
      <c r="QKX77" s="12"/>
      <c r="QKY77" s="12"/>
      <c r="QKZ77" s="12"/>
      <c r="QLA77" s="12"/>
      <c r="QLB77" s="12"/>
      <c r="QLC77" s="12"/>
      <c r="QLD77" s="12"/>
      <c r="QLE77" s="12"/>
      <c r="QLF77" s="12"/>
      <c r="QLG77" s="12"/>
      <c r="QLH77" s="12"/>
      <c r="QLI77" s="12"/>
      <c r="QLJ77" s="12"/>
      <c r="QLK77" s="12"/>
      <c r="QLL77" s="12"/>
      <c r="QLM77" s="12"/>
      <c r="QLN77" s="12"/>
      <c r="QLO77" s="12"/>
      <c r="QLP77" s="12"/>
      <c r="QLQ77" s="12"/>
      <c r="QLR77" s="12"/>
      <c r="QLS77" s="12"/>
      <c r="QLT77" s="12"/>
      <c r="QLU77" s="12"/>
      <c r="QLV77" s="12"/>
      <c r="QLW77" s="12"/>
      <c r="QLX77" s="12"/>
      <c r="QLY77" s="12"/>
      <c r="QLZ77" s="12"/>
      <c r="QMA77" s="12"/>
      <c r="QMB77" s="12"/>
      <c r="QMC77" s="12"/>
      <c r="QMD77" s="12"/>
      <c r="QME77" s="12"/>
      <c r="QMF77" s="12"/>
      <c r="QMG77" s="12"/>
      <c r="QMH77" s="12"/>
      <c r="QMI77" s="12"/>
      <c r="QMJ77" s="12"/>
      <c r="QMK77" s="12"/>
      <c r="QML77" s="12"/>
      <c r="QMM77" s="12"/>
      <c r="QMN77" s="12"/>
      <c r="QMO77" s="12"/>
      <c r="QMP77" s="12"/>
      <c r="QMQ77" s="12"/>
      <c r="QMR77" s="12"/>
      <c r="QMS77" s="12"/>
      <c r="QMT77" s="12"/>
      <c r="QMU77" s="12"/>
      <c r="QMV77" s="12"/>
      <c r="QMW77" s="12"/>
      <c r="QMX77" s="12"/>
      <c r="QMY77" s="12"/>
      <c r="QMZ77" s="12"/>
      <c r="QNA77" s="12"/>
      <c r="QNB77" s="12"/>
      <c r="QNC77" s="12"/>
      <c r="QND77" s="12"/>
      <c r="QNE77" s="12"/>
      <c r="QNF77" s="12"/>
      <c r="QNG77" s="12"/>
      <c r="QNH77" s="12"/>
      <c r="QNI77" s="12"/>
      <c r="QNJ77" s="12"/>
      <c r="QNK77" s="12"/>
      <c r="QNL77" s="12"/>
      <c r="QNM77" s="12"/>
      <c r="QNN77" s="12"/>
      <c r="QNO77" s="12"/>
      <c r="QNP77" s="12"/>
      <c r="QNQ77" s="12"/>
      <c r="QNR77" s="12"/>
      <c r="QNS77" s="12"/>
      <c r="QNT77" s="12"/>
      <c r="QNU77" s="12"/>
      <c r="QNV77" s="12"/>
      <c r="QNW77" s="12"/>
      <c r="QNX77" s="12"/>
      <c r="QNY77" s="12"/>
      <c r="QNZ77" s="12"/>
      <c r="QOA77" s="12"/>
      <c r="QOB77" s="12"/>
      <c r="QOC77" s="12"/>
      <c r="QOD77" s="12"/>
      <c r="QOE77" s="12"/>
      <c r="QOF77" s="12"/>
      <c r="QOG77" s="12"/>
      <c r="QOH77" s="12"/>
      <c r="QOI77" s="12"/>
      <c r="QOJ77" s="12"/>
      <c r="QOK77" s="12"/>
      <c r="QOL77" s="12"/>
      <c r="QOM77" s="12"/>
      <c r="QON77" s="12"/>
      <c r="QOO77" s="12"/>
      <c r="QOP77" s="12"/>
      <c r="QOQ77" s="12"/>
      <c r="QOR77" s="12"/>
      <c r="QOS77" s="12"/>
      <c r="QOT77" s="12"/>
      <c r="QOU77" s="12"/>
      <c r="QOV77" s="12"/>
      <c r="QOW77" s="12"/>
      <c r="QOX77" s="12"/>
      <c r="QOY77" s="12"/>
      <c r="QOZ77" s="12"/>
      <c r="QPA77" s="12"/>
      <c r="QPB77" s="12"/>
      <c r="QPC77" s="12"/>
      <c r="QPD77" s="12"/>
      <c r="QPE77" s="12"/>
      <c r="QPF77" s="12"/>
      <c r="QPG77" s="12"/>
      <c r="QPH77" s="12"/>
      <c r="QPI77" s="12"/>
      <c r="QPJ77" s="12"/>
      <c r="QPK77" s="12"/>
      <c r="QPL77" s="12"/>
      <c r="QPM77" s="12"/>
      <c r="QPN77" s="12"/>
      <c r="QPO77" s="12"/>
      <c r="QPP77" s="12"/>
      <c r="QPQ77" s="12"/>
      <c r="QPR77" s="12"/>
      <c r="QPS77" s="12"/>
      <c r="QPT77" s="12"/>
      <c r="QPU77" s="12"/>
      <c r="QPV77" s="12"/>
      <c r="QPW77" s="12"/>
      <c r="QPX77" s="12"/>
      <c r="QPY77" s="12"/>
      <c r="QPZ77" s="12"/>
      <c r="QQA77" s="12"/>
      <c r="QQB77" s="12"/>
      <c r="QQC77" s="12"/>
      <c r="QQD77" s="12"/>
      <c r="QQE77" s="12"/>
      <c r="QQF77" s="12"/>
      <c r="QQG77" s="12"/>
      <c r="QQH77" s="12"/>
      <c r="QQI77" s="12"/>
      <c r="QQJ77" s="12"/>
      <c r="QQK77" s="12"/>
      <c r="QQL77" s="12"/>
      <c r="QQM77" s="12"/>
      <c r="QQN77" s="12"/>
      <c r="QQO77" s="12"/>
      <c r="QQP77" s="12"/>
      <c r="QQQ77" s="12"/>
      <c r="QQR77" s="12"/>
      <c r="QQS77" s="12"/>
      <c r="QQT77" s="12"/>
      <c r="QQU77" s="12"/>
      <c r="QQV77" s="12"/>
      <c r="QQW77" s="12"/>
      <c r="QQX77" s="12"/>
      <c r="QQY77" s="12"/>
      <c r="QQZ77" s="12"/>
      <c r="QRA77" s="12"/>
      <c r="QRB77" s="12"/>
      <c r="QRC77" s="12"/>
      <c r="QRD77" s="12"/>
      <c r="QRE77" s="12"/>
      <c r="QRF77" s="12"/>
      <c r="QRG77" s="12"/>
      <c r="QRH77" s="12"/>
      <c r="QRI77" s="12"/>
      <c r="QRJ77" s="12"/>
      <c r="QRK77" s="12"/>
      <c r="QRL77" s="12"/>
      <c r="QRM77" s="12"/>
      <c r="QRN77" s="12"/>
      <c r="QRO77" s="12"/>
      <c r="QRP77" s="12"/>
      <c r="QRQ77" s="12"/>
      <c r="QRR77" s="12"/>
      <c r="QRS77" s="12"/>
      <c r="QRT77" s="12"/>
      <c r="QRU77" s="12"/>
      <c r="QRV77" s="12"/>
      <c r="QRW77" s="12"/>
      <c r="QRX77" s="12"/>
      <c r="QRY77" s="12"/>
      <c r="QRZ77" s="12"/>
      <c r="QSA77" s="12"/>
      <c r="QSB77" s="12"/>
      <c r="QSC77" s="12"/>
      <c r="QSD77" s="12"/>
      <c r="QSE77" s="12"/>
      <c r="QSF77" s="12"/>
      <c r="QSG77" s="12"/>
      <c r="QSH77" s="12"/>
      <c r="QSI77" s="12"/>
      <c r="QSJ77" s="12"/>
      <c r="QSK77" s="12"/>
      <c r="QSL77" s="12"/>
      <c r="QSM77" s="12"/>
      <c r="QSN77" s="12"/>
      <c r="QSO77" s="12"/>
      <c r="QSP77" s="12"/>
      <c r="QSQ77" s="12"/>
      <c r="QSR77" s="12"/>
      <c r="QSS77" s="12"/>
      <c r="QST77" s="12"/>
      <c r="QSU77" s="12"/>
      <c r="QSV77" s="12"/>
      <c r="QSW77" s="12"/>
      <c r="QSX77" s="12"/>
      <c r="QSY77" s="12"/>
      <c r="QSZ77" s="12"/>
      <c r="QTA77" s="12"/>
      <c r="QTB77" s="12"/>
      <c r="QTC77" s="12"/>
      <c r="QTD77" s="12"/>
      <c r="QTE77" s="12"/>
      <c r="QTF77" s="12"/>
      <c r="QTG77" s="12"/>
      <c r="QTH77" s="12"/>
      <c r="QTI77" s="12"/>
      <c r="QTJ77" s="12"/>
      <c r="QTK77" s="12"/>
      <c r="QTL77" s="12"/>
      <c r="QTM77" s="12"/>
      <c r="QTN77" s="12"/>
      <c r="QTO77" s="12"/>
      <c r="QTP77" s="12"/>
      <c r="QTQ77" s="12"/>
      <c r="QTR77" s="12"/>
      <c r="QTS77" s="12"/>
      <c r="QTT77" s="12"/>
      <c r="QTU77" s="12"/>
      <c r="QTV77" s="12"/>
      <c r="QTW77" s="12"/>
      <c r="QTX77" s="12"/>
      <c r="QTY77" s="12"/>
      <c r="QTZ77" s="12"/>
      <c r="QUA77" s="12"/>
      <c r="QUB77" s="12"/>
      <c r="QUC77" s="12"/>
      <c r="QUD77" s="12"/>
      <c r="QUE77" s="12"/>
      <c r="QUF77" s="12"/>
      <c r="QUG77" s="12"/>
      <c r="QUH77" s="12"/>
      <c r="QUI77" s="12"/>
      <c r="QUJ77" s="12"/>
      <c r="QUK77" s="12"/>
      <c r="QUL77" s="12"/>
      <c r="QUM77" s="12"/>
      <c r="QUN77" s="12"/>
      <c r="QUO77" s="12"/>
      <c r="QUP77" s="12"/>
      <c r="QUQ77" s="12"/>
      <c r="QUR77" s="12"/>
      <c r="QUS77" s="12"/>
      <c r="QUT77" s="12"/>
      <c r="QUU77" s="12"/>
      <c r="QUV77" s="12"/>
      <c r="QUW77" s="12"/>
      <c r="QUX77" s="12"/>
      <c r="QUY77" s="12"/>
      <c r="QUZ77" s="12"/>
      <c r="QVA77" s="12"/>
      <c r="QVB77" s="12"/>
      <c r="QVC77" s="12"/>
      <c r="QVD77" s="12"/>
      <c r="QVE77" s="12"/>
      <c r="QVF77" s="12"/>
      <c r="QVG77" s="12"/>
      <c r="QVH77" s="12"/>
      <c r="QVI77" s="12"/>
      <c r="QVJ77" s="12"/>
      <c r="QVK77" s="12"/>
      <c r="QVL77" s="12"/>
      <c r="QVM77" s="12"/>
      <c r="QVN77" s="12"/>
      <c r="QVO77" s="12"/>
      <c r="QVP77" s="12"/>
      <c r="QVQ77" s="12"/>
      <c r="QVR77" s="12"/>
      <c r="QVS77" s="12"/>
      <c r="QVT77" s="12"/>
      <c r="QVU77" s="12"/>
      <c r="QVV77" s="12"/>
      <c r="QVW77" s="12"/>
      <c r="QVX77" s="12"/>
      <c r="QVY77" s="12"/>
      <c r="QVZ77" s="12"/>
      <c r="QWA77" s="12"/>
      <c r="QWB77" s="12"/>
      <c r="QWC77" s="12"/>
      <c r="QWD77" s="12"/>
      <c r="QWE77" s="12"/>
      <c r="QWF77" s="12"/>
      <c r="QWG77" s="12"/>
      <c r="QWH77" s="12"/>
      <c r="QWI77" s="12"/>
      <c r="QWJ77" s="12"/>
      <c r="QWK77" s="12"/>
      <c r="QWL77" s="12"/>
      <c r="QWM77" s="12"/>
      <c r="QWN77" s="12"/>
      <c r="QWO77" s="12"/>
      <c r="QWP77" s="12"/>
      <c r="QWQ77" s="12"/>
      <c r="QWR77" s="12"/>
      <c r="QWS77" s="12"/>
      <c r="QWT77" s="12"/>
      <c r="QWU77" s="12"/>
      <c r="QWV77" s="12"/>
      <c r="QWW77" s="12"/>
      <c r="QWX77" s="12"/>
      <c r="QWY77" s="12"/>
      <c r="QWZ77" s="12"/>
      <c r="QXA77" s="12"/>
      <c r="QXB77" s="12"/>
      <c r="QXC77" s="12"/>
      <c r="QXD77" s="12"/>
      <c r="QXE77" s="12"/>
      <c r="QXF77" s="12"/>
      <c r="QXG77" s="12"/>
      <c r="QXH77" s="12"/>
      <c r="QXI77" s="12"/>
      <c r="QXJ77" s="12"/>
      <c r="QXK77" s="12"/>
      <c r="QXL77" s="12"/>
      <c r="QXM77" s="12"/>
      <c r="QXN77" s="12"/>
      <c r="QXO77" s="12"/>
      <c r="QXP77" s="12"/>
      <c r="QXQ77" s="12"/>
      <c r="QXR77" s="12"/>
      <c r="QXS77" s="12"/>
      <c r="QXT77" s="12"/>
      <c r="QXU77" s="12"/>
      <c r="QXV77" s="12"/>
      <c r="QXW77" s="12"/>
      <c r="QXX77" s="12"/>
      <c r="QXY77" s="12"/>
      <c r="QXZ77" s="12"/>
      <c r="QYA77" s="12"/>
      <c r="QYB77" s="12"/>
      <c r="QYC77" s="12"/>
      <c r="QYD77" s="12"/>
      <c r="QYE77" s="12"/>
      <c r="QYF77" s="12"/>
      <c r="QYG77" s="12"/>
      <c r="QYH77" s="12"/>
      <c r="QYI77" s="12"/>
      <c r="QYJ77" s="12"/>
      <c r="QYK77" s="12"/>
      <c r="QYL77" s="12"/>
      <c r="QYM77" s="12"/>
      <c r="QYN77" s="12"/>
      <c r="QYO77" s="12"/>
      <c r="QYP77" s="12"/>
      <c r="QYQ77" s="12"/>
      <c r="QYR77" s="12"/>
      <c r="QYS77" s="12"/>
      <c r="QYT77" s="12"/>
      <c r="QYU77" s="12"/>
      <c r="QYV77" s="12"/>
      <c r="QYW77" s="12"/>
      <c r="QYX77" s="12"/>
      <c r="QYY77" s="12"/>
      <c r="QYZ77" s="12"/>
      <c r="QZA77" s="12"/>
      <c r="QZB77" s="12"/>
      <c r="QZC77" s="12"/>
      <c r="QZD77" s="12"/>
      <c r="QZE77" s="12"/>
      <c r="QZF77" s="12"/>
      <c r="QZG77" s="12"/>
      <c r="QZH77" s="12"/>
      <c r="QZI77" s="12"/>
      <c r="QZJ77" s="12"/>
      <c r="QZK77" s="12"/>
      <c r="QZL77" s="12"/>
      <c r="QZM77" s="12"/>
      <c r="QZN77" s="12"/>
      <c r="QZO77" s="12"/>
      <c r="QZP77" s="12"/>
      <c r="QZQ77" s="12"/>
      <c r="QZR77" s="12"/>
      <c r="QZS77" s="12"/>
      <c r="QZT77" s="12"/>
      <c r="QZU77" s="12"/>
      <c r="QZV77" s="12"/>
      <c r="QZW77" s="12"/>
      <c r="QZX77" s="12"/>
      <c r="QZY77" s="12"/>
      <c r="QZZ77" s="12"/>
      <c r="RAA77" s="12"/>
      <c r="RAB77" s="12"/>
      <c r="RAC77" s="12"/>
      <c r="RAD77" s="12"/>
      <c r="RAE77" s="12"/>
      <c r="RAF77" s="12"/>
      <c r="RAG77" s="12"/>
      <c r="RAH77" s="12"/>
      <c r="RAI77" s="12"/>
      <c r="RAJ77" s="12"/>
      <c r="RAK77" s="12"/>
      <c r="RAL77" s="12"/>
      <c r="RAM77" s="12"/>
      <c r="RAN77" s="12"/>
      <c r="RAO77" s="12"/>
      <c r="RAP77" s="12"/>
      <c r="RAQ77" s="12"/>
      <c r="RAR77" s="12"/>
      <c r="RAS77" s="12"/>
      <c r="RAT77" s="12"/>
      <c r="RAU77" s="12"/>
      <c r="RAV77" s="12"/>
      <c r="RAW77" s="12"/>
      <c r="RAX77" s="12"/>
      <c r="RAY77" s="12"/>
      <c r="RAZ77" s="12"/>
      <c r="RBA77" s="12"/>
      <c r="RBB77" s="12"/>
      <c r="RBC77" s="12"/>
      <c r="RBD77" s="12"/>
      <c r="RBE77" s="12"/>
      <c r="RBF77" s="12"/>
      <c r="RBG77" s="12"/>
      <c r="RBH77" s="12"/>
      <c r="RBI77" s="12"/>
      <c r="RBJ77" s="12"/>
      <c r="RBK77" s="12"/>
      <c r="RBL77" s="12"/>
      <c r="RBM77" s="12"/>
      <c r="RBN77" s="12"/>
      <c r="RBO77" s="12"/>
      <c r="RBP77" s="12"/>
      <c r="RBQ77" s="12"/>
      <c r="RBR77" s="12"/>
      <c r="RBS77" s="12"/>
      <c r="RBT77" s="12"/>
      <c r="RBU77" s="12"/>
      <c r="RBV77" s="12"/>
      <c r="RBW77" s="12"/>
      <c r="RBX77" s="12"/>
      <c r="RBY77" s="12"/>
      <c r="RBZ77" s="12"/>
      <c r="RCA77" s="12"/>
      <c r="RCB77" s="12"/>
      <c r="RCC77" s="12"/>
      <c r="RCD77" s="12"/>
      <c r="RCE77" s="12"/>
      <c r="RCF77" s="12"/>
      <c r="RCG77" s="12"/>
      <c r="RCH77" s="12"/>
      <c r="RCI77" s="12"/>
      <c r="RCJ77" s="12"/>
      <c r="RCK77" s="12"/>
      <c r="RCL77" s="12"/>
      <c r="RCM77" s="12"/>
      <c r="RCN77" s="12"/>
      <c r="RCO77" s="12"/>
      <c r="RCP77" s="12"/>
      <c r="RCQ77" s="12"/>
      <c r="RCR77" s="12"/>
      <c r="RCS77" s="12"/>
      <c r="RCT77" s="12"/>
      <c r="RCU77" s="12"/>
      <c r="RCV77" s="12"/>
      <c r="RCW77" s="12"/>
      <c r="RCX77" s="12"/>
      <c r="RCY77" s="12"/>
      <c r="RCZ77" s="12"/>
      <c r="RDA77" s="12"/>
      <c r="RDB77" s="12"/>
      <c r="RDC77" s="12"/>
      <c r="RDD77" s="12"/>
      <c r="RDE77" s="12"/>
      <c r="RDF77" s="12"/>
      <c r="RDG77" s="12"/>
      <c r="RDH77" s="12"/>
      <c r="RDI77" s="12"/>
      <c r="RDJ77" s="12"/>
      <c r="RDK77" s="12"/>
      <c r="RDL77" s="12"/>
      <c r="RDM77" s="12"/>
      <c r="RDN77" s="12"/>
      <c r="RDO77" s="12"/>
      <c r="RDP77" s="12"/>
      <c r="RDQ77" s="12"/>
      <c r="RDR77" s="12"/>
      <c r="RDS77" s="12"/>
      <c r="RDT77" s="12"/>
      <c r="RDU77" s="12"/>
      <c r="RDV77" s="12"/>
      <c r="RDW77" s="12"/>
      <c r="RDX77" s="12"/>
      <c r="RDY77" s="12"/>
      <c r="RDZ77" s="12"/>
      <c r="REA77" s="12"/>
      <c r="REB77" s="12"/>
      <c r="REC77" s="12"/>
      <c r="RED77" s="12"/>
      <c r="REE77" s="12"/>
      <c r="REF77" s="12"/>
      <c r="REG77" s="12"/>
      <c r="REH77" s="12"/>
      <c r="REI77" s="12"/>
      <c r="REJ77" s="12"/>
      <c r="REK77" s="12"/>
      <c r="REL77" s="12"/>
      <c r="REM77" s="12"/>
      <c r="REN77" s="12"/>
      <c r="REO77" s="12"/>
      <c r="REP77" s="12"/>
      <c r="REQ77" s="12"/>
      <c r="RER77" s="12"/>
      <c r="RES77" s="12"/>
      <c r="RET77" s="12"/>
      <c r="REU77" s="12"/>
      <c r="REV77" s="12"/>
      <c r="REW77" s="12"/>
      <c r="REX77" s="12"/>
      <c r="REY77" s="12"/>
      <c r="REZ77" s="12"/>
      <c r="RFA77" s="12"/>
      <c r="RFB77" s="12"/>
      <c r="RFC77" s="12"/>
      <c r="RFD77" s="12"/>
      <c r="RFE77" s="12"/>
      <c r="RFF77" s="12"/>
      <c r="RFG77" s="12"/>
      <c r="RFH77" s="12"/>
      <c r="RFI77" s="12"/>
      <c r="RFJ77" s="12"/>
      <c r="RFK77" s="12"/>
      <c r="RFL77" s="12"/>
      <c r="RFM77" s="12"/>
      <c r="RFN77" s="12"/>
      <c r="RFO77" s="12"/>
      <c r="RFP77" s="12"/>
      <c r="RFQ77" s="12"/>
      <c r="RFR77" s="12"/>
      <c r="RFS77" s="12"/>
      <c r="RFT77" s="12"/>
      <c r="RFU77" s="12"/>
      <c r="RFV77" s="12"/>
      <c r="RFW77" s="12"/>
      <c r="RFX77" s="12"/>
      <c r="RFY77" s="12"/>
      <c r="RFZ77" s="12"/>
      <c r="RGA77" s="12"/>
      <c r="RGB77" s="12"/>
      <c r="RGC77" s="12"/>
      <c r="RGD77" s="12"/>
      <c r="RGE77" s="12"/>
      <c r="RGF77" s="12"/>
      <c r="RGG77" s="12"/>
      <c r="RGH77" s="12"/>
      <c r="RGI77" s="12"/>
      <c r="RGJ77" s="12"/>
      <c r="RGK77" s="12"/>
      <c r="RGL77" s="12"/>
      <c r="RGM77" s="12"/>
      <c r="RGN77" s="12"/>
      <c r="RGO77" s="12"/>
      <c r="RGP77" s="12"/>
      <c r="RGQ77" s="12"/>
      <c r="RGR77" s="12"/>
      <c r="RGS77" s="12"/>
      <c r="RGT77" s="12"/>
      <c r="RGU77" s="12"/>
      <c r="RGV77" s="12"/>
      <c r="RGW77" s="12"/>
      <c r="RGX77" s="12"/>
      <c r="RGY77" s="12"/>
      <c r="RGZ77" s="12"/>
      <c r="RHA77" s="12"/>
      <c r="RHB77" s="12"/>
      <c r="RHC77" s="12"/>
      <c r="RHD77" s="12"/>
      <c r="RHE77" s="12"/>
      <c r="RHF77" s="12"/>
      <c r="RHG77" s="12"/>
      <c r="RHH77" s="12"/>
      <c r="RHI77" s="12"/>
      <c r="RHJ77" s="12"/>
      <c r="RHK77" s="12"/>
      <c r="RHL77" s="12"/>
      <c r="RHM77" s="12"/>
      <c r="RHN77" s="12"/>
      <c r="RHO77" s="12"/>
      <c r="RHP77" s="12"/>
      <c r="RHQ77" s="12"/>
      <c r="RHR77" s="12"/>
      <c r="RHS77" s="12"/>
      <c r="RHT77" s="12"/>
      <c r="RHU77" s="12"/>
      <c r="RHV77" s="12"/>
      <c r="RHW77" s="12"/>
      <c r="RHX77" s="12"/>
      <c r="RHY77" s="12"/>
      <c r="RHZ77" s="12"/>
      <c r="RIA77" s="12"/>
      <c r="RIB77" s="12"/>
      <c r="RIC77" s="12"/>
      <c r="RID77" s="12"/>
      <c r="RIE77" s="12"/>
      <c r="RIF77" s="12"/>
      <c r="RIG77" s="12"/>
      <c r="RIH77" s="12"/>
      <c r="RII77" s="12"/>
      <c r="RIJ77" s="12"/>
      <c r="RIK77" s="12"/>
      <c r="RIL77" s="12"/>
      <c r="RIM77" s="12"/>
      <c r="RIN77" s="12"/>
      <c r="RIO77" s="12"/>
      <c r="RIP77" s="12"/>
      <c r="RIQ77" s="12"/>
      <c r="RIR77" s="12"/>
      <c r="RIS77" s="12"/>
      <c r="RIT77" s="12"/>
      <c r="RIU77" s="12"/>
      <c r="RIV77" s="12"/>
      <c r="RIW77" s="12"/>
      <c r="RIX77" s="12"/>
      <c r="RIY77" s="12"/>
      <c r="RIZ77" s="12"/>
      <c r="RJA77" s="12"/>
      <c r="RJB77" s="12"/>
      <c r="RJC77" s="12"/>
      <c r="RJD77" s="12"/>
      <c r="RJE77" s="12"/>
      <c r="RJF77" s="12"/>
      <c r="RJG77" s="12"/>
      <c r="RJH77" s="12"/>
      <c r="RJI77" s="12"/>
      <c r="RJJ77" s="12"/>
      <c r="RJK77" s="12"/>
      <c r="RJL77" s="12"/>
      <c r="RJM77" s="12"/>
      <c r="RJN77" s="12"/>
      <c r="RJO77" s="12"/>
      <c r="RJP77" s="12"/>
      <c r="RJQ77" s="12"/>
      <c r="RJR77" s="12"/>
      <c r="RJS77" s="12"/>
      <c r="RJT77" s="12"/>
      <c r="RJU77" s="12"/>
      <c r="RJV77" s="12"/>
      <c r="RJW77" s="12"/>
      <c r="RJX77" s="12"/>
      <c r="RJY77" s="12"/>
      <c r="RJZ77" s="12"/>
      <c r="RKA77" s="12"/>
      <c r="RKB77" s="12"/>
      <c r="RKC77" s="12"/>
      <c r="RKD77" s="12"/>
      <c r="RKE77" s="12"/>
      <c r="RKF77" s="12"/>
      <c r="RKG77" s="12"/>
      <c r="RKH77" s="12"/>
      <c r="RKI77" s="12"/>
      <c r="RKJ77" s="12"/>
      <c r="RKK77" s="12"/>
      <c r="RKL77" s="12"/>
      <c r="RKM77" s="12"/>
      <c r="RKN77" s="12"/>
      <c r="RKO77" s="12"/>
      <c r="RKP77" s="12"/>
      <c r="RKQ77" s="12"/>
      <c r="RKR77" s="12"/>
      <c r="RKS77" s="12"/>
      <c r="RKT77" s="12"/>
      <c r="RKU77" s="12"/>
      <c r="RKV77" s="12"/>
      <c r="RKW77" s="12"/>
      <c r="RKX77" s="12"/>
      <c r="RKY77" s="12"/>
      <c r="RKZ77" s="12"/>
      <c r="RLA77" s="12"/>
      <c r="RLB77" s="12"/>
      <c r="RLC77" s="12"/>
      <c r="RLD77" s="12"/>
      <c r="RLE77" s="12"/>
      <c r="RLF77" s="12"/>
      <c r="RLG77" s="12"/>
      <c r="RLH77" s="12"/>
      <c r="RLI77" s="12"/>
      <c r="RLJ77" s="12"/>
      <c r="RLK77" s="12"/>
      <c r="RLL77" s="12"/>
      <c r="RLM77" s="12"/>
      <c r="RLN77" s="12"/>
      <c r="RLO77" s="12"/>
      <c r="RLP77" s="12"/>
      <c r="RLQ77" s="12"/>
      <c r="RLR77" s="12"/>
      <c r="RLS77" s="12"/>
      <c r="RLT77" s="12"/>
      <c r="RLU77" s="12"/>
      <c r="RLV77" s="12"/>
      <c r="RLW77" s="12"/>
      <c r="RLX77" s="12"/>
      <c r="RLY77" s="12"/>
      <c r="RLZ77" s="12"/>
      <c r="RMA77" s="12"/>
      <c r="RMB77" s="12"/>
      <c r="RMC77" s="12"/>
      <c r="RMD77" s="12"/>
      <c r="RME77" s="12"/>
      <c r="RMF77" s="12"/>
      <c r="RMG77" s="12"/>
      <c r="RMH77" s="12"/>
      <c r="RMI77" s="12"/>
      <c r="RMJ77" s="12"/>
      <c r="RMK77" s="12"/>
      <c r="RML77" s="12"/>
      <c r="RMM77" s="12"/>
      <c r="RMN77" s="12"/>
      <c r="RMO77" s="12"/>
      <c r="RMP77" s="12"/>
      <c r="RMQ77" s="12"/>
      <c r="RMR77" s="12"/>
      <c r="RMS77" s="12"/>
      <c r="RMT77" s="12"/>
      <c r="RMU77" s="12"/>
      <c r="RMV77" s="12"/>
      <c r="RMW77" s="12"/>
      <c r="RMX77" s="12"/>
      <c r="RMY77" s="12"/>
      <c r="RMZ77" s="12"/>
      <c r="RNA77" s="12"/>
      <c r="RNB77" s="12"/>
      <c r="RNC77" s="12"/>
      <c r="RND77" s="12"/>
      <c r="RNE77" s="12"/>
      <c r="RNF77" s="12"/>
      <c r="RNG77" s="12"/>
      <c r="RNH77" s="12"/>
      <c r="RNI77" s="12"/>
      <c r="RNJ77" s="12"/>
      <c r="RNK77" s="12"/>
      <c r="RNL77" s="12"/>
      <c r="RNM77" s="12"/>
      <c r="RNN77" s="12"/>
      <c r="RNO77" s="12"/>
      <c r="RNP77" s="12"/>
      <c r="RNQ77" s="12"/>
      <c r="RNR77" s="12"/>
      <c r="RNS77" s="12"/>
      <c r="RNT77" s="12"/>
      <c r="RNU77" s="12"/>
      <c r="RNV77" s="12"/>
      <c r="RNW77" s="12"/>
      <c r="RNX77" s="12"/>
      <c r="RNY77" s="12"/>
      <c r="RNZ77" s="12"/>
      <c r="ROA77" s="12"/>
      <c r="ROB77" s="12"/>
      <c r="ROC77" s="12"/>
      <c r="ROD77" s="12"/>
      <c r="ROE77" s="12"/>
      <c r="ROF77" s="12"/>
      <c r="ROG77" s="12"/>
      <c r="ROH77" s="12"/>
      <c r="ROI77" s="12"/>
      <c r="ROJ77" s="12"/>
      <c r="ROK77" s="12"/>
      <c r="ROL77" s="12"/>
      <c r="ROM77" s="12"/>
      <c r="RON77" s="12"/>
      <c r="ROO77" s="12"/>
      <c r="ROP77" s="12"/>
      <c r="ROQ77" s="12"/>
      <c r="ROR77" s="12"/>
      <c r="ROS77" s="12"/>
      <c r="ROT77" s="12"/>
      <c r="ROU77" s="12"/>
      <c r="ROV77" s="12"/>
      <c r="ROW77" s="12"/>
      <c r="ROX77" s="12"/>
      <c r="ROY77" s="12"/>
      <c r="ROZ77" s="12"/>
      <c r="RPA77" s="12"/>
      <c r="RPB77" s="12"/>
      <c r="RPC77" s="12"/>
      <c r="RPD77" s="12"/>
      <c r="RPE77" s="12"/>
      <c r="RPF77" s="12"/>
      <c r="RPG77" s="12"/>
      <c r="RPH77" s="12"/>
      <c r="RPI77" s="12"/>
      <c r="RPJ77" s="12"/>
      <c r="RPK77" s="12"/>
      <c r="RPL77" s="12"/>
      <c r="RPM77" s="12"/>
      <c r="RPN77" s="12"/>
      <c r="RPO77" s="12"/>
      <c r="RPP77" s="12"/>
      <c r="RPQ77" s="12"/>
      <c r="RPR77" s="12"/>
      <c r="RPS77" s="12"/>
      <c r="RPT77" s="12"/>
      <c r="RPU77" s="12"/>
      <c r="RPV77" s="12"/>
      <c r="RPW77" s="12"/>
      <c r="RPX77" s="12"/>
      <c r="RPY77" s="12"/>
      <c r="RPZ77" s="12"/>
      <c r="RQA77" s="12"/>
      <c r="RQB77" s="12"/>
      <c r="RQC77" s="12"/>
      <c r="RQD77" s="12"/>
      <c r="RQE77" s="12"/>
      <c r="RQF77" s="12"/>
      <c r="RQG77" s="12"/>
      <c r="RQH77" s="12"/>
      <c r="RQI77" s="12"/>
      <c r="RQJ77" s="12"/>
      <c r="RQK77" s="12"/>
      <c r="RQL77" s="12"/>
      <c r="RQM77" s="12"/>
      <c r="RQN77" s="12"/>
      <c r="RQO77" s="12"/>
      <c r="RQP77" s="12"/>
      <c r="RQQ77" s="12"/>
      <c r="RQR77" s="12"/>
      <c r="RQS77" s="12"/>
      <c r="RQT77" s="12"/>
      <c r="RQU77" s="12"/>
      <c r="RQV77" s="12"/>
      <c r="RQW77" s="12"/>
      <c r="RQX77" s="12"/>
      <c r="RQY77" s="12"/>
      <c r="RQZ77" s="12"/>
      <c r="RRA77" s="12"/>
      <c r="RRB77" s="12"/>
      <c r="RRC77" s="12"/>
      <c r="RRD77" s="12"/>
      <c r="RRE77" s="12"/>
      <c r="RRF77" s="12"/>
      <c r="RRG77" s="12"/>
      <c r="RRH77" s="12"/>
      <c r="RRI77" s="12"/>
      <c r="RRJ77" s="12"/>
      <c r="RRK77" s="12"/>
      <c r="RRL77" s="12"/>
      <c r="RRM77" s="12"/>
      <c r="RRN77" s="12"/>
      <c r="RRO77" s="12"/>
      <c r="RRP77" s="12"/>
      <c r="RRQ77" s="12"/>
      <c r="RRR77" s="12"/>
      <c r="RRS77" s="12"/>
      <c r="RRT77" s="12"/>
      <c r="RRU77" s="12"/>
      <c r="RRV77" s="12"/>
      <c r="RRW77" s="12"/>
      <c r="RRX77" s="12"/>
      <c r="RRY77" s="12"/>
      <c r="RRZ77" s="12"/>
      <c r="RSA77" s="12"/>
      <c r="RSB77" s="12"/>
      <c r="RSC77" s="12"/>
      <c r="RSD77" s="12"/>
      <c r="RSE77" s="12"/>
      <c r="RSF77" s="12"/>
      <c r="RSG77" s="12"/>
      <c r="RSH77" s="12"/>
      <c r="RSI77" s="12"/>
      <c r="RSJ77" s="12"/>
      <c r="RSK77" s="12"/>
      <c r="RSL77" s="12"/>
      <c r="RSM77" s="12"/>
      <c r="RSN77" s="12"/>
      <c r="RSO77" s="12"/>
      <c r="RSP77" s="12"/>
      <c r="RSQ77" s="12"/>
      <c r="RSR77" s="12"/>
      <c r="RSS77" s="12"/>
      <c r="RST77" s="12"/>
      <c r="RSU77" s="12"/>
      <c r="RSV77" s="12"/>
      <c r="RSW77" s="12"/>
      <c r="RSX77" s="12"/>
      <c r="RSY77" s="12"/>
      <c r="RSZ77" s="12"/>
      <c r="RTA77" s="12"/>
      <c r="RTB77" s="12"/>
      <c r="RTC77" s="12"/>
      <c r="RTD77" s="12"/>
      <c r="RTE77" s="12"/>
      <c r="RTF77" s="12"/>
      <c r="RTG77" s="12"/>
      <c r="RTH77" s="12"/>
      <c r="RTI77" s="12"/>
      <c r="RTJ77" s="12"/>
      <c r="RTK77" s="12"/>
      <c r="RTL77" s="12"/>
      <c r="RTM77" s="12"/>
      <c r="RTN77" s="12"/>
      <c r="RTO77" s="12"/>
      <c r="RTP77" s="12"/>
      <c r="RTQ77" s="12"/>
      <c r="RTR77" s="12"/>
      <c r="RTS77" s="12"/>
      <c r="RTT77" s="12"/>
      <c r="RTU77" s="12"/>
      <c r="RTV77" s="12"/>
      <c r="RTW77" s="12"/>
      <c r="RTX77" s="12"/>
      <c r="RTY77" s="12"/>
      <c r="RTZ77" s="12"/>
      <c r="RUA77" s="12"/>
      <c r="RUB77" s="12"/>
      <c r="RUC77" s="12"/>
      <c r="RUD77" s="12"/>
      <c r="RUE77" s="12"/>
      <c r="RUF77" s="12"/>
      <c r="RUG77" s="12"/>
      <c r="RUH77" s="12"/>
      <c r="RUI77" s="12"/>
      <c r="RUJ77" s="12"/>
      <c r="RUK77" s="12"/>
      <c r="RUL77" s="12"/>
      <c r="RUM77" s="12"/>
      <c r="RUN77" s="12"/>
      <c r="RUO77" s="12"/>
      <c r="RUP77" s="12"/>
      <c r="RUQ77" s="12"/>
      <c r="RUR77" s="12"/>
      <c r="RUS77" s="12"/>
      <c r="RUT77" s="12"/>
      <c r="RUU77" s="12"/>
      <c r="RUV77" s="12"/>
      <c r="RUW77" s="12"/>
      <c r="RUX77" s="12"/>
      <c r="RUY77" s="12"/>
      <c r="RUZ77" s="12"/>
      <c r="RVA77" s="12"/>
      <c r="RVB77" s="12"/>
      <c r="RVC77" s="12"/>
      <c r="RVD77" s="12"/>
      <c r="RVE77" s="12"/>
      <c r="RVF77" s="12"/>
      <c r="RVG77" s="12"/>
      <c r="RVH77" s="12"/>
      <c r="RVI77" s="12"/>
      <c r="RVJ77" s="12"/>
      <c r="RVK77" s="12"/>
      <c r="RVL77" s="12"/>
      <c r="RVM77" s="12"/>
      <c r="RVN77" s="12"/>
      <c r="RVO77" s="12"/>
      <c r="RVP77" s="12"/>
      <c r="RVQ77" s="12"/>
      <c r="RVR77" s="12"/>
      <c r="RVS77" s="12"/>
      <c r="RVT77" s="12"/>
      <c r="RVU77" s="12"/>
      <c r="RVV77" s="12"/>
      <c r="RVW77" s="12"/>
      <c r="RVX77" s="12"/>
      <c r="RVY77" s="12"/>
      <c r="RVZ77" s="12"/>
      <c r="RWA77" s="12"/>
      <c r="RWB77" s="12"/>
      <c r="RWC77" s="12"/>
      <c r="RWD77" s="12"/>
      <c r="RWE77" s="12"/>
      <c r="RWF77" s="12"/>
      <c r="RWG77" s="12"/>
      <c r="RWH77" s="12"/>
      <c r="RWI77" s="12"/>
      <c r="RWJ77" s="12"/>
      <c r="RWK77" s="12"/>
      <c r="RWL77" s="12"/>
      <c r="RWM77" s="12"/>
      <c r="RWN77" s="12"/>
      <c r="RWO77" s="12"/>
      <c r="RWP77" s="12"/>
      <c r="RWQ77" s="12"/>
      <c r="RWR77" s="12"/>
      <c r="RWS77" s="12"/>
      <c r="RWT77" s="12"/>
      <c r="RWU77" s="12"/>
      <c r="RWV77" s="12"/>
      <c r="RWW77" s="12"/>
      <c r="RWX77" s="12"/>
      <c r="RWY77" s="12"/>
      <c r="RWZ77" s="12"/>
      <c r="RXA77" s="12"/>
      <c r="RXB77" s="12"/>
      <c r="RXC77" s="12"/>
      <c r="RXD77" s="12"/>
      <c r="RXE77" s="12"/>
      <c r="RXF77" s="12"/>
      <c r="RXG77" s="12"/>
      <c r="RXH77" s="12"/>
      <c r="RXI77" s="12"/>
      <c r="RXJ77" s="12"/>
      <c r="RXK77" s="12"/>
      <c r="RXL77" s="12"/>
      <c r="RXM77" s="12"/>
      <c r="RXN77" s="12"/>
      <c r="RXO77" s="12"/>
      <c r="RXP77" s="12"/>
      <c r="RXQ77" s="12"/>
      <c r="RXR77" s="12"/>
      <c r="RXS77" s="12"/>
      <c r="RXT77" s="12"/>
      <c r="RXU77" s="12"/>
      <c r="RXV77" s="12"/>
      <c r="RXW77" s="12"/>
      <c r="RXX77" s="12"/>
      <c r="RXY77" s="12"/>
      <c r="RXZ77" s="12"/>
      <c r="RYA77" s="12"/>
      <c r="RYB77" s="12"/>
      <c r="RYC77" s="12"/>
      <c r="RYD77" s="12"/>
      <c r="RYE77" s="12"/>
      <c r="RYF77" s="12"/>
      <c r="RYG77" s="12"/>
      <c r="RYH77" s="12"/>
      <c r="RYI77" s="12"/>
      <c r="RYJ77" s="12"/>
      <c r="RYK77" s="12"/>
      <c r="RYL77" s="12"/>
      <c r="RYM77" s="12"/>
      <c r="RYN77" s="12"/>
      <c r="RYO77" s="12"/>
      <c r="RYP77" s="12"/>
      <c r="RYQ77" s="12"/>
      <c r="RYR77" s="12"/>
      <c r="RYS77" s="12"/>
      <c r="RYT77" s="12"/>
      <c r="RYU77" s="12"/>
      <c r="RYV77" s="12"/>
      <c r="RYW77" s="12"/>
      <c r="RYX77" s="12"/>
      <c r="RYY77" s="12"/>
      <c r="RYZ77" s="12"/>
      <c r="RZA77" s="12"/>
      <c r="RZB77" s="12"/>
      <c r="RZC77" s="12"/>
      <c r="RZD77" s="12"/>
      <c r="RZE77" s="12"/>
      <c r="RZF77" s="12"/>
      <c r="RZG77" s="12"/>
      <c r="RZH77" s="12"/>
      <c r="RZI77" s="12"/>
      <c r="RZJ77" s="12"/>
      <c r="RZK77" s="12"/>
      <c r="RZL77" s="12"/>
      <c r="RZM77" s="12"/>
      <c r="RZN77" s="12"/>
      <c r="RZO77" s="12"/>
      <c r="RZP77" s="12"/>
      <c r="RZQ77" s="12"/>
      <c r="RZR77" s="12"/>
      <c r="RZS77" s="12"/>
      <c r="RZT77" s="12"/>
      <c r="RZU77" s="12"/>
      <c r="RZV77" s="12"/>
      <c r="RZW77" s="12"/>
      <c r="RZX77" s="12"/>
      <c r="RZY77" s="12"/>
      <c r="RZZ77" s="12"/>
      <c r="SAA77" s="12"/>
      <c r="SAB77" s="12"/>
      <c r="SAC77" s="12"/>
      <c r="SAD77" s="12"/>
      <c r="SAE77" s="12"/>
      <c r="SAF77" s="12"/>
      <c r="SAG77" s="12"/>
      <c r="SAH77" s="12"/>
      <c r="SAI77" s="12"/>
      <c r="SAJ77" s="12"/>
      <c r="SAK77" s="12"/>
      <c r="SAL77" s="12"/>
      <c r="SAM77" s="12"/>
      <c r="SAN77" s="12"/>
      <c r="SAO77" s="12"/>
      <c r="SAP77" s="12"/>
      <c r="SAQ77" s="12"/>
      <c r="SAR77" s="12"/>
      <c r="SAS77" s="12"/>
      <c r="SAT77" s="12"/>
      <c r="SAU77" s="12"/>
      <c r="SAV77" s="12"/>
      <c r="SAW77" s="12"/>
      <c r="SAX77" s="12"/>
      <c r="SAY77" s="12"/>
      <c r="SAZ77" s="12"/>
      <c r="SBA77" s="12"/>
      <c r="SBB77" s="12"/>
      <c r="SBC77" s="12"/>
      <c r="SBD77" s="12"/>
      <c r="SBE77" s="12"/>
      <c r="SBF77" s="12"/>
      <c r="SBG77" s="12"/>
      <c r="SBH77" s="12"/>
      <c r="SBI77" s="12"/>
      <c r="SBJ77" s="12"/>
      <c r="SBK77" s="12"/>
      <c r="SBL77" s="12"/>
      <c r="SBM77" s="12"/>
      <c r="SBN77" s="12"/>
      <c r="SBO77" s="12"/>
      <c r="SBP77" s="12"/>
      <c r="SBQ77" s="12"/>
      <c r="SBR77" s="12"/>
      <c r="SBS77" s="12"/>
      <c r="SBT77" s="12"/>
      <c r="SBU77" s="12"/>
      <c r="SBV77" s="12"/>
      <c r="SBW77" s="12"/>
      <c r="SBX77" s="12"/>
      <c r="SBY77" s="12"/>
      <c r="SBZ77" s="12"/>
      <c r="SCA77" s="12"/>
      <c r="SCB77" s="12"/>
      <c r="SCC77" s="12"/>
      <c r="SCD77" s="12"/>
      <c r="SCE77" s="12"/>
      <c r="SCF77" s="12"/>
      <c r="SCG77" s="12"/>
      <c r="SCH77" s="12"/>
      <c r="SCI77" s="12"/>
      <c r="SCJ77" s="12"/>
      <c r="SCK77" s="12"/>
      <c r="SCL77" s="12"/>
      <c r="SCM77" s="12"/>
      <c r="SCN77" s="12"/>
      <c r="SCO77" s="12"/>
      <c r="SCP77" s="12"/>
      <c r="SCQ77" s="12"/>
      <c r="SCR77" s="12"/>
      <c r="SCS77" s="12"/>
      <c r="SCT77" s="12"/>
      <c r="SCU77" s="12"/>
      <c r="SCV77" s="12"/>
      <c r="SCW77" s="12"/>
      <c r="SCX77" s="12"/>
      <c r="SCY77" s="12"/>
      <c r="SCZ77" s="12"/>
      <c r="SDA77" s="12"/>
      <c r="SDB77" s="12"/>
      <c r="SDC77" s="12"/>
      <c r="SDD77" s="12"/>
      <c r="SDE77" s="12"/>
      <c r="SDF77" s="12"/>
      <c r="SDG77" s="12"/>
      <c r="SDH77" s="12"/>
      <c r="SDI77" s="12"/>
      <c r="SDJ77" s="12"/>
      <c r="SDK77" s="12"/>
      <c r="SDL77" s="12"/>
      <c r="SDM77" s="12"/>
      <c r="SDN77" s="12"/>
      <c r="SDO77" s="12"/>
      <c r="SDP77" s="12"/>
      <c r="SDQ77" s="12"/>
      <c r="SDR77" s="12"/>
      <c r="SDS77" s="12"/>
      <c r="SDT77" s="12"/>
      <c r="SDU77" s="12"/>
      <c r="SDV77" s="12"/>
      <c r="SDW77" s="12"/>
      <c r="SDX77" s="12"/>
      <c r="SDY77" s="12"/>
      <c r="SDZ77" s="12"/>
      <c r="SEA77" s="12"/>
      <c r="SEB77" s="12"/>
      <c r="SEC77" s="12"/>
      <c r="SED77" s="12"/>
      <c r="SEE77" s="12"/>
      <c r="SEF77" s="12"/>
      <c r="SEG77" s="12"/>
      <c r="SEH77" s="12"/>
      <c r="SEI77" s="12"/>
      <c r="SEJ77" s="12"/>
      <c r="SEK77" s="12"/>
      <c r="SEL77" s="12"/>
      <c r="SEM77" s="12"/>
      <c r="SEN77" s="12"/>
      <c r="SEO77" s="12"/>
      <c r="SEP77" s="12"/>
      <c r="SEQ77" s="12"/>
      <c r="SER77" s="12"/>
      <c r="SES77" s="12"/>
      <c r="SET77" s="12"/>
      <c r="SEU77" s="12"/>
      <c r="SEV77" s="12"/>
      <c r="SEW77" s="12"/>
      <c r="SEX77" s="12"/>
      <c r="SEY77" s="12"/>
      <c r="SEZ77" s="12"/>
      <c r="SFA77" s="12"/>
      <c r="SFB77" s="12"/>
      <c r="SFC77" s="12"/>
      <c r="SFD77" s="12"/>
      <c r="SFE77" s="12"/>
      <c r="SFF77" s="12"/>
      <c r="SFG77" s="12"/>
      <c r="SFH77" s="12"/>
      <c r="SFI77" s="12"/>
      <c r="SFJ77" s="12"/>
      <c r="SFK77" s="12"/>
      <c r="SFL77" s="12"/>
      <c r="SFM77" s="12"/>
      <c r="SFN77" s="12"/>
      <c r="SFO77" s="12"/>
      <c r="SFP77" s="12"/>
      <c r="SFQ77" s="12"/>
      <c r="SFR77" s="12"/>
      <c r="SFS77" s="12"/>
      <c r="SFT77" s="12"/>
      <c r="SFU77" s="12"/>
      <c r="SFV77" s="12"/>
      <c r="SFW77" s="12"/>
      <c r="SFX77" s="12"/>
      <c r="SFY77" s="12"/>
      <c r="SFZ77" s="12"/>
      <c r="SGA77" s="12"/>
      <c r="SGB77" s="12"/>
      <c r="SGC77" s="12"/>
      <c r="SGD77" s="12"/>
      <c r="SGE77" s="12"/>
      <c r="SGF77" s="12"/>
      <c r="SGG77" s="12"/>
      <c r="SGH77" s="12"/>
      <c r="SGI77" s="12"/>
      <c r="SGJ77" s="12"/>
      <c r="SGK77" s="12"/>
      <c r="SGL77" s="12"/>
      <c r="SGM77" s="12"/>
      <c r="SGN77" s="12"/>
      <c r="SGO77" s="12"/>
      <c r="SGP77" s="12"/>
      <c r="SGQ77" s="12"/>
      <c r="SGR77" s="12"/>
      <c r="SGS77" s="12"/>
      <c r="SGT77" s="12"/>
      <c r="SGU77" s="12"/>
      <c r="SGV77" s="12"/>
      <c r="SGW77" s="12"/>
      <c r="SGX77" s="12"/>
      <c r="SGY77" s="12"/>
      <c r="SGZ77" s="12"/>
      <c r="SHA77" s="12"/>
      <c r="SHB77" s="12"/>
      <c r="SHC77" s="12"/>
      <c r="SHD77" s="12"/>
      <c r="SHE77" s="12"/>
      <c r="SHF77" s="12"/>
      <c r="SHG77" s="12"/>
      <c r="SHH77" s="12"/>
      <c r="SHI77" s="12"/>
      <c r="SHJ77" s="12"/>
      <c r="SHK77" s="12"/>
      <c r="SHL77" s="12"/>
      <c r="SHM77" s="12"/>
      <c r="SHN77" s="12"/>
      <c r="SHO77" s="12"/>
      <c r="SHP77" s="12"/>
      <c r="SHQ77" s="12"/>
      <c r="SHR77" s="12"/>
      <c r="SHS77" s="12"/>
      <c r="SHT77" s="12"/>
      <c r="SHU77" s="12"/>
      <c r="SHV77" s="12"/>
      <c r="SHW77" s="12"/>
      <c r="SHX77" s="12"/>
      <c r="SHY77" s="12"/>
      <c r="SHZ77" s="12"/>
      <c r="SIA77" s="12"/>
      <c r="SIB77" s="12"/>
      <c r="SIC77" s="12"/>
      <c r="SID77" s="12"/>
      <c r="SIE77" s="12"/>
      <c r="SIF77" s="12"/>
      <c r="SIG77" s="12"/>
      <c r="SIH77" s="12"/>
      <c r="SII77" s="12"/>
      <c r="SIJ77" s="12"/>
      <c r="SIK77" s="12"/>
      <c r="SIL77" s="12"/>
      <c r="SIM77" s="12"/>
      <c r="SIN77" s="12"/>
      <c r="SIO77" s="12"/>
      <c r="SIP77" s="12"/>
      <c r="SIQ77" s="12"/>
      <c r="SIR77" s="12"/>
      <c r="SIS77" s="12"/>
      <c r="SIT77" s="12"/>
      <c r="SIU77" s="12"/>
      <c r="SIV77" s="12"/>
      <c r="SIW77" s="12"/>
      <c r="SIX77" s="12"/>
      <c r="SIY77" s="12"/>
      <c r="SIZ77" s="12"/>
      <c r="SJA77" s="12"/>
      <c r="SJB77" s="12"/>
      <c r="SJC77" s="12"/>
      <c r="SJD77" s="12"/>
      <c r="SJE77" s="12"/>
      <c r="SJF77" s="12"/>
      <c r="SJG77" s="12"/>
      <c r="SJH77" s="12"/>
      <c r="SJI77" s="12"/>
      <c r="SJJ77" s="12"/>
      <c r="SJK77" s="12"/>
      <c r="SJL77" s="12"/>
      <c r="SJM77" s="12"/>
      <c r="SJN77" s="12"/>
      <c r="SJO77" s="12"/>
      <c r="SJP77" s="12"/>
      <c r="SJQ77" s="12"/>
      <c r="SJR77" s="12"/>
      <c r="SJS77" s="12"/>
      <c r="SJT77" s="12"/>
      <c r="SJU77" s="12"/>
      <c r="SJV77" s="12"/>
      <c r="SJW77" s="12"/>
      <c r="SJX77" s="12"/>
      <c r="SJY77" s="12"/>
      <c r="SJZ77" s="12"/>
      <c r="SKA77" s="12"/>
      <c r="SKB77" s="12"/>
      <c r="SKC77" s="12"/>
      <c r="SKD77" s="12"/>
      <c r="SKE77" s="12"/>
      <c r="SKF77" s="12"/>
      <c r="SKG77" s="12"/>
      <c r="SKH77" s="12"/>
      <c r="SKI77" s="12"/>
      <c r="SKJ77" s="12"/>
      <c r="SKK77" s="12"/>
      <c r="SKL77" s="12"/>
      <c r="SKM77" s="12"/>
      <c r="SKN77" s="12"/>
      <c r="SKO77" s="12"/>
      <c r="SKP77" s="12"/>
      <c r="SKQ77" s="12"/>
      <c r="SKR77" s="12"/>
      <c r="SKS77" s="12"/>
      <c r="SKT77" s="12"/>
      <c r="SKU77" s="12"/>
      <c r="SKV77" s="12"/>
      <c r="SKW77" s="12"/>
      <c r="SKX77" s="12"/>
      <c r="SKY77" s="12"/>
      <c r="SKZ77" s="12"/>
      <c r="SLA77" s="12"/>
      <c r="SLB77" s="12"/>
      <c r="SLC77" s="12"/>
      <c r="SLD77" s="12"/>
      <c r="SLE77" s="12"/>
      <c r="SLF77" s="12"/>
      <c r="SLG77" s="12"/>
      <c r="SLH77" s="12"/>
      <c r="SLI77" s="12"/>
      <c r="SLJ77" s="12"/>
      <c r="SLK77" s="12"/>
      <c r="SLL77" s="12"/>
      <c r="SLM77" s="12"/>
      <c r="SLN77" s="12"/>
      <c r="SLO77" s="12"/>
      <c r="SLP77" s="12"/>
      <c r="SLQ77" s="12"/>
      <c r="SLR77" s="12"/>
      <c r="SLS77" s="12"/>
      <c r="SLT77" s="12"/>
      <c r="SLU77" s="12"/>
      <c r="SLV77" s="12"/>
      <c r="SLW77" s="12"/>
      <c r="SLX77" s="12"/>
      <c r="SLY77" s="12"/>
      <c r="SLZ77" s="12"/>
      <c r="SMA77" s="12"/>
      <c r="SMB77" s="12"/>
      <c r="SMC77" s="12"/>
      <c r="SMD77" s="12"/>
      <c r="SME77" s="12"/>
      <c r="SMF77" s="12"/>
      <c r="SMG77" s="12"/>
      <c r="SMH77" s="12"/>
      <c r="SMI77" s="12"/>
      <c r="SMJ77" s="12"/>
      <c r="SMK77" s="12"/>
      <c r="SML77" s="12"/>
      <c r="SMM77" s="12"/>
      <c r="SMN77" s="12"/>
      <c r="SMO77" s="12"/>
      <c r="SMP77" s="12"/>
      <c r="SMQ77" s="12"/>
      <c r="SMR77" s="12"/>
      <c r="SMS77" s="12"/>
      <c r="SMT77" s="12"/>
      <c r="SMU77" s="12"/>
      <c r="SMV77" s="12"/>
      <c r="SMW77" s="12"/>
      <c r="SMX77" s="12"/>
      <c r="SMY77" s="12"/>
      <c r="SMZ77" s="12"/>
      <c r="SNA77" s="12"/>
      <c r="SNB77" s="12"/>
      <c r="SNC77" s="12"/>
      <c r="SND77" s="12"/>
      <c r="SNE77" s="12"/>
      <c r="SNF77" s="12"/>
      <c r="SNG77" s="12"/>
      <c r="SNH77" s="12"/>
      <c r="SNI77" s="12"/>
      <c r="SNJ77" s="12"/>
      <c r="SNK77" s="12"/>
      <c r="SNL77" s="12"/>
      <c r="SNM77" s="12"/>
      <c r="SNN77" s="12"/>
      <c r="SNO77" s="12"/>
      <c r="SNP77" s="12"/>
      <c r="SNQ77" s="12"/>
      <c r="SNR77" s="12"/>
      <c r="SNS77" s="12"/>
      <c r="SNT77" s="12"/>
      <c r="SNU77" s="12"/>
      <c r="SNV77" s="12"/>
      <c r="SNW77" s="12"/>
      <c r="SNX77" s="12"/>
      <c r="SNY77" s="12"/>
      <c r="SNZ77" s="12"/>
      <c r="SOA77" s="12"/>
      <c r="SOB77" s="12"/>
      <c r="SOC77" s="12"/>
      <c r="SOD77" s="12"/>
      <c r="SOE77" s="12"/>
      <c r="SOF77" s="12"/>
      <c r="SOG77" s="12"/>
      <c r="SOH77" s="12"/>
      <c r="SOI77" s="12"/>
      <c r="SOJ77" s="12"/>
      <c r="SOK77" s="12"/>
      <c r="SOL77" s="12"/>
      <c r="SOM77" s="12"/>
      <c r="SON77" s="12"/>
      <c r="SOO77" s="12"/>
      <c r="SOP77" s="12"/>
      <c r="SOQ77" s="12"/>
      <c r="SOR77" s="12"/>
      <c r="SOS77" s="12"/>
      <c r="SOT77" s="12"/>
      <c r="SOU77" s="12"/>
      <c r="SOV77" s="12"/>
      <c r="SOW77" s="12"/>
      <c r="SOX77" s="12"/>
      <c r="SOY77" s="12"/>
      <c r="SOZ77" s="12"/>
      <c r="SPA77" s="12"/>
      <c r="SPB77" s="12"/>
      <c r="SPC77" s="12"/>
      <c r="SPD77" s="12"/>
      <c r="SPE77" s="12"/>
      <c r="SPF77" s="12"/>
      <c r="SPG77" s="12"/>
      <c r="SPH77" s="12"/>
      <c r="SPI77" s="12"/>
      <c r="SPJ77" s="12"/>
      <c r="SPK77" s="12"/>
      <c r="SPL77" s="12"/>
      <c r="SPM77" s="12"/>
      <c r="SPN77" s="12"/>
      <c r="SPO77" s="12"/>
      <c r="SPP77" s="12"/>
      <c r="SPQ77" s="12"/>
      <c r="SPR77" s="12"/>
      <c r="SPS77" s="12"/>
      <c r="SPT77" s="12"/>
      <c r="SPU77" s="12"/>
      <c r="SPV77" s="12"/>
      <c r="SPW77" s="12"/>
      <c r="SPX77" s="12"/>
      <c r="SPY77" s="12"/>
      <c r="SPZ77" s="12"/>
      <c r="SQA77" s="12"/>
      <c r="SQB77" s="12"/>
      <c r="SQC77" s="12"/>
      <c r="SQD77" s="12"/>
      <c r="SQE77" s="12"/>
      <c r="SQF77" s="12"/>
      <c r="SQG77" s="12"/>
      <c r="SQH77" s="12"/>
      <c r="SQI77" s="12"/>
      <c r="SQJ77" s="12"/>
      <c r="SQK77" s="12"/>
      <c r="SQL77" s="12"/>
      <c r="SQM77" s="12"/>
      <c r="SQN77" s="12"/>
      <c r="SQO77" s="12"/>
      <c r="SQP77" s="12"/>
      <c r="SQQ77" s="12"/>
      <c r="SQR77" s="12"/>
      <c r="SQS77" s="12"/>
      <c r="SQT77" s="12"/>
      <c r="SQU77" s="12"/>
      <c r="SQV77" s="12"/>
      <c r="SQW77" s="12"/>
      <c r="SQX77" s="12"/>
      <c r="SQY77" s="12"/>
      <c r="SQZ77" s="12"/>
      <c r="SRA77" s="12"/>
      <c r="SRB77" s="12"/>
      <c r="SRC77" s="12"/>
      <c r="SRD77" s="12"/>
      <c r="SRE77" s="12"/>
      <c r="SRF77" s="12"/>
      <c r="SRG77" s="12"/>
      <c r="SRH77" s="12"/>
      <c r="SRI77" s="12"/>
      <c r="SRJ77" s="12"/>
      <c r="SRK77" s="12"/>
      <c r="SRL77" s="12"/>
      <c r="SRM77" s="12"/>
      <c r="SRN77" s="12"/>
      <c r="SRO77" s="12"/>
      <c r="SRP77" s="12"/>
      <c r="SRQ77" s="12"/>
      <c r="SRR77" s="12"/>
      <c r="SRS77" s="12"/>
      <c r="SRT77" s="12"/>
      <c r="SRU77" s="12"/>
      <c r="SRV77" s="12"/>
      <c r="SRW77" s="12"/>
      <c r="SRX77" s="12"/>
      <c r="SRY77" s="12"/>
      <c r="SRZ77" s="12"/>
      <c r="SSA77" s="12"/>
      <c r="SSB77" s="12"/>
      <c r="SSC77" s="12"/>
      <c r="SSD77" s="12"/>
      <c r="SSE77" s="12"/>
      <c r="SSF77" s="12"/>
      <c r="SSG77" s="12"/>
      <c r="SSH77" s="12"/>
      <c r="SSI77" s="12"/>
      <c r="SSJ77" s="12"/>
      <c r="SSK77" s="12"/>
      <c r="SSL77" s="12"/>
      <c r="SSM77" s="12"/>
      <c r="SSN77" s="12"/>
      <c r="SSO77" s="12"/>
      <c r="SSP77" s="12"/>
      <c r="SSQ77" s="12"/>
      <c r="SSR77" s="12"/>
      <c r="SSS77" s="12"/>
      <c r="SST77" s="12"/>
      <c r="SSU77" s="12"/>
      <c r="SSV77" s="12"/>
      <c r="SSW77" s="12"/>
      <c r="SSX77" s="12"/>
      <c r="SSY77" s="12"/>
      <c r="SSZ77" s="12"/>
      <c r="STA77" s="12"/>
      <c r="STB77" s="12"/>
      <c r="STC77" s="12"/>
      <c r="STD77" s="12"/>
      <c r="STE77" s="12"/>
      <c r="STF77" s="12"/>
      <c r="STG77" s="12"/>
      <c r="STH77" s="12"/>
      <c r="STI77" s="12"/>
      <c r="STJ77" s="12"/>
      <c r="STK77" s="12"/>
      <c r="STL77" s="12"/>
      <c r="STM77" s="12"/>
      <c r="STN77" s="12"/>
      <c r="STO77" s="12"/>
      <c r="STP77" s="12"/>
      <c r="STQ77" s="12"/>
      <c r="STR77" s="12"/>
      <c r="STS77" s="12"/>
      <c r="STT77" s="12"/>
      <c r="STU77" s="12"/>
      <c r="STV77" s="12"/>
      <c r="STW77" s="12"/>
      <c r="STX77" s="12"/>
      <c r="STY77" s="12"/>
      <c r="STZ77" s="12"/>
      <c r="SUA77" s="12"/>
      <c r="SUB77" s="12"/>
      <c r="SUC77" s="12"/>
      <c r="SUD77" s="12"/>
      <c r="SUE77" s="12"/>
      <c r="SUF77" s="12"/>
      <c r="SUG77" s="12"/>
      <c r="SUH77" s="12"/>
      <c r="SUI77" s="12"/>
      <c r="SUJ77" s="12"/>
      <c r="SUK77" s="12"/>
      <c r="SUL77" s="12"/>
      <c r="SUM77" s="12"/>
      <c r="SUN77" s="12"/>
      <c r="SUO77" s="12"/>
      <c r="SUP77" s="12"/>
      <c r="SUQ77" s="12"/>
      <c r="SUR77" s="12"/>
      <c r="SUS77" s="12"/>
      <c r="SUT77" s="12"/>
      <c r="SUU77" s="12"/>
      <c r="SUV77" s="12"/>
      <c r="SUW77" s="12"/>
      <c r="SUX77" s="12"/>
      <c r="SUY77" s="12"/>
      <c r="SUZ77" s="12"/>
      <c r="SVA77" s="12"/>
      <c r="SVB77" s="12"/>
      <c r="SVC77" s="12"/>
      <c r="SVD77" s="12"/>
      <c r="SVE77" s="12"/>
      <c r="SVF77" s="12"/>
      <c r="SVG77" s="12"/>
      <c r="SVH77" s="12"/>
      <c r="SVI77" s="12"/>
      <c r="SVJ77" s="12"/>
      <c r="SVK77" s="12"/>
      <c r="SVL77" s="12"/>
      <c r="SVM77" s="12"/>
      <c r="SVN77" s="12"/>
      <c r="SVO77" s="12"/>
      <c r="SVP77" s="12"/>
      <c r="SVQ77" s="12"/>
      <c r="SVR77" s="12"/>
      <c r="SVS77" s="12"/>
      <c r="SVT77" s="12"/>
      <c r="SVU77" s="12"/>
      <c r="SVV77" s="12"/>
      <c r="SVW77" s="12"/>
      <c r="SVX77" s="12"/>
      <c r="SVY77" s="12"/>
      <c r="SVZ77" s="12"/>
      <c r="SWA77" s="12"/>
      <c r="SWB77" s="12"/>
      <c r="SWC77" s="12"/>
      <c r="SWD77" s="12"/>
      <c r="SWE77" s="12"/>
      <c r="SWF77" s="12"/>
      <c r="SWG77" s="12"/>
      <c r="SWH77" s="12"/>
      <c r="SWI77" s="12"/>
      <c r="SWJ77" s="12"/>
      <c r="SWK77" s="12"/>
      <c r="SWL77" s="12"/>
      <c r="SWM77" s="12"/>
      <c r="SWN77" s="12"/>
      <c r="SWO77" s="12"/>
      <c r="SWP77" s="12"/>
      <c r="SWQ77" s="12"/>
      <c r="SWR77" s="12"/>
      <c r="SWS77" s="12"/>
      <c r="SWT77" s="12"/>
      <c r="SWU77" s="12"/>
      <c r="SWV77" s="12"/>
      <c r="SWW77" s="12"/>
      <c r="SWX77" s="12"/>
      <c r="SWY77" s="12"/>
      <c r="SWZ77" s="12"/>
      <c r="SXA77" s="12"/>
      <c r="SXB77" s="12"/>
      <c r="SXC77" s="12"/>
      <c r="SXD77" s="12"/>
      <c r="SXE77" s="12"/>
      <c r="SXF77" s="12"/>
      <c r="SXG77" s="12"/>
      <c r="SXH77" s="12"/>
      <c r="SXI77" s="12"/>
      <c r="SXJ77" s="12"/>
      <c r="SXK77" s="12"/>
      <c r="SXL77" s="12"/>
      <c r="SXM77" s="12"/>
      <c r="SXN77" s="12"/>
      <c r="SXO77" s="12"/>
      <c r="SXP77" s="12"/>
      <c r="SXQ77" s="12"/>
      <c r="SXR77" s="12"/>
      <c r="SXS77" s="12"/>
      <c r="SXT77" s="12"/>
      <c r="SXU77" s="12"/>
      <c r="SXV77" s="12"/>
      <c r="SXW77" s="12"/>
      <c r="SXX77" s="12"/>
      <c r="SXY77" s="12"/>
      <c r="SXZ77" s="12"/>
      <c r="SYA77" s="12"/>
      <c r="SYB77" s="12"/>
      <c r="SYC77" s="12"/>
      <c r="SYD77" s="12"/>
      <c r="SYE77" s="12"/>
      <c r="SYF77" s="12"/>
      <c r="SYG77" s="12"/>
      <c r="SYH77" s="12"/>
      <c r="SYI77" s="12"/>
      <c r="SYJ77" s="12"/>
      <c r="SYK77" s="12"/>
      <c r="SYL77" s="12"/>
      <c r="SYM77" s="12"/>
      <c r="SYN77" s="12"/>
      <c r="SYO77" s="12"/>
      <c r="SYP77" s="12"/>
      <c r="SYQ77" s="12"/>
      <c r="SYR77" s="12"/>
      <c r="SYS77" s="12"/>
      <c r="SYT77" s="12"/>
      <c r="SYU77" s="12"/>
      <c r="SYV77" s="12"/>
      <c r="SYW77" s="12"/>
      <c r="SYX77" s="12"/>
      <c r="SYY77" s="12"/>
      <c r="SYZ77" s="12"/>
      <c r="SZA77" s="12"/>
      <c r="SZB77" s="12"/>
      <c r="SZC77" s="12"/>
      <c r="SZD77" s="12"/>
      <c r="SZE77" s="12"/>
      <c r="SZF77" s="12"/>
      <c r="SZG77" s="12"/>
      <c r="SZH77" s="12"/>
      <c r="SZI77" s="12"/>
      <c r="SZJ77" s="12"/>
      <c r="SZK77" s="12"/>
      <c r="SZL77" s="12"/>
      <c r="SZM77" s="12"/>
      <c r="SZN77" s="12"/>
      <c r="SZO77" s="12"/>
      <c r="SZP77" s="12"/>
      <c r="SZQ77" s="12"/>
      <c r="SZR77" s="12"/>
      <c r="SZS77" s="12"/>
      <c r="SZT77" s="12"/>
      <c r="SZU77" s="12"/>
      <c r="SZV77" s="12"/>
      <c r="SZW77" s="12"/>
      <c r="SZX77" s="12"/>
      <c r="SZY77" s="12"/>
      <c r="SZZ77" s="12"/>
      <c r="TAA77" s="12"/>
      <c r="TAB77" s="12"/>
      <c r="TAC77" s="12"/>
      <c r="TAD77" s="12"/>
      <c r="TAE77" s="12"/>
      <c r="TAF77" s="12"/>
      <c r="TAG77" s="12"/>
      <c r="TAH77" s="12"/>
      <c r="TAI77" s="12"/>
      <c r="TAJ77" s="12"/>
      <c r="TAK77" s="12"/>
      <c r="TAL77" s="12"/>
      <c r="TAM77" s="12"/>
      <c r="TAN77" s="12"/>
      <c r="TAO77" s="12"/>
      <c r="TAP77" s="12"/>
      <c r="TAQ77" s="12"/>
      <c r="TAR77" s="12"/>
      <c r="TAS77" s="12"/>
      <c r="TAT77" s="12"/>
      <c r="TAU77" s="12"/>
      <c r="TAV77" s="12"/>
      <c r="TAW77" s="12"/>
      <c r="TAX77" s="12"/>
      <c r="TAY77" s="12"/>
      <c r="TAZ77" s="12"/>
      <c r="TBA77" s="12"/>
      <c r="TBB77" s="12"/>
      <c r="TBC77" s="12"/>
      <c r="TBD77" s="12"/>
      <c r="TBE77" s="12"/>
      <c r="TBF77" s="12"/>
      <c r="TBG77" s="12"/>
      <c r="TBH77" s="12"/>
      <c r="TBI77" s="12"/>
      <c r="TBJ77" s="12"/>
      <c r="TBK77" s="12"/>
      <c r="TBL77" s="12"/>
      <c r="TBM77" s="12"/>
      <c r="TBN77" s="12"/>
      <c r="TBO77" s="12"/>
      <c r="TBP77" s="12"/>
      <c r="TBQ77" s="12"/>
      <c r="TBR77" s="12"/>
      <c r="TBS77" s="12"/>
      <c r="TBT77" s="12"/>
      <c r="TBU77" s="12"/>
      <c r="TBV77" s="12"/>
      <c r="TBW77" s="12"/>
      <c r="TBX77" s="12"/>
      <c r="TBY77" s="12"/>
      <c r="TBZ77" s="12"/>
      <c r="TCA77" s="12"/>
      <c r="TCB77" s="12"/>
      <c r="TCC77" s="12"/>
      <c r="TCD77" s="12"/>
      <c r="TCE77" s="12"/>
      <c r="TCF77" s="12"/>
      <c r="TCG77" s="12"/>
      <c r="TCH77" s="12"/>
      <c r="TCI77" s="12"/>
      <c r="TCJ77" s="12"/>
      <c r="TCK77" s="12"/>
      <c r="TCL77" s="12"/>
      <c r="TCM77" s="12"/>
      <c r="TCN77" s="12"/>
      <c r="TCO77" s="12"/>
      <c r="TCP77" s="12"/>
      <c r="TCQ77" s="12"/>
      <c r="TCR77" s="12"/>
      <c r="TCS77" s="12"/>
      <c r="TCT77" s="12"/>
      <c r="TCU77" s="12"/>
      <c r="TCV77" s="12"/>
      <c r="TCW77" s="12"/>
      <c r="TCX77" s="12"/>
      <c r="TCY77" s="12"/>
      <c r="TCZ77" s="12"/>
      <c r="TDA77" s="12"/>
      <c r="TDB77" s="12"/>
      <c r="TDC77" s="12"/>
      <c r="TDD77" s="12"/>
      <c r="TDE77" s="12"/>
      <c r="TDF77" s="12"/>
      <c r="TDG77" s="12"/>
      <c r="TDH77" s="12"/>
      <c r="TDI77" s="12"/>
      <c r="TDJ77" s="12"/>
      <c r="TDK77" s="12"/>
      <c r="TDL77" s="12"/>
      <c r="TDM77" s="12"/>
      <c r="TDN77" s="12"/>
      <c r="TDO77" s="12"/>
      <c r="TDP77" s="12"/>
      <c r="TDQ77" s="12"/>
      <c r="TDR77" s="12"/>
      <c r="TDS77" s="12"/>
      <c r="TDT77" s="12"/>
      <c r="TDU77" s="12"/>
      <c r="TDV77" s="12"/>
      <c r="TDW77" s="12"/>
      <c r="TDX77" s="12"/>
      <c r="TDY77" s="12"/>
      <c r="TDZ77" s="12"/>
      <c r="TEA77" s="12"/>
      <c r="TEB77" s="12"/>
      <c r="TEC77" s="12"/>
      <c r="TED77" s="12"/>
      <c r="TEE77" s="12"/>
      <c r="TEF77" s="12"/>
      <c r="TEG77" s="12"/>
      <c r="TEH77" s="12"/>
      <c r="TEI77" s="12"/>
      <c r="TEJ77" s="12"/>
      <c r="TEK77" s="12"/>
      <c r="TEL77" s="12"/>
      <c r="TEM77" s="12"/>
      <c r="TEN77" s="12"/>
      <c r="TEO77" s="12"/>
      <c r="TEP77" s="12"/>
      <c r="TEQ77" s="12"/>
      <c r="TER77" s="12"/>
      <c r="TES77" s="12"/>
      <c r="TET77" s="12"/>
      <c r="TEU77" s="12"/>
      <c r="TEV77" s="12"/>
      <c r="TEW77" s="12"/>
      <c r="TEX77" s="12"/>
      <c r="TEY77" s="12"/>
      <c r="TEZ77" s="12"/>
      <c r="TFA77" s="12"/>
      <c r="TFB77" s="12"/>
      <c r="TFC77" s="12"/>
      <c r="TFD77" s="12"/>
      <c r="TFE77" s="12"/>
      <c r="TFF77" s="12"/>
      <c r="TFG77" s="12"/>
      <c r="TFH77" s="12"/>
      <c r="TFI77" s="12"/>
      <c r="TFJ77" s="12"/>
      <c r="TFK77" s="12"/>
      <c r="TFL77" s="12"/>
      <c r="TFM77" s="12"/>
      <c r="TFN77" s="12"/>
      <c r="TFO77" s="12"/>
      <c r="TFP77" s="12"/>
      <c r="TFQ77" s="12"/>
      <c r="TFR77" s="12"/>
      <c r="TFS77" s="12"/>
      <c r="TFT77" s="12"/>
      <c r="TFU77" s="12"/>
      <c r="TFV77" s="12"/>
      <c r="TFW77" s="12"/>
      <c r="TFX77" s="12"/>
      <c r="TFY77" s="12"/>
      <c r="TFZ77" s="12"/>
      <c r="TGA77" s="12"/>
      <c r="TGB77" s="12"/>
      <c r="TGC77" s="12"/>
      <c r="TGD77" s="12"/>
      <c r="TGE77" s="12"/>
      <c r="TGF77" s="12"/>
      <c r="TGG77" s="12"/>
      <c r="TGH77" s="12"/>
      <c r="TGI77" s="12"/>
      <c r="TGJ77" s="12"/>
      <c r="TGK77" s="12"/>
      <c r="TGL77" s="12"/>
      <c r="TGM77" s="12"/>
      <c r="TGN77" s="12"/>
      <c r="TGO77" s="12"/>
      <c r="TGP77" s="12"/>
      <c r="TGQ77" s="12"/>
      <c r="TGR77" s="12"/>
      <c r="TGS77" s="12"/>
      <c r="TGT77" s="12"/>
      <c r="TGU77" s="12"/>
      <c r="TGV77" s="12"/>
      <c r="TGW77" s="12"/>
      <c r="TGX77" s="12"/>
      <c r="TGY77" s="12"/>
      <c r="TGZ77" s="12"/>
      <c r="THA77" s="12"/>
      <c r="THB77" s="12"/>
      <c r="THC77" s="12"/>
      <c r="THD77" s="12"/>
      <c r="THE77" s="12"/>
      <c r="THF77" s="12"/>
      <c r="THG77" s="12"/>
      <c r="THH77" s="12"/>
      <c r="THI77" s="12"/>
      <c r="THJ77" s="12"/>
      <c r="THK77" s="12"/>
      <c r="THL77" s="12"/>
      <c r="THM77" s="12"/>
      <c r="THN77" s="12"/>
      <c r="THO77" s="12"/>
      <c r="THP77" s="12"/>
      <c r="THQ77" s="12"/>
      <c r="THR77" s="12"/>
      <c r="THS77" s="12"/>
      <c r="THT77" s="12"/>
      <c r="THU77" s="12"/>
      <c r="THV77" s="12"/>
      <c r="THW77" s="12"/>
      <c r="THX77" s="12"/>
      <c r="THY77" s="12"/>
      <c r="THZ77" s="12"/>
      <c r="TIA77" s="12"/>
      <c r="TIB77" s="12"/>
      <c r="TIC77" s="12"/>
      <c r="TID77" s="12"/>
      <c r="TIE77" s="12"/>
      <c r="TIF77" s="12"/>
      <c r="TIG77" s="12"/>
      <c r="TIH77" s="12"/>
      <c r="TII77" s="12"/>
      <c r="TIJ77" s="12"/>
      <c r="TIK77" s="12"/>
      <c r="TIL77" s="12"/>
      <c r="TIM77" s="12"/>
      <c r="TIN77" s="12"/>
      <c r="TIO77" s="12"/>
      <c r="TIP77" s="12"/>
      <c r="TIQ77" s="12"/>
      <c r="TIR77" s="12"/>
      <c r="TIS77" s="12"/>
      <c r="TIT77" s="12"/>
      <c r="TIU77" s="12"/>
      <c r="TIV77" s="12"/>
      <c r="TIW77" s="12"/>
      <c r="TIX77" s="12"/>
      <c r="TIY77" s="12"/>
      <c r="TIZ77" s="12"/>
      <c r="TJA77" s="12"/>
      <c r="TJB77" s="12"/>
      <c r="TJC77" s="12"/>
      <c r="TJD77" s="12"/>
      <c r="TJE77" s="12"/>
      <c r="TJF77" s="12"/>
      <c r="TJG77" s="12"/>
      <c r="TJH77" s="12"/>
      <c r="TJI77" s="12"/>
      <c r="TJJ77" s="12"/>
      <c r="TJK77" s="12"/>
      <c r="TJL77" s="12"/>
      <c r="TJM77" s="12"/>
      <c r="TJN77" s="12"/>
      <c r="TJO77" s="12"/>
      <c r="TJP77" s="12"/>
      <c r="TJQ77" s="12"/>
      <c r="TJR77" s="12"/>
      <c r="TJS77" s="12"/>
      <c r="TJT77" s="12"/>
      <c r="TJU77" s="12"/>
      <c r="TJV77" s="12"/>
      <c r="TJW77" s="12"/>
      <c r="TJX77" s="12"/>
      <c r="TJY77" s="12"/>
      <c r="TJZ77" s="12"/>
      <c r="TKA77" s="12"/>
      <c r="TKB77" s="12"/>
      <c r="TKC77" s="12"/>
      <c r="TKD77" s="12"/>
      <c r="TKE77" s="12"/>
      <c r="TKF77" s="12"/>
      <c r="TKG77" s="12"/>
      <c r="TKH77" s="12"/>
      <c r="TKI77" s="12"/>
      <c r="TKJ77" s="12"/>
      <c r="TKK77" s="12"/>
      <c r="TKL77" s="12"/>
      <c r="TKM77" s="12"/>
      <c r="TKN77" s="12"/>
      <c r="TKO77" s="12"/>
      <c r="TKP77" s="12"/>
      <c r="TKQ77" s="12"/>
      <c r="TKR77" s="12"/>
      <c r="TKS77" s="12"/>
      <c r="TKT77" s="12"/>
      <c r="TKU77" s="12"/>
      <c r="TKV77" s="12"/>
      <c r="TKW77" s="12"/>
      <c r="TKX77" s="12"/>
      <c r="TKY77" s="12"/>
      <c r="TKZ77" s="12"/>
      <c r="TLA77" s="12"/>
      <c r="TLB77" s="12"/>
      <c r="TLC77" s="12"/>
      <c r="TLD77" s="12"/>
      <c r="TLE77" s="12"/>
      <c r="TLF77" s="12"/>
      <c r="TLG77" s="12"/>
      <c r="TLH77" s="12"/>
      <c r="TLI77" s="12"/>
      <c r="TLJ77" s="12"/>
      <c r="TLK77" s="12"/>
      <c r="TLL77" s="12"/>
      <c r="TLM77" s="12"/>
      <c r="TLN77" s="12"/>
      <c r="TLO77" s="12"/>
      <c r="TLP77" s="12"/>
      <c r="TLQ77" s="12"/>
      <c r="TLR77" s="12"/>
      <c r="TLS77" s="12"/>
      <c r="TLT77" s="12"/>
      <c r="TLU77" s="12"/>
      <c r="TLV77" s="12"/>
      <c r="TLW77" s="12"/>
      <c r="TLX77" s="12"/>
      <c r="TLY77" s="12"/>
      <c r="TLZ77" s="12"/>
      <c r="TMA77" s="12"/>
      <c r="TMB77" s="12"/>
      <c r="TMC77" s="12"/>
      <c r="TMD77" s="12"/>
      <c r="TME77" s="12"/>
      <c r="TMF77" s="12"/>
      <c r="TMG77" s="12"/>
      <c r="TMH77" s="12"/>
      <c r="TMI77" s="12"/>
      <c r="TMJ77" s="12"/>
      <c r="TMK77" s="12"/>
      <c r="TML77" s="12"/>
      <c r="TMM77" s="12"/>
      <c r="TMN77" s="12"/>
      <c r="TMO77" s="12"/>
      <c r="TMP77" s="12"/>
      <c r="TMQ77" s="12"/>
      <c r="TMR77" s="12"/>
      <c r="TMS77" s="12"/>
      <c r="TMT77" s="12"/>
      <c r="TMU77" s="12"/>
      <c r="TMV77" s="12"/>
      <c r="TMW77" s="12"/>
      <c r="TMX77" s="12"/>
      <c r="TMY77" s="12"/>
      <c r="TMZ77" s="12"/>
      <c r="TNA77" s="12"/>
      <c r="TNB77" s="12"/>
      <c r="TNC77" s="12"/>
      <c r="TND77" s="12"/>
      <c r="TNE77" s="12"/>
      <c r="TNF77" s="12"/>
      <c r="TNG77" s="12"/>
      <c r="TNH77" s="12"/>
      <c r="TNI77" s="12"/>
      <c r="TNJ77" s="12"/>
      <c r="TNK77" s="12"/>
      <c r="TNL77" s="12"/>
      <c r="TNM77" s="12"/>
      <c r="TNN77" s="12"/>
      <c r="TNO77" s="12"/>
      <c r="TNP77" s="12"/>
      <c r="TNQ77" s="12"/>
      <c r="TNR77" s="12"/>
      <c r="TNS77" s="12"/>
      <c r="TNT77" s="12"/>
      <c r="TNU77" s="12"/>
      <c r="TNV77" s="12"/>
      <c r="TNW77" s="12"/>
      <c r="TNX77" s="12"/>
      <c r="TNY77" s="12"/>
      <c r="TNZ77" s="12"/>
      <c r="TOA77" s="12"/>
      <c r="TOB77" s="12"/>
      <c r="TOC77" s="12"/>
      <c r="TOD77" s="12"/>
      <c r="TOE77" s="12"/>
      <c r="TOF77" s="12"/>
      <c r="TOG77" s="12"/>
      <c r="TOH77" s="12"/>
      <c r="TOI77" s="12"/>
      <c r="TOJ77" s="12"/>
      <c r="TOK77" s="12"/>
      <c r="TOL77" s="12"/>
      <c r="TOM77" s="12"/>
      <c r="TON77" s="12"/>
      <c r="TOO77" s="12"/>
      <c r="TOP77" s="12"/>
      <c r="TOQ77" s="12"/>
      <c r="TOR77" s="12"/>
      <c r="TOS77" s="12"/>
      <c r="TOT77" s="12"/>
      <c r="TOU77" s="12"/>
      <c r="TOV77" s="12"/>
      <c r="TOW77" s="12"/>
      <c r="TOX77" s="12"/>
      <c r="TOY77" s="12"/>
      <c r="TOZ77" s="12"/>
      <c r="TPA77" s="12"/>
      <c r="TPB77" s="12"/>
      <c r="TPC77" s="12"/>
      <c r="TPD77" s="12"/>
      <c r="TPE77" s="12"/>
      <c r="TPF77" s="12"/>
      <c r="TPG77" s="12"/>
      <c r="TPH77" s="12"/>
      <c r="TPI77" s="12"/>
      <c r="TPJ77" s="12"/>
      <c r="TPK77" s="12"/>
      <c r="TPL77" s="12"/>
      <c r="TPM77" s="12"/>
      <c r="TPN77" s="12"/>
      <c r="TPO77" s="12"/>
      <c r="TPP77" s="12"/>
      <c r="TPQ77" s="12"/>
      <c r="TPR77" s="12"/>
      <c r="TPS77" s="12"/>
      <c r="TPT77" s="12"/>
      <c r="TPU77" s="12"/>
      <c r="TPV77" s="12"/>
      <c r="TPW77" s="12"/>
      <c r="TPX77" s="12"/>
      <c r="TPY77" s="12"/>
      <c r="TPZ77" s="12"/>
      <c r="TQA77" s="12"/>
      <c r="TQB77" s="12"/>
      <c r="TQC77" s="12"/>
      <c r="TQD77" s="12"/>
      <c r="TQE77" s="12"/>
      <c r="TQF77" s="12"/>
      <c r="TQG77" s="12"/>
      <c r="TQH77" s="12"/>
      <c r="TQI77" s="12"/>
      <c r="TQJ77" s="12"/>
      <c r="TQK77" s="12"/>
      <c r="TQL77" s="12"/>
      <c r="TQM77" s="12"/>
      <c r="TQN77" s="12"/>
      <c r="TQO77" s="12"/>
      <c r="TQP77" s="12"/>
      <c r="TQQ77" s="12"/>
      <c r="TQR77" s="12"/>
      <c r="TQS77" s="12"/>
      <c r="TQT77" s="12"/>
      <c r="TQU77" s="12"/>
      <c r="TQV77" s="12"/>
      <c r="TQW77" s="12"/>
      <c r="TQX77" s="12"/>
      <c r="TQY77" s="12"/>
      <c r="TQZ77" s="12"/>
      <c r="TRA77" s="12"/>
      <c r="TRB77" s="12"/>
      <c r="TRC77" s="12"/>
      <c r="TRD77" s="12"/>
      <c r="TRE77" s="12"/>
      <c r="TRF77" s="12"/>
      <c r="TRG77" s="12"/>
      <c r="TRH77" s="12"/>
      <c r="TRI77" s="12"/>
      <c r="TRJ77" s="12"/>
      <c r="TRK77" s="12"/>
      <c r="TRL77" s="12"/>
      <c r="TRM77" s="12"/>
      <c r="TRN77" s="12"/>
      <c r="TRO77" s="12"/>
      <c r="TRP77" s="12"/>
      <c r="TRQ77" s="12"/>
      <c r="TRR77" s="12"/>
      <c r="TRS77" s="12"/>
      <c r="TRT77" s="12"/>
      <c r="TRU77" s="12"/>
      <c r="TRV77" s="12"/>
      <c r="TRW77" s="12"/>
      <c r="TRX77" s="12"/>
      <c r="TRY77" s="12"/>
      <c r="TRZ77" s="12"/>
      <c r="TSA77" s="12"/>
      <c r="TSB77" s="12"/>
      <c r="TSC77" s="12"/>
      <c r="TSD77" s="12"/>
      <c r="TSE77" s="12"/>
      <c r="TSF77" s="12"/>
      <c r="TSG77" s="12"/>
      <c r="TSH77" s="12"/>
      <c r="TSI77" s="12"/>
      <c r="TSJ77" s="12"/>
      <c r="TSK77" s="12"/>
      <c r="TSL77" s="12"/>
      <c r="TSM77" s="12"/>
      <c r="TSN77" s="12"/>
      <c r="TSO77" s="12"/>
      <c r="TSP77" s="12"/>
      <c r="TSQ77" s="12"/>
      <c r="TSR77" s="12"/>
      <c r="TSS77" s="12"/>
      <c r="TST77" s="12"/>
      <c r="TSU77" s="12"/>
      <c r="TSV77" s="12"/>
      <c r="TSW77" s="12"/>
      <c r="TSX77" s="12"/>
      <c r="TSY77" s="12"/>
      <c r="TSZ77" s="12"/>
      <c r="TTA77" s="12"/>
      <c r="TTB77" s="12"/>
      <c r="TTC77" s="12"/>
      <c r="TTD77" s="12"/>
      <c r="TTE77" s="12"/>
      <c r="TTF77" s="12"/>
      <c r="TTG77" s="12"/>
      <c r="TTH77" s="12"/>
      <c r="TTI77" s="12"/>
      <c r="TTJ77" s="12"/>
      <c r="TTK77" s="12"/>
      <c r="TTL77" s="12"/>
      <c r="TTM77" s="12"/>
      <c r="TTN77" s="12"/>
      <c r="TTO77" s="12"/>
      <c r="TTP77" s="12"/>
      <c r="TTQ77" s="12"/>
      <c r="TTR77" s="12"/>
      <c r="TTS77" s="12"/>
      <c r="TTT77" s="12"/>
      <c r="TTU77" s="12"/>
      <c r="TTV77" s="12"/>
      <c r="TTW77" s="12"/>
      <c r="TTX77" s="12"/>
      <c r="TTY77" s="12"/>
      <c r="TTZ77" s="12"/>
      <c r="TUA77" s="12"/>
      <c r="TUB77" s="12"/>
      <c r="TUC77" s="12"/>
      <c r="TUD77" s="12"/>
      <c r="TUE77" s="12"/>
      <c r="TUF77" s="12"/>
      <c r="TUG77" s="12"/>
      <c r="TUH77" s="12"/>
      <c r="TUI77" s="12"/>
      <c r="TUJ77" s="12"/>
      <c r="TUK77" s="12"/>
      <c r="TUL77" s="12"/>
      <c r="TUM77" s="12"/>
      <c r="TUN77" s="12"/>
      <c r="TUO77" s="12"/>
      <c r="TUP77" s="12"/>
      <c r="TUQ77" s="12"/>
      <c r="TUR77" s="12"/>
      <c r="TUS77" s="12"/>
      <c r="TUT77" s="12"/>
      <c r="TUU77" s="12"/>
      <c r="TUV77" s="12"/>
      <c r="TUW77" s="12"/>
      <c r="TUX77" s="12"/>
      <c r="TUY77" s="12"/>
      <c r="TUZ77" s="12"/>
      <c r="TVA77" s="12"/>
      <c r="TVB77" s="12"/>
      <c r="TVC77" s="12"/>
      <c r="TVD77" s="12"/>
      <c r="TVE77" s="12"/>
      <c r="TVF77" s="12"/>
      <c r="TVG77" s="12"/>
      <c r="TVH77" s="12"/>
      <c r="TVI77" s="12"/>
      <c r="TVJ77" s="12"/>
      <c r="TVK77" s="12"/>
      <c r="TVL77" s="12"/>
      <c r="TVM77" s="12"/>
      <c r="TVN77" s="12"/>
      <c r="TVO77" s="12"/>
      <c r="TVP77" s="12"/>
      <c r="TVQ77" s="12"/>
      <c r="TVR77" s="12"/>
      <c r="TVS77" s="12"/>
      <c r="TVT77" s="12"/>
      <c r="TVU77" s="12"/>
      <c r="TVV77" s="12"/>
      <c r="TVW77" s="12"/>
      <c r="TVX77" s="12"/>
      <c r="TVY77" s="12"/>
      <c r="TVZ77" s="12"/>
      <c r="TWA77" s="12"/>
      <c r="TWB77" s="12"/>
      <c r="TWC77" s="12"/>
      <c r="TWD77" s="12"/>
      <c r="TWE77" s="12"/>
      <c r="TWF77" s="12"/>
      <c r="TWG77" s="12"/>
      <c r="TWH77" s="12"/>
      <c r="TWI77" s="12"/>
      <c r="TWJ77" s="12"/>
      <c r="TWK77" s="12"/>
      <c r="TWL77" s="12"/>
      <c r="TWM77" s="12"/>
      <c r="TWN77" s="12"/>
      <c r="TWO77" s="12"/>
      <c r="TWP77" s="12"/>
      <c r="TWQ77" s="12"/>
      <c r="TWR77" s="12"/>
      <c r="TWS77" s="12"/>
      <c r="TWT77" s="12"/>
      <c r="TWU77" s="12"/>
      <c r="TWV77" s="12"/>
      <c r="TWW77" s="12"/>
      <c r="TWX77" s="12"/>
      <c r="TWY77" s="12"/>
      <c r="TWZ77" s="12"/>
      <c r="TXA77" s="12"/>
      <c r="TXB77" s="12"/>
      <c r="TXC77" s="12"/>
      <c r="TXD77" s="12"/>
      <c r="TXE77" s="12"/>
      <c r="TXF77" s="12"/>
      <c r="TXG77" s="12"/>
      <c r="TXH77" s="12"/>
      <c r="TXI77" s="12"/>
      <c r="TXJ77" s="12"/>
      <c r="TXK77" s="12"/>
      <c r="TXL77" s="12"/>
      <c r="TXM77" s="12"/>
      <c r="TXN77" s="12"/>
      <c r="TXO77" s="12"/>
      <c r="TXP77" s="12"/>
      <c r="TXQ77" s="12"/>
      <c r="TXR77" s="12"/>
      <c r="TXS77" s="12"/>
      <c r="TXT77" s="12"/>
      <c r="TXU77" s="12"/>
      <c r="TXV77" s="12"/>
      <c r="TXW77" s="12"/>
      <c r="TXX77" s="12"/>
      <c r="TXY77" s="12"/>
      <c r="TXZ77" s="12"/>
      <c r="TYA77" s="12"/>
      <c r="TYB77" s="12"/>
      <c r="TYC77" s="12"/>
      <c r="TYD77" s="12"/>
      <c r="TYE77" s="12"/>
      <c r="TYF77" s="12"/>
      <c r="TYG77" s="12"/>
      <c r="TYH77" s="12"/>
      <c r="TYI77" s="12"/>
      <c r="TYJ77" s="12"/>
      <c r="TYK77" s="12"/>
      <c r="TYL77" s="12"/>
      <c r="TYM77" s="12"/>
      <c r="TYN77" s="12"/>
      <c r="TYO77" s="12"/>
      <c r="TYP77" s="12"/>
      <c r="TYQ77" s="12"/>
      <c r="TYR77" s="12"/>
      <c r="TYS77" s="12"/>
      <c r="TYT77" s="12"/>
      <c r="TYU77" s="12"/>
      <c r="TYV77" s="12"/>
      <c r="TYW77" s="12"/>
      <c r="TYX77" s="12"/>
      <c r="TYY77" s="12"/>
      <c r="TYZ77" s="12"/>
      <c r="TZA77" s="12"/>
      <c r="TZB77" s="12"/>
      <c r="TZC77" s="12"/>
      <c r="TZD77" s="12"/>
      <c r="TZE77" s="12"/>
      <c r="TZF77" s="12"/>
      <c r="TZG77" s="12"/>
      <c r="TZH77" s="12"/>
      <c r="TZI77" s="12"/>
      <c r="TZJ77" s="12"/>
      <c r="TZK77" s="12"/>
      <c r="TZL77" s="12"/>
      <c r="TZM77" s="12"/>
      <c r="TZN77" s="12"/>
      <c r="TZO77" s="12"/>
      <c r="TZP77" s="12"/>
      <c r="TZQ77" s="12"/>
      <c r="TZR77" s="12"/>
      <c r="TZS77" s="12"/>
      <c r="TZT77" s="12"/>
      <c r="TZU77" s="12"/>
      <c r="TZV77" s="12"/>
      <c r="TZW77" s="12"/>
      <c r="TZX77" s="12"/>
      <c r="TZY77" s="12"/>
      <c r="TZZ77" s="12"/>
      <c r="UAA77" s="12"/>
      <c r="UAB77" s="12"/>
      <c r="UAC77" s="12"/>
      <c r="UAD77" s="12"/>
      <c r="UAE77" s="12"/>
      <c r="UAF77" s="12"/>
      <c r="UAG77" s="12"/>
      <c r="UAH77" s="12"/>
      <c r="UAI77" s="12"/>
      <c r="UAJ77" s="12"/>
      <c r="UAK77" s="12"/>
      <c r="UAL77" s="12"/>
      <c r="UAM77" s="12"/>
      <c r="UAN77" s="12"/>
      <c r="UAO77" s="12"/>
      <c r="UAP77" s="12"/>
      <c r="UAQ77" s="12"/>
      <c r="UAR77" s="12"/>
      <c r="UAS77" s="12"/>
      <c r="UAT77" s="12"/>
      <c r="UAU77" s="12"/>
      <c r="UAV77" s="12"/>
      <c r="UAW77" s="12"/>
      <c r="UAX77" s="12"/>
      <c r="UAY77" s="12"/>
      <c r="UAZ77" s="12"/>
      <c r="UBA77" s="12"/>
      <c r="UBB77" s="12"/>
      <c r="UBC77" s="12"/>
      <c r="UBD77" s="12"/>
      <c r="UBE77" s="12"/>
      <c r="UBF77" s="12"/>
      <c r="UBG77" s="12"/>
      <c r="UBH77" s="12"/>
      <c r="UBI77" s="12"/>
      <c r="UBJ77" s="12"/>
      <c r="UBK77" s="12"/>
      <c r="UBL77" s="12"/>
      <c r="UBM77" s="12"/>
      <c r="UBN77" s="12"/>
      <c r="UBO77" s="12"/>
      <c r="UBP77" s="12"/>
      <c r="UBQ77" s="12"/>
      <c r="UBR77" s="12"/>
      <c r="UBS77" s="12"/>
      <c r="UBT77" s="12"/>
      <c r="UBU77" s="12"/>
      <c r="UBV77" s="12"/>
      <c r="UBW77" s="12"/>
      <c r="UBX77" s="12"/>
      <c r="UBY77" s="12"/>
      <c r="UBZ77" s="12"/>
      <c r="UCA77" s="12"/>
      <c r="UCB77" s="12"/>
      <c r="UCC77" s="12"/>
      <c r="UCD77" s="12"/>
      <c r="UCE77" s="12"/>
      <c r="UCF77" s="12"/>
      <c r="UCG77" s="12"/>
      <c r="UCH77" s="12"/>
      <c r="UCI77" s="12"/>
      <c r="UCJ77" s="12"/>
      <c r="UCK77" s="12"/>
      <c r="UCL77" s="12"/>
      <c r="UCM77" s="12"/>
      <c r="UCN77" s="12"/>
      <c r="UCO77" s="12"/>
      <c r="UCP77" s="12"/>
      <c r="UCQ77" s="12"/>
      <c r="UCR77" s="12"/>
      <c r="UCS77" s="12"/>
      <c r="UCT77" s="12"/>
      <c r="UCU77" s="12"/>
      <c r="UCV77" s="12"/>
      <c r="UCW77" s="12"/>
      <c r="UCX77" s="12"/>
      <c r="UCY77" s="12"/>
      <c r="UCZ77" s="12"/>
      <c r="UDA77" s="12"/>
      <c r="UDB77" s="12"/>
      <c r="UDC77" s="12"/>
      <c r="UDD77" s="12"/>
      <c r="UDE77" s="12"/>
      <c r="UDF77" s="12"/>
      <c r="UDG77" s="12"/>
      <c r="UDH77" s="12"/>
      <c r="UDI77" s="12"/>
      <c r="UDJ77" s="12"/>
      <c r="UDK77" s="12"/>
      <c r="UDL77" s="12"/>
      <c r="UDM77" s="12"/>
      <c r="UDN77" s="12"/>
      <c r="UDO77" s="12"/>
      <c r="UDP77" s="12"/>
      <c r="UDQ77" s="12"/>
      <c r="UDR77" s="12"/>
      <c r="UDS77" s="12"/>
      <c r="UDT77" s="12"/>
      <c r="UDU77" s="12"/>
      <c r="UDV77" s="12"/>
      <c r="UDW77" s="12"/>
      <c r="UDX77" s="12"/>
      <c r="UDY77" s="12"/>
      <c r="UDZ77" s="12"/>
      <c r="UEA77" s="12"/>
      <c r="UEB77" s="12"/>
      <c r="UEC77" s="12"/>
      <c r="UED77" s="12"/>
      <c r="UEE77" s="12"/>
      <c r="UEF77" s="12"/>
      <c r="UEG77" s="12"/>
      <c r="UEH77" s="12"/>
      <c r="UEI77" s="12"/>
      <c r="UEJ77" s="12"/>
      <c r="UEK77" s="12"/>
      <c r="UEL77" s="12"/>
      <c r="UEM77" s="12"/>
      <c r="UEN77" s="12"/>
      <c r="UEO77" s="12"/>
      <c r="UEP77" s="12"/>
      <c r="UEQ77" s="12"/>
      <c r="UER77" s="12"/>
      <c r="UES77" s="12"/>
      <c r="UET77" s="12"/>
      <c r="UEU77" s="12"/>
      <c r="UEV77" s="12"/>
      <c r="UEW77" s="12"/>
      <c r="UEX77" s="12"/>
      <c r="UEY77" s="12"/>
      <c r="UEZ77" s="12"/>
      <c r="UFA77" s="12"/>
      <c r="UFB77" s="12"/>
      <c r="UFC77" s="12"/>
      <c r="UFD77" s="12"/>
      <c r="UFE77" s="12"/>
      <c r="UFF77" s="12"/>
      <c r="UFG77" s="12"/>
      <c r="UFH77" s="12"/>
      <c r="UFI77" s="12"/>
      <c r="UFJ77" s="12"/>
      <c r="UFK77" s="12"/>
      <c r="UFL77" s="12"/>
      <c r="UFM77" s="12"/>
      <c r="UFN77" s="12"/>
      <c r="UFO77" s="12"/>
      <c r="UFP77" s="12"/>
      <c r="UFQ77" s="12"/>
      <c r="UFR77" s="12"/>
      <c r="UFS77" s="12"/>
      <c r="UFT77" s="12"/>
      <c r="UFU77" s="12"/>
      <c r="UFV77" s="12"/>
      <c r="UFW77" s="12"/>
      <c r="UFX77" s="12"/>
      <c r="UFY77" s="12"/>
      <c r="UFZ77" s="12"/>
      <c r="UGA77" s="12"/>
      <c r="UGB77" s="12"/>
      <c r="UGC77" s="12"/>
      <c r="UGD77" s="12"/>
      <c r="UGE77" s="12"/>
      <c r="UGF77" s="12"/>
      <c r="UGG77" s="12"/>
      <c r="UGH77" s="12"/>
      <c r="UGI77" s="12"/>
      <c r="UGJ77" s="12"/>
      <c r="UGK77" s="12"/>
      <c r="UGL77" s="12"/>
      <c r="UGM77" s="12"/>
      <c r="UGN77" s="12"/>
      <c r="UGO77" s="12"/>
      <c r="UGP77" s="12"/>
      <c r="UGQ77" s="12"/>
      <c r="UGR77" s="12"/>
      <c r="UGS77" s="12"/>
      <c r="UGT77" s="12"/>
      <c r="UGU77" s="12"/>
      <c r="UGV77" s="12"/>
      <c r="UGW77" s="12"/>
      <c r="UGX77" s="12"/>
      <c r="UGY77" s="12"/>
      <c r="UGZ77" s="12"/>
      <c r="UHA77" s="12"/>
      <c r="UHB77" s="12"/>
      <c r="UHC77" s="12"/>
      <c r="UHD77" s="12"/>
      <c r="UHE77" s="12"/>
      <c r="UHF77" s="12"/>
      <c r="UHG77" s="12"/>
      <c r="UHH77" s="12"/>
      <c r="UHI77" s="12"/>
      <c r="UHJ77" s="12"/>
      <c r="UHK77" s="12"/>
      <c r="UHL77" s="12"/>
      <c r="UHM77" s="12"/>
      <c r="UHN77" s="12"/>
      <c r="UHO77" s="12"/>
      <c r="UHP77" s="12"/>
      <c r="UHQ77" s="12"/>
      <c r="UHR77" s="12"/>
      <c r="UHS77" s="12"/>
      <c r="UHT77" s="12"/>
      <c r="UHU77" s="12"/>
      <c r="UHV77" s="12"/>
      <c r="UHW77" s="12"/>
      <c r="UHX77" s="12"/>
      <c r="UHY77" s="12"/>
      <c r="UHZ77" s="12"/>
      <c r="UIA77" s="12"/>
      <c r="UIB77" s="12"/>
      <c r="UIC77" s="12"/>
      <c r="UID77" s="12"/>
      <c r="UIE77" s="12"/>
      <c r="UIF77" s="12"/>
      <c r="UIG77" s="12"/>
      <c r="UIH77" s="12"/>
      <c r="UII77" s="12"/>
      <c r="UIJ77" s="12"/>
      <c r="UIK77" s="12"/>
      <c r="UIL77" s="12"/>
      <c r="UIM77" s="12"/>
      <c r="UIN77" s="12"/>
      <c r="UIO77" s="12"/>
      <c r="UIP77" s="12"/>
      <c r="UIQ77" s="12"/>
      <c r="UIR77" s="12"/>
      <c r="UIS77" s="12"/>
      <c r="UIT77" s="12"/>
      <c r="UIU77" s="12"/>
      <c r="UIV77" s="12"/>
      <c r="UIW77" s="12"/>
      <c r="UIX77" s="12"/>
      <c r="UIY77" s="12"/>
      <c r="UIZ77" s="12"/>
      <c r="UJA77" s="12"/>
      <c r="UJB77" s="12"/>
      <c r="UJC77" s="12"/>
      <c r="UJD77" s="12"/>
      <c r="UJE77" s="12"/>
      <c r="UJF77" s="12"/>
      <c r="UJG77" s="12"/>
      <c r="UJH77" s="12"/>
      <c r="UJI77" s="12"/>
      <c r="UJJ77" s="12"/>
      <c r="UJK77" s="12"/>
      <c r="UJL77" s="12"/>
      <c r="UJM77" s="12"/>
      <c r="UJN77" s="12"/>
      <c r="UJO77" s="12"/>
      <c r="UJP77" s="12"/>
      <c r="UJQ77" s="12"/>
      <c r="UJR77" s="12"/>
      <c r="UJS77" s="12"/>
      <c r="UJT77" s="12"/>
      <c r="UJU77" s="12"/>
      <c r="UJV77" s="12"/>
      <c r="UJW77" s="12"/>
      <c r="UJX77" s="12"/>
      <c r="UJY77" s="12"/>
      <c r="UJZ77" s="12"/>
      <c r="UKA77" s="12"/>
      <c r="UKB77" s="12"/>
      <c r="UKC77" s="12"/>
      <c r="UKD77" s="12"/>
      <c r="UKE77" s="12"/>
      <c r="UKF77" s="12"/>
      <c r="UKG77" s="12"/>
      <c r="UKH77" s="12"/>
      <c r="UKI77" s="12"/>
      <c r="UKJ77" s="12"/>
      <c r="UKK77" s="12"/>
      <c r="UKL77" s="12"/>
      <c r="UKM77" s="12"/>
      <c r="UKN77" s="12"/>
      <c r="UKO77" s="12"/>
      <c r="UKP77" s="12"/>
      <c r="UKQ77" s="12"/>
      <c r="UKR77" s="12"/>
      <c r="UKS77" s="12"/>
      <c r="UKT77" s="12"/>
      <c r="UKU77" s="12"/>
      <c r="UKV77" s="12"/>
      <c r="UKW77" s="12"/>
      <c r="UKX77" s="12"/>
      <c r="UKY77" s="12"/>
      <c r="UKZ77" s="12"/>
      <c r="ULA77" s="12"/>
      <c r="ULB77" s="12"/>
      <c r="ULC77" s="12"/>
      <c r="ULD77" s="12"/>
      <c r="ULE77" s="12"/>
      <c r="ULF77" s="12"/>
      <c r="ULG77" s="12"/>
      <c r="ULH77" s="12"/>
      <c r="ULI77" s="12"/>
      <c r="ULJ77" s="12"/>
      <c r="ULK77" s="12"/>
      <c r="ULL77" s="12"/>
      <c r="ULM77" s="12"/>
      <c r="ULN77" s="12"/>
      <c r="ULO77" s="12"/>
      <c r="ULP77" s="12"/>
      <c r="ULQ77" s="12"/>
      <c r="ULR77" s="12"/>
      <c r="ULS77" s="12"/>
      <c r="ULT77" s="12"/>
      <c r="ULU77" s="12"/>
      <c r="ULV77" s="12"/>
      <c r="ULW77" s="12"/>
      <c r="ULX77" s="12"/>
      <c r="ULY77" s="12"/>
      <c r="ULZ77" s="12"/>
      <c r="UMA77" s="12"/>
      <c r="UMB77" s="12"/>
      <c r="UMC77" s="12"/>
      <c r="UMD77" s="12"/>
      <c r="UME77" s="12"/>
      <c r="UMF77" s="12"/>
      <c r="UMG77" s="12"/>
      <c r="UMH77" s="12"/>
      <c r="UMI77" s="12"/>
      <c r="UMJ77" s="12"/>
      <c r="UMK77" s="12"/>
      <c r="UML77" s="12"/>
      <c r="UMM77" s="12"/>
      <c r="UMN77" s="12"/>
      <c r="UMO77" s="12"/>
      <c r="UMP77" s="12"/>
      <c r="UMQ77" s="12"/>
      <c r="UMR77" s="12"/>
      <c r="UMS77" s="12"/>
      <c r="UMT77" s="12"/>
      <c r="UMU77" s="12"/>
      <c r="UMV77" s="12"/>
      <c r="UMW77" s="12"/>
      <c r="UMX77" s="12"/>
      <c r="UMY77" s="12"/>
      <c r="UMZ77" s="12"/>
      <c r="UNA77" s="12"/>
      <c r="UNB77" s="12"/>
      <c r="UNC77" s="12"/>
      <c r="UND77" s="12"/>
      <c r="UNE77" s="12"/>
      <c r="UNF77" s="12"/>
      <c r="UNG77" s="12"/>
      <c r="UNH77" s="12"/>
      <c r="UNI77" s="12"/>
      <c r="UNJ77" s="12"/>
      <c r="UNK77" s="12"/>
      <c r="UNL77" s="12"/>
      <c r="UNM77" s="12"/>
      <c r="UNN77" s="12"/>
      <c r="UNO77" s="12"/>
      <c r="UNP77" s="12"/>
      <c r="UNQ77" s="12"/>
      <c r="UNR77" s="12"/>
      <c r="UNS77" s="12"/>
      <c r="UNT77" s="12"/>
      <c r="UNU77" s="12"/>
      <c r="UNV77" s="12"/>
      <c r="UNW77" s="12"/>
      <c r="UNX77" s="12"/>
      <c r="UNY77" s="12"/>
      <c r="UNZ77" s="12"/>
      <c r="UOA77" s="12"/>
      <c r="UOB77" s="12"/>
      <c r="UOC77" s="12"/>
      <c r="UOD77" s="12"/>
      <c r="UOE77" s="12"/>
      <c r="UOF77" s="12"/>
      <c r="UOG77" s="12"/>
      <c r="UOH77" s="12"/>
      <c r="UOI77" s="12"/>
      <c r="UOJ77" s="12"/>
      <c r="UOK77" s="12"/>
      <c r="UOL77" s="12"/>
      <c r="UOM77" s="12"/>
      <c r="UON77" s="12"/>
      <c r="UOO77" s="12"/>
      <c r="UOP77" s="12"/>
      <c r="UOQ77" s="12"/>
      <c r="UOR77" s="12"/>
      <c r="UOS77" s="12"/>
      <c r="UOT77" s="12"/>
      <c r="UOU77" s="12"/>
      <c r="UOV77" s="12"/>
      <c r="UOW77" s="12"/>
      <c r="UOX77" s="12"/>
      <c r="UOY77" s="12"/>
      <c r="UOZ77" s="12"/>
      <c r="UPA77" s="12"/>
      <c r="UPB77" s="12"/>
      <c r="UPC77" s="12"/>
      <c r="UPD77" s="12"/>
      <c r="UPE77" s="12"/>
      <c r="UPF77" s="12"/>
      <c r="UPG77" s="12"/>
      <c r="UPH77" s="12"/>
      <c r="UPI77" s="12"/>
      <c r="UPJ77" s="12"/>
      <c r="UPK77" s="12"/>
      <c r="UPL77" s="12"/>
      <c r="UPM77" s="12"/>
      <c r="UPN77" s="12"/>
      <c r="UPO77" s="12"/>
      <c r="UPP77" s="12"/>
      <c r="UPQ77" s="12"/>
      <c r="UPR77" s="12"/>
      <c r="UPS77" s="12"/>
      <c r="UPT77" s="12"/>
      <c r="UPU77" s="12"/>
      <c r="UPV77" s="12"/>
      <c r="UPW77" s="12"/>
      <c r="UPX77" s="12"/>
      <c r="UPY77" s="12"/>
      <c r="UPZ77" s="12"/>
      <c r="UQA77" s="12"/>
      <c r="UQB77" s="12"/>
      <c r="UQC77" s="12"/>
      <c r="UQD77" s="12"/>
      <c r="UQE77" s="12"/>
      <c r="UQF77" s="12"/>
      <c r="UQG77" s="12"/>
      <c r="UQH77" s="12"/>
      <c r="UQI77" s="12"/>
      <c r="UQJ77" s="12"/>
      <c r="UQK77" s="12"/>
      <c r="UQL77" s="12"/>
      <c r="UQM77" s="12"/>
      <c r="UQN77" s="12"/>
      <c r="UQO77" s="12"/>
      <c r="UQP77" s="12"/>
      <c r="UQQ77" s="12"/>
      <c r="UQR77" s="12"/>
      <c r="UQS77" s="12"/>
      <c r="UQT77" s="12"/>
      <c r="UQU77" s="12"/>
      <c r="UQV77" s="12"/>
      <c r="UQW77" s="12"/>
      <c r="UQX77" s="12"/>
      <c r="UQY77" s="12"/>
      <c r="UQZ77" s="12"/>
      <c r="URA77" s="12"/>
      <c r="URB77" s="12"/>
      <c r="URC77" s="12"/>
      <c r="URD77" s="12"/>
      <c r="URE77" s="12"/>
      <c r="URF77" s="12"/>
      <c r="URG77" s="12"/>
      <c r="URH77" s="12"/>
      <c r="URI77" s="12"/>
      <c r="URJ77" s="12"/>
      <c r="URK77" s="12"/>
      <c r="URL77" s="12"/>
      <c r="URM77" s="12"/>
      <c r="URN77" s="12"/>
      <c r="URO77" s="12"/>
      <c r="URP77" s="12"/>
      <c r="URQ77" s="12"/>
      <c r="URR77" s="12"/>
      <c r="URS77" s="12"/>
      <c r="URT77" s="12"/>
      <c r="URU77" s="12"/>
      <c r="URV77" s="12"/>
      <c r="URW77" s="12"/>
      <c r="URX77" s="12"/>
      <c r="URY77" s="12"/>
      <c r="URZ77" s="12"/>
      <c r="USA77" s="12"/>
      <c r="USB77" s="12"/>
      <c r="USC77" s="12"/>
      <c r="USD77" s="12"/>
      <c r="USE77" s="12"/>
      <c r="USF77" s="12"/>
      <c r="USG77" s="12"/>
      <c r="USH77" s="12"/>
      <c r="USI77" s="12"/>
      <c r="USJ77" s="12"/>
      <c r="USK77" s="12"/>
      <c r="USL77" s="12"/>
      <c r="USM77" s="12"/>
      <c r="USN77" s="12"/>
      <c r="USO77" s="12"/>
      <c r="USP77" s="12"/>
      <c r="USQ77" s="12"/>
      <c r="USR77" s="12"/>
      <c r="USS77" s="12"/>
      <c r="UST77" s="12"/>
      <c r="USU77" s="12"/>
      <c r="USV77" s="12"/>
      <c r="USW77" s="12"/>
      <c r="USX77" s="12"/>
      <c r="USY77" s="12"/>
      <c r="USZ77" s="12"/>
      <c r="UTA77" s="12"/>
      <c r="UTB77" s="12"/>
      <c r="UTC77" s="12"/>
      <c r="UTD77" s="12"/>
      <c r="UTE77" s="12"/>
      <c r="UTF77" s="12"/>
      <c r="UTG77" s="12"/>
      <c r="UTH77" s="12"/>
      <c r="UTI77" s="12"/>
      <c r="UTJ77" s="12"/>
      <c r="UTK77" s="12"/>
      <c r="UTL77" s="12"/>
      <c r="UTM77" s="12"/>
      <c r="UTN77" s="12"/>
      <c r="UTO77" s="12"/>
      <c r="UTP77" s="12"/>
      <c r="UTQ77" s="12"/>
      <c r="UTR77" s="12"/>
      <c r="UTS77" s="12"/>
      <c r="UTT77" s="12"/>
      <c r="UTU77" s="12"/>
      <c r="UTV77" s="12"/>
      <c r="UTW77" s="12"/>
      <c r="UTX77" s="12"/>
      <c r="UTY77" s="12"/>
      <c r="UTZ77" s="12"/>
      <c r="UUA77" s="12"/>
      <c r="UUB77" s="12"/>
      <c r="UUC77" s="12"/>
      <c r="UUD77" s="12"/>
      <c r="UUE77" s="12"/>
      <c r="UUF77" s="12"/>
      <c r="UUG77" s="12"/>
      <c r="UUH77" s="12"/>
      <c r="UUI77" s="12"/>
      <c r="UUJ77" s="12"/>
      <c r="UUK77" s="12"/>
      <c r="UUL77" s="12"/>
      <c r="UUM77" s="12"/>
      <c r="UUN77" s="12"/>
      <c r="UUO77" s="12"/>
      <c r="UUP77" s="12"/>
      <c r="UUQ77" s="12"/>
      <c r="UUR77" s="12"/>
      <c r="UUS77" s="12"/>
      <c r="UUT77" s="12"/>
      <c r="UUU77" s="12"/>
      <c r="UUV77" s="12"/>
      <c r="UUW77" s="12"/>
      <c r="UUX77" s="12"/>
      <c r="UUY77" s="12"/>
      <c r="UUZ77" s="12"/>
      <c r="UVA77" s="12"/>
      <c r="UVB77" s="12"/>
      <c r="UVC77" s="12"/>
      <c r="UVD77" s="12"/>
      <c r="UVE77" s="12"/>
      <c r="UVF77" s="12"/>
      <c r="UVG77" s="12"/>
      <c r="UVH77" s="12"/>
      <c r="UVI77" s="12"/>
      <c r="UVJ77" s="12"/>
      <c r="UVK77" s="12"/>
      <c r="UVL77" s="12"/>
      <c r="UVM77" s="12"/>
      <c r="UVN77" s="12"/>
      <c r="UVO77" s="12"/>
      <c r="UVP77" s="12"/>
      <c r="UVQ77" s="12"/>
      <c r="UVR77" s="12"/>
      <c r="UVS77" s="12"/>
      <c r="UVT77" s="12"/>
      <c r="UVU77" s="12"/>
      <c r="UVV77" s="12"/>
      <c r="UVW77" s="12"/>
      <c r="UVX77" s="12"/>
      <c r="UVY77" s="12"/>
      <c r="UVZ77" s="12"/>
      <c r="UWA77" s="12"/>
      <c r="UWB77" s="12"/>
      <c r="UWC77" s="12"/>
      <c r="UWD77" s="12"/>
      <c r="UWE77" s="12"/>
      <c r="UWF77" s="12"/>
      <c r="UWG77" s="12"/>
      <c r="UWH77" s="12"/>
      <c r="UWI77" s="12"/>
      <c r="UWJ77" s="12"/>
      <c r="UWK77" s="12"/>
      <c r="UWL77" s="12"/>
      <c r="UWM77" s="12"/>
      <c r="UWN77" s="12"/>
      <c r="UWO77" s="12"/>
      <c r="UWP77" s="12"/>
      <c r="UWQ77" s="12"/>
      <c r="UWR77" s="12"/>
      <c r="UWS77" s="12"/>
      <c r="UWT77" s="12"/>
      <c r="UWU77" s="12"/>
      <c r="UWV77" s="12"/>
      <c r="UWW77" s="12"/>
      <c r="UWX77" s="12"/>
      <c r="UWY77" s="12"/>
      <c r="UWZ77" s="12"/>
      <c r="UXA77" s="12"/>
      <c r="UXB77" s="12"/>
      <c r="UXC77" s="12"/>
      <c r="UXD77" s="12"/>
      <c r="UXE77" s="12"/>
      <c r="UXF77" s="12"/>
      <c r="UXG77" s="12"/>
      <c r="UXH77" s="12"/>
      <c r="UXI77" s="12"/>
      <c r="UXJ77" s="12"/>
      <c r="UXK77" s="12"/>
      <c r="UXL77" s="12"/>
      <c r="UXM77" s="12"/>
      <c r="UXN77" s="12"/>
      <c r="UXO77" s="12"/>
      <c r="UXP77" s="12"/>
      <c r="UXQ77" s="12"/>
      <c r="UXR77" s="12"/>
      <c r="UXS77" s="12"/>
      <c r="UXT77" s="12"/>
      <c r="UXU77" s="12"/>
      <c r="UXV77" s="12"/>
      <c r="UXW77" s="12"/>
      <c r="UXX77" s="12"/>
      <c r="UXY77" s="12"/>
      <c r="UXZ77" s="12"/>
      <c r="UYA77" s="12"/>
      <c r="UYB77" s="12"/>
      <c r="UYC77" s="12"/>
      <c r="UYD77" s="12"/>
      <c r="UYE77" s="12"/>
      <c r="UYF77" s="12"/>
      <c r="UYG77" s="12"/>
      <c r="UYH77" s="12"/>
      <c r="UYI77" s="12"/>
      <c r="UYJ77" s="12"/>
      <c r="UYK77" s="12"/>
      <c r="UYL77" s="12"/>
      <c r="UYM77" s="12"/>
      <c r="UYN77" s="12"/>
      <c r="UYO77" s="12"/>
      <c r="UYP77" s="12"/>
      <c r="UYQ77" s="12"/>
      <c r="UYR77" s="12"/>
      <c r="UYS77" s="12"/>
      <c r="UYT77" s="12"/>
      <c r="UYU77" s="12"/>
      <c r="UYV77" s="12"/>
      <c r="UYW77" s="12"/>
      <c r="UYX77" s="12"/>
      <c r="UYY77" s="12"/>
      <c r="UYZ77" s="12"/>
      <c r="UZA77" s="12"/>
      <c r="UZB77" s="12"/>
      <c r="UZC77" s="12"/>
      <c r="UZD77" s="12"/>
      <c r="UZE77" s="12"/>
      <c r="UZF77" s="12"/>
      <c r="UZG77" s="12"/>
      <c r="UZH77" s="12"/>
      <c r="UZI77" s="12"/>
      <c r="UZJ77" s="12"/>
      <c r="UZK77" s="12"/>
      <c r="UZL77" s="12"/>
      <c r="UZM77" s="12"/>
      <c r="UZN77" s="12"/>
      <c r="UZO77" s="12"/>
      <c r="UZP77" s="12"/>
      <c r="UZQ77" s="12"/>
      <c r="UZR77" s="12"/>
      <c r="UZS77" s="12"/>
      <c r="UZT77" s="12"/>
      <c r="UZU77" s="12"/>
      <c r="UZV77" s="12"/>
      <c r="UZW77" s="12"/>
      <c r="UZX77" s="12"/>
      <c r="UZY77" s="12"/>
      <c r="UZZ77" s="12"/>
      <c r="VAA77" s="12"/>
      <c r="VAB77" s="12"/>
      <c r="VAC77" s="12"/>
      <c r="VAD77" s="12"/>
      <c r="VAE77" s="12"/>
      <c r="VAF77" s="12"/>
      <c r="VAG77" s="12"/>
      <c r="VAH77" s="12"/>
      <c r="VAI77" s="12"/>
      <c r="VAJ77" s="12"/>
      <c r="VAK77" s="12"/>
      <c r="VAL77" s="12"/>
      <c r="VAM77" s="12"/>
      <c r="VAN77" s="12"/>
      <c r="VAO77" s="12"/>
      <c r="VAP77" s="12"/>
      <c r="VAQ77" s="12"/>
      <c r="VAR77" s="12"/>
      <c r="VAS77" s="12"/>
      <c r="VAT77" s="12"/>
      <c r="VAU77" s="12"/>
      <c r="VAV77" s="12"/>
      <c r="VAW77" s="12"/>
      <c r="VAX77" s="12"/>
      <c r="VAY77" s="12"/>
      <c r="VAZ77" s="12"/>
      <c r="VBA77" s="12"/>
      <c r="VBB77" s="12"/>
      <c r="VBC77" s="12"/>
      <c r="VBD77" s="12"/>
      <c r="VBE77" s="12"/>
      <c r="VBF77" s="12"/>
      <c r="VBG77" s="12"/>
      <c r="VBH77" s="12"/>
      <c r="VBI77" s="12"/>
      <c r="VBJ77" s="12"/>
      <c r="VBK77" s="12"/>
      <c r="VBL77" s="12"/>
      <c r="VBM77" s="12"/>
      <c r="VBN77" s="12"/>
      <c r="VBO77" s="12"/>
      <c r="VBP77" s="12"/>
      <c r="VBQ77" s="12"/>
      <c r="VBR77" s="12"/>
      <c r="VBS77" s="12"/>
      <c r="VBT77" s="12"/>
      <c r="VBU77" s="12"/>
      <c r="VBV77" s="12"/>
      <c r="VBW77" s="12"/>
      <c r="VBX77" s="12"/>
      <c r="VBY77" s="12"/>
      <c r="VBZ77" s="12"/>
      <c r="VCA77" s="12"/>
      <c r="VCB77" s="12"/>
      <c r="VCC77" s="12"/>
      <c r="VCD77" s="12"/>
      <c r="VCE77" s="12"/>
      <c r="VCF77" s="12"/>
      <c r="VCG77" s="12"/>
      <c r="VCH77" s="12"/>
      <c r="VCI77" s="12"/>
      <c r="VCJ77" s="12"/>
      <c r="VCK77" s="12"/>
      <c r="VCL77" s="12"/>
      <c r="VCM77" s="12"/>
      <c r="VCN77" s="12"/>
      <c r="VCO77" s="12"/>
      <c r="VCP77" s="12"/>
      <c r="VCQ77" s="12"/>
      <c r="VCR77" s="12"/>
      <c r="VCS77" s="12"/>
      <c r="VCT77" s="12"/>
      <c r="VCU77" s="12"/>
      <c r="VCV77" s="12"/>
      <c r="VCW77" s="12"/>
      <c r="VCX77" s="12"/>
      <c r="VCY77" s="12"/>
      <c r="VCZ77" s="12"/>
      <c r="VDA77" s="12"/>
      <c r="VDB77" s="12"/>
      <c r="VDC77" s="12"/>
      <c r="VDD77" s="12"/>
      <c r="VDE77" s="12"/>
      <c r="VDF77" s="12"/>
      <c r="VDG77" s="12"/>
      <c r="VDH77" s="12"/>
      <c r="VDI77" s="12"/>
      <c r="VDJ77" s="12"/>
      <c r="VDK77" s="12"/>
      <c r="VDL77" s="12"/>
      <c r="VDM77" s="12"/>
      <c r="VDN77" s="12"/>
      <c r="VDO77" s="12"/>
      <c r="VDP77" s="12"/>
      <c r="VDQ77" s="12"/>
      <c r="VDR77" s="12"/>
      <c r="VDS77" s="12"/>
      <c r="VDT77" s="12"/>
      <c r="VDU77" s="12"/>
      <c r="VDV77" s="12"/>
      <c r="VDW77" s="12"/>
      <c r="VDX77" s="12"/>
      <c r="VDY77" s="12"/>
      <c r="VDZ77" s="12"/>
      <c r="VEA77" s="12"/>
      <c r="VEB77" s="12"/>
      <c r="VEC77" s="12"/>
      <c r="VED77" s="12"/>
      <c r="VEE77" s="12"/>
      <c r="VEF77" s="12"/>
      <c r="VEG77" s="12"/>
      <c r="VEH77" s="12"/>
      <c r="VEI77" s="12"/>
      <c r="VEJ77" s="12"/>
      <c r="VEK77" s="12"/>
      <c r="VEL77" s="12"/>
      <c r="VEM77" s="12"/>
      <c r="VEN77" s="12"/>
      <c r="VEO77" s="12"/>
      <c r="VEP77" s="12"/>
      <c r="VEQ77" s="12"/>
      <c r="VER77" s="12"/>
      <c r="VES77" s="12"/>
      <c r="VET77" s="12"/>
      <c r="VEU77" s="12"/>
      <c r="VEV77" s="12"/>
      <c r="VEW77" s="12"/>
      <c r="VEX77" s="12"/>
      <c r="VEY77" s="12"/>
      <c r="VEZ77" s="12"/>
      <c r="VFA77" s="12"/>
      <c r="VFB77" s="12"/>
      <c r="VFC77" s="12"/>
      <c r="VFD77" s="12"/>
      <c r="VFE77" s="12"/>
      <c r="VFF77" s="12"/>
      <c r="VFG77" s="12"/>
      <c r="VFH77" s="12"/>
      <c r="VFI77" s="12"/>
      <c r="VFJ77" s="12"/>
      <c r="VFK77" s="12"/>
      <c r="VFL77" s="12"/>
      <c r="VFM77" s="12"/>
      <c r="VFN77" s="12"/>
      <c r="VFO77" s="12"/>
      <c r="VFP77" s="12"/>
      <c r="VFQ77" s="12"/>
      <c r="VFR77" s="12"/>
      <c r="VFS77" s="12"/>
      <c r="VFT77" s="12"/>
      <c r="VFU77" s="12"/>
      <c r="VFV77" s="12"/>
      <c r="VFW77" s="12"/>
      <c r="VFX77" s="12"/>
      <c r="VFY77" s="12"/>
      <c r="VFZ77" s="12"/>
      <c r="VGA77" s="12"/>
      <c r="VGB77" s="12"/>
      <c r="VGC77" s="12"/>
      <c r="VGD77" s="12"/>
      <c r="VGE77" s="12"/>
      <c r="VGF77" s="12"/>
      <c r="VGG77" s="12"/>
      <c r="VGH77" s="12"/>
      <c r="VGI77" s="12"/>
      <c r="VGJ77" s="12"/>
      <c r="VGK77" s="12"/>
      <c r="VGL77" s="12"/>
      <c r="VGM77" s="12"/>
      <c r="VGN77" s="12"/>
      <c r="VGO77" s="12"/>
      <c r="VGP77" s="12"/>
      <c r="VGQ77" s="12"/>
      <c r="VGR77" s="12"/>
      <c r="VGS77" s="12"/>
      <c r="VGT77" s="12"/>
      <c r="VGU77" s="12"/>
      <c r="VGV77" s="12"/>
      <c r="VGW77" s="12"/>
      <c r="VGX77" s="12"/>
      <c r="VGY77" s="12"/>
      <c r="VGZ77" s="12"/>
      <c r="VHA77" s="12"/>
      <c r="VHB77" s="12"/>
      <c r="VHC77" s="12"/>
      <c r="VHD77" s="12"/>
      <c r="VHE77" s="12"/>
      <c r="VHF77" s="12"/>
      <c r="VHG77" s="12"/>
      <c r="VHH77" s="12"/>
      <c r="VHI77" s="12"/>
      <c r="VHJ77" s="12"/>
      <c r="VHK77" s="12"/>
      <c r="VHL77" s="12"/>
      <c r="VHM77" s="12"/>
      <c r="VHN77" s="12"/>
      <c r="VHO77" s="12"/>
      <c r="VHP77" s="12"/>
      <c r="VHQ77" s="12"/>
      <c r="VHR77" s="12"/>
      <c r="VHS77" s="12"/>
      <c r="VHT77" s="12"/>
      <c r="VHU77" s="12"/>
      <c r="VHV77" s="12"/>
      <c r="VHW77" s="12"/>
      <c r="VHX77" s="12"/>
      <c r="VHY77" s="12"/>
      <c r="VHZ77" s="12"/>
      <c r="VIA77" s="12"/>
      <c r="VIB77" s="12"/>
      <c r="VIC77" s="12"/>
      <c r="VID77" s="12"/>
      <c r="VIE77" s="12"/>
      <c r="VIF77" s="12"/>
      <c r="VIG77" s="12"/>
      <c r="VIH77" s="12"/>
      <c r="VII77" s="12"/>
      <c r="VIJ77" s="12"/>
      <c r="VIK77" s="12"/>
      <c r="VIL77" s="12"/>
      <c r="VIM77" s="12"/>
      <c r="VIN77" s="12"/>
      <c r="VIO77" s="12"/>
      <c r="VIP77" s="12"/>
      <c r="VIQ77" s="12"/>
      <c r="VIR77" s="12"/>
      <c r="VIS77" s="12"/>
      <c r="VIT77" s="12"/>
      <c r="VIU77" s="12"/>
      <c r="VIV77" s="12"/>
      <c r="VIW77" s="12"/>
      <c r="VIX77" s="12"/>
      <c r="VIY77" s="12"/>
      <c r="VIZ77" s="12"/>
      <c r="VJA77" s="12"/>
      <c r="VJB77" s="12"/>
      <c r="VJC77" s="12"/>
      <c r="VJD77" s="12"/>
      <c r="VJE77" s="12"/>
      <c r="VJF77" s="12"/>
      <c r="VJG77" s="12"/>
      <c r="VJH77" s="12"/>
      <c r="VJI77" s="12"/>
      <c r="VJJ77" s="12"/>
      <c r="VJK77" s="12"/>
      <c r="VJL77" s="12"/>
      <c r="VJM77" s="12"/>
      <c r="VJN77" s="12"/>
      <c r="VJO77" s="12"/>
      <c r="VJP77" s="12"/>
      <c r="VJQ77" s="12"/>
      <c r="VJR77" s="12"/>
      <c r="VJS77" s="12"/>
      <c r="VJT77" s="12"/>
      <c r="VJU77" s="12"/>
      <c r="VJV77" s="12"/>
      <c r="VJW77" s="12"/>
      <c r="VJX77" s="12"/>
      <c r="VJY77" s="12"/>
      <c r="VJZ77" s="12"/>
      <c r="VKA77" s="12"/>
      <c r="VKB77" s="12"/>
      <c r="VKC77" s="12"/>
      <c r="VKD77" s="12"/>
      <c r="VKE77" s="12"/>
      <c r="VKF77" s="12"/>
      <c r="VKG77" s="12"/>
      <c r="VKH77" s="12"/>
      <c r="VKI77" s="12"/>
      <c r="VKJ77" s="12"/>
      <c r="VKK77" s="12"/>
      <c r="VKL77" s="12"/>
      <c r="VKM77" s="12"/>
      <c r="VKN77" s="12"/>
      <c r="VKO77" s="12"/>
      <c r="VKP77" s="12"/>
      <c r="VKQ77" s="12"/>
      <c r="VKR77" s="12"/>
      <c r="VKS77" s="12"/>
      <c r="VKT77" s="12"/>
      <c r="VKU77" s="12"/>
      <c r="VKV77" s="12"/>
      <c r="VKW77" s="12"/>
      <c r="VKX77" s="12"/>
      <c r="VKY77" s="12"/>
      <c r="VKZ77" s="12"/>
      <c r="VLA77" s="12"/>
      <c r="VLB77" s="12"/>
      <c r="VLC77" s="12"/>
      <c r="VLD77" s="12"/>
      <c r="VLE77" s="12"/>
      <c r="VLF77" s="12"/>
      <c r="VLG77" s="12"/>
      <c r="VLH77" s="12"/>
      <c r="VLI77" s="12"/>
      <c r="VLJ77" s="12"/>
      <c r="VLK77" s="12"/>
      <c r="VLL77" s="12"/>
      <c r="VLM77" s="12"/>
      <c r="VLN77" s="12"/>
      <c r="VLO77" s="12"/>
      <c r="VLP77" s="12"/>
      <c r="VLQ77" s="12"/>
      <c r="VLR77" s="12"/>
      <c r="VLS77" s="12"/>
      <c r="VLT77" s="12"/>
      <c r="VLU77" s="12"/>
      <c r="VLV77" s="12"/>
      <c r="VLW77" s="12"/>
      <c r="VLX77" s="12"/>
      <c r="VLY77" s="12"/>
      <c r="VLZ77" s="12"/>
      <c r="VMA77" s="12"/>
      <c r="VMB77" s="12"/>
      <c r="VMC77" s="12"/>
      <c r="VMD77" s="12"/>
      <c r="VME77" s="12"/>
      <c r="VMF77" s="12"/>
      <c r="VMG77" s="12"/>
      <c r="VMH77" s="12"/>
      <c r="VMI77" s="12"/>
      <c r="VMJ77" s="12"/>
      <c r="VMK77" s="12"/>
      <c r="VML77" s="12"/>
      <c r="VMM77" s="12"/>
      <c r="VMN77" s="12"/>
      <c r="VMO77" s="12"/>
      <c r="VMP77" s="12"/>
      <c r="VMQ77" s="12"/>
      <c r="VMR77" s="12"/>
      <c r="VMS77" s="12"/>
      <c r="VMT77" s="12"/>
      <c r="VMU77" s="12"/>
      <c r="VMV77" s="12"/>
      <c r="VMW77" s="12"/>
      <c r="VMX77" s="12"/>
      <c r="VMY77" s="12"/>
      <c r="VMZ77" s="12"/>
      <c r="VNA77" s="12"/>
      <c r="VNB77" s="12"/>
      <c r="VNC77" s="12"/>
      <c r="VND77" s="12"/>
      <c r="VNE77" s="12"/>
      <c r="VNF77" s="12"/>
      <c r="VNG77" s="12"/>
      <c r="VNH77" s="12"/>
      <c r="VNI77" s="12"/>
      <c r="VNJ77" s="12"/>
      <c r="VNK77" s="12"/>
      <c r="VNL77" s="12"/>
      <c r="VNM77" s="12"/>
      <c r="VNN77" s="12"/>
      <c r="VNO77" s="12"/>
      <c r="VNP77" s="12"/>
      <c r="VNQ77" s="12"/>
      <c r="VNR77" s="12"/>
      <c r="VNS77" s="12"/>
      <c r="VNT77" s="12"/>
      <c r="VNU77" s="12"/>
      <c r="VNV77" s="12"/>
      <c r="VNW77" s="12"/>
      <c r="VNX77" s="12"/>
      <c r="VNY77" s="12"/>
      <c r="VNZ77" s="12"/>
      <c r="VOA77" s="12"/>
      <c r="VOB77" s="12"/>
      <c r="VOC77" s="12"/>
      <c r="VOD77" s="12"/>
      <c r="VOE77" s="12"/>
      <c r="VOF77" s="12"/>
      <c r="VOG77" s="12"/>
      <c r="VOH77" s="12"/>
      <c r="VOI77" s="12"/>
      <c r="VOJ77" s="12"/>
      <c r="VOK77" s="12"/>
      <c r="VOL77" s="12"/>
      <c r="VOM77" s="12"/>
      <c r="VON77" s="12"/>
      <c r="VOO77" s="12"/>
      <c r="VOP77" s="12"/>
      <c r="VOQ77" s="12"/>
      <c r="VOR77" s="12"/>
      <c r="VOS77" s="12"/>
      <c r="VOT77" s="12"/>
      <c r="VOU77" s="12"/>
      <c r="VOV77" s="12"/>
      <c r="VOW77" s="12"/>
      <c r="VOX77" s="12"/>
      <c r="VOY77" s="12"/>
      <c r="VOZ77" s="12"/>
      <c r="VPA77" s="12"/>
      <c r="VPB77" s="12"/>
      <c r="VPC77" s="12"/>
      <c r="VPD77" s="12"/>
      <c r="VPE77" s="12"/>
      <c r="VPF77" s="12"/>
      <c r="VPG77" s="12"/>
      <c r="VPH77" s="12"/>
      <c r="VPI77" s="12"/>
      <c r="VPJ77" s="12"/>
      <c r="VPK77" s="12"/>
      <c r="VPL77" s="12"/>
      <c r="VPM77" s="12"/>
      <c r="VPN77" s="12"/>
      <c r="VPO77" s="12"/>
      <c r="VPP77" s="12"/>
      <c r="VPQ77" s="12"/>
      <c r="VPR77" s="12"/>
      <c r="VPS77" s="12"/>
      <c r="VPT77" s="12"/>
      <c r="VPU77" s="12"/>
      <c r="VPV77" s="12"/>
      <c r="VPW77" s="12"/>
      <c r="VPX77" s="12"/>
      <c r="VPY77" s="12"/>
      <c r="VPZ77" s="12"/>
      <c r="VQA77" s="12"/>
      <c r="VQB77" s="12"/>
      <c r="VQC77" s="12"/>
      <c r="VQD77" s="12"/>
      <c r="VQE77" s="12"/>
      <c r="VQF77" s="12"/>
      <c r="VQG77" s="12"/>
      <c r="VQH77" s="12"/>
      <c r="VQI77" s="12"/>
      <c r="VQJ77" s="12"/>
      <c r="VQK77" s="12"/>
      <c r="VQL77" s="12"/>
      <c r="VQM77" s="12"/>
      <c r="VQN77" s="12"/>
      <c r="VQO77" s="12"/>
      <c r="VQP77" s="12"/>
      <c r="VQQ77" s="12"/>
      <c r="VQR77" s="12"/>
      <c r="VQS77" s="12"/>
      <c r="VQT77" s="12"/>
      <c r="VQU77" s="12"/>
      <c r="VQV77" s="12"/>
      <c r="VQW77" s="12"/>
      <c r="VQX77" s="12"/>
      <c r="VQY77" s="12"/>
      <c r="VQZ77" s="12"/>
      <c r="VRA77" s="12"/>
      <c r="VRB77" s="12"/>
      <c r="VRC77" s="12"/>
      <c r="VRD77" s="12"/>
      <c r="VRE77" s="12"/>
      <c r="VRF77" s="12"/>
      <c r="VRG77" s="12"/>
      <c r="VRH77" s="12"/>
      <c r="VRI77" s="12"/>
      <c r="VRJ77" s="12"/>
      <c r="VRK77" s="12"/>
      <c r="VRL77" s="12"/>
      <c r="VRM77" s="12"/>
      <c r="VRN77" s="12"/>
      <c r="VRO77" s="12"/>
      <c r="VRP77" s="12"/>
      <c r="VRQ77" s="12"/>
      <c r="VRR77" s="12"/>
      <c r="VRS77" s="12"/>
      <c r="VRT77" s="12"/>
      <c r="VRU77" s="12"/>
      <c r="VRV77" s="12"/>
      <c r="VRW77" s="12"/>
      <c r="VRX77" s="12"/>
      <c r="VRY77" s="12"/>
      <c r="VRZ77" s="12"/>
      <c r="VSA77" s="12"/>
      <c r="VSB77" s="12"/>
      <c r="VSC77" s="12"/>
      <c r="VSD77" s="12"/>
      <c r="VSE77" s="12"/>
      <c r="VSF77" s="12"/>
      <c r="VSG77" s="12"/>
      <c r="VSH77" s="12"/>
      <c r="VSI77" s="12"/>
      <c r="VSJ77" s="12"/>
      <c r="VSK77" s="12"/>
      <c r="VSL77" s="12"/>
      <c r="VSM77" s="12"/>
      <c r="VSN77" s="12"/>
      <c r="VSO77" s="12"/>
      <c r="VSP77" s="12"/>
      <c r="VSQ77" s="12"/>
      <c r="VSR77" s="12"/>
      <c r="VSS77" s="12"/>
      <c r="VST77" s="12"/>
      <c r="VSU77" s="12"/>
      <c r="VSV77" s="12"/>
      <c r="VSW77" s="12"/>
      <c r="VSX77" s="12"/>
      <c r="VSY77" s="12"/>
      <c r="VSZ77" s="12"/>
      <c r="VTA77" s="12"/>
      <c r="VTB77" s="12"/>
      <c r="VTC77" s="12"/>
      <c r="VTD77" s="12"/>
      <c r="VTE77" s="12"/>
      <c r="VTF77" s="12"/>
      <c r="VTG77" s="12"/>
      <c r="VTH77" s="12"/>
      <c r="VTI77" s="12"/>
      <c r="VTJ77" s="12"/>
      <c r="VTK77" s="12"/>
      <c r="VTL77" s="12"/>
      <c r="VTM77" s="12"/>
      <c r="VTN77" s="12"/>
      <c r="VTO77" s="12"/>
      <c r="VTP77" s="12"/>
      <c r="VTQ77" s="12"/>
      <c r="VTR77" s="12"/>
      <c r="VTS77" s="12"/>
      <c r="VTT77" s="12"/>
      <c r="VTU77" s="12"/>
      <c r="VTV77" s="12"/>
      <c r="VTW77" s="12"/>
      <c r="VTX77" s="12"/>
      <c r="VTY77" s="12"/>
      <c r="VTZ77" s="12"/>
      <c r="VUA77" s="12"/>
      <c r="VUB77" s="12"/>
      <c r="VUC77" s="12"/>
      <c r="VUD77" s="12"/>
      <c r="VUE77" s="12"/>
      <c r="VUF77" s="12"/>
      <c r="VUG77" s="12"/>
      <c r="VUH77" s="12"/>
      <c r="VUI77" s="12"/>
      <c r="VUJ77" s="12"/>
      <c r="VUK77" s="12"/>
      <c r="VUL77" s="12"/>
      <c r="VUM77" s="12"/>
      <c r="VUN77" s="12"/>
      <c r="VUO77" s="12"/>
      <c r="VUP77" s="12"/>
      <c r="VUQ77" s="12"/>
      <c r="VUR77" s="12"/>
      <c r="VUS77" s="12"/>
      <c r="VUT77" s="12"/>
      <c r="VUU77" s="12"/>
      <c r="VUV77" s="12"/>
      <c r="VUW77" s="12"/>
      <c r="VUX77" s="12"/>
      <c r="VUY77" s="12"/>
      <c r="VUZ77" s="12"/>
      <c r="VVA77" s="12"/>
      <c r="VVB77" s="12"/>
      <c r="VVC77" s="12"/>
      <c r="VVD77" s="12"/>
      <c r="VVE77" s="12"/>
      <c r="VVF77" s="12"/>
      <c r="VVG77" s="12"/>
      <c r="VVH77" s="12"/>
      <c r="VVI77" s="12"/>
      <c r="VVJ77" s="12"/>
      <c r="VVK77" s="12"/>
      <c r="VVL77" s="12"/>
      <c r="VVM77" s="12"/>
      <c r="VVN77" s="12"/>
      <c r="VVO77" s="12"/>
      <c r="VVP77" s="12"/>
      <c r="VVQ77" s="12"/>
      <c r="VVR77" s="12"/>
      <c r="VVS77" s="12"/>
      <c r="VVT77" s="12"/>
      <c r="VVU77" s="12"/>
      <c r="VVV77" s="12"/>
      <c r="VVW77" s="12"/>
      <c r="VVX77" s="12"/>
      <c r="VVY77" s="12"/>
      <c r="VVZ77" s="12"/>
      <c r="VWA77" s="12"/>
      <c r="VWB77" s="12"/>
      <c r="VWC77" s="12"/>
      <c r="VWD77" s="12"/>
      <c r="VWE77" s="12"/>
      <c r="VWF77" s="12"/>
      <c r="VWG77" s="12"/>
      <c r="VWH77" s="12"/>
      <c r="VWI77" s="12"/>
      <c r="VWJ77" s="12"/>
      <c r="VWK77" s="12"/>
      <c r="VWL77" s="12"/>
      <c r="VWM77" s="12"/>
      <c r="VWN77" s="12"/>
      <c r="VWO77" s="12"/>
      <c r="VWP77" s="12"/>
      <c r="VWQ77" s="12"/>
      <c r="VWR77" s="12"/>
      <c r="VWS77" s="12"/>
      <c r="VWT77" s="12"/>
      <c r="VWU77" s="12"/>
      <c r="VWV77" s="12"/>
      <c r="VWW77" s="12"/>
      <c r="VWX77" s="12"/>
      <c r="VWY77" s="12"/>
      <c r="VWZ77" s="12"/>
      <c r="VXA77" s="12"/>
      <c r="VXB77" s="12"/>
      <c r="VXC77" s="12"/>
      <c r="VXD77" s="12"/>
      <c r="VXE77" s="12"/>
      <c r="VXF77" s="12"/>
      <c r="VXG77" s="12"/>
      <c r="VXH77" s="12"/>
      <c r="VXI77" s="12"/>
      <c r="VXJ77" s="12"/>
      <c r="VXK77" s="12"/>
      <c r="VXL77" s="12"/>
      <c r="VXM77" s="12"/>
      <c r="VXN77" s="12"/>
      <c r="VXO77" s="12"/>
      <c r="VXP77" s="12"/>
      <c r="VXQ77" s="12"/>
      <c r="VXR77" s="12"/>
      <c r="VXS77" s="12"/>
      <c r="VXT77" s="12"/>
      <c r="VXU77" s="12"/>
      <c r="VXV77" s="12"/>
      <c r="VXW77" s="12"/>
      <c r="VXX77" s="12"/>
      <c r="VXY77" s="12"/>
      <c r="VXZ77" s="12"/>
      <c r="VYA77" s="12"/>
      <c r="VYB77" s="12"/>
      <c r="VYC77" s="12"/>
      <c r="VYD77" s="12"/>
      <c r="VYE77" s="12"/>
      <c r="VYF77" s="12"/>
      <c r="VYG77" s="12"/>
      <c r="VYH77" s="12"/>
      <c r="VYI77" s="12"/>
      <c r="VYJ77" s="12"/>
      <c r="VYK77" s="12"/>
      <c r="VYL77" s="12"/>
      <c r="VYM77" s="12"/>
      <c r="VYN77" s="12"/>
      <c r="VYO77" s="12"/>
      <c r="VYP77" s="12"/>
      <c r="VYQ77" s="12"/>
      <c r="VYR77" s="12"/>
      <c r="VYS77" s="12"/>
      <c r="VYT77" s="12"/>
      <c r="VYU77" s="12"/>
      <c r="VYV77" s="12"/>
      <c r="VYW77" s="12"/>
      <c r="VYX77" s="12"/>
      <c r="VYY77" s="12"/>
      <c r="VYZ77" s="12"/>
      <c r="VZA77" s="12"/>
      <c r="VZB77" s="12"/>
      <c r="VZC77" s="12"/>
      <c r="VZD77" s="12"/>
      <c r="VZE77" s="12"/>
      <c r="VZF77" s="12"/>
      <c r="VZG77" s="12"/>
      <c r="VZH77" s="12"/>
      <c r="VZI77" s="12"/>
      <c r="VZJ77" s="12"/>
      <c r="VZK77" s="12"/>
      <c r="VZL77" s="12"/>
      <c r="VZM77" s="12"/>
      <c r="VZN77" s="12"/>
      <c r="VZO77" s="12"/>
      <c r="VZP77" s="12"/>
      <c r="VZQ77" s="12"/>
      <c r="VZR77" s="12"/>
      <c r="VZS77" s="12"/>
      <c r="VZT77" s="12"/>
      <c r="VZU77" s="12"/>
      <c r="VZV77" s="12"/>
      <c r="VZW77" s="12"/>
      <c r="VZX77" s="12"/>
      <c r="VZY77" s="12"/>
      <c r="VZZ77" s="12"/>
      <c r="WAA77" s="12"/>
      <c r="WAB77" s="12"/>
      <c r="WAC77" s="12"/>
      <c r="WAD77" s="12"/>
      <c r="WAE77" s="12"/>
      <c r="WAF77" s="12"/>
      <c r="WAG77" s="12"/>
      <c r="WAH77" s="12"/>
      <c r="WAI77" s="12"/>
      <c r="WAJ77" s="12"/>
      <c r="WAK77" s="12"/>
      <c r="WAL77" s="12"/>
      <c r="WAM77" s="12"/>
      <c r="WAN77" s="12"/>
      <c r="WAO77" s="12"/>
      <c r="WAP77" s="12"/>
      <c r="WAQ77" s="12"/>
      <c r="WAR77" s="12"/>
      <c r="WAS77" s="12"/>
      <c r="WAT77" s="12"/>
      <c r="WAU77" s="12"/>
      <c r="WAV77" s="12"/>
      <c r="WAW77" s="12"/>
      <c r="WAX77" s="12"/>
      <c r="WAY77" s="12"/>
      <c r="WAZ77" s="12"/>
      <c r="WBA77" s="12"/>
      <c r="WBB77" s="12"/>
      <c r="WBC77" s="12"/>
      <c r="WBD77" s="12"/>
      <c r="WBE77" s="12"/>
      <c r="WBF77" s="12"/>
      <c r="WBG77" s="12"/>
      <c r="WBH77" s="12"/>
      <c r="WBI77" s="12"/>
      <c r="WBJ77" s="12"/>
      <c r="WBK77" s="12"/>
      <c r="WBL77" s="12"/>
      <c r="WBM77" s="12"/>
      <c r="WBN77" s="12"/>
      <c r="WBO77" s="12"/>
      <c r="WBP77" s="12"/>
      <c r="WBQ77" s="12"/>
      <c r="WBR77" s="12"/>
      <c r="WBS77" s="12"/>
      <c r="WBT77" s="12"/>
      <c r="WBU77" s="12"/>
      <c r="WBV77" s="12"/>
      <c r="WBW77" s="12"/>
      <c r="WBX77" s="12"/>
      <c r="WBY77" s="12"/>
      <c r="WBZ77" s="12"/>
      <c r="WCA77" s="12"/>
      <c r="WCB77" s="12"/>
      <c r="WCC77" s="12"/>
      <c r="WCD77" s="12"/>
      <c r="WCE77" s="12"/>
      <c r="WCF77" s="12"/>
      <c r="WCG77" s="12"/>
      <c r="WCH77" s="12"/>
      <c r="WCI77" s="12"/>
      <c r="WCJ77" s="12"/>
      <c r="WCK77" s="12"/>
      <c r="WCL77" s="12"/>
      <c r="WCM77" s="12"/>
      <c r="WCN77" s="12"/>
      <c r="WCO77" s="12"/>
      <c r="WCP77" s="12"/>
      <c r="WCQ77" s="12"/>
      <c r="WCR77" s="12"/>
      <c r="WCS77" s="12"/>
      <c r="WCT77" s="12"/>
      <c r="WCU77" s="12"/>
      <c r="WCV77" s="12"/>
      <c r="WCW77" s="12"/>
      <c r="WCX77" s="12"/>
      <c r="WCY77" s="12"/>
      <c r="WCZ77" s="12"/>
      <c r="WDA77" s="12"/>
      <c r="WDB77" s="12"/>
      <c r="WDC77" s="12"/>
      <c r="WDD77" s="12"/>
      <c r="WDE77" s="12"/>
      <c r="WDF77" s="12"/>
      <c r="WDG77" s="12"/>
      <c r="WDH77" s="12"/>
      <c r="WDI77" s="12"/>
      <c r="WDJ77" s="12"/>
      <c r="WDK77" s="12"/>
      <c r="WDL77" s="12"/>
      <c r="WDM77" s="12"/>
      <c r="WDN77" s="12"/>
      <c r="WDO77" s="12"/>
      <c r="WDP77" s="12"/>
      <c r="WDQ77" s="12"/>
      <c r="WDR77" s="12"/>
      <c r="WDS77" s="12"/>
      <c r="WDT77" s="12"/>
      <c r="WDU77" s="12"/>
      <c r="WDV77" s="12"/>
      <c r="WDW77" s="12"/>
      <c r="WDX77" s="12"/>
      <c r="WDY77" s="12"/>
      <c r="WDZ77" s="12"/>
      <c r="WEA77" s="12"/>
      <c r="WEB77" s="12"/>
      <c r="WEC77" s="12"/>
      <c r="WED77" s="12"/>
      <c r="WEE77" s="12"/>
      <c r="WEF77" s="12"/>
      <c r="WEG77" s="12"/>
      <c r="WEH77" s="12"/>
      <c r="WEI77" s="12"/>
      <c r="WEJ77" s="12"/>
      <c r="WEK77" s="12"/>
      <c r="WEL77" s="12"/>
      <c r="WEM77" s="12"/>
      <c r="WEN77" s="12"/>
      <c r="WEO77" s="12"/>
      <c r="WEP77" s="12"/>
      <c r="WEQ77" s="12"/>
      <c r="WER77" s="12"/>
      <c r="WES77" s="12"/>
      <c r="WET77" s="12"/>
      <c r="WEU77" s="12"/>
      <c r="WEV77" s="12"/>
      <c r="WEW77" s="12"/>
      <c r="WEX77" s="12"/>
      <c r="WEY77" s="12"/>
      <c r="WEZ77" s="12"/>
      <c r="WFA77" s="12"/>
      <c r="WFB77" s="12"/>
      <c r="WFC77" s="12"/>
      <c r="WFD77" s="12"/>
      <c r="WFE77" s="12"/>
      <c r="WFF77" s="12"/>
      <c r="WFG77" s="12"/>
      <c r="WFH77" s="12"/>
      <c r="WFI77" s="12"/>
      <c r="WFJ77" s="12"/>
      <c r="WFK77" s="12"/>
      <c r="WFL77" s="12"/>
      <c r="WFM77" s="12"/>
      <c r="WFN77" s="12"/>
      <c r="WFO77" s="12"/>
      <c r="WFP77" s="12"/>
      <c r="WFQ77" s="12"/>
      <c r="WFR77" s="12"/>
      <c r="WFS77" s="12"/>
      <c r="WFT77" s="12"/>
      <c r="WFU77" s="12"/>
      <c r="WFV77" s="12"/>
      <c r="WFW77" s="12"/>
      <c r="WFX77" s="12"/>
      <c r="WFY77" s="12"/>
      <c r="WFZ77" s="12"/>
      <c r="WGA77" s="12"/>
      <c r="WGB77" s="12"/>
      <c r="WGC77" s="12"/>
      <c r="WGD77" s="12"/>
      <c r="WGE77" s="12"/>
      <c r="WGF77" s="12"/>
      <c r="WGG77" s="12"/>
      <c r="WGH77" s="12"/>
      <c r="WGI77" s="12"/>
      <c r="WGJ77" s="12"/>
      <c r="WGK77" s="12"/>
      <c r="WGL77" s="12"/>
      <c r="WGM77" s="12"/>
      <c r="WGN77" s="12"/>
      <c r="WGO77" s="12"/>
      <c r="WGP77" s="12"/>
      <c r="WGQ77" s="12"/>
      <c r="WGR77" s="12"/>
      <c r="WGS77" s="12"/>
      <c r="WGT77" s="12"/>
      <c r="WGU77" s="12"/>
      <c r="WGV77" s="12"/>
      <c r="WGW77" s="12"/>
      <c r="WGX77" s="12"/>
      <c r="WGY77" s="12"/>
      <c r="WGZ77" s="12"/>
      <c r="WHA77" s="12"/>
      <c r="WHB77" s="12"/>
      <c r="WHC77" s="12"/>
      <c r="WHD77" s="12"/>
      <c r="WHE77" s="12"/>
      <c r="WHF77" s="12"/>
      <c r="WHG77" s="12"/>
      <c r="WHH77" s="12"/>
      <c r="WHI77" s="12"/>
      <c r="WHJ77" s="12"/>
      <c r="WHK77" s="12"/>
      <c r="WHL77" s="12"/>
      <c r="WHM77" s="12"/>
      <c r="WHN77" s="12"/>
      <c r="WHO77" s="12"/>
      <c r="WHP77" s="12"/>
      <c r="WHQ77" s="12"/>
      <c r="WHR77" s="12"/>
      <c r="WHS77" s="12"/>
      <c r="WHT77" s="12"/>
      <c r="WHU77" s="12"/>
      <c r="WHV77" s="12"/>
      <c r="WHW77" s="12"/>
      <c r="WHX77" s="12"/>
      <c r="WHY77" s="12"/>
      <c r="WHZ77" s="12"/>
      <c r="WIA77" s="12"/>
      <c r="WIB77" s="12"/>
      <c r="WIC77" s="12"/>
      <c r="WID77" s="12"/>
      <c r="WIE77" s="12"/>
      <c r="WIF77" s="12"/>
      <c r="WIG77" s="12"/>
      <c r="WIH77" s="12"/>
      <c r="WII77" s="12"/>
      <c r="WIJ77" s="12"/>
      <c r="WIK77" s="12"/>
      <c r="WIL77" s="12"/>
      <c r="WIM77" s="12"/>
      <c r="WIN77" s="12"/>
      <c r="WIO77" s="12"/>
      <c r="WIP77" s="12"/>
      <c r="WIQ77" s="12"/>
      <c r="WIR77" s="12"/>
      <c r="WIS77" s="12"/>
      <c r="WIT77" s="12"/>
      <c r="WIU77" s="12"/>
      <c r="WIV77" s="12"/>
      <c r="WIW77" s="12"/>
      <c r="WIX77" s="12"/>
      <c r="WIY77" s="12"/>
      <c r="WIZ77" s="12"/>
      <c r="WJA77" s="12"/>
      <c r="WJB77" s="12"/>
      <c r="WJC77" s="12"/>
      <c r="WJD77" s="12"/>
      <c r="WJE77" s="12"/>
      <c r="WJF77" s="12"/>
      <c r="WJG77" s="12"/>
      <c r="WJH77" s="12"/>
      <c r="WJI77" s="12"/>
      <c r="WJJ77" s="12"/>
      <c r="WJK77" s="12"/>
      <c r="WJL77" s="12"/>
      <c r="WJM77" s="12"/>
      <c r="WJN77" s="12"/>
      <c r="WJO77" s="12"/>
      <c r="WJP77" s="12"/>
      <c r="WJQ77" s="12"/>
      <c r="WJR77" s="12"/>
      <c r="WJS77" s="12"/>
      <c r="WJT77" s="12"/>
      <c r="WJU77" s="12"/>
      <c r="WJV77" s="12"/>
      <c r="WJW77" s="12"/>
      <c r="WJX77" s="12"/>
      <c r="WJY77" s="12"/>
      <c r="WJZ77" s="12"/>
      <c r="WKA77" s="12"/>
      <c r="WKB77" s="12"/>
      <c r="WKC77" s="12"/>
      <c r="WKD77" s="12"/>
      <c r="WKE77" s="12"/>
      <c r="WKF77" s="12"/>
      <c r="WKG77" s="12"/>
      <c r="WKH77" s="12"/>
      <c r="WKI77" s="12"/>
      <c r="WKJ77" s="12"/>
      <c r="WKK77" s="12"/>
      <c r="WKL77" s="12"/>
      <c r="WKM77" s="12"/>
      <c r="WKN77" s="12"/>
      <c r="WKO77" s="12"/>
      <c r="WKP77" s="12"/>
      <c r="WKQ77" s="12"/>
      <c r="WKR77" s="12"/>
      <c r="WKS77" s="12"/>
      <c r="WKT77" s="12"/>
      <c r="WKU77" s="12"/>
      <c r="WKV77" s="12"/>
      <c r="WKW77" s="12"/>
      <c r="WKX77" s="12"/>
      <c r="WKY77" s="12"/>
      <c r="WKZ77" s="12"/>
      <c r="WLA77" s="12"/>
      <c r="WLB77" s="12"/>
      <c r="WLC77" s="12"/>
      <c r="WLD77" s="12"/>
      <c r="WLE77" s="12"/>
      <c r="WLF77" s="12"/>
      <c r="WLG77" s="12"/>
      <c r="WLH77" s="12"/>
      <c r="WLI77" s="12"/>
      <c r="WLJ77" s="12"/>
      <c r="WLK77" s="12"/>
      <c r="WLL77" s="12"/>
      <c r="WLM77" s="12"/>
      <c r="WLN77" s="12"/>
      <c r="WLO77" s="12"/>
      <c r="WLP77" s="12"/>
      <c r="WLQ77" s="12"/>
      <c r="WLR77" s="12"/>
      <c r="WLS77" s="12"/>
      <c r="WLT77" s="12"/>
      <c r="WLU77" s="12"/>
      <c r="WLV77" s="12"/>
      <c r="WLW77" s="12"/>
      <c r="WLX77" s="12"/>
      <c r="WLY77" s="12"/>
      <c r="WLZ77" s="12"/>
      <c r="WMA77" s="12"/>
      <c r="WMB77" s="12"/>
      <c r="WMC77" s="12"/>
      <c r="WMD77" s="12"/>
      <c r="WME77" s="12"/>
      <c r="WMF77" s="12"/>
      <c r="WMG77" s="12"/>
      <c r="WMH77" s="12"/>
      <c r="WMI77" s="12"/>
      <c r="WMJ77" s="12"/>
      <c r="WMK77" s="12"/>
      <c r="WML77" s="12"/>
      <c r="WMM77" s="12"/>
      <c r="WMN77" s="12"/>
      <c r="WMO77" s="12"/>
      <c r="WMP77" s="12"/>
      <c r="WMQ77" s="12"/>
      <c r="WMR77" s="12"/>
      <c r="WMS77" s="12"/>
      <c r="WMT77" s="12"/>
      <c r="WMU77" s="12"/>
      <c r="WMV77" s="12"/>
      <c r="WMW77" s="12"/>
      <c r="WMX77" s="12"/>
      <c r="WMY77" s="12"/>
      <c r="WMZ77" s="12"/>
      <c r="WNA77" s="12"/>
      <c r="WNB77" s="12"/>
      <c r="WNC77" s="12"/>
      <c r="WND77" s="12"/>
      <c r="WNE77" s="12"/>
      <c r="WNF77" s="12"/>
      <c r="WNG77" s="12"/>
      <c r="WNH77" s="12"/>
      <c r="WNI77" s="12"/>
      <c r="WNJ77" s="12"/>
      <c r="WNK77" s="12"/>
      <c r="WNL77" s="12"/>
      <c r="WNM77" s="12"/>
      <c r="WNN77" s="12"/>
      <c r="WNO77" s="12"/>
      <c r="WNP77" s="12"/>
      <c r="WNQ77" s="12"/>
      <c r="WNR77" s="12"/>
      <c r="WNS77" s="12"/>
      <c r="WNT77" s="12"/>
      <c r="WNU77" s="12"/>
      <c r="WNV77" s="12"/>
      <c r="WNW77" s="12"/>
      <c r="WNX77" s="12"/>
      <c r="WNY77" s="12"/>
      <c r="WNZ77" s="12"/>
      <c r="WOA77" s="12"/>
      <c r="WOB77" s="12"/>
      <c r="WOC77" s="12"/>
      <c r="WOD77" s="12"/>
      <c r="WOE77" s="12"/>
      <c r="WOF77" s="12"/>
      <c r="WOG77" s="12"/>
      <c r="WOH77" s="12"/>
      <c r="WOI77" s="12"/>
      <c r="WOJ77" s="12"/>
      <c r="WOK77" s="12"/>
      <c r="WOL77" s="12"/>
      <c r="WOM77" s="12"/>
      <c r="WON77" s="12"/>
      <c r="WOO77" s="12"/>
      <c r="WOP77" s="12"/>
      <c r="WOQ77" s="12"/>
      <c r="WOR77" s="12"/>
      <c r="WOS77" s="12"/>
      <c r="WOT77" s="12"/>
      <c r="WOU77" s="12"/>
      <c r="WOV77" s="12"/>
      <c r="WOW77" s="12"/>
      <c r="WOX77" s="12"/>
      <c r="WOY77" s="12"/>
      <c r="WOZ77" s="12"/>
      <c r="WPA77" s="12"/>
      <c r="WPB77" s="12"/>
      <c r="WPC77" s="12"/>
      <c r="WPD77" s="12"/>
      <c r="WPE77" s="12"/>
      <c r="WPF77" s="12"/>
      <c r="WPG77" s="12"/>
      <c r="WPH77" s="12"/>
      <c r="WPI77" s="12"/>
      <c r="WPJ77" s="12"/>
      <c r="WPK77" s="12"/>
      <c r="WPL77" s="12"/>
      <c r="WPM77" s="12"/>
      <c r="WPN77" s="12"/>
      <c r="WPO77" s="12"/>
      <c r="WPP77" s="12"/>
      <c r="WPQ77" s="12"/>
      <c r="WPR77" s="12"/>
      <c r="WPS77" s="12"/>
      <c r="WPT77" s="12"/>
      <c r="WPU77" s="12"/>
      <c r="WPV77" s="12"/>
      <c r="WPW77" s="12"/>
      <c r="WPX77" s="12"/>
      <c r="WPY77" s="12"/>
      <c r="WPZ77" s="12"/>
      <c r="WQA77" s="12"/>
      <c r="WQB77" s="12"/>
      <c r="WQC77" s="12"/>
      <c r="WQD77" s="12"/>
      <c r="WQE77" s="12"/>
      <c r="WQF77" s="12"/>
      <c r="WQG77" s="12"/>
      <c r="WQH77" s="12"/>
      <c r="WQI77" s="12"/>
      <c r="WQJ77" s="12"/>
      <c r="WQK77" s="12"/>
      <c r="WQL77" s="12"/>
      <c r="WQM77" s="12"/>
      <c r="WQN77" s="12"/>
      <c r="WQO77" s="12"/>
      <c r="WQP77" s="12"/>
      <c r="WQQ77" s="12"/>
      <c r="WQR77" s="12"/>
      <c r="WQS77" s="12"/>
      <c r="WQT77" s="12"/>
      <c r="WQU77" s="12"/>
      <c r="WQV77" s="12"/>
      <c r="WQW77" s="12"/>
      <c r="WQX77" s="12"/>
      <c r="WQY77" s="12"/>
      <c r="WQZ77" s="12"/>
      <c r="WRA77" s="12"/>
      <c r="WRB77" s="12"/>
      <c r="WRC77" s="12"/>
      <c r="WRD77" s="12"/>
      <c r="WRE77" s="12"/>
      <c r="WRF77" s="12"/>
      <c r="WRG77" s="12"/>
      <c r="WRH77" s="12"/>
      <c r="WRI77" s="12"/>
      <c r="WRJ77" s="12"/>
      <c r="WRK77" s="12"/>
      <c r="WRL77" s="12"/>
      <c r="WRM77" s="12"/>
      <c r="WRN77" s="12"/>
      <c r="WRO77" s="12"/>
      <c r="WRP77" s="12"/>
      <c r="WRQ77" s="12"/>
      <c r="WRR77" s="12"/>
      <c r="WRS77" s="12"/>
      <c r="WRT77" s="12"/>
      <c r="WRU77" s="12"/>
      <c r="WRV77" s="12"/>
      <c r="WRW77" s="12"/>
      <c r="WRX77" s="12"/>
      <c r="WRY77" s="12"/>
      <c r="WRZ77" s="12"/>
      <c r="WSA77" s="12"/>
      <c r="WSB77" s="12"/>
      <c r="WSC77" s="12"/>
      <c r="WSD77" s="12"/>
      <c r="WSE77" s="12"/>
      <c r="WSF77" s="12"/>
      <c r="WSG77" s="12"/>
      <c r="WSH77" s="12"/>
      <c r="WSI77" s="12"/>
      <c r="WSJ77" s="12"/>
      <c r="WSK77" s="12"/>
      <c r="WSL77" s="12"/>
      <c r="WSM77" s="12"/>
      <c r="WSN77" s="12"/>
      <c r="WSO77" s="12"/>
      <c r="WSP77" s="12"/>
      <c r="WSQ77" s="12"/>
      <c r="WSR77" s="12"/>
      <c r="WSS77" s="12"/>
      <c r="WST77" s="12"/>
      <c r="WSU77" s="12"/>
      <c r="WSV77" s="12"/>
      <c r="WSW77" s="12"/>
      <c r="WSX77" s="12"/>
      <c r="WSY77" s="12"/>
      <c r="WSZ77" s="12"/>
      <c r="WTA77" s="12"/>
      <c r="WTB77" s="12"/>
      <c r="WTC77" s="12"/>
      <c r="WTD77" s="12"/>
      <c r="WTE77" s="12"/>
      <c r="WTF77" s="12"/>
      <c r="WTG77" s="12"/>
      <c r="WTH77" s="12"/>
      <c r="WTI77" s="12"/>
      <c r="WTJ77" s="12"/>
      <c r="WTK77" s="12"/>
      <c r="WTL77" s="12"/>
      <c r="WTM77" s="12"/>
      <c r="WTN77" s="12"/>
      <c r="WTO77" s="12"/>
      <c r="WTP77" s="12"/>
      <c r="WTQ77" s="12"/>
      <c r="WTR77" s="12"/>
      <c r="WTS77" s="12"/>
      <c r="WTT77" s="12"/>
      <c r="WTU77" s="12"/>
      <c r="WTV77" s="12"/>
      <c r="WTW77" s="12"/>
      <c r="WTX77" s="12"/>
      <c r="WTY77" s="12"/>
      <c r="WTZ77" s="12"/>
      <c r="WUA77" s="12"/>
      <c r="WUB77" s="12"/>
      <c r="WUC77" s="12"/>
      <c r="WUD77" s="12"/>
      <c r="WUE77" s="12"/>
      <c r="WUF77" s="12"/>
      <c r="WUG77" s="12"/>
      <c r="WUH77" s="12"/>
      <c r="WUI77" s="12"/>
      <c r="WUJ77" s="12"/>
      <c r="WUK77" s="12"/>
      <c r="WUL77" s="12"/>
      <c r="WUM77" s="12"/>
      <c r="WUN77" s="12"/>
      <c r="WUO77" s="12"/>
      <c r="WUP77" s="12"/>
      <c r="WUQ77" s="12"/>
      <c r="WUR77" s="12"/>
      <c r="WUS77" s="12"/>
      <c r="WUT77" s="12"/>
      <c r="WUU77" s="12"/>
      <c r="WUV77" s="12"/>
      <c r="WUW77" s="12"/>
      <c r="WUX77" s="12"/>
      <c r="WUY77" s="12"/>
      <c r="WUZ77" s="12"/>
      <c r="WVA77" s="12"/>
      <c r="WVB77" s="12"/>
      <c r="WVC77" s="12"/>
      <c r="WVD77" s="12"/>
      <c r="WVE77" s="12"/>
      <c r="WVF77" s="12"/>
      <c r="WVG77" s="12"/>
      <c r="WVH77" s="12"/>
      <c r="WVI77" s="12"/>
      <c r="WVJ77" s="12"/>
      <c r="WVK77" s="12"/>
      <c r="WVL77" s="12"/>
      <c r="WVM77" s="12"/>
      <c r="WVN77" s="12"/>
      <c r="WVO77" s="12"/>
      <c r="WVP77" s="12"/>
      <c r="WVQ77" s="12"/>
      <c r="WVR77" s="12"/>
      <c r="WVS77" s="12"/>
      <c r="WVT77" s="12"/>
      <c r="WVU77" s="12"/>
      <c r="WVV77" s="12"/>
      <c r="WVW77" s="12"/>
      <c r="WVX77" s="12"/>
      <c r="WVY77" s="12"/>
      <c r="WVZ77" s="12"/>
      <c r="WWA77" s="12"/>
      <c r="WWB77" s="12"/>
      <c r="WWC77" s="12"/>
      <c r="WWD77" s="12"/>
      <c r="WWE77" s="12"/>
      <c r="WWF77" s="12"/>
      <c r="WWG77" s="12"/>
      <c r="WWH77" s="12"/>
      <c r="WWI77" s="12"/>
      <c r="WWJ77" s="12"/>
      <c r="WWK77" s="12"/>
      <c r="WWL77" s="12"/>
      <c r="WWM77" s="12"/>
      <c r="WWN77" s="12"/>
      <c r="WWO77" s="12"/>
      <c r="WWP77" s="12"/>
      <c r="WWQ77" s="12"/>
      <c r="WWR77" s="12"/>
      <c r="WWS77" s="12"/>
      <c r="WWT77" s="12"/>
      <c r="WWU77" s="12"/>
      <c r="WWV77" s="12"/>
      <c r="WWW77" s="12"/>
      <c r="WWX77" s="12"/>
      <c r="WWY77" s="12"/>
      <c r="WWZ77" s="12"/>
      <c r="WXA77" s="12"/>
      <c r="WXB77" s="12"/>
      <c r="WXC77" s="12"/>
      <c r="WXD77" s="12"/>
      <c r="WXE77" s="12"/>
      <c r="WXF77" s="12"/>
      <c r="WXG77" s="12"/>
      <c r="WXH77" s="12"/>
      <c r="WXI77" s="12"/>
      <c r="WXJ77" s="12"/>
      <c r="WXK77" s="12"/>
      <c r="WXL77" s="12"/>
      <c r="WXM77" s="12"/>
      <c r="WXN77" s="12"/>
      <c r="WXO77" s="12"/>
      <c r="WXP77" s="12"/>
      <c r="WXQ77" s="12"/>
      <c r="WXR77" s="12"/>
      <c r="WXS77" s="12"/>
      <c r="WXT77" s="12"/>
      <c r="WXU77" s="12"/>
      <c r="WXV77" s="12"/>
      <c r="WXW77" s="12"/>
      <c r="WXX77" s="12"/>
      <c r="WXY77" s="12"/>
      <c r="WXZ77" s="12"/>
      <c r="WYA77" s="12"/>
      <c r="WYB77" s="12"/>
      <c r="WYC77" s="12"/>
      <c r="WYD77" s="12"/>
      <c r="WYE77" s="12"/>
      <c r="WYF77" s="12"/>
      <c r="WYG77" s="12"/>
      <c r="WYH77" s="12"/>
      <c r="WYI77" s="12"/>
      <c r="WYJ77" s="12"/>
      <c r="WYK77" s="12"/>
      <c r="WYL77" s="12"/>
      <c r="WYM77" s="12"/>
      <c r="WYN77" s="12"/>
      <c r="WYO77" s="12"/>
      <c r="WYP77" s="12"/>
      <c r="WYQ77" s="12"/>
      <c r="WYR77" s="12"/>
      <c r="WYS77" s="12"/>
      <c r="WYT77" s="12"/>
      <c r="WYU77" s="12"/>
      <c r="WYV77" s="12"/>
      <c r="WYW77" s="12"/>
      <c r="WYX77" s="12"/>
      <c r="WYY77" s="12"/>
      <c r="WYZ77" s="12"/>
      <c r="WZA77" s="12"/>
      <c r="WZB77" s="12"/>
      <c r="WZC77" s="12"/>
      <c r="WZD77" s="12"/>
      <c r="WZE77" s="12"/>
      <c r="WZF77" s="12"/>
      <c r="WZG77" s="12"/>
      <c r="WZH77" s="12"/>
      <c r="WZI77" s="12"/>
      <c r="WZJ77" s="12"/>
      <c r="WZK77" s="12"/>
      <c r="WZL77" s="12"/>
      <c r="WZM77" s="12"/>
      <c r="WZN77" s="12"/>
      <c r="WZO77" s="12"/>
      <c r="WZP77" s="12"/>
      <c r="WZQ77" s="12"/>
      <c r="WZR77" s="12"/>
      <c r="WZS77" s="12"/>
      <c r="WZT77" s="12"/>
      <c r="WZU77" s="12"/>
      <c r="WZV77" s="12"/>
      <c r="WZW77" s="12"/>
      <c r="WZX77" s="12"/>
      <c r="WZY77" s="12"/>
      <c r="WZZ77" s="12"/>
      <c r="XAA77" s="12"/>
      <c r="XAB77" s="12"/>
      <c r="XAC77" s="12"/>
      <c r="XAD77" s="12"/>
      <c r="XAE77" s="12"/>
      <c r="XAF77" s="12"/>
      <c r="XAG77" s="12"/>
      <c r="XAH77" s="12"/>
      <c r="XAI77" s="12"/>
      <c r="XAJ77" s="12"/>
      <c r="XAK77" s="12"/>
      <c r="XAL77" s="12"/>
      <c r="XAM77" s="12"/>
      <c r="XAN77" s="12"/>
      <c r="XAO77" s="12"/>
      <c r="XAP77" s="12"/>
      <c r="XAQ77" s="12"/>
      <c r="XAR77" s="12"/>
      <c r="XAS77" s="12"/>
      <c r="XAT77" s="12"/>
      <c r="XAU77" s="12"/>
      <c r="XAV77" s="12"/>
      <c r="XAW77" s="12"/>
      <c r="XAX77" s="12"/>
      <c r="XAY77" s="12"/>
      <c r="XAZ77" s="12"/>
      <c r="XBA77" s="12"/>
      <c r="XBB77" s="12"/>
      <c r="XBC77" s="12"/>
      <c r="XBD77" s="12"/>
      <c r="XBE77" s="12"/>
      <c r="XBF77" s="12"/>
      <c r="XBG77" s="12"/>
      <c r="XBH77" s="12"/>
      <c r="XBI77" s="12"/>
      <c r="XBJ77" s="12"/>
      <c r="XBK77" s="12"/>
      <c r="XBL77" s="12"/>
      <c r="XBM77" s="12"/>
      <c r="XBN77" s="12"/>
      <c r="XBO77" s="12"/>
      <c r="XBP77" s="12"/>
      <c r="XBQ77" s="12"/>
      <c r="XBR77" s="12"/>
      <c r="XBS77" s="12"/>
      <c r="XBT77" s="12"/>
      <c r="XBU77" s="12"/>
      <c r="XBV77" s="12"/>
      <c r="XBW77" s="12"/>
      <c r="XBX77" s="12"/>
      <c r="XBY77" s="12"/>
      <c r="XBZ77" s="12"/>
      <c r="XCA77" s="12"/>
      <c r="XCB77" s="12"/>
      <c r="XCC77" s="12"/>
      <c r="XCD77" s="12"/>
      <c r="XCE77" s="12"/>
      <c r="XCF77" s="12"/>
      <c r="XCG77" s="12"/>
      <c r="XCH77" s="12"/>
      <c r="XCI77" s="12"/>
      <c r="XCJ77" s="12"/>
      <c r="XCK77" s="12"/>
      <c r="XCL77" s="12"/>
      <c r="XCM77" s="12"/>
      <c r="XCN77" s="12"/>
      <c r="XCO77" s="12"/>
      <c r="XCP77" s="12"/>
      <c r="XCQ77" s="12"/>
      <c r="XCR77" s="12"/>
      <c r="XCS77" s="12"/>
      <c r="XCT77" s="12"/>
      <c r="XCU77" s="12"/>
      <c r="XCV77" s="12"/>
      <c r="XCW77" s="12"/>
      <c r="XCX77" s="12"/>
      <c r="XCY77" s="12"/>
      <c r="XCZ77" s="12"/>
      <c r="XDA77" s="12"/>
      <c r="XDB77" s="12"/>
      <c r="XDC77" s="12"/>
      <c r="XDD77" s="12"/>
      <c r="XDE77" s="12"/>
      <c r="XDF77" s="12"/>
      <c r="XDG77" s="12"/>
      <c r="XDH77" s="12"/>
      <c r="XDI77" s="12"/>
      <c r="XDJ77" s="12"/>
      <c r="XDK77" s="12"/>
      <c r="XDL77" s="12"/>
      <c r="XDM77" s="12"/>
      <c r="XDN77" s="12"/>
      <c r="XDO77" s="12"/>
      <c r="XDP77" s="12"/>
      <c r="XDQ77" s="12"/>
      <c r="XDR77" s="12"/>
      <c r="XDS77" s="12"/>
      <c r="XDT77" s="12"/>
      <c r="XDU77" s="12"/>
      <c r="XDV77" s="12"/>
      <c r="XDW77" s="12"/>
      <c r="XDX77" s="12"/>
      <c r="XDY77" s="12"/>
      <c r="XDZ77" s="12"/>
      <c r="XEA77" s="12"/>
      <c r="XEB77" s="12"/>
      <c r="XEC77" s="12"/>
      <c r="XED77" s="12"/>
      <c r="XEE77" s="12"/>
      <c r="XEF77" s="12"/>
      <c r="XEG77" s="12"/>
      <c r="XEH77" s="12"/>
      <c r="XEI77" s="12"/>
      <c r="XEJ77" s="12"/>
      <c r="XEK77" s="12"/>
      <c r="XEL77" s="12"/>
      <c r="XEM77" s="12"/>
      <c r="XEN77" s="12"/>
      <c r="XEO77" s="12"/>
      <c r="XEP77" s="12"/>
      <c r="XEQ77" s="12"/>
      <c r="XER77" s="12"/>
      <c r="XES77" s="12"/>
      <c r="XET77" s="12"/>
      <c r="XEU77" s="12"/>
      <c r="XEV77" s="12"/>
      <c r="XEW77" s="12"/>
      <c r="XEX77" s="12"/>
    </row>
    <row r="78" spans="1:16381" s="725" customFormat="1">
      <c r="B78" s="726" t="s">
        <v>208</v>
      </c>
      <c r="C78" s="726" t="s">
        <v>693</v>
      </c>
      <c r="D78" s="726" t="s">
        <v>707</v>
      </c>
      <c r="E78" s="726" t="s">
        <v>689</v>
      </c>
      <c r="F78" s="727" t="s">
        <v>29</v>
      </c>
      <c r="G78" s="727" t="s">
        <v>695</v>
      </c>
      <c r="H78" s="728">
        <v>2012</v>
      </c>
      <c r="I78" s="634" t="s">
        <v>579</v>
      </c>
      <c r="J78" s="634" t="s">
        <v>588</v>
      </c>
      <c r="K78" s="729"/>
      <c r="L78" s="680">
        <v>0</v>
      </c>
      <c r="M78" s="680">
        <v>0</v>
      </c>
      <c r="N78" s="680">
        <v>0</v>
      </c>
      <c r="O78" s="680">
        <v>26.3996</v>
      </c>
      <c r="P78" s="680">
        <v>0</v>
      </c>
      <c r="Q78" s="680">
        <v>0</v>
      </c>
      <c r="R78" s="680">
        <v>0</v>
      </c>
      <c r="S78" s="680">
        <v>0</v>
      </c>
      <c r="T78" s="680">
        <v>0</v>
      </c>
      <c r="U78" s="680">
        <v>0</v>
      </c>
      <c r="V78" s="680">
        <v>0</v>
      </c>
      <c r="W78" s="680">
        <v>0</v>
      </c>
      <c r="X78" s="680">
        <v>0</v>
      </c>
      <c r="Y78" s="680">
        <v>0</v>
      </c>
      <c r="Z78" s="680">
        <v>0</v>
      </c>
      <c r="AA78" s="680">
        <v>0</v>
      </c>
      <c r="AB78" s="680">
        <v>0</v>
      </c>
      <c r="AC78" s="680">
        <v>0</v>
      </c>
      <c r="AD78" s="680">
        <v>0</v>
      </c>
      <c r="AE78" s="680">
        <v>0</v>
      </c>
      <c r="AF78" s="680">
        <v>0</v>
      </c>
      <c r="AG78" s="680">
        <v>0</v>
      </c>
      <c r="AH78" s="680">
        <v>0</v>
      </c>
      <c r="AI78" s="680">
        <v>0</v>
      </c>
      <c r="AJ78" s="680">
        <v>0</v>
      </c>
      <c r="AK78" s="680">
        <v>0</v>
      </c>
      <c r="AL78" s="680">
        <v>0</v>
      </c>
      <c r="AM78" s="627">
        <v>0</v>
      </c>
      <c r="AN78" s="680">
        <v>0</v>
      </c>
      <c r="AO78" s="680">
        <v>0</v>
      </c>
      <c r="AP78" s="680"/>
      <c r="AQ78" s="722">
        <v>0</v>
      </c>
      <c r="AR78" s="722">
        <v>0</v>
      </c>
      <c r="AS78" s="680">
        <v>0</v>
      </c>
      <c r="AT78" s="680">
        <v>16269.220000000001</v>
      </c>
      <c r="AU78" s="680">
        <v>0</v>
      </c>
      <c r="AV78" s="680">
        <v>0</v>
      </c>
      <c r="AW78" s="680">
        <v>0</v>
      </c>
      <c r="AX78" s="680">
        <v>0</v>
      </c>
      <c r="AY78" s="680">
        <v>0</v>
      </c>
      <c r="AZ78" s="680">
        <v>0</v>
      </c>
      <c r="BA78" s="680">
        <v>0</v>
      </c>
      <c r="BB78" s="680">
        <v>0</v>
      </c>
      <c r="BC78" s="680">
        <v>0</v>
      </c>
      <c r="BD78" s="680">
        <v>0</v>
      </c>
      <c r="BE78" s="680">
        <v>0</v>
      </c>
      <c r="BF78" s="680">
        <v>0</v>
      </c>
      <c r="BG78" s="680">
        <v>0</v>
      </c>
      <c r="BH78" s="680">
        <v>0</v>
      </c>
      <c r="BI78" s="680">
        <v>0</v>
      </c>
      <c r="BJ78" s="680">
        <v>0</v>
      </c>
      <c r="BK78" s="680">
        <v>0</v>
      </c>
      <c r="BL78" s="680">
        <v>0</v>
      </c>
      <c r="BM78" s="680">
        <v>0</v>
      </c>
      <c r="BN78" s="680">
        <v>0</v>
      </c>
      <c r="BO78" s="680">
        <v>0</v>
      </c>
      <c r="BP78" s="680">
        <v>0</v>
      </c>
      <c r="BQ78" s="680">
        <v>0</v>
      </c>
      <c r="BR78" s="16">
        <v>0</v>
      </c>
      <c r="BS78" s="12">
        <v>0</v>
      </c>
      <c r="BT78" s="12">
        <v>0</v>
      </c>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12"/>
      <c r="OI78" s="12"/>
      <c r="OJ78" s="12"/>
      <c r="OK78" s="12"/>
      <c r="OL78" s="12"/>
      <c r="OM78" s="12"/>
      <c r="ON78" s="12"/>
      <c r="OO78" s="12"/>
      <c r="OP78" s="12"/>
      <c r="OQ78" s="12"/>
      <c r="OR78" s="12"/>
      <c r="OS78" s="12"/>
      <c r="OT78" s="12"/>
      <c r="OU78" s="12"/>
      <c r="OV78" s="12"/>
      <c r="OW78" s="12"/>
      <c r="OX78" s="12"/>
      <c r="OY78" s="12"/>
      <c r="OZ78" s="12"/>
      <c r="PA78" s="12"/>
      <c r="PB78" s="12"/>
      <c r="PC78" s="12"/>
      <c r="PD78" s="12"/>
      <c r="PE78" s="12"/>
      <c r="PF78" s="12"/>
      <c r="PG78" s="12"/>
      <c r="PH78" s="12"/>
      <c r="PI78" s="12"/>
      <c r="PJ78" s="12"/>
      <c r="PK78" s="12"/>
      <c r="PL78" s="12"/>
      <c r="PM78" s="12"/>
      <c r="PN78" s="12"/>
      <c r="PO78" s="12"/>
      <c r="PP78" s="12"/>
      <c r="PQ78" s="12"/>
      <c r="PR78" s="12"/>
      <c r="PS78" s="12"/>
      <c r="PT78" s="12"/>
      <c r="PU78" s="12"/>
      <c r="PV78" s="12"/>
      <c r="PW78" s="12"/>
      <c r="PX78" s="12"/>
      <c r="PY78" s="12"/>
      <c r="PZ78" s="12"/>
      <c r="QA78" s="12"/>
      <c r="QB78" s="12"/>
      <c r="QC78" s="12"/>
      <c r="QD78" s="12"/>
      <c r="QE78" s="12"/>
      <c r="QF78" s="12"/>
      <c r="QG78" s="12"/>
      <c r="QH78" s="12"/>
      <c r="QI78" s="12"/>
      <c r="QJ78" s="12"/>
      <c r="QK78" s="12"/>
      <c r="QL78" s="12"/>
      <c r="QM78" s="12"/>
      <c r="QN78" s="12"/>
      <c r="QO78" s="12"/>
      <c r="QP78" s="12"/>
      <c r="QQ78" s="12"/>
      <c r="QR78" s="12"/>
      <c r="QS78" s="12"/>
      <c r="QT78" s="12"/>
      <c r="QU78" s="12"/>
      <c r="QV78" s="12"/>
      <c r="QW78" s="12"/>
      <c r="QX78" s="12"/>
      <c r="QY78" s="12"/>
      <c r="QZ78" s="12"/>
      <c r="RA78" s="12"/>
      <c r="RB78" s="12"/>
      <c r="RC78" s="12"/>
      <c r="RD78" s="12"/>
      <c r="RE78" s="12"/>
      <c r="RF78" s="12"/>
      <c r="RG78" s="12"/>
      <c r="RH78" s="12"/>
      <c r="RI78" s="12"/>
      <c r="RJ78" s="12"/>
      <c r="RK78" s="12"/>
      <c r="RL78" s="12"/>
      <c r="RM78" s="12"/>
      <c r="RN78" s="12"/>
      <c r="RO78" s="12"/>
      <c r="RP78" s="12"/>
      <c r="RQ78" s="12"/>
      <c r="RR78" s="12"/>
      <c r="RS78" s="12"/>
      <c r="RT78" s="12"/>
      <c r="RU78" s="12"/>
      <c r="RV78" s="12"/>
      <c r="RW78" s="12"/>
      <c r="RX78" s="12"/>
      <c r="RY78" s="12"/>
      <c r="RZ78" s="12"/>
      <c r="SA78" s="12"/>
      <c r="SB78" s="12"/>
      <c r="SC78" s="12"/>
      <c r="SD78" s="12"/>
      <c r="SE78" s="12"/>
      <c r="SF78" s="12"/>
      <c r="SG78" s="12"/>
      <c r="SH78" s="12"/>
      <c r="SI78" s="12"/>
      <c r="SJ78" s="12"/>
      <c r="SK78" s="12"/>
      <c r="SL78" s="12"/>
      <c r="SM78" s="12"/>
      <c r="SN78" s="12"/>
      <c r="SO78" s="12"/>
      <c r="SP78" s="12"/>
      <c r="SQ78" s="12"/>
      <c r="SR78" s="12"/>
      <c r="SS78" s="12"/>
      <c r="ST78" s="12"/>
      <c r="SU78" s="12"/>
      <c r="SV78" s="12"/>
      <c r="SW78" s="12"/>
      <c r="SX78" s="12"/>
      <c r="SY78" s="12"/>
      <c r="SZ78" s="12"/>
      <c r="TA78" s="12"/>
      <c r="TB78" s="12"/>
      <c r="TC78" s="12"/>
      <c r="TD78" s="12"/>
      <c r="TE78" s="12"/>
      <c r="TF78" s="12"/>
      <c r="TG78" s="12"/>
      <c r="TH78" s="12"/>
      <c r="TI78" s="12"/>
      <c r="TJ78" s="12"/>
      <c r="TK78" s="12"/>
      <c r="TL78" s="12"/>
      <c r="TM78" s="12"/>
      <c r="TN78" s="12"/>
      <c r="TO78" s="12"/>
      <c r="TP78" s="12"/>
      <c r="TQ78" s="12"/>
      <c r="TR78" s="12"/>
      <c r="TS78" s="12"/>
      <c r="TT78" s="12"/>
      <c r="TU78" s="12"/>
      <c r="TV78" s="12"/>
      <c r="TW78" s="12"/>
      <c r="TX78" s="12"/>
      <c r="TY78" s="12"/>
      <c r="TZ78" s="12"/>
      <c r="UA78" s="12"/>
      <c r="UB78" s="12"/>
      <c r="UC78" s="12"/>
      <c r="UD78" s="12"/>
      <c r="UE78" s="12"/>
      <c r="UF78" s="12"/>
      <c r="UG78" s="12"/>
      <c r="UH78" s="12"/>
      <c r="UI78" s="12"/>
      <c r="UJ78" s="12"/>
      <c r="UK78" s="12"/>
      <c r="UL78" s="12"/>
      <c r="UM78" s="12"/>
      <c r="UN78" s="12"/>
      <c r="UO78" s="12"/>
      <c r="UP78" s="12"/>
      <c r="UQ78" s="12"/>
      <c r="UR78" s="12"/>
      <c r="US78" s="12"/>
      <c r="UT78" s="12"/>
      <c r="UU78" s="12"/>
      <c r="UV78" s="12"/>
      <c r="UW78" s="12"/>
      <c r="UX78" s="12"/>
      <c r="UY78" s="12"/>
      <c r="UZ78" s="12"/>
      <c r="VA78" s="12"/>
      <c r="VB78" s="12"/>
      <c r="VC78" s="12"/>
      <c r="VD78" s="12"/>
      <c r="VE78" s="12"/>
      <c r="VF78" s="12"/>
      <c r="VG78" s="12"/>
      <c r="VH78" s="12"/>
      <c r="VI78" s="12"/>
      <c r="VJ78" s="12"/>
      <c r="VK78" s="12"/>
      <c r="VL78" s="12"/>
      <c r="VM78" s="12"/>
      <c r="VN78" s="12"/>
      <c r="VO78" s="12"/>
      <c r="VP78" s="12"/>
      <c r="VQ78" s="12"/>
      <c r="VR78" s="12"/>
      <c r="VS78" s="12"/>
      <c r="VT78" s="12"/>
      <c r="VU78" s="12"/>
      <c r="VV78" s="12"/>
      <c r="VW78" s="12"/>
      <c r="VX78" s="12"/>
      <c r="VY78" s="12"/>
      <c r="VZ78" s="12"/>
      <c r="WA78" s="12"/>
      <c r="WB78" s="12"/>
      <c r="WC78" s="12"/>
      <c r="WD78" s="12"/>
      <c r="WE78" s="12"/>
      <c r="WF78" s="12"/>
      <c r="WG78" s="12"/>
      <c r="WH78" s="12"/>
      <c r="WI78" s="12"/>
      <c r="WJ78" s="12"/>
      <c r="WK78" s="12"/>
      <c r="WL78" s="12"/>
      <c r="WM78" s="12"/>
      <c r="WN78" s="12"/>
      <c r="WO78" s="12"/>
      <c r="WP78" s="12"/>
      <c r="WQ78" s="12"/>
      <c r="WR78" s="12"/>
      <c r="WS78" s="12"/>
      <c r="WT78" s="12"/>
      <c r="WU78" s="12"/>
      <c r="WV78" s="12"/>
      <c r="WW78" s="12"/>
      <c r="WX78" s="12"/>
      <c r="WY78" s="12"/>
      <c r="WZ78" s="12"/>
      <c r="XA78" s="12"/>
      <c r="XB78" s="12"/>
      <c r="XC78" s="12"/>
      <c r="XD78" s="12"/>
      <c r="XE78" s="12"/>
      <c r="XF78" s="12"/>
      <c r="XG78" s="12"/>
      <c r="XH78" s="12"/>
      <c r="XI78" s="12"/>
      <c r="XJ78" s="12"/>
      <c r="XK78" s="12"/>
      <c r="XL78" s="12"/>
      <c r="XM78" s="12"/>
      <c r="XN78" s="12"/>
      <c r="XO78" s="12"/>
      <c r="XP78" s="12"/>
      <c r="XQ78" s="12"/>
      <c r="XR78" s="12"/>
      <c r="XS78" s="12"/>
      <c r="XT78" s="12"/>
      <c r="XU78" s="12"/>
      <c r="XV78" s="12"/>
      <c r="XW78" s="12"/>
      <c r="XX78" s="12"/>
      <c r="XY78" s="12"/>
      <c r="XZ78" s="12"/>
      <c r="YA78" s="12"/>
      <c r="YB78" s="12"/>
      <c r="YC78" s="12"/>
      <c r="YD78" s="12"/>
      <c r="YE78" s="12"/>
      <c r="YF78" s="12"/>
      <c r="YG78" s="12"/>
      <c r="YH78" s="12"/>
      <c r="YI78" s="12"/>
      <c r="YJ78" s="12"/>
      <c r="YK78" s="12"/>
      <c r="YL78" s="12"/>
      <c r="YM78" s="12"/>
      <c r="YN78" s="12"/>
      <c r="YO78" s="12"/>
      <c r="YP78" s="12"/>
      <c r="YQ78" s="12"/>
      <c r="YR78" s="12"/>
      <c r="YS78" s="12"/>
      <c r="YT78" s="12"/>
      <c r="YU78" s="12"/>
      <c r="YV78" s="12"/>
      <c r="YW78" s="12"/>
      <c r="YX78" s="12"/>
      <c r="YY78" s="12"/>
      <c r="YZ78" s="12"/>
      <c r="ZA78" s="12"/>
      <c r="ZB78" s="12"/>
      <c r="ZC78" s="12"/>
      <c r="ZD78" s="12"/>
      <c r="ZE78" s="12"/>
      <c r="ZF78" s="12"/>
      <c r="ZG78" s="12"/>
      <c r="ZH78" s="12"/>
      <c r="ZI78" s="12"/>
      <c r="ZJ78" s="12"/>
      <c r="ZK78" s="12"/>
      <c r="ZL78" s="12"/>
      <c r="ZM78" s="12"/>
      <c r="ZN78" s="12"/>
      <c r="ZO78" s="12"/>
      <c r="ZP78" s="12"/>
      <c r="ZQ78" s="12"/>
      <c r="ZR78" s="12"/>
      <c r="ZS78" s="12"/>
      <c r="ZT78" s="12"/>
      <c r="ZU78" s="12"/>
      <c r="ZV78" s="12"/>
      <c r="ZW78" s="12"/>
      <c r="ZX78" s="12"/>
      <c r="ZY78" s="12"/>
      <c r="ZZ78" s="12"/>
      <c r="AAA78" s="12"/>
      <c r="AAB78" s="12"/>
      <c r="AAC78" s="12"/>
      <c r="AAD78" s="12"/>
      <c r="AAE78" s="12"/>
      <c r="AAF78" s="12"/>
      <c r="AAG78" s="12"/>
      <c r="AAH78" s="12"/>
      <c r="AAI78" s="12"/>
      <c r="AAJ78" s="12"/>
      <c r="AAK78" s="12"/>
      <c r="AAL78" s="12"/>
      <c r="AAM78" s="12"/>
      <c r="AAN78" s="12"/>
      <c r="AAO78" s="12"/>
      <c r="AAP78" s="12"/>
      <c r="AAQ78" s="12"/>
      <c r="AAR78" s="12"/>
      <c r="AAS78" s="12"/>
      <c r="AAT78" s="12"/>
      <c r="AAU78" s="12"/>
      <c r="AAV78" s="12"/>
      <c r="AAW78" s="12"/>
      <c r="AAX78" s="12"/>
      <c r="AAY78" s="12"/>
      <c r="AAZ78" s="12"/>
      <c r="ABA78" s="12"/>
      <c r="ABB78" s="12"/>
      <c r="ABC78" s="12"/>
      <c r="ABD78" s="12"/>
      <c r="ABE78" s="12"/>
      <c r="ABF78" s="12"/>
      <c r="ABG78" s="12"/>
      <c r="ABH78" s="12"/>
      <c r="ABI78" s="12"/>
      <c r="ABJ78" s="12"/>
      <c r="ABK78" s="12"/>
      <c r="ABL78" s="12"/>
      <c r="ABM78" s="12"/>
      <c r="ABN78" s="12"/>
      <c r="ABO78" s="12"/>
      <c r="ABP78" s="12"/>
      <c r="ABQ78" s="12"/>
      <c r="ABR78" s="12"/>
      <c r="ABS78" s="12"/>
      <c r="ABT78" s="12"/>
      <c r="ABU78" s="12"/>
      <c r="ABV78" s="12"/>
      <c r="ABW78" s="12"/>
      <c r="ABX78" s="12"/>
      <c r="ABY78" s="12"/>
      <c r="ABZ78" s="12"/>
      <c r="ACA78" s="12"/>
      <c r="ACB78" s="12"/>
      <c r="ACC78" s="12"/>
      <c r="ACD78" s="12"/>
      <c r="ACE78" s="12"/>
      <c r="ACF78" s="12"/>
      <c r="ACG78" s="12"/>
      <c r="ACH78" s="12"/>
      <c r="ACI78" s="12"/>
      <c r="ACJ78" s="12"/>
      <c r="ACK78" s="12"/>
      <c r="ACL78" s="12"/>
      <c r="ACM78" s="12"/>
      <c r="ACN78" s="12"/>
      <c r="ACO78" s="12"/>
      <c r="ACP78" s="12"/>
      <c r="ACQ78" s="12"/>
      <c r="ACR78" s="12"/>
      <c r="ACS78" s="12"/>
      <c r="ACT78" s="12"/>
      <c r="ACU78" s="12"/>
      <c r="ACV78" s="12"/>
      <c r="ACW78" s="12"/>
      <c r="ACX78" s="12"/>
      <c r="ACY78" s="12"/>
      <c r="ACZ78" s="12"/>
      <c r="ADA78" s="12"/>
      <c r="ADB78" s="12"/>
      <c r="ADC78" s="12"/>
      <c r="ADD78" s="12"/>
      <c r="ADE78" s="12"/>
      <c r="ADF78" s="12"/>
      <c r="ADG78" s="12"/>
      <c r="ADH78" s="12"/>
      <c r="ADI78" s="12"/>
      <c r="ADJ78" s="12"/>
      <c r="ADK78" s="12"/>
      <c r="ADL78" s="12"/>
      <c r="ADM78" s="12"/>
      <c r="ADN78" s="12"/>
      <c r="ADO78" s="12"/>
      <c r="ADP78" s="12"/>
      <c r="ADQ78" s="12"/>
      <c r="ADR78" s="12"/>
      <c r="ADS78" s="12"/>
      <c r="ADT78" s="12"/>
      <c r="ADU78" s="12"/>
      <c r="ADV78" s="12"/>
      <c r="ADW78" s="12"/>
      <c r="ADX78" s="12"/>
      <c r="ADY78" s="12"/>
      <c r="ADZ78" s="12"/>
      <c r="AEA78" s="12"/>
      <c r="AEB78" s="12"/>
      <c r="AEC78" s="12"/>
      <c r="AED78" s="12"/>
      <c r="AEE78" s="12"/>
      <c r="AEF78" s="12"/>
      <c r="AEG78" s="12"/>
      <c r="AEH78" s="12"/>
      <c r="AEI78" s="12"/>
      <c r="AEJ78" s="12"/>
      <c r="AEK78" s="12"/>
      <c r="AEL78" s="12"/>
      <c r="AEM78" s="12"/>
      <c r="AEN78" s="12"/>
      <c r="AEO78" s="12"/>
      <c r="AEP78" s="12"/>
      <c r="AEQ78" s="12"/>
      <c r="AER78" s="12"/>
      <c r="AES78" s="12"/>
      <c r="AET78" s="12"/>
      <c r="AEU78" s="12"/>
      <c r="AEV78" s="12"/>
      <c r="AEW78" s="12"/>
      <c r="AEX78" s="12"/>
      <c r="AEY78" s="12"/>
      <c r="AEZ78" s="12"/>
      <c r="AFA78" s="12"/>
      <c r="AFB78" s="12"/>
      <c r="AFC78" s="12"/>
      <c r="AFD78" s="12"/>
      <c r="AFE78" s="12"/>
      <c r="AFF78" s="12"/>
      <c r="AFG78" s="12"/>
      <c r="AFH78" s="12"/>
      <c r="AFI78" s="12"/>
      <c r="AFJ78" s="12"/>
      <c r="AFK78" s="12"/>
      <c r="AFL78" s="12"/>
      <c r="AFM78" s="12"/>
      <c r="AFN78" s="12"/>
      <c r="AFO78" s="12"/>
      <c r="AFP78" s="12"/>
      <c r="AFQ78" s="12"/>
      <c r="AFR78" s="12"/>
      <c r="AFS78" s="12"/>
      <c r="AFT78" s="12"/>
      <c r="AFU78" s="12"/>
      <c r="AFV78" s="12"/>
      <c r="AFW78" s="12"/>
      <c r="AFX78" s="12"/>
      <c r="AFY78" s="12"/>
      <c r="AFZ78" s="12"/>
      <c r="AGA78" s="12"/>
      <c r="AGB78" s="12"/>
      <c r="AGC78" s="12"/>
      <c r="AGD78" s="12"/>
      <c r="AGE78" s="12"/>
      <c r="AGF78" s="12"/>
      <c r="AGG78" s="12"/>
      <c r="AGH78" s="12"/>
      <c r="AGI78" s="12"/>
      <c r="AGJ78" s="12"/>
      <c r="AGK78" s="12"/>
      <c r="AGL78" s="12"/>
      <c r="AGM78" s="12"/>
      <c r="AGN78" s="12"/>
      <c r="AGO78" s="12"/>
      <c r="AGP78" s="12"/>
      <c r="AGQ78" s="12"/>
      <c r="AGR78" s="12"/>
      <c r="AGS78" s="12"/>
      <c r="AGT78" s="12"/>
      <c r="AGU78" s="12"/>
      <c r="AGV78" s="12"/>
      <c r="AGW78" s="12"/>
      <c r="AGX78" s="12"/>
      <c r="AGY78" s="12"/>
      <c r="AGZ78" s="12"/>
      <c r="AHA78" s="12"/>
      <c r="AHB78" s="12"/>
      <c r="AHC78" s="12"/>
      <c r="AHD78" s="12"/>
      <c r="AHE78" s="12"/>
      <c r="AHF78" s="12"/>
      <c r="AHG78" s="12"/>
      <c r="AHH78" s="12"/>
      <c r="AHI78" s="12"/>
      <c r="AHJ78" s="12"/>
      <c r="AHK78" s="12"/>
      <c r="AHL78" s="12"/>
      <c r="AHM78" s="12"/>
      <c r="AHN78" s="12"/>
      <c r="AHO78" s="12"/>
      <c r="AHP78" s="12"/>
      <c r="AHQ78" s="12"/>
      <c r="AHR78" s="12"/>
      <c r="AHS78" s="12"/>
      <c r="AHT78" s="12"/>
      <c r="AHU78" s="12"/>
      <c r="AHV78" s="12"/>
      <c r="AHW78" s="12"/>
      <c r="AHX78" s="12"/>
      <c r="AHY78" s="12"/>
      <c r="AHZ78" s="12"/>
      <c r="AIA78" s="12"/>
      <c r="AIB78" s="12"/>
      <c r="AIC78" s="12"/>
      <c r="AID78" s="12"/>
      <c r="AIE78" s="12"/>
      <c r="AIF78" s="12"/>
      <c r="AIG78" s="12"/>
      <c r="AIH78" s="12"/>
      <c r="AII78" s="12"/>
      <c r="AIJ78" s="12"/>
      <c r="AIK78" s="12"/>
      <c r="AIL78" s="12"/>
      <c r="AIM78" s="12"/>
      <c r="AIN78" s="12"/>
      <c r="AIO78" s="12"/>
      <c r="AIP78" s="12"/>
      <c r="AIQ78" s="12"/>
      <c r="AIR78" s="12"/>
      <c r="AIS78" s="12"/>
      <c r="AIT78" s="12"/>
      <c r="AIU78" s="12"/>
      <c r="AIV78" s="12"/>
      <c r="AIW78" s="12"/>
      <c r="AIX78" s="12"/>
      <c r="AIY78" s="12"/>
      <c r="AIZ78" s="12"/>
      <c r="AJA78" s="12"/>
      <c r="AJB78" s="12"/>
      <c r="AJC78" s="12"/>
      <c r="AJD78" s="12"/>
      <c r="AJE78" s="12"/>
      <c r="AJF78" s="12"/>
      <c r="AJG78" s="12"/>
      <c r="AJH78" s="12"/>
      <c r="AJI78" s="12"/>
      <c r="AJJ78" s="12"/>
      <c r="AJK78" s="12"/>
      <c r="AJL78" s="12"/>
      <c r="AJM78" s="12"/>
      <c r="AJN78" s="12"/>
      <c r="AJO78" s="12"/>
      <c r="AJP78" s="12"/>
      <c r="AJQ78" s="12"/>
      <c r="AJR78" s="12"/>
      <c r="AJS78" s="12"/>
      <c r="AJT78" s="12"/>
      <c r="AJU78" s="12"/>
      <c r="AJV78" s="12"/>
      <c r="AJW78" s="12"/>
      <c r="AJX78" s="12"/>
      <c r="AJY78" s="12"/>
      <c r="AJZ78" s="12"/>
      <c r="AKA78" s="12"/>
      <c r="AKB78" s="12"/>
      <c r="AKC78" s="12"/>
      <c r="AKD78" s="12"/>
      <c r="AKE78" s="12"/>
      <c r="AKF78" s="12"/>
      <c r="AKG78" s="12"/>
      <c r="AKH78" s="12"/>
      <c r="AKI78" s="12"/>
      <c r="AKJ78" s="12"/>
      <c r="AKK78" s="12"/>
      <c r="AKL78" s="12"/>
      <c r="AKM78" s="12"/>
      <c r="AKN78" s="12"/>
      <c r="AKO78" s="12"/>
      <c r="AKP78" s="12"/>
      <c r="AKQ78" s="12"/>
      <c r="AKR78" s="12"/>
      <c r="AKS78" s="12"/>
      <c r="AKT78" s="12"/>
      <c r="AKU78" s="12"/>
      <c r="AKV78" s="12"/>
      <c r="AKW78" s="12"/>
      <c r="AKX78" s="12"/>
      <c r="AKY78" s="12"/>
      <c r="AKZ78" s="12"/>
      <c r="ALA78" s="12"/>
      <c r="ALB78" s="12"/>
      <c r="ALC78" s="12"/>
      <c r="ALD78" s="12"/>
      <c r="ALE78" s="12"/>
      <c r="ALF78" s="12"/>
      <c r="ALG78" s="12"/>
      <c r="ALH78" s="12"/>
      <c r="ALI78" s="12"/>
      <c r="ALJ78" s="12"/>
      <c r="ALK78" s="12"/>
      <c r="ALL78" s="12"/>
      <c r="ALM78" s="12"/>
      <c r="ALN78" s="12"/>
      <c r="ALO78" s="12"/>
      <c r="ALP78" s="12"/>
      <c r="ALQ78" s="12"/>
      <c r="ALR78" s="12"/>
      <c r="ALS78" s="12"/>
      <c r="ALT78" s="12"/>
      <c r="ALU78" s="12"/>
      <c r="ALV78" s="12"/>
      <c r="ALW78" s="12"/>
      <c r="ALX78" s="12"/>
      <c r="ALY78" s="12"/>
      <c r="ALZ78" s="12"/>
      <c r="AMA78" s="12"/>
      <c r="AMB78" s="12"/>
      <c r="AMC78" s="12"/>
      <c r="AMD78" s="12"/>
      <c r="AME78" s="12"/>
      <c r="AMF78" s="12"/>
      <c r="AMG78" s="12"/>
      <c r="AMH78" s="12"/>
      <c r="AMI78" s="12"/>
      <c r="AMJ78" s="12"/>
      <c r="AMK78" s="12"/>
      <c r="AML78" s="12"/>
      <c r="AMM78" s="12"/>
      <c r="AMN78" s="12"/>
      <c r="AMO78" s="12"/>
      <c r="AMP78" s="12"/>
      <c r="AMQ78" s="12"/>
      <c r="AMR78" s="12"/>
      <c r="AMS78" s="12"/>
      <c r="AMT78" s="12"/>
      <c r="AMU78" s="12"/>
      <c r="AMV78" s="12"/>
      <c r="AMW78" s="12"/>
      <c r="AMX78" s="12"/>
      <c r="AMY78" s="12"/>
      <c r="AMZ78" s="12"/>
      <c r="ANA78" s="12"/>
      <c r="ANB78" s="12"/>
      <c r="ANC78" s="12"/>
      <c r="AND78" s="12"/>
      <c r="ANE78" s="12"/>
      <c r="ANF78" s="12"/>
      <c r="ANG78" s="12"/>
      <c r="ANH78" s="12"/>
      <c r="ANI78" s="12"/>
      <c r="ANJ78" s="12"/>
      <c r="ANK78" s="12"/>
      <c r="ANL78" s="12"/>
      <c r="ANM78" s="12"/>
      <c r="ANN78" s="12"/>
      <c r="ANO78" s="12"/>
      <c r="ANP78" s="12"/>
      <c r="ANQ78" s="12"/>
      <c r="ANR78" s="12"/>
      <c r="ANS78" s="12"/>
      <c r="ANT78" s="12"/>
      <c r="ANU78" s="12"/>
      <c r="ANV78" s="12"/>
      <c r="ANW78" s="12"/>
      <c r="ANX78" s="12"/>
      <c r="ANY78" s="12"/>
      <c r="ANZ78" s="12"/>
      <c r="AOA78" s="12"/>
      <c r="AOB78" s="12"/>
      <c r="AOC78" s="12"/>
      <c r="AOD78" s="12"/>
      <c r="AOE78" s="12"/>
      <c r="AOF78" s="12"/>
      <c r="AOG78" s="12"/>
      <c r="AOH78" s="12"/>
      <c r="AOI78" s="12"/>
      <c r="AOJ78" s="12"/>
      <c r="AOK78" s="12"/>
      <c r="AOL78" s="12"/>
      <c r="AOM78" s="12"/>
      <c r="AON78" s="12"/>
      <c r="AOO78" s="12"/>
      <c r="AOP78" s="12"/>
      <c r="AOQ78" s="12"/>
      <c r="AOR78" s="12"/>
      <c r="AOS78" s="12"/>
      <c r="AOT78" s="12"/>
      <c r="AOU78" s="12"/>
      <c r="AOV78" s="12"/>
      <c r="AOW78" s="12"/>
      <c r="AOX78" s="12"/>
      <c r="AOY78" s="12"/>
      <c r="AOZ78" s="12"/>
      <c r="APA78" s="12"/>
      <c r="APB78" s="12"/>
      <c r="APC78" s="12"/>
      <c r="APD78" s="12"/>
      <c r="APE78" s="12"/>
      <c r="APF78" s="12"/>
      <c r="APG78" s="12"/>
      <c r="APH78" s="12"/>
      <c r="API78" s="12"/>
      <c r="APJ78" s="12"/>
      <c r="APK78" s="12"/>
      <c r="APL78" s="12"/>
      <c r="APM78" s="12"/>
      <c r="APN78" s="12"/>
      <c r="APO78" s="12"/>
      <c r="APP78" s="12"/>
      <c r="APQ78" s="12"/>
      <c r="APR78" s="12"/>
      <c r="APS78" s="12"/>
      <c r="APT78" s="12"/>
      <c r="APU78" s="12"/>
      <c r="APV78" s="12"/>
      <c r="APW78" s="12"/>
      <c r="APX78" s="12"/>
      <c r="APY78" s="12"/>
      <c r="APZ78" s="12"/>
      <c r="AQA78" s="12"/>
      <c r="AQB78" s="12"/>
      <c r="AQC78" s="12"/>
      <c r="AQD78" s="12"/>
      <c r="AQE78" s="12"/>
      <c r="AQF78" s="12"/>
      <c r="AQG78" s="12"/>
      <c r="AQH78" s="12"/>
      <c r="AQI78" s="12"/>
      <c r="AQJ78" s="12"/>
      <c r="AQK78" s="12"/>
      <c r="AQL78" s="12"/>
      <c r="AQM78" s="12"/>
      <c r="AQN78" s="12"/>
      <c r="AQO78" s="12"/>
      <c r="AQP78" s="12"/>
      <c r="AQQ78" s="12"/>
      <c r="AQR78" s="12"/>
      <c r="AQS78" s="12"/>
      <c r="AQT78" s="12"/>
      <c r="AQU78" s="12"/>
      <c r="AQV78" s="12"/>
      <c r="AQW78" s="12"/>
      <c r="AQX78" s="12"/>
      <c r="AQY78" s="12"/>
      <c r="AQZ78" s="12"/>
      <c r="ARA78" s="12"/>
      <c r="ARB78" s="12"/>
      <c r="ARC78" s="12"/>
      <c r="ARD78" s="12"/>
      <c r="ARE78" s="12"/>
      <c r="ARF78" s="12"/>
      <c r="ARG78" s="12"/>
      <c r="ARH78" s="12"/>
      <c r="ARI78" s="12"/>
      <c r="ARJ78" s="12"/>
      <c r="ARK78" s="12"/>
      <c r="ARL78" s="12"/>
      <c r="ARM78" s="12"/>
      <c r="ARN78" s="12"/>
      <c r="ARO78" s="12"/>
      <c r="ARP78" s="12"/>
      <c r="ARQ78" s="12"/>
      <c r="ARR78" s="12"/>
      <c r="ARS78" s="12"/>
      <c r="ART78" s="12"/>
      <c r="ARU78" s="12"/>
      <c r="ARV78" s="12"/>
      <c r="ARW78" s="12"/>
      <c r="ARX78" s="12"/>
      <c r="ARY78" s="12"/>
      <c r="ARZ78" s="12"/>
      <c r="ASA78" s="12"/>
      <c r="ASB78" s="12"/>
      <c r="ASC78" s="12"/>
      <c r="ASD78" s="12"/>
      <c r="ASE78" s="12"/>
      <c r="ASF78" s="12"/>
      <c r="ASG78" s="12"/>
      <c r="ASH78" s="12"/>
      <c r="ASI78" s="12"/>
      <c r="ASJ78" s="12"/>
      <c r="ASK78" s="12"/>
      <c r="ASL78" s="12"/>
      <c r="ASM78" s="12"/>
      <c r="ASN78" s="12"/>
      <c r="ASO78" s="12"/>
      <c r="ASP78" s="12"/>
      <c r="ASQ78" s="12"/>
      <c r="ASR78" s="12"/>
      <c r="ASS78" s="12"/>
      <c r="AST78" s="12"/>
      <c r="ASU78" s="12"/>
      <c r="ASV78" s="12"/>
      <c r="ASW78" s="12"/>
      <c r="ASX78" s="12"/>
      <c r="ASY78" s="12"/>
      <c r="ASZ78" s="12"/>
      <c r="ATA78" s="12"/>
      <c r="ATB78" s="12"/>
      <c r="ATC78" s="12"/>
      <c r="ATD78" s="12"/>
      <c r="ATE78" s="12"/>
      <c r="ATF78" s="12"/>
      <c r="ATG78" s="12"/>
      <c r="ATH78" s="12"/>
      <c r="ATI78" s="12"/>
      <c r="ATJ78" s="12"/>
      <c r="ATK78" s="12"/>
      <c r="ATL78" s="12"/>
      <c r="ATM78" s="12"/>
      <c r="ATN78" s="12"/>
      <c r="ATO78" s="12"/>
      <c r="ATP78" s="12"/>
      <c r="ATQ78" s="12"/>
      <c r="ATR78" s="12"/>
      <c r="ATS78" s="12"/>
      <c r="ATT78" s="12"/>
      <c r="ATU78" s="12"/>
      <c r="ATV78" s="12"/>
      <c r="ATW78" s="12"/>
      <c r="ATX78" s="12"/>
      <c r="ATY78" s="12"/>
      <c r="ATZ78" s="12"/>
      <c r="AUA78" s="12"/>
      <c r="AUB78" s="12"/>
      <c r="AUC78" s="12"/>
      <c r="AUD78" s="12"/>
      <c r="AUE78" s="12"/>
      <c r="AUF78" s="12"/>
      <c r="AUG78" s="12"/>
      <c r="AUH78" s="12"/>
      <c r="AUI78" s="12"/>
      <c r="AUJ78" s="12"/>
      <c r="AUK78" s="12"/>
      <c r="AUL78" s="12"/>
      <c r="AUM78" s="12"/>
      <c r="AUN78" s="12"/>
      <c r="AUO78" s="12"/>
      <c r="AUP78" s="12"/>
      <c r="AUQ78" s="12"/>
      <c r="AUR78" s="12"/>
      <c r="AUS78" s="12"/>
      <c r="AUT78" s="12"/>
      <c r="AUU78" s="12"/>
      <c r="AUV78" s="12"/>
      <c r="AUW78" s="12"/>
      <c r="AUX78" s="12"/>
      <c r="AUY78" s="12"/>
      <c r="AUZ78" s="12"/>
      <c r="AVA78" s="12"/>
      <c r="AVB78" s="12"/>
      <c r="AVC78" s="12"/>
      <c r="AVD78" s="12"/>
      <c r="AVE78" s="12"/>
      <c r="AVF78" s="12"/>
      <c r="AVG78" s="12"/>
      <c r="AVH78" s="12"/>
      <c r="AVI78" s="12"/>
      <c r="AVJ78" s="12"/>
      <c r="AVK78" s="12"/>
      <c r="AVL78" s="12"/>
      <c r="AVM78" s="12"/>
      <c r="AVN78" s="12"/>
      <c r="AVO78" s="12"/>
      <c r="AVP78" s="12"/>
      <c r="AVQ78" s="12"/>
      <c r="AVR78" s="12"/>
      <c r="AVS78" s="12"/>
      <c r="AVT78" s="12"/>
      <c r="AVU78" s="12"/>
      <c r="AVV78" s="12"/>
      <c r="AVW78" s="12"/>
      <c r="AVX78" s="12"/>
      <c r="AVY78" s="12"/>
      <c r="AVZ78" s="12"/>
      <c r="AWA78" s="12"/>
      <c r="AWB78" s="12"/>
      <c r="AWC78" s="12"/>
      <c r="AWD78" s="12"/>
      <c r="AWE78" s="12"/>
      <c r="AWF78" s="12"/>
      <c r="AWG78" s="12"/>
      <c r="AWH78" s="12"/>
      <c r="AWI78" s="12"/>
      <c r="AWJ78" s="12"/>
      <c r="AWK78" s="12"/>
      <c r="AWL78" s="12"/>
      <c r="AWM78" s="12"/>
      <c r="AWN78" s="12"/>
      <c r="AWO78" s="12"/>
      <c r="AWP78" s="12"/>
      <c r="AWQ78" s="12"/>
      <c r="AWR78" s="12"/>
      <c r="AWS78" s="12"/>
      <c r="AWT78" s="12"/>
      <c r="AWU78" s="12"/>
      <c r="AWV78" s="12"/>
      <c r="AWW78" s="12"/>
      <c r="AWX78" s="12"/>
      <c r="AWY78" s="12"/>
      <c r="AWZ78" s="12"/>
      <c r="AXA78" s="12"/>
      <c r="AXB78" s="12"/>
      <c r="AXC78" s="12"/>
      <c r="AXD78" s="12"/>
      <c r="AXE78" s="12"/>
      <c r="AXF78" s="12"/>
      <c r="AXG78" s="12"/>
      <c r="AXH78" s="12"/>
      <c r="AXI78" s="12"/>
      <c r="AXJ78" s="12"/>
      <c r="AXK78" s="12"/>
      <c r="AXL78" s="12"/>
      <c r="AXM78" s="12"/>
      <c r="AXN78" s="12"/>
      <c r="AXO78" s="12"/>
      <c r="AXP78" s="12"/>
      <c r="AXQ78" s="12"/>
      <c r="AXR78" s="12"/>
      <c r="AXS78" s="12"/>
      <c r="AXT78" s="12"/>
      <c r="AXU78" s="12"/>
      <c r="AXV78" s="12"/>
      <c r="AXW78" s="12"/>
      <c r="AXX78" s="12"/>
      <c r="AXY78" s="12"/>
      <c r="AXZ78" s="12"/>
      <c r="AYA78" s="12"/>
      <c r="AYB78" s="12"/>
      <c r="AYC78" s="12"/>
      <c r="AYD78" s="12"/>
      <c r="AYE78" s="12"/>
      <c r="AYF78" s="12"/>
      <c r="AYG78" s="12"/>
      <c r="AYH78" s="12"/>
      <c r="AYI78" s="12"/>
      <c r="AYJ78" s="12"/>
      <c r="AYK78" s="12"/>
      <c r="AYL78" s="12"/>
      <c r="AYM78" s="12"/>
      <c r="AYN78" s="12"/>
      <c r="AYO78" s="12"/>
      <c r="AYP78" s="12"/>
      <c r="AYQ78" s="12"/>
      <c r="AYR78" s="12"/>
      <c r="AYS78" s="12"/>
      <c r="AYT78" s="12"/>
      <c r="AYU78" s="12"/>
      <c r="AYV78" s="12"/>
      <c r="AYW78" s="12"/>
      <c r="AYX78" s="12"/>
      <c r="AYY78" s="12"/>
      <c r="AYZ78" s="12"/>
      <c r="AZA78" s="12"/>
      <c r="AZB78" s="12"/>
      <c r="AZC78" s="12"/>
      <c r="AZD78" s="12"/>
      <c r="AZE78" s="12"/>
      <c r="AZF78" s="12"/>
      <c r="AZG78" s="12"/>
      <c r="AZH78" s="12"/>
      <c r="AZI78" s="12"/>
      <c r="AZJ78" s="12"/>
      <c r="AZK78" s="12"/>
      <c r="AZL78" s="12"/>
      <c r="AZM78" s="12"/>
      <c r="AZN78" s="12"/>
      <c r="AZO78" s="12"/>
      <c r="AZP78" s="12"/>
      <c r="AZQ78" s="12"/>
      <c r="AZR78" s="12"/>
      <c r="AZS78" s="12"/>
      <c r="AZT78" s="12"/>
      <c r="AZU78" s="12"/>
      <c r="AZV78" s="12"/>
      <c r="AZW78" s="12"/>
      <c r="AZX78" s="12"/>
      <c r="AZY78" s="12"/>
      <c r="AZZ78" s="12"/>
      <c r="BAA78" s="12"/>
      <c r="BAB78" s="12"/>
      <c r="BAC78" s="12"/>
      <c r="BAD78" s="12"/>
      <c r="BAE78" s="12"/>
      <c r="BAF78" s="12"/>
      <c r="BAG78" s="12"/>
      <c r="BAH78" s="12"/>
      <c r="BAI78" s="12"/>
      <c r="BAJ78" s="12"/>
      <c r="BAK78" s="12"/>
      <c r="BAL78" s="12"/>
      <c r="BAM78" s="12"/>
      <c r="BAN78" s="12"/>
      <c r="BAO78" s="12"/>
      <c r="BAP78" s="12"/>
      <c r="BAQ78" s="12"/>
      <c r="BAR78" s="12"/>
      <c r="BAS78" s="12"/>
      <c r="BAT78" s="12"/>
      <c r="BAU78" s="12"/>
      <c r="BAV78" s="12"/>
      <c r="BAW78" s="12"/>
      <c r="BAX78" s="12"/>
      <c r="BAY78" s="12"/>
      <c r="BAZ78" s="12"/>
      <c r="BBA78" s="12"/>
      <c r="BBB78" s="12"/>
      <c r="BBC78" s="12"/>
      <c r="BBD78" s="12"/>
      <c r="BBE78" s="12"/>
      <c r="BBF78" s="12"/>
      <c r="BBG78" s="12"/>
      <c r="BBH78" s="12"/>
      <c r="BBI78" s="12"/>
      <c r="BBJ78" s="12"/>
      <c r="BBK78" s="12"/>
      <c r="BBL78" s="12"/>
      <c r="BBM78" s="12"/>
      <c r="BBN78" s="12"/>
      <c r="BBO78" s="12"/>
      <c r="BBP78" s="12"/>
      <c r="BBQ78" s="12"/>
      <c r="BBR78" s="12"/>
      <c r="BBS78" s="12"/>
      <c r="BBT78" s="12"/>
      <c r="BBU78" s="12"/>
      <c r="BBV78" s="12"/>
      <c r="BBW78" s="12"/>
      <c r="BBX78" s="12"/>
      <c r="BBY78" s="12"/>
      <c r="BBZ78" s="12"/>
      <c r="BCA78" s="12"/>
      <c r="BCB78" s="12"/>
      <c r="BCC78" s="12"/>
      <c r="BCD78" s="12"/>
      <c r="BCE78" s="12"/>
      <c r="BCF78" s="12"/>
      <c r="BCG78" s="12"/>
      <c r="BCH78" s="12"/>
      <c r="BCI78" s="12"/>
      <c r="BCJ78" s="12"/>
      <c r="BCK78" s="12"/>
      <c r="BCL78" s="12"/>
      <c r="BCM78" s="12"/>
      <c r="BCN78" s="12"/>
      <c r="BCO78" s="12"/>
      <c r="BCP78" s="12"/>
      <c r="BCQ78" s="12"/>
      <c r="BCR78" s="12"/>
      <c r="BCS78" s="12"/>
      <c r="BCT78" s="12"/>
      <c r="BCU78" s="12"/>
      <c r="BCV78" s="12"/>
      <c r="BCW78" s="12"/>
      <c r="BCX78" s="12"/>
      <c r="BCY78" s="12"/>
      <c r="BCZ78" s="12"/>
      <c r="BDA78" s="12"/>
      <c r="BDB78" s="12"/>
      <c r="BDC78" s="12"/>
      <c r="BDD78" s="12"/>
      <c r="BDE78" s="12"/>
      <c r="BDF78" s="12"/>
      <c r="BDG78" s="12"/>
      <c r="BDH78" s="12"/>
      <c r="BDI78" s="12"/>
      <c r="BDJ78" s="12"/>
      <c r="BDK78" s="12"/>
      <c r="BDL78" s="12"/>
      <c r="BDM78" s="12"/>
      <c r="BDN78" s="12"/>
      <c r="BDO78" s="12"/>
      <c r="BDP78" s="12"/>
      <c r="BDQ78" s="12"/>
      <c r="BDR78" s="12"/>
      <c r="BDS78" s="12"/>
      <c r="BDT78" s="12"/>
      <c r="BDU78" s="12"/>
      <c r="BDV78" s="12"/>
      <c r="BDW78" s="12"/>
      <c r="BDX78" s="12"/>
      <c r="BDY78" s="12"/>
      <c r="BDZ78" s="12"/>
      <c r="BEA78" s="12"/>
      <c r="BEB78" s="12"/>
      <c r="BEC78" s="12"/>
      <c r="BED78" s="12"/>
      <c r="BEE78" s="12"/>
      <c r="BEF78" s="12"/>
      <c r="BEG78" s="12"/>
      <c r="BEH78" s="12"/>
      <c r="BEI78" s="12"/>
      <c r="BEJ78" s="12"/>
      <c r="BEK78" s="12"/>
      <c r="BEL78" s="12"/>
      <c r="BEM78" s="12"/>
      <c r="BEN78" s="12"/>
      <c r="BEO78" s="12"/>
      <c r="BEP78" s="12"/>
      <c r="BEQ78" s="12"/>
      <c r="BER78" s="12"/>
      <c r="BES78" s="12"/>
      <c r="BET78" s="12"/>
      <c r="BEU78" s="12"/>
      <c r="BEV78" s="12"/>
      <c r="BEW78" s="12"/>
      <c r="BEX78" s="12"/>
      <c r="BEY78" s="12"/>
      <c r="BEZ78" s="12"/>
      <c r="BFA78" s="12"/>
      <c r="BFB78" s="12"/>
      <c r="BFC78" s="12"/>
      <c r="BFD78" s="12"/>
      <c r="BFE78" s="12"/>
      <c r="BFF78" s="12"/>
      <c r="BFG78" s="12"/>
      <c r="BFH78" s="12"/>
      <c r="BFI78" s="12"/>
      <c r="BFJ78" s="12"/>
      <c r="BFK78" s="12"/>
      <c r="BFL78" s="12"/>
      <c r="BFM78" s="12"/>
      <c r="BFN78" s="12"/>
      <c r="BFO78" s="12"/>
      <c r="BFP78" s="12"/>
      <c r="BFQ78" s="12"/>
      <c r="BFR78" s="12"/>
      <c r="BFS78" s="12"/>
      <c r="BFT78" s="12"/>
      <c r="BFU78" s="12"/>
      <c r="BFV78" s="12"/>
      <c r="BFW78" s="12"/>
      <c r="BFX78" s="12"/>
      <c r="BFY78" s="12"/>
      <c r="BFZ78" s="12"/>
      <c r="BGA78" s="12"/>
      <c r="BGB78" s="12"/>
      <c r="BGC78" s="12"/>
      <c r="BGD78" s="12"/>
      <c r="BGE78" s="12"/>
      <c r="BGF78" s="12"/>
      <c r="BGG78" s="12"/>
      <c r="BGH78" s="12"/>
      <c r="BGI78" s="12"/>
      <c r="BGJ78" s="12"/>
      <c r="BGK78" s="12"/>
      <c r="BGL78" s="12"/>
      <c r="BGM78" s="12"/>
      <c r="BGN78" s="12"/>
      <c r="BGO78" s="12"/>
      <c r="BGP78" s="12"/>
      <c r="BGQ78" s="12"/>
      <c r="BGR78" s="12"/>
      <c r="BGS78" s="12"/>
      <c r="BGT78" s="12"/>
      <c r="BGU78" s="12"/>
      <c r="BGV78" s="12"/>
      <c r="BGW78" s="12"/>
      <c r="BGX78" s="12"/>
      <c r="BGY78" s="12"/>
      <c r="BGZ78" s="12"/>
      <c r="BHA78" s="12"/>
      <c r="BHB78" s="12"/>
      <c r="BHC78" s="12"/>
      <c r="BHD78" s="12"/>
      <c r="BHE78" s="12"/>
      <c r="BHF78" s="12"/>
      <c r="BHG78" s="12"/>
      <c r="BHH78" s="12"/>
      <c r="BHI78" s="12"/>
      <c r="BHJ78" s="12"/>
      <c r="BHK78" s="12"/>
      <c r="BHL78" s="12"/>
      <c r="BHM78" s="12"/>
      <c r="BHN78" s="12"/>
      <c r="BHO78" s="12"/>
      <c r="BHP78" s="12"/>
      <c r="BHQ78" s="12"/>
      <c r="BHR78" s="12"/>
      <c r="BHS78" s="12"/>
      <c r="BHT78" s="12"/>
      <c r="BHU78" s="12"/>
      <c r="BHV78" s="12"/>
      <c r="BHW78" s="12"/>
      <c r="BHX78" s="12"/>
      <c r="BHY78" s="12"/>
      <c r="BHZ78" s="12"/>
      <c r="BIA78" s="12"/>
      <c r="BIB78" s="12"/>
      <c r="BIC78" s="12"/>
      <c r="BID78" s="12"/>
      <c r="BIE78" s="12"/>
      <c r="BIF78" s="12"/>
      <c r="BIG78" s="12"/>
      <c r="BIH78" s="12"/>
      <c r="BII78" s="12"/>
      <c r="BIJ78" s="12"/>
      <c r="BIK78" s="12"/>
      <c r="BIL78" s="12"/>
      <c r="BIM78" s="12"/>
      <c r="BIN78" s="12"/>
      <c r="BIO78" s="12"/>
      <c r="BIP78" s="12"/>
      <c r="BIQ78" s="12"/>
      <c r="BIR78" s="12"/>
      <c r="BIS78" s="12"/>
      <c r="BIT78" s="12"/>
      <c r="BIU78" s="12"/>
      <c r="BIV78" s="12"/>
      <c r="BIW78" s="12"/>
      <c r="BIX78" s="12"/>
      <c r="BIY78" s="12"/>
      <c r="BIZ78" s="12"/>
      <c r="BJA78" s="12"/>
      <c r="BJB78" s="12"/>
      <c r="BJC78" s="12"/>
      <c r="BJD78" s="12"/>
      <c r="BJE78" s="12"/>
      <c r="BJF78" s="12"/>
      <c r="BJG78" s="12"/>
      <c r="BJH78" s="12"/>
      <c r="BJI78" s="12"/>
      <c r="BJJ78" s="12"/>
      <c r="BJK78" s="12"/>
      <c r="BJL78" s="12"/>
      <c r="BJM78" s="12"/>
      <c r="BJN78" s="12"/>
      <c r="BJO78" s="12"/>
      <c r="BJP78" s="12"/>
      <c r="BJQ78" s="12"/>
      <c r="BJR78" s="12"/>
      <c r="BJS78" s="12"/>
      <c r="BJT78" s="12"/>
      <c r="BJU78" s="12"/>
      <c r="BJV78" s="12"/>
      <c r="BJW78" s="12"/>
      <c r="BJX78" s="12"/>
      <c r="BJY78" s="12"/>
      <c r="BJZ78" s="12"/>
      <c r="BKA78" s="12"/>
      <c r="BKB78" s="12"/>
      <c r="BKC78" s="12"/>
      <c r="BKD78" s="12"/>
      <c r="BKE78" s="12"/>
      <c r="BKF78" s="12"/>
      <c r="BKG78" s="12"/>
      <c r="BKH78" s="12"/>
      <c r="BKI78" s="12"/>
      <c r="BKJ78" s="12"/>
      <c r="BKK78" s="12"/>
      <c r="BKL78" s="12"/>
      <c r="BKM78" s="12"/>
      <c r="BKN78" s="12"/>
      <c r="BKO78" s="12"/>
      <c r="BKP78" s="12"/>
      <c r="BKQ78" s="12"/>
      <c r="BKR78" s="12"/>
      <c r="BKS78" s="12"/>
      <c r="BKT78" s="12"/>
      <c r="BKU78" s="12"/>
      <c r="BKV78" s="12"/>
      <c r="BKW78" s="12"/>
      <c r="BKX78" s="12"/>
      <c r="BKY78" s="12"/>
      <c r="BKZ78" s="12"/>
      <c r="BLA78" s="12"/>
      <c r="BLB78" s="12"/>
      <c r="BLC78" s="12"/>
      <c r="BLD78" s="12"/>
      <c r="BLE78" s="12"/>
      <c r="BLF78" s="12"/>
      <c r="BLG78" s="12"/>
      <c r="BLH78" s="12"/>
      <c r="BLI78" s="12"/>
      <c r="BLJ78" s="12"/>
      <c r="BLK78" s="12"/>
      <c r="BLL78" s="12"/>
      <c r="BLM78" s="12"/>
      <c r="BLN78" s="12"/>
      <c r="BLO78" s="12"/>
      <c r="BLP78" s="12"/>
      <c r="BLQ78" s="12"/>
      <c r="BLR78" s="12"/>
      <c r="BLS78" s="12"/>
      <c r="BLT78" s="12"/>
      <c r="BLU78" s="12"/>
      <c r="BLV78" s="12"/>
      <c r="BLW78" s="12"/>
      <c r="BLX78" s="12"/>
      <c r="BLY78" s="12"/>
      <c r="BLZ78" s="12"/>
      <c r="BMA78" s="12"/>
      <c r="BMB78" s="12"/>
      <c r="BMC78" s="12"/>
      <c r="BMD78" s="12"/>
      <c r="BME78" s="12"/>
      <c r="BMF78" s="12"/>
      <c r="BMG78" s="12"/>
      <c r="BMH78" s="12"/>
      <c r="BMI78" s="12"/>
      <c r="BMJ78" s="12"/>
      <c r="BMK78" s="12"/>
      <c r="BML78" s="12"/>
      <c r="BMM78" s="12"/>
      <c r="BMN78" s="12"/>
      <c r="BMO78" s="12"/>
      <c r="BMP78" s="12"/>
      <c r="BMQ78" s="12"/>
      <c r="BMR78" s="12"/>
      <c r="BMS78" s="12"/>
      <c r="BMT78" s="12"/>
      <c r="BMU78" s="12"/>
      <c r="BMV78" s="12"/>
      <c r="BMW78" s="12"/>
      <c r="BMX78" s="12"/>
      <c r="BMY78" s="12"/>
      <c r="BMZ78" s="12"/>
      <c r="BNA78" s="12"/>
      <c r="BNB78" s="12"/>
      <c r="BNC78" s="12"/>
      <c r="BND78" s="12"/>
      <c r="BNE78" s="12"/>
      <c r="BNF78" s="12"/>
      <c r="BNG78" s="12"/>
      <c r="BNH78" s="12"/>
      <c r="BNI78" s="12"/>
      <c r="BNJ78" s="12"/>
      <c r="BNK78" s="12"/>
      <c r="BNL78" s="12"/>
      <c r="BNM78" s="12"/>
      <c r="BNN78" s="12"/>
      <c r="BNO78" s="12"/>
      <c r="BNP78" s="12"/>
      <c r="BNQ78" s="12"/>
      <c r="BNR78" s="12"/>
      <c r="BNS78" s="12"/>
      <c r="BNT78" s="12"/>
      <c r="BNU78" s="12"/>
      <c r="BNV78" s="12"/>
      <c r="BNW78" s="12"/>
      <c r="BNX78" s="12"/>
      <c r="BNY78" s="12"/>
      <c r="BNZ78" s="12"/>
      <c r="BOA78" s="12"/>
      <c r="BOB78" s="12"/>
      <c r="BOC78" s="12"/>
      <c r="BOD78" s="12"/>
      <c r="BOE78" s="12"/>
      <c r="BOF78" s="12"/>
      <c r="BOG78" s="12"/>
      <c r="BOH78" s="12"/>
      <c r="BOI78" s="12"/>
      <c r="BOJ78" s="12"/>
      <c r="BOK78" s="12"/>
      <c r="BOL78" s="12"/>
      <c r="BOM78" s="12"/>
      <c r="BON78" s="12"/>
      <c r="BOO78" s="12"/>
      <c r="BOP78" s="12"/>
      <c r="BOQ78" s="12"/>
      <c r="BOR78" s="12"/>
      <c r="BOS78" s="12"/>
      <c r="BOT78" s="12"/>
      <c r="BOU78" s="12"/>
      <c r="BOV78" s="12"/>
      <c r="BOW78" s="12"/>
      <c r="BOX78" s="12"/>
      <c r="BOY78" s="12"/>
      <c r="BOZ78" s="12"/>
      <c r="BPA78" s="12"/>
      <c r="BPB78" s="12"/>
      <c r="BPC78" s="12"/>
      <c r="BPD78" s="12"/>
      <c r="BPE78" s="12"/>
      <c r="BPF78" s="12"/>
      <c r="BPG78" s="12"/>
      <c r="BPH78" s="12"/>
      <c r="BPI78" s="12"/>
      <c r="BPJ78" s="12"/>
      <c r="BPK78" s="12"/>
      <c r="BPL78" s="12"/>
      <c r="BPM78" s="12"/>
      <c r="BPN78" s="12"/>
      <c r="BPO78" s="12"/>
      <c r="BPP78" s="12"/>
      <c r="BPQ78" s="12"/>
      <c r="BPR78" s="12"/>
      <c r="BPS78" s="12"/>
      <c r="BPT78" s="12"/>
      <c r="BPU78" s="12"/>
      <c r="BPV78" s="12"/>
      <c r="BPW78" s="12"/>
      <c r="BPX78" s="12"/>
      <c r="BPY78" s="12"/>
      <c r="BPZ78" s="12"/>
      <c r="BQA78" s="12"/>
      <c r="BQB78" s="12"/>
      <c r="BQC78" s="12"/>
      <c r="BQD78" s="12"/>
      <c r="BQE78" s="12"/>
      <c r="BQF78" s="12"/>
      <c r="BQG78" s="12"/>
      <c r="BQH78" s="12"/>
      <c r="BQI78" s="12"/>
      <c r="BQJ78" s="12"/>
      <c r="BQK78" s="12"/>
      <c r="BQL78" s="12"/>
      <c r="BQM78" s="12"/>
      <c r="BQN78" s="12"/>
      <c r="BQO78" s="12"/>
      <c r="BQP78" s="12"/>
      <c r="BQQ78" s="12"/>
      <c r="BQR78" s="12"/>
      <c r="BQS78" s="12"/>
      <c r="BQT78" s="12"/>
      <c r="BQU78" s="12"/>
      <c r="BQV78" s="12"/>
      <c r="BQW78" s="12"/>
      <c r="BQX78" s="12"/>
      <c r="BQY78" s="12"/>
      <c r="BQZ78" s="12"/>
      <c r="BRA78" s="12"/>
      <c r="BRB78" s="12"/>
      <c r="BRC78" s="12"/>
      <c r="BRD78" s="12"/>
      <c r="BRE78" s="12"/>
      <c r="BRF78" s="12"/>
      <c r="BRG78" s="12"/>
      <c r="BRH78" s="12"/>
      <c r="BRI78" s="12"/>
      <c r="BRJ78" s="12"/>
      <c r="BRK78" s="12"/>
      <c r="BRL78" s="12"/>
      <c r="BRM78" s="12"/>
      <c r="BRN78" s="12"/>
      <c r="BRO78" s="12"/>
      <c r="BRP78" s="12"/>
      <c r="BRQ78" s="12"/>
      <c r="BRR78" s="12"/>
      <c r="BRS78" s="12"/>
      <c r="BRT78" s="12"/>
      <c r="BRU78" s="12"/>
      <c r="BRV78" s="12"/>
      <c r="BRW78" s="12"/>
      <c r="BRX78" s="12"/>
      <c r="BRY78" s="12"/>
      <c r="BRZ78" s="12"/>
      <c r="BSA78" s="12"/>
      <c r="BSB78" s="12"/>
      <c r="BSC78" s="12"/>
      <c r="BSD78" s="12"/>
      <c r="BSE78" s="12"/>
      <c r="BSF78" s="12"/>
      <c r="BSG78" s="12"/>
      <c r="BSH78" s="12"/>
      <c r="BSI78" s="12"/>
      <c r="BSJ78" s="12"/>
      <c r="BSK78" s="12"/>
      <c r="BSL78" s="12"/>
      <c r="BSM78" s="12"/>
      <c r="BSN78" s="12"/>
      <c r="BSO78" s="12"/>
      <c r="BSP78" s="12"/>
      <c r="BSQ78" s="12"/>
      <c r="BSR78" s="12"/>
      <c r="BSS78" s="12"/>
      <c r="BST78" s="12"/>
      <c r="BSU78" s="12"/>
      <c r="BSV78" s="12"/>
      <c r="BSW78" s="12"/>
      <c r="BSX78" s="12"/>
      <c r="BSY78" s="12"/>
      <c r="BSZ78" s="12"/>
      <c r="BTA78" s="12"/>
      <c r="BTB78" s="12"/>
      <c r="BTC78" s="12"/>
      <c r="BTD78" s="12"/>
      <c r="BTE78" s="12"/>
      <c r="BTF78" s="12"/>
      <c r="BTG78" s="12"/>
      <c r="BTH78" s="12"/>
      <c r="BTI78" s="12"/>
      <c r="BTJ78" s="12"/>
      <c r="BTK78" s="12"/>
      <c r="BTL78" s="12"/>
      <c r="BTM78" s="12"/>
      <c r="BTN78" s="12"/>
      <c r="BTO78" s="12"/>
      <c r="BTP78" s="12"/>
      <c r="BTQ78" s="12"/>
      <c r="BTR78" s="12"/>
      <c r="BTS78" s="12"/>
      <c r="BTT78" s="12"/>
      <c r="BTU78" s="12"/>
      <c r="BTV78" s="12"/>
      <c r="BTW78" s="12"/>
      <c r="BTX78" s="12"/>
      <c r="BTY78" s="12"/>
      <c r="BTZ78" s="12"/>
      <c r="BUA78" s="12"/>
      <c r="BUB78" s="12"/>
      <c r="BUC78" s="12"/>
      <c r="BUD78" s="12"/>
      <c r="BUE78" s="12"/>
      <c r="BUF78" s="12"/>
      <c r="BUG78" s="12"/>
      <c r="BUH78" s="12"/>
      <c r="BUI78" s="12"/>
      <c r="BUJ78" s="12"/>
      <c r="BUK78" s="12"/>
      <c r="BUL78" s="12"/>
      <c r="BUM78" s="12"/>
      <c r="BUN78" s="12"/>
      <c r="BUO78" s="12"/>
      <c r="BUP78" s="12"/>
      <c r="BUQ78" s="12"/>
      <c r="BUR78" s="12"/>
      <c r="BUS78" s="12"/>
      <c r="BUT78" s="12"/>
      <c r="BUU78" s="12"/>
      <c r="BUV78" s="12"/>
      <c r="BUW78" s="12"/>
      <c r="BUX78" s="12"/>
      <c r="BUY78" s="12"/>
      <c r="BUZ78" s="12"/>
      <c r="BVA78" s="12"/>
      <c r="BVB78" s="12"/>
      <c r="BVC78" s="12"/>
      <c r="BVD78" s="12"/>
      <c r="BVE78" s="12"/>
      <c r="BVF78" s="12"/>
      <c r="BVG78" s="12"/>
      <c r="BVH78" s="12"/>
      <c r="BVI78" s="12"/>
      <c r="BVJ78" s="12"/>
      <c r="BVK78" s="12"/>
      <c r="BVL78" s="12"/>
      <c r="BVM78" s="12"/>
      <c r="BVN78" s="12"/>
      <c r="BVO78" s="12"/>
      <c r="BVP78" s="12"/>
      <c r="BVQ78" s="12"/>
      <c r="BVR78" s="12"/>
      <c r="BVS78" s="12"/>
      <c r="BVT78" s="12"/>
      <c r="BVU78" s="12"/>
      <c r="BVV78" s="12"/>
      <c r="BVW78" s="12"/>
      <c r="BVX78" s="12"/>
      <c r="BVY78" s="12"/>
      <c r="BVZ78" s="12"/>
      <c r="BWA78" s="12"/>
      <c r="BWB78" s="12"/>
      <c r="BWC78" s="12"/>
      <c r="BWD78" s="12"/>
      <c r="BWE78" s="12"/>
      <c r="BWF78" s="12"/>
      <c r="BWG78" s="12"/>
      <c r="BWH78" s="12"/>
      <c r="BWI78" s="12"/>
      <c r="BWJ78" s="12"/>
      <c r="BWK78" s="12"/>
      <c r="BWL78" s="12"/>
      <c r="BWM78" s="12"/>
      <c r="BWN78" s="12"/>
      <c r="BWO78" s="12"/>
      <c r="BWP78" s="12"/>
      <c r="BWQ78" s="12"/>
      <c r="BWR78" s="12"/>
      <c r="BWS78" s="12"/>
      <c r="BWT78" s="12"/>
      <c r="BWU78" s="12"/>
      <c r="BWV78" s="12"/>
      <c r="BWW78" s="12"/>
      <c r="BWX78" s="12"/>
      <c r="BWY78" s="12"/>
      <c r="BWZ78" s="12"/>
      <c r="BXA78" s="12"/>
      <c r="BXB78" s="12"/>
      <c r="BXC78" s="12"/>
      <c r="BXD78" s="12"/>
      <c r="BXE78" s="12"/>
      <c r="BXF78" s="12"/>
      <c r="BXG78" s="12"/>
      <c r="BXH78" s="12"/>
      <c r="BXI78" s="12"/>
      <c r="BXJ78" s="12"/>
      <c r="BXK78" s="12"/>
      <c r="BXL78" s="12"/>
      <c r="BXM78" s="12"/>
      <c r="BXN78" s="12"/>
      <c r="BXO78" s="12"/>
      <c r="BXP78" s="12"/>
      <c r="BXQ78" s="12"/>
      <c r="BXR78" s="12"/>
      <c r="BXS78" s="12"/>
      <c r="BXT78" s="12"/>
      <c r="BXU78" s="12"/>
      <c r="BXV78" s="12"/>
      <c r="BXW78" s="12"/>
      <c r="BXX78" s="12"/>
      <c r="BXY78" s="12"/>
      <c r="BXZ78" s="12"/>
      <c r="BYA78" s="12"/>
      <c r="BYB78" s="12"/>
      <c r="BYC78" s="12"/>
      <c r="BYD78" s="12"/>
      <c r="BYE78" s="12"/>
      <c r="BYF78" s="12"/>
      <c r="BYG78" s="12"/>
      <c r="BYH78" s="12"/>
      <c r="BYI78" s="12"/>
      <c r="BYJ78" s="12"/>
      <c r="BYK78" s="12"/>
      <c r="BYL78" s="12"/>
      <c r="BYM78" s="12"/>
      <c r="BYN78" s="12"/>
      <c r="BYO78" s="12"/>
      <c r="BYP78" s="12"/>
      <c r="BYQ78" s="12"/>
      <c r="BYR78" s="12"/>
      <c r="BYS78" s="12"/>
      <c r="BYT78" s="12"/>
      <c r="BYU78" s="12"/>
      <c r="BYV78" s="12"/>
      <c r="BYW78" s="12"/>
      <c r="BYX78" s="12"/>
      <c r="BYY78" s="12"/>
      <c r="BYZ78" s="12"/>
      <c r="BZA78" s="12"/>
      <c r="BZB78" s="12"/>
      <c r="BZC78" s="12"/>
      <c r="BZD78" s="12"/>
      <c r="BZE78" s="12"/>
      <c r="BZF78" s="12"/>
      <c r="BZG78" s="12"/>
      <c r="BZH78" s="12"/>
      <c r="BZI78" s="12"/>
      <c r="BZJ78" s="12"/>
      <c r="BZK78" s="12"/>
      <c r="BZL78" s="12"/>
      <c r="BZM78" s="12"/>
      <c r="BZN78" s="12"/>
      <c r="BZO78" s="12"/>
      <c r="BZP78" s="12"/>
      <c r="BZQ78" s="12"/>
      <c r="BZR78" s="12"/>
      <c r="BZS78" s="12"/>
      <c r="BZT78" s="12"/>
      <c r="BZU78" s="12"/>
      <c r="BZV78" s="12"/>
      <c r="BZW78" s="12"/>
      <c r="BZX78" s="12"/>
      <c r="BZY78" s="12"/>
      <c r="BZZ78" s="12"/>
      <c r="CAA78" s="12"/>
      <c r="CAB78" s="12"/>
      <c r="CAC78" s="12"/>
      <c r="CAD78" s="12"/>
      <c r="CAE78" s="12"/>
      <c r="CAF78" s="12"/>
      <c r="CAG78" s="12"/>
      <c r="CAH78" s="12"/>
      <c r="CAI78" s="12"/>
      <c r="CAJ78" s="12"/>
      <c r="CAK78" s="12"/>
      <c r="CAL78" s="12"/>
      <c r="CAM78" s="12"/>
      <c r="CAN78" s="12"/>
      <c r="CAO78" s="12"/>
      <c r="CAP78" s="12"/>
      <c r="CAQ78" s="12"/>
      <c r="CAR78" s="12"/>
      <c r="CAS78" s="12"/>
      <c r="CAT78" s="12"/>
      <c r="CAU78" s="12"/>
      <c r="CAV78" s="12"/>
      <c r="CAW78" s="12"/>
      <c r="CAX78" s="12"/>
      <c r="CAY78" s="12"/>
      <c r="CAZ78" s="12"/>
      <c r="CBA78" s="12"/>
      <c r="CBB78" s="12"/>
      <c r="CBC78" s="12"/>
      <c r="CBD78" s="12"/>
      <c r="CBE78" s="12"/>
      <c r="CBF78" s="12"/>
      <c r="CBG78" s="12"/>
      <c r="CBH78" s="12"/>
      <c r="CBI78" s="12"/>
      <c r="CBJ78" s="12"/>
      <c r="CBK78" s="12"/>
      <c r="CBL78" s="12"/>
      <c r="CBM78" s="12"/>
      <c r="CBN78" s="12"/>
      <c r="CBO78" s="12"/>
      <c r="CBP78" s="12"/>
      <c r="CBQ78" s="12"/>
      <c r="CBR78" s="12"/>
      <c r="CBS78" s="12"/>
      <c r="CBT78" s="12"/>
      <c r="CBU78" s="12"/>
      <c r="CBV78" s="12"/>
      <c r="CBW78" s="12"/>
      <c r="CBX78" s="12"/>
      <c r="CBY78" s="12"/>
      <c r="CBZ78" s="12"/>
      <c r="CCA78" s="12"/>
      <c r="CCB78" s="12"/>
      <c r="CCC78" s="12"/>
      <c r="CCD78" s="12"/>
      <c r="CCE78" s="12"/>
      <c r="CCF78" s="12"/>
      <c r="CCG78" s="12"/>
      <c r="CCH78" s="12"/>
      <c r="CCI78" s="12"/>
      <c r="CCJ78" s="12"/>
      <c r="CCK78" s="12"/>
      <c r="CCL78" s="12"/>
      <c r="CCM78" s="12"/>
      <c r="CCN78" s="12"/>
      <c r="CCO78" s="12"/>
      <c r="CCP78" s="12"/>
      <c r="CCQ78" s="12"/>
      <c r="CCR78" s="12"/>
      <c r="CCS78" s="12"/>
      <c r="CCT78" s="12"/>
      <c r="CCU78" s="12"/>
      <c r="CCV78" s="12"/>
      <c r="CCW78" s="12"/>
      <c r="CCX78" s="12"/>
      <c r="CCY78" s="12"/>
      <c r="CCZ78" s="12"/>
      <c r="CDA78" s="12"/>
      <c r="CDB78" s="12"/>
      <c r="CDC78" s="12"/>
      <c r="CDD78" s="12"/>
      <c r="CDE78" s="12"/>
      <c r="CDF78" s="12"/>
      <c r="CDG78" s="12"/>
      <c r="CDH78" s="12"/>
      <c r="CDI78" s="12"/>
      <c r="CDJ78" s="12"/>
      <c r="CDK78" s="12"/>
      <c r="CDL78" s="12"/>
      <c r="CDM78" s="12"/>
      <c r="CDN78" s="12"/>
      <c r="CDO78" s="12"/>
      <c r="CDP78" s="12"/>
      <c r="CDQ78" s="12"/>
      <c r="CDR78" s="12"/>
      <c r="CDS78" s="12"/>
      <c r="CDT78" s="12"/>
      <c r="CDU78" s="12"/>
      <c r="CDV78" s="12"/>
      <c r="CDW78" s="12"/>
      <c r="CDX78" s="12"/>
      <c r="CDY78" s="12"/>
      <c r="CDZ78" s="12"/>
      <c r="CEA78" s="12"/>
      <c r="CEB78" s="12"/>
      <c r="CEC78" s="12"/>
      <c r="CED78" s="12"/>
      <c r="CEE78" s="12"/>
      <c r="CEF78" s="12"/>
      <c r="CEG78" s="12"/>
      <c r="CEH78" s="12"/>
      <c r="CEI78" s="12"/>
      <c r="CEJ78" s="12"/>
      <c r="CEK78" s="12"/>
      <c r="CEL78" s="12"/>
      <c r="CEM78" s="12"/>
      <c r="CEN78" s="12"/>
      <c r="CEO78" s="12"/>
      <c r="CEP78" s="12"/>
      <c r="CEQ78" s="12"/>
      <c r="CER78" s="12"/>
      <c r="CES78" s="12"/>
      <c r="CET78" s="12"/>
      <c r="CEU78" s="12"/>
      <c r="CEV78" s="12"/>
      <c r="CEW78" s="12"/>
      <c r="CEX78" s="12"/>
      <c r="CEY78" s="12"/>
      <c r="CEZ78" s="12"/>
      <c r="CFA78" s="12"/>
      <c r="CFB78" s="12"/>
      <c r="CFC78" s="12"/>
      <c r="CFD78" s="12"/>
      <c r="CFE78" s="12"/>
      <c r="CFF78" s="12"/>
      <c r="CFG78" s="12"/>
      <c r="CFH78" s="12"/>
      <c r="CFI78" s="12"/>
      <c r="CFJ78" s="12"/>
      <c r="CFK78" s="12"/>
      <c r="CFL78" s="12"/>
      <c r="CFM78" s="12"/>
      <c r="CFN78" s="12"/>
      <c r="CFO78" s="12"/>
      <c r="CFP78" s="12"/>
      <c r="CFQ78" s="12"/>
      <c r="CFR78" s="12"/>
      <c r="CFS78" s="12"/>
      <c r="CFT78" s="12"/>
      <c r="CFU78" s="12"/>
      <c r="CFV78" s="12"/>
      <c r="CFW78" s="12"/>
      <c r="CFX78" s="12"/>
      <c r="CFY78" s="12"/>
      <c r="CFZ78" s="12"/>
      <c r="CGA78" s="12"/>
      <c r="CGB78" s="12"/>
      <c r="CGC78" s="12"/>
      <c r="CGD78" s="12"/>
      <c r="CGE78" s="12"/>
      <c r="CGF78" s="12"/>
      <c r="CGG78" s="12"/>
      <c r="CGH78" s="12"/>
      <c r="CGI78" s="12"/>
      <c r="CGJ78" s="12"/>
      <c r="CGK78" s="12"/>
      <c r="CGL78" s="12"/>
      <c r="CGM78" s="12"/>
      <c r="CGN78" s="12"/>
      <c r="CGO78" s="12"/>
      <c r="CGP78" s="12"/>
      <c r="CGQ78" s="12"/>
      <c r="CGR78" s="12"/>
      <c r="CGS78" s="12"/>
      <c r="CGT78" s="12"/>
      <c r="CGU78" s="12"/>
      <c r="CGV78" s="12"/>
      <c r="CGW78" s="12"/>
      <c r="CGX78" s="12"/>
      <c r="CGY78" s="12"/>
      <c r="CGZ78" s="12"/>
      <c r="CHA78" s="12"/>
      <c r="CHB78" s="12"/>
      <c r="CHC78" s="12"/>
      <c r="CHD78" s="12"/>
      <c r="CHE78" s="12"/>
      <c r="CHF78" s="12"/>
      <c r="CHG78" s="12"/>
      <c r="CHH78" s="12"/>
      <c r="CHI78" s="12"/>
      <c r="CHJ78" s="12"/>
      <c r="CHK78" s="12"/>
      <c r="CHL78" s="12"/>
      <c r="CHM78" s="12"/>
      <c r="CHN78" s="12"/>
      <c r="CHO78" s="12"/>
      <c r="CHP78" s="12"/>
      <c r="CHQ78" s="12"/>
      <c r="CHR78" s="12"/>
      <c r="CHS78" s="12"/>
      <c r="CHT78" s="12"/>
      <c r="CHU78" s="12"/>
      <c r="CHV78" s="12"/>
      <c r="CHW78" s="12"/>
      <c r="CHX78" s="12"/>
      <c r="CHY78" s="12"/>
      <c r="CHZ78" s="12"/>
      <c r="CIA78" s="12"/>
      <c r="CIB78" s="12"/>
      <c r="CIC78" s="12"/>
      <c r="CID78" s="12"/>
      <c r="CIE78" s="12"/>
      <c r="CIF78" s="12"/>
      <c r="CIG78" s="12"/>
      <c r="CIH78" s="12"/>
      <c r="CII78" s="12"/>
      <c r="CIJ78" s="12"/>
      <c r="CIK78" s="12"/>
      <c r="CIL78" s="12"/>
      <c r="CIM78" s="12"/>
      <c r="CIN78" s="12"/>
      <c r="CIO78" s="12"/>
      <c r="CIP78" s="12"/>
      <c r="CIQ78" s="12"/>
      <c r="CIR78" s="12"/>
      <c r="CIS78" s="12"/>
      <c r="CIT78" s="12"/>
      <c r="CIU78" s="12"/>
      <c r="CIV78" s="12"/>
      <c r="CIW78" s="12"/>
      <c r="CIX78" s="12"/>
      <c r="CIY78" s="12"/>
      <c r="CIZ78" s="12"/>
      <c r="CJA78" s="12"/>
      <c r="CJB78" s="12"/>
      <c r="CJC78" s="12"/>
      <c r="CJD78" s="12"/>
      <c r="CJE78" s="12"/>
      <c r="CJF78" s="12"/>
      <c r="CJG78" s="12"/>
      <c r="CJH78" s="12"/>
      <c r="CJI78" s="12"/>
      <c r="CJJ78" s="12"/>
      <c r="CJK78" s="12"/>
      <c r="CJL78" s="12"/>
      <c r="CJM78" s="12"/>
      <c r="CJN78" s="12"/>
      <c r="CJO78" s="12"/>
      <c r="CJP78" s="12"/>
      <c r="CJQ78" s="12"/>
      <c r="CJR78" s="12"/>
      <c r="CJS78" s="12"/>
      <c r="CJT78" s="12"/>
      <c r="CJU78" s="12"/>
      <c r="CJV78" s="12"/>
      <c r="CJW78" s="12"/>
      <c r="CJX78" s="12"/>
      <c r="CJY78" s="12"/>
      <c r="CJZ78" s="12"/>
      <c r="CKA78" s="12"/>
      <c r="CKB78" s="12"/>
      <c r="CKC78" s="12"/>
      <c r="CKD78" s="12"/>
      <c r="CKE78" s="12"/>
      <c r="CKF78" s="12"/>
      <c r="CKG78" s="12"/>
      <c r="CKH78" s="12"/>
      <c r="CKI78" s="12"/>
      <c r="CKJ78" s="12"/>
      <c r="CKK78" s="12"/>
      <c r="CKL78" s="12"/>
      <c r="CKM78" s="12"/>
      <c r="CKN78" s="12"/>
      <c r="CKO78" s="12"/>
      <c r="CKP78" s="12"/>
      <c r="CKQ78" s="12"/>
      <c r="CKR78" s="12"/>
      <c r="CKS78" s="12"/>
      <c r="CKT78" s="12"/>
      <c r="CKU78" s="12"/>
      <c r="CKV78" s="12"/>
      <c r="CKW78" s="12"/>
      <c r="CKX78" s="12"/>
      <c r="CKY78" s="12"/>
      <c r="CKZ78" s="12"/>
      <c r="CLA78" s="12"/>
      <c r="CLB78" s="12"/>
      <c r="CLC78" s="12"/>
      <c r="CLD78" s="12"/>
      <c r="CLE78" s="12"/>
      <c r="CLF78" s="12"/>
      <c r="CLG78" s="12"/>
      <c r="CLH78" s="12"/>
      <c r="CLI78" s="12"/>
      <c r="CLJ78" s="12"/>
      <c r="CLK78" s="12"/>
      <c r="CLL78" s="12"/>
      <c r="CLM78" s="12"/>
      <c r="CLN78" s="12"/>
      <c r="CLO78" s="12"/>
      <c r="CLP78" s="12"/>
      <c r="CLQ78" s="12"/>
      <c r="CLR78" s="12"/>
      <c r="CLS78" s="12"/>
      <c r="CLT78" s="12"/>
      <c r="CLU78" s="12"/>
      <c r="CLV78" s="12"/>
      <c r="CLW78" s="12"/>
      <c r="CLX78" s="12"/>
      <c r="CLY78" s="12"/>
      <c r="CLZ78" s="12"/>
      <c r="CMA78" s="12"/>
      <c r="CMB78" s="12"/>
      <c r="CMC78" s="12"/>
      <c r="CMD78" s="12"/>
      <c r="CME78" s="12"/>
      <c r="CMF78" s="12"/>
      <c r="CMG78" s="12"/>
      <c r="CMH78" s="12"/>
      <c r="CMI78" s="12"/>
      <c r="CMJ78" s="12"/>
      <c r="CMK78" s="12"/>
      <c r="CML78" s="12"/>
      <c r="CMM78" s="12"/>
      <c r="CMN78" s="12"/>
      <c r="CMO78" s="12"/>
      <c r="CMP78" s="12"/>
      <c r="CMQ78" s="12"/>
      <c r="CMR78" s="12"/>
      <c r="CMS78" s="12"/>
      <c r="CMT78" s="12"/>
      <c r="CMU78" s="12"/>
      <c r="CMV78" s="12"/>
      <c r="CMW78" s="12"/>
      <c r="CMX78" s="12"/>
      <c r="CMY78" s="12"/>
      <c r="CMZ78" s="12"/>
      <c r="CNA78" s="12"/>
      <c r="CNB78" s="12"/>
      <c r="CNC78" s="12"/>
      <c r="CND78" s="12"/>
      <c r="CNE78" s="12"/>
      <c r="CNF78" s="12"/>
      <c r="CNG78" s="12"/>
      <c r="CNH78" s="12"/>
      <c r="CNI78" s="12"/>
      <c r="CNJ78" s="12"/>
      <c r="CNK78" s="12"/>
      <c r="CNL78" s="12"/>
      <c r="CNM78" s="12"/>
      <c r="CNN78" s="12"/>
      <c r="CNO78" s="12"/>
      <c r="CNP78" s="12"/>
      <c r="CNQ78" s="12"/>
      <c r="CNR78" s="12"/>
      <c r="CNS78" s="12"/>
      <c r="CNT78" s="12"/>
      <c r="CNU78" s="12"/>
      <c r="CNV78" s="12"/>
      <c r="CNW78" s="12"/>
      <c r="CNX78" s="12"/>
      <c r="CNY78" s="12"/>
      <c r="CNZ78" s="12"/>
      <c r="COA78" s="12"/>
      <c r="COB78" s="12"/>
      <c r="COC78" s="12"/>
      <c r="COD78" s="12"/>
      <c r="COE78" s="12"/>
      <c r="COF78" s="12"/>
      <c r="COG78" s="12"/>
      <c r="COH78" s="12"/>
      <c r="COI78" s="12"/>
      <c r="COJ78" s="12"/>
      <c r="COK78" s="12"/>
      <c r="COL78" s="12"/>
      <c r="COM78" s="12"/>
      <c r="CON78" s="12"/>
      <c r="COO78" s="12"/>
      <c r="COP78" s="12"/>
      <c r="COQ78" s="12"/>
      <c r="COR78" s="12"/>
      <c r="COS78" s="12"/>
      <c r="COT78" s="12"/>
      <c r="COU78" s="12"/>
      <c r="COV78" s="12"/>
      <c r="COW78" s="12"/>
      <c r="COX78" s="12"/>
      <c r="COY78" s="12"/>
      <c r="COZ78" s="12"/>
      <c r="CPA78" s="12"/>
      <c r="CPB78" s="12"/>
      <c r="CPC78" s="12"/>
      <c r="CPD78" s="12"/>
      <c r="CPE78" s="12"/>
      <c r="CPF78" s="12"/>
      <c r="CPG78" s="12"/>
      <c r="CPH78" s="12"/>
      <c r="CPI78" s="12"/>
      <c r="CPJ78" s="12"/>
      <c r="CPK78" s="12"/>
      <c r="CPL78" s="12"/>
      <c r="CPM78" s="12"/>
      <c r="CPN78" s="12"/>
      <c r="CPO78" s="12"/>
      <c r="CPP78" s="12"/>
      <c r="CPQ78" s="12"/>
      <c r="CPR78" s="12"/>
      <c r="CPS78" s="12"/>
      <c r="CPT78" s="12"/>
      <c r="CPU78" s="12"/>
      <c r="CPV78" s="12"/>
      <c r="CPW78" s="12"/>
      <c r="CPX78" s="12"/>
      <c r="CPY78" s="12"/>
      <c r="CPZ78" s="12"/>
      <c r="CQA78" s="12"/>
      <c r="CQB78" s="12"/>
      <c r="CQC78" s="12"/>
      <c r="CQD78" s="12"/>
      <c r="CQE78" s="12"/>
      <c r="CQF78" s="12"/>
      <c r="CQG78" s="12"/>
      <c r="CQH78" s="12"/>
      <c r="CQI78" s="12"/>
      <c r="CQJ78" s="12"/>
      <c r="CQK78" s="12"/>
      <c r="CQL78" s="12"/>
      <c r="CQM78" s="12"/>
      <c r="CQN78" s="12"/>
      <c r="CQO78" s="12"/>
      <c r="CQP78" s="12"/>
      <c r="CQQ78" s="12"/>
      <c r="CQR78" s="12"/>
      <c r="CQS78" s="12"/>
      <c r="CQT78" s="12"/>
      <c r="CQU78" s="12"/>
      <c r="CQV78" s="12"/>
      <c r="CQW78" s="12"/>
      <c r="CQX78" s="12"/>
      <c r="CQY78" s="12"/>
      <c r="CQZ78" s="12"/>
      <c r="CRA78" s="12"/>
      <c r="CRB78" s="12"/>
      <c r="CRC78" s="12"/>
      <c r="CRD78" s="12"/>
      <c r="CRE78" s="12"/>
      <c r="CRF78" s="12"/>
      <c r="CRG78" s="12"/>
      <c r="CRH78" s="12"/>
      <c r="CRI78" s="12"/>
      <c r="CRJ78" s="12"/>
      <c r="CRK78" s="12"/>
      <c r="CRL78" s="12"/>
      <c r="CRM78" s="12"/>
      <c r="CRN78" s="12"/>
      <c r="CRO78" s="12"/>
      <c r="CRP78" s="12"/>
      <c r="CRQ78" s="12"/>
      <c r="CRR78" s="12"/>
      <c r="CRS78" s="12"/>
      <c r="CRT78" s="12"/>
      <c r="CRU78" s="12"/>
      <c r="CRV78" s="12"/>
      <c r="CRW78" s="12"/>
      <c r="CRX78" s="12"/>
      <c r="CRY78" s="12"/>
      <c r="CRZ78" s="12"/>
      <c r="CSA78" s="12"/>
      <c r="CSB78" s="12"/>
      <c r="CSC78" s="12"/>
      <c r="CSD78" s="12"/>
      <c r="CSE78" s="12"/>
      <c r="CSF78" s="12"/>
      <c r="CSG78" s="12"/>
      <c r="CSH78" s="12"/>
      <c r="CSI78" s="12"/>
      <c r="CSJ78" s="12"/>
      <c r="CSK78" s="12"/>
      <c r="CSL78" s="12"/>
      <c r="CSM78" s="12"/>
      <c r="CSN78" s="12"/>
      <c r="CSO78" s="12"/>
      <c r="CSP78" s="12"/>
      <c r="CSQ78" s="12"/>
      <c r="CSR78" s="12"/>
      <c r="CSS78" s="12"/>
      <c r="CST78" s="12"/>
      <c r="CSU78" s="12"/>
      <c r="CSV78" s="12"/>
      <c r="CSW78" s="12"/>
      <c r="CSX78" s="12"/>
      <c r="CSY78" s="12"/>
      <c r="CSZ78" s="12"/>
      <c r="CTA78" s="12"/>
      <c r="CTB78" s="12"/>
      <c r="CTC78" s="12"/>
      <c r="CTD78" s="12"/>
      <c r="CTE78" s="12"/>
      <c r="CTF78" s="12"/>
      <c r="CTG78" s="12"/>
      <c r="CTH78" s="12"/>
      <c r="CTI78" s="12"/>
      <c r="CTJ78" s="12"/>
      <c r="CTK78" s="12"/>
      <c r="CTL78" s="12"/>
      <c r="CTM78" s="12"/>
      <c r="CTN78" s="12"/>
      <c r="CTO78" s="12"/>
      <c r="CTP78" s="12"/>
      <c r="CTQ78" s="12"/>
      <c r="CTR78" s="12"/>
      <c r="CTS78" s="12"/>
      <c r="CTT78" s="12"/>
      <c r="CTU78" s="12"/>
      <c r="CTV78" s="12"/>
      <c r="CTW78" s="12"/>
      <c r="CTX78" s="12"/>
      <c r="CTY78" s="12"/>
      <c r="CTZ78" s="12"/>
      <c r="CUA78" s="12"/>
      <c r="CUB78" s="12"/>
      <c r="CUC78" s="12"/>
      <c r="CUD78" s="12"/>
      <c r="CUE78" s="12"/>
      <c r="CUF78" s="12"/>
      <c r="CUG78" s="12"/>
      <c r="CUH78" s="12"/>
      <c r="CUI78" s="12"/>
      <c r="CUJ78" s="12"/>
      <c r="CUK78" s="12"/>
      <c r="CUL78" s="12"/>
      <c r="CUM78" s="12"/>
      <c r="CUN78" s="12"/>
      <c r="CUO78" s="12"/>
      <c r="CUP78" s="12"/>
      <c r="CUQ78" s="12"/>
      <c r="CUR78" s="12"/>
      <c r="CUS78" s="12"/>
      <c r="CUT78" s="12"/>
      <c r="CUU78" s="12"/>
      <c r="CUV78" s="12"/>
      <c r="CUW78" s="12"/>
      <c r="CUX78" s="12"/>
      <c r="CUY78" s="12"/>
      <c r="CUZ78" s="12"/>
      <c r="CVA78" s="12"/>
      <c r="CVB78" s="12"/>
      <c r="CVC78" s="12"/>
      <c r="CVD78" s="12"/>
      <c r="CVE78" s="12"/>
      <c r="CVF78" s="12"/>
      <c r="CVG78" s="12"/>
      <c r="CVH78" s="12"/>
      <c r="CVI78" s="12"/>
      <c r="CVJ78" s="12"/>
      <c r="CVK78" s="12"/>
      <c r="CVL78" s="12"/>
      <c r="CVM78" s="12"/>
      <c r="CVN78" s="12"/>
      <c r="CVO78" s="12"/>
      <c r="CVP78" s="12"/>
      <c r="CVQ78" s="12"/>
      <c r="CVR78" s="12"/>
      <c r="CVS78" s="12"/>
      <c r="CVT78" s="12"/>
      <c r="CVU78" s="12"/>
      <c r="CVV78" s="12"/>
      <c r="CVW78" s="12"/>
      <c r="CVX78" s="12"/>
      <c r="CVY78" s="12"/>
      <c r="CVZ78" s="12"/>
      <c r="CWA78" s="12"/>
      <c r="CWB78" s="12"/>
      <c r="CWC78" s="12"/>
      <c r="CWD78" s="12"/>
      <c r="CWE78" s="12"/>
      <c r="CWF78" s="12"/>
      <c r="CWG78" s="12"/>
      <c r="CWH78" s="12"/>
      <c r="CWI78" s="12"/>
      <c r="CWJ78" s="12"/>
      <c r="CWK78" s="12"/>
      <c r="CWL78" s="12"/>
      <c r="CWM78" s="12"/>
      <c r="CWN78" s="12"/>
      <c r="CWO78" s="12"/>
      <c r="CWP78" s="12"/>
      <c r="CWQ78" s="12"/>
      <c r="CWR78" s="12"/>
      <c r="CWS78" s="12"/>
      <c r="CWT78" s="12"/>
      <c r="CWU78" s="12"/>
      <c r="CWV78" s="12"/>
      <c r="CWW78" s="12"/>
      <c r="CWX78" s="12"/>
      <c r="CWY78" s="12"/>
      <c r="CWZ78" s="12"/>
      <c r="CXA78" s="12"/>
      <c r="CXB78" s="12"/>
      <c r="CXC78" s="12"/>
      <c r="CXD78" s="12"/>
      <c r="CXE78" s="12"/>
      <c r="CXF78" s="12"/>
      <c r="CXG78" s="12"/>
      <c r="CXH78" s="12"/>
      <c r="CXI78" s="12"/>
      <c r="CXJ78" s="12"/>
      <c r="CXK78" s="12"/>
      <c r="CXL78" s="12"/>
      <c r="CXM78" s="12"/>
      <c r="CXN78" s="12"/>
      <c r="CXO78" s="12"/>
      <c r="CXP78" s="12"/>
      <c r="CXQ78" s="12"/>
      <c r="CXR78" s="12"/>
      <c r="CXS78" s="12"/>
      <c r="CXT78" s="12"/>
      <c r="CXU78" s="12"/>
      <c r="CXV78" s="12"/>
      <c r="CXW78" s="12"/>
      <c r="CXX78" s="12"/>
      <c r="CXY78" s="12"/>
      <c r="CXZ78" s="12"/>
      <c r="CYA78" s="12"/>
      <c r="CYB78" s="12"/>
      <c r="CYC78" s="12"/>
      <c r="CYD78" s="12"/>
      <c r="CYE78" s="12"/>
      <c r="CYF78" s="12"/>
      <c r="CYG78" s="12"/>
      <c r="CYH78" s="12"/>
      <c r="CYI78" s="12"/>
      <c r="CYJ78" s="12"/>
      <c r="CYK78" s="12"/>
      <c r="CYL78" s="12"/>
      <c r="CYM78" s="12"/>
      <c r="CYN78" s="12"/>
      <c r="CYO78" s="12"/>
      <c r="CYP78" s="12"/>
      <c r="CYQ78" s="12"/>
      <c r="CYR78" s="12"/>
      <c r="CYS78" s="12"/>
      <c r="CYT78" s="12"/>
      <c r="CYU78" s="12"/>
      <c r="CYV78" s="12"/>
      <c r="CYW78" s="12"/>
      <c r="CYX78" s="12"/>
      <c r="CYY78" s="12"/>
      <c r="CYZ78" s="12"/>
      <c r="CZA78" s="12"/>
      <c r="CZB78" s="12"/>
      <c r="CZC78" s="12"/>
      <c r="CZD78" s="12"/>
      <c r="CZE78" s="12"/>
      <c r="CZF78" s="12"/>
      <c r="CZG78" s="12"/>
      <c r="CZH78" s="12"/>
      <c r="CZI78" s="12"/>
      <c r="CZJ78" s="12"/>
      <c r="CZK78" s="12"/>
      <c r="CZL78" s="12"/>
      <c r="CZM78" s="12"/>
      <c r="CZN78" s="12"/>
      <c r="CZO78" s="12"/>
      <c r="CZP78" s="12"/>
      <c r="CZQ78" s="12"/>
      <c r="CZR78" s="12"/>
      <c r="CZS78" s="12"/>
      <c r="CZT78" s="12"/>
      <c r="CZU78" s="12"/>
      <c r="CZV78" s="12"/>
      <c r="CZW78" s="12"/>
      <c r="CZX78" s="12"/>
      <c r="CZY78" s="12"/>
      <c r="CZZ78" s="12"/>
      <c r="DAA78" s="12"/>
      <c r="DAB78" s="12"/>
      <c r="DAC78" s="12"/>
      <c r="DAD78" s="12"/>
      <c r="DAE78" s="12"/>
      <c r="DAF78" s="12"/>
      <c r="DAG78" s="12"/>
      <c r="DAH78" s="12"/>
      <c r="DAI78" s="12"/>
      <c r="DAJ78" s="12"/>
      <c r="DAK78" s="12"/>
      <c r="DAL78" s="12"/>
      <c r="DAM78" s="12"/>
      <c r="DAN78" s="12"/>
      <c r="DAO78" s="12"/>
      <c r="DAP78" s="12"/>
      <c r="DAQ78" s="12"/>
      <c r="DAR78" s="12"/>
      <c r="DAS78" s="12"/>
      <c r="DAT78" s="12"/>
      <c r="DAU78" s="12"/>
      <c r="DAV78" s="12"/>
      <c r="DAW78" s="12"/>
      <c r="DAX78" s="12"/>
      <c r="DAY78" s="12"/>
      <c r="DAZ78" s="12"/>
      <c r="DBA78" s="12"/>
      <c r="DBB78" s="12"/>
      <c r="DBC78" s="12"/>
      <c r="DBD78" s="12"/>
      <c r="DBE78" s="12"/>
      <c r="DBF78" s="12"/>
      <c r="DBG78" s="12"/>
      <c r="DBH78" s="12"/>
      <c r="DBI78" s="12"/>
      <c r="DBJ78" s="12"/>
      <c r="DBK78" s="12"/>
      <c r="DBL78" s="12"/>
      <c r="DBM78" s="12"/>
      <c r="DBN78" s="12"/>
      <c r="DBO78" s="12"/>
      <c r="DBP78" s="12"/>
      <c r="DBQ78" s="12"/>
      <c r="DBR78" s="12"/>
      <c r="DBS78" s="12"/>
      <c r="DBT78" s="12"/>
      <c r="DBU78" s="12"/>
      <c r="DBV78" s="12"/>
      <c r="DBW78" s="12"/>
      <c r="DBX78" s="12"/>
      <c r="DBY78" s="12"/>
      <c r="DBZ78" s="12"/>
      <c r="DCA78" s="12"/>
      <c r="DCB78" s="12"/>
      <c r="DCC78" s="12"/>
      <c r="DCD78" s="12"/>
      <c r="DCE78" s="12"/>
      <c r="DCF78" s="12"/>
      <c r="DCG78" s="12"/>
      <c r="DCH78" s="12"/>
      <c r="DCI78" s="12"/>
      <c r="DCJ78" s="12"/>
      <c r="DCK78" s="12"/>
      <c r="DCL78" s="12"/>
      <c r="DCM78" s="12"/>
      <c r="DCN78" s="12"/>
      <c r="DCO78" s="12"/>
      <c r="DCP78" s="12"/>
      <c r="DCQ78" s="12"/>
      <c r="DCR78" s="12"/>
      <c r="DCS78" s="12"/>
      <c r="DCT78" s="12"/>
      <c r="DCU78" s="12"/>
      <c r="DCV78" s="12"/>
      <c r="DCW78" s="12"/>
      <c r="DCX78" s="12"/>
      <c r="DCY78" s="12"/>
      <c r="DCZ78" s="12"/>
      <c r="DDA78" s="12"/>
      <c r="DDB78" s="12"/>
      <c r="DDC78" s="12"/>
      <c r="DDD78" s="12"/>
      <c r="DDE78" s="12"/>
      <c r="DDF78" s="12"/>
      <c r="DDG78" s="12"/>
      <c r="DDH78" s="12"/>
      <c r="DDI78" s="12"/>
      <c r="DDJ78" s="12"/>
      <c r="DDK78" s="12"/>
      <c r="DDL78" s="12"/>
      <c r="DDM78" s="12"/>
      <c r="DDN78" s="12"/>
      <c r="DDO78" s="12"/>
      <c r="DDP78" s="12"/>
      <c r="DDQ78" s="12"/>
      <c r="DDR78" s="12"/>
      <c r="DDS78" s="12"/>
      <c r="DDT78" s="12"/>
      <c r="DDU78" s="12"/>
      <c r="DDV78" s="12"/>
      <c r="DDW78" s="12"/>
      <c r="DDX78" s="12"/>
      <c r="DDY78" s="12"/>
      <c r="DDZ78" s="12"/>
      <c r="DEA78" s="12"/>
      <c r="DEB78" s="12"/>
      <c r="DEC78" s="12"/>
      <c r="DED78" s="12"/>
      <c r="DEE78" s="12"/>
      <c r="DEF78" s="12"/>
      <c r="DEG78" s="12"/>
      <c r="DEH78" s="12"/>
      <c r="DEI78" s="12"/>
      <c r="DEJ78" s="12"/>
      <c r="DEK78" s="12"/>
      <c r="DEL78" s="12"/>
      <c r="DEM78" s="12"/>
      <c r="DEN78" s="12"/>
      <c r="DEO78" s="12"/>
      <c r="DEP78" s="12"/>
      <c r="DEQ78" s="12"/>
      <c r="DER78" s="12"/>
      <c r="DES78" s="12"/>
      <c r="DET78" s="12"/>
      <c r="DEU78" s="12"/>
      <c r="DEV78" s="12"/>
      <c r="DEW78" s="12"/>
      <c r="DEX78" s="12"/>
      <c r="DEY78" s="12"/>
      <c r="DEZ78" s="12"/>
      <c r="DFA78" s="12"/>
      <c r="DFB78" s="12"/>
      <c r="DFC78" s="12"/>
      <c r="DFD78" s="12"/>
      <c r="DFE78" s="12"/>
      <c r="DFF78" s="12"/>
      <c r="DFG78" s="12"/>
      <c r="DFH78" s="12"/>
      <c r="DFI78" s="12"/>
      <c r="DFJ78" s="12"/>
      <c r="DFK78" s="12"/>
      <c r="DFL78" s="12"/>
      <c r="DFM78" s="12"/>
      <c r="DFN78" s="12"/>
      <c r="DFO78" s="12"/>
      <c r="DFP78" s="12"/>
      <c r="DFQ78" s="12"/>
      <c r="DFR78" s="12"/>
      <c r="DFS78" s="12"/>
      <c r="DFT78" s="12"/>
      <c r="DFU78" s="12"/>
      <c r="DFV78" s="12"/>
      <c r="DFW78" s="12"/>
      <c r="DFX78" s="12"/>
      <c r="DFY78" s="12"/>
      <c r="DFZ78" s="12"/>
      <c r="DGA78" s="12"/>
      <c r="DGB78" s="12"/>
      <c r="DGC78" s="12"/>
      <c r="DGD78" s="12"/>
      <c r="DGE78" s="12"/>
      <c r="DGF78" s="12"/>
      <c r="DGG78" s="12"/>
      <c r="DGH78" s="12"/>
      <c r="DGI78" s="12"/>
      <c r="DGJ78" s="12"/>
      <c r="DGK78" s="12"/>
      <c r="DGL78" s="12"/>
      <c r="DGM78" s="12"/>
      <c r="DGN78" s="12"/>
      <c r="DGO78" s="12"/>
      <c r="DGP78" s="12"/>
      <c r="DGQ78" s="12"/>
      <c r="DGR78" s="12"/>
      <c r="DGS78" s="12"/>
      <c r="DGT78" s="12"/>
      <c r="DGU78" s="12"/>
      <c r="DGV78" s="12"/>
      <c r="DGW78" s="12"/>
      <c r="DGX78" s="12"/>
      <c r="DGY78" s="12"/>
      <c r="DGZ78" s="12"/>
      <c r="DHA78" s="12"/>
      <c r="DHB78" s="12"/>
      <c r="DHC78" s="12"/>
      <c r="DHD78" s="12"/>
      <c r="DHE78" s="12"/>
      <c r="DHF78" s="12"/>
      <c r="DHG78" s="12"/>
      <c r="DHH78" s="12"/>
      <c r="DHI78" s="12"/>
      <c r="DHJ78" s="12"/>
      <c r="DHK78" s="12"/>
      <c r="DHL78" s="12"/>
      <c r="DHM78" s="12"/>
      <c r="DHN78" s="12"/>
      <c r="DHO78" s="12"/>
      <c r="DHP78" s="12"/>
      <c r="DHQ78" s="12"/>
      <c r="DHR78" s="12"/>
      <c r="DHS78" s="12"/>
      <c r="DHT78" s="12"/>
      <c r="DHU78" s="12"/>
      <c r="DHV78" s="12"/>
      <c r="DHW78" s="12"/>
      <c r="DHX78" s="12"/>
      <c r="DHY78" s="12"/>
      <c r="DHZ78" s="12"/>
      <c r="DIA78" s="12"/>
      <c r="DIB78" s="12"/>
      <c r="DIC78" s="12"/>
      <c r="DID78" s="12"/>
      <c r="DIE78" s="12"/>
      <c r="DIF78" s="12"/>
      <c r="DIG78" s="12"/>
      <c r="DIH78" s="12"/>
      <c r="DII78" s="12"/>
      <c r="DIJ78" s="12"/>
      <c r="DIK78" s="12"/>
      <c r="DIL78" s="12"/>
      <c r="DIM78" s="12"/>
      <c r="DIN78" s="12"/>
      <c r="DIO78" s="12"/>
      <c r="DIP78" s="12"/>
      <c r="DIQ78" s="12"/>
      <c r="DIR78" s="12"/>
      <c r="DIS78" s="12"/>
      <c r="DIT78" s="12"/>
      <c r="DIU78" s="12"/>
      <c r="DIV78" s="12"/>
      <c r="DIW78" s="12"/>
      <c r="DIX78" s="12"/>
      <c r="DIY78" s="12"/>
      <c r="DIZ78" s="12"/>
      <c r="DJA78" s="12"/>
      <c r="DJB78" s="12"/>
      <c r="DJC78" s="12"/>
      <c r="DJD78" s="12"/>
      <c r="DJE78" s="12"/>
      <c r="DJF78" s="12"/>
      <c r="DJG78" s="12"/>
      <c r="DJH78" s="12"/>
      <c r="DJI78" s="12"/>
      <c r="DJJ78" s="12"/>
      <c r="DJK78" s="12"/>
      <c r="DJL78" s="12"/>
      <c r="DJM78" s="12"/>
      <c r="DJN78" s="12"/>
      <c r="DJO78" s="12"/>
      <c r="DJP78" s="12"/>
      <c r="DJQ78" s="12"/>
      <c r="DJR78" s="12"/>
      <c r="DJS78" s="12"/>
      <c r="DJT78" s="12"/>
      <c r="DJU78" s="12"/>
      <c r="DJV78" s="12"/>
      <c r="DJW78" s="12"/>
      <c r="DJX78" s="12"/>
      <c r="DJY78" s="12"/>
      <c r="DJZ78" s="12"/>
      <c r="DKA78" s="12"/>
      <c r="DKB78" s="12"/>
      <c r="DKC78" s="12"/>
      <c r="DKD78" s="12"/>
      <c r="DKE78" s="12"/>
      <c r="DKF78" s="12"/>
      <c r="DKG78" s="12"/>
      <c r="DKH78" s="12"/>
      <c r="DKI78" s="12"/>
      <c r="DKJ78" s="12"/>
      <c r="DKK78" s="12"/>
      <c r="DKL78" s="12"/>
      <c r="DKM78" s="12"/>
      <c r="DKN78" s="12"/>
      <c r="DKO78" s="12"/>
      <c r="DKP78" s="12"/>
      <c r="DKQ78" s="12"/>
      <c r="DKR78" s="12"/>
      <c r="DKS78" s="12"/>
      <c r="DKT78" s="12"/>
      <c r="DKU78" s="12"/>
      <c r="DKV78" s="12"/>
      <c r="DKW78" s="12"/>
      <c r="DKX78" s="12"/>
      <c r="DKY78" s="12"/>
      <c r="DKZ78" s="12"/>
      <c r="DLA78" s="12"/>
      <c r="DLB78" s="12"/>
      <c r="DLC78" s="12"/>
      <c r="DLD78" s="12"/>
      <c r="DLE78" s="12"/>
      <c r="DLF78" s="12"/>
      <c r="DLG78" s="12"/>
      <c r="DLH78" s="12"/>
      <c r="DLI78" s="12"/>
      <c r="DLJ78" s="12"/>
      <c r="DLK78" s="12"/>
      <c r="DLL78" s="12"/>
      <c r="DLM78" s="12"/>
      <c r="DLN78" s="12"/>
      <c r="DLO78" s="12"/>
      <c r="DLP78" s="12"/>
      <c r="DLQ78" s="12"/>
      <c r="DLR78" s="12"/>
      <c r="DLS78" s="12"/>
      <c r="DLT78" s="12"/>
      <c r="DLU78" s="12"/>
      <c r="DLV78" s="12"/>
      <c r="DLW78" s="12"/>
      <c r="DLX78" s="12"/>
      <c r="DLY78" s="12"/>
      <c r="DLZ78" s="12"/>
      <c r="DMA78" s="12"/>
      <c r="DMB78" s="12"/>
      <c r="DMC78" s="12"/>
      <c r="DMD78" s="12"/>
      <c r="DME78" s="12"/>
      <c r="DMF78" s="12"/>
      <c r="DMG78" s="12"/>
      <c r="DMH78" s="12"/>
      <c r="DMI78" s="12"/>
      <c r="DMJ78" s="12"/>
      <c r="DMK78" s="12"/>
      <c r="DML78" s="12"/>
      <c r="DMM78" s="12"/>
      <c r="DMN78" s="12"/>
      <c r="DMO78" s="12"/>
      <c r="DMP78" s="12"/>
      <c r="DMQ78" s="12"/>
      <c r="DMR78" s="12"/>
      <c r="DMS78" s="12"/>
      <c r="DMT78" s="12"/>
      <c r="DMU78" s="12"/>
      <c r="DMV78" s="12"/>
      <c r="DMW78" s="12"/>
      <c r="DMX78" s="12"/>
      <c r="DMY78" s="12"/>
      <c r="DMZ78" s="12"/>
      <c r="DNA78" s="12"/>
      <c r="DNB78" s="12"/>
      <c r="DNC78" s="12"/>
      <c r="DND78" s="12"/>
      <c r="DNE78" s="12"/>
      <c r="DNF78" s="12"/>
      <c r="DNG78" s="12"/>
      <c r="DNH78" s="12"/>
      <c r="DNI78" s="12"/>
      <c r="DNJ78" s="12"/>
      <c r="DNK78" s="12"/>
      <c r="DNL78" s="12"/>
      <c r="DNM78" s="12"/>
      <c r="DNN78" s="12"/>
      <c r="DNO78" s="12"/>
      <c r="DNP78" s="12"/>
      <c r="DNQ78" s="12"/>
      <c r="DNR78" s="12"/>
      <c r="DNS78" s="12"/>
      <c r="DNT78" s="12"/>
      <c r="DNU78" s="12"/>
      <c r="DNV78" s="12"/>
      <c r="DNW78" s="12"/>
      <c r="DNX78" s="12"/>
      <c r="DNY78" s="12"/>
      <c r="DNZ78" s="12"/>
      <c r="DOA78" s="12"/>
      <c r="DOB78" s="12"/>
      <c r="DOC78" s="12"/>
      <c r="DOD78" s="12"/>
      <c r="DOE78" s="12"/>
      <c r="DOF78" s="12"/>
      <c r="DOG78" s="12"/>
      <c r="DOH78" s="12"/>
      <c r="DOI78" s="12"/>
      <c r="DOJ78" s="12"/>
      <c r="DOK78" s="12"/>
      <c r="DOL78" s="12"/>
      <c r="DOM78" s="12"/>
      <c r="DON78" s="12"/>
      <c r="DOO78" s="12"/>
      <c r="DOP78" s="12"/>
      <c r="DOQ78" s="12"/>
      <c r="DOR78" s="12"/>
      <c r="DOS78" s="12"/>
      <c r="DOT78" s="12"/>
      <c r="DOU78" s="12"/>
      <c r="DOV78" s="12"/>
      <c r="DOW78" s="12"/>
      <c r="DOX78" s="12"/>
      <c r="DOY78" s="12"/>
      <c r="DOZ78" s="12"/>
      <c r="DPA78" s="12"/>
      <c r="DPB78" s="12"/>
      <c r="DPC78" s="12"/>
      <c r="DPD78" s="12"/>
      <c r="DPE78" s="12"/>
      <c r="DPF78" s="12"/>
      <c r="DPG78" s="12"/>
      <c r="DPH78" s="12"/>
      <c r="DPI78" s="12"/>
      <c r="DPJ78" s="12"/>
      <c r="DPK78" s="12"/>
      <c r="DPL78" s="12"/>
      <c r="DPM78" s="12"/>
      <c r="DPN78" s="12"/>
      <c r="DPO78" s="12"/>
      <c r="DPP78" s="12"/>
      <c r="DPQ78" s="12"/>
      <c r="DPR78" s="12"/>
      <c r="DPS78" s="12"/>
      <c r="DPT78" s="12"/>
      <c r="DPU78" s="12"/>
      <c r="DPV78" s="12"/>
      <c r="DPW78" s="12"/>
      <c r="DPX78" s="12"/>
      <c r="DPY78" s="12"/>
      <c r="DPZ78" s="12"/>
      <c r="DQA78" s="12"/>
      <c r="DQB78" s="12"/>
      <c r="DQC78" s="12"/>
      <c r="DQD78" s="12"/>
      <c r="DQE78" s="12"/>
      <c r="DQF78" s="12"/>
      <c r="DQG78" s="12"/>
      <c r="DQH78" s="12"/>
      <c r="DQI78" s="12"/>
      <c r="DQJ78" s="12"/>
      <c r="DQK78" s="12"/>
      <c r="DQL78" s="12"/>
      <c r="DQM78" s="12"/>
      <c r="DQN78" s="12"/>
      <c r="DQO78" s="12"/>
      <c r="DQP78" s="12"/>
      <c r="DQQ78" s="12"/>
      <c r="DQR78" s="12"/>
      <c r="DQS78" s="12"/>
      <c r="DQT78" s="12"/>
      <c r="DQU78" s="12"/>
      <c r="DQV78" s="12"/>
      <c r="DQW78" s="12"/>
      <c r="DQX78" s="12"/>
      <c r="DQY78" s="12"/>
      <c r="DQZ78" s="12"/>
      <c r="DRA78" s="12"/>
      <c r="DRB78" s="12"/>
      <c r="DRC78" s="12"/>
      <c r="DRD78" s="12"/>
      <c r="DRE78" s="12"/>
      <c r="DRF78" s="12"/>
      <c r="DRG78" s="12"/>
      <c r="DRH78" s="12"/>
      <c r="DRI78" s="12"/>
      <c r="DRJ78" s="12"/>
      <c r="DRK78" s="12"/>
      <c r="DRL78" s="12"/>
      <c r="DRM78" s="12"/>
      <c r="DRN78" s="12"/>
      <c r="DRO78" s="12"/>
      <c r="DRP78" s="12"/>
      <c r="DRQ78" s="12"/>
      <c r="DRR78" s="12"/>
      <c r="DRS78" s="12"/>
      <c r="DRT78" s="12"/>
      <c r="DRU78" s="12"/>
      <c r="DRV78" s="12"/>
      <c r="DRW78" s="12"/>
      <c r="DRX78" s="12"/>
      <c r="DRY78" s="12"/>
      <c r="DRZ78" s="12"/>
      <c r="DSA78" s="12"/>
      <c r="DSB78" s="12"/>
      <c r="DSC78" s="12"/>
      <c r="DSD78" s="12"/>
      <c r="DSE78" s="12"/>
      <c r="DSF78" s="12"/>
      <c r="DSG78" s="12"/>
      <c r="DSH78" s="12"/>
      <c r="DSI78" s="12"/>
      <c r="DSJ78" s="12"/>
      <c r="DSK78" s="12"/>
      <c r="DSL78" s="12"/>
      <c r="DSM78" s="12"/>
      <c r="DSN78" s="12"/>
      <c r="DSO78" s="12"/>
      <c r="DSP78" s="12"/>
      <c r="DSQ78" s="12"/>
      <c r="DSR78" s="12"/>
      <c r="DSS78" s="12"/>
      <c r="DST78" s="12"/>
      <c r="DSU78" s="12"/>
      <c r="DSV78" s="12"/>
      <c r="DSW78" s="12"/>
      <c r="DSX78" s="12"/>
      <c r="DSY78" s="12"/>
      <c r="DSZ78" s="12"/>
      <c r="DTA78" s="12"/>
      <c r="DTB78" s="12"/>
      <c r="DTC78" s="12"/>
      <c r="DTD78" s="12"/>
      <c r="DTE78" s="12"/>
      <c r="DTF78" s="12"/>
      <c r="DTG78" s="12"/>
      <c r="DTH78" s="12"/>
      <c r="DTI78" s="12"/>
      <c r="DTJ78" s="12"/>
      <c r="DTK78" s="12"/>
      <c r="DTL78" s="12"/>
      <c r="DTM78" s="12"/>
      <c r="DTN78" s="12"/>
      <c r="DTO78" s="12"/>
      <c r="DTP78" s="12"/>
      <c r="DTQ78" s="12"/>
      <c r="DTR78" s="12"/>
      <c r="DTS78" s="12"/>
      <c r="DTT78" s="12"/>
      <c r="DTU78" s="12"/>
      <c r="DTV78" s="12"/>
      <c r="DTW78" s="12"/>
      <c r="DTX78" s="12"/>
      <c r="DTY78" s="12"/>
      <c r="DTZ78" s="12"/>
      <c r="DUA78" s="12"/>
      <c r="DUB78" s="12"/>
      <c r="DUC78" s="12"/>
      <c r="DUD78" s="12"/>
      <c r="DUE78" s="12"/>
      <c r="DUF78" s="12"/>
      <c r="DUG78" s="12"/>
      <c r="DUH78" s="12"/>
      <c r="DUI78" s="12"/>
      <c r="DUJ78" s="12"/>
      <c r="DUK78" s="12"/>
      <c r="DUL78" s="12"/>
      <c r="DUM78" s="12"/>
      <c r="DUN78" s="12"/>
      <c r="DUO78" s="12"/>
      <c r="DUP78" s="12"/>
      <c r="DUQ78" s="12"/>
      <c r="DUR78" s="12"/>
      <c r="DUS78" s="12"/>
      <c r="DUT78" s="12"/>
      <c r="DUU78" s="12"/>
      <c r="DUV78" s="12"/>
      <c r="DUW78" s="12"/>
      <c r="DUX78" s="12"/>
      <c r="DUY78" s="12"/>
      <c r="DUZ78" s="12"/>
      <c r="DVA78" s="12"/>
      <c r="DVB78" s="12"/>
      <c r="DVC78" s="12"/>
      <c r="DVD78" s="12"/>
      <c r="DVE78" s="12"/>
      <c r="DVF78" s="12"/>
      <c r="DVG78" s="12"/>
      <c r="DVH78" s="12"/>
      <c r="DVI78" s="12"/>
      <c r="DVJ78" s="12"/>
      <c r="DVK78" s="12"/>
      <c r="DVL78" s="12"/>
      <c r="DVM78" s="12"/>
      <c r="DVN78" s="12"/>
      <c r="DVO78" s="12"/>
      <c r="DVP78" s="12"/>
      <c r="DVQ78" s="12"/>
      <c r="DVR78" s="12"/>
      <c r="DVS78" s="12"/>
      <c r="DVT78" s="12"/>
      <c r="DVU78" s="12"/>
      <c r="DVV78" s="12"/>
      <c r="DVW78" s="12"/>
      <c r="DVX78" s="12"/>
      <c r="DVY78" s="12"/>
      <c r="DVZ78" s="12"/>
      <c r="DWA78" s="12"/>
      <c r="DWB78" s="12"/>
      <c r="DWC78" s="12"/>
      <c r="DWD78" s="12"/>
      <c r="DWE78" s="12"/>
      <c r="DWF78" s="12"/>
      <c r="DWG78" s="12"/>
      <c r="DWH78" s="12"/>
      <c r="DWI78" s="12"/>
      <c r="DWJ78" s="12"/>
      <c r="DWK78" s="12"/>
      <c r="DWL78" s="12"/>
      <c r="DWM78" s="12"/>
      <c r="DWN78" s="12"/>
      <c r="DWO78" s="12"/>
      <c r="DWP78" s="12"/>
      <c r="DWQ78" s="12"/>
      <c r="DWR78" s="12"/>
      <c r="DWS78" s="12"/>
      <c r="DWT78" s="12"/>
      <c r="DWU78" s="12"/>
      <c r="DWV78" s="12"/>
      <c r="DWW78" s="12"/>
      <c r="DWX78" s="12"/>
      <c r="DWY78" s="12"/>
      <c r="DWZ78" s="12"/>
      <c r="DXA78" s="12"/>
      <c r="DXB78" s="12"/>
      <c r="DXC78" s="12"/>
      <c r="DXD78" s="12"/>
      <c r="DXE78" s="12"/>
      <c r="DXF78" s="12"/>
      <c r="DXG78" s="12"/>
      <c r="DXH78" s="12"/>
      <c r="DXI78" s="12"/>
      <c r="DXJ78" s="12"/>
      <c r="DXK78" s="12"/>
      <c r="DXL78" s="12"/>
      <c r="DXM78" s="12"/>
      <c r="DXN78" s="12"/>
      <c r="DXO78" s="12"/>
      <c r="DXP78" s="12"/>
      <c r="DXQ78" s="12"/>
      <c r="DXR78" s="12"/>
      <c r="DXS78" s="12"/>
      <c r="DXT78" s="12"/>
      <c r="DXU78" s="12"/>
      <c r="DXV78" s="12"/>
      <c r="DXW78" s="12"/>
      <c r="DXX78" s="12"/>
      <c r="DXY78" s="12"/>
      <c r="DXZ78" s="12"/>
      <c r="DYA78" s="12"/>
      <c r="DYB78" s="12"/>
      <c r="DYC78" s="12"/>
      <c r="DYD78" s="12"/>
      <c r="DYE78" s="12"/>
      <c r="DYF78" s="12"/>
      <c r="DYG78" s="12"/>
      <c r="DYH78" s="12"/>
      <c r="DYI78" s="12"/>
      <c r="DYJ78" s="12"/>
      <c r="DYK78" s="12"/>
      <c r="DYL78" s="12"/>
      <c r="DYM78" s="12"/>
      <c r="DYN78" s="12"/>
      <c r="DYO78" s="12"/>
      <c r="DYP78" s="12"/>
      <c r="DYQ78" s="12"/>
      <c r="DYR78" s="12"/>
      <c r="DYS78" s="12"/>
      <c r="DYT78" s="12"/>
      <c r="DYU78" s="12"/>
      <c r="DYV78" s="12"/>
      <c r="DYW78" s="12"/>
      <c r="DYX78" s="12"/>
      <c r="DYY78" s="12"/>
      <c r="DYZ78" s="12"/>
      <c r="DZA78" s="12"/>
      <c r="DZB78" s="12"/>
      <c r="DZC78" s="12"/>
      <c r="DZD78" s="12"/>
      <c r="DZE78" s="12"/>
      <c r="DZF78" s="12"/>
      <c r="DZG78" s="12"/>
      <c r="DZH78" s="12"/>
      <c r="DZI78" s="12"/>
      <c r="DZJ78" s="12"/>
      <c r="DZK78" s="12"/>
      <c r="DZL78" s="12"/>
      <c r="DZM78" s="12"/>
      <c r="DZN78" s="12"/>
      <c r="DZO78" s="12"/>
      <c r="DZP78" s="12"/>
      <c r="DZQ78" s="12"/>
      <c r="DZR78" s="12"/>
      <c r="DZS78" s="12"/>
      <c r="DZT78" s="12"/>
      <c r="DZU78" s="12"/>
      <c r="DZV78" s="12"/>
      <c r="DZW78" s="12"/>
      <c r="DZX78" s="12"/>
      <c r="DZY78" s="12"/>
      <c r="DZZ78" s="12"/>
      <c r="EAA78" s="12"/>
      <c r="EAB78" s="12"/>
      <c r="EAC78" s="12"/>
      <c r="EAD78" s="12"/>
      <c r="EAE78" s="12"/>
      <c r="EAF78" s="12"/>
      <c r="EAG78" s="12"/>
      <c r="EAH78" s="12"/>
      <c r="EAI78" s="12"/>
      <c r="EAJ78" s="12"/>
      <c r="EAK78" s="12"/>
      <c r="EAL78" s="12"/>
      <c r="EAM78" s="12"/>
      <c r="EAN78" s="12"/>
      <c r="EAO78" s="12"/>
      <c r="EAP78" s="12"/>
      <c r="EAQ78" s="12"/>
      <c r="EAR78" s="12"/>
      <c r="EAS78" s="12"/>
      <c r="EAT78" s="12"/>
      <c r="EAU78" s="12"/>
      <c r="EAV78" s="12"/>
      <c r="EAW78" s="12"/>
      <c r="EAX78" s="12"/>
      <c r="EAY78" s="12"/>
      <c r="EAZ78" s="12"/>
      <c r="EBA78" s="12"/>
      <c r="EBB78" s="12"/>
      <c r="EBC78" s="12"/>
      <c r="EBD78" s="12"/>
      <c r="EBE78" s="12"/>
      <c r="EBF78" s="12"/>
      <c r="EBG78" s="12"/>
      <c r="EBH78" s="12"/>
      <c r="EBI78" s="12"/>
      <c r="EBJ78" s="12"/>
      <c r="EBK78" s="12"/>
      <c r="EBL78" s="12"/>
      <c r="EBM78" s="12"/>
      <c r="EBN78" s="12"/>
      <c r="EBO78" s="12"/>
      <c r="EBP78" s="12"/>
      <c r="EBQ78" s="12"/>
      <c r="EBR78" s="12"/>
      <c r="EBS78" s="12"/>
      <c r="EBT78" s="12"/>
      <c r="EBU78" s="12"/>
      <c r="EBV78" s="12"/>
      <c r="EBW78" s="12"/>
      <c r="EBX78" s="12"/>
      <c r="EBY78" s="12"/>
      <c r="EBZ78" s="12"/>
      <c r="ECA78" s="12"/>
      <c r="ECB78" s="12"/>
      <c r="ECC78" s="12"/>
      <c r="ECD78" s="12"/>
      <c r="ECE78" s="12"/>
      <c r="ECF78" s="12"/>
      <c r="ECG78" s="12"/>
      <c r="ECH78" s="12"/>
      <c r="ECI78" s="12"/>
      <c r="ECJ78" s="12"/>
      <c r="ECK78" s="12"/>
      <c r="ECL78" s="12"/>
      <c r="ECM78" s="12"/>
      <c r="ECN78" s="12"/>
      <c r="ECO78" s="12"/>
      <c r="ECP78" s="12"/>
      <c r="ECQ78" s="12"/>
      <c r="ECR78" s="12"/>
      <c r="ECS78" s="12"/>
      <c r="ECT78" s="12"/>
      <c r="ECU78" s="12"/>
      <c r="ECV78" s="12"/>
      <c r="ECW78" s="12"/>
      <c r="ECX78" s="12"/>
      <c r="ECY78" s="12"/>
      <c r="ECZ78" s="12"/>
      <c r="EDA78" s="12"/>
      <c r="EDB78" s="12"/>
      <c r="EDC78" s="12"/>
      <c r="EDD78" s="12"/>
      <c r="EDE78" s="12"/>
      <c r="EDF78" s="12"/>
      <c r="EDG78" s="12"/>
      <c r="EDH78" s="12"/>
      <c r="EDI78" s="12"/>
      <c r="EDJ78" s="12"/>
      <c r="EDK78" s="12"/>
      <c r="EDL78" s="12"/>
      <c r="EDM78" s="12"/>
      <c r="EDN78" s="12"/>
      <c r="EDO78" s="12"/>
      <c r="EDP78" s="12"/>
      <c r="EDQ78" s="12"/>
      <c r="EDR78" s="12"/>
      <c r="EDS78" s="12"/>
      <c r="EDT78" s="12"/>
      <c r="EDU78" s="12"/>
      <c r="EDV78" s="12"/>
      <c r="EDW78" s="12"/>
      <c r="EDX78" s="12"/>
      <c r="EDY78" s="12"/>
      <c r="EDZ78" s="12"/>
      <c r="EEA78" s="12"/>
      <c r="EEB78" s="12"/>
      <c r="EEC78" s="12"/>
      <c r="EED78" s="12"/>
      <c r="EEE78" s="12"/>
      <c r="EEF78" s="12"/>
      <c r="EEG78" s="12"/>
      <c r="EEH78" s="12"/>
      <c r="EEI78" s="12"/>
      <c r="EEJ78" s="12"/>
      <c r="EEK78" s="12"/>
      <c r="EEL78" s="12"/>
      <c r="EEM78" s="12"/>
      <c r="EEN78" s="12"/>
      <c r="EEO78" s="12"/>
      <c r="EEP78" s="12"/>
      <c r="EEQ78" s="12"/>
      <c r="EER78" s="12"/>
      <c r="EES78" s="12"/>
      <c r="EET78" s="12"/>
      <c r="EEU78" s="12"/>
      <c r="EEV78" s="12"/>
      <c r="EEW78" s="12"/>
      <c r="EEX78" s="12"/>
      <c r="EEY78" s="12"/>
      <c r="EEZ78" s="12"/>
      <c r="EFA78" s="12"/>
      <c r="EFB78" s="12"/>
      <c r="EFC78" s="12"/>
      <c r="EFD78" s="12"/>
      <c r="EFE78" s="12"/>
      <c r="EFF78" s="12"/>
      <c r="EFG78" s="12"/>
      <c r="EFH78" s="12"/>
      <c r="EFI78" s="12"/>
      <c r="EFJ78" s="12"/>
      <c r="EFK78" s="12"/>
      <c r="EFL78" s="12"/>
      <c r="EFM78" s="12"/>
      <c r="EFN78" s="12"/>
      <c r="EFO78" s="12"/>
      <c r="EFP78" s="12"/>
      <c r="EFQ78" s="12"/>
      <c r="EFR78" s="12"/>
      <c r="EFS78" s="12"/>
      <c r="EFT78" s="12"/>
      <c r="EFU78" s="12"/>
      <c r="EFV78" s="12"/>
      <c r="EFW78" s="12"/>
      <c r="EFX78" s="12"/>
      <c r="EFY78" s="12"/>
      <c r="EFZ78" s="12"/>
      <c r="EGA78" s="12"/>
      <c r="EGB78" s="12"/>
      <c r="EGC78" s="12"/>
      <c r="EGD78" s="12"/>
      <c r="EGE78" s="12"/>
      <c r="EGF78" s="12"/>
      <c r="EGG78" s="12"/>
      <c r="EGH78" s="12"/>
      <c r="EGI78" s="12"/>
      <c r="EGJ78" s="12"/>
      <c r="EGK78" s="12"/>
      <c r="EGL78" s="12"/>
      <c r="EGM78" s="12"/>
      <c r="EGN78" s="12"/>
      <c r="EGO78" s="12"/>
      <c r="EGP78" s="12"/>
      <c r="EGQ78" s="12"/>
      <c r="EGR78" s="12"/>
      <c r="EGS78" s="12"/>
      <c r="EGT78" s="12"/>
      <c r="EGU78" s="12"/>
      <c r="EGV78" s="12"/>
      <c r="EGW78" s="12"/>
      <c r="EGX78" s="12"/>
      <c r="EGY78" s="12"/>
      <c r="EGZ78" s="12"/>
      <c r="EHA78" s="12"/>
      <c r="EHB78" s="12"/>
      <c r="EHC78" s="12"/>
      <c r="EHD78" s="12"/>
      <c r="EHE78" s="12"/>
      <c r="EHF78" s="12"/>
      <c r="EHG78" s="12"/>
      <c r="EHH78" s="12"/>
      <c r="EHI78" s="12"/>
      <c r="EHJ78" s="12"/>
      <c r="EHK78" s="12"/>
      <c r="EHL78" s="12"/>
      <c r="EHM78" s="12"/>
      <c r="EHN78" s="12"/>
      <c r="EHO78" s="12"/>
      <c r="EHP78" s="12"/>
      <c r="EHQ78" s="12"/>
      <c r="EHR78" s="12"/>
      <c r="EHS78" s="12"/>
      <c r="EHT78" s="12"/>
      <c r="EHU78" s="12"/>
      <c r="EHV78" s="12"/>
      <c r="EHW78" s="12"/>
      <c r="EHX78" s="12"/>
      <c r="EHY78" s="12"/>
      <c r="EHZ78" s="12"/>
      <c r="EIA78" s="12"/>
      <c r="EIB78" s="12"/>
      <c r="EIC78" s="12"/>
      <c r="EID78" s="12"/>
      <c r="EIE78" s="12"/>
      <c r="EIF78" s="12"/>
      <c r="EIG78" s="12"/>
      <c r="EIH78" s="12"/>
      <c r="EII78" s="12"/>
      <c r="EIJ78" s="12"/>
      <c r="EIK78" s="12"/>
      <c r="EIL78" s="12"/>
      <c r="EIM78" s="12"/>
      <c r="EIN78" s="12"/>
      <c r="EIO78" s="12"/>
      <c r="EIP78" s="12"/>
      <c r="EIQ78" s="12"/>
      <c r="EIR78" s="12"/>
      <c r="EIS78" s="12"/>
      <c r="EIT78" s="12"/>
      <c r="EIU78" s="12"/>
      <c r="EIV78" s="12"/>
      <c r="EIW78" s="12"/>
      <c r="EIX78" s="12"/>
      <c r="EIY78" s="12"/>
      <c r="EIZ78" s="12"/>
      <c r="EJA78" s="12"/>
      <c r="EJB78" s="12"/>
      <c r="EJC78" s="12"/>
      <c r="EJD78" s="12"/>
      <c r="EJE78" s="12"/>
      <c r="EJF78" s="12"/>
      <c r="EJG78" s="12"/>
      <c r="EJH78" s="12"/>
      <c r="EJI78" s="12"/>
      <c r="EJJ78" s="12"/>
      <c r="EJK78" s="12"/>
      <c r="EJL78" s="12"/>
      <c r="EJM78" s="12"/>
      <c r="EJN78" s="12"/>
      <c r="EJO78" s="12"/>
      <c r="EJP78" s="12"/>
      <c r="EJQ78" s="12"/>
      <c r="EJR78" s="12"/>
      <c r="EJS78" s="12"/>
      <c r="EJT78" s="12"/>
      <c r="EJU78" s="12"/>
      <c r="EJV78" s="12"/>
      <c r="EJW78" s="12"/>
      <c r="EJX78" s="12"/>
      <c r="EJY78" s="12"/>
      <c r="EJZ78" s="12"/>
      <c r="EKA78" s="12"/>
      <c r="EKB78" s="12"/>
      <c r="EKC78" s="12"/>
      <c r="EKD78" s="12"/>
      <c r="EKE78" s="12"/>
      <c r="EKF78" s="12"/>
      <c r="EKG78" s="12"/>
      <c r="EKH78" s="12"/>
      <c r="EKI78" s="12"/>
      <c r="EKJ78" s="12"/>
      <c r="EKK78" s="12"/>
      <c r="EKL78" s="12"/>
      <c r="EKM78" s="12"/>
      <c r="EKN78" s="12"/>
      <c r="EKO78" s="12"/>
      <c r="EKP78" s="12"/>
      <c r="EKQ78" s="12"/>
      <c r="EKR78" s="12"/>
      <c r="EKS78" s="12"/>
      <c r="EKT78" s="12"/>
      <c r="EKU78" s="12"/>
      <c r="EKV78" s="12"/>
      <c r="EKW78" s="12"/>
      <c r="EKX78" s="12"/>
      <c r="EKY78" s="12"/>
      <c r="EKZ78" s="12"/>
      <c r="ELA78" s="12"/>
      <c r="ELB78" s="12"/>
      <c r="ELC78" s="12"/>
      <c r="ELD78" s="12"/>
      <c r="ELE78" s="12"/>
      <c r="ELF78" s="12"/>
      <c r="ELG78" s="12"/>
      <c r="ELH78" s="12"/>
      <c r="ELI78" s="12"/>
      <c r="ELJ78" s="12"/>
      <c r="ELK78" s="12"/>
      <c r="ELL78" s="12"/>
      <c r="ELM78" s="12"/>
      <c r="ELN78" s="12"/>
      <c r="ELO78" s="12"/>
      <c r="ELP78" s="12"/>
      <c r="ELQ78" s="12"/>
      <c r="ELR78" s="12"/>
      <c r="ELS78" s="12"/>
      <c r="ELT78" s="12"/>
      <c r="ELU78" s="12"/>
      <c r="ELV78" s="12"/>
      <c r="ELW78" s="12"/>
      <c r="ELX78" s="12"/>
      <c r="ELY78" s="12"/>
      <c r="ELZ78" s="12"/>
      <c r="EMA78" s="12"/>
      <c r="EMB78" s="12"/>
      <c r="EMC78" s="12"/>
      <c r="EMD78" s="12"/>
      <c r="EME78" s="12"/>
      <c r="EMF78" s="12"/>
      <c r="EMG78" s="12"/>
      <c r="EMH78" s="12"/>
      <c r="EMI78" s="12"/>
      <c r="EMJ78" s="12"/>
      <c r="EMK78" s="12"/>
      <c r="EML78" s="12"/>
      <c r="EMM78" s="12"/>
      <c r="EMN78" s="12"/>
      <c r="EMO78" s="12"/>
      <c r="EMP78" s="12"/>
      <c r="EMQ78" s="12"/>
      <c r="EMR78" s="12"/>
      <c r="EMS78" s="12"/>
      <c r="EMT78" s="12"/>
      <c r="EMU78" s="12"/>
      <c r="EMV78" s="12"/>
      <c r="EMW78" s="12"/>
      <c r="EMX78" s="12"/>
      <c r="EMY78" s="12"/>
      <c r="EMZ78" s="12"/>
      <c r="ENA78" s="12"/>
      <c r="ENB78" s="12"/>
      <c r="ENC78" s="12"/>
      <c r="END78" s="12"/>
      <c r="ENE78" s="12"/>
      <c r="ENF78" s="12"/>
      <c r="ENG78" s="12"/>
      <c r="ENH78" s="12"/>
      <c r="ENI78" s="12"/>
      <c r="ENJ78" s="12"/>
      <c r="ENK78" s="12"/>
      <c r="ENL78" s="12"/>
      <c r="ENM78" s="12"/>
      <c r="ENN78" s="12"/>
      <c r="ENO78" s="12"/>
      <c r="ENP78" s="12"/>
      <c r="ENQ78" s="12"/>
      <c r="ENR78" s="12"/>
      <c r="ENS78" s="12"/>
      <c r="ENT78" s="12"/>
      <c r="ENU78" s="12"/>
      <c r="ENV78" s="12"/>
      <c r="ENW78" s="12"/>
      <c r="ENX78" s="12"/>
      <c r="ENY78" s="12"/>
      <c r="ENZ78" s="12"/>
      <c r="EOA78" s="12"/>
      <c r="EOB78" s="12"/>
      <c r="EOC78" s="12"/>
      <c r="EOD78" s="12"/>
      <c r="EOE78" s="12"/>
      <c r="EOF78" s="12"/>
      <c r="EOG78" s="12"/>
      <c r="EOH78" s="12"/>
      <c r="EOI78" s="12"/>
      <c r="EOJ78" s="12"/>
      <c r="EOK78" s="12"/>
      <c r="EOL78" s="12"/>
      <c r="EOM78" s="12"/>
      <c r="EON78" s="12"/>
      <c r="EOO78" s="12"/>
      <c r="EOP78" s="12"/>
      <c r="EOQ78" s="12"/>
      <c r="EOR78" s="12"/>
      <c r="EOS78" s="12"/>
      <c r="EOT78" s="12"/>
      <c r="EOU78" s="12"/>
      <c r="EOV78" s="12"/>
      <c r="EOW78" s="12"/>
      <c r="EOX78" s="12"/>
      <c r="EOY78" s="12"/>
      <c r="EOZ78" s="12"/>
      <c r="EPA78" s="12"/>
      <c r="EPB78" s="12"/>
      <c r="EPC78" s="12"/>
      <c r="EPD78" s="12"/>
      <c r="EPE78" s="12"/>
      <c r="EPF78" s="12"/>
      <c r="EPG78" s="12"/>
      <c r="EPH78" s="12"/>
      <c r="EPI78" s="12"/>
      <c r="EPJ78" s="12"/>
      <c r="EPK78" s="12"/>
      <c r="EPL78" s="12"/>
      <c r="EPM78" s="12"/>
      <c r="EPN78" s="12"/>
      <c r="EPO78" s="12"/>
      <c r="EPP78" s="12"/>
      <c r="EPQ78" s="12"/>
      <c r="EPR78" s="12"/>
      <c r="EPS78" s="12"/>
      <c r="EPT78" s="12"/>
      <c r="EPU78" s="12"/>
      <c r="EPV78" s="12"/>
      <c r="EPW78" s="12"/>
      <c r="EPX78" s="12"/>
      <c r="EPY78" s="12"/>
      <c r="EPZ78" s="12"/>
      <c r="EQA78" s="12"/>
      <c r="EQB78" s="12"/>
      <c r="EQC78" s="12"/>
      <c r="EQD78" s="12"/>
      <c r="EQE78" s="12"/>
      <c r="EQF78" s="12"/>
      <c r="EQG78" s="12"/>
      <c r="EQH78" s="12"/>
      <c r="EQI78" s="12"/>
      <c r="EQJ78" s="12"/>
      <c r="EQK78" s="12"/>
      <c r="EQL78" s="12"/>
      <c r="EQM78" s="12"/>
      <c r="EQN78" s="12"/>
      <c r="EQO78" s="12"/>
      <c r="EQP78" s="12"/>
      <c r="EQQ78" s="12"/>
      <c r="EQR78" s="12"/>
      <c r="EQS78" s="12"/>
      <c r="EQT78" s="12"/>
      <c r="EQU78" s="12"/>
      <c r="EQV78" s="12"/>
      <c r="EQW78" s="12"/>
      <c r="EQX78" s="12"/>
      <c r="EQY78" s="12"/>
      <c r="EQZ78" s="12"/>
      <c r="ERA78" s="12"/>
      <c r="ERB78" s="12"/>
      <c r="ERC78" s="12"/>
      <c r="ERD78" s="12"/>
      <c r="ERE78" s="12"/>
      <c r="ERF78" s="12"/>
      <c r="ERG78" s="12"/>
      <c r="ERH78" s="12"/>
      <c r="ERI78" s="12"/>
      <c r="ERJ78" s="12"/>
      <c r="ERK78" s="12"/>
      <c r="ERL78" s="12"/>
      <c r="ERM78" s="12"/>
      <c r="ERN78" s="12"/>
      <c r="ERO78" s="12"/>
      <c r="ERP78" s="12"/>
      <c r="ERQ78" s="12"/>
      <c r="ERR78" s="12"/>
      <c r="ERS78" s="12"/>
      <c r="ERT78" s="12"/>
      <c r="ERU78" s="12"/>
      <c r="ERV78" s="12"/>
      <c r="ERW78" s="12"/>
      <c r="ERX78" s="12"/>
      <c r="ERY78" s="12"/>
      <c r="ERZ78" s="12"/>
      <c r="ESA78" s="12"/>
      <c r="ESB78" s="12"/>
      <c r="ESC78" s="12"/>
      <c r="ESD78" s="12"/>
      <c r="ESE78" s="12"/>
      <c r="ESF78" s="12"/>
      <c r="ESG78" s="12"/>
      <c r="ESH78" s="12"/>
      <c r="ESI78" s="12"/>
      <c r="ESJ78" s="12"/>
      <c r="ESK78" s="12"/>
      <c r="ESL78" s="12"/>
      <c r="ESM78" s="12"/>
      <c r="ESN78" s="12"/>
      <c r="ESO78" s="12"/>
      <c r="ESP78" s="12"/>
      <c r="ESQ78" s="12"/>
      <c r="ESR78" s="12"/>
      <c r="ESS78" s="12"/>
      <c r="EST78" s="12"/>
      <c r="ESU78" s="12"/>
      <c r="ESV78" s="12"/>
      <c r="ESW78" s="12"/>
      <c r="ESX78" s="12"/>
      <c r="ESY78" s="12"/>
      <c r="ESZ78" s="12"/>
      <c r="ETA78" s="12"/>
      <c r="ETB78" s="12"/>
      <c r="ETC78" s="12"/>
      <c r="ETD78" s="12"/>
      <c r="ETE78" s="12"/>
      <c r="ETF78" s="12"/>
      <c r="ETG78" s="12"/>
      <c r="ETH78" s="12"/>
      <c r="ETI78" s="12"/>
      <c r="ETJ78" s="12"/>
      <c r="ETK78" s="12"/>
      <c r="ETL78" s="12"/>
      <c r="ETM78" s="12"/>
      <c r="ETN78" s="12"/>
      <c r="ETO78" s="12"/>
      <c r="ETP78" s="12"/>
      <c r="ETQ78" s="12"/>
      <c r="ETR78" s="12"/>
      <c r="ETS78" s="12"/>
      <c r="ETT78" s="12"/>
      <c r="ETU78" s="12"/>
      <c r="ETV78" s="12"/>
      <c r="ETW78" s="12"/>
      <c r="ETX78" s="12"/>
      <c r="ETY78" s="12"/>
      <c r="ETZ78" s="12"/>
      <c r="EUA78" s="12"/>
      <c r="EUB78" s="12"/>
      <c r="EUC78" s="12"/>
      <c r="EUD78" s="12"/>
      <c r="EUE78" s="12"/>
      <c r="EUF78" s="12"/>
      <c r="EUG78" s="12"/>
      <c r="EUH78" s="12"/>
      <c r="EUI78" s="12"/>
      <c r="EUJ78" s="12"/>
      <c r="EUK78" s="12"/>
      <c r="EUL78" s="12"/>
      <c r="EUM78" s="12"/>
      <c r="EUN78" s="12"/>
      <c r="EUO78" s="12"/>
      <c r="EUP78" s="12"/>
      <c r="EUQ78" s="12"/>
      <c r="EUR78" s="12"/>
      <c r="EUS78" s="12"/>
      <c r="EUT78" s="12"/>
      <c r="EUU78" s="12"/>
      <c r="EUV78" s="12"/>
      <c r="EUW78" s="12"/>
      <c r="EUX78" s="12"/>
      <c r="EUY78" s="12"/>
      <c r="EUZ78" s="12"/>
      <c r="EVA78" s="12"/>
      <c r="EVB78" s="12"/>
      <c r="EVC78" s="12"/>
      <c r="EVD78" s="12"/>
      <c r="EVE78" s="12"/>
      <c r="EVF78" s="12"/>
      <c r="EVG78" s="12"/>
      <c r="EVH78" s="12"/>
      <c r="EVI78" s="12"/>
      <c r="EVJ78" s="12"/>
      <c r="EVK78" s="12"/>
      <c r="EVL78" s="12"/>
      <c r="EVM78" s="12"/>
      <c r="EVN78" s="12"/>
      <c r="EVO78" s="12"/>
      <c r="EVP78" s="12"/>
      <c r="EVQ78" s="12"/>
      <c r="EVR78" s="12"/>
      <c r="EVS78" s="12"/>
      <c r="EVT78" s="12"/>
      <c r="EVU78" s="12"/>
      <c r="EVV78" s="12"/>
      <c r="EVW78" s="12"/>
      <c r="EVX78" s="12"/>
      <c r="EVY78" s="12"/>
      <c r="EVZ78" s="12"/>
      <c r="EWA78" s="12"/>
      <c r="EWB78" s="12"/>
      <c r="EWC78" s="12"/>
      <c r="EWD78" s="12"/>
      <c r="EWE78" s="12"/>
      <c r="EWF78" s="12"/>
      <c r="EWG78" s="12"/>
      <c r="EWH78" s="12"/>
      <c r="EWI78" s="12"/>
      <c r="EWJ78" s="12"/>
      <c r="EWK78" s="12"/>
      <c r="EWL78" s="12"/>
      <c r="EWM78" s="12"/>
      <c r="EWN78" s="12"/>
      <c r="EWO78" s="12"/>
      <c r="EWP78" s="12"/>
      <c r="EWQ78" s="12"/>
      <c r="EWR78" s="12"/>
      <c r="EWS78" s="12"/>
      <c r="EWT78" s="12"/>
      <c r="EWU78" s="12"/>
      <c r="EWV78" s="12"/>
      <c r="EWW78" s="12"/>
      <c r="EWX78" s="12"/>
      <c r="EWY78" s="12"/>
      <c r="EWZ78" s="12"/>
      <c r="EXA78" s="12"/>
      <c r="EXB78" s="12"/>
      <c r="EXC78" s="12"/>
      <c r="EXD78" s="12"/>
      <c r="EXE78" s="12"/>
      <c r="EXF78" s="12"/>
      <c r="EXG78" s="12"/>
      <c r="EXH78" s="12"/>
      <c r="EXI78" s="12"/>
      <c r="EXJ78" s="12"/>
      <c r="EXK78" s="12"/>
      <c r="EXL78" s="12"/>
      <c r="EXM78" s="12"/>
      <c r="EXN78" s="12"/>
      <c r="EXO78" s="12"/>
      <c r="EXP78" s="12"/>
      <c r="EXQ78" s="12"/>
      <c r="EXR78" s="12"/>
      <c r="EXS78" s="12"/>
      <c r="EXT78" s="12"/>
      <c r="EXU78" s="12"/>
      <c r="EXV78" s="12"/>
      <c r="EXW78" s="12"/>
      <c r="EXX78" s="12"/>
      <c r="EXY78" s="12"/>
      <c r="EXZ78" s="12"/>
      <c r="EYA78" s="12"/>
      <c r="EYB78" s="12"/>
      <c r="EYC78" s="12"/>
      <c r="EYD78" s="12"/>
      <c r="EYE78" s="12"/>
      <c r="EYF78" s="12"/>
      <c r="EYG78" s="12"/>
      <c r="EYH78" s="12"/>
      <c r="EYI78" s="12"/>
      <c r="EYJ78" s="12"/>
      <c r="EYK78" s="12"/>
      <c r="EYL78" s="12"/>
      <c r="EYM78" s="12"/>
      <c r="EYN78" s="12"/>
      <c r="EYO78" s="12"/>
      <c r="EYP78" s="12"/>
      <c r="EYQ78" s="12"/>
      <c r="EYR78" s="12"/>
      <c r="EYS78" s="12"/>
      <c r="EYT78" s="12"/>
      <c r="EYU78" s="12"/>
      <c r="EYV78" s="12"/>
      <c r="EYW78" s="12"/>
      <c r="EYX78" s="12"/>
      <c r="EYY78" s="12"/>
      <c r="EYZ78" s="12"/>
      <c r="EZA78" s="12"/>
      <c r="EZB78" s="12"/>
      <c r="EZC78" s="12"/>
      <c r="EZD78" s="12"/>
      <c r="EZE78" s="12"/>
      <c r="EZF78" s="12"/>
      <c r="EZG78" s="12"/>
      <c r="EZH78" s="12"/>
      <c r="EZI78" s="12"/>
      <c r="EZJ78" s="12"/>
      <c r="EZK78" s="12"/>
      <c r="EZL78" s="12"/>
      <c r="EZM78" s="12"/>
      <c r="EZN78" s="12"/>
      <c r="EZO78" s="12"/>
      <c r="EZP78" s="12"/>
      <c r="EZQ78" s="12"/>
      <c r="EZR78" s="12"/>
      <c r="EZS78" s="12"/>
      <c r="EZT78" s="12"/>
      <c r="EZU78" s="12"/>
      <c r="EZV78" s="12"/>
      <c r="EZW78" s="12"/>
      <c r="EZX78" s="12"/>
      <c r="EZY78" s="12"/>
      <c r="EZZ78" s="12"/>
      <c r="FAA78" s="12"/>
      <c r="FAB78" s="12"/>
      <c r="FAC78" s="12"/>
      <c r="FAD78" s="12"/>
      <c r="FAE78" s="12"/>
      <c r="FAF78" s="12"/>
      <c r="FAG78" s="12"/>
      <c r="FAH78" s="12"/>
      <c r="FAI78" s="12"/>
      <c r="FAJ78" s="12"/>
      <c r="FAK78" s="12"/>
      <c r="FAL78" s="12"/>
      <c r="FAM78" s="12"/>
      <c r="FAN78" s="12"/>
      <c r="FAO78" s="12"/>
      <c r="FAP78" s="12"/>
      <c r="FAQ78" s="12"/>
      <c r="FAR78" s="12"/>
      <c r="FAS78" s="12"/>
      <c r="FAT78" s="12"/>
      <c r="FAU78" s="12"/>
      <c r="FAV78" s="12"/>
      <c r="FAW78" s="12"/>
      <c r="FAX78" s="12"/>
      <c r="FAY78" s="12"/>
      <c r="FAZ78" s="12"/>
      <c r="FBA78" s="12"/>
      <c r="FBB78" s="12"/>
      <c r="FBC78" s="12"/>
      <c r="FBD78" s="12"/>
      <c r="FBE78" s="12"/>
      <c r="FBF78" s="12"/>
      <c r="FBG78" s="12"/>
      <c r="FBH78" s="12"/>
      <c r="FBI78" s="12"/>
      <c r="FBJ78" s="12"/>
      <c r="FBK78" s="12"/>
      <c r="FBL78" s="12"/>
      <c r="FBM78" s="12"/>
      <c r="FBN78" s="12"/>
      <c r="FBO78" s="12"/>
      <c r="FBP78" s="12"/>
      <c r="FBQ78" s="12"/>
      <c r="FBR78" s="12"/>
      <c r="FBS78" s="12"/>
      <c r="FBT78" s="12"/>
      <c r="FBU78" s="12"/>
      <c r="FBV78" s="12"/>
      <c r="FBW78" s="12"/>
      <c r="FBX78" s="12"/>
      <c r="FBY78" s="12"/>
      <c r="FBZ78" s="12"/>
      <c r="FCA78" s="12"/>
      <c r="FCB78" s="12"/>
      <c r="FCC78" s="12"/>
      <c r="FCD78" s="12"/>
      <c r="FCE78" s="12"/>
      <c r="FCF78" s="12"/>
      <c r="FCG78" s="12"/>
      <c r="FCH78" s="12"/>
      <c r="FCI78" s="12"/>
      <c r="FCJ78" s="12"/>
      <c r="FCK78" s="12"/>
      <c r="FCL78" s="12"/>
      <c r="FCM78" s="12"/>
      <c r="FCN78" s="12"/>
      <c r="FCO78" s="12"/>
      <c r="FCP78" s="12"/>
      <c r="FCQ78" s="12"/>
      <c r="FCR78" s="12"/>
      <c r="FCS78" s="12"/>
      <c r="FCT78" s="12"/>
      <c r="FCU78" s="12"/>
      <c r="FCV78" s="12"/>
      <c r="FCW78" s="12"/>
      <c r="FCX78" s="12"/>
      <c r="FCY78" s="12"/>
      <c r="FCZ78" s="12"/>
      <c r="FDA78" s="12"/>
      <c r="FDB78" s="12"/>
      <c r="FDC78" s="12"/>
      <c r="FDD78" s="12"/>
      <c r="FDE78" s="12"/>
      <c r="FDF78" s="12"/>
      <c r="FDG78" s="12"/>
      <c r="FDH78" s="12"/>
      <c r="FDI78" s="12"/>
      <c r="FDJ78" s="12"/>
      <c r="FDK78" s="12"/>
      <c r="FDL78" s="12"/>
      <c r="FDM78" s="12"/>
      <c r="FDN78" s="12"/>
      <c r="FDO78" s="12"/>
      <c r="FDP78" s="12"/>
      <c r="FDQ78" s="12"/>
      <c r="FDR78" s="12"/>
      <c r="FDS78" s="12"/>
      <c r="FDT78" s="12"/>
      <c r="FDU78" s="12"/>
      <c r="FDV78" s="12"/>
      <c r="FDW78" s="12"/>
      <c r="FDX78" s="12"/>
      <c r="FDY78" s="12"/>
      <c r="FDZ78" s="12"/>
      <c r="FEA78" s="12"/>
      <c r="FEB78" s="12"/>
      <c r="FEC78" s="12"/>
      <c r="FED78" s="12"/>
      <c r="FEE78" s="12"/>
      <c r="FEF78" s="12"/>
      <c r="FEG78" s="12"/>
      <c r="FEH78" s="12"/>
      <c r="FEI78" s="12"/>
      <c r="FEJ78" s="12"/>
      <c r="FEK78" s="12"/>
      <c r="FEL78" s="12"/>
      <c r="FEM78" s="12"/>
      <c r="FEN78" s="12"/>
      <c r="FEO78" s="12"/>
      <c r="FEP78" s="12"/>
      <c r="FEQ78" s="12"/>
      <c r="FER78" s="12"/>
      <c r="FES78" s="12"/>
      <c r="FET78" s="12"/>
      <c r="FEU78" s="12"/>
      <c r="FEV78" s="12"/>
      <c r="FEW78" s="12"/>
      <c r="FEX78" s="12"/>
      <c r="FEY78" s="12"/>
      <c r="FEZ78" s="12"/>
      <c r="FFA78" s="12"/>
      <c r="FFB78" s="12"/>
      <c r="FFC78" s="12"/>
      <c r="FFD78" s="12"/>
      <c r="FFE78" s="12"/>
      <c r="FFF78" s="12"/>
      <c r="FFG78" s="12"/>
      <c r="FFH78" s="12"/>
      <c r="FFI78" s="12"/>
      <c r="FFJ78" s="12"/>
      <c r="FFK78" s="12"/>
      <c r="FFL78" s="12"/>
      <c r="FFM78" s="12"/>
      <c r="FFN78" s="12"/>
      <c r="FFO78" s="12"/>
      <c r="FFP78" s="12"/>
      <c r="FFQ78" s="12"/>
      <c r="FFR78" s="12"/>
      <c r="FFS78" s="12"/>
      <c r="FFT78" s="12"/>
      <c r="FFU78" s="12"/>
      <c r="FFV78" s="12"/>
      <c r="FFW78" s="12"/>
      <c r="FFX78" s="12"/>
      <c r="FFY78" s="12"/>
      <c r="FFZ78" s="12"/>
      <c r="FGA78" s="12"/>
      <c r="FGB78" s="12"/>
      <c r="FGC78" s="12"/>
      <c r="FGD78" s="12"/>
      <c r="FGE78" s="12"/>
      <c r="FGF78" s="12"/>
      <c r="FGG78" s="12"/>
      <c r="FGH78" s="12"/>
      <c r="FGI78" s="12"/>
      <c r="FGJ78" s="12"/>
      <c r="FGK78" s="12"/>
      <c r="FGL78" s="12"/>
      <c r="FGM78" s="12"/>
      <c r="FGN78" s="12"/>
      <c r="FGO78" s="12"/>
      <c r="FGP78" s="12"/>
      <c r="FGQ78" s="12"/>
      <c r="FGR78" s="12"/>
      <c r="FGS78" s="12"/>
      <c r="FGT78" s="12"/>
      <c r="FGU78" s="12"/>
      <c r="FGV78" s="12"/>
      <c r="FGW78" s="12"/>
      <c r="FGX78" s="12"/>
      <c r="FGY78" s="12"/>
      <c r="FGZ78" s="12"/>
      <c r="FHA78" s="12"/>
      <c r="FHB78" s="12"/>
      <c r="FHC78" s="12"/>
      <c r="FHD78" s="12"/>
      <c r="FHE78" s="12"/>
      <c r="FHF78" s="12"/>
      <c r="FHG78" s="12"/>
      <c r="FHH78" s="12"/>
      <c r="FHI78" s="12"/>
      <c r="FHJ78" s="12"/>
      <c r="FHK78" s="12"/>
      <c r="FHL78" s="12"/>
      <c r="FHM78" s="12"/>
      <c r="FHN78" s="12"/>
      <c r="FHO78" s="12"/>
      <c r="FHP78" s="12"/>
      <c r="FHQ78" s="12"/>
      <c r="FHR78" s="12"/>
      <c r="FHS78" s="12"/>
      <c r="FHT78" s="12"/>
      <c r="FHU78" s="12"/>
      <c r="FHV78" s="12"/>
      <c r="FHW78" s="12"/>
      <c r="FHX78" s="12"/>
      <c r="FHY78" s="12"/>
      <c r="FHZ78" s="12"/>
      <c r="FIA78" s="12"/>
      <c r="FIB78" s="12"/>
      <c r="FIC78" s="12"/>
      <c r="FID78" s="12"/>
      <c r="FIE78" s="12"/>
      <c r="FIF78" s="12"/>
      <c r="FIG78" s="12"/>
      <c r="FIH78" s="12"/>
      <c r="FII78" s="12"/>
      <c r="FIJ78" s="12"/>
      <c r="FIK78" s="12"/>
      <c r="FIL78" s="12"/>
      <c r="FIM78" s="12"/>
      <c r="FIN78" s="12"/>
      <c r="FIO78" s="12"/>
      <c r="FIP78" s="12"/>
      <c r="FIQ78" s="12"/>
      <c r="FIR78" s="12"/>
      <c r="FIS78" s="12"/>
      <c r="FIT78" s="12"/>
      <c r="FIU78" s="12"/>
      <c r="FIV78" s="12"/>
      <c r="FIW78" s="12"/>
      <c r="FIX78" s="12"/>
      <c r="FIY78" s="12"/>
      <c r="FIZ78" s="12"/>
      <c r="FJA78" s="12"/>
      <c r="FJB78" s="12"/>
      <c r="FJC78" s="12"/>
      <c r="FJD78" s="12"/>
      <c r="FJE78" s="12"/>
      <c r="FJF78" s="12"/>
      <c r="FJG78" s="12"/>
      <c r="FJH78" s="12"/>
      <c r="FJI78" s="12"/>
      <c r="FJJ78" s="12"/>
      <c r="FJK78" s="12"/>
      <c r="FJL78" s="12"/>
      <c r="FJM78" s="12"/>
      <c r="FJN78" s="12"/>
      <c r="FJO78" s="12"/>
      <c r="FJP78" s="12"/>
      <c r="FJQ78" s="12"/>
      <c r="FJR78" s="12"/>
      <c r="FJS78" s="12"/>
      <c r="FJT78" s="12"/>
      <c r="FJU78" s="12"/>
      <c r="FJV78" s="12"/>
      <c r="FJW78" s="12"/>
      <c r="FJX78" s="12"/>
      <c r="FJY78" s="12"/>
      <c r="FJZ78" s="12"/>
      <c r="FKA78" s="12"/>
      <c r="FKB78" s="12"/>
      <c r="FKC78" s="12"/>
      <c r="FKD78" s="12"/>
      <c r="FKE78" s="12"/>
      <c r="FKF78" s="12"/>
      <c r="FKG78" s="12"/>
      <c r="FKH78" s="12"/>
      <c r="FKI78" s="12"/>
      <c r="FKJ78" s="12"/>
      <c r="FKK78" s="12"/>
      <c r="FKL78" s="12"/>
      <c r="FKM78" s="12"/>
      <c r="FKN78" s="12"/>
      <c r="FKO78" s="12"/>
      <c r="FKP78" s="12"/>
      <c r="FKQ78" s="12"/>
      <c r="FKR78" s="12"/>
      <c r="FKS78" s="12"/>
      <c r="FKT78" s="12"/>
      <c r="FKU78" s="12"/>
      <c r="FKV78" s="12"/>
      <c r="FKW78" s="12"/>
      <c r="FKX78" s="12"/>
      <c r="FKY78" s="12"/>
      <c r="FKZ78" s="12"/>
      <c r="FLA78" s="12"/>
      <c r="FLB78" s="12"/>
      <c r="FLC78" s="12"/>
      <c r="FLD78" s="12"/>
      <c r="FLE78" s="12"/>
      <c r="FLF78" s="12"/>
      <c r="FLG78" s="12"/>
      <c r="FLH78" s="12"/>
      <c r="FLI78" s="12"/>
      <c r="FLJ78" s="12"/>
      <c r="FLK78" s="12"/>
      <c r="FLL78" s="12"/>
      <c r="FLM78" s="12"/>
      <c r="FLN78" s="12"/>
      <c r="FLO78" s="12"/>
      <c r="FLP78" s="12"/>
      <c r="FLQ78" s="12"/>
      <c r="FLR78" s="12"/>
      <c r="FLS78" s="12"/>
      <c r="FLT78" s="12"/>
      <c r="FLU78" s="12"/>
      <c r="FLV78" s="12"/>
      <c r="FLW78" s="12"/>
      <c r="FLX78" s="12"/>
      <c r="FLY78" s="12"/>
      <c r="FLZ78" s="12"/>
      <c r="FMA78" s="12"/>
      <c r="FMB78" s="12"/>
      <c r="FMC78" s="12"/>
      <c r="FMD78" s="12"/>
      <c r="FME78" s="12"/>
      <c r="FMF78" s="12"/>
      <c r="FMG78" s="12"/>
      <c r="FMH78" s="12"/>
      <c r="FMI78" s="12"/>
      <c r="FMJ78" s="12"/>
      <c r="FMK78" s="12"/>
      <c r="FML78" s="12"/>
      <c r="FMM78" s="12"/>
      <c r="FMN78" s="12"/>
      <c r="FMO78" s="12"/>
      <c r="FMP78" s="12"/>
      <c r="FMQ78" s="12"/>
      <c r="FMR78" s="12"/>
      <c r="FMS78" s="12"/>
      <c r="FMT78" s="12"/>
      <c r="FMU78" s="12"/>
      <c r="FMV78" s="12"/>
      <c r="FMW78" s="12"/>
      <c r="FMX78" s="12"/>
      <c r="FMY78" s="12"/>
      <c r="FMZ78" s="12"/>
      <c r="FNA78" s="12"/>
      <c r="FNB78" s="12"/>
      <c r="FNC78" s="12"/>
      <c r="FND78" s="12"/>
      <c r="FNE78" s="12"/>
      <c r="FNF78" s="12"/>
      <c r="FNG78" s="12"/>
      <c r="FNH78" s="12"/>
      <c r="FNI78" s="12"/>
      <c r="FNJ78" s="12"/>
      <c r="FNK78" s="12"/>
      <c r="FNL78" s="12"/>
      <c r="FNM78" s="12"/>
      <c r="FNN78" s="12"/>
      <c r="FNO78" s="12"/>
      <c r="FNP78" s="12"/>
      <c r="FNQ78" s="12"/>
      <c r="FNR78" s="12"/>
      <c r="FNS78" s="12"/>
      <c r="FNT78" s="12"/>
      <c r="FNU78" s="12"/>
      <c r="FNV78" s="12"/>
      <c r="FNW78" s="12"/>
      <c r="FNX78" s="12"/>
      <c r="FNY78" s="12"/>
      <c r="FNZ78" s="12"/>
      <c r="FOA78" s="12"/>
      <c r="FOB78" s="12"/>
      <c r="FOC78" s="12"/>
      <c r="FOD78" s="12"/>
      <c r="FOE78" s="12"/>
      <c r="FOF78" s="12"/>
      <c r="FOG78" s="12"/>
      <c r="FOH78" s="12"/>
      <c r="FOI78" s="12"/>
      <c r="FOJ78" s="12"/>
      <c r="FOK78" s="12"/>
      <c r="FOL78" s="12"/>
      <c r="FOM78" s="12"/>
      <c r="FON78" s="12"/>
      <c r="FOO78" s="12"/>
      <c r="FOP78" s="12"/>
      <c r="FOQ78" s="12"/>
      <c r="FOR78" s="12"/>
      <c r="FOS78" s="12"/>
      <c r="FOT78" s="12"/>
      <c r="FOU78" s="12"/>
      <c r="FOV78" s="12"/>
      <c r="FOW78" s="12"/>
      <c r="FOX78" s="12"/>
      <c r="FOY78" s="12"/>
      <c r="FOZ78" s="12"/>
      <c r="FPA78" s="12"/>
      <c r="FPB78" s="12"/>
      <c r="FPC78" s="12"/>
      <c r="FPD78" s="12"/>
      <c r="FPE78" s="12"/>
      <c r="FPF78" s="12"/>
      <c r="FPG78" s="12"/>
      <c r="FPH78" s="12"/>
      <c r="FPI78" s="12"/>
      <c r="FPJ78" s="12"/>
      <c r="FPK78" s="12"/>
      <c r="FPL78" s="12"/>
      <c r="FPM78" s="12"/>
      <c r="FPN78" s="12"/>
      <c r="FPO78" s="12"/>
      <c r="FPP78" s="12"/>
      <c r="FPQ78" s="12"/>
      <c r="FPR78" s="12"/>
      <c r="FPS78" s="12"/>
      <c r="FPT78" s="12"/>
      <c r="FPU78" s="12"/>
      <c r="FPV78" s="12"/>
      <c r="FPW78" s="12"/>
      <c r="FPX78" s="12"/>
      <c r="FPY78" s="12"/>
      <c r="FPZ78" s="12"/>
      <c r="FQA78" s="12"/>
      <c r="FQB78" s="12"/>
      <c r="FQC78" s="12"/>
      <c r="FQD78" s="12"/>
      <c r="FQE78" s="12"/>
      <c r="FQF78" s="12"/>
      <c r="FQG78" s="12"/>
      <c r="FQH78" s="12"/>
      <c r="FQI78" s="12"/>
      <c r="FQJ78" s="12"/>
      <c r="FQK78" s="12"/>
      <c r="FQL78" s="12"/>
      <c r="FQM78" s="12"/>
      <c r="FQN78" s="12"/>
      <c r="FQO78" s="12"/>
      <c r="FQP78" s="12"/>
      <c r="FQQ78" s="12"/>
      <c r="FQR78" s="12"/>
      <c r="FQS78" s="12"/>
      <c r="FQT78" s="12"/>
      <c r="FQU78" s="12"/>
      <c r="FQV78" s="12"/>
      <c r="FQW78" s="12"/>
      <c r="FQX78" s="12"/>
      <c r="FQY78" s="12"/>
      <c r="FQZ78" s="12"/>
      <c r="FRA78" s="12"/>
      <c r="FRB78" s="12"/>
      <c r="FRC78" s="12"/>
      <c r="FRD78" s="12"/>
      <c r="FRE78" s="12"/>
      <c r="FRF78" s="12"/>
      <c r="FRG78" s="12"/>
      <c r="FRH78" s="12"/>
      <c r="FRI78" s="12"/>
      <c r="FRJ78" s="12"/>
      <c r="FRK78" s="12"/>
      <c r="FRL78" s="12"/>
      <c r="FRM78" s="12"/>
      <c r="FRN78" s="12"/>
      <c r="FRO78" s="12"/>
      <c r="FRP78" s="12"/>
      <c r="FRQ78" s="12"/>
      <c r="FRR78" s="12"/>
      <c r="FRS78" s="12"/>
      <c r="FRT78" s="12"/>
      <c r="FRU78" s="12"/>
      <c r="FRV78" s="12"/>
      <c r="FRW78" s="12"/>
      <c r="FRX78" s="12"/>
      <c r="FRY78" s="12"/>
      <c r="FRZ78" s="12"/>
      <c r="FSA78" s="12"/>
      <c r="FSB78" s="12"/>
      <c r="FSC78" s="12"/>
      <c r="FSD78" s="12"/>
      <c r="FSE78" s="12"/>
      <c r="FSF78" s="12"/>
      <c r="FSG78" s="12"/>
      <c r="FSH78" s="12"/>
      <c r="FSI78" s="12"/>
      <c r="FSJ78" s="12"/>
      <c r="FSK78" s="12"/>
      <c r="FSL78" s="12"/>
      <c r="FSM78" s="12"/>
      <c r="FSN78" s="12"/>
      <c r="FSO78" s="12"/>
      <c r="FSP78" s="12"/>
      <c r="FSQ78" s="12"/>
      <c r="FSR78" s="12"/>
      <c r="FSS78" s="12"/>
      <c r="FST78" s="12"/>
      <c r="FSU78" s="12"/>
      <c r="FSV78" s="12"/>
      <c r="FSW78" s="12"/>
      <c r="FSX78" s="12"/>
      <c r="FSY78" s="12"/>
      <c r="FSZ78" s="12"/>
      <c r="FTA78" s="12"/>
      <c r="FTB78" s="12"/>
      <c r="FTC78" s="12"/>
      <c r="FTD78" s="12"/>
      <c r="FTE78" s="12"/>
      <c r="FTF78" s="12"/>
      <c r="FTG78" s="12"/>
      <c r="FTH78" s="12"/>
      <c r="FTI78" s="12"/>
      <c r="FTJ78" s="12"/>
      <c r="FTK78" s="12"/>
      <c r="FTL78" s="12"/>
      <c r="FTM78" s="12"/>
      <c r="FTN78" s="12"/>
      <c r="FTO78" s="12"/>
      <c r="FTP78" s="12"/>
      <c r="FTQ78" s="12"/>
      <c r="FTR78" s="12"/>
      <c r="FTS78" s="12"/>
      <c r="FTT78" s="12"/>
      <c r="FTU78" s="12"/>
      <c r="FTV78" s="12"/>
      <c r="FTW78" s="12"/>
      <c r="FTX78" s="12"/>
      <c r="FTY78" s="12"/>
      <c r="FTZ78" s="12"/>
      <c r="FUA78" s="12"/>
      <c r="FUB78" s="12"/>
      <c r="FUC78" s="12"/>
      <c r="FUD78" s="12"/>
      <c r="FUE78" s="12"/>
      <c r="FUF78" s="12"/>
      <c r="FUG78" s="12"/>
      <c r="FUH78" s="12"/>
      <c r="FUI78" s="12"/>
      <c r="FUJ78" s="12"/>
      <c r="FUK78" s="12"/>
      <c r="FUL78" s="12"/>
      <c r="FUM78" s="12"/>
      <c r="FUN78" s="12"/>
      <c r="FUO78" s="12"/>
      <c r="FUP78" s="12"/>
      <c r="FUQ78" s="12"/>
      <c r="FUR78" s="12"/>
      <c r="FUS78" s="12"/>
      <c r="FUT78" s="12"/>
      <c r="FUU78" s="12"/>
      <c r="FUV78" s="12"/>
      <c r="FUW78" s="12"/>
      <c r="FUX78" s="12"/>
      <c r="FUY78" s="12"/>
      <c r="FUZ78" s="12"/>
      <c r="FVA78" s="12"/>
      <c r="FVB78" s="12"/>
      <c r="FVC78" s="12"/>
      <c r="FVD78" s="12"/>
      <c r="FVE78" s="12"/>
      <c r="FVF78" s="12"/>
      <c r="FVG78" s="12"/>
      <c r="FVH78" s="12"/>
      <c r="FVI78" s="12"/>
      <c r="FVJ78" s="12"/>
      <c r="FVK78" s="12"/>
      <c r="FVL78" s="12"/>
      <c r="FVM78" s="12"/>
      <c r="FVN78" s="12"/>
      <c r="FVO78" s="12"/>
      <c r="FVP78" s="12"/>
      <c r="FVQ78" s="12"/>
      <c r="FVR78" s="12"/>
      <c r="FVS78" s="12"/>
      <c r="FVT78" s="12"/>
      <c r="FVU78" s="12"/>
      <c r="FVV78" s="12"/>
      <c r="FVW78" s="12"/>
      <c r="FVX78" s="12"/>
      <c r="FVY78" s="12"/>
      <c r="FVZ78" s="12"/>
      <c r="FWA78" s="12"/>
      <c r="FWB78" s="12"/>
      <c r="FWC78" s="12"/>
      <c r="FWD78" s="12"/>
      <c r="FWE78" s="12"/>
      <c r="FWF78" s="12"/>
      <c r="FWG78" s="12"/>
      <c r="FWH78" s="12"/>
      <c r="FWI78" s="12"/>
      <c r="FWJ78" s="12"/>
      <c r="FWK78" s="12"/>
      <c r="FWL78" s="12"/>
      <c r="FWM78" s="12"/>
      <c r="FWN78" s="12"/>
      <c r="FWO78" s="12"/>
      <c r="FWP78" s="12"/>
      <c r="FWQ78" s="12"/>
      <c r="FWR78" s="12"/>
      <c r="FWS78" s="12"/>
      <c r="FWT78" s="12"/>
      <c r="FWU78" s="12"/>
      <c r="FWV78" s="12"/>
      <c r="FWW78" s="12"/>
      <c r="FWX78" s="12"/>
      <c r="FWY78" s="12"/>
      <c r="FWZ78" s="12"/>
      <c r="FXA78" s="12"/>
      <c r="FXB78" s="12"/>
      <c r="FXC78" s="12"/>
      <c r="FXD78" s="12"/>
      <c r="FXE78" s="12"/>
      <c r="FXF78" s="12"/>
      <c r="FXG78" s="12"/>
      <c r="FXH78" s="12"/>
      <c r="FXI78" s="12"/>
      <c r="FXJ78" s="12"/>
      <c r="FXK78" s="12"/>
      <c r="FXL78" s="12"/>
      <c r="FXM78" s="12"/>
      <c r="FXN78" s="12"/>
      <c r="FXO78" s="12"/>
      <c r="FXP78" s="12"/>
      <c r="FXQ78" s="12"/>
      <c r="FXR78" s="12"/>
      <c r="FXS78" s="12"/>
      <c r="FXT78" s="12"/>
      <c r="FXU78" s="12"/>
      <c r="FXV78" s="12"/>
      <c r="FXW78" s="12"/>
      <c r="FXX78" s="12"/>
      <c r="FXY78" s="12"/>
      <c r="FXZ78" s="12"/>
      <c r="FYA78" s="12"/>
      <c r="FYB78" s="12"/>
      <c r="FYC78" s="12"/>
      <c r="FYD78" s="12"/>
      <c r="FYE78" s="12"/>
      <c r="FYF78" s="12"/>
      <c r="FYG78" s="12"/>
      <c r="FYH78" s="12"/>
      <c r="FYI78" s="12"/>
      <c r="FYJ78" s="12"/>
      <c r="FYK78" s="12"/>
      <c r="FYL78" s="12"/>
      <c r="FYM78" s="12"/>
      <c r="FYN78" s="12"/>
      <c r="FYO78" s="12"/>
      <c r="FYP78" s="12"/>
      <c r="FYQ78" s="12"/>
      <c r="FYR78" s="12"/>
      <c r="FYS78" s="12"/>
      <c r="FYT78" s="12"/>
      <c r="FYU78" s="12"/>
      <c r="FYV78" s="12"/>
      <c r="FYW78" s="12"/>
      <c r="FYX78" s="12"/>
      <c r="FYY78" s="12"/>
      <c r="FYZ78" s="12"/>
      <c r="FZA78" s="12"/>
      <c r="FZB78" s="12"/>
      <c r="FZC78" s="12"/>
      <c r="FZD78" s="12"/>
      <c r="FZE78" s="12"/>
      <c r="FZF78" s="12"/>
      <c r="FZG78" s="12"/>
      <c r="FZH78" s="12"/>
      <c r="FZI78" s="12"/>
      <c r="FZJ78" s="12"/>
      <c r="FZK78" s="12"/>
      <c r="FZL78" s="12"/>
      <c r="FZM78" s="12"/>
      <c r="FZN78" s="12"/>
      <c r="FZO78" s="12"/>
      <c r="FZP78" s="12"/>
      <c r="FZQ78" s="12"/>
      <c r="FZR78" s="12"/>
      <c r="FZS78" s="12"/>
      <c r="FZT78" s="12"/>
      <c r="FZU78" s="12"/>
      <c r="FZV78" s="12"/>
      <c r="FZW78" s="12"/>
      <c r="FZX78" s="12"/>
      <c r="FZY78" s="12"/>
      <c r="FZZ78" s="12"/>
      <c r="GAA78" s="12"/>
      <c r="GAB78" s="12"/>
      <c r="GAC78" s="12"/>
      <c r="GAD78" s="12"/>
      <c r="GAE78" s="12"/>
      <c r="GAF78" s="12"/>
      <c r="GAG78" s="12"/>
      <c r="GAH78" s="12"/>
      <c r="GAI78" s="12"/>
      <c r="GAJ78" s="12"/>
      <c r="GAK78" s="12"/>
      <c r="GAL78" s="12"/>
      <c r="GAM78" s="12"/>
      <c r="GAN78" s="12"/>
      <c r="GAO78" s="12"/>
      <c r="GAP78" s="12"/>
      <c r="GAQ78" s="12"/>
      <c r="GAR78" s="12"/>
      <c r="GAS78" s="12"/>
      <c r="GAT78" s="12"/>
      <c r="GAU78" s="12"/>
      <c r="GAV78" s="12"/>
      <c r="GAW78" s="12"/>
      <c r="GAX78" s="12"/>
      <c r="GAY78" s="12"/>
      <c r="GAZ78" s="12"/>
      <c r="GBA78" s="12"/>
      <c r="GBB78" s="12"/>
      <c r="GBC78" s="12"/>
      <c r="GBD78" s="12"/>
      <c r="GBE78" s="12"/>
      <c r="GBF78" s="12"/>
      <c r="GBG78" s="12"/>
      <c r="GBH78" s="12"/>
      <c r="GBI78" s="12"/>
      <c r="GBJ78" s="12"/>
      <c r="GBK78" s="12"/>
      <c r="GBL78" s="12"/>
      <c r="GBM78" s="12"/>
      <c r="GBN78" s="12"/>
      <c r="GBO78" s="12"/>
      <c r="GBP78" s="12"/>
      <c r="GBQ78" s="12"/>
      <c r="GBR78" s="12"/>
      <c r="GBS78" s="12"/>
      <c r="GBT78" s="12"/>
      <c r="GBU78" s="12"/>
      <c r="GBV78" s="12"/>
      <c r="GBW78" s="12"/>
      <c r="GBX78" s="12"/>
      <c r="GBY78" s="12"/>
      <c r="GBZ78" s="12"/>
      <c r="GCA78" s="12"/>
      <c r="GCB78" s="12"/>
      <c r="GCC78" s="12"/>
      <c r="GCD78" s="12"/>
      <c r="GCE78" s="12"/>
      <c r="GCF78" s="12"/>
      <c r="GCG78" s="12"/>
      <c r="GCH78" s="12"/>
      <c r="GCI78" s="12"/>
      <c r="GCJ78" s="12"/>
      <c r="GCK78" s="12"/>
      <c r="GCL78" s="12"/>
      <c r="GCM78" s="12"/>
      <c r="GCN78" s="12"/>
      <c r="GCO78" s="12"/>
      <c r="GCP78" s="12"/>
      <c r="GCQ78" s="12"/>
      <c r="GCR78" s="12"/>
      <c r="GCS78" s="12"/>
      <c r="GCT78" s="12"/>
      <c r="GCU78" s="12"/>
      <c r="GCV78" s="12"/>
      <c r="GCW78" s="12"/>
      <c r="GCX78" s="12"/>
      <c r="GCY78" s="12"/>
      <c r="GCZ78" s="12"/>
      <c r="GDA78" s="12"/>
      <c r="GDB78" s="12"/>
      <c r="GDC78" s="12"/>
      <c r="GDD78" s="12"/>
      <c r="GDE78" s="12"/>
      <c r="GDF78" s="12"/>
      <c r="GDG78" s="12"/>
      <c r="GDH78" s="12"/>
      <c r="GDI78" s="12"/>
      <c r="GDJ78" s="12"/>
      <c r="GDK78" s="12"/>
      <c r="GDL78" s="12"/>
      <c r="GDM78" s="12"/>
      <c r="GDN78" s="12"/>
      <c r="GDO78" s="12"/>
      <c r="GDP78" s="12"/>
      <c r="GDQ78" s="12"/>
      <c r="GDR78" s="12"/>
      <c r="GDS78" s="12"/>
      <c r="GDT78" s="12"/>
      <c r="GDU78" s="12"/>
      <c r="GDV78" s="12"/>
      <c r="GDW78" s="12"/>
      <c r="GDX78" s="12"/>
      <c r="GDY78" s="12"/>
      <c r="GDZ78" s="12"/>
      <c r="GEA78" s="12"/>
      <c r="GEB78" s="12"/>
      <c r="GEC78" s="12"/>
      <c r="GED78" s="12"/>
      <c r="GEE78" s="12"/>
      <c r="GEF78" s="12"/>
      <c r="GEG78" s="12"/>
      <c r="GEH78" s="12"/>
      <c r="GEI78" s="12"/>
      <c r="GEJ78" s="12"/>
      <c r="GEK78" s="12"/>
      <c r="GEL78" s="12"/>
      <c r="GEM78" s="12"/>
      <c r="GEN78" s="12"/>
      <c r="GEO78" s="12"/>
      <c r="GEP78" s="12"/>
      <c r="GEQ78" s="12"/>
      <c r="GER78" s="12"/>
      <c r="GES78" s="12"/>
      <c r="GET78" s="12"/>
      <c r="GEU78" s="12"/>
      <c r="GEV78" s="12"/>
      <c r="GEW78" s="12"/>
      <c r="GEX78" s="12"/>
      <c r="GEY78" s="12"/>
      <c r="GEZ78" s="12"/>
      <c r="GFA78" s="12"/>
      <c r="GFB78" s="12"/>
      <c r="GFC78" s="12"/>
      <c r="GFD78" s="12"/>
      <c r="GFE78" s="12"/>
      <c r="GFF78" s="12"/>
      <c r="GFG78" s="12"/>
      <c r="GFH78" s="12"/>
      <c r="GFI78" s="12"/>
      <c r="GFJ78" s="12"/>
      <c r="GFK78" s="12"/>
      <c r="GFL78" s="12"/>
      <c r="GFM78" s="12"/>
      <c r="GFN78" s="12"/>
      <c r="GFO78" s="12"/>
      <c r="GFP78" s="12"/>
      <c r="GFQ78" s="12"/>
      <c r="GFR78" s="12"/>
      <c r="GFS78" s="12"/>
      <c r="GFT78" s="12"/>
      <c r="GFU78" s="12"/>
      <c r="GFV78" s="12"/>
      <c r="GFW78" s="12"/>
      <c r="GFX78" s="12"/>
      <c r="GFY78" s="12"/>
      <c r="GFZ78" s="12"/>
      <c r="GGA78" s="12"/>
      <c r="GGB78" s="12"/>
      <c r="GGC78" s="12"/>
      <c r="GGD78" s="12"/>
      <c r="GGE78" s="12"/>
      <c r="GGF78" s="12"/>
      <c r="GGG78" s="12"/>
      <c r="GGH78" s="12"/>
      <c r="GGI78" s="12"/>
      <c r="GGJ78" s="12"/>
      <c r="GGK78" s="12"/>
      <c r="GGL78" s="12"/>
      <c r="GGM78" s="12"/>
      <c r="GGN78" s="12"/>
      <c r="GGO78" s="12"/>
      <c r="GGP78" s="12"/>
      <c r="GGQ78" s="12"/>
      <c r="GGR78" s="12"/>
      <c r="GGS78" s="12"/>
      <c r="GGT78" s="12"/>
      <c r="GGU78" s="12"/>
      <c r="GGV78" s="12"/>
      <c r="GGW78" s="12"/>
      <c r="GGX78" s="12"/>
      <c r="GGY78" s="12"/>
      <c r="GGZ78" s="12"/>
      <c r="GHA78" s="12"/>
      <c r="GHB78" s="12"/>
      <c r="GHC78" s="12"/>
      <c r="GHD78" s="12"/>
      <c r="GHE78" s="12"/>
      <c r="GHF78" s="12"/>
      <c r="GHG78" s="12"/>
      <c r="GHH78" s="12"/>
      <c r="GHI78" s="12"/>
      <c r="GHJ78" s="12"/>
      <c r="GHK78" s="12"/>
      <c r="GHL78" s="12"/>
      <c r="GHM78" s="12"/>
      <c r="GHN78" s="12"/>
      <c r="GHO78" s="12"/>
      <c r="GHP78" s="12"/>
      <c r="GHQ78" s="12"/>
      <c r="GHR78" s="12"/>
      <c r="GHS78" s="12"/>
      <c r="GHT78" s="12"/>
      <c r="GHU78" s="12"/>
      <c r="GHV78" s="12"/>
      <c r="GHW78" s="12"/>
      <c r="GHX78" s="12"/>
      <c r="GHY78" s="12"/>
      <c r="GHZ78" s="12"/>
      <c r="GIA78" s="12"/>
      <c r="GIB78" s="12"/>
      <c r="GIC78" s="12"/>
      <c r="GID78" s="12"/>
      <c r="GIE78" s="12"/>
      <c r="GIF78" s="12"/>
      <c r="GIG78" s="12"/>
      <c r="GIH78" s="12"/>
      <c r="GII78" s="12"/>
      <c r="GIJ78" s="12"/>
      <c r="GIK78" s="12"/>
      <c r="GIL78" s="12"/>
      <c r="GIM78" s="12"/>
      <c r="GIN78" s="12"/>
      <c r="GIO78" s="12"/>
      <c r="GIP78" s="12"/>
      <c r="GIQ78" s="12"/>
      <c r="GIR78" s="12"/>
      <c r="GIS78" s="12"/>
      <c r="GIT78" s="12"/>
      <c r="GIU78" s="12"/>
      <c r="GIV78" s="12"/>
      <c r="GIW78" s="12"/>
      <c r="GIX78" s="12"/>
      <c r="GIY78" s="12"/>
      <c r="GIZ78" s="12"/>
      <c r="GJA78" s="12"/>
      <c r="GJB78" s="12"/>
      <c r="GJC78" s="12"/>
      <c r="GJD78" s="12"/>
      <c r="GJE78" s="12"/>
      <c r="GJF78" s="12"/>
      <c r="GJG78" s="12"/>
      <c r="GJH78" s="12"/>
      <c r="GJI78" s="12"/>
      <c r="GJJ78" s="12"/>
      <c r="GJK78" s="12"/>
      <c r="GJL78" s="12"/>
      <c r="GJM78" s="12"/>
      <c r="GJN78" s="12"/>
      <c r="GJO78" s="12"/>
      <c r="GJP78" s="12"/>
      <c r="GJQ78" s="12"/>
      <c r="GJR78" s="12"/>
      <c r="GJS78" s="12"/>
      <c r="GJT78" s="12"/>
      <c r="GJU78" s="12"/>
      <c r="GJV78" s="12"/>
      <c r="GJW78" s="12"/>
      <c r="GJX78" s="12"/>
      <c r="GJY78" s="12"/>
      <c r="GJZ78" s="12"/>
      <c r="GKA78" s="12"/>
      <c r="GKB78" s="12"/>
      <c r="GKC78" s="12"/>
      <c r="GKD78" s="12"/>
      <c r="GKE78" s="12"/>
      <c r="GKF78" s="12"/>
      <c r="GKG78" s="12"/>
      <c r="GKH78" s="12"/>
      <c r="GKI78" s="12"/>
      <c r="GKJ78" s="12"/>
      <c r="GKK78" s="12"/>
      <c r="GKL78" s="12"/>
      <c r="GKM78" s="12"/>
      <c r="GKN78" s="12"/>
      <c r="GKO78" s="12"/>
      <c r="GKP78" s="12"/>
      <c r="GKQ78" s="12"/>
      <c r="GKR78" s="12"/>
      <c r="GKS78" s="12"/>
      <c r="GKT78" s="12"/>
      <c r="GKU78" s="12"/>
      <c r="GKV78" s="12"/>
      <c r="GKW78" s="12"/>
      <c r="GKX78" s="12"/>
      <c r="GKY78" s="12"/>
      <c r="GKZ78" s="12"/>
      <c r="GLA78" s="12"/>
      <c r="GLB78" s="12"/>
      <c r="GLC78" s="12"/>
      <c r="GLD78" s="12"/>
      <c r="GLE78" s="12"/>
      <c r="GLF78" s="12"/>
      <c r="GLG78" s="12"/>
      <c r="GLH78" s="12"/>
      <c r="GLI78" s="12"/>
      <c r="GLJ78" s="12"/>
      <c r="GLK78" s="12"/>
      <c r="GLL78" s="12"/>
      <c r="GLM78" s="12"/>
      <c r="GLN78" s="12"/>
      <c r="GLO78" s="12"/>
      <c r="GLP78" s="12"/>
      <c r="GLQ78" s="12"/>
      <c r="GLR78" s="12"/>
      <c r="GLS78" s="12"/>
      <c r="GLT78" s="12"/>
      <c r="GLU78" s="12"/>
      <c r="GLV78" s="12"/>
      <c r="GLW78" s="12"/>
      <c r="GLX78" s="12"/>
      <c r="GLY78" s="12"/>
      <c r="GLZ78" s="12"/>
      <c r="GMA78" s="12"/>
      <c r="GMB78" s="12"/>
      <c r="GMC78" s="12"/>
      <c r="GMD78" s="12"/>
      <c r="GME78" s="12"/>
      <c r="GMF78" s="12"/>
      <c r="GMG78" s="12"/>
      <c r="GMH78" s="12"/>
      <c r="GMI78" s="12"/>
      <c r="GMJ78" s="12"/>
      <c r="GMK78" s="12"/>
      <c r="GML78" s="12"/>
      <c r="GMM78" s="12"/>
      <c r="GMN78" s="12"/>
      <c r="GMO78" s="12"/>
      <c r="GMP78" s="12"/>
      <c r="GMQ78" s="12"/>
      <c r="GMR78" s="12"/>
      <c r="GMS78" s="12"/>
      <c r="GMT78" s="12"/>
      <c r="GMU78" s="12"/>
      <c r="GMV78" s="12"/>
      <c r="GMW78" s="12"/>
      <c r="GMX78" s="12"/>
      <c r="GMY78" s="12"/>
      <c r="GMZ78" s="12"/>
      <c r="GNA78" s="12"/>
      <c r="GNB78" s="12"/>
      <c r="GNC78" s="12"/>
      <c r="GND78" s="12"/>
      <c r="GNE78" s="12"/>
      <c r="GNF78" s="12"/>
      <c r="GNG78" s="12"/>
      <c r="GNH78" s="12"/>
      <c r="GNI78" s="12"/>
      <c r="GNJ78" s="12"/>
      <c r="GNK78" s="12"/>
      <c r="GNL78" s="12"/>
      <c r="GNM78" s="12"/>
      <c r="GNN78" s="12"/>
      <c r="GNO78" s="12"/>
      <c r="GNP78" s="12"/>
      <c r="GNQ78" s="12"/>
      <c r="GNR78" s="12"/>
      <c r="GNS78" s="12"/>
      <c r="GNT78" s="12"/>
      <c r="GNU78" s="12"/>
      <c r="GNV78" s="12"/>
      <c r="GNW78" s="12"/>
      <c r="GNX78" s="12"/>
      <c r="GNY78" s="12"/>
      <c r="GNZ78" s="12"/>
      <c r="GOA78" s="12"/>
      <c r="GOB78" s="12"/>
      <c r="GOC78" s="12"/>
      <c r="GOD78" s="12"/>
      <c r="GOE78" s="12"/>
      <c r="GOF78" s="12"/>
      <c r="GOG78" s="12"/>
      <c r="GOH78" s="12"/>
      <c r="GOI78" s="12"/>
      <c r="GOJ78" s="12"/>
      <c r="GOK78" s="12"/>
      <c r="GOL78" s="12"/>
      <c r="GOM78" s="12"/>
      <c r="GON78" s="12"/>
      <c r="GOO78" s="12"/>
      <c r="GOP78" s="12"/>
      <c r="GOQ78" s="12"/>
      <c r="GOR78" s="12"/>
      <c r="GOS78" s="12"/>
      <c r="GOT78" s="12"/>
      <c r="GOU78" s="12"/>
      <c r="GOV78" s="12"/>
      <c r="GOW78" s="12"/>
      <c r="GOX78" s="12"/>
      <c r="GOY78" s="12"/>
      <c r="GOZ78" s="12"/>
      <c r="GPA78" s="12"/>
      <c r="GPB78" s="12"/>
      <c r="GPC78" s="12"/>
      <c r="GPD78" s="12"/>
      <c r="GPE78" s="12"/>
      <c r="GPF78" s="12"/>
      <c r="GPG78" s="12"/>
      <c r="GPH78" s="12"/>
      <c r="GPI78" s="12"/>
      <c r="GPJ78" s="12"/>
      <c r="GPK78" s="12"/>
      <c r="GPL78" s="12"/>
      <c r="GPM78" s="12"/>
      <c r="GPN78" s="12"/>
      <c r="GPO78" s="12"/>
      <c r="GPP78" s="12"/>
      <c r="GPQ78" s="12"/>
      <c r="GPR78" s="12"/>
      <c r="GPS78" s="12"/>
      <c r="GPT78" s="12"/>
      <c r="GPU78" s="12"/>
      <c r="GPV78" s="12"/>
      <c r="GPW78" s="12"/>
      <c r="GPX78" s="12"/>
      <c r="GPY78" s="12"/>
      <c r="GPZ78" s="12"/>
      <c r="GQA78" s="12"/>
      <c r="GQB78" s="12"/>
      <c r="GQC78" s="12"/>
      <c r="GQD78" s="12"/>
      <c r="GQE78" s="12"/>
      <c r="GQF78" s="12"/>
      <c r="GQG78" s="12"/>
      <c r="GQH78" s="12"/>
      <c r="GQI78" s="12"/>
      <c r="GQJ78" s="12"/>
      <c r="GQK78" s="12"/>
      <c r="GQL78" s="12"/>
      <c r="GQM78" s="12"/>
      <c r="GQN78" s="12"/>
      <c r="GQO78" s="12"/>
      <c r="GQP78" s="12"/>
      <c r="GQQ78" s="12"/>
      <c r="GQR78" s="12"/>
      <c r="GQS78" s="12"/>
      <c r="GQT78" s="12"/>
      <c r="GQU78" s="12"/>
      <c r="GQV78" s="12"/>
      <c r="GQW78" s="12"/>
      <c r="GQX78" s="12"/>
      <c r="GQY78" s="12"/>
      <c r="GQZ78" s="12"/>
      <c r="GRA78" s="12"/>
      <c r="GRB78" s="12"/>
      <c r="GRC78" s="12"/>
      <c r="GRD78" s="12"/>
      <c r="GRE78" s="12"/>
      <c r="GRF78" s="12"/>
      <c r="GRG78" s="12"/>
      <c r="GRH78" s="12"/>
      <c r="GRI78" s="12"/>
      <c r="GRJ78" s="12"/>
      <c r="GRK78" s="12"/>
      <c r="GRL78" s="12"/>
      <c r="GRM78" s="12"/>
      <c r="GRN78" s="12"/>
      <c r="GRO78" s="12"/>
      <c r="GRP78" s="12"/>
      <c r="GRQ78" s="12"/>
      <c r="GRR78" s="12"/>
      <c r="GRS78" s="12"/>
      <c r="GRT78" s="12"/>
      <c r="GRU78" s="12"/>
      <c r="GRV78" s="12"/>
      <c r="GRW78" s="12"/>
      <c r="GRX78" s="12"/>
      <c r="GRY78" s="12"/>
      <c r="GRZ78" s="12"/>
      <c r="GSA78" s="12"/>
      <c r="GSB78" s="12"/>
      <c r="GSC78" s="12"/>
      <c r="GSD78" s="12"/>
      <c r="GSE78" s="12"/>
      <c r="GSF78" s="12"/>
      <c r="GSG78" s="12"/>
      <c r="GSH78" s="12"/>
      <c r="GSI78" s="12"/>
      <c r="GSJ78" s="12"/>
      <c r="GSK78" s="12"/>
      <c r="GSL78" s="12"/>
      <c r="GSM78" s="12"/>
      <c r="GSN78" s="12"/>
      <c r="GSO78" s="12"/>
      <c r="GSP78" s="12"/>
      <c r="GSQ78" s="12"/>
      <c r="GSR78" s="12"/>
      <c r="GSS78" s="12"/>
      <c r="GST78" s="12"/>
      <c r="GSU78" s="12"/>
      <c r="GSV78" s="12"/>
      <c r="GSW78" s="12"/>
      <c r="GSX78" s="12"/>
      <c r="GSY78" s="12"/>
      <c r="GSZ78" s="12"/>
      <c r="GTA78" s="12"/>
      <c r="GTB78" s="12"/>
      <c r="GTC78" s="12"/>
      <c r="GTD78" s="12"/>
      <c r="GTE78" s="12"/>
      <c r="GTF78" s="12"/>
      <c r="GTG78" s="12"/>
      <c r="GTH78" s="12"/>
      <c r="GTI78" s="12"/>
      <c r="GTJ78" s="12"/>
      <c r="GTK78" s="12"/>
      <c r="GTL78" s="12"/>
      <c r="GTM78" s="12"/>
      <c r="GTN78" s="12"/>
      <c r="GTO78" s="12"/>
      <c r="GTP78" s="12"/>
      <c r="GTQ78" s="12"/>
      <c r="GTR78" s="12"/>
      <c r="GTS78" s="12"/>
      <c r="GTT78" s="12"/>
      <c r="GTU78" s="12"/>
      <c r="GTV78" s="12"/>
      <c r="GTW78" s="12"/>
      <c r="GTX78" s="12"/>
      <c r="GTY78" s="12"/>
      <c r="GTZ78" s="12"/>
      <c r="GUA78" s="12"/>
      <c r="GUB78" s="12"/>
      <c r="GUC78" s="12"/>
      <c r="GUD78" s="12"/>
      <c r="GUE78" s="12"/>
      <c r="GUF78" s="12"/>
      <c r="GUG78" s="12"/>
      <c r="GUH78" s="12"/>
      <c r="GUI78" s="12"/>
      <c r="GUJ78" s="12"/>
      <c r="GUK78" s="12"/>
      <c r="GUL78" s="12"/>
      <c r="GUM78" s="12"/>
      <c r="GUN78" s="12"/>
      <c r="GUO78" s="12"/>
      <c r="GUP78" s="12"/>
      <c r="GUQ78" s="12"/>
      <c r="GUR78" s="12"/>
      <c r="GUS78" s="12"/>
      <c r="GUT78" s="12"/>
      <c r="GUU78" s="12"/>
      <c r="GUV78" s="12"/>
      <c r="GUW78" s="12"/>
      <c r="GUX78" s="12"/>
      <c r="GUY78" s="12"/>
      <c r="GUZ78" s="12"/>
      <c r="GVA78" s="12"/>
      <c r="GVB78" s="12"/>
      <c r="GVC78" s="12"/>
      <c r="GVD78" s="12"/>
      <c r="GVE78" s="12"/>
      <c r="GVF78" s="12"/>
      <c r="GVG78" s="12"/>
      <c r="GVH78" s="12"/>
      <c r="GVI78" s="12"/>
      <c r="GVJ78" s="12"/>
      <c r="GVK78" s="12"/>
      <c r="GVL78" s="12"/>
      <c r="GVM78" s="12"/>
      <c r="GVN78" s="12"/>
      <c r="GVO78" s="12"/>
      <c r="GVP78" s="12"/>
      <c r="GVQ78" s="12"/>
      <c r="GVR78" s="12"/>
      <c r="GVS78" s="12"/>
      <c r="GVT78" s="12"/>
      <c r="GVU78" s="12"/>
      <c r="GVV78" s="12"/>
      <c r="GVW78" s="12"/>
      <c r="GVX78" s="12"/>
      <c r="GVY78" s="12"/>
      <c r="GVZ78" s="12"/>
      <c r="GWA78" s="12"/>
      <c r="GWB78" s="12"/>
      <c r="GWC78" s="12"/>
      <c r="GWD78" s="12"/>
      <c r="GWE78" s="12"/>
      <c r="GWF78" s="12"/>
      <c r="GWG78" s="12"/>
      <c r="GWH78" s="12"/>
      <c r="GWI78" s="12"/>
      <c r="GWJ78" s="12"/>
      <c r="GWK78" s="12"/>
      <c r="GWL78" s="12"/>
      <c r="GWM78" s="12"/>
      <c r="GWN78" s="12"/>
      <c r="GWO78" s="12"/>
      <c r="GWP78" s="12"/>
      <c r="GWQ78" s="12"/>
      <c r="GWR78" s="12"/>
      <c r="GWS78" s="12"/>
      <c r="GWT78" s="12"/>
      <c r="GWU78" s="12"/>
      <c r="GWV78" s="12"/>
      <c r="GWW78" s="12"/>
      <c r="GWX78" s="12"/>
      <c r="GWY78" s="12"/>
      <c r="GWZ78" s="12"/>
      <c r="GXA78" s="12"/>
      <c r="GXB78" s="12"/>
      <c r="GXC78" s="12"/>
      <c r="GXD78" s="12"/>
      <c r="GXE78" s="12"/>
      <c r="GXF78" s="12"/>
      <c r="GXG78" s="12"/>
      <c r="GXH78" s="12"/>
      <c r="GXI78" s="12"/>
      <c r="GXJ78" s="12"/>
      <c r="GXK78" s="12"/>
      <c r="GXL78" s="12"/>
      <c r="GXM78" s="12"/>
      <c r="GXN78" s="12"/>
      <c r="GXO78" s="12"/>
      <c r="GXP78" s="12"/>
      <c r="GXQ78" s="12"/>
      <c r="GXR78" s="12"/>
      <c r="GXS78" s="12"/>
      <c r="GXT78" s="12"/>
      <c r="GXU78" s="12"/>
      <c r="GXV78" s="12"/>
      <c r="GXW78" s="12"/>
      <c r="GXX78" s="12"/>
      <c r="GXY78" s="12"/>
      <c r="GXZ78" s="12"/>
      <c r="GYA78" s="12"/>
      <c r="GYB78" s="12"/>
      <c r="GYC78" s="12"/>
      <c r="GYD78" s="12"/>
      <c r="GYE78" s="12"/>
      <c r="GYF78" s="12"/>
      <c r="GYG78" s="12"/>
      <c r="GYH78" s="12"/>
      <c r="GYI78" s="12"/>
      <c r="GYJ78" s="12"/>
      <c r="GYK78" s="12"/>
      <c r="GYL78" s="12"/>
      <c r="GYM78" s="12"/>
      <c r="GYN78" s="12"/>
      <c r="GYO78" s="12"/>
      <c r="GYP78" s="12"/>
      <c r="GYQ78" s="12"/>
      <c r="GYR78" s="12"/>
      <c r="GYS78" s="12"/>
      <c r="GYT78" s="12"/>
      <c r="GYU78" s="12"/>
      <c r="GYV78" s="12"/>
      <c r="GYW78" s="12"/>
      <c r="GYX78" s="12"/>
      <c r="GYY78" s="12"/>
      <c r="GYZ78" s="12"/>
      <c r="GZA78" s="12"/>
      <c r="GZB78" s="12"/>
      <c r="GZC78" s="12"/>
      <c r="GZD78" s="12"/>
      <c r="GZE78" s="12"/>
      <c r="GZF78" s="12"/>
      <c r="GZG78" s="12"/>
      <c r="GZH78" s="12"/>
      <c r="GZI78" s="12"/>
      <c r="GZJ78" s="12"/>
      <c r="GZK78" s="12"/>
      <c r="GZL78" s="12"/>
      <c r="GZM78" s="12"/>
      <c r="GZN78" s="12"/>
      <c r="GZO78" s="12"/>
      <c r="GZP78" s="12"/>
      <c r="GZQ78" s="12"/>
      <c r="GZR78" s="12"/>
      <c r="GZS78" s="12"/>
      <c r="GZT78" s="12"/>
      <c r="GZU78" s="12"/>
      <c r="GZV78" s="12"/>
      <c r="GZW78" s="12"/>
      <c r="GZX78" s="12"/>
      <c r="GZY78" s="12"/>
      <c r="GZZ78" s="12"/>
      <c r="HAA78" s="12"/>
      <c r="HAB78" s="12"/>
      <c r="HAC78" s="12"/>
      <c r="HAD78" s="12"/>
      <c r="HAE78" s="12"/>
      <c r="HAF78" s="12"/>
      <c r="HAG78" s="12"/>
      <c r="HAH78" s="12"/>
      <c r="HAI78" s="12"/>
      <c r="HAJ78" s="12"/>
      <c r="HAK78" s="12"/>
      <c r="HAL78" s="12"/>
      <c r="HAM78" s="12"/>
      <c r="HAN78" s="12"/>
      <c r="HAO78" s="12"/>
      <c r="HAP78" s="12"/>
      <c r="HAQ78" s="12"/>
      <c r="HAR78" s="12"/>
      <c r="HAS78" s="12"/>
      <c r="HAT78" s="12"/>
      <c r="HAU78" s="12"/>
      <c r="HAV78" s="12"/>
      <c r="HAW78" s="12"/>
      <c r="HAX78" s="12"/>
      <c r="HAY78" s="12"/>
      <c r="HAZ78" s="12"/>
      <c r="HBA78" s="12"/>
      <c r="HBB78" s="12"/>
      <c r="HBC78" s="12"/>
      <c r="HBD78" s="12"/>
      <c r="HBE78" s="12"/>
      <c r="HBF78" s="12"/>
      <c r="HBG78" s="12"/>
      <c r="HBH78" s="12"/>
      <c r="HBI78" s="12"/>
      <c r="HBJ78" s="12"/>
      <c r="HBK78" s="12"/>
      <c r="HBL78" s="12"/>
      <c r="HBM78" s="12"/>
      <c r="HBN78" s="12"/>
      <c r="HBO78" s="12"/>
      <c r="HBP78" s="12"/>
      <c r="HBQ78" s="12"/>
      <c r="HBR78" s="12"/>
      <c r="HBS78" s="12"/>
      <c r="HBT78" s="12"/>
      <c r="HBU78" s="12"/>
      <c r="HBV78" s="12"/>
      <c r="HBW78" s="12"/>
      <c r="HBX78" s="12"/>
      <c r="HBY78" s="12"/>
      <c r="HBZ78" s="12"/>
      <c r="HCA78" s="12"/>
      <c r="HCB78" s="12"/>
      <c r="HCC78" s="12"/>
      <c r="HCD78" s="12"/>
      <c r="HCE78" s="12"/>
      <c r="HCF78" s="12"/>
      <c r="HCG78" s="12"/>
      <c r="HCH78" s="12"/>
      <c r="HCI78" s="12"/>
      <c r="HCJ78" s="12"/>
      <c r="HCK78" s="12"/>
      <c r="HCL78" s="12"/>
      <c r="HCM78" s="12"/>
      <c r="HCN78" s="12"/>
      <c r="HCO78" s="12"/>
      <c r="HCP78" s="12"/>
      <c r="HCQ78" s="12"/>
      <c r="HCR78" s="12"/>
      <c r="HCS78" s="12"/>
      <c r="HCT78" s="12"/>
      <c r="HCU78" s="12"/>
      <c r="HCV78" s="12"/>
      <c r="HCW78" s="12"/>
      <c r="HCX78" s="12"/>
      <c r="HCY78" s="12"/>
      <c r="HCZ78" s="12"/>
      <c r="HDA78" s="12"/>
      <c r="HDB78" s="12"/>
      <c r="HDC78" s="12"/>
      <c r="HDD78" s="12"/>
      <c r="HDE78" s="12"/>
      <c r="HDF78" s="12"/>
      <c r="HDG78" s="12"/>
      <c r="HDH78" s="12"/>
      <c r="HDI78" s="12"/>
      <c r="HDJ78" s="12"/>
      <c r="HDK78" s="12"/>
      <c r="HDL78" s="12"/>
      <c r="HDM78" s="12"/>
      <c r="HDN78" s="12"/>
      <c r="HDO78" s="12"/>
      <c r="HDP78" s="12"/>
      <c r="HDQ78" s="12"/>
      <c r="HDR78" s="12"/>
      <c r="HDS78" s="12"/>
      <c r="HDT78" s="12"/>
      <c r="HDU78" s="12"/>
      <c r="HDV78" s="12"/>
      <c r="HDW78" s="12"/>
      <c r="HDX78" s="12"/>
      <c r="HDY78" s="12"/>
      <c r="HDZ78" s="12"/>
      <c r="HEA78" s="12"/>
      <c r="HEB78" s="12"/>
      <c r="HEC78" s="12"/>
      <c r="HED78" s="12"/>
      <c r="HEE78" s="12"/>
      <c r="HEF78" s="12"/>
      <c r="HEG78" s="12"/>
      <c r="HEH78" s="12"/>
      <c r="HEI78" s="12"/>
      <c r="HEJ78" s="12"/>
      <c r="HEK78" s="12"/>
      <c r="HEL78" s="12"/>
      <c r="HEM78" s="12"/>
      <c r="HEN78" s="12"/>
      <c r="HEO78" s="12"/>
      <c r="HEP78" s="12"/>
      <c r="HEQ78" s="12"/>
      <c r="HER78" s="12"/>
      <c r="HES78" s="12"/>
      <c r="HET78" s="12"/>
      <c r="HEU78" s="12"/>
      <c r="HEV78" s="12"/>
      <c r="HEW78" s="12"/>
      <c r="HEX78" s="12"/>
      <c r="HEY78" s="12"/>
      <c r="HEZ78" s="12"/>
      <c r="HFA78" s="12"/>
      <c r="HFB78" s="12"/>
      <c r="HFC78" s="12"/>
      <c r="HFD78" s="12"/>
      <c r="HFE78" s="12"/>
      <c r="HFF78" s="12"/>
      <c r="HFG78" s="12"/>
      <c r="HFH78" s="12"/>
      <c r="HFI78" s="12"/>
      <c r="HFJ78" s="12"/>
      <c r="HFK78" s="12"/>
      <c r="HFL78" s="12"/>
      <c r="HFM78" s="12"/>
      <c r="HFN78" s="12"/>
      <c r="HFO78" s="12"/>
      <c r="HFP78" s="12"/>
      <c r="HFQ78" s="12"/>
      <c r="HFR78" s="12"/>
      <c r="HFS78" s="12"/>
      <c r="HFT78" s="12"/>
      <c r="HFU78" s="12"/>
      <c r="HFV78" s="12"/>
      <c r="HFW78" s="12"/>
      <c r="HFX78" s="12"/>
      <c r="HFY78" s="12"/>
      <c r="HFZ78" s="12"/>
      <c r="HGA78" s="12"/>
      <c r="HGB78" s="12"/>
      <c r="HGC78" s="12"/>
      <c r="HGD78" s="12"/>
      <c r="HGE78" s="12"/>
      <c r="HGF78" s="12"/>
      <c r="HGG78" s="12"/>
      <c r="HGH78" s="12"/>
      <c r="HGI78" s="12"/>
      <c r="HGJ78" s="12"/>
      <c r="HGK78" s="12"/>
      <c r="HGL78" s="12"/>
      <c r="HGM78" s="12"/>
      <c r="HGN78" s="12"/>
      <c r="HGO78" s="12"/>
      <c r="HGP78" s="12"/>
      <c r="HGQ78" s="12"/>
      <c r="HGR78" s="12"/>
      <c r="HGS78" s="12"/>
      <c r="HGT78" s="12"/>
      <c r="HGU78" s="12"/>
      <c r="HGV78" s="12"/>
      <c r="HGW78" s="12"/>
      <c r="HGX78" s="12"/>
      <c r="HGY78" s="12"/>
      <c r="HGZ78" s="12"/>
      <c r="HHA78" s="12"/>
      <c r="HHB78" s="12"/>
      <c r="HHC78" s="12"/>
      <c r="HHD78" s="12"/>
      <c r="HHE78" s="12"/>
      <c r="HHF78" s="12"/>
      <c r="HHG78" s="12"/>
      <c r="HHH78" s="12"/>
      <c r="HHI78" s="12"/>
      <c r="HHJ78" s="12"/>
      <c r="HHK78" s="12"/>
      <c r="HHL78" s="12"/>
      <c r="HHM78" s="12"/>
      <c r="HHN78" s="12"/>
      <c r="HHO78" s="12"/>
      <c r="HHP78" s="12"/>
      <c r="HHQ78" s="12"/>
      <c r="HHR78" s="12"/>
      <c r="HHS78" s="12"/>
      <c r="HHT78" s="12"/>
      <c r="HHU78" s="12"/>
      <c r="HHV78" s="12"/>
      <c r="HHW78" s="12"/>
      <c r="HHX78" s="12"/>
      <c r="HHY78" s="12"/>
      <c r="HHZ78" s="12"/>
      <c r="HIA78" s="12"/>
      <c r="HIB78" s="12"/>
      <c r="HIC78" s="12"/>
      <c r="HID78" s="12"/>
      <c r="HIE78" s="12"/>
      <c r="HIF78" s="12"/>
      <c r="HIG78" s="12"/>
      <c r="HIH78" s="12"/>
      <c r="HII78" s="12"/>
      <c r="HIJ78" s="12"/>
      <c r="HIK78" s="12"/>
      <c r="HIL78" s="12"/>
      <c r="HIM78" s="12"/>
      <c r="HIN78" s="12"/>
      <c r="HIO78" s="12"/>
      <c r="HIP78" s="12"/>
      <c r="HIQ78" s="12"/>
      <c r="HIR78" s="12"/>
      <c r="HIS78" s="12"/>
      <c r="HIT78" s="12"/>
      <c r="HIU78" s="12"/>
      <c r="HIV78" s="12"/>
      <c r="HIW78" s="12"/>
      <c r="HIX78" s="12"/>
      <c r="HIY78" s="12"/>
      <c r="HIZ78" s="12"/>
      <c r="HJA78" s="12"/>
      <c r="HJB78" s="12"/>
      <c r="HJC78" s="12"/>
      <c r="HJD78" s="12"/>
      <c r="HJE78" s="12"/>
      <c r="HJF78" s="12"/>
      <c r="HJG78" s="12"/>
      <c r="HJH78" s="12"/>
      <c r="HJI78" s="12"/>
      <c r="HJJ78" s="12"/>
      <c r="HJK78" s="12"/>
      <c r="HJL78" s="12"/>
      <c r="HJM78" s="12"/>
      <c r="HJN78" s="12"/>
      <c r="HJO78" s="12"/>
      <c r="HJP78" s="12"/>
      <c r="HJQ78" s="12"/>
      <c r="HJR78" s="12"/>
      <c r="HJS78" s="12"/>
      <c r="HJT78" s="12"/>
      <c r="HJU78" s="12"/>
      <c r="HJV78" s="12"/>
      <c r="HJW78" s="12"/>
      <c r="HJX78" s="12"/>
      <c r="HJY78" s="12"/>
      <c r="HJZ78" s="12"/>
      <c r="HKA78" s="12"/>
      <c r="HKB78" s="12"/>
      <c r="HKC78" s="12"/>
      <c r="HKD78" s="12"/>
      <c r="HKE78" s="12"/>
      <c r="HKF78" s="12"/>
      <c r="HKG78" s="12"/>
      <c r="HKH78" s="12"/>
      <c r="HKI78" s="12"/>
      <c r="HKJ78" s="12"/>
      <c r="HKK78" s="12"/>
      <c r="HKL78" s="12"/>
      <c r="HKM78" s="12"/>
      <c r="HKN78" s="12"/>
      <c r="HKO78" s="12"/>
      <c r="HKP78" s="12"/>
      <c r="HKQ78" s="12"/>
      <c r="HKR78" s="12"/>
      <c r="HKS78" s="12"/>
      <c r="HKT78" s="12"/>
      <c r="HKU78" s="12"/>
      <c r="HKV78" s="12"/>
      <c r="HKW78" s="12"/>
      <c r="HKX78" s="12"/>
      <c r="HKY78" s="12"/>
      <c r="HKZ78" s="12"/>
      <c r="HLA78" s="12"/>
      <c r="HLB78" s="12"/>
      <c r="HLC78" s="12"/>
      <c r="HLD78" s="12"/>
      <c r="HLE78" s="12"/>
      <c r="HLF78" s="12"/>
      <c r="HLG78" s="12"/>
      <c r="HLH78" s="12"/>
      <c r="HLI78" s="12"/>
      <c r="HLJ78" s="12"/>
      <c r="HLK78" s="12"/>
      <c r="HLL78" s="12"/>
      <c r="HLM78" s="12"/>
      <c r="HLN78" s="12"/>
      <c r="HLO78" s="12"/>
      <c r="HLP78" s="12"/>
      <c r="HLQ78" s="12"/>
      <c r="HLR78" s="12"/>
      <c r="HLS78" s="12"/>
      <c r="HLT78" s="12"/>
      <c r="HLU78" s="12"/>
      <c r="HLV78" s="12"/>
      <c r="HLW78" s="12"/>
      <c r="HLX78" s="12"/>
      <c r="HLY78" s="12"/>
      <c r="HLZ78" s="12"/>
      <c r="HMA78" s="12"/>
      <c r="HMB78" s="12"/>
      <c r="HMC78" s="12"/>
      <c r="HMD78" s="12"/>
      <c r="HME78" s="12"/>
      <c r="HMF78" s="12"/>
      <c r="HMG78" s="12"/>
      <c r="HMH78" s="12"/>
      <c r="HMI78" s="12"/>
      <c r="HMJ78" s="12"/>
      <c r="HMK78" s="12"/>
      <c r="HML78" s="12"/>
      <c r="HMM78" s="12"/>
      <c r="HMN78" s="12"/>
      <c r="HMO78" s="12"/>
      <c r="HMP78" s="12"/>
      <c r="HMQ78" s="12"/>
      <c r="HMR78" s="12"/>
      <c r="HMS78" s="12"/>
      <c r="HMT78" s="12"/>
      <c r="HMU78" s="12"/>
      <c r="HMV78" s="12"/>
      <c r="HMW78" s="12"/>
      <c r="HMX78" s="12"/>
      <c r="HMY78" s="12"/>
      <c r="HMZ78" s="12"/>
      <c r="HNA78" s="12"/>
      <c r="HNB78" s="12"/>
      <c r="HNC78" s="12"/>
      <c r="HND78" s="12"/>
      <c r="HNE78" s="12"/>
      <c r="HNF78" s="12"/>
      <c r="HNG78" s="12"/>
      <c r="HNH78" s="12"/>
      <c r="HNI78" s="12"/>
      <c r="HNJ78" s="12"/>
      <c r="HNK78" s="12"/>
      <c r="HNL78" s="12"/>
      <c r="HNM78" s="12"/>
      <c r="HNN78" s="12"/>
      <c r="HNO78" s="12"/>
      <c r="HNP78" s="12"/>
      <c r="HNQ78" s="12"/>
      <c r="HNR78" s="12"/>
      <c r="HNS78" s="12"/>
      <c r="HNT78" s="12"/>
      <c r="HNU78" s="12"/>
      <c r="HNV78" s="12"/>
      <c r="HNW78" s="12"/>
      <c r="HNX78" s="12"/>
      <c r="HNY78" s="12"/>
      <c r="HNZ78" s="12"/>
      <c r="HOA78" s="12"/>
      <c r="HOB78" s="12"/>
      <c r="HOC78" s="12"/>
      <c r="HOD78" s="12"/>
      <c r="HOE78" s="12"/>
      <c r="HOF78" s="12"/>
      <c r="HOG78" s="12"/>
      <c r="HOH78" s="12"/>
      <c r="HOI78" s="12"/>
      <c r="HOJ78" s="12"/>
      <c r="HOK78" s="12"/>
      <c r="HOL78" s="12"/>
      <c r="HOM78" s="12"/>
      <c r="HON78" s="12"/>
      <c r="HOO78" s="12"/>
      <c r="HOP78" s="12"/>
      <c r="HOQ78" s="12"/>
      <c r="HOR78" s="12"/>
      <c r="HOS78" s="12"/>
      <c r="HOT78" s="12"/>
      <c r="HOU78" s="12"/>
      <c r="HOV78" s="12"/>
      <c r="HOW78" s="12"/>
      <c r="HOX78" s="12"/>
      <c r="HOY78" s="12"/>
      <c r="HOZ78" s="12"/>
      <c r="HPA78" s="12"/>
      <c r="HPB78" s="12"/>
      <c r="HPC78" s="12"/>
      <c r="HPD78" s="12"/>
      <c r="HPE78" s="12"/>
      <c r="HPF78" s="12"/>
      <c r="HPG78" s="12"/>
      <c r="HPH78" s="12"/>
      <c r="HPI78" s="12"/>
      <c r="HPJ78" s="12"/>
      <c r="HPK78" s="12"/>
      <c r="HPL78" s="12"/>
      <c r="HPM78" s="12"/>
      <c r="HPN78" s="12"/>
      <c r="HPO78" s="12"/>
      <c r="HPP78" s="12"/>
      <c r="HPQ78" s="12"/>
      <c r="HPR78" s="12"/>
      <c r="HPS78" s="12"/>
      <c r="HPT78" s="12"/>
      <c r="HPU78" s="12"/>
      <c r="HPV78" s="12"/>
      <c r="HPW78" s="12"/>
      <c r="HPX78" s="12"/>
      <c r="HPY78" s="12"/>
      <c r="HPZ78" s="12"/>
      <c r="HQA78" s="12"/>
      <c r="HQB78" s="12"/>
      <c r="HQC78" s="12"/>
      <c r="HQD78" s="12"/>
      <c r="HQE78" s="12"/>
      <c r="HQF78" s="12"/>
      <c r="HQG78" s="12"/>
      <c r="HQH78" s="12"/>
      <c r="HQI78" s="12"/>
      <c r="HQJ78" s="12"/>
      <c r="HQK78" s="12"/>
      <c r="HQL78" s="12"/>
      <c r="HQM78" s="12"/>
      <c r="HQN78" s="12"/>
      <c r="HQO78" s="12"/>
      <c r="HQP78" s="12"/>
      <c r="HQQ78" s="12"/>
      <c r="HQR78" s="12"/>
      <c r="HQS78" s="12"/>
      <c r="HQT78" s="12"/>
      <c r="HQU78" s="12"/>
      <c r="HQV78" s="12"/>
      <c r="HQW78" s="12"/>
      <c r="HQX78" s="12"/>
      <c r="HQY78" s="12"/>
      <c r="HQZ78" s="12"/>
      <c r="HRA78" s="12"/>
      <c r="HRB78" s="12"/>
      <c r="HRC78" s="12"/>
      <c r="HRD78" s="12"/>
      <c r="HRE78" s="12"/>
      <c r="HRF78" s="12"/>
      <c r="HRG78" s="12"/>
      <c r="HRH78" s="12"/>
      <c r="HRI78" s="12"/>
      <c r="HRJ78" s="12"/>
      <c r="HRK78" s="12"/>
      <c r="HRL78" s="12"/>
      <c r="HRM78" s="12"/>
      <c r="HRN78" s="12"/>
      <c r="HRO78" s="12"/>
      <c r="HRP78" s="12"/>
      <c r="HRQ78" s="12"/>
      <c r="HRR78" s="12"/>
      <c r="HRS78" s="12"/>
      <c r="HRT78" s="12"/>
      <c r="HRU78" s="12"/>
      <c r="HRV78" s="12"/>
      <c r="HRW78" s="12"/>
      <c r="HRX78" s="12"/>
      <c r="HRY78" s="12"/>
      <c r="HRZ78" s="12"/>
      <c r="HSA78" s="12"/>
      <c r="HSB78" s="12"/>
      <c r="HSC78" s="12"/>
      <c r="HSD78" s="12"/>
      <c r="HSE78" s="12"/>
      <c r="HSF78" s="12"/>
      <c r="HSG78" s="12"/>
      <c r="HSH78" s="12"/>
      <c r="HSI78" s="12"/>
      <c r="HSJ78" s="12"/>
      <c r="HSK78" s="12"/>
      <c r="HSL78" s="12"/>
      <c r="HSM78" s="12"/>
      <c r="HSN78" s="12"/>
      <c r="HSO78" s="12"/>
      <c r="HSP78" s="12"/>
      <c r="HSQ78" s="12"/>
      <c r="HSR78" s="12"/>
      <c r="HSS78" s="12"/>
      <c r="HST78" s="12"/>
      <c r="HSU78" s="12"/>
      <c r="HSV78" s="12"/>
      <c r="HSW78" s="12"/>
      <c r="HSX78" s="12"/>
      <c r="HSY78" s="12"/>
      <c r="HSZ78" s="12"/>
      <c r="HTA78" s="12"/>
      <c r="HTB78" s="12"/>
      <c r="HTC78" s="12"/>
      <c r="HTD78" s="12"/>
      <c r="HTE78" s="12"/>
      <c r="HTF78" s="12"/>
      <c r="HTG78" s="12"/>
      <c r="HTH78" s="12"/>
      <c r="HTI78" s="12"/>
      <c r="HTJ78" s="12"/>
      <c r="HTK78" s="12"/>
      <c r="HTL78" s="12"/>
      <c r="HTM78" s="12"/>
      <c r="HTN78" s="12"/>
      <c r="HTO78" s="12"/>
      <c r="HTP78" s="12"/>
      <c r="HTQ78" s="12"/>
      <c r="HTR78" s="12"/>
      <c r="HTS78" s="12"/>
      <c r="HTT78" s="12"/>
      <c r="HTU78" s="12"/>
      <c r="HTV78" s="12"/>
      <c r="HTW78" s="12"/>
      <c r="HTX78" s="12"/>
      <c r="HTY78" s="12"/>
      <c r="HTZ78" s="12"/>
      <c r="HUA78" s="12"/>
      <c r="HUB78" s="12"/>
      <c r="HUC78" s="12"/>
      <c r="HUD78" s="12"/>
      <c r="HUE78" s="12"/>
      <c r="HUF78" s="12"/>
      <c r="HUG78" s="12"/>
      <c r="HUH78" s="12"/>
      <c r="HUI78" s="12"/>
      <c r="HUJ78" s="12"/>
      <c r="HUK78" s="12"/>
      <c r="HUL78" s="12"/>
      <c r="HUM78" s="12"/>
      <c r="HUN78" s="12"/>
      <c r="HUO78" s="12"/>
      <c r="HUP78" s="12"/>
      <c r="HUQ78" s="12"/>
      <c r="HUR78" s="12"/>
      <c r="HUS78" s="12"/>
      <c r="HUT78" s="12"/>
      <c r="HUU78" s="12"/>
      <c r="HUV78" s="12"/>
      <c r="HUW78" s="12"/>
      <c r="HUX78" s="12"/>
      <c r="HUY78" s="12"/>
      <c r="HUZ78" s="12"/>
      <c r="HVA78" s="12"/>
      <c r="HVB78" s="12"/>
      <c r="HVC78" s="12"/>
      <c r="HVD78" s="12"/>
      <c r="HVE78" s="12"/>
      <c r="HVF78" s="12"/>
      <c r="HVG78" s="12"/>
      <c r="HVH78" s="12"/>
      <c r="HVI78" s="12"/>
      <c r="HVJ78" s="12"/>
      <c r="HVK78" s="12"/>
      <c r="HVL78" s="12"/>
      <c r="HVM78" s="12"/>
      <c r="HVN78" s="12"/>
      <c r="HVO78" s="12"/>
      <c r="HVP78" s="12"/>
      <c r="HVQ78" s="12"/>
      <c r="HVR78" s="12"/>
      <c r="HVS78" s="12"/>
      <c r="HVT78" s="12"/>
      <c r="HVU78" s="12"/>
      <c r="HVV78" s="12"/>
      <c r="HVW78" s="12"/>
      <c r="HVX78" s="12"/>
      <c r="HVY78" s="12"/>
      <c r="HVZ78" s="12"/>
      <c r="HWA78" s="12"/>
      <c r="HWB78" s="12"/>
      <c r="HWC78" s="12"/>
      <c r="HWD78" s="12"/>
      <c r="HWE78" s="12"/>
      <c r="HWF78" s="12"/>
      <c r="HWG78" s="12"/>
      <c r="HWH78" s="12"/>
      <c r="HWI78" s="12"/>
      <c r="HWJ78" s="12"/>
      <c r="HWK78" s="12"/>
      <c r="HWL78" s="12"/>
      <c r="HWM78" s="12"/>
      <c r="HWN78" s="12"/>
      <c r="HWO78" s="12"/>
      <c r="HWP78" s="12"/>
      <c r="HWQ78" s="12"/>
      <c r="HWR78" s="12"/>
      <c r="HWS78" s="12"/>
      <c r="HWT78" s="12"/>
      <c r="HWU78" s="12"/>
      <c r="HWV78" s="12"/>
      <c r="HWW78" s="12"/>
      <c r="HWX78" s="12"/>
      <c r="HWY78" s="12"/>
      <c r="HWZ78" s="12"/>
      <c r="HXA78" s="12"/>
      <c r="HXB78" s="12"/>
      <c r="HXC78" s="12"/>
      <c r="HXD78" s="12"/>
      <c r="HXE78" s="12"/>
      <c r="HXF78" s="12"/>
      <c r="HXG78" s="12"/>
      <c r="HXH78" s="12"/>
      <c r="HXI78" s="12"/>
      <c r="HXJ78" s="12"/>
      <c r="HXK78" s="12"/>
      <c r="HXL78" s="12"/>
      <c r="HXM78" s="12"/>
      <c r="HXN78" s="12"/>
      <c r="HXO78" s="12"/>
      <c r="HXP78" s="12"/>
      <c r="HXQ78" s="12"/>
      <c r="HXR78" s="12"/>
      <c r="HXS78" s="12"/>
      <c r="HXT78" s="12"/>
      <c r="HXU78" s="12"/>
      <c r="HXV78" s="12"/>
      <c r="HXW78" s="12"/>
      <c r="HXX78" s="12"/>
      <c r="HXY78" s="12"/>
      <c r="HXZ78" s="12"/>
      <c r="HYA78" s="12"/>
      <c r="HYB78" s="12"/>
      <c r="HYC78" s="12"/>
      <c r="HYD78" s="12"/>
      <c r="HYE78" s="12"/>
      <c r="HYF78" s="12"/>
      <c r="HYG78" s="12"/>
      <c r="HYH78" s="12"/>
      <c r="HYI78" s="12"/>
      <c r="HYJ78" s="12"/>
      <c r="HYK78" s="12"/>
      <c r="HYL78" s="12"/>
      <c r="HYM78" s="12"/>
      <c r="HYN78" s="12"/>
      <c r="HYO78" s="12"/>
      <c r="HYP78" s="12"/>
      <c r="HYQ78" s="12"/>
      <c r="HYR78" s="12"/>
      <c r="HYS78" s="12"/>
      <c r="HYT78" s="12"/>
      <c r="HYU78" s="12"/>
      <c r="HYV78" s="12"/>
      <c r="HYW78" s="12"/>
      <c r="HYX78" s="12"/>
      <c r="HYY78" s="12"/>
      <c r="HYZ78" s="12"/>
      <c r="HZA78" s="12"/>
      <c r="HZB78" s="12"/>
      <c r="HZC78" s="12"/>
      <c r="HZD78" s="12"/>
      <c r="HZE78" s="12"/>
      <c r="HZF78" s="12"/>
      <c r="HZG78" s="12"/>
      <c r="HZH78" s="12"/>
      <c r="HZI78" s="12"/>
      <c r="HZJ78" s="12"/>
      <c r="HZK78" s="12"/>
      <c r="HZL78" s="12"/>
      <c r="HZM78" s="12"/>
      <c r="HZN78" s="12"/>
      <c r="HZO78" s="12"/>
      <c r="HZP78" s="12"/>
      <c r="HZQ78" s="12"/>
      <c r="HZR78" s="12"/>
      <c r="HZS78" s="12"/>
      <c r="HZT78" s="12"/>
      <c r="HZU78" s="12"/>
      <c r="HZV78" s="12"/>
      <c r="HZW78" s="12"/>
      <c r="HZX78" s="12"/>
      <c r="HZY78" s="12"/>
      <c r="HZZ78" s="12"/>
      <c r="IAA78" s="12"/>
      <c r="IAB78" s="12"/>
      <c r="IAC78" s="12"/>
      <c r="IAD78" s="12"/>
      <c r="IAE78" s="12"/>
      <c r="IAF78" s="12"/>
      <c r="IAG78" s="12"/>
      <c r="IAH78" s="12"/>
      <c r="IAI78" s="12"/>
      <c r="IAJ78" s="12"/>
      <c r="IAK78" s="12"/>
      <c r="IAL78" s="12"/>
      <c r="IAM78" s="12"/>
      <c r="IAN78" s="12"/>
      <c r="IAO78" s="12"/>
      <c r="IAP78" s="12"/>
      <c r="IAQ78" s="12"/>
      <c r="IAR78" s="12"/>
      <c r="IAS78" s="12"/>
      <c r="IAT78" s="12"/>
      <c r="IAU78" s="12"/>
      <c r="IAV78" s="12"/>
      <c r="IAW78" s="12"/>
      <c r="IAX78" s="12"/>
      <c r="IAY78" s="12"/>
      <c r="IAZ78" s="12"/>
      <c r="IBA78" s="12"/>
      <c r="IBB78" s="12"/>
      <c r="IBC78" s="12"/>
      <c r="IBD78" s="12"/>
      <c r="IBE78" s="12"/>
      <c r="IBF78" s="12"/>
      <c r="IBG78" s="12"/>
      <c r="IBH78" s="12"/>
      <c r="IBI78" s="12"/>
      <c r="IBJ78" s="12"/>
      <c r="IBK78" s="12"/>
      <c r="IBL78" s="12"/>
      <c r="IBM78" s="12"/>
      <c r="IBN78" s="12"/>
      <c r="IBO78" s="12"/>
      <c r="IBP78" s="12"/>
      <c r="IBQ78" s="12"/>
      <c r="IBR78" s="12"/>
      <c r="IBS78" s="12"/>
      <c r="IBT78" s="12"/>
      <c r="IBU78" s="12"/>
      <c r="IBV78" s="12"/>
      <c r="IBW78" s="12"/>
      <c r="IBX78" s="12"/>
      <c r="IBY78" s="12"/>
      <c r="IBZ78" s="12"/>
      <c r="ICA78" s="12"/>
      <c r="ICB78" s="12"/>
      <c r="ICC78" s="12"/>
      <c r="ICD78" s="12"/>
      <c r="ICE78" s="12"/>
      <c r="ICF78" s="12"/>
      <c r="ICG78" s="12"/>
      <c r="ICH78" s="12"/>
      <c r="ICI78" s="12"/>
      <c r="ICJ78" s="12"/>
      <c r="ICK78" s="12"/>
      <c r="ICL78" s="12"/>
      <c r="ICM78" s="12"/>
      <c r="ICN78" s="12"/>
      <c r="ICO78" s="12"/>
      <c r="ICP78" s="12"/>
      <c r="ICQ78" s="12"/>
      <c r="ICR78" s="12"/>
      <c r="ICS78" s="12"/>
      <c r="ICT78" s="12"/>
      <c r="ICU78" s="12"/>
      <c r="ICV78" s="12"/>
      <c r="ICW78" s="12"/>
      <c r="ICX78" s="12"/>
      <c r="ICY78" s="12"/>
      <c r="ICZ78" s="12"/>
      <c r="IDA78" s="12"/>
      <c r="IDB78" s="12"/>
      <c r="IDC78" s="12"/>
      <c r="IDD78" s="12"/>
      <c r="IDE78" s="12"/>
      <c r="IDF78" s="12"/>
      <c r="IDG78" s="12"/>
      <c r="IDH78" s="12"/>
      <c r="IDI78" s="12"/>
      <c r="IDJ78" s="12"/>
      <c r="IDK78" s="12"/>
      <c r="IDL78" s="12"/>
      <c r="IDM78" s="12"/>
      <c r="IDN78" s="12"/>
      <c r="IDO78" s="12"/>
      <c r="IDP78" s="12"/>
      <c r="IDQ78" s="12"/>
      <c r="IDR78" s="12"/>
      <c r="IDS78" s="12"/>
      <c r="IDT78" s="12"/>
      <c r="IDU78" s="12"/>
      <c r="IDV78" s="12"/>
      <c r="IDW78" s="12"/>
      <c r="IDX78" s="12"/>
      <c r="IDY78" s="12"/>
      <c r="IDZ78" s="12"/>
      <c r="IEA78" s="12"/>
      <c r="IEB78" s="12"/>
      <c r="IEC78" s="12"/>
      <c r="IED78" s="12"/>
      <c r="IEE78" s="12"/>
      <c r="IEF78" s="12"/>
      <c r="IEG78" s="12"/>
      <c r="IEH78" s="12"/>
      <c r="IEI78" s="12"/>
      <c r="IEJ78" s="12"/>
      <c r="IEK78" s="12"/>
      <c r="IEL78" s="12"/>
      <c r="IEM78" s="12"/>
      <c r="IEN78" s="12"/>
      <c r="IEO78" s="12"/>
      <c r="IEP78" s="12"/>
      <c r="IEQ78" s="12"/>
      <c r="IER78" s="12"/>
      <c r="IES78" s="12"/>
      <c r="IET78" s="12"/>
      <c r="IEU78" s="12"/>
      <c r="IEV78" s="12"/>
      <c r="IEW78" s="12"/>
      <c r="IEX78" s="12"/>
      <c r="IEY78" s="12"/>
      <c r="IEZ78" s="12"/>
      <c r="IFA78" s="12"/>
      <c r="IFB78" s="12"/>
      <c r="IFC78" s="12"/>
      <c r="IFD78" s="12"/>
      <c r="IFE78" s="12"/>
      <c r="IFF78" s="12"/>
      <c r="IFG78" s="12"/>
      <c r="IFH78" s="12"/>
      <c r="IFI78" s="12"/>
      <c r="IFJ78" s="12"/>
      <c r="IFK78" s="12"/>
      <c r="IFL78" s="12"/>
      <c r="IFM78" s="12"/>
      <c r="IFN78" s="12"/>
      <c r="IFO78" s="12"/>
      <c r="IFP78" s="12"/>
      <c r="IFQ78" s="12"/>
      <c r="IFR78" s="12"/>
      <c r="IFS78" s="12"/>
      <c r="IFT78" s="12"/>
      <c r="IFU78" s="12"/>
      <c r="IFV78" s="12"/>
      <c r="IFW78" s="12"/>
      <c r="IFX78" s="12"/>
      <c r="IFY78" s="12"/>
      <c r="IFZ78" s="12"/>
      <c r="IGA78" s="12"/>
      <c r="IGB78" s="12"/>
      <c r="IGC78" s="12"/>
      <c r="IGD78" s="12"/>
      <c r="IGE78" s="12"/>
      <c r="IGF78" s="12"/>
      <c r="IGG78" s="12"/>
      <c r="IGH78" s="12"/>
      <c r="IGI78" s="12"/>
      <c r="IGJ78" s="12"/>
      <c r="IGK78" s="12"/>
      <c r="IGL78" s="12"/>
      <c r="IGM78" s="12"/>
      <c r="IGN78" s="12"/>
      <c r="IGO78" s="12"/>
      <c r="IGP78" s="12"/>
      <c r="IGQ78" s="12"/>
      <c r="IGR78" s="12"/>
      <c r="IGS78" s="12"/>
      <c r="IGT78" s="12"/>
      <c r="IGU78" s="12"/>
      <c r="IGV78" s="12"/>
      <c r="IGW78" s="12"/>
      <c r="IGX78" s="12"/>
      <c r="IGY78" s="12"/>
      <c r="IGZ78" s="12"/>
      <c r="IHA78" s="12"/>
      <c r="IHB78" s="12"/>
      <c r="IHC78" s="12"/>
      <c r="IHD78" s="12"/>
      <c r="IHE78" s="12"/>
      <c r="IHF78" s="12"/>
      <c r="IHG78" s="12"/>
      <c r="IHH78" s="12"/>
      <c r="IHI78" s="12"/>
      <c r="IHJ78" s="12"/>
      <c r="IHK78" s="12"/>
      <c r="IHL78" s="12"/>
      <c r="IHM78" s="12"/>
      <c r="IHN78" s="12"/>
      <c r="IHO78" s="12"/>
      <c r="IHP78" s="12"/>
      <c r="IHQ78" s="12"/>
      <c r="IHR78" s="12"/>
      <c r="IHS78" s="12"/>
      <c r="IHT78" s="12"/>
      <c r="IHU78" s="12"/>
      <c r="IHV78" s="12"/>
      <c r="IHW78" s="12"/>
      <c r="IHX78" s="12"/>
      <c r="IHY78" s="12"/>
      <c r="IHZ78" s="12"/>
      <c r="IIA78" s="12"/>
      <c r="IIB78" s="12"/>
      <c r="IIC78" s="12"/>
      <c r="IID78" s="12"/>
      <c r="IIE78" s="12"/>
      <c r="IIF78" s="12"/>
      <c r="IIG78" s="12"/>
      <c r="IIH78" s="12"/>
      <c r="III78" s="12"/>
      <c r="IIJ78" s="12"/>
      <c r="IIK78" s="12"/>
      <c r="IIL78" s="12"/>
      <c r="IIM78" s="12"/>
      <c r="IIN78" s="12"/>
      <c r="IIO78" s="12"/>
      <c r="IIP78" s="12"/>
      <c r="IIQ78" s="12"/>
      <c r="IIR78" s="12"/>
      <c r="IIS78" s="12"/>
      <c r="IIT78" s="12"/>
      <c r="IIU78" s="12"/>
      <c r="IIV78" s="12"/>
      <c r="IIW78" s="12"/>
      <c r="IIX78" s="12"/>
      <c r="IIY78" s="12"/>
      <c r="IIZ78" s="12"/>
      <c r="IJA78" s="12"/>
      <c r="IJB78" s="12"/>
      <c r="IJC78" s="12"/>
      <c r="IJD78" s="12"/>
      <c r="IJE78" s="12"/>
      <c r="IJF78" s="12"/>
      <c r="IJG78" s="12"/>
      <c r="IJH78" s="12"/>
      <c r="IJI78" s="12"/>
      <c r="IJJ78" s="12"/>
      <c r="IJK78" s="12"/>
      <c r="IJL78" s="12"/>
      <c r="IJM78" s="12"/>
      <c r="IJN78" s="12"/>
      <c r="IJO78" s="12"/>
      <c r="IJP78" s="12"/>
      <c r="IJQ78" s="12"/>
      <c r="IJR78" s="12"/>
      <c r="IJS78" s="12"/>
      <c r="IJT78" s="12"/>
      <c r="IJU78" s="12"/>
      <c r="IJV78" s="12"/>
      <c r="IJW78" s="12"/>
      <c r="IJX78" s="12"/>
      <c r="IJY78" s="12"/>
      <c r="IJZ78" s="12"/>
      <c r="IKA78" s="12"/>
      <c r="IKB78" s="12"/>
      <c r="IKC78" s="12"/>
      <c r="IKD78" s="12"/>
      <c r="IKE78" s="12"/>
      <c r="IKF78" s="12"/>
      <c r="IKG78" s="12"/>
      <c r="IKH78" s="12"/>
      <c r="IKI78" s="12"/>
      <c r="IKJ78" s="12"/>
      <c r="IKK78" s="12"/>
      <c r="IKL78" s="12"/>
      <c r="IKM78" s="12"/>
      <c r="IKN78" s="12"/>
      <c r="IKO78" s="12"/>
      <c r="IKP78" s="12"/>
      <c r="IKQ78" s="12"/>
      <c r="IKR78" s="12"/>
      <c r="IKS78" s="12"/>
      <c r="IKT78" s="12"/>
      <c r="IKU78" s="12"/>
      <c r="IKV78" s="12"/>
      <c r="IKW78" s="12"/>
      <c r="IKX78" s="12"/>
      <c r="IKY78" s="12"/>
      <c r="IKZ78" s="12"/>
      <c r="ILA78" s="12"/>
      <c r="ILB78" s="12"/>
      <c r="ILC78" s="12"/>
      <c r="ILD78" s="12"/>
      <c r="ILE78" s="12"/>
      <c r="ILF78" s="12"/>
      <c r="ILG78" s="12"/>
      <c r="ILH78" s="12"/>
      <c r="ILI78" s="12"/>
      <c r="ILJ78" s="12"/>
      <c r="ILK78" s="12"/>
      <c r="ILL78" s="12"/>
      <c r="ILM78" s="12"/>
      <c r="ILN78" s="12"/>
      <c r="ILO78" s="12"/>
      <c r="ILP78" s="12"/>
      <c r="ILQ78" s="12"/>
      <c r="ILR78" s="12"/>
      <c r="ILS78" s="12"/>
      <c r="ILT78" s="12"/>
      <c r="ILU78" s="12"/>
      <c r="ILV78" s="12"/>
      <c r="ILW78" s="12"/>
      <c r="ILX78" s="12"/>
      <c r="ILY78" s="12"/>
      <c r="ILZ78" s="12"/>
      <c r="IMA78" s="12"/>
      <c r="IMB78" s="12"/>
      <c r="IMC78" s="12"/>
      <c r="IMD78" s="12"/>
      <c r="IME78" s="12"/>
      <c r="IMF78" s="12"/>
      <c r="IMG78" s="12"/>
      <c r="IMH78" s="12"/>
      <c r="IMI78" s="12"/>
      <c r="IMJ78" s="12"/>
      <c r="IMK78" s="12"/>
      <c r="IML78" s="12"/>
      <c r="IMM78" s="12"/>
      <c r="IMN78" s="12"/>
      <c r="IMO78" s="12"/>
      <c r="IMP78" s="12"/>
      <c r="IMQ78" s="12"/>
      <c r="IMR78" s="12"/>
      <c r="IMS78" s="12"/>
      <c r="IMT78" s="12"/>
      <c r="IMU78" s="12"/>
      <c r="IMV78" s="12"/>
      <c r="IMW78" s="12"/>
      <c r="IMX78" s="12"/>
      <c r="IMY78" s="12"/>
      <c r="IMZ78" s="12"/>
      <c r="INA78" s="12"/>
      <c r="INB78" s="12"/>
      <c r="INC78" s="12"/>
      <c r="IND78" s="12"/>
      <c r="INE78" s="12"/>
      <c r="INF78" s="12"/>
      <c r="ING78" s="12"/>
      <c r="INH78" s="12"/>
      <c r="INI78" s="12"/>
      <c r="INJ78" s="12"/>
      <c r="INK78" s="12"/>
      <c r="INL78" s="12"/>
      <c r="INM78" s="12"/>
      <c r="INN78" s="12"/>
      <c r="INO78" s="12"/>
      <c r="INP78" s="12"/>
      <c r="INQ78" s="12"/>
      <c r="INR78" s="12"/>
      <c r="INS78" s="12"/>
      <c r="INT78" s="12"/>
      <c r="INU78" s="12"/>
      <c r="INV78" s="12"/>
      <c r="INW78" s="12"/>
      <c r="INX78" s="12"/>
      <c r="INY78" s="12"/>
      <c r="INZ78" s="12"/>
      <c r="IOA78" s="12"/>
      <c r="IOB78" s="12"/>
      <c r="IOC78" s="12"/>
      <c r="IOD78" s="12"/>
      <c r="IOE78" s="12"/>
      <c r="IOF78" s="12"/>
      <c r="IOG78" s="12"/>
      <c r="IOH78" s="12"/>
      <c r="IOI78" s="12"/>
      <c r="IOJ78" s="12"/>
      <c r="IOK78" s="12"/>
      <c r="IOL78" s="12"/>
      <c r="IOM78" s="12"/>
      <c r="ION78" s="12"/>
      <c r="IOO78" s="12"/>
      <c r="IOP78" s="12"/>
      <c r="IOQ78" s="12"/>
      <c r="IOR78" s="12"/>
      <c r="IOS78" s="12"/>
      <c r="IOT78" s="12"/>
      <c r="IOU78" s="12"/>
      <c r="IOV78" s="12"/>
      <c r="IOW78" s="12"/>
      <c r="IOX78" s="12"/>
      <c r="IOY78" s="12"/>
      <c r="IOZ78" s="12"/>
      <c r="IPA78" s="12"/>
      <c r="IPB78" s="12"/>
      <c r="IPC78" s="12"/>
      <c r="IPD78" s="12"/>
      <c r="IPE78" s="12"/>
      <c r="IPF78" s="12"/>
      <c r="IPG78" s="12"/>
      <c r="IPH78" s="12"/>
      <c r="IPI78" s="12"/>
      <c r="IPJ78" s="12"/>
      <c r="IPK78" s="12"/>
      <c r="IPL78" s="12"/>
      <c r="IPM78" s="12"/>
      <c r="IPN78" s="12"/>
      <c r="IPO78" s="12"/>
      <c r="IPP78" s="12"/>
      <c r="IPQ78" s="12"/>
      <c r="IPR78" s="12"/>
      <c r="IPS78" s="12"/>
      <c r="IPT78" s="12"/>
      <c r="IPU78" s="12"/>
      <c r="IPV78" s="12"/>
      <c r="IPW78" s="12"/>
      <c r="IPX78" s="12"/>
      <c r="IPY78" s="12"/>
      <c r="IPZ78" s="12"/>
      <c r="IQA78" s="12"/>
      <c r="IQB78" s="12"/>
      <c r="IQC78" s="12"/>
      <c r="IQD78" s="12"/>
      <c r="IQE78" s="12"/>
      <c r="IQF78" s="12"/>
      <c r="IQG78" s="12"/>
      <c r="IQH78" s="12"/>
      <c r="IQI78" s="12"/>
      <c r="IQJ78" s="12"/>
      <c r="IQK78" s="12"/>
      <c r="IQL78" s="12"/>
      <c r="IQM78" s="12"/>
      <c r="IQN78" s="12"/>
      <c r="IQO78" s="12"/>
      <c r="IQP78" s="12"/>
      <c r="IQQ78" s="12"/>
      <c r="IQR78" s="12"/>
      <c r="IQS78" s="12"/>
      <c r="IQT78" s="12"/>
      <c r="IQU78" s="12"/>
      <c r="IQV78" s="12"/>
      <c r="IQW78" s="12"/>
      <c r="IQX78" s="12"/>
      <c r="IQY78" s="12"/>
      <c r="IQZ78" s="12"/>
      <c r="IRA78" s="12"/>
      <c r="IRB78" s="12"/>
      <c r="IRC78" s="12"/>
      <c r="IRD78" s="12"/>
      <c r="IRE78" s="12"/>
      <c r="IRF78" s="12"/>
      <c r="IRG78" s="12"/>
      <c r="IRH78" s="12"/>
      <c r="IRI78" s="12"/>
      <c r="IRJ78" s="12"/>
      <c r="IRK78" s="12"/>
      <c r="IRL78" s="12"/>
      <c r="IRM78" s="12"/>
      <c r="IRN78" s="12"/>
      <c r="IRO78" s="12"/>
      <c r="IRP78" s="12"/>
      <c r="IRQ78" s="12"/>
      <c r="IRR78" s="12"/>
      <c r="IRS78" s="12"/>
      <c r="IRT78" s="12"/>
      <c r="IRU78" s="12"/>
      <c r="IRV78" s="12"/>
      <c r="IRW78" s="12"/>
      <c r="IRX78" s="12"/>
      <c r="IRY78" s="12"/>
      <c r="IRZ78" s="12"/>
      <c r="ISA78" s="12"/>
      <c r="ISB78" s="12"/>
      <c r="ISC78" s="12"/>
      <c r="ISD78" s="12"/>
      <c r="ISE78" s="12"/>
      <c r="ISF78" s="12"/>
      <c r="ISG78" s="12"/>
      <c r="ISH78" s="12"/>
      <c r="ISI78" s="12"/>
      <c r="ISJ78" s="12"/>
      <c r="ISK78" s="12"/>
      <c r="ISL78" s="12"/>
      <c r="ISM78" s="12"/>
      <c r="ISN78" s="12"/>
      <c r="ISO78" s="12"/>
      <c r="ISP78" s="12"/>
      <c r="ISQ78" s="12"/>
      <c r="ISR78" s="12"/>
      <c r="ISS78" s="12"/>
      <c r="IST78" s="12"/>
      <c r="ISU78" s="12"/>
      <c r="ISV78" s="12"/>
      <c r="ISW78" s="12"/>
      <c r="ISX78" s="12"/>
      <c r="ISY78" s="12"/>
      <c r="ISZ78" s="12"/>
      <c r="ITA78" s="12"/>
      <c r="ITB78" s="12"/>
      <c r="ITC78" s="12"/>
      <c r="ITD78" s="12"/>
      <c r="ITE78" s="12"/>
      <c r="ITF78" s="12"/>
      <c r="ITG78" s="12"/>
      <c r="ITH78" s="12"/>
      <c r="ITI78" s="12"/>
      <c r="ITJ78" s="12"/>
      <c r="ITK78" s="12"/>
      <c r="ITL78" s="12"/>
      <c r="ITM78" s="12"/>
      <c r="ITN78" s="12"/>
      <c r="ITO78" s="12"/>
      <c r="ITP78" s="12"/>
      <c r="ITQ78" s="12"/>
      <c r="ITR78" s="12"/>
      <c r="ITS78" s="12"/>
      <c r="ITT78" s="12"/>
      <c r="ITU78" s="12"/>
      <c r="ITV78" s="12"/>
      <c r="ITW78" s="12"/>
      <c r="ITX78" s="12"/>
      <c r="ITY78" s="12"/>
      <c r="ITZ78" s="12"/>
      <c r="IUA78" s="12"/>
      <c r="IUB78" s="12"/>
      <c r="IUC78" s="12"/>
      <c r="IUD78" s="12"/>
      <c r="IUE78" s="12"/>
      <c r="IUF78" s="12"/>
      <c r="IUG78" s="12"/>
      <c r="IUH78" s="12"/>
      <c r="IUI78" s="12"/>
      <c r="IUJ78" s="12"/>
      <c r="IUK78" s="12"/>
      <c r="IUL78" s="12"/>
      <c r="IUM78" s="12"/>
      <c r="IUN78" s="12"/>
      <c r="IUO78" s="12"/>
      <c r="IUP78" s="12"/>
      <c r="IUQ78" s="12"/>
      <c r="IUR78" s="12"/>
      <c r="IUS78" s="12"/>
      <c r="IUT78" s="12"/>
      <c r="IUU78" s="12"/>
      <c r="IUV78" s="12"/>
      <c r="IUW78" s="12"/>
      <c r="IUX78" s="12"/>
      <c r="IUY78" s="12"/>
      <c r="IUZ78" s="12"/>
      <c r="IVA78" s="12"/>
      <c r="IVB78" s="12"/>
      <c r="IVC78" s="12"/>
      <c r="IVD78" s="12"/>
      <c r="IVE78" s="12"/>
      <c r="IVF78" s="12"/>
      <c r="IVG78" s="12"/>
      <c r="IVH78" s="12"/>
      <c r="IVI78" s="12"/>
      <c r="IVJ78" s="12"/>
      <c r="IVK78" s="12"/>
      <c r="IVL78" s="12"/>
      <c r="IVM78" s="12"/>
      <c r="IVN78" s="12"/>
      <c r="IVO78" s="12"/>
      <c r="IVP78" s="12"/>
      <c r="IVQ78" s="12"/>
      <c r="IVR78" s="12"/>
      <c r="IVS78" s="12"/>
      <c r="IVT78" s="12"/>
      <c r="IVU78" s="12"/>
      <c r="IVV78" s="12"/>
      <c r="IVW78" s="12"/>
      <c r="IVX78" s="12"/>
      <c r="IVY78" s="12"/>
      <c r="IVZ78" s="12"/>
      <c r="IWA78" s="12"/>
      <c r="IWB78" s="12"/>
      <c r="IWC78" s="12"/>
      <c r="IWD78" s="12"/>
      <c r="IWE78" s="12"/>
      <c r="IWF78" s="12"/>
      <c r="IWG78" s="12"/>
      <c r="IWH78" s="12"/>
      <c r="IWI78" s="12"/>
      <c r="IWJ78" s="12"/>
      <c r="IWK78" s="12"/>
      <c r="IWL78" s="12"/>
      <c r="IWM78" s="12"/>
      <c r="IWN78" s="12"/>
      <c r="IWO78" s="12"/>
      <c r="IWP78" s="12"/>
      <c r="IWQ78" s="12"/>
      <c r="IWR78" s="12"/>
      <c r="IWS78" s="12"/>
      <c r="IWT78" s="12"/>
      <c r="IWU78" s="12"/>
      <c r="IWV78" s="12"/>
      <c r="IWW78" s="12"/>
      <c r="IWX78" s="12"/>
      <c r="IWY78" s="12"/>
      <c r="IWZ78" s="12"/>
      <c r="IXA78" s="12"/>
      <c r="IXB78" s="12"/>
      <c r="IXC78" s="12"/>
      <c r="IXD78" s="12"/>
      <c r="IXE78" s="12"/>
      <c r="IXF78" s="12"/>
      <c r="IXG78" s="12"/>
      <c r="IXH78" s="12"/>
      <c r="IXI78" s="12"/>
      <c r="IXJ78" s="12"/>
      <c r="IXK78" s="12"/>
      <c r="IXL78" s="12"/>
      <c r="IXM78" s="12"/>
      <c r="IXN78" s="12"/>
      <c r="IXO78" s="12"/>
      <c r="IXP78" s="12"/>
      <c r="IXQ78" s="12"/>
      <c r="IXR78" s="12"/>
      <c r="IXS78" s="12"/>
      <c r="IXT78" s="12"/>
      <c r="IXU78" s="12"/>
      <c r="IXV78" s="12"/>
      <c r="IXW78" s="12"/>
      <c r="IXX78" s="12"/>
      <c r="IXY78" s="12"/>
      <c r="IXZ78" s="12"/>
      <c r="IYA78" s="12"/>
      <c r="IYB78" s="12"/>
      <c r="IYC78" s="12"/>
      <c r="IYD78" s="12"/>
      <c r="IYE78" s="12"/>
      <c r="IYF78" s="12"/>
      <c r="IYG78" s="12"/>
      <c r="IYH78" s="12"/>
      <c r="IYI78" s="12"/>
      <c r="IYJ78" s="12"/>
      <c r="IYK78" s="12"/>
      <c r="IYL78" s="12"/>
      <c r="IYM78" s="12"/>
      <c r="IYN78" s="12"/>
      <c r="IYO78" s="12"/>
      <c r="IYP78" s="12"/>
      <c r="IYQ78" s="12"/>
      <c r="IYR78" s="12"/>
      <c r="IYS78" s="12"/>
      <c r="IYT78" s="12"/>
      <c r="IYU78" s="12"/>
      <c r="IYV78" s="12"/>
      <c r="IYW78" s="12"/>
      <c r="IYX78" s="12"/>
      <c r="IYY78" s="12"/>
      <c r="IYZ78" s="12"/>
      <c r="IZA78" s="12"/>
      <c r="IZB78" s="12"/>
      <c r="IZC78" s="12"/>
      <c r="IZD78" s="12"/>
      <c r="IZE78" s="12"/>
      <c r="IZF78" s="12"/>
      <c r="IZG78" s="12"/>
      <c r="IZH78" s="12"/>
      <c r="IZI78" s="12"/>
      <c r="IZJ78" s="12"/>
      <c r="IZK78" s="12"/>
      <c r="IZL78" s="12"/>
      <c r="IZM78" s="12"/>
      <c r="IZN78" s="12"/>
      <c r="IZO78" s="12"/>
      <c r="IZP78" s="12"/>
      <c r="IZQ78" s="12"/>
      <c r="IZR78" s="12"/>
      <c r="IZS78" s="12"/>
      <c r="IZT78" s="12"/>
      <c r="IZU78" s="12"/>
      <c r="IZV78" s="12"/>
      <c r="IZW78" s="12"/>
      <c r="IZX78" s="12"/>
      <c r="IZY78" s="12"/>
      <c r="IZZ78" s="12"/>
      <c r="JAA78" s="12"/>
      <c r="JAB78" s="12"/>
      <c r="JAC78" s="12"/>
      <c r="JAD78" s="12"/>
      <c r="JAE78" s="12"/>
      <c r="JAF78" s="12"/>
      <c r="JAG78" s="12"/>
      <c r="JAH78" s="12"/>
      <c r="JAI78" s="12"/>
      <c r="JAJ78" s="12"/>
      <c r="JAK78" s="12"/>
      <c r="JAL78" s="12"/>
      <c r="JAM78" s="12"/>
      <c r="JAN78" s="12"/>
      <c r="JAO78" s="12"/>
      <c r="JAP78" s="12"/>
      <c r="JAQ78" s="12"/>
      <c r="JAR78" s="12"/>
      <c r="JAS78" s="12"/>
      <c r="JAT78" s="12"/>
      <c r="JAU78" s="12"/>
      <c r="JAV78" s="12"/>
      <c r="JAW78" s="12"/>
      <c r="JAX78" s="12"/>
      <c r="JAY78" s="12"/>
      <c r="JAZ78" s="12"/>
      <c r="JBA78" s="12"/>
      <c r="JBB78" s="12"/>
      <c r="JBC78" s="12"/>
      <c r="JBD78" s="12"/>
      <c r="JBE78" s="12"/>
      <c r="JBF78" s="12"/>
      <c r="JBG78" s="12"/>
      <c r="JBH78" s="12"/>
      <c r="JBI78" s="12"/>
      <c r="JBJ78" s="12"/>
      <c r="JBK78" s="12"/>
      <c r="JBL78" s="12"/>
      <c r="JBM78" s="12"/>
      <c r="JBN78" s="12"/>
      <c r="JBO78" s="12"/>
      <c r="JBP78" s="12"/>
      <c r="JBQ78" s="12"/>
      <c r="JBR78" s="12"/>
      <c r="JBS78" s="12"/>
      <c r="JBT78" s="12"/>
      <c r="JBU78" s="12"/>
      <c r="JBV78" s="12"/>
      <c r="JBW78" s="12"/>
      <c r="JBX78" s="12"/>
      <c r="JBY78" s="12"/>
      <c r="JBZ78" s="12"/>
      <c r="JCA78" s="12"/>
      <c r="JCB78" s="12"/>
      <c r="JCC78" s="12"/>
      <c r="JCD78" s="12"/>
      <c r="JCE78" s="12"/>
      <c r="JCF78" s="12"/>
      <c r="JCG78" s="12"/>
      <c r="JCH78" s="12"/>
      <c r="JCI78" s="12"/>
      <c r="JCJ78" s="12"/>
      <c r="JCK78" s="12"/>
      <c r="JCL78" s="12"/>
      <c r="JCM78" s="12"/>
      <c r="JCN78" s="12"/>
      <c r="JCO78" s="12"/>
      <c r="JCP78" s="12"/>
      <c r="JCQ78" s="12"/>
      <c r="JCR78" s="12"/>
      <c r="JCS78" s="12"/>
      <c r="JCT78" s="12"/>
      <c r="JCU78" s="12"/>
      <c r="JCV78" s="12"/>
      <c r="JCW78" s="12"/>
      <c r="JCX78" s="12"/>
      <c r="JCY78" s="12"/>
      <c r="JCZ78" s="12"/>
      <c r="JDA78" s="12"/>
      <c r="JDB78" s="12"/>
      <c r="JDC78" s="12"/>
      <c r="JDD78" s="12"/>
      <c r="JDE78" s="12"/>
      <c r="JDF78" s="12"/>
      <c r="JDG78" s="12"/>
      <c r="JDH78" s="12"/>
      <c r="JDI78" s="12"/>
      <c r="JDJ78" s="12"/>
      <c r="JDK78" s="12"/>
      <c r="JDL78" s="12"/>
      <c r="JDM78" s="12"/>
      <c r="JDN78" s="12"/>
      <c r="JDO78" s="12"/>
      <c r="JDP78" s="12"/>
      <c r="JDQ78" s="12"/>
      <c r="JDR78" s="12"/>
      <c r="JDS78" s="12"/>
      <c r="JDT78" s="12"/>
      <c r="JDU78" s="12"/>
      <c r="JDV78" s="12"/>
      <c r="JDW78" s="12"/>
      <c r="JDX78" s="12"/>
      <c r="JDY78" s="12"/>
      <c r="JDZ78" s="12"/>
      <c r="JEA78" s="12"/>
      <c r="JEB78" s="12"/>
      <c r="JEC78" s="12"/>
      <c r="JED78" s="12"/>
      <c r="JEE78" s="12"/>
      <c r="JEF78" s="12"/>
      <c r="JEG78" s="12"/>
      <c r="JEH78" s="12"/>
      <c r="JEI78" s="12"/>
      <c r="JEJ78" s="12"/>
      <c r="JEK78" s="12"/>
      <c r="JEL78" s="12"/>
      <c r="JEM78" s="12"/>
      <c r="JEN78" s="12"/>
      <c r="JEO78" s="12"/>
      <c r="JEP78" s="12"/>
      <c r="JEQ78" s="12"/>
      <c r="JER78" s="12"/>
      <c r="JES78" s="12"/>
      <c r="JET78" s="12"/>
      <c r="JEU78" s="12"/>
      <c r="JEV78" s="12"/>
      <c r="JEW78" s="12"/>
      <c r="JEX78" s="12"/>
      <c r="JEY78" s="12"/>
      <c r="JEZ78" s="12"/>
      <c r="JFA78" s="12"/>
      <c r="JFB78" s="12"/>
      <c r="JFC78" s="12"/>
      <c r="JFD78" s="12"/>
      <c r="JFE78" s="12"/>
      <c r="JFF78" s="12"/>
      <c r="JFG78" s="12"/>
      <c r="JFH78" s="12"/>
      <c r="JFI78" s="12"/>
      <c r="JFJ78" s="12"/>
      <c r="JFK78" s="12"/>
      <c r="JFL78" s="12"/>
      <c r="JFM78" s="12"/>
      <c r="JFN78" s="12"/>
      <c r="JFO78" s="12"/>
      <c r="JFP78" s="12"/>
      <c r="JFQ78" s="12"/>
      <c r="JFR78" s="12"/>
      <c r="JFS78" s="12"/>
      <c r="JFT78" s="12"/>
      <c r="JFU78" s="12"/>
      <c r="JFV78" s="12"/>
      <c r="JFW78" s="12"/>
      <c r="JFX78" s="12"/>
      <c r="JFY78" s="12"/>
      <c r="JFZ78" s="12"/>
      <c r="JGA78" s="12"/>
      <c r="JGB78" s="12"/>
      <c r="JGC78" s="12"/>
      <c r="JGD78" s="12"/>
      <c r="JGE78" s="12"/>
      <c r="JGF78" s="12"/>
      <c r="JGG78" s="12"/>
      <c r="JGH78" s="12"/>
      <c r="JGI78" s="12"/>
      <c r="JGJ78" s="12"/>
      <c r="JGK78" s="12"/>
      <c r="JGL78" s="12"/>
      <c r="JGM78" s="12"/>
      <c r="JGN78" s="12"/>
      <c r="JGO78" s="12"/>
      <c r="JGP78" s="12"/>
      <c r="JGQ78" s="12"/>
      <c r="JGR78" s="12"/>
      <c r="JGS78" s="12"/>
      <c r="JGT78" s="12"/>
      <c r="JGU78" s="12"/>
      <c r="JGV78" s="12"/>
      <c r="JGW78" s="12"/>
      <c r="JGX78" s="12"/>
      <c r="JGY78" s="12"/>
      <c r="JGZ78" s="12"/>
      <c r="JHA78" s="12"/>
      <c r="JHB78" s="12"/>
      <c r="JHC78" s="12"/>
      <c r="JHD78" s="12"/>
      <c r="JHE78" s="12"/>
      <c r="JHF78" s="12"/>
      <c r="JHG78" s="12"/>
      <c r="JHH78" s="12"/>
      <c r="JHI78" s="12"/>
      <c r="JHJ78" s="12"/>
      <c r="JHK78" s="12"/>
      <c r="JHL78" s="12"/>
      <c r="JHM78" s="12"/>
      <c r="JHN78" s="12"/>
      <c r="JHO78" s="12"/>
      <c r="JHP78" s="12"/>
      <c r="JHQ78" s="12"/>
      <c r="JHR78" s="12"/>
      <c r="JHS78" s="12"/>
      <c r="JHT78" s="12"/>
      <c r="JHU78" s="12"/>
      <c r="JHV78" s="12"/>
      <c r="JHW78" s="12"/>
      <c r="JHX78" s="12"/>
      <c r="JHY78" s="12"/>
      <c r="JHZ78" s="12"/>
      <c r="JIA78" s="12"/>
      <c r="JIB78" s="12"/>
      <c r="JIC78" s="12"/>
      <c r="JID78" s="12"/>
      <c r="JIE78" s="12"/>
      <c r="JIF78" s="12"/>
      <c r="JIG78" s="12"/>
      <c r="JIH78" s="12"/>
      <c r="JII78" s="12"/>
      <c r="JIJ78" s="12"/>
      <c r="JIK78" s="12"/>
      <c r="JIL78" s="12"/>
      <c r="JIM78" s="12"/>
      <c r="JIN78" s="12"/>
      <c r="JIO78" s="12"/>
      <c r="JIP78" s="12"/>
      <c r="JIQ78" s="12"/>
      <c r="JIR78" s="12"/>
      <c r="JIS78" s="12"/>
      <c r="JIT78" s="12"/>
      <c r="JIU78" s="12"/>
      <c r="JIV78" s="12"/>
      <c r="JIW78" s="12"/>
      <c r="JIX78" s="12"/>
      <c r="JIY78" s="12"/>
      <c r="JIZ78" s="12"/>
      <c r="JJA78" s="12"/>
      <c r="JJB78" s="12"/>
      <c r="JJC78" s="12"/>
      <c r="JJD78" s="12"/>
      <c r="JJE78" s="12"/>
      <c r="JJF78" s="12"/>
      <c r="JJG78" s="12"/>
      <c r="JJH78" s="12"/>
      <c r="JJI78" s="12"/>
      <c r="JJJ78" s="12"/>
      <c r="JJK78" s="12"/>
      <c r="JJL78" s="12"/>
      <c r="JJM78" s="12"/>
      <c r="JJN78" s="12"/>
      <c r="JJO78" s="12"/>
      <c r="JJP78" s="12"/>
      <c r="JJQ78" s="12"/>
      <c r="JJR78" s="12"/>
      <c r="JJS78" s="12"/>
      <c r="JJT78" s="12"/>
      <c r="JJU78" s="12"/>
      <c r="JJV78" s="12"/>
      <c r="JJW78" s="12"/>
      <c r="JJX78" s="12"/>
      <c r="JJY78" s="12"/>
      <c r="JJZ78" s="12"/>
      <c r="JKA78" s="12"/>
      <c r="JKB78" s="12"/>
      <c r="JKC78" s="12"/>
      <c r="JKD78" s="12"/>
      <c r="JKE78" s="12"/>
      <c r="JKF78" s="12"/>
      <c r="JKG78" s="12"/>
      <c r="JKH78" s="12"/>
      <c r="JKI78" s="12"/>
      <c r="JKJ78" s="12"/>
      <c r="JKK78" s="12"/>
      <c r="JKL78" s="12"/>
      <c r="JKM78" s="12"/>
      <c r="JKN78" s="12"/>
      <c r="JKO78" s="12"/>
      <c r="JKP78" s="12"/>
      <c r="JKQ78" s="12"/>
      <c r="JKR78" s="12"/>
      <c r="JKS78" s="12"/>
      <c r="JKT78" s="12"/>
      <c r="JKU78" s="12"/>
      <c r="JKV78" s="12"/>
      <c r="JKW78" s="12"/>
      <c r="JKX78" s="12"/>
      <c r="JKY78" s="12"/>
      <c r="JKZ78" s="12"/>
      <c r="JLA78" s="12"/>
      <c r="JLB78" s="12"/>
      <c r="JLC78" s="12"/>
      <c r="JLD78" s="12"/>
      <c r="JLE78" s="12"/>
      <c r="JLF78" s="12"/>
      <c r="JLG78" s="12"/>
      <c r="JLH78" s="12"/>
      <c r="JLI78" s="12"/>
      <c r="JLJ78" s="12"/>
      <c r="JLK78" s="12"/>
      <c r="JLL78" s="12"/>
      <c r="JLM78" s="12"/>
      <c r="JLN78" s="12"/>
      <c r="JLO78" s="12"/>
      <c r="JLP78" s="12"/>
      <c r="JLQ78" s="12"/>
      <c r="JLR78" s="12"/>
      <c r="JLS78" s="12"/>
      <c r="JLT78" s="12"/>
      <c r="JLU78" s="12"/>
      <c r="JLV78" s="12"/>
      <c r="JLW78" s="12"/>
      <c r="JLX78" s="12"/>
      <c r="JLY78" s="12"/>
      <c r="JLZ78" s="12"/>
      <c r="JMA78" s="12"/>
      <c r="JMB78" s="12"/>
      <c r="JMC78" s="12"/>
      <c r="JMD78" s="12"/>
      <c r="JME78" s="12"/>
      <c r="JMF78" s="12"/>
      <c r="JMG78" s="12"/>
      <c r="JMH78" s="12"/>
      <c r="JMI78" s="12"/>
      <c r="JMJ78" s="12"/>
      <c r="JMK78" s="12"/>
      <c r="JML78" s="12"/>
      <c r="JMM78" s="12"/>
      <c r="JMN78" s="12"/>
      <c r="JMO78" s="12"/>
      <c r="JMP78" s="12"/>
      <c r="JMQ78" s="12"/>
      <c r="JMR78" s="12"/>
      <c r="JMS78" s="12"/>
      <c r="JMT78" s="12"/>
      <c r="JMU78" s="12"/>
      <c r="JMV78" s="12"/>
      <c r="JMW78" s="12"/>
      <c r="JMX78" s="12"/>
      <c r="JMY78" s="12"/>
      <c r="JMZ78" s="12"/>
      <c r="JNA78" s="12"/>
      <c r="JNB78" s="12"/>
      <c r="JNC78" s="12"/>
      <c r="JND78" s="12"/>
      <c r="JNE78" s="12"/>
      <c r="JNF78" s="12"/>
      <c r="JNG78" s="12"/>
      <c r="JNH78" s="12"/>
      <c r="JNI78" s="12"/>
      <c r="JNJ78" s="12"/>
      <c r="JNK78" s="12"/>
      <c r="JNL78" s="12"/>
      <c r="JNM78" s="12"/>
      <c r="JNN78" s="12"/>
      <c r="JNO78" s="12"/>
      <c r="JNP78" s="12"/>
      <c r="JNQ78" s="12"/>
      <c r="JNR78" s="12"/>
      <c r="JNS78" s="12"/>
      <c r="JNT78" s="12"/>
      <c r="JNU78" s="12"/>
      <c r="JNV78" s="12"/>
      <c r="JNW78" s="12"/>
      <c r="JNX78" s="12"/>
      <c r="JNY78" s="12"/>
      <c r="JNZ78" s="12"/>
      <c r="JOA78" s="12"/>
      <c r="JOB78" s="12"/>
      <c r="JOC78" s="12"/>
      <c r="JOD78" s="12"/>
      <c r="JOE78" s="12"/>
      <c r="JOF78" s="12"/>
      <c r="JOG78" s="12"/>
      <c r="JOH78" s="12"/>
      <c r="JOI78" s="12"/>
      <c r="JOJ78" s="12"/>
      <c r="JOK78" s="12"/>
      <c r="JOL78" s="12"/>
      <c r="JOM78" s="12"/>
      <c r="JON78" s="12"/>
      <c r="JOO78" s="12"/>
      <c r="JOP78" s="12"/>
      <c r="JOQ78" s="12"/>
      <c r="JOR78" s="12"/>
      <c r="JOS78" s="12"/>
      <c r="JOT78" s="12"/>
      <c r="JOU78" s="12"/>
      <c r="JOV78" s="12"/>
      <c r="JOW78" s="12"/>
      <c r="JOX78" s="12"/>
      <c r="JOY78" s="12"/>
      <c r="JOZ78" s="12"/>
      <c r="JPA78" s="12"/>
      <c r="JPB78" s="12"/>
      <c r="JPC78" s="12"/>
      <c r="JPD78" s="12"/>
      <c r="JPE78" s="12"/>
      <c r="JPF78" s="12"/>
      <c r="JPG78" s="12"/>
      <c r="JPH78" s="12"/>
      <c r="JPI78" s="12"/>
      <c r="JPJ78" s="12"/>
      <c r="JPK78" s="12"/>
      <c r="JPL78" s="12"/>
      <c r="JPM78" s="12"/>
      <c r="JPN78" s="12"/>
      <c r="JPO78" s="12"/>
      <c r="JPP78" s="12"/>
      <c r="JPQ78" s="12"/>
      <c r="JPR78" s="12"/>
      <c r="JPS78" s="12"/>
      <c r="JPT78" s="12"/>
      <c r="JPU78" s="12"/>
      <c r="JPV78" s="12"/>
      <c r="JPW78" s="12"/>
      <c r="JPX78" s="12"/>
      <c r="JPY78" s="12"/>
      <c r="JPZ78" s="12"/>
      <c r="JQA78" s="12"/>
      <c r="JQB78" s="12"/>
      <c r="JQC78" s="12"/>
      <c r="JQD78" s="12"/>
      <c r="JQE78" s="12"/>
      <c r="JQF78" s="12"/>
      <c r="JQG78" s="12"/>
      <c r="JQH78" s="12"/>
      <c r="JQI78" s="12"/>
      <c r="JQJ78" s="12"/>
      <c r="JQK78" s="12"/>
      <c r="JQL78" s="12"/>
      <c r="JQM78" s="12"/>
      <c r="JQN78" s="12"/>
      <c r="JQO78" s="12"/>
      <c r="JQP78" s="12"/>
      <c r="JQQ78" s="12"/>
      <c r="JQR78" s="12"/>
      <c r="JQS78" s="12"/>
      <c r="JQT78" s="12"/>
      <c r="JQU78" s="12"/>
      <c r="JQV78" s="12"/>
      <c r="JQW78" s="12"/>
      <c r="JQX78" s="12"/>
      <c r="JQY78" s="12"/>
      <c r="JQZ78" s="12"/>
      <c r="JRA78" s="12"/>
      <c r="JRB78" s="12"/>
      <c r="JRC78" s="12"/>
      <c r="JRD78" s="12"/>
      <c r="JRE78" s="12"/>
      <c r="JRF78" s="12"/>
      <c r="JRG78" s="12"/>
      <c r="JRH78" s="12"/>
      <c r="JRI78" s="12"/>
      <c r="JRJ78" s="12"/>
      <c r="JRK78" s="12"/>
      <c r="JRL78" s="12"/>
      <c r="JRM78" s="12"/>
      <c r="JRN78" s="12"/>
      <c r="JRO78" s="12"/>
      <c r="JRP78" s="12"/>
      <c r="JRQ78" s="12"/>
      <c r="JRR78" s="12"/>
      <c r="JRS78" s="12"/>
      <c r="JRT78" s="12"/>
      <c r="JRU78" s="12"/>
      <c r="JRV78" s="12"/>
      <c r="JRW78" s="12"/>
      <c r="JRX78" s="12"/>
      <c r="JRY78" s="12"/>
      <c r="JRZ78" s="12"/>
      <c r="JSA78" s="12"/>
      <c r="JSB78" s="12"/>
      <c r="JSC78" s="12"/>
      <c r="JSD78" s="12"/>
      <c r="JSE78" s="12"/>
      <c r="JSF78" s="12"/>
      <c r="JSG78" s="12"/>
      <c r="JSH78" s="12"/>
      <c r="JSI78" s="12"/>
      <c r="JSJ78" s="12"/>
      <c r="JSK78" s="12"/>
      <c r="JSL78" s="12"/>
      <c r="JSM78" s="12"/>
      <c r="JSN78" s="12"/>
      <c r="JSO78" s="12"/>
      <c r="JSP78" s="12"/>
      <c r="JSQ78" s="12"/>
      <c r="JSR78" s="12"/>
      <c r="JSS78" s="12"/>
      <c r="JST78" s="12"/>
      <c r="JSU78" s="12"/>
      <c r="JSV78" s="12"/>
      <c r="JSW78" s="12"/>
      <c r="JSX78" s="12"/>
      <c r="JSY78" s="12"/>
      <c r="JSZ78" s="12"/>
      <c r="JTA78" s="12"/>
      <c r="JTB78" s="12"/>
      <c r="JTC78" s="12"/>
      <c r="JTD78" s="12"/>
      <c r="JTE78" s="12"/>
      <c r="JTF78" s="12"/>
      <c r="JTG78" s="12"/>
      <c r="JTH78" s="12"/>
      <c r="JTI78" s="12"/>
      <c r="JTJ78" s="12"/>
      <c r="JTK78" s="12"/>
      <c r="JTL78" s="12"/>
      <c r="JTM78" s="12"/>
      <c r="JTN78" s="12"/>
      <c r="JTO78" s="12"/>
      <c r="JTP78" s="12"/>
      <c r="JTQ78" s="12"/>
      <c r="JTR78" s="12"/>
      <c r="JTS78" s="12"/>
      <c r="JTT78" s="12"/>
      <c r="JTU78" s="12"/>
      <c r="JTV78" s="12"/>
      <c r="JTW78" s="12"/>
      <c r="JTX78" s="12"/>
      <c r="JTY78" s="12"/>
      <c r="JTZ78" s="12"/>
      <c r="JUA78" s="12"/>
      <c r="JUB78" s="12"/>
      <c r="JUC78" s="12"/>
      <c r="JUD78" s="12"/>
      <c r="JUE78" s="12"/>
      <c r="JUF78" s="12"/>
      <c r="JUG78" s="12"/>
      <c r="JUH78" s="12"/>
      <c r="JUI78" s="12"/>
      <c r="JUJ78" s="12"/>
      <c r="JUK78" s="12"/>
      <c r="JUL78" s="12"/>
      <c r="JUM78" s="12"/>
      <c r="JUN78" s="12"/>
      <c r="JUO78" s="12"/>
      <c r="JUP78" s="12"/>
      <c r="JUQ78" s="12"/>
      <c r="JUR78" s="12"/>
      <c r="JUS78" s="12"/>
      <c r="JUT78" s="12"/>
      <c r="JUU78" s="12"/>
      <c r="JUV78" s="12"/>
      <c r="JUW78" s="12"/>
      <c r="JUX78" s="12"/>
      <c r="JUY78" s="12"/>
      <c r="JUZ78" s="12"/>
      <c r="JVA78" s="12"/>
      <c r="JVB78" s="12"/>
      <c r="JVC78" s="12"/>
      <c r="JVD78" s="12"/>
      <c r="JVE78" s="12"/>
      <c r="JVF78" s="12"/>
      <c r="JVG78" s="12"/>
      <c r="JVH78" s="12"/>
      <c r="JVI78" s="12"/>
      <c r="JVJ78" s="12"/>
      <c r="JVK78" s="12"/>
      <c r="JVL78" s="12"/>
      <c r="JVM78" s="12"/>
      <c r="JVN78" s="12"/>
      <c r="JVO78" s="12"/>
      <c r="JVP78" s="12"/>
      <c r="JVQ78" s="12"/>
      <c r="JVR78" s="12"/>
      <c r="JVS78" s="12"/>
      <c r="JVT78" s="12"/>
      <c r="JVU78" s="12"/>
      <c r="JVV78" s="12"/>
      <c r="JVW78" s="12"/>
      <c r="JVX78" s="12"/>
      <c r="JVY78" s="12"/>
      <c r="JVZ78" s="12"/>
      <c r="JWA78" s="12"/>
      <c r="JWB78" s="12"/>
      <c r="JWC78" s="12"/>
      <c r="JWD78" s="12"/>
      <c r="JWE78" s="12"/>
      <c r="JWF78" s="12"/>
      <c r="JWG78" s="12"/>
      <c r="JWH78" s="12"/>
      <c r="JWI78" s="12"/>
      <c r="JWJ78" s="12"/>
      <c r="JWK78" s="12"/>
      <c r="JWL78" s="12"/>
      <c r="JWM78" s="12"/>
      <c r="JWN78" s="12"/>
      <c r="JWO78" s="12"/>
      <c r="JWP78" s="12"/>
      <c r="JWQ78" s="12"/>
      <c r="JWR78" s="12"/>
      <c r="JWS78" s="12"/>
      <c r="JWT78" s="12"/>
      <c r="JWU78" s="12"/>
      <c r="JWV78" s="12"/>
      <c r="JWW78" s="12"/>
      <c r="JWX78" s="12"/>
      <c r="JWY78" s="12"/>
      <c r="JWZ78" s="12"/>
      <c r="JXA78" s="12"/>
      <c r="JXB78" s="12"/>
      <c r="JXC78" s="12"/>
      <c r="JXD78" s="12"/>
      <c r="JXE78" s="12"/>
      <c r="JXF78" s="12"/>
      <c r="JXG78" s="12"/>
      <c r="JXH78" s="12"/>
      <c r="JXI78" s="12"/>
      <c r="JXJ78" s="12"/>
      <c r="JXK78" s="12"/>
      <c r="JXL78" s="12"/>
      <c r="JXM78" s="12"/>
      <c r="JXN78" s="12"/>
      <c r="JXO78" s="12"/>
      <c r="JXP78" s="12"/>
      <c r="JXQ78" s="12"/>
      <c r="JXR78" s="12"/>
      <c r="JXS78" s="12"/>
      <c r="JXT78" s="12"/>
      <c r="JXU78" s="12"/>
      <c r="JXV78" s="12"/>
      <c r="JXW78" s="12"/>
      <c r="JXX78" s="12"/>
      <c r="JXY78" s="12"/>
      <c r="JXZ78" s="12"/>
      <c r="JYA78" s="12"/>
      <c r="JYB78" s="12"/>
      <c r="JYC78" s="12"/>
      <c r="JYD78" s="12"/>
      <c r="JYE78" s="12"/>
      <c r="JYF78" s="12"/>
      <c r="JYG78" s="12"/>
      <c r="JYH78" s="12"/>
      <c r="JYI78" s="12"/>
      <c r="JYJ78" s="12"/>
      <c r="JYK78" s="12"/>
      <c r="JYL78" s="12"/>
      <c r="JYM78" s="12"/>
      <c r="JYN78" s="12"/>
      <c r="JYO78" s="12"/>
      <c r="JYP78" s="12"/>
      <c r="JYQ78" s="12"/>
      <c r="JYR78" s="12"/>
      <c r="JYS78" s="12"/>
      <c r="JYT78" s="12"/>
      <c r="JYU78" s="12"/>
      <c r="JYV78" s="12"/>
      <c r="JYW78" s="12"/>
      <c r="JYX78" s="12"/>
      <c r="JYY78" s="12"/>
      <c r="JYZ78" s="12"/>
      <c r="JZA78" s="12"/>
      <c r="JZB78" s="12"/>
      <c r="JZC78" s="12"/>
      <c r="JZD78" s="12"/>
      <c r="JZE78" s="12"/>
      <c r="JZF78" s="12"/>
      <c r="JZG78" s="12"/>
      <c r="JZH78" s="12"/>
      <c r="JZI78" s="12"/>
      <c r="JZJ78" s="12"/>
      <c r="JZK78" s="12"/>
      <c r="JZL78" s="12"/>
      <c r="JZM78" s="12"/>
      <c r="JZN78" s="12"/>
      <c r="JZO78" s="12"/>
      <c r="JZP78" s="12"/>
      <c r="JZQ78" s="12"/>
      <c r="JZR78" s="12"/>
      <c r="JZS78" s="12"/>
      <c r="JZT78" s="12"/>
      <c r="JZU78" s="12"/>
      <c r="JZV78" s="12"/>
      <c r="JZW78" s="12"/>
      <c r="JZX78" s="12"/>
      <c r="JZY78" s="12"/>
      <c r="JZZ78" s="12"/>
      <c r="KAA78" s="12"/>
      <c r="KAB78" s="12"/>
      <c r="KAC78" s="12"/>
      <c r="KAD78" s="12"/>
      <c r="KAE78" s="12"/>
      <c r="KAF78" s="12"/>
      <c r="KAG78" s="12"/>
      <c r="KAH78" s="12"/>
      <c r="KAI78" s="12"/>
      <c r="KAJ78" s="12"/>
      <c r="KAK78" s="12"/>
      <c r="KAL78" s="12"/>
      <c r="KAM78" s="12"/>
      <c r="KAN78" s="12"/>
      <c r="KAO78" s="12"/>
      <c r="KAP78" s="12"/>
      <c r="KAQ78" s="12"/>
      <c r="KAR78" s="12"/>
      <c r="KAS78" s="12"/>
      <c r="KAT78" s="12"/>
      <c r="KAU78" s="12"/>
      <c r="KAV78" s="12"/>
      <c r="KAW78" s="12"/>
      <c r="KAX78" s="12"/>
      <c r="KAY78" s="12"/>
      <c r="KAZ78" s="12"/>
      <c r="KBA78" s="12"/>
      <c r="KBB78" s="12"/>
      <c r="KBC78" s="12"/>
      <c r="KBD78" s="12"/>
      <c r="KBE78" s="12"/>
      <c r="KBF78" s="12"/>
      <c r="KBG78" s="12"/>
      <c r="KBH78" s="12"/>
      <c r="KBI78" s="12"/>
      <c r="KBJ78" s="12"/>
      <c r="KBK78" s="12"/>
      <c r="KBL78" s="12"/>
      <c r="KBM78" s="12"/>
      <c r="KBN78" s="12"/>
      <c r="KBO78" s="12"/>
      <c r="KBP78" s="12"/>
      <c r="KBQ78" s="12"/>
      <c r="KBR78" s="12"/>
      <c r="KBS78" s="12"/>
      <c r="KBT78" s="12"/>
      <c r="KBU78" s="12"/>
      <c r="KBV78" s="12"/>
      <c r="KBW78" s="12"/>
      <c r="KBX78" s="12"/>
      <c r="KBY78" s="12"/>
      <c r="KBZ78" s="12"/>
      <c r="KCA78" s="12"/>
      <c r="KCB78" s="12"/>
      <c r="KCC78" s="12"/>
      <c r="KCD78" s="12"/>
      <c r="KCE78" s="12"/>
      <c r="KCF78" s="12"/>
      <c r="KCG78" s="12"/>
      <c r="KCH78" s="12"/>
      <c r="KCI78" s="12"/>
      <c r="KCJ78" s="12"/>
      <c r="KCK78" s="12"/>
      <c r="KCL78" s="12"/>
      <c r="KCM78" s="12"/>
      <c r="KCN78" s="12"/>
      <c r="KCO78" s="12"/>
      <c r="KCP78" s="12"/>
      <c r="KCQ78" s="12"/>
      <c r="KCR78" s="12"/>
      <c r="KCS78" s="12"/>
      <c r="KCT78" s="12"/>
      <c r="KCU78" s="12"/>
      <c r="KCV78" s="12"/>
      <c r="KCW78" s="12"/>
      <c r="KCX78" s="12"/>
      <c r="KCY78" s="12"/>
      <c r="KCZ78" s="12"/>
      <c r="KDA78" s="12"/>
      <c r="KDB78" s="12"/>
      <c r="KDC78" s="12"/>
      <c r="KDD78" s="12"/>
      <c r="KDE78" s="12"/>
      <c r="KDF78" s="12"/>
      <c r="KDG78" s="12"/>
      <c r="KDH78" s="12"/>
      <c r="KDI78" s="12"/>
      <c r="KDJ78" s="12"/>
      <c r="KDK78" s="12"/>
      <c r="KDL78" s="12"/>
      <c r="KDM78" s="12"/>
      <c r="KDN78" s="12"/>
      <c r="KDO78" s="12"/>
      <c r="KDP78" s="12"/>
      <c r="KDQ78" s="12"/>
      <c r="KDR78" s="12"/>
      <c r="KDS78" s="12"/>
      <c r="KDT78" s="12"/>
      <c r="KDU78" s="12"/>
      <c r="KDV78" s="12"/>
      <c r="KDW78" s="12"/>
      <c r="KDX78" s="12"/>
      <c r="KDY78" s="12"/>
      <c r="KDZ78" s="12"/>
      <c r="KEA78" s="12"/>
      <c r="KEB78" s="12"/>
      <c r="KEC78" s="12"/>
      <c r="KED78" s="12"/>
      <c r="KEE78" s="12"/>
      <c r="KEF78" s="12"/>
      <c r="KEG78" s="12"/>
      <c r="KEH78" s="12"/>
      <c r="KEI78" s="12"/>
      <c r="KEJ78" s="12"/>
      <c r="KEK78" s="12"/>
      <c r="KEL78" s="12"/>
      <c r="KEM78" s="12"/>
      <c r="KEN78" s="12"/>
      <c r="KEO78" s="12"/>
      <c r="KEP78" s="12"/>
      <c r="KEQ78" s="12"/>
      <c r="KER78" s="12"/>
      <c r="KES78" s="12"/>
      <c r="KET78" s="12"/>
      <c r="KEU78" s="12"/>
      <c r="KEV78" s="12"/>
      <c r="KEW78" s="12"/>
      <c r="KEX78" s="12"/>
      <c r="KEY78" s="12"/>
      <c r="KEZ78" s="12"/>
      <c r="KFA78" s="12"/>
      <c r="KFB78" s="12"/>
      <c r="KFC78" s="12"/>
      <c r="KFD78" s="12"/>
      <c r="KFE78" s="12"/>
      <c r="KFF78" s="12"/>
      <c r="KFG78" s="12"/>
      <c r="KFH78" s="12"/>
      <c r="KFI78" s="12"/>
      <c r="KFJ78" s="12"/>
      <c r="KFK78" s="12"/>
      <c r="KFL78" s="12"/>
      <c r="KFM78" s="12"/>
      <c r="KFN78" s="12"/>
      <c r="KFO78" s="12"/>
      <c r="KFP78" s="12"/>
      <c r="KFQ78" s="12"/>
      <c r="KFR78" s="12"/>
      <c r="KFS78" s="12"/>
      <c r="KFT78" s="12"/>
      <c r="KFU78" s="12"/>
      <c r="KFV78" s="12"/>
      <c r="KFW78" s="12"/>
      <c r="KFX78" s="12"/>
      <c r="KFY78" s="12"/>
      <c r="KFZ78" s="12"/>
      <c r="KGA78" s="12"/>
      <c r="KGB78" s="12"/>
      <c r="KGC78" s="12"/>
      <c r="KGD78" s="12"/>
      <c r="KGE78" s="12"/>
      <c r="KGF78" s="12"/>
      <c r="KGG78" s="12"/>
      <c r="KGH78" s="12"/>
      <c r="KGI78" s="12"/>
      <c r="KGJ78" s="12"/>
      <c r="KGK78" s="12"/>
      <c r="KGL78" s="12"/>
      <c r="KGM78" s="12"/>
      <c r="KGN78" s="12"/>
      <c r="KGO78" s="12"/>
      <c r="KGP78" s="12"/>
      <c r="KGQ78" s="12"/>
      <c r="KGR78" s="12"/>
      <c r="KGS78" s="12"/>
      <c r="KGT78" s="12"/>
      <c r="KGU78" s="12"/>
      <c r="KGV78" s="12"/>
      <c r="KGW78" s="12"/>
      <c r="KGX78" s="12"/>
      <c r="KGY78" s="12"/>
      <c r="KGZ78" s="12"/>
      <c r="KHA78" s="12"/>
      <c r="KHB78" s="12"/>
      <c r="KHC78" s="12"/>
      <c r="KHD78" s="12"/>
      <c r="KHE78" s="12"/>
      <c r="KHF78" s="12"/>
      <c r="KHG78" s="12"/>
      <c r="KHH78" s="12"/>
      <c r="KHI78" s="12"/>
      <c r="KHJ78" s="12"/>
      <c r="KHK78" s="12"/>
      <c r="KHL78" s="12"/>
      <c r="KHM78" s="12"/>
      <c r="KHN78" s="12"/>
      <c r="KHO78" s="12"/>
      <c r="KHP78" s="12"/>
      <c r="KHQ78" s="12"/>
      <c r="KHR78" s="12"/>
      <c r="KHS78" s="12"/>
      <c r="KHT78" s="12"/>
      <c r="KHU78" s="12"/>
      <c r="KHV78" s="12"/>
      <c r="KHW78" s="12"/>
      <c r="KHX78" s="12"/>
      <c r="KHY78" s="12"/>
      <c r="KHZ78" s="12"/>
      <c r="KIA78" s="12"/>
      <c r="KIB78" s="12"/>
      <c r="KIC78" s="12"/>
      <c r="KID78" s="12"/>
      <c r="KIE78" s="12"/>
      <c r="KIF78" s="12"/>
      <c r="KIG78" s="12"/>
      <c r="KIH78" s="12"/>
      <c r="KII78" s="12"/>
      <c r="KIJ78" s="12"/>
      <c r="KIK78" s="12"/>
      <c r="KIL78" s="12"/>
      <c r="KIM78" s="12"/>
      <c r="KIN78" s="12"/>
      <c r="KIO78" s="12"/>
      <c r="KIP78" s="12"/>
      <c r="KIQ78" s="12"/>
      <c r="KIR78" s="12"/>
      <c r="KIS78" s="12"/>
      <c r="KIT78" s="12"/>
      <c r="KIU78" s="12"/>
      <c r="KIV78" s="12"/>
      <c r="KIW78" s="12"/>
      <c r="KIX78" s="12"/>
      <c r="KIY78" s="12"/>
      <c r="KIZ78" s="12"/>
      <c r="KJA78" s="12"/>
      <c r="KJB78" s="12"/>
      <c r="KJC78" s="12"/>
      <c r="KJD78" s="12"/>
      <c r="KJE78" s="12"/>
      <c r="KJF78" s="12"/>
      <c r="KJG78" s="12"/>
      <c r="KJH78" s="12"/>
      <c r="KJI78" s="12"/>
      <c r="KJJ78" s="12"/>
      <c r="KJK78" s="12"/>
      <c r="KJL78" s="12"/>
      <c r="KJM78" s="12"/>
      <c r="KJN78" s="12"/>
      <c r="KJO78" s="12"/>
      <c r="KJP78" s="12"/>
      <c r="KJQ78" s="12"/>
      <c r="KJR78" s="12"/>
      <c r="KJS78" s="12"/>
      <c r="KJT78" s="12"/>
      <c r="KJU78" s="12"/>
      <c r="KJV78" s="12"/>
      <c r="KJW78" s="12"/>
      <c r="KJX78" s="12"/>
      <c r="KJY78" s="12"/>
      <c r="KJZ78" s="12"/>
      <c r="KKA78" s="12"/>
      <c r="KKB78" s="12"/>
      <c r="KKC78" s="12"/>
      <c r="KKD78" s="12"/>
      <c r="KKE78" s="12"/>
      <c r="KKF78" s="12"/>
      <c r="KKG78" s="12"/>
      <c r="KKH78" s="12"/>
      <c r="KKI78" s="12"/>
      <c r="KKJ78" s="12"/>
      <c r="KKK78" s="12"/>
      <c r="KKL78" s="12"/>
      <c r="KKM78" s="12"/>
      <c r="KKN78" s="12"/>
      <c r="KKO78" s="12"/>
      <c r="KKP78" s="12"/>
      <c r="KKQ78" s="12"/>
      <c r="KKR78" s="12"/>
      <c r="KKS78" s="12"/>
      <c r="KKT78" s="12"/>
      <c r="KKU78" s="12"/>
      <c r="KKV78" s="12"/>
      <c r="KKW78" s="12"/>
      <c r="KKX78" s="12"/>
      <c r="KKY78" s="12"/>
      <c r="KKZ78" s="12"/>
      <c r="KLA78" s="12"/>
      <c r="KLB78" s="12"/>
      <c r="KLC78" s="12"/>
      <c r="KLD78" s="12"/>
      <c r="KLE78" s="12"/>
      <c r="KLF78" s="12"/>
      <c r="KLG78" s="12"/>
      <c r="KLH78" s="12"/>
      <c r="KLI78" s="12"/>
      <c r="KLJ78" s="12"/>
      <c r="KLK78" s="12"/>
      <c r="KLL78" s="12"/>
      <c r="KLM78" s="12"/>
      <c r="KLN78" s="12"/>
      <c r="KLO78" s="12"/>
      <c r="KLP78" s="12"/>
      <c r="KLQ78" s="12"/>
      <c r="KLR78" s="12"/>
      <c r="KLS78" s="12"/>
      <c r="KLT78" s="12"/>
      <c r="KLU78" s="12"/>
      <c r="KLV78" s="12"/>
      <c r="KLW78" s="12"/>
      <c r="KLX78" s="12"/>
      <c r="KLY78" s="12"/>
      <c r="KLZ78" s="12"/>
      <c r="KMA78" s="12"/>
      <c r="KMB78" s="12"/>
      <c r="KMC78" s="12"/>
      <c r="KMD78" s="12"/>
      <c r="KME78" s="12"/>
      <c r="KMF78" s="12"/>
      <c r="KMG78" s="12"/>
      <c r="KMH78" s="12"/>
      <c r="KMI78" s="12"/>
      <c r="KMJ78" s="12"/>
      <c r="KMK78" s="12"/>
      <c r="KML78" s="12"/>
      <c r="KMM78" s="12"/>
      <c r="KMN78" s="12"/>
      <c r="KMO78" s="12"/>
      <c r="KMP78" s="12"/>
      <c r="KMQ78" s="12"/>
      <c r="KMR78" s="12"/>
      <c r="KMS78" s="12"/>
      <c r="KMT78" s="12"/>
      <c r="KMU78" s="12"/>
      <c r="KMV78" s="12"/>
      <c r="KMW78" s="12"/>
      <c r="KMX78" s="12"/>
      <c r="KMY78" s="12"/>
      <c r="KMZ78" s="12"/>
      <c r="KNA78" s="12"/>
      <c r="KNB78" s="12"/>
      <c r="KNC78" s="12"/>
      <c r="KND78" s="12"/>
      <c r="KNE78" s="12"/>
      <c r="KNF78" s="12"/>
      <c r="KNG78" s="12"/>
      <c r="KNH78" s="12"/>
      <c r="KNI78" s="12"/>
      <c r="KNJ78" s="12"/>
      <c r="KNK78" s="12"/>
      <c r="KNL78" s="12"/>
      <c r="KNM78" s="12"/>
      <c r="KNN78" s="12"/>
      <c r="KNO78" s="12"/>
      <c r="KNP78" s="12"/>
      <c r="KNQ78" s="12"/>
      <c r="KNR78" s="12"/>
      <c r="KNS78" s="12"/>
      <c r="KNT78" s="12"/>
      <c r="KNU78" s="12"/>
      <c r="KNV78" s="12"/>
      <c r="KNW78" s="12"/>
      <c r="KNX78" s="12"/>
      <c r="KNY78" s="12"/>
      <c r="KNZ78" s="12"/>
      <c r="KOA78" s="12"/>
      <c r="KOB78" s="12"/>
      <c r="KOC78" s="12"/>
      <c r="KOD78" s="12"/>
      <c r="KOE78" s="12"/>
      <c r="KOF78" s="12"/>
      <c r="KOG78" s="12"/>
      <c r="KOH78" s="12"/>
      <c r="KOI78" s="12"/>
      <c r="KOJ78" s="12"/>
      <c r="KOK78" s="12"/>
      <c r="KOL78" s="12"/>
      <c r="KOM78" s="12"/>
      <c r="KON78" s="12"/>
      <c r="KOO78" s="12"/>
      <c r="KOP78" s="12"/>
      <c r="KOQ78" s="12"/>
      <c r="KOR78" s="12"/>
      <c r="KOS78" s="12"/>
      <c r="KOT78" s="12"/>
      <c r="KOU78" s="12"/>
      <c r="KOV78" s="12"/>
      <c r="KOW78" s="12"/>
      <c r="KOX78" s="12"/>
      <c r="KOY78" s="12"/>
      <c r="KOZ78" s="12"/>
      <c r="KPA78" s="12"/>
      <c r="KPB78" s="12"/>
      <c r="KPC78" s="12"/>
      <c r="KPD78" s="12"/>
      <c r="KPE78" s="12"/>
      <c r="KPF78" s="12"/>
      <c r="KPG78" s="12"/>
      <c r="KPH78" s="12"/>
      <c r="KPI78" s="12"/>
      <c r="KPJ78" s="12"/>
      <c r="KPK78" s="12"/>
      <c r="KPL78" s="12"/>
      <c r="KPM78" s="12"/>
      <c r="KPN78" s="12"/>
      <c r="KPO78" s="12"/>
      <c r="KPP78" s="12"/>
      <c r="KPQ78" s="12"/>
      <c r="KPR78" s="12"/>
      <c r="KPS78" s="12"/>
      <c r="KPT78" s="12"/>
      <c r="KPU78" s="12"/>
      <c r="KPV78" s="12"/>
      <c r="KPW78" s="12"/>
      <c r="KPX78" s="12"/>
      <c r="KPY78" s="12"/>
      <c r="KPZ78" s="12"/>
      <c r="KQA78" s="12"/>
      <c r="KQB78" s="12"/>
      <c r="KQC78" s="12"/>
      <c r="KQD78" s="12"/>
      <c r="KQE78" s="12"/>
      <c r="KQF78" s="12"/>
      <c r="KQG78" s="12"/>
      <c r="KQH78" s="12"/>
      <c r="KQI78" s="12"/>
      <c r="KQJ78" s="12"/>
      <c r="KQK78" s="12"/>
      <c r="KQL78" s="12"/>
      <c r="KQM78" s="12"/>
      <c r="KQN78" s="12"/>
      <c r="KQO78" s="12"/>
      <c r="KQP78" s="12"/>
      <c r="KQQ78" s="12"/>
      <c r="KQR78" s="12"/>
      <c r="KQS78" s="12"/>
      <c r="KQT78" s="12"/>
      <c r="KQU78" s="12"/>
      <c r="KQV78" s="12"/>
      <c r="KQW78" s="12"/>
      <c r="KQX78" s="12"/>
      <c r="KQY78" s="12"/>
      <c r="KQZ78" s="12"/>
      <c r="KRA78" s="12"/>
      <c r="KRB78" s="12"/>
      <c r="KRC78" s="12"/>
      <c r="KRD78" s="12"/>
      <c r="KRE78" s="12"/>
      <c r="KRF78" s="12"/>
      <c r="KRG78" s="12"/>
      <c r="KRH78" s="12"/>
      <c r="KRI78" s="12"/>
      <c r="KRJ78" s="12"/>
      <c r="KRK78" s="12"/>
      <c r="KRL78" s="12"/>
      <c r="KRM78" s="12"/>
      <c r="KRN78" s="12"/>
      <c r="KRO78" s="12"/>
      <c r="KRP78" s="12"/>
      <c r="KRQ78" s="12"/>
      <c r="KRR78" s="12"/>
      <c r="KRS78" s="12"/>
      <c r="KRT78" s="12"/>
      <c r="KRU78" s="12"/>
      <c r="KRV78" s="12"/>
      <c r="KRW78" s="12"/>
      <c r="KRX78" s="12"/>
      <c r="KRY78" s="12"/>
      <c r="KRZ78" s="12"/>
      <c r="KSA78" s="12"/>
      <c r="KSB78" s="12"/>
      <c r="KSC78" s="12"/>
      <c r="KSD78" s="12"/>
      <c r="KSE78" s="12"/>
      <c r="KSF78" s="12"/>
      <c r="KSG78" s="12"/>
      <c r="KSH78" s="12"/>
      <c r="KSI78" s="12"/>
      <c r="KSJ78" s="12"/>
      <c r="KSK78" s="12"/>
      <c r="KSL78" s="12"/>
      <c r="KSM78" s="12"/>
      <c r="KSN78" s="12"/>
      <c r="KSO78" s="12"/>
      <c r="KSP78" s="12"/>
      <c r="KSQ78" s="12"/>
      <c r="KSR78" s="12"/>
      <c r="KSS78" s="12"/>
      <c r="KST78" s="12"/>
      <c r="KSU78" s="12"/>
      <c r="KSV78" s="12"/>
      <c r="KSW78" s="12"/>
      <c r="KSX78" s="12"/>
      <c r="KSY78" s="12"/>
      <c r="KSZ78" s="12"/>
      <c r="KTA78" s="12"/>
      <c r="KTB78" s="12"/>
      <c r="KTC78" s="12"/>
      <c r="KTD78" s="12"/>
      <c r="KTE78" s="12"/>
      <c r="KTF78" s="12"/>
      <c r="KTG78" s="12"/>
      <c r="KTH78" s="12"/>
      <c r="KTI78" s="12"/>
      <c r="KTJ78" s="12"/>
      <c r="KTK78" s="12"/>
      <c r="KTL78" s="12"/>
      <c r="KTM78" s="12"/>
      <c r="KTN78" s="12"/>
      <c r="KTO78" s="12"/>
      <c r="KTP78" s="12"/>
      <c r="KTQ78" s="12"/>
      <c r="KTR78" s="12"/>
      <c r="KTS78" s="12"/>
      <c r="KTT78" s="12"/>
      <c r="KTU78" s="12"/>
      <c r="KTV78" s="12"/>
      <c r="KTW78" s="12"/>
      <c r="KTX78" s="12"/>
      <c r="KTY78" s="12"/>
      <c r="KTZ78" s="12"/>
      <c r="KUA78" s="12"/>
      <c r="KUB78" s="12"/>
      <c r="KUC78" s="12"/>
      <c r="KUD78" s="12"/>
      <c r="KUE78" s="12"/>
      <c r="KUF78" s="12"/>
      <c r="KUG78" s="12"/>
      <c r="KUH78" s="12"/>
      <c r="KUI78" s="12"/>
      <c r="KUJ78" s="12"/>
      <c r="KUK78" s="12"/>
      <c r="KUL78" s="12"/>
      <c r="KUM78" s="12"/>
      <c r="KUN78" s="12"/>
      <c r="KUO78" s="12"/>
      <c r="KUP78" s="12"/>
      <c r="KUQ78" s="12"/>
      <c r="KUR78" s="12"/>
      <c r="KUS78" s="12"/>
      <c r="KUT78" s="12"/>
      <c r="KUU78" s="12"/>
      <c r="KUV78" s="12"/>
      <c r="KUW78" s="12"/>
      <c r="KUX78" s="12"/>
      <c r="KUY78" s="12"/>
      <c r="KUZ78" s="12"/>
      <c r="KVA78" s="12"/>
      <c r="KVB78" s="12"/>
      <c r="KVC78" s="12"/>
      <c r="KVD78" s="12"/>
      <c r="KVE78" s="12"/>
      <c r="KVF78" s="12"/>
      <c r="KVG78" s="12"/>
      <c r="KVH78" s="12"/>
      <c r="KVI78" s="12"/>
      <c r="KVJ78" s="12"/>
      <c r="KVK78" s="12"/>
      <c r="KVL78" s="12"/>
      <c r="KVM78" s="12"/>
      <c r="KVN78" s="12"/>
      <c r="KVO78" s="12"/>
      <c r="KVP78" s="12"/>
      <c r="KVQ78" s="12"/>
      <c r="KVR78" s="12"/>
      <c r="KVS78" s="12"/>
      <c r="KVT78" s="12"/>
      <c r="KVU78" s="12"/>
      <c r="KVV78" s="12"/>
      <c r="KVW78" s="12"/>
      <c r="KVX78" s="12"/>
      <c r="KVY78" s="12"/>
      <c r="KVZ78" s="12"/>
      <c r="KWA78" s="12"/>
      <c r="KWB78" s="12"/>
      <c r="KWC78" s="12"/>
      <c r="KWD78" s="12"/>
      <c r="KWE78" s="12"/>
      <c r="KWF78" s="12"/>
      <c r="KWG78" s="12"/>
      <c r="KWH78" s="12"/>
      <c r="KWI78" s="12"/>
      <c r="KWJ78" s="12"/>
      <c r="KWK78" s="12"/>
      <c r="KWL78" s="12"/>
      <c r="KWM78" s="12"/>
      <c r="KWN78" s="12"/>
      <c r="KWO78" s="12"/>
      <c r="KWP78" s="12"/>
      <c r="KWQ78" s="12"/>
      <c r="KWR78" s="12"/>
      <c r="KWS78" s="12"/>
      <c r="KWT78" s="12"/>
      <c r="KWU78" s="12"/>
      <c r="KWV78" s="12"/>
      <c r="KWW78" s="12"/>
      <c r="KWX78" s="12"/>
      <c r="KWY78" s="12"/>
      <c r="KWZ78" s="12"/>
      <c r="KXA78" s="12"/>
      <c r="KXB78" s="12"/>
      <c r="KXC78" s="12"/>
      <c r="KXD78" s="12"/>
      <c r="KXE78" s="12"/>
      <c r="KXF78" s="12"/>
      <c r="KXG78" s="12"/>
      <c r="KXH78" s="12"/>
      <c r="KXI78" s="12"/>
      <c r="KXJ78" s="12"/>
      <c r="KXK78" s="12"/>
      <c r="KXL78" s="12"/>
      <c r="KXM78" s="12"/>
      <c r="KXN78" s="12"/>
      <c r="KXO78" s="12"/>
      <c r="KXP78" s="12"/>
      <c r="KXQ78" s="12"/>
      <c r="KXR78" s="12"/>
      <c r="KXS78" s="12"/>
      <c r="KXT78" s="12"/>
      <c r="KXU78" s="12"/>
      <c r="KXV78" s="12"/>
      <c r="KXW78" s="12"/>
      <c r="KXX78" s="12"/>
      <c r="KXY78" s="12"/>
      <c r="KXZ78" s="12"/>
      <c r="KYA78" s="12"/>
      <c r="KYB78" s="12"/>
      <c r="KYC78" s="12"/>
      <c r="KYD78" s="12"/>
      <c r="KYE78" s="12"/>
      <c r="KYF78" s="12"/>
      <c r="KYG78" s="12"/>
      <c r="KYH78" s="12"/>
      <c r="KYI78" s="12"/>
      <c r="KYJ78" s="12"/>
      <c r="KYK78" s="12"/>
      <c r="KYL78" s="12"/>
      <c r="KYM78" s="12"/>
      <c r="KYN78" s="12"/>
      <c r="KYO78" s="12"/>
      <c r="KYP78" s="12"/>
      <c r="KYQ78" s="12"/>
      <c r="KYR78" s="12"/>
      <c r="KYS78" s="12"/>
      <c r="KYT78" s="12"/>
      <c r="KYU78" s="12"/>
      <c r="KYV78" s="12"/>
      <c r="KYW78" s="12"/>
      <c r="KYX78" s="12"/>
      <c r="KYY78" s="12"/>
      <c r="KYZ78" s="12"/>
      <c r="KZA78" s="12"/>
      <c r="KZB78" s="12"/>
      <c r="KZC78" s="12"/>
      <c r="KZD78" s="12"/>
      <c r="KZE78" s="12"/>
      <c r="KZF78" s="12"/>
      <c r="KZG78" s="12"/>
      <c r="KZH78" s="12"/>
      <c r="KZI78" s="12"/>
      <c r="KZJ78" s="12"/>
      <c r="KZK78" s="12"/>
      <c r="KZL78" s="12"/>
      <c r="KZM78" s="12"/>
      <c r="KZN78" s="12"/>
      <c r="KZO78" s="12"/>
      <c r="KZP78" s="12"/>
      <c r="KZQ78" s="12"/>
      <c r="KZR78" s="12"/>
      <c r="KZS78" s="12"/>
      <c r="KZT78" s="12"/>
      <c r="KZU78" s="12"/>
      <c r="KZV78" s="12"/>
      <c r="KZW78" s="12"/>
      <c r="KZX78" s="12"/>
      <c r="KZY78" s="12"/>
      <c r="KZZ78" s="12"/>
      <c r="LAA78" s="12"/>
      <c r="LAB78" s="12"/>
      <c r="LAC78" s="12"/>
      <c r="LAD78" s="12"/>
      <c r="LAE78" s="12"/>
      <c r="LAF78" s="12"/>
      <c r="LAG78" s="12"/>
      <c r="LAH78" s="12"/>
      <c r="LAI78" s="12"/>
      <c r="LAJ78" s="12"/>
      <c r="LAK78" s="12"/>
      <c r="LAL78" s="12"/>
      <c r="LAM78" s="12"/>
      <c r="LAN78" s="12"/>
      <c r="LAO78" s="12"/>
      <c r="LAP78" s="12"/>
      <c r="LAQ78" s="12"/>
      <c r="LAR78" s="12"/>
      <c r="LAS78" s="12"/>
      <c r="LAT78" s="12"/>
      <c r="LAU78" s="12"/>
      <c r="LAV78" s="12"/>
      <c r="LAW78" s="12"/>
      <c r="LAX78" s="12"/>
      <c r="LAY78" s="12"/>
      <c r="LAZ78" s="12"/>
      <c r="LBA78" s="12"/>
      <c r="LBB78" s="12"/>
      <c r="LBC78" s="12"/>
      <c r="LBD78" s="12"/>
      <c r="LBE78" s="12"/>
      <c r="LBF78" s="12"/>
      <c r="LBG78" s="12"/>
      <c r="LBH78" s="12"/>
      <c r="LBI78" s="12"/>
      <c r="LBJ78" s="12"/>
      <c r="LBK78" s="12"/>
      <c r="LBL78" s="12"/>
      <c r="LBM78" s="12"/>
      <c r="LBN78" s="12"/>
      <c r="LBO78" s="12"/>
      <c r="LBP78" s="12"/>
      <c r="LBQ78" s="12"/>
      <c r="LBR78" s="12"/>
      <c r="LBS78" s="12"/>
      <c r="LBT78" s="12"/>
      <c r="LBU78" s="12"/>
      <c r="LBV78" s="12"/>
      <c r="LBW78" s="12"/>
      <c r="LBX78" s="12"/>
      <c r="LBY78" s="12"/>
      <c r="LBZ78" s="12"/>
      <c r="LCA78" s="12"/>
      <c r="LCB78" s="12"/>
      <c r="LCC78" s="12"/>
      <c r="LCD78" s="12"/>
      <c r="LCE78" s="12"/>
      <c r="LCF78" s="12"/>
      <c r="LCG78" s="12"/>
      <c r="LCH78" s="12"/>
      <c r="LCI78" s="12"/>
      <c r="LCJ78" s="12"/>
      <c r="LCK78" s="12"/>
      <c r="LCL78" s="12"/>
      <c r="LCM78" s="12"/>
      <c r="LCN78" s="12"/>
      <c r="LCO78" s="12"/>
      <c r="LCP78" s="12"/>
      <c r="LCQ78" s="12"/>
      <c r="LCR78" s="12"/>
      <c r="LCS78" s="12"/>
      <c r="LCT78" s="12"/>
      <c r="LCU78" s="12"/>
      <c r="LCV78" s="12"/>
      <c r="LCW78" s="12"/>
      <c r="LCX78" s="12"/>
      <c r="LCY78" s="12"/>
      <c r="LCZ78" s="12"/>
      <c r="LDA78" s="12"/>
      <c r="LDB78" s="12"/>
      <c r="LDC78" s="12"/>
      <c r="LDD78" s="12"/>
      <c r="LDE78" s="12"/>
      <c r="LDF78" s="12"/>
      <c r="LDG78" s="12"/>
      <c r="LDH78" s="12"/>
      <c r="LDI78" s="12"/>
      <c r="LDJ78" s="12"/>
      <c r="LDK78" s="12"/>
      <c r="LDL78" s="12"/>
      <c r="LDM78" s="12"/>
      <c r="LDN78" s="12"/>
      <c r="LDO78" s="12"/>
      <c r="LDP78" s="12"/>
      <c r="LDQ78" s="12"/>
      <c r="LDR78" s="12"/>
      <c r="LDS78" s="12"/>
      <c r="LDT78" s="12"/>
      <c r="LDU78" s="12"/>
      <c r="LDV78" s="12"/>
      <c r="LDW78" s="12"/>
      <c r="LDX78" s="12"/>
      <c r="LDY78" s="12"/>
      <c r="LDZ78" s="12"/>
      <c r="LEA78" s="12"/>
      <c r="LEB78" s="12"/>
      <c r="LEC78" s="12"/>
      <c r="LED78" s="12"/>
      <c r="LEE78" s="12"/>
      <c r="LEF78" s="12"/>
      <c r="LEG78" s="12"/>
      <c r="LEH78" s="12"/>
      <c r="LEI78" s="12"/>
      <c r="LEJ78" s="12"/>
      <c r="LEK78" s="12"/>
      <c r="LEL78" s="12"/>
      <c r="LEM78" s="12"/>
      <c r="LEN78" s="12"/>
      <c r="LEO78" s="12"/>
      <c r="LEP78" s="12"/>
      <c r="LEQ78" s="12"/>
      <c r="LER78" s="12"/>
      <c r="LES78" s="12"/>
      <c r="LET78" s="12"/>
      <c r="LEU78" s="12"/>
      <c r="LEV78" s="12"/>
      <c r="LEW78" s="12"/>
      <c r="LEX78" s="12"/>
      <c r="LEY78" s="12"/>
      <c r="LEZ78" s="12"/>
      <c r="LFA78" s="12"/>
      <c r="LFB78" s="12"/>
      <c r="LFC78" s="12"/>
      <c r="LFD78" s="12"/>
      <c r="LFE78" s="12"/>
      <c r="LFF78" s="12"/>
      <c r="LFG78" s="12"/>
      <c r="LFH78" s="12"/>
      <c r="LFI78" s="12"/>
      <c r="LFJ78" s="12"/>
      <c r="LFK78" s="12"/>
      <c r="LFL78" s="12"/>
      <c r="LFM78" s="12"/>
      <c r="LFN78" s="12"/>
      <c r="LFO78" s="12"/>
      <c r="LFP78" s="12"/>
      <c r="LFQ78" s="12"/>
      <c r="LFR78" s="12"/>
      <c r="LFS78" s="12"/>
      <c r="LFT78" s="12"/>
      <c r="LFU78" s="12"/>
      <c r="LFV78" s="12"/>
      <c r="LFW78" s="12"/>
      <c r="LFX78" s="12"/>
      <c r="LFY78" s="12"/>
      <c r="LFZ78" s="12"/>
      <c r="LGA78" s="12"/>
      <c r="LGB78" s="12"/>
      <c r="LGC78" s="12"/>
      <c r="LGD78" s="12"/>
      <c r="LGE78" s="12"/>
      <c r="LGF78" s="12"/>
      <c r="LGG78" s="12"/>
      <c r="LGH78" s="12"/>
      <c r="LGI78" s="12"/>
      <c r="LGJ78" s="12"/>
      <c r="LGK78" s="12"/>
      <c r="LGL78" s="12"/>
      <c r="LGM78" s="12"/>
      <c r="LGN78" s="12"/>
      <c r="LGO78" s="12"/>
      <c r="LGP78" s="12"/>
      <c r="LGQ78" s="12"/>
      <c r="LGR78" s="12"/>
      <c r="LGS78" s="12"/>
      <c r="LGT78" s="12"/>
      <c r="LGU78" s="12"/>
      <c r="LGV78" s="12"/>
      <c r="LGW78" s="12"/>
      <c r="LGX78" s="12"/>
      <c r="LGY78" s="12"/>
      <c r="LGZ78" s="12"/>
      <c r="LHA78" s="12"/>
      <c r="LHB78" s="12"/>
      <c r="LHC78" s="12"/>
      <c r="LHD78" s="12"/>
      <c r="LHE78" s="12"/>
      <c r="LHF78" s="12"/>
      <c r="LHG78" s="12"/>
      <c r="LHH78" s="12"/>
      <c r="LHI78" s="12"/>
      <c r="LHJ78" s="12"/>
      <c r="LHK78" s="12"/>
      <c r="LHL78" s="12"/>
      <c r="LHM78" s="12"/>
      <c r="LHN78" s="12"/>
      <c r="LHO78" s="12"/>
      <c r="LHP78" s="12"/>
      <c r="LHQ78" s="12"/>
      <c r="LHR78" s="12"/>
      <c r="LHS78" s="12"/>
      <c r="LHT78" s="12"/>
      <c r="LHU78" s="12"/>
      <c r="LHV78" s="12"/>
      <c r="LHW78" s="12"/>
      <c r="LHX78" s="12"/>
      <c r="LHY78" s="12"/>
      <c r="LHZ78" s="12"/>
      <c r="LIA78" s="12"/>
      <c r="LIB78" s="12"/>
      <c r="LIC78" s="12"/>
      <c r="LID78" s="12"/>
      <c r="LIE78" s="12"/>
      <c r="LIF78" s="12"/>
      <c r="LIG78" s="12"/>
      <c r="LIH78" s="12"/>
      <c r="LII78" s="12"/>
      <c r="LIJ78" s="12"/>
      <c r="LIK78" s="12"/>
      <c r="LIL78" s="12"/>
      <c r="LIM78" s="12"/>
      <c r="LIN78" s="12"/>
      <c r="LIO78" s="12"/>
      <c r="LIP78" s="12"/>
      <c r="LIQ78" s="12"/>
      <c r="LIR78" s="12"/>
      <c r="LIS78" s="12"/>
      <c r="LIT78" s="12"/>
      <c r="LIU78" s="12"/>
      <c r="LIV78" s="12"/>
      <c r="LIW78" s="12"/>
      <c r="LIX78" s="12"/>
      <c r="LIY78" s="12"/>
      <c r="LIZ78" s="12"/>
      <c r="LJA78" s="12"/>
      <c r="LJB78" s="12"/>
      <c r="LJC78" s="12"/>
      <c r="LJD78" s="12"/>
      <c r="LJE78" s="12"/>
      <c r="LJF78" s="12"/>
      <c r="LJG78" s="12"/>
      <c r="LJH78" s="12"/>
      <c r="LJI78" s="12"/>
      <c r="LJJ78" s="12"/>
      <c r="LJK78" s="12"/>
      <c r="LJL78" s="12"/>
      <c r="LJM78" s="12"/>
      <c r="LJN78" s="12"/>
      <c r="LJO78" s="12"/>
      <c r="LJP78" s="12"/>
      <c r="LJQ78" s="12"/>
      <c r="LJR78" s="12"/>
      <c r="LJS78" s="12"/>
      <c r="LJT78" s="12"/>
      <c r="LJU78" s="12"/>
      <c r="LJV78" s="12"/>
      <c r="LJW78" s="12"/>
      <c r="LJX78" s="12"/>
      <c r="LJY78" s="12"/>
      <c r="LJZ78" s="12"/>
      <c r="LKA78" s="12"/>
      <c r="LKB78" s="12"/>
      <c r="LKC78" s="12"/>
      <c r="LKD78" s="12"/>
      <c r="LKE78" s="12"/>
      <c r="LKF78" s="12"/>
      <c r="LKG78" s="12"/>
      <c r="LKH78" s="12"/>
      <c r="LKI78" s="12"/>
      <c r="LKJ78" s="12"/>
      <c r="LKK78" s="12"/>
      <c r="LKL78" s="12"/>
      <c r="LKM78" s="12"/>
      <c r="LKN78" s="12"/>
      <c r="LKO78" s="12"/>
      <c r="LKP78" s="12"/>
      <c r="LKQ78" s="12"/>
      <c r="LKR78" s="12"/>
      <c r="LKS78" s="12"/>
      <c r="LKT78" s="12"/>
      <c r="LKU78" s="12"/>
      <c r="LKV78" s="12"/>
      <c r="LKW78" s="12"/>
      <c r="LKX78" s="12"/>
      <c r="LKY78" s="12"/>
      <c r="LKZ78" s="12"/>
      <c r="LLA78" s="12"/>
      <c r="LLB78" s="12"/>
      <c r="LLC78" s="12"/>
      <c r="LLD78" s="12"/>
      <c r="LLE78" s="12"/>
      <c r="LLF78" s="12"/>
      <c r="LLG78" s="12"/>
      <c r="LLH78" s="12"/>
      <c r="LLI78" s="12"/>
      <c r="LLJ78" s="12"/>
      <c r="LLK78" s="12"/>
      <c r="LLL78" s="12"/>
      <c r="LLM78" s="12"/>
      <c r="LLN78" s="12"/>
      <c r="LLO78" s="12"/>
      <c r="LLP78" s="12"/>
      <c r="LLQ78" s="12"/>
      <c r="LLR78" s="12"/>
      <c r="LLS78" s="12"/>
      <c r="LLT78" s="12"/>
      <c r="LLU78" s="12"/>
      <c r="LLV78" s="12"/>
      <c r="LLW78" s="12"/>
      <c r="LLX78" s="12"/>
      <c r="LLY78" s="12"/>
      <c r="LLZ78" s="12"/>
      <c r="LMA78" s="12"/>
      <c r="LMB78" s="12"/>
      <c r="LMC78" s="12"/>
      <c r="LMD78" s="12"/>
      <c r="LME78" s="12"/>
      <c r="LMF78" s="12"/>
      <c r="LMG78" s="12"/>
      <c r="LMH78" s="12"/>
      <c r="LMI78" s="12"/>
      <c r="LMJ78" s="12"/>
      <c r="LMK78" s="12"/>
      <c r="LML78" s="12"/>
      <c r="LMM78" s="12"/>
      <c r="LMN78" s="12"/>
      <c r="LMO78" s="12"/>
      <c r="LMP78" s="12"/>
      <c r="LMQ78" s="12"/>
      <c r="LMR78" s="12"/>
      <c r="LMS78" s="12"/>
      <c r="LMT78" s="12"/>
      <c r="LMU78" s="12"/>
      <c r="LMV78" s="12"/>
      <c r="LMW78" s="12"/>
      <c r="LMX78" s="12"/>
      <c r="LMY78" s="12"/>
      <c r="LMZ78" s="12"/>
      <c r="LNA78" s="12"/>
      <c r="LNB78" s="12"/>
      <c r="LNC78" s="12"/>
      <c r="LND78" s="12"/>
      <c r="LNE78" s="12"/>
      <c r="LNF78" s="12"/>
      <c r="LNG78" s="12"/>
      <c r="LNH78" s="12"/>
      <c r="LNI78" s="12"/>
      <c r="LNJ78" s="12"/>
      <c r="LNK78" s="12"/>
      <c r="LNL78" s="12"/>
      <c r="LNM78" s="12"/>
      <c r="LNN78" s="12"/>
      <c r="LNO78" s="12"/>
      <c r="LNP78" s="12"/>
      <c r="LNQ78" s="12"/>
      <c r="LNR78" s="12"/>
      <c r="LNS78" s="12"/>
      <c r="LNT78" s="12"/>
      <c r="LNU78" s="12"/>
      <c r="LNV78" s="12"/>
      <c r="LNW78" s="12"/>
      <c r="LNX78" s="12"/>
      <c r="LNY78" s="12"/>
      <c r="LNZ78" s="12"/>
      <c r="LOA78" s="12"/>
      <c r="LOB78" s="12"/>
      <c r="LOC78" s="12"/>
      <c r="LOD78" s="12"/>
      <c r="LOE78" s="12"/>
      <c r="LOF78" s="12"/>
      <c r="LOG78" s="12"/>
      <c r="LOH78" s="12"/>
      <c r="LOI78" s="12"/>
      <c r="LOJ78" s="12"/>
      <c r="LOK78" s="12"/>
      <c r="LOL78" s="12"/>
      <c r="LOM78" s="12"/>
      <c r="LON78" s="12"/>
      <c r="LOO78" s="12"/>
      <c r="LOP78" s="12"/>
      <c r="LOQ78" s="12"/>
      <c r="LOR78" s="12"/>
      <c r="LOS78" s="12"/>
      <c r="LOT78" s="12"/>
      <c r="LOU78" s="12"/>
      <c r="LOV78" s="12"/>
      <c r="LOW78" s="12"/>
      <c r="LOX78" s="12"/>
      <c r="LOY78" s="12"/>
      <c r="LOZ78" s="12"/>
      <c r="LPA78" s="12"/>
      <c r="LPB78" s="12"/>
      <c r="LPC78" s="12"/>
      <c r="LPD78" s="12"/>
      <c r="LPE78" s="12"/>
      <c r="LPF78" s="12"/>
      <c r="LPG78" s="12"/>
      <c r="LPH78" s="12"/>
      <c r="LPI78" s="12"/>
      <c r="LPJ78" s="12"/>
      <c r="LPK78" s="12"/>
      <c r="LPL78" s="12"/>
      <c r="LPM78" s="12"/>
      <c r="LPN78" s="12"/>
      <c r="LPO78" s="12"/>
      <c r="LPP78" s="12"/>
      <c r="LPQ78" s="12"/>
      <c r="LPR78" s="12"/>
      <c r="LPS78" s="12"/>
      <c r="LPT78" s="12"/>
      <c r="LPU78" s="12"/>
      <c r="LPV78" s="12"/>
      <c r="LPW78" s="12"/>
      <c r="LPX78" s="12"/>
      <c r="LPY78" s="12"/>
      <c r="LPZ78" s="12"/>
      <c r="LQA78" s="12"/>
      <c r="LQB78" s="12"/>
      <c r="LQC78" s="12"/>
      <c r="LQD78" s="12"/>
      <c r="LQE78" s="12"/>
      <c r="LQF78" s="12"/>
      <c r="LQG78" s="12"/>
      <c r="LQH78" s="12"/>
      <c r="LQI78" s="12"/>
      <c r="LQJ78" s="12"/>
      <c r="LQK78" s="12"/>
      <c r="LQL78" s="12"/>
      <c r="LQM78" s="12"/>
      <c r="LQN78" s="12"/>
      <c r="LQO78" s="12"/>
      <c r="LQP78" s="12"/>
      <c r="LQQ78" s="12"/>
      <c r="LQR78" s="12"/>
      <c r="LQS78" s="12"/>
      <c r="LQT78" s="12"/>
      <c r="LQU78" s="12"/>
      <c r="LQV78" s="12"/>
      <c r="LQW78" s="12"/>
      <c r="LQX78" s="12"/>
      <c r="LQY78" s="12"/>
      <c r="LQZ78" s="12"/>
      <c r="LRA78" s="12"/>
      <c r="LRB78" s="12"/>
      <c r="LRC78" s="12"/>
      <c r="LRD78" s="12"/>
      <c r="LRE78" s="12"/>
      <c r="LRF78" s="12"/>
      <c r="LRG78" s="12"/>
      <c r="LRH78" s="12"/>
      <c r="LRI78" s="12"/>
      <c r="LRJ78" s="12"/>
      <c r="LRK78" s="12"/>
      <c r="LRL78" s="12"/>
      <c r="LRM78" s="12"/>
      <c r="LRN78" s="12"/>
      <c r="LRO78" s="12"/>
      <c r="LRP78" s="12"/>
      <c r="LRQ78" s="12"/>
      <c r="LRR78" s="12"/>
      <c r="LRS78" s="12"/>
      <c r="LRT78" s="12"/>
      <c r="LRU78" s="12"/>
      <c r="LRV78" s="12"/>
      <c r="LRW78" s="12"/>
      <c r="LRX78" s="12"/>
      <c r="LRY78" s="12"/>
      <c r="LRZ78" s="12"/>
      <c r="LSA78" s="12"/>
      <c r="LSB78" s="12"/>
      <c r="LSC78" s="12"/>
      <c r="LSD78" s="12"/>
      <c r="LSE78" s="12"/>
      <c r="LSF78" s="12"/>
      <c r="LSG78" s="12"/>
      <c r="LSH78" s="12"/>
      <c r="LSI78" s="12"/>
      <c r="LSJ78" s="12"/>
      <c r="LSK78" s="12"/>
      <c r="LSL78" s="12"/>
      <c r="LSM78" s="12"/>
      <c r="LSN78" s="12"/>
      <c r="LSO78" s="12"/>
      <c r="LSP78" s="12"/>
      <c r="LSQ78" s="12"/>
      <c r="LSR78" s="12"/>
      <c r="LSS78" s="12"/>
      <c r="LST78" s="12"/>
      <c r="LSU78" s="12"/>
      <c r="LSV78" s="12"/>
      <c r="LSW78" s="12"/>
      <c r="LSX78" s="12"/>
      <c r="LSY78" s="12"/>
      <c r="LSZ78" s="12"/>
      <c r="LTA78" s="12"/>
      <c r="LTB78" s="12"/>
      <c r="LTC78" s="12"/>
      <c r="LTD78" s="12"/>
      <c r="LTE78" s="12"/>
      <c r="LTF78" s="12"/>
      <c r="LTG78" s="12"/>
      <c r="LTH78" s="12"/>
      <c r="LTI78" s="12"/>
      <c r="LTJ78" s="12"/>
      <c r="LTK78" s="12"/>
      <c r="LTL78" s="12"/>
      <c r="LTM78" s="12"/>
      <c r="LTN78" s="12"/>
      <c r="LTO78" s="12"/>
      <c r="LTP78" s="12"/>
      <c r="LTQ78" s="12"/>
      <c r="LTR78" s="12"/>
      <c r="LTS78" s="12"/>
      <c r="LTT78" s="12"/>
      <c r="LTU78" s="12"/>
      <c r="LTV78" s="12"/>
      <c r="LTW78" s="12"/>
      <c r="LTX78" s="12"/>
      <c r="LTY78" s="12"/>
      <c r="LTZ78" s="12"/>
      <c r="LUA78" s="12"/>
      <c r="LUB78" s="12"/>
      <c r="LUC78" s="12"/>
      <c r="LUD78" s="12"/>
      <c r="LUE78" s="12"/>
      <c r="LUF78" s="12"/>
      <c r="LUG78" s="12"/>
      <c r="LUH78" s="12"/>
      <c r="LUI78" s="12"/>
      <c r="LUJ78" s="12"/>
      <c r="LUK78" s="12"/>
      <c r="LUL78" s="12"/>
      <c r="LUM78" s="12"/>
      <c r="LUN78" s="12"/>
      <c r="LUO78" s="12"/>
      <c r="LUP78" s="12"/>
      <c r="LUQ78" s="12"/>
      <c r="LUR78" s="12"/>
      <c r="LUS78" s="12"/>
      <c r="LUT78" s="12"/>
      <c r="LUU78" s="12"/>
      <c r="LUV78" s="12"/>
      <c r="LUW78" s="12"/>
      <c r="LUX78" s="12"/>
      <c r="LUY78" s="12"/>
      <c r="LUZ78" s="12"/>
      <c r="LVA78" s="12"/>
      <c r="LVB78" s="12"/>
      <c r="LVC78" s="12"/>
      <c r="LVD78" s="12"/>
      <c r="LVE78" s="12"/>
      <c r="LVF78" s="12"/>
      <c r="LVG78" s="12"/>
      <c r="LVH78" s="12"/>
      <c r="LVI78" s="12"/>
      <c r="LVJ78" s="12"/>
      <c r="LVK78" s="12"/>
      <c r="LVL78" s="12"/>
      <c r="LVM78" s="12"/>
      <c r="LVN78" s="12"/>
      <c r="LVO78" s="12"/>
      <c r="LVP78" s="12"/>
      <c r="LVQ78" s="12"/>
      <c r="LVR78" s="12"/>
      <c r="LVS78" s="12"/>
      <c r="LVT78" s="12"/>
      <c r="LVU78" s="12"/>
      <c r="LVV78" s="12"/>
      <c r="LVW78" s="12"/>
      <c r="LVX78" s="12"/>
      <c r="LVY78" s="12"/>
      <c r="LVZ78" s="12"/>
      <c r="LWA78" s="12"/>
      <c r="LWB78" s="12"/>
      <c r="LWC78" s="12"/>
      <c r="LWD78" s="12"/>
      <c r="LWE78" s="12"/>
      <c r="LWF78" s="12"/>
      <c r="LWG78" s="12"/>
      <c r="LWH78" s="12"/>
      <c r="LWI78" s="12"/>
      <c r="LWJ78" s="12"/>
      <c r="LWK78" s="12"/>
      <c r="LWL78" s="12"/>
      <c r="LWM78" s="12"/>
      <c r="LWN78" s="12"/>
      <c r="LWO78" s="12"/>
      <c r="LWP78" s="12"/>
      <c r="LWQ78" s="12"/>
      <c r="LWR78" s="12"/>
      <c r="LWS78" s="12"/>
      <c r="LWT78" s="12"/>
      <c r="LWU78" s="12"/>
      <c r="LWV78" s="12"/>
      <c r="LWW78" s="12"/>
      <c r="LWX78" s="12"/>
      <c r="LWY78" s="12"/>
      <c r="LWZ78" s="12"/>
      <c r="LXA78" s="12"/>
      <c r="LXB78" s="12"/>
      <c r="LXC78" s="12"/>
      <c r="LXD78" s="12"/>
      <c r="LXE78" s="12"/>
      <c r="LXF78" s="12"/>
      <c r="LXG78" s="12"/>
      <c r="LXH78" s="12"/>
      <c r="LXI78" s="12"/>
      <c r="LXJ78" s="12"/>
      <c r="LXK78" s="12"/>
      <c r="LXL78" s="12"/>
      <c r="LXM78" s="12"/>
      <c r="LXN78" s="12"/>
      <c r="LXO78" s="12"/>
      <c r="LXP78" s="12"/>
      <c r="LXQ78" s="12"/>
      <c r="LXR78" s="12"/>
      <c r="LXS78" s="12"/>
      <c r="LXT78" s="12"/>
      <c r="LXU78" s="12"/>
      <c r="LXV78" s="12"/>
      <c r="LXW78" s="12"/>
      <c r="LXX78" s="12"/>
      <c r="LXY78" s="12"/>
      <c r="LXZ78" s="12"/>
      <c r="LYA78" s="12"/>
      <c r="LYB78" s="12"/>
      <c r="LYC78" s="12"/>
      <c r="LYD78" s="12"/>
      <c r="LYE78" s="12"/>
      <c r="LYF78" s="12"/>
      <c r="LYG78" s="12"/>
      <c r="LYH78" s="12"/>
      <c r="LYI78" s="12"/>
      <c r="LYJ78" s="12"/>
      <c r="LYK78" s="12"/>
      <c r="LYL78" s="12"/>
      <c r="LYM78" s="12"/>
      <c r="LYN78" s="12"/>
      <c r="LYO78" s="12"/>
      <c r="LYP78" s="12"/>
      <c r="LYQ78" s="12"/>
      <c r="LYR78" s="12"/>
      <c r="LYS78" s="12"/>
      <c r="LYT78" s="12"/>
      <c r="LYU78" s="12"/>
      <c r="LYV78" s="12"/>
      <c r="LYW78" s="12"/>
      <c r="LYX78" s="12"/>
      <c r="LYY78" s="12"/>
      <c r="LYZ78" s="12"/>
      <c r="LZA78" s="12"/>
      <c r="LZB78" s="12"/>
      <c r="LZC78" s="12"/>
      <c r="LZD78" s="12"/>
      <c r="LZE78" s="12"/>
      <c r="LZF78" s="12"/>
      <c r="LZG78" s="12"/>
      <c r="LZH78" s="12"/>
      <c r="LZI78" s="12"/>
      <c r="LZJ78" s="12"/>
      <c r="LZK78" s="12"/>
      <c r="LZL78" s="12"/>
      <c r="LZM78" s="12"/>
      <c r="LZN78" s="12"/>
      <c r="LZO78" s="12"/>
      <c r="LZP78" s="12"/>
      <c r="LZQ78" s="12"/>
      <c r="LZR78" s="12"/>
      <c r="LZS78" s="12"/>
      <c r="LZT78" s="12"/>
      <c r="LZU78" s="12"/>
      <c r="LZV78" s="12"/>
      <c r="LZW78" s="12"/>
      <c r="LZX78" s="12"/>
      <c r="LZY78" s="12"/>
      <c r="LZZ78" s="12"/>
      <c r="MAA78" s="12"/>
      <c r="MAB78" s="12"/>
      <c r="MAC78" s="12"/>
      <c r="MAD78" s="12"/>
      <c r="MAE78" s="12"/>
      <c r="MAF78" s="12"/>
      <c r="MAG78" s="12"/>
      <c r="MAH78" s="12"/>
      <c r="MAI78" s="12"/>
      <c r="MAJ78" s="12"/>
      <c r="MAK78" s="12"/>
      <c r="MAL78" s="12"/>
      <c r="MAM78" s="12"/>
      <c r="MAN78" s="12"/>
      <c r="MAO78" s="12"/>
      <c r="MAP78" s="12"/>
      <c r="MAQ78" s="12"/>
      <c r="MAR78" s="12"/>
      <c r="MAS78" s="12"/>
      <c r="MAT78" s="12"/>
      <c r="MAU78" s="12"/>
      <c r="MAV78" s="12"/>
      <c r="MAW78" s="12"/>
      <c r="MAX78" s="12"/>
      <c r="MAY78" s="12"/>
      <c r="MAZ78" s="12"/>
      <c r="MBA78" s="12"/>
      <c r="MBB78" s="12"/>
      <c r="MBC78" s="12"/>
      <c r="MBD78" s="12"/>
      <c r="MBE78" s="12"/>
      <c r="MBF78" s="12"/>
      <c r="MBG78" s="12"/>
      <c r="MBH78" s="12"/>
      <c r="MBI78" s="12"/>
      <c r="MBJ78" s="12"/>
      <c r="MBK78" s="12"/>
      <c r="MBL78" s="12"/>
      <c r="MBM78" s="12"/>
      <c r="MBN78" s="12"/>
      <c r="MBO78" s="12"/>
      <c r="MBP78" s="12"/>
      <c r="MBQ78" s="12"/>
      <c r="MBR78" s="12"/>
      <c r="MBS78" s="12"/>
      <c r="MBT78" s="12"/>
      <c r="MBU78" s="12"/>
      <c r="MBV78" s="12"/>
      <c r="MBW78" s="12"/>
      <c r="MBX78" s="12"/>
      <c r="MBY78" s="12"/>
      <c r="MBZ78" s="12"/>
      <c r="MCA78" s="12"/>
      <c r="MCB78" s="12"/>
      <c r="MCC78" s="12"/>
      <c r="MCD78" s="12"/>
      <c r="MCE78" s="12"/>
      <c r="MCF78" s="12"/>
      <c r="MCG78" s="12"/>
      <c r="MCH78" s="12"/>
      <c r="MCI78" s="12"/>
      <c r="MCJ78" s="12"/>
      <c r="MCK78" s="12"/>
      <c r="MCL78" s="12"/>
      <c r="MCM78" s="12"/>
      <c r="MCN78" s="12"/>
      <c r="MCO78" s="12"/>
      <c r="MCP78" s="12"/>
      <c r="MCQ78" s="12"/>
      <c r="MCR78" s="12"/>
      <c r="MCS78" s="12"/>
      <c r="MCT78" s="12"/>
      <c r="MCU78" s="12"/>
      <c r="MCV78" s="12"/>
      <c r="MCW78" s="12"/>
      <c r="MCX78" s="12"/>
      <c r="MCY78" s="12"/>
      <c r="MCZ78" s="12"/>
      <c r="MDA78" s="12"/>
      <c r="MDB78" s="12"/>
      <c r="MDC78" s="12"/>
      <c r="MDD78" s="12"/>
      <c r="MDE78" s="12"/>
      <c r="MDF78" s="12"/>
      <c r="MDG78" s="12"/>
      <c r="MDH78" s="12"/>
      <c r="MDI78" s="12"/>
      <c r="MDJ78" s="12"/>
      <c r="MDK78" s="12"/>
      <c r="MDL78" s="12"/>
      <c r="MDM78" s="12"/>
      <c r="MDN78" s="12"/>
      <c r="MDO78" s="12"/>
      <c r="MDP78" s="12"/>
      <c r="MDQ78" s="12"/>
      <c r="MDR78" s="12"/>
      <c r="MDS78" s="12"/>
      <c r="MDT78" s="12"/>
      <c r="MDU78" s="12"/>
      <c r="MDV78" s="12"/>
      <c r="MDW78" s="12"/>
      <c r="MDX78" s="12"/>
      <c r="MDY78" s="12"/>
      <c r="MDZ78" s="12"/>
      <c r="MEA78" s="12"/>
      <c r="MEB78" s="12"/>
      <c r="MEC78" s="12"/>
      <c r="MED78" s="12"/>
      <c r="MEE78" s="12"/>
      <c r="MEF78" s="12"/>
      <c r="MEG78" s="12"/>
      <c r="MEH78" s="12"/>
      <c r="MEI78" s="12"/>
      <c r="MEJ78" s="12"/>
      <c r="MEK78" s="12"/>
      <c r="MEL78" s="12"/>
      <c r="MEM78" s="12"/>
      <c r="MEN78" s="12"/>
      <c r="MEO78" s="12"/>
      <c r="MEP78" s="12"/>
      <c r="MEQ78" s="12"/>
      <c r="MER78" s="12"/>
      <c r="MES78" s="12"/>
      <c r="MET78" s="12"/>
      <c r="MEU78" s="12"/>
      <c r="MEV78" s="12"/>
      <c r="MEW78" s="12"/>
      <c r="MEX78" s="12"/>
      <c r="MEY78" s="12"/>
      <c r="MEZ78" s="12"/>
      <c r="MFA78" s="12"/>
      <c r="MFB78" s="12"/>
      <c r="MFC78" s="12"/>
      <c r="MFD78" s="12"/>
      <c r="MFE78" s="12"/>
      <c r="MFF78" s="12"/>
      <c r="MFG78" s="12"/>
      <c r="MFH78" s="12"/>
      <c r="MFI78" s="12"/>
      <c r="MFJ78" s="12"/>
      <c r="MFK78" s="12"/>
      <c r="MFL78" s="12"/>
      <c r="MFM78" s="12"/>
      <c r="MFN78" s="12"/>
      <c r="MFO78" s="12"/>
      <c r="MFP78" s="12"/>
      <c r="MFQ78" s="12"/>
      <c r="MFR78" s="12"/>
      <c r="MFS78" s="12"/>
      <c r="MFT78" s="12"/>
      <c r="MFU78" s="12"/>
      <c r="MFV78" s="12"/>
      <c r="MFW78" s="12"/>
      <c r="MFX78" s="12"/>
      <c r="MFY78" s="12"/>
      <c r="MFZ78" s="12"/>
      <c r="MGA78" s="12"/>
      <c r="MGB78" s="12"/>
      <c r="MGC78" s="12"/>
      <c r="MGD78" s="12"/>
      <c r="MGE78" s="12"/>
      <c r="MGF78" s="12"/>
      <c r="MGG78" s="12"/>
      <c r="MGH78" s="12"/>
      <c r="MGI78" s="12"/>
      <c r="MGJ78" s="12"/>
      <c r="MGK78" s="12"/>
      <c r="MGL78" s="12"/>
      <c r="MGM78" s="12"/>
      <c r="MGN78" s="12"/>
      <c r="MGO78" s="12"/>
      <c r="MGP78" s="12"/>
      <c r="MGQ78" s="12"/>
      <c r="MGR78" s="12"/>
      <c r="MGS78" s="12"/>
      <c r="MGT78" s="12"/>
      <c r="MGU78" s="12"/>
      <c r="MGV78" s="12"/>
      <c r="MGW78" s="12"/>
      <c r="MGX78" s="12"/>
      <c r="MGY78" s="12"/>
      <c r="MGZ78" s="12"/>
      <c r="MHA78" s="12"/>
      <c r="MHB78" s="12"/>
      <c r="MHC78" s="12"/>
      <c r="MHD78" s="12"/>
      <c r="MHE78" s="12"/>
      <c r="MHF78" s="12"/>
      <c r="MHG78" s="12"/>
      <c r="MHH78" s="12"/>
      <c r="MHI78" s="12"/>
      <c r="MHJ78" s="12"/>
      <c r="MHK78" s="12"/>
      <c r="MHL78" s="12"/>
      <c r="MHM78" s="12"/>
      <c r="MHN78" s="12"/>
      <c r="MHO78" s="12"/>
      <c r="MHP78" s="12"/>
      <c r="MHQ78" s="12"/>
      <c r="MHR78" s="12"/>
      <c r="MHS78" s="12"/>
      <c r="MHT78" s="12"/>
      <c r="MHU78" s="12"/>
      <c r="MHV78" s="12"/>
      <c r="MHW78" s="12"/>
      <c r="MHX78" s="12"/>
      <c r="MHY78" s="12"/>
      <c r="MHZ78" s="12"/>
      <c r="MIA78" s="12"/>
      <c r="MIB78" s="12"/>
      <c r="MIC78" s="12"/>
      <c r="MID78" s="12"/>
      <c r="MIE78" s="12"/>
      <c r="MIF78" s="12"/>
      <c r="MIG78" s="12"/>
      <c r="MIH78" s="12"/>
      <c r="MII78" s="12"/>
      <c r="MIJ78" s="12"/>
      <c r="MIK78" s="12"/>
      <c r="MIL78" s="12"/>
      <c r="MIM78" s="12"/>
      <c r="MIN78" s="12"/>
      <c r="MIO78" s="12"/>
      <c r="MIP78" s="12"/>
      <c r="MIQ78" s="12"/>
      <c r="MIR78" s="12"/>
      <c r="MIS78" s="12"/>
      <c r="MIT78" s="12"/>
      <c r="MIU78" s="12"/>
      <c r="MIV78" s="12"/>
      <c r="MIW78" s="12"/>
      <c r="MIX78" s="12"/>
      <c r="MIY78" s="12"/>
      <c r="MIZ78" s="12"/>
      <c r="MJA78" s="12"/>
      <c r="MJB78" s="12"/>
      <c r="MJC78" s="12"/>
      <c r="MJD78" s="12"/>
      <c r="MJE78" s="12"/>
      <c r="MJF78" s="12"/>
      <c r="MJG78" s="12"/>
      <c r="MJH78" s="12"/>
      <c r="MJI78" s="12"/>
      <c r="MJJ78" s="12"/>
      <c r="MJK78" s="12"/>
      <c r="MJL78" s="12"/>
      <c r="MJM78" s="12"/>
      <c r="MJN78" s="12"/>
      <c r="MJO78" s="12"/>
      <c r="MJP78" s="12"/>
      <c r="MJQ78" s="12"/>
      <c r="MJR78" s="12"/>
      <c r="MJS78" s="12"/>
      <c r="MJT78" s="12"/>
      <c r="MJU78" s="12"/>
      <c r="MJV78" s="12"/>
      <c r="MJW78" s="12"/>
      <c r="MJX78" s="12"/>
      <c r="MJY78" s="12"/>
      <c r="MJZ78" s="12"/>
      <c r="MKA78" s="12"/>
      <c r="MKB78" s="12"/>
      <c r="MKC78" s="12"/>
      <c r="MKD78" s="12"/>
      <c r="MKE78" s="12"/>
      <c r="MKF78" s="12"/>
      <c r="MKG78" s="12"/>
      <c r="MKH78" s="12"/>
      <c r="MKI78" s="12"/>
      <c r="MKJ78" s="12"/>
      <c r="MKK78" s="12"/>
      <c r="MKL78" s="12"/>
      <c r="MKM78" s="12"/>
      <c r="MKN78" s="12"/>
      <c r="MKO78" s="12"/>
      <c r="MKP78" s="12"/>
      <c r="MKQ78" s="12"/>
      <c r="MKR78" s="12"/>
      <c r="MKS78" s="12"/>
      <c r="MKT78" s="12"/>
      <c r="MKU78" s="12"/>
      <c r="MKV78" s="12"/>
      <c r="MKW78" s="12"/>
      <c r="MKX78" s="12"/>
      <c r="MKY78" s="12"/>
      <c r="MKZ78" s="12"/>
      <c r="MLA78" s="12"/>
      <c r="MLB78" s="12"/>
      <c r="MLC78" s="12"/>
      <c r="MLD78" s="12"/>
      <c r="MLE78" s="12"/>
      <c r="MLF78" s="12"/>
      <c r="MLG78" s="12"/>
      <c r="MLH78" s="12"/>
      <c r="MLI78" s="12"/>
      <c r="MLJ78" s="12"/>
      <c r="MLK78" s="12"/>
      <c r="MLL78" s="12"/>
      <c r="MLM78" s="12"/>
      <c r="MLN78" s="12"/>
      <c r="MLO78" s="12"/>
      <c r="MLP78" s="12"/>
      <c r="MLQ78" s="12"/>
      <c r="MLR78" s="12"/>
      <c r="MLS78" s="12"/>
      <c r="MLT78" s="12"/>
      <c r="MLU78" s="12"/>
      <c r="MLV78" s="12"/>
      <c r="MLW78" s="12"/>
      <c r="MLX78" s="12"/>
      <c r="MLY78" s="12"/>
      <c r="MLZ78" s="12"/>
      <c r="MMA78" s="12"/>
      <c r="MMB78" s="12"/>
      <c r="MMC78" s="12"/>
      <c r="MMD78" s="12"/>
      <c r="MME78" s="12"/>
      <c r="MMF78" s="12"/>
      <c r="MMG78" s="12"/>
      <c r="MMH78" s="12"/>
      <c r="MMI78" s="12"/>
      <c r="MMJ78" s="12"/>
      <c r="MMK78" s="12"/>
      <c r="MML78" s="12"/>
      <c r="MMM78" s="12"/>
      <c r="MMN78" s="12"/>
      <c r="MMO78" s="12"/>
      <c r="MMP78" s="12"/>
      <c r="MMQ78" s="12"/>
      <c r="MMR78" s="12"/>
      <c r="MMS78" s="12"/>
      <c r="MMT78" s="12"/>
      <c r="MMU78" s="12"/>
      <c r="MMV78" s="12"/>
      <c r="MMW78" s="12"/>
      <c r="MMX78" s="12"/>
      <c r="MMY78" s="12"/>
      <c r="MMZ78" s="12"/>
      <c r="MNA78" s="12"/>
      <c r="MNB78" s="12"/>
      <c r="MNC78" s="12"/>
      <c r="MND78" s="12"/>
      <c r="MNE78" s="12"/>
      <c r="MNF78" s="12"/>
      <c r="MNG78" s="12"/>
      <c r="MNH78" s="12"/>
      <c r="MNI78" s="12"/>
      <c r="MNJ78" s="12"/>
      <c r="MNK78" s="12"/>
      <c r="MNL78" s="12"/>
      <c r="MNM78" s="12"/>
      <c r="MNN78" s="12"/>
      <c r="MNO78" s="12"/>
      <c r="MNP78" s="12"/>
      <c r="MNQ78" s="12"/>
      <c r="MNR78" s="12"/>
      <c r="MNS78" s="12"/>
      <c r="MNT78" s="12"/>
      <c r="MNU78" s="12"/>
      <c r="MNV78" s="12"/>
      <c r="MNW78" s="12"/>
      <c r="MNX78" s="12"/>
      <c r="MNY78" s="12"/>
      <c r="MNZ78" s="12"/>
      <c r="MOA78" s="12"/>
      <c r="MOB78" s="12"/>
      <c r="MOC78" s="12"/>
      <c r="MOD78" s="12"/>
      <c r="MOE78" s="12"/>
      <c r="MOF78" s="12"/>
      <c r="MOG78" s="12"/>
      <c r="MOH78" s="12"/>
      <c r="MOI78" s="12"/>
      <c r="MOJ78" s="12"/>
      <c r="MOK78" s="12"/>
      <c r="MOL78" s="12"/>
      <c r="MOM78" s="12"/>
      <c r="MON78" s="12"/>
      <c r="MOO78" s="12"/>
      <c r="MOP78" s="12"/>
      <c r="MOQ78" s="12"/>
      <c r="MOR78" s="12"/>
      <c r="MOS78" s="12"/>
      <c r="MOT78" s="12"/>
      <c r="MOU78" s="12"/>
      <c r="MOV78" s="12"/>
      <c r="MOW78" s="12"/>
      <c r="MOX78" s="12"/>
      <c r="MOY78" s="12"/>
      <c r="MOZ78" s="12"/>
      <c r="MPA78" s="12"/>
      <c r="MPB78" s="12"/>
      <c r="MPC78" s="12"/>
      <c r="MPD78" s="12"/>
      <c r="MPE78" s="12"/>
      <c r="MPF78" s="12"/>
      <c r="MPG78" s="12"/>
      <c r="MPH78" s="12"/>
      <c r="MPI78" s="12"/>
      <c r="MPJ78" s="12"/>
      <c r="MPK78" s="12"/>
      <c r="MPL78" s="12"/>
      <c r="MPM78" s="12"/>
      <c r="MPN78" s="12"/>
      <c r="MPO78" s="12"/>
      <c r="MPP78" s="12"/>
      <c r="MPQ78" s="12"/>
      <c r="MPR78" s="12"/>
      <c r="MPS78" s="12"/>
      <c r="MPT78" s="12"/>
      <c r="MPU78" s="12"/>
      <c r="MPV78" s="12"/>
      <c r="MPW78" s="12"/>
      <c r="MPX78" s="12"/>
      <c r="MPY78" s="12"/>
      <c r="MPZ78" s="12"/>
      <c r="MQA78" s="12"/>
      <c r="MQB78" s="12"/>
      <c r="MQC78" s="12"/>
      <c r="MQD78" s="12"/>
      <c r="MQE78" s="12"/>
      <c r="MQF78" s="12"/>
      <c r="MQG78" s="12"/>
      <c r="MQH78" s="12"/>
      <c r="MQI78" s="12"/>
      <c r="MQJ78" s="12"/>
      <c r="MQK78" s="12"/>
      <c r="MQL78" s="12"/>
      <c r="MQM78" s="12"/>
      <c r="MQN78" s="12"/>
      <c r="MQO78" s="12"/>
      <c r="MQP78" s="12"/>
      <c r="MQQ78" s="12"/>
      <c r="MQR78" s="12"/>
      <c r="MQS78" s="12"/>
      <c r="MQT78" s="12"/>
      <c r="MQU78" s="12"/>
      <c r="MQV78" s="12"/>
      <c r="MQW78" s="12"/>
      <c r="MQX78" s="12"/>
      <c r="MQY78" s="12"/>
      <c r="MQZ78" s="12"/>
      <c r="MRA78" s="12"/>
      <c r="MRB78" s="12"/>
      <c r="MRC78" s="12"/>
      <c r="MRD78" s="12"/>
      <c r="MRE78" s="12"/>
      <c r="MRF78" s="12"/>
      <c r="MRG78" s="12"/>
      <c r="MRH78" s="12"/>
      <c r="MRI78" s="12"/>
      <c r="MRJ78" s="12"/>
      <c r="MRK78" s="12"/>
      <c r="MRL78" s="12"/>
      <c r="MRM78" s="12"/>
      <c r="MRN78" s="12"/>
      <c r="MRO78" s="12"/>
      <c r="MRP78" s="12"/>
      <c r="MRQ78" s="12"/>
      <c r="MRR78" s="12"/>
      <c r="MRS78" s="12"/>
      <c r="MRT78" s="12"/>
      <c r="MRU78" s="12"/>
      <c r="MRV78" s="12"/>
      <c r="MRW78" s="12"/>
      <c r="MRX78" s="12"/>
      <c r="MRY78" s="12"/>
      <c r="MRZ78" s="12"/>
      <c r="MSA78" s="12"/>
      <c r="MSB78" s="12"/>
      <c r="MSC78" s="12"/>
      <c r="MSD78" s="12"/>
      <c r="MSE78" s="12"/>
      <c r="MSF78" s="12"/>
      <c r="MSG78" s="12"/>
      <c r="MSH78" s="12"/>
      <c r="MSI78" s="12"/>
      <c r="MSJ78" s="12"/>
      <c r="MSK78" s="12"/>
      <c r="MSL78" s="12"/>
      <c r="MSM78" s="12"/>
      <c r="MSN78" s="12"/>
      <c r="MSO78" s="12"/>
      <c r="MSP78" s="12"/>
      <c r="MSQ78" s="12"/>
      <c r="MSR78" s="12"/>
      <c r="MSS78" s="12"/>
      <c r="MST78" s="12"/>
      <c r="MSU78" s="12"/>
      <c r="MSV78" s="12"/>
      <c r="MSW78" s="12"/>
      <c r="MSX78" s="12"/>
      <c r="MSY78" s="12"/>
      <c r="MSZ78" s="12"/>
      <c r="MTA78" s="12"/>
      <c r="MTB78" s="12"/>
      <c r="MTC78" s="12"/>
      <c r="MTD78" s="12"/>
      <c r="MTE78" s="12"/>
      <c r="MTF78" s="12"/>
      <c r="MTG78" s="12"/>
      <c r="MTH78" s="12"/>
      <c r="MTI78" s="12"/>
      <c r="MTJ78" s="12"/>
      <c r="MTK78" s="12"/>
      <c r="MTL78" s="12"/>
      <c r="MTM78" s="12"/>
      <c r="MTN78" s="12"/>
      <c r="MTO78" s="12"/>
      <c r="MTP78" s="12"/>
      <c r="MTQ78" s="12"/>
      <c r="MTR78" s="12"/>
      <c r="MTS78" s="12"/>
      <c r="MTT78" s="12"/>
      <c r="MTU78" s="12"/>
      <c r="MTV78" s="12"/>
      <c r="MTW78" s="12"/>
      <c r="MTX78" s="12"/>
      <c r="MTY78" s="12"/>
      <c r="MTZ78" s="12"/>
      <c r="MUA78" s="12"/>
      <c r="MUB78" s="12"/>
      <c r="MUC78" s="12"/>
      <c r="MUD78" s="12"/>
      <c r="MUE78" s="12"/>
      <c r="MUF78" s="12"/>
      <c r="MUG78" s="12"/>
      <c r="MUH78" s="12"/>
      <c r="MUI78" s="12"/>
      <c r="MUJ78" s="12"/>
      <c r="MUK78" s="12"/>
      <c r="MUL78" s="12"/>
      <c r="MUM78" s="12"/>
      <c r="MUN78" s="12"/>
      <c r="MUO78" s="12"/>
      <c r="MUP78" s="12"/>
      <c r="MUQ78" s="12"/>
      <c r="MUR78" s="12"/>
      <c r="MUS78" s="12"/>
      <c r="MUT78" s="12"/>
      <c r="MUU78" s="12"/>
      <c r="MUV78" s="12"/>
      <c r="MUW78" s="12"/>
      <c r="MUX78" s="12"/>
      <c r="MUY78" s="12"/>
      <c r="MUZ78" s="12"/>
      <c r="MVA78" s="12"/>
      <c r="MVB78" s="12"/>
      <c r="MVC78" s="12"/>
      <c r="MVD78" s="12"/>
      <c r="MVE78" s="12"/>
      <c r="MVF78" s="12"/>
      <c r="MVG78" s="12"/>
      <c r="MVH78" s="12"/>
      <c r="MVI78" s="12"/>
      <c r="MVJ78" s="12"/>
      <c r="MVK78" s="12"/>
      <c r="MVL78" s="12"/>
      <c r="MVM78" s="12"/>
      <c r="MVN78" s="12"/>
      <c r="MVO78" s="12"/>
      <c r="MVP78" s="12"/>
      <c r="MVQ78" s="12"/>
      <c r="MVR78" s="12"/>
      <c r="MVS78" s="12"/>
      <c r="MVT78" s="12"/>
      <c r="MVU78" s="12"/>
      <c r="MVV78" s="12"/>
      <c r="MVW78" s="12"/>
      <c r="MVX78" s="12"/>
      <c r="MVY78" s="12"/>
      <c r="MVZ78" s="12"/>
      <c r="MWA78" s="12"/>
      <c r="MWB78" s="12"/>
      <c r="MWC78" s="12"/>
      <c r="MWD78" s="12"/>
      <c r="MWE78" s="12"/>
      <c r="MWF78" s="12"/>
      <c r="MWG78" s="12"/>
      <c r="MWH78" s="12"/>
      <c r="MWI78" s="12"/>
      <c r="MWJ78" s="12"/>
      <c r="MWK78" s="12"/>
      <c r="MWL78" s="12"/>
      <c r="MWM78" s="12"/>
      <c r="MWN78" s="12"/>
      <c r="MWO78" s="12"/>
      <c r="MWP78" s="12"/>
      <c r="MWQ78" s="12"/>
      <c r="MWR78" s="12"/>
      <c r="MWS78" s="12"/>
      <c r="MWT78" s="12"/>
      <c r="MWU78" s="12"/>
      <c r="MWV78" s="12"/>
      <c r="MWW78" s="12"/>
      <c r="MWX78" s="12"/>
      <c r="MWY78" s="12"/>
      <c r="MWZ78" s="12"/>
      <c r="MXA78" s="12"/>
      <c r="MXB78" s="12"/>
      <c r="MXC78" s="12"/>
      <c r="MXD78" s="12"/>
      <c r="MXE78" s="12"/>
      <c r="MXF78" s="12"/>
      <c r="MXG78" s="12"/>
      <c r="MXH78" s="12"/>
      <c r="MXI78" s="12"/>
      <c r="MXJ78" s="12"/>
      <c r="MXK78" s="12"/>
      <c r="MXL78" s="12"/>
      <c r="MXM78" s="12"/>
      <c r="MXN78" s="12"/>
      <c r="MXO78" s="12"/>
      <c r="MXP78" s="12"/>
      <c r="MXQ78" s="12"/>
      <c r="MXR78" s="12"/>
      <c r="MXS78" s="12"/>
      <c r="MXT78" s="12"/>
      <c r="MXU78" s="12"/>
      <c r="MXV78" s="12"/>
      <c r="MXW78" s="12"/>
      <c r="MXX78" s="12"/>
      <c r="MXY78" s="12"/>
      <c r="MXZ78" s="12"/>
      <c r="MYA78" s="12"/>
      <c r="MYB78" s="12"/>
      <c r="MYC78" s="12"/>
      <c r="MYD78" s="12"/>
      <c r="MYE78" s="12"/>
      <c r="MYF78" s="12"/>
      <c r="MYG78" s="12"/>
      <c r="MYH78" s="12"/>
      <c r="MYI78" s="12"/>
      <c r="MYJ78" s="12"/>
      <c r="MYK78" s="12"/>
      <c r="MYL78" s="12"/>
      <c r="MYM78" s="12"/>
      <c r="MYN78" s="12"/>
      <c r="MYO78" s="12"/>
      <c r="MYP78" s="12"/>
      <c r="MYQ78" s="12"/>
      <c r="MYR78" s="12"/>
      <c r="MYS78" s="12"/>
      <c r="MYT78" s="12"/>
      <c r="MYU78" s="12"/>
      <c r="MYV78" s="12"/>
      <c r="MYW78" s="12"/>
      <c r="MYX78" s="12"/>
      <c r="MYY78" s="12"/>
      <c r="MYZ78" s="12"/>
      <c r="MZA78" s="12"/>
      <c r="MZB78" s="12"/>
      <c r="MZC78" s="12"/>
      <c r="MZD78" s="12"/>
      <c r="MZE78" s="12"/>
      <c r="MZF78" s="12"/>
      <c r="MZG78" s="12"/>
      <c r="MZH78" s="12"/>
      <c r="MZI78" s="12"/>
      <c r="MZJ78" s="12"/>
      <c r="MZK78" s="12"/>
      <c r="MZL78" s="12"/>
      <c r="MZM78" s="12"/>
      <c r="MZN78" s="12"/>
      <c r="MZO78" s="12"/>
      <c r="MZP78" s="12"/>
      <c r="MZQ78" s="12"/>
      <c r="MZR78" s="12"/>
      <c r="MZS78" s="12"/>
      <c r="MZT78" s="12"/>
      <c r="MZU78" s="12"/>
      <c r="MZV78" s="12"/>
      <c r="MZW78" s="12"/>
      <c r="MZX78" s="12"/>
      <c r="MZY78" s="12"/>
      <c r="MZZ78" s="12"/>
      <c r="NAA78" s="12"/>
      <c r="NAB78" s="12"/>
      <c r="NAC78" s="12"/>
      <c r="NAD78" s="12"/>
      <c r="NAE78" s="12"/>
      <c r="NAF78" s="12"/>
      <c r="NAG78" s="12"/>
      <c r="NAH78" s="12"/>
      <c r="NAI78" s="12"/>
      <c r="NAJ78" s="12"/>
      <c r="NAK78" s="12"/>
      <c r="NAL78" s="12"/>
      <c r="NAM78" s="12"/>
      <c r="NAN78" s="12"/>
      <c r="NAO78" s="12"/>
      <c r="NAP78" s="12"/>
      <c r="NAQ78" s="12"/>
      <c r="NAR78" s="12"/>
      <c r="NAS78" s="12"/>
      <c r="NAT78" s="12"/>
      <c r="NAU78" s="12"/>
      <c r="NAV78" s="12"/>
      <c r="NAW78" s="12"/>
      <c r="NAX78" s="12"/>
      <c r="NAY78" s="12"/>
      <c r="NAZ78" s="12"/>
      <c r="NBA78" s="12"/>
      <c r="NBB78" s="12"/>
      <c r="NBC78" s="12"/>
      <c r="NBD78" s="12"/>
      <c r="NBE78" s="12"/>
      <c r="NBF78" s="12"/>
      <c r="NBG78" s="12"/>
      <c r="NBH78" s="12"/>
      <c r="NBI78" s="12"/>
      <c r="NBJ78" s="12"/>
      <c r="NBK78" s="12"/>
      <c r="NBL78" s="12"/>
      <c r="NBM78" s="12"/>
      <c r="NBN78" s="12"/>
      <c r="NBO78" s="12"/>
      <c r="NBP78" s="12"/>
      <c r="NBQ78" s="12"/>
      <c r="NBR78" s="12"/>
      <c r="NBS78" s="12"/>
      <c r="NBT78" s="12"/>
      <c r="NBU78" s="12"/>
      <c r="NBV78" s="12"/>
      <c r="NBW78" s="12"/>
      <c r="NBX78" s="12"/>
      <c r="NBY78" s="12"/>
      <c r="NBZ78" s="12"/>
      <c r="NCA78" s="12"/>
      <c r="NCB78" s="12"/>
      <c r="NCC78" s="12"/>
      <c r="NCD78" s="12"/>
      <c r="NCE78" s="12"/>
      <c r="NCF78" s="12"/>
      <c r="NCG78" s="12"/>
      <c r="NCH78" s="12"/>
      <c r="NCI78" s="12"/>
      <c r="NCJ78" s="12"/>
      <c r="NCK78" s="12"/>
      <c r="NCL78" s="12"/>
      <c r="NCM78" s="12"/>
      <c r="NCN78" s="12"/>
      <c r="NCO78" s="12"/>
      <c r="NCP78" s="12"/>
      <c r="NCQ78" s="12"/>
      <c r="NCR78" s="12"/>
      <c r="NCS78" s="12"/>
      <c r="NCT78" s="12"/>
      <c r="NCU78" s="12"/>
      <c r="NCV78" s="12"/>
      <c r="NCW78" s="12"/>
      <c r="NCX78" s="12"/>
      <c r="NCY78" s="12"/>
      <c r="NCZ78" s="12"/>
      <c r="NDA78" s="12"/>
      <c r="NDB78" s="12"/>
      <c r="NDC78" s="12"/>
      <c r="NDD78" s="12"/>
      <c r="NDE78" s="12"/>
      <c r="NDF78" s="12"/>
      <c r="NDG78" s="12"/>
      <c r="NDH78" s="12"/>
      <c r="NDI78" s="12"/>
      <c r="NDJ78" s="12"/>
      <c r="NDK78" s="12"/>
      <c r="NDL78" s="12"/>
      <c r="NDM78" s="12"/>
      <c r="NDN78" s="12"/>
      <c r="NDO78" s="12"/>
      <c r="NDP78" s="12"/>
      <c r="NDQ78" s="12"/>
      <c r="NDR78" s="12"/>
      <c r="NDS78" s="12"/>
      <c r="NDT78" s="12"/>
      <c r="NDU78" s="12"/>
      <c r="NDV78" s="12"/>
      <c r="NDW78" s="12"/>
      <c r="NDX78" s="12"/>
      <c r="NDY78" s="12"/>
      <c r="NDZ78" s="12"/>
      <c r="NEA78" s="12"/>
      <c r="NEB78" s="12"/>
      <c r="NEC78" s="12"/>
      <c r="NED78" s="12"/>
      <c r="NEE78" s="12"/>
      <c r="NEF78" s="12"/>
      <c r="NEG78" s="12"/>
      <c r="NEH78" s="12"/>
      <c r="NEI78" s="12"/>
      <c r="NEJ78" s="12"/>
      <c r="NEK78" s="12"/>
      <c r="NEL78" s="12"/>
      <c r="NEM78" s="12"/>
      <c r="NEN78" s="12"/>
      <c r="NEO78" s="12"/>
      <c r="NEP78" s="12"/>
      <c r="NEQ78" s="12"/>
      <c r="NER78" s="12"/>
      <c r="NES78" s="12"/>
      <c r="NET78" s="12"/>
      <c r="NEU78" s="12"/>
      <c r="NEV78" s="12"/>
      <c r="NEW78" s="12"/>
      <c r="NEX78" s="12"/>
      <c r="NEY78" s="12"/>
      <c r="NEZ78" s="12"/>
      <c r="NFA78" s="12"/>
      <c r="NFB78" s="12"/>
      <c r="NFC78" s="12"/>
      <c r="NFD78" s="12"/>
      <c r="NFE78" s="12"/>
      <c r="NFF78" s="12"/>
      <c r="NFG78" s="12"/>
      <c r="NFH78" s="12"/>
      <c r="NFI78" s="12"/>
      <c r="NFJ78" s="12"/>
      <c r="NFK78" s="12"/>
      <c r="NFL78" s="12"/>
      <c r="NFM78" s="12"/>
      <c r="NFN78" s="12"/>
      <c r="NFO78" s="12"/>
      <c r="NFP78" s="12"/>
      <c r="NFQ78" s="12"/>
      <c r="NFR78" s="12"/>
      <c r="NFS78" s="12"/>
      <c r="NFT78" s="12"/>
      <c r="NFU78" s="12"/>
      <c r="NFV78" s="12"/>
      <c r="NFW78" s="12"/>
      <c r="NFX78" s="12"/>
      <c r="NFY78" s="12"/>
      <c r="NFZ78" s="12"/>
      <c r="NGA78" s="12"/>
      <c r="NGB78" s="12"/>
      <c r="NGC78" s="12"/>
      <c r="NGD78" s="12"/>
      <c r="NGE78" s="12"/>
      <c r="NGF78" s="12"/>
      <c r="NGG78" s="12"/>
      <c r="NGH78" s="12"/>
      <c r="NGI78" s="12"/>
      <c r="NGJ78" s="12"/>
      <c r="NGK78" s="12"/>
      <c r="NGL78" s="12"/>
      <c r="NGM78" s="12"/>
      <c r="NGN78" s="12"/>
      <c r="NGO78" s="12"/>
      <c r="NGP78" s="12"/>
      <c r="NGQ78" s="12"/>
      <c r="NGR78" s="12"/>
      <c r="NGS78" s="12"/>
      <c r="NGT78" s="12"/>
      <c r="NGU78" s="12"/>
      <c r="NGV78" s="12"/>
      <c r="NGW78" s="12"/>
      <c r="NGX78" s="12"/>
      <c r="NGY78" s="12"/>
      <c r="NGZ78" s="12"/>
      <c r="NHA78" s="12"/>
      <c r="NHB78" s="12"/>
      <c r="NHC78" s="12"/>
      <c r="NHD78" s="12"/>
      <c r="NHE78" s="12"/>
      <c r="NHF78" s="12"/>
      <c r="NHG78" s="12"/>
      <c r="NHH78" s="12"/>
      <c r="NHI78" s="12"/>
      <c r="NHJ78" s="12"/>
      <c r="NHK78" s="12"/>
      <c r="NHL78" s="12"/>
      <c r="NHM78" s="12"/>
      <c r="NHN78" s="12"/>
      <c r="NHO78" s="12"/>
      <c r="NHP78" s="12"/>
      <c r="NHQ78" s="12"/>
      <c r="NHR78" s="12"/>
      <c r="NHS78" s="12"/>
      <c r="NHT78" s="12"/>
      <c r="NHU78" s="12"/>
      <c r="NHV78" s="12"/>
      <c r="NHW78" s="12"/>
      <c r="NHX78" s="12"/>
      <c r="NHY78" s="12"/>
      <c r="NHZ78" s="12"/>
      <c r="NIA78" s="12"/>
      <c r="NIB78" s="12"/>
      <c r="NIC78" s="12"/>
      <c r="NID78" s="12"/>
      <c r="NIE78" s="12"/>
      <c r="NIF78" s="12"/>
      <c r="NIG78" s="12"/>
      <c r="NIH78" s="12"/>
      <c r="NII78" s="12"/>
      <c r="NIJ78" s="12"/>
      <c r="NIK78" s="12"/>
      <c r="NIL78" s="12"/>
      <c r="NIM78" s="12"/>
      <c r="NIN78" s="12"/>
      <c r="NIO78" s="12"/>
      <c r="NIP78" s="12"/>
      <c r="NIQ78" s="12"/>
      <c r="NIR78" s="12"/>
      <c r="NIS78" s="12"/>
      <c r="NIT78" s="12"/>
      <c r="NIU78" s="12"/>
      <c r="NIV78" s="12"/>
      <c r="NIW78" s="12"/>
      <c r="NIX78" s="12"/>
      <c r="NIY78" s="12"/>
      <c r="NIZ78" s="12"/>
      <c r="NJA78" s="12"/>
      <c r="NJB78" s="12"/>
      <c r="NJC78" s="12"/>
      <c r="NJD78" s="12"/>
      <c r="NJE78" s="12"/>
      <c r="NJF78" s="12"/>
      <c r="NJG78" s="12"/>
      <c r="NJH78" s="12"/>
      <c r="NJI78" s="12"/>
      <c r="NJJ78" s="12"/>
      <c r="NJK78" s="12"/>
      <c r="NJL78" s="12"/>
      <c r="NJM78" s="12"/>
      <c r="NJN78" s="12"/>
      <c r="NJO78" s="12"/>
      <c r="NJP78" s="12"/>
      <c r="NJQ78" s="12"/>
      <c r="NJR78" s="12"/>
      <c r="NJS78" s="12"/>
      <c r="NJT78" s="12"/>
      <c r="NJU78" s="12"/>
      <c r="NJV78" s="12"/>
      <c r="NJW78" s="12"/>
      <c r="NJX78" s="12"/>
      <c r="NJY78" s="12"/>
      <c r="NJZ78" s="12"/>
      <c r="NKA78" s="12"/>
      <c r="NKB78" s="12"/>
      <c r="NKC78" s="12"/>
      <c r="NKD78" s="12"/>
      <c r="NKE78" s="12"/>
      <c r="NKF78" s="12"/>
      <c r="NKG78" s="12"/>
      <c r="NKH78" s="12"/>
      <c r="NKI78" s="12"/>
      <c r="NKJ78" s="12"/>
      <c r="NKK78" s="12"/>
      <c r="NKL78" s="12"/>
      <c r="NKM78" s="12"/>
      <c r="NKN78" s="12"/>
      <c r="NKO78" s="12"/>
      <c r="NKP78" s="12"/>
      <c r="NKQ78" s="12"/>
      <c r="NKR78" s="12"/>
      <c r="NKS78" s="12"/>
      <c r="NKT78" s="12"/>
      <c r="NKU78" s="12"/>
      <c r="NKV78" s="12"/>
      <c r="NKW78" s="12"/>
      <c r="NKX78" s="12"/>
      <c r="NKY78" s="12"/>
      <c r="NKZ78" s="12"/>
      <c r="NLA78" s="12"/>
      <c r="NLB78" s="12"/>
      <c r="NLC78" s="12"/>
      <c r="NLD78" s="12"/>
      <c r="NLE78" s="12"/>
      <c r="NLF78" s="12"/>
      <c r="NLG78" s="12"/>
      <c r="NLH78" s="12"/>
      <c r="NLI78" s="12"/>
      <c r="NLJ78" s="12"/>
      <c r="NLK78" s="12"/>
      <c r="NLL78" s="12"/>
      <c r="NLM78" s="12"/>
      <c r="NLN78" s="12"/>
      <c r="NLO78" s="12"/>
      <c r="NLP78" s="12"/>
      <c r="NLQ78" s="12"/>
      <c r="NLR78" s="12"/>
      <c r="NLS78" s="12"/>
      <c r="NLT78" s="12"/>
      <c r="NLU78" s="12"/>
      <c r="NLV78" s="12"/>
      <c r="NLW78" s="12"/>
      <c r="NLX78" s="12"/>
      <c r="NLY78" s="12"/>
      <c r="NLZ78" s="12"/>
      <c r="NMA78" s="12"/>
      <c r="NMB78" s="12"/>
      <c r="NMC78" s="12"/>
      <c r="NMD78" s="12"/>
      <c r="NME78" s="12"/>
      <c r="NMF78" s="12"/>
      <c r="NMG78" s="12"/>
      <c r="NMH78" s="12"/>
      <c r="NMI78" s="12"/>
      <c r="NMJ78" s="12"/>
      <c r="NMK78" s="12"/>
      <c r="NML78" s="12"/>
      <c r="NMM78" s="12"/>
      <c r="NMN78" s="12"/>
      <c r="NMO78" s="12"/>
      <c r="NMP78" s="12"/>
      <c r="NMQ78" s="12"/>
      <c r="NMR78" s="12"/>
      <c r="NMS78" s="12"/>
      <c r="NMT78" s="12"/>
      <c r="NMU78" s="12"/>
      <c r="NMV78" s="12"/>
      <c r="NMW78" s="12"/>
      <c r="NMX78" s="12"/>
      <c r="NMY78" s="12"/>
      <c r="NMZ78" s="12"/>
      <c r="NNA78" s="12"/>
      <c r="NNB78" s="12"/>
      <c r="NNC78" s="12"/>
      <c r="NND78" s="12"/>
      <c r="NNE78" s="12"/>
      <c r="NNF78" s="12"/>
      <c r="NNG78" s="12"/>
      <c r="NNH78" s="12"/>
      <c r="NNI78" s="12"/>
      <c r="NNJ78" s="12"/>
      <c r="NNK78" s="12"/>
      <c r="NNL78" s="12"/>
      <c r="NNM78" s="12"/>
      <c r="NNN78" s="12"/>
      <c r="NNO78" s="12"/>
      <c r="NNP78" s="12"/>
      <c r="NNQ78" s="12"/>
      <c r="NNR78" s="12"/>
      <c r="NNS78" s="12"/>
      <c r="NNT78" s="12"/>
      <c r="NNU78" s="12"/>
      <c r="NNV78" s="12"/>
      <c r="NNW78" s="12"/>
      <c r="NNX78" s="12"/>
      <c r="NNY78" s="12"/>
      <c r="NNZ78" s="12"/>
      <c r="NOA78" s="12"/>
      <c r="NOB78" s="12"/>
      <c r="NOC78" s="12"/>
      <c r="NOD78" s="12"/>
      <c r="NOE78" s="12"/>
      <c r="NOF78" s="12"/>
      <c r="NOG78" s="12"/>
      <c r="NOH78" s="12"/>
      <c r="NOI78" s="12"/>
      <c r="NOJ78" s="12"/>
      <c r="NOK78" s="12"/>
      <c r="NOL78" s="12"/>
      <c r="NOM78" s="12"/>
      <c r="NON78" s="12"/>
      <c r="NOO78" s="12"/>
      <c r="NOP78" s="12"/>
      <c r="NOQ78" s="12"/>
      <c r="NOR78" s="12"/>
      <c r="NOS78" s="12"/>
      <c r="NOT78" s="12"/>
      <c r="NOU78" s="12"/>
      <c r="NOV78" s="12"/>
      <c r="NOW78" s="12"/>
      <c r="NOX78" s="12"/>
      <c r="NOY78" s="12"/>
      <c r="NOZ78" s="12"/>
      <c r="NPA78" s="12"/>
      <c r="NPB78" s="12"/>
      <c r="NPC78" s="12"/>
      <c r="NPD78" s="12"/>
      <c r="NPE78" s="12"/>
      <c r="NPF78" s="12"/>
      <c r="NPG78" s="12"/>
      <c r="NPH78" s="12"/>
      <c r="NPI78" s="12"/>
      <c r="NPJ78" s="12"/>
      <c r="NPK78" s="12"/>
      <c r="NPL78" s="12"/>
      <c r="NPM78" s="12"/>
      <c r="NPN78" s="12"/>
      <c r="NPO78" s="12"/>
      <c r="NPP78" s="12"/>
      <c r="NPQ78" s="12"/>
      <c r="NPR78" s="12"/>
      <c r="NPS78" s="12"/>
      <c r="NPT78" s="12"/>
      <c r="NPU78" s="12"/>
      <c r="NPV78" s="12"/>
      <c r="NPW78" s="12"/>
      <c r="NPX78" s="12"/>
      <c r="NPY78" s="12"/>
      <c r="NPZ78" s="12"/>
      <c r="NQA78" s="12"/>
      <c r="NQB78" s="12"/>
      <c r="NQC78" s="12"/>
      <c r="NQD78" s="12"/>
      <c r="NQE78" s="12"/>
      <c r="NQF78" s="12"/>
      <c r="NQG78" s="12"/>
      <c r="NQH78" s="12"/>
      <c r="NQI78" s="12"/>
      <c r="NQJ78" s="12"/>
      <c r="NQK78" s="12"/>
      <c r="NQL78" s="12"/>
      <c r="NQM78" s="12"/>
      <c r="NQN78" s="12"/>
      <c r="NQO78" s="12"/>
      <c r="NQP78" s="12"/>
      <c r="NQQ78" s="12"/>
      <c r="NQR78" s="12"/>
      <c r="NQS78" s="12"/>
      <c r="NQT78" s="12"/>
      <c r="NQU78" s="12"/>
      <c r="NQV78" s="12"/>
      <c r="NQW78" s="12"/>
      <c r="NQX78" s="12"/>
      <c r="NQY78" s="12"/>
      <c r="NQZ78" s="12"/>
      <c r="NRA78" s="12"/>
      <c r="NRB78" s="12"/>
      <c r="NRC78" s="12"/>
      <c r="NRD78" s="12"/>
      <c r="NRE78" s="12"/>
      <c r="NRF78" s="12"/>
      <c r="NRG78" s="12"/>
      <c r="NRH78" s="12"/>
      <c r="NRI78" s="12"/>
      <c r="NRJ78" s="12"/>
      <c r="NRK78" s="12"/>
      <c r="NRL78" s="12"/>
      <c r="NRM78" s="12"/>
      <c r="NRN78" s="12"/>
      <c r="NRO78" s="12"/>
      <c r="NRP78" s="12"/>
      <c r="NRQ78" s="12"/>
      <c r="NRR78" s="12"/>
      <c r="NRS78" s="12"/>
      <c r="NRT78" s="12"/>
      <c r="NRU78" s="12"/>
      <c r="NRV78" s="12"/>
      <c r="NRW78" s="12"/>
      <c r="NRX78" s="12"/>
      <c r="NRY78" s="12"/>
      <c r="NRZ78" s="12"/>
      <c r="NSA78" s="12"/>
      <c r="NSB78" s="12"/>
      <c r="NSC78" s="12"/>
      <c r="NSD78" s="12"/>
      <c r="NSE78" s="12"/>
      <c r="NSF78" s="12"/>
      <c r="NSG78" s="12"/>
      <c r="NSH78" s="12"/>
      <c r="NSI78" s="12"/>
      <c r="NSJ78" s="12"/>
      <c r="NSK78" s="12"/>
      <c r="NSL78" s="12"/>
      <c r="NSM78" s="12"/>
      <c r="NSN78" s="12"/>
      <c r="NSO78" s="12"/>
      <c r="NSP78" s="12"/>
      <c r="NSQ78" s="12"/>
      <c r="NSR78" s="12"/>
      <c r="NSS78" s="12"/>
      <c r="NST78" s="12"/>
      <c r="NSU78" s="12"/>
      <c r="NSV78" s="12"/>
      <c r="NSW78" s="12"/>
      <c r="NSX78" s="12"/>
      <c r="NSY78" s="12"/>
      <c r="NSZ78" s="12"/>
      <c r="NTA78" s="12"/>
      <c r="NTB78" s="12"/>
      <c r="NTC78" s="12"/>
      <c r="NTD78" s="12"/>
      <c r="NTE78" s="12"/>
      <c r="NTF78" s="12"/>
      <c r="NTG78" s="12"/>
      <c r="NTH78" s="12"/>
      <c r="NTI78" s="12"/>
      <c r="NTJ78" s="12"/>
      <c r="NTK78" s="12"/>
      <c r="NTL78" s="12"/>
      <c r="NTM78" s="12"/>
      <c r="NTN78" s="12"/>
      <c r="NTO78" s="12"/>
      <c r="NTP78" s="12"/>
      <c r="NTQ78" s="12"/>
      <c r="NTR78" s="12"/>
      <c r="NTS78" s="12"/>
      <c r="NTT78" s="12"/>
      <c r="NTU78" s="12"/>
      <c r="NTV78" s="12"/>
      <c r="NTW78" s="12"/>
      <c r="NTX78" s="12"/>
      <c r="NTY78" s="12"/>
      <c r="NTZ78" s="12"/>
      <c r="NUA78" s="12"/>
      <c r="NUB78" s="12"/>
      <c r="NUC78" s="12"/>
      <c r="NUD78" s="12"/>
      <c r="NUE78" s="12"/>
      <c r="NUF78" s="12"/>
      <c r="NUG78" s="12"/>
      <c r="NUH78" s="12"/>
      <c r="NUI78" s="12"/>
      <c r="NUJ78" s="12"/>
      <c r="NUK78" s="12"/>
      <c r="NUL78" s="12"/>
      <c r="NUM78" s="12"/>
      <c r="NUN78" s="12"/>
      <c r="NUO78" s="12"/>
      <c r="NUP78" s="12"/>
      <c r="NUQ78" s="12"/>
      <c r="NUR78" s="12"/>
      <c r="NUS78" s="12"/>
      <c r="NUT78" s="12"/>
      <c r="NUU78" s="12"/>
      <c r="NUV78" s="12"/>
      <c r="NUW78" s="12"/>
      <c r="NUX78" s="12"/>
      <c r="NUY78" s="12"/>
      <c r="NUZ78" s="12"/>
      <c r="NVA78" s="12"/>
      <c r="NVB78" s="12"/>
      <c r="NVC78" s="12"/>
      <c r="NVD78" s="12"/>
      <c r="NVE78" s="12"/>
      <c r="NVF78" s="12"/>
      <c r="NVG78" s="12"/>
      <c r="NVH78" s="12"/>
      <c r="NVI78" s="12"/>
      <c r="NVJ78" s="12"/>
      <c r="NVK78" s="12"/>
      <c r="NVL78" s="12"/>
      <c r="NVM78" s="12"/>
      <c r="NVN78" s="12"/>
      <c r="NVO78" s="12"/>
      <c r="NVP78" s="12"/>
      <c r="NVQ78" s="12"/>
      <c r="NVR78" s="12"/>
      <c r="NVS78" s="12"/>
      <c r="NVT78" s="12"/>
      <c r="NVU78" s="12"/>
      <c r="NVV78" s="12"/>
      <c r="NVW78" s="12"/>
      <c r="NVX78" s="12"/>
      <c r="NVY78" s="12"/>
      <c r="NVZ78" s="12"/>
      <c r="NWA78" s="12"/>
      <c r="NWB78" s="12"/>
      <c r="NWC78" s="12"/>
      <c r="NWD78" s="12"/>
      <c r="NWE78" s="12"/>
      <c r="NWF78" s="12"/>
      <c r="NWG78" s="12"/>
      <c r="NWH78" s="12"/>
      <c r="NWI78" s="12"/>
      <c r="NWJ78" s="12"/>
      <c r="NWK78" s="12"/>
      <c r="NWL78" s="12"/>
      <c r="NWM78" s="12"/>
      <c r="NWN78" s="12"/>
      <c r="NWO78" s="12"/>
      <c r="NWP78" s="12"/>
      <c r="NWQ78" s="12"/>
      <c r="NWR78" s="12"/>
      <c r="NWS78" s="12"/>
      <c r="NWT78" s="12"/>
      <c r="NWU78" s="12"/>
      <c r="NWV78" s="12"/>
      <c r="NWW78" s="12"/>
      <c r="NWX78" s="12"/>
      <c r="NWY78" s="12"/>
      <c r="NWZ78" s="12"/>
      <c r="NXA78" s="12"/>
      <c r="NXB78" s="12"/>
      <c r="NXC78" s="12"/>
      <c r="NXD78" s="12"/>
      <c r="NXE78" s="12"/>
      <c r="NXF78" s="12"/>
      <c r="NXG78" s="12"/>
      <c r="NXH78" s="12"/>
      <c r="NXI78" s="12"/>
      <c r="NXJ78" s="12"/>
      <c r="NXK78" s="12"/>
      <c r="NXL78" s="12"/>
      <c r="NXM78" s="12"/>
      <c r="NXN78" s="12"/>
      <c r="NXO78" s="12"/>
      <c r="NXP78" s="12"/>
      <c r="NXQ78" s="12"/>
      <c r="NXR78" s="12"/>
      <c r="NXS78" s="12"/>
      <c r="NXT78" s="12"/>
      <c r="NXU78" s="12"/>
      <c r="NXV78" s="12"/>
      <c r="NXW78" s="12"/>
      <c r="NXX78" s="12"/>
      <c r="NXY78" s="12"/>
      <c r="NXZ78" s="12"/>
      <c r="NYA78" s="12"/>
      <c r="NYB78" s="12"/>
      <c r="NYC78" s="12"/>
      <c r="NYD78" s="12"/>
      <c r="NYE78" s="12"/>
      <c r="NYF78" s="12"/>
      <c r="NYG78" s="12"/>
      <c r="NYH78" s="12"/>
      <c r="NYI78" s="12"/>
      <c r="NYJ78" s="12"/>
      <c r="NYK78" s="12"/>
      <c r="NYL78" s="12"/>
      <c r="NYM78" s="12"/>
      <c r="NYN78" s="12"/>
      <c r="NYO78" s="12"/>
      <c r="NYP78" s="12"/>
      <c r="NYQ78" s="12"/>
      <c r="NYR78" s="12"/>
      <c r="NYS78" s="12"/>
      <c r="NYT78" s="12"/>
      <c r="NYU78" s="12"/>
      <c r="NYV78" s="12"/>
      <c r="NYW78" s="12"/>
      <c r="NYX78" s="12"/>
      <c r="NYY78" s="12"/>
      <c r="NYZ78" s="12"/>
      <c r="NZA78" s="12"/>
      <c r="NZB78" s="12"/>
      <c r="NZC78" s="12"/>
      <c r="NZD78" s="12"/>
      <c r="NZE78" s="12"/>
      <c r="NZF78" s="12"/>
      <c r="NZG78" s="12"/>
      <c r="NZH78" s="12"/>
      <c r="NZI78" s="12"/>
      <c r="NZJ78" s="12"/>
      <c r="NZK78" s="12"/>
      <c r="NZL78" s="12"/>
      <c r="NZM78" s="12"/>
      <c r="NZN78" s="12"/>
      <c r="NZO78" s="12"/>
      <c r="NZP78" s="12"/>
      <c r="NZQ78" s="12"/>
      <c r="NZR78" s="12"/>
      <c r="NZS78" s="12"/>
      <c r="NZT78" s="12"/>
      <c r="NZU78" s="12"/>
      <c r="NZV78" s="12"/>
      <c r="NZW78" s="12"/>
      <c r="NZX78" s="12"/>
      <c r="NZY78" s="12"/>
      <c r="NZZ78" s="12"/>
      <c r="OAA78" s="12"/>
      <c r="OAB78" s="12"/>
      <c r="OAC78" s="12"/>
      <c r="OAD78" s="12"/>
      <c r="OAE78" s="12"/>
      <c r="OAF78" s="12"/>
      <c r="OAG78" s="12"/>
      <c r="OAH78" s="12"/>
      <c r="OAI78" s="12"/>
      <c r="OAJ78" s="12"/>
      <c r="OAK78" s="12"/>
      <c r="OAL78" s="12"/>
      <c r="OAM78" s="12"/>
      <c r="OAN78" s="12"/>
      <c r="OAO78" s="12"/>
      <c r="OAP78" s="12"/>
      <c r="OAQ78" s="12"/>
      <c r="OAR78" s="12"/>
      <c r="OAS78" s="12"/>
      <c r="OAT78" s="12"/>
      <c r="OAU78" s="12"/>
      <c r="OAV78" s="12"/>
      <c r="OAW78" s="12"/>
      <c r="OAX78" s="12"/>
      <c r="OAY78" s="12"/>
      <c r="OAZ78" s="12"/>
      <c r="OBA78" s="12"/>
      <c r="OBB78" s="12"/>
      <c r="OBC78" s="12"/>
      <c r="OBD78" s="12"/>
      <c r="OBE78" s="12"/>
      <c r="OBF78" s="12"/>
      <c r="OBG78" s="12"/>
      <c r="OBH78" s="12"/>
      <c r="OBI78" s="12"/>
      <c r="OBJ78" s="12"/>
      <c r="OBK78" s="12"/>
      <c r="OBL78" s="12"/>
      <c r="OBM78" s="12"/>
      <c r="OBN78" s="12"/>
      <c r="OBO78" s="12"/>
      <c r="OBP78" s="12"/>
      <c r="OBQ78" s="12"/>
      <c r="OBR78" s="12"/>
      <c r="OBS78" s="12"/>
      <c r="OBT78" s="12"/>
      <c r="OBU78" s="12"/>
      <c r="OBV78" s="12"/>
      <c r="OBW78" s="12"/>
      <c r="OBX78" s="12"/>
      <c r="OBY78" s="12"/>
      <c r="OBZ78" s="12"/>
      <c r="OCA78" s="12"/>
      <c r="OCB78" s="12"/>
      <c r="OCC78" s="12"/>
      <c r="OCD78" s="12"/>
      <c r="OCE78" s="12"/>
      <c r="OCF78" s="12"/>
      <c r="OCG78" s="12"/>
      <c r="OCH78" s="12"/>
      <c r="OCI78" s="12"/>
      <c r="OCJ78" s="12"/>
      <c r="OCK78" s="12"/>
      <c r="OCL78" s="12"/>
      <c r="OCM78" s="12"/>
      <c r="OCN78" s="12"/>
      <c r="OCO78" s="12"/>
      <c r="OCP78" s="12"/>
      <c r="OCQ78" s="12"/>
      <c r="OCR78" s="12"/>
      <c r="OCS78" s="12"/>
      <c r="OCT78" s="12"/>
      <c r="OCU78" s="12"/>
      <c r="OCV78" s="12"/>
      <c r="OCW78" s="12"/>
      <c r="OCX78" s="12"/>
      <c r="OCY78" s="12"/>
      <c r="OCZ78" s="12"/>
      <c r="ODA78" s="12"/>
      <c r="ODB78" s="12"/>
      <c r="ODC78" s="12"/>
      <c r="ODD78" s="12"/>
      <c r="ODE78" s="12"/>
      <c r="ODF78" s="12"/>
      <c r="ODG78" s="12"/>
      <c r="ODH78" s="12"/>
      <c r="ODI78" s="12"/>
      <c r="ODJ78" s="12"/>
      <c r="ODK78" s="12"/>
      <c r="ODL78" s="12"/>
      <c r="ODM78" s="12"/>
      <c r="ODN78" s="12"/>
      <c r="ODO78" s="12"/>
      <c r="ODP78" s="12"/>
      <c r="ODQ78" s="12"/>
      <c r="ODR78" s="12"/>
      <c r="ODS78" s="12"/>
      <c r="ODT78" s="12"/>
      <c r="ODU78" s="12"/>
      <c r="ODV78" s="12"/>
      <c r="ODW78" s="12"/>
      <c r="ODX78" s="12"/>
      <c r="ODY78" s="12"/>
      <c r="ODZ78" s="12"/>
      <c r="OEA78" s="12"/>
      <c r="OEB78" s="12"/>
      <c r="OEC78" s="12"/>
      <c r="OED78" s="12"/>
      <c r="OEE78" s="12"/>
      <c r="OEF78" s="12"/>
      <c r="OEG78" s="12"/>
      <c r="OEH78" s="12"/>
      <c r="OEI78" s="12"/>
      <c r="OEJ78" s="12"/>
      <c r="OEK78" s="12"/>
      <c r="OEL78" s="12"/>
      <c r="OEM78" s="12"/>
      <c r="OEN78" s="12"/>
      <c r="OEO78" s="12"/>
      <c r="OEP78" s="12"/>
      <c r="OEQ78" s="12"/>
      <c r="OER78" s="12"/>
      <c r="OES78" s="12"/>
      <c r="OET78" s="12"/>
      <c r="OEU78" s="12"/>
      <c r="OEV78" s="12"/>
      <c r="OEW78" s="12"/>
      <c r="OEX78" s="12"/>
      <c r="OEY78" s="12"/>
      <c r="OEZ78" s="12"/>
      <c r="OFA78" s="12"/>
      <c r="OFB78" s="12"/>
      <c r="OFC78" s="12"/>
      <c r="OFD78" s="12"/>
      <c r="OFE78" s="12"/>
      <c r="OFF78" s="12"/>
      <c r="OFG78" s="12"/>
      <c r="OFH78" s="12"/>
      <c r="OFI78" s="12"/>
      <c r="OFJ78" s="12"/>
      <c r="OFK78" s="12"/>
      <c r="OFL78" s="12"/>
      <c r="OFM78" s="12"/>
      <c r="OFN78" s="12"/>
      <c r="OFO78" s="12"/>
      <c r="OFP78" s="12"/>
      <c r="OFQ78" s="12"/>
      <c r="OFR78" s="12"/>
      <c r="OFS78" s="12"/>
      <c r="OFT78" s="12"/>
      <c r="OFU78" s="12"/>
      <c r="OFV78" s="12"/>
      <c r="OFW78" s="12"/>
      <c r="OFX78" s="12"/>
      <c r="OFY78" s="12"/>
      <c r="OFZ78" s="12"/>
      <c r="OGA78" s="12"/>
      <c r="OGB78" s="12"/>
      <c r="OGC78" s="12"/>
      <c r="OGD78" s="12"/>
      <c r="OGE78" s="12"/>
      <c r="OGF78" s="12"/>
      <c r="OGG78" s="12"/>
      <c r="OGH78" s="12"/>
      <c r="OGI78" s="12"/>
      <c r="OGJ78" s="12"/>
      <c r="OGK78" s="12"/>
      <c r="OGL78" s="12"/>
      <c r="OGM78" s="12"/>
      <c r="OGN78" s="12"/>
      <c r="OGO78" s="12"/>
      <c r="OGP78" s="12"/>
      <c r="OGQ78" s="12"/>
      <c r="OGR78" s="12"/>
      <c r="OGS78" s="12"/>
      <c r="OGT78" s="12"/>
      <c r="OGU78" s="12"/>
      <c r="OGV78" s="12"/>
      <c r="OGW78" s="12"/>
      <c r="OGX78" s="12"/>
      <c r="OGY78" s="12"/>
      <c r="OGZ78" s="12"/>
      <c r="OHA78" s="12"/>
      <c r="OHB78" s="12"/>
      <c r="OHC78" s="12"/>
      <c r="OHD78" s="12"/>
      <c r="OHE78" s="12"/>
      <c r="OHF78" s="12"/>
      <c r="OHG78" s="12"/>
      <c r="OHH78" s="12"/>
      <c r="OHI78" s="12"/>
      <c r="OHJ78" s="12"/>
      <c r="OHK78" s="12"/>
      <c r="OHL78" s="12"/>
      <c r="OHM78" s="12"/>
      <c r="OHN78" s="12"/>
      <c r="OHO78" s="12"/>
      <c r="OHP78" s="12"/>
      <c r="OHQ78" s="12"/>
      <c r="OHR78" s="12"/>
      <c r="OHS78" s="12"/>
      <c r="OHT78" s="12"/>
      <c r="OHU78" s="12"/>
      <c r="OHV78" s="12"/>
      <c r="OHW78" s="12"/>
      <c r="OHX78" s="12"/>
      <c r="OHY78" s="12"/>
      <c r="OHZ78" s="12"/>
      <c r="OIA78" s="12"/>
      <c r="OIB78" s="12"/>
      <c r="OIC78" s="12"/>
      <c r="OID78" s="12"/>
      <c r="OIE78" s="12"/>
      <c r="OIF78" s="12"/>
      <c r="OIG78" s="12"/>
      <c r="OIH78" s="12"/>
      <c r="OII78" s="12"/>
      <c r="OIJ78" s="12"/>
      <c r="OIK78" s="12"/>
      <c r="OIL78" s="12"/>
      <c r="OIM78" s="12"/>
      <c r="OIN78" s="12"/>
      <c r="OIO78" s="12"/>
      <c r="OIP78" s="12"/>
      <c r="OIQ78" s="12"/>
      <c r="OIR78" s="12"/>
      <c r="OIS78" s="12"/>
      <c r="OIT78" s="12"/>
      <c r="OIU78" s="12"/>
      <c r="OIV78" s="12"/>
      <c r="OIW78" s="12"/>
      <c r="OIX78" s="12"/>
      <c r="OIY78" s="12"/>
      <c r="OIZ78" s="12"/>
      <c r="OJA78" s="12"/>
      <c r="OJB78" s="12"/>
      <c r="OJC78" s="12"/>
      <c r="OJD78" s="12"/>
      <c r="OJE78" s="12"/>
      <c r="OJF78" s="12"/>
      <c r="OJG78" s="12"/>
      <c r="OJH78" s="12"/>
      <c r="OJI78" s="12"/>
      <c r="OJJ78" s="12"/>
      <c r="OJK78" s="12"/>
      <c r="OJL78" s="12"/>
      <c r="OJM78" s="12"/>
      <c r="OJN78" s="12"/>
      <c r="OJO78" s="12"/>
      <c r="OJP78" s="12"/>
      <c r="OJQ78" s="12"/>
      <c r="OJR78" s="12"/>
      <c r="OJS78" s="12"/>
      <c r="OJT78" s="12"/>
      <c r="OJU78" s="12"/>
      <c r="OJV78" s="12"/>
      <c r="OJW78" s="12"/>
      <c r="OJX78" s="12"/>
      <c r="OJY78" s="12"/>
      <c r="OJZ78" s="12"/>
      <c r="OKA78" s="12"/>
      <c r="OKB78" s="12"/>
      <c r="OKC78" s="12"/>
      <c r="OKD78" s="12"/>
      <c r="OKE78" s="12"/>
      <c r="OKF78" s="12"/>
      <c r="OKG78" s="12"/>
      <c r="OKH78" s="12"/>
      <c r="OKI78" s="12"/>
      <c r="OKJ78" s="12"/>
      <c r="OKK78" s="12"/>
      <c r="OKL78" s="12"/>
      <c r="OKM78" s="12"/>
      <c r="OKN78" s="12"/>
      <c r="OKO78" s="12"/>
      <c r="OKP78" s="12"/>
      <c r="OKQ78" s="12"/>
      <c r="OKR78" s="12"/>
      <c r="OKS78" s="12"/>
      <c r="OKT78" s="12"/>
      <c r="OKU78" s="12"/>
      <c r="OKV78" s="12"/>
      <c r="OKW78" s="12"/>
      <c r="OKX78" s="12"/>
      <c r="OKY78" s="12"/>
      <c r="OKZ78" s="12"/>
      <c r="OLA78" s="12"/>
      <c r="OLB78" s="12"/>
      <c r="OLC78" s="12"/>
      <c r="OLD78" s="12"/>
      <c r="OLE78" s="12"/>
      <c r="OLF78" s="12"/>
      <c r="OLG78" s="12"/>
      <c r="OLH78" s="12"/>
      <c r="OLI78" s="12"/>
      <c r="OLJ78" s="12"/>
      <c r="OLK78" s="12"/>
      <c r="OLL78" s="12"/>
      <c r="OLM78" s="12"/>
      <c r="OLN78" s="12"/>
      <c r="OLO78" s="12"/>
      <c r="OLP78" s="12"/>
      <c r="OLQ78" s="12"/>
      <c r="OLR78" s="12"/>
      <c r="OLS78" s="12"/>
      <c r="OLT78" s="12"/>
      <c r="OLU78" s="12"/>
      <c r="OLV78" s="12"/>
      <c r="OLW78" s="12"/>
      <c r="OLX78" s="12"/>
      <c r="OLY78" s="12"/>
      <c r="OLZ78" s="12"/>
      <c r="OMA78" s="12"/>
      <c r="OMB78" s="12"/>
      <c r="OMC78" s="12"/>
      <c r="OMD78" s="12"/>
      <c r="OME78" s="12"/>
      <c r="OMF78" s="12"/>
      <c r="OMG78" s="12"/>
      <c r="OMH78" s="12"/>
      <c r="OMI78" s="12"/>
      <c r="OMJ78" s="12"/>
      <c r="OMK78" s="12"/>
      <c r="OML78" s="12"/>
      <c r="OMM78" s="12"/>
      <c r="OMN78" s="12"/>
      <c r="OMO78" s="12"/>
      <c r="OMP78" s="12"/>
      <c r="OMQ78" s="12"/>
      <c r="OMR78" s="12"/>
      <c r="OMS78" s="12"/>
      <c r="OMT78" s="12"/>
      <c r="OMU78" s="12"/>
      <c r="OMV78" s="12"/>
      <c r="OMW78" s="12"/>
      <c r="OMX78" s="12"/>
      <c r="OMY78" s="12"/>
      <c r="OMZ78" s="12"/>
      <c r="ONA78" s="12"/>
      <c r="ONB78" s="12"/>
      <c r="ONC78" s="12"/>
      <c r="OND78" s="12"/>
      <c r="ONE78" s="12"/>
      <c r="ONF78" s="12"/>
      <c r="ONG78" s="12"/>
      <c r="ONH78" s="12"/>
      <c r="ONI78" s="12"/>
      <c r="ONJ78" s="12"/>
      <c r="ONK78" s="12"/>
      <c r="ONL78" s="12"/>
      <c r="ONM78" s="12"/>
      <c r="ONN78" s="12"/>
      <c r="ONO78" s="12"/>
      <c r="ONP78" s="12"/>
      <c r="ONQ78" s="12"/>
      <c r="ONR78" s="12"/>
      <c r="ONS78" s="12"/>
      <c r="ONT78" s="12"/>
      <c r="ONU78" s="12"/>
      <c r="ONV78" s="12"/>
      <c r="ONW78" s="12"/>
      <c r="ONX78" s="12"/>
      <c r="ONY78" s="12"/>
      <c r="ONZ78" s="12"/>
      <c r="OOA78" s="12"/>
      <c r="OOB78" s="12"/>
      <c r="OOC78" s="12"/>
      <c r="OOD78" s="12"/>
      <c r="OOE78" s="12"/>
      <c r="OOF78" s="12"/>
      <c r="OOG78" s="12"/>
      <c r="OOH78" s="12"/>
      <c r="OOI78" s="12"/>
      <c r="OOJ78" s="12"/>
      <c r="OOK78" s="12"/>
      <c r="OOL78" s="12"/>
      <c r="OOM78" s="12"/>
      <c r="OON78" s="12"/>
      <c r="OOO78" s="12"/>
      <c r="OOP78" s="12"/>
      <c r="OOQ78" s="12"/>
      <c r="OOR78" s="12"/>
      <c r="OOS78" s="12"/>
      <c r="OOT78" s="12"/>
      <c r="OOU78" s="12"/>
      <c r="OOV78" s="12"/>
      <c r="OOW78" s="12"/>
      <c r="OOX78" s="12"/>
      <c r="OOY78" s="12"/>
      <c r="OOZ78" s="12"/>
      <c r="OPA78" s="12"/>
      <c r="OPB78" s="12"/>
      <c r="OPC78" s="12"/>
      <c r="OPD78" s="12"/>
      <c r="OPE78" s="12"/>
      <c r="OPF78" s="12"/>
      <c r="OPG78" s="12"/>
      <c r="OPH78" s="12"/>
      <c r="OPI78" s="12"/>
      <c r="OPJ78" s="12"/>
      <c r="OPK78" s="12"/>
      <c r="OPL78" s="12"/>
      <c r="OPM78" s="12"/>
      <c r="OPN78" s="12"/>
      <c r="OPO78" s="12"/>
      <c r="OPP78" s="12"/>
      <c r="OPQ78" s="12"/>
      <c r="OPR78" s="12"/>
      <c r="OPS78" s="12"/>
      <c r="OPT78" s="12"/>
      <c r="OPU78" s="12"/>
      <c r="OPV78" s="12"/>
      <c r="OPW78" s="12"/>
      <c r="OPX78" s="12"/>
      <c r="OPY78" s="12"/>
      <c r="OPZ78" s="12"/>
      <c r="OQA78" s="12"/>
      <c r="OQB78" s="12"/>
      <c r="OQC78" s="12"/>
      <c r="OQD78" s="12"/>
      <c r="OQE78" s="12"/>
      <c r="OQF78" s="12"/>
      <c r="OQG78" s="12"/>
      <c r="OQH78" s="12"/>
      <c r="OQI78" s="12"/>
      <c r="OQJ78" s="12"/>
      <c r="OQK78" s="12"/>
      <c r="OQL78" s="12"/>
      <c r="OQM78" s="12"/>
      <c r="OQN78" s="12"/>
      <c r="OQO78" s="12"/>
      <c r="OQP78" s="12"/>
      <c r="OQQ78" s="12"/>
      <c r="OQR78" s="12"/>
      <c r="OQS78" s="12"/>
      <c r="OQT78" s="12"/>
      <c r="OQU78" s="12"/>
      <c r="OQV78" s="12"/>
      <c r="OQW78" s="12"/>
      <c r="OQX78" s="12"/>
      <c r="OQY78" s="12"/>
      <c r="OQZ78" s="12"/>
      <c r="ORA78" s="12"/>
      <c r="ORB78" s="12"/>
      <c r="ORC78" s="12"/>
      <c r="ORD78" s="12"/>
      <c r="ORE78" s="12"/>
      <c r="ORF78" s="12"/>
      <c r="ORG78" s="12"/>
      <c r="ORH78" s="12"/>
      <c r="ORI78" s="12"/>
      <c r="ORJ78" s="12"/>
      <c r="ORK78" s="12"/>
      <c r="ORL78" s="12"/>
      <c r="ORM78" s="12"/>
      <c r="ORN78" s="12"/>
      <c r="ORO78" s="12"/>
      <c r="ORP78" s="12"/>
      <c r="ORQ78" s="12"/>
      <c r="ORR78" s="12"/>
      <c r="ORS78" s="12"/>
      <c r="ORT78" s="12"/>
      <c r="ORU78" s="12"/>
      <c r="ORV78" s="12"/>
      <c r="ORW78" s="12"/>
      <c r="ORX78" s="12"/>
      <c r="ORY78" s="12"/>
      <c r="ORZ78" s="12"/>
      <c r="OSA78" s="12"/>
      <c r="OSB78" s="12"/>
      <c r="OSC78" s="12"/>
      <c r="OSD78" s="12"/>
      <c r="OSE78" s="12"/>
      <c r="OSF78" s="12"/>
      <c r="OSG78" s="12"/>
      <c r="OSH78" s="12"/>
      <c r="OSI78" s="12"/>
      <c r="OSJ78" s="12"/>
      <c r="OSK78" s="12"/>
      <c r="OSL78" s="12"/>
      <c r="OSM78" s="12"/>
      <c r="OSN78" s="12"/>
      <c r="OSO78" s="12"/>
      <c r="OSP78" s="12"/>
      <c r="OSQ78" s="12"/>
      <c r="OSR78" s="12"/>
      <c r="OSS78" s="12"/>
      <c r="OST78" s="12"/>
      <c r="OSU78" s="12"/>
      <c r="OSV78" s="12"/>
      <c r="OSW78" s="12"/>
      <c r="OSX78" s="12"/>
      <c r="OSY78" s="12"/>
      <c r="OSZ78" s="12"/>
      <c r="OTA78" s="12"/>
      <c r="OTB78" s="12"/>
      <c r="OTC78" s="12"/>
      <c r="OTD78" s="12"/>
      <c r="OTE78" s="12"/>
      <c r="OTF78" s="12"/>
      <c r="OTG78" s="12"/>
      <c r="OTH78" s="12"/>
      <c r="OTI78" s="12"/>
      <c r="OTJ78" s="12"/>
      <c r="OTK78" s="12"/>
      <c r="OTL78" s="12"/>
      <c r="OTM78" s="12"/>
      <c r="OTN78" s="12"/>
      <c r="OTO78" s="12"/>
      <c r="OTP78" s="12"/>
      <c r="OTQ78" s="12"/>
      <c r="OTR78" s="12"/>
      <c r="OTS78" s="12"/>
      <c r="OTT78" s="12"/>
      <c r="OTU78" s="12"/>
      <c r="OTV78" s="12"/>
      <c r="OTW78" s="12"/>
      <c r="OTX78" s="12"/>
      <c r="OTY78" s="12"/>
      <c r="OTZ78" s="12"/>
      <c r="OUA78" s="12"/>
      <c r="OUB78" s="12"/>
      <c r="OUC78" s="12"/>
      <c r="OUD78" s="12"/>
      <c r="OUE78" s="12"/>
      <c r="OUF78" s="12"/>
      <c r="OUG78" s="12"/>
      <c r="OUH78" s="12"/>
      <c r="OUI78" s="12"/>
      <c r="OUJ78" s="12"/>
      <c r="OUK78" s="12"/>
      <c r="OUL78" s="12"/>
      <c r="OUM78" s="12"/>
      <c r="OUN78" s="12"/>
      <c r="OUO78" s="12"/>
      <c r="OUP78" s="12"/>
      <c r="OUQ78" s="12"/>
      <c r="OUR78" s="12"/>
      <c r="OUS78" s="12"/>
      <c r="OUT78" s="12"/>
      <c r="OUU78" s="12"/>
      <c r="OUV78" s="12"/>
      <c r="OUW78" s="12"/>
      <c r="OUX78" s="12"/>
      <c r="OUY78" s="12"/>
      <c r="OUZ78" s="12"/>
      <c r="OVA78" s="12"/>
      <c r="OVB78" s="12"/>
      <c r="OVC78" s="12"/>
      <c r="OVD78" s="12"/>
      <c r="OVE78" s="12"/>
      <c r="OVF78" s="12"/>
      <c r="OVG78" s="12"/>
      <c r="OVH78" s="12"/>
      <c r="OVI78" s="12"/>
      <c r="OVJ78" s="12"/>
      <c r="OVK78" s="12"/>
      <c r="OVL78" s="12"/>
      <c r="OVM78" s="12"/>
      <c r="OVN78" s="12"/>
      <c r="OVO78" s="12"/>
      <c r="OVP78" s="12"/>
      <c r="OVQ78" s="12"/>
      <c r="OVR78" s="12"/>
      <c r="OVS78" s="12"/>
      <c r="OVT78" s="12"/>
      <c r="OVU78" s="12"/>
      <c r="OVV78" s="12"/>
      <c r="OVW78" s="12"/>
      <c r="OVX78" s="12"/>
      <c r="OVY78" s="12"/>
      <c r="OVZ78" s="12"/>
      <c r="OWA78" s="12"/>
      <c r="OWB78" s="12"/>
      <c r="OWC78" s="12"/>
      <c r="OWD78" s="12"/>
      <c r="OWE78" s="12"/>
      <c r="OWF78" s="12"/>
      <c r="OWG78" s="12"/>
      <c r="OWH78" s="12"/>
      <c r="OWI78" s="12"/>
      <c r="OWJ78" s="12"/>
      <c r="OWK78" s="12"/>
      <c r="OWL78" s="12"/>
      <c r="OWM78" s="12"/>
      <c r="OWN78" s="12"/>
      <c r="OWO78" s="12"/>
      <c r="OWP78" s="12"/>
      <c r="OWQ78" s="12"/>
      <c r="OWR78" s="12"/>
      <c r="OWS78" s="12"/>
      <c r="OWT78" s="12"/>
      <c r="OWU78" s="12"/>
      <c r="OWV78" s="12"/>
      <c r="OWW78" s="12"/>
      <c r="OWX78" s="12"/>
      <c r="OWY78" s="12"/>
      <c r="OWZ78" s="12"/>
      <c r="OXA78" s="12"/>
      <c r="OXB78" s="12"/>
      <c r="OXC78" s="12"/>
      <c r="OXD78" s="12"/>
      <c r="OXE78" s="12"/>
      <c r="OXF78" s="12"/>
      <c r="OXG78" s="12"/>
      <c r="OXH78" s="12"/>
      <c r="OXI78" s="12"/>
      <c r="OXJ78" s="12"/>
      <c r="OXK78" s="12"/>
      <c r="OXL78" s="12"/>
      <c r="OXM78" s="12"/>
      <c r="OXN78" s="12"/>
      <c r="OXO78" s="12"/>
      <c r="OXP78" s="12"/>
      <c r="OXQ78" s="12"/>
      <c r="OXR78" s="12"/>
      <c r="OXS78" s="12"/>
      <c r="OXT78" s="12"/>
      <c r="OXU78" s="12"/>
      <c r="OXV78" s="12"/>
      <c r="OXW78" s="12"/>
      <c r="OXX78" s="12"/>
      <c r="OXY78" s="12"/>
      <c r="OXZ78" s="12"/>
      <c r="OYA78" s="12"/>
      <c r="OYB78" s="12"/>
      <c r="OYC78" s="12"/>
      <c r="OYD78" s="12"/>
      <c r="OYE78" s="12"/>
      <c r="OYF78" s="12"/>
      <c r="OYG78" s="12"/>
      <c r="OYH78" s="12"/>
      <c r="OYI78" s="12"/>
      <c r="OYJ78" s="12"/>
      <c r="OYK78" s="12"/>
      <c r="OYL78" s="12"/>
      <c r="OYM78" s="12"/>
      <c r="OYN78" s="12"/>
      <c r="OYO78" s="12"/>
      <c r="OYP78" s="12"/>
      <c r="OYQ78" s="12"/>
      <c r="OYR78" s="12"/>
      <c r="OYS78" s="12"/>
      <c r="OYT78" s="12"/>
      <c r="OYU78" s="12"/>
      <c r="OYV78" s="12"/>
      <c r="OYW78" s="12"/>
      <c r="OYX78" s="12"/>
      <c r="OYY78" s="12"/>
      <c r="OYZ78" s="12"/>
      <c r="OZA78" s="12"/>
      <c r="OZB78" s="12"/>
      <c r="OZC78" s="12"/>
      <c r="OZD78" s="12"/>
      <c r="OZE78" s="12"/>
      <c r="OZF78" s="12"/>
      <c r="OZG78" s="12"/>
      <c r="OZH78" s="12"/>
      <c r="OZI78" s="12"/>
      <c r="OZJ78" s="12"/>
      <c r="OZK78" s="12"/>
      <c r="OZL78" s="12"/>
      <c r="OZM78" s="12"/>
      <c r="OZN78" s="12"/>
      <c r="OZO78" s="12"/>
      <c r="OZP78" s="12"/>
      <c r="OZQ78" s="12"/>
      <c r="OZR78" s="12"/>
      <c r="OZS78" s="12"/>
      <c r="OZT78" s="12"/>
      <c r="OZU78" s="12"/>
      <c r="OZV78" s="12"/>
      <c r="OZW78" s="12"/>
      <c r="OZX78" s="12"/>
      <c r="OZY78" s="12"/>
      <c r="OZZ78" s="12"/>
      <c r="PAA78" s="12"/>
      <c r="PAB78" s="12"/>
      <c r="PAC78" s="12"/>
      <c r="PAD78" s="12"/>
      <c r="PAE78" s="12"/>
      <c r="PAF78" s="12"/>
      <c r="PAG78" s="12"/>
      <c r="PAH78" s="12"/>
      <c r="PAI78" s="12"/>
      <c r="PAJ78" s="12"/>
      <c r="PAK78" s="12"/>
      <c r="PAL78" s="12"/>
      <c r="PAM78" s="12"/>
      <c r="PAN78" s="12"/>
      <c r="PAO78" s="12"/>
      <c r="PAP78" s="12"/>
      <c r="PAQ78" s="12"/>
      <c r="PAR78" s="12"/>
      <c r="PAS78" s="12"/>
      <c r="PAT78" s="12"/>
      <c r="PAU78" s="12"/>
      <c r="PAV78" s="12"/>
      <c r="PAW78" s="12"/>
      <c r="PAX78" s="12"/>
      <c r="PAY78" s="12"/>
      <c r="PAZ78" s="12"/>
      <c r="PBA78" s="12"/>
      <c r="PBB78" s="12"/>
      <c r="PBC78" s="12"/>
      <c r="PBD78" s="12"/>
      <c r="PBE78" s="12"/>
      <c r="PBF78" s="12"/>
      <c r="PBG78" s="12"/>
      <c r="PBH78" s="12"/>
      <c r="PBI78" s="12"/>
      <c r="PBJ78" s="12"/>
      <c r="PBK78" s="12"/>
      <c r="PBL78" s="12"/>
      <c r="PBM78" s="12"/>
      <c r="PBN78" s="12"/>
      <c r="PBO78" s="12"/>
      <c r="PBP78" s="12"/>
      <c r="PBQ78" s="12"/>
      <c r="PBR78" s="12"/>
      <c r="PBS78" s="12"/>
      <c r="PBT78" s="12"/>
      <c r="PBU78" s="12"/>
      <c r="PBV78" s="12"/>
      <c r="PBW78" s="12"/>
      <c r="PBX78" s="12"/>
      <c r="PBY78" s="12"/>
      <c r="PBZ78" s="12"/>
      <c r="PCA78" s="12"/>
      <c r="PCB78" s="12"/>
      <c r="PCC78" s="12"/>
      <c r="PCD78" s="12"/>
      <c r="PCE78" s="12"/>
      <c r="PCF78" s="12"/>
      <c r="PCG78" s="12"/>
      <c r="PCH78" s="12"/>
      <c r="PCI78" s="12"/>
      <c r="PCJ78" s="12"/>
      <c r="PCK78" s="12"/>
      <c r="PCL78" s="12"/>
      <c r="PCM78" s="12"/>
      <c r="PCN78" s="12"/>
      <c r="PCO78" s="12"/>
      <c r="PCP78" s="12"/>
      <c r="PCQ78" s="12"/>
      <c r="PCR78" s="12"/>
      <c r="PCS78" s="12"/>
      <c r="PCT78" s="12"/>
      <c r="PCU78" s="12"/>
      <c r="PCV78" s="12"/>
      <c r="PCW78" s="12"/>
      <c r="PCX78" s="12"/>
      <c r="PCY78" s="12"/>
      <c r="PCZ78" s="12"/>
      <c r="PDA78" s="12"/>
      <c r="PDB78" s="12"/>
      <c r="PDC78" s="12"/>
      <c r="PDD78" s="12"/>
      <c r="PDE78" s="12"/>
      <c r="PDF78" s="12"/>
      <c r="PDG78" s="12"/>
      <c r="PDH78" s="12"/>
      <c r="PDI78" s="12"/>
      <c r="PDJ78" s="12"/>
      <c r="PDK78" s="12"/>
      <c r="PDL78" s="12"/>
      <c r="PDM78" s="12"/>
      <c r="PDN78" s="12"/>
      <c r="PDO78" s="12"/>
      <c r="PDP78" s="12"/>
      <c r="PDQ78" s="12"/>
      <c r="PDR78" s="12"/>
      <c r="PDS78" s="12"/>
      <c r="PDT78" s="12"/>
      <c r="PDU78" s="12"/>
      <c r="PDV78" s="12"/>
      <c r="PDW78" s="12"/>
      <c r="PDX78" s="12"/>
      <c r="PDY78" s="12"/>
      <c r="PDZ78" s="12"/>
      <c r="PEA78" s="12"/>
      <c r="PEB78" s="12"/>
      <c r="PEC78" s="12"/>
      <c r="PED78" s="12"/>
      <c r="PEE78" s="12"/>
      <c r="PEF78" s="12"/>
      <c r="PEG78" s="12"/>
      <c r="PEH78" s="12"/>
      <c r="PEI78" s="12"/>
      <c r="PEJ78" s="12"/>
      <c r="PEK78" s="12"/>
      <c r="PEL78" s="12"/>
      <c r="PEM78" s="12"/>
      <c r="PEN78" s="12"/>
      <c r="PEO78" s="12"/>
      <c r="PEP78" s="12"/>
      <c r="PEQ78" s="12"/>
      <c r="PER78" s="12"/>
      <c r="PES78" s="12"/>
      <c r="PET78" s="12"/>
      <c r="PEU78" s="12"/>
      <c r="PEV78" s="12"/>
      <c r="PEW78" s="12"/>
      <c r="PEX78" s="12"/>
      <c r="PEY78" s="12"/>
      <c r="PEZ78" s="12"/>
      <c r="PFA78" s="12"/>
      <c r="PFB78" s="12"/>
      <c r="PFC78" s="12"/>
      <c r="PFD78" s="12"/>
      <c r="PFE78" s="12"/>
      <c r="PFF78" s="12"/>
      <c r="PFG78" s="12"/>
      <c r="PFH78" s="12"/>
      <c r="PFI78" s="12"/>
      <c r="PFJ78" s="12"/>
      <c r="PFK78" s="12"/>
      <c r="PFL78" s="12"/>
      <c r="PFM78" s="12"/>
      <c r="PFN78" s="12"/>
      <c r="PFO78" s="12"/>
      <c r="PFP78" s="12"/>
      <c r="PFQ78" s="12"/>
      <c r="PFR78" s="12"/>
      <c r="PFS78" s="12"/>
      <c r="PFT78" s="12"/>
      <c r="PFU78" s="12"/>
      <c r="PFV78" s="12"/>
      <c r="PFW78" s="12"/>
      <c r="PFX78" s="12"/>
      <c r="PFY78" s="12"/>
      <c r="PFZ78" s="12"/>
      <c r="PGA78" s="12"/>
      <c r="PGB78" s="12"/>
      <c r="PGC78" s="12"/>
      <c r="PGD78" s="12"/>
      <c r="PGE78" s="12"/>
      <c r="PGF78" s="12"/>
      <c r="PGG78" s="12"/>
      <c r="PGH78" s="12"/>
      <c r="PGI78" s="12"/>
      <c r="PGJ78" s="12"/>
      <c r="PGK78" s="12"/>
      <c r="PGL78" s="12"/>
      <c r="PGM78" s="12"/>
      <c r="PGN78" s="12"/>
      <c r="PGO78" s="12"/>
      <c r="PGP78" s="12"/>
      <c r="PGQ78" s="12"/>
      <c r="PGR78" s="12"/>
      <c r="PGS78" s="12"/>
      <c r="PGT78" s="12"/>
      <c r="PGU78" s="12"/>
      <c r="PGV78" s="12"/>
      <c r="PGW78" s="12"/>
      <c r="PGX78" s="12"/>
      <c r="PGY78" s="12"/>
      <c r="PGZ78" s="12"/>
      <c r="PHA78" s="12"/>
      <c r="PHB78" s="12"/>
      <c r="PHC78" s="12"/>
      <c r="PHD78" s="12"/>
      <c r="PHE78" s="12"/>
      <c r="PHF78" s="12"/>
      <c r="PHG78" s="12"/>
      <c r="PHH78" s="12"/>
      <c r="PHI78" s="12"/>
      <c r="PHJ78" s="12"/>
      <c r="PHK78" s="12"/>
      <c r="PHL78" s="12"/>
      <c r="PHM78" s="12"/>
      <c r="PHN78" s="12"/>
      <c r="PHO78" s="12"/>
      <c r="PHP78" s="12"/>
      <c r="PHQ78" s="12"/>
      <c r="PHR78" s="12"/>
      <c r="PHS78" s="12"/>
      <c r="PHT78" s="12"/>
      <c r="PHU78" s="12"/>
      <c r="PHV78" s="12"/>
      <c r="PHW78" s="12"/>
      <c r="PHX78" s="12"/>
      <c r="PHY78" s="12"/>
      <c r="PHZ78" s="12"/>
      <c r="PIA78" s="12"/>
      <c r="PIB78" s="12"/>
      <c r="PIC78" s="12"/>
      <c r="PID78" s="12"/>
      <c r="PIE78" s="12"/>
      <c r="PIF78" s="12"/>
      <c r="PIG78" s="12"/>
      <c r="PIH78" s="12"/>
      <c r="PII78" s="12"/>
      <c r="PIJ78" s="12"/>
      <c r="PIK78" s="12"/>
      <c r="PIL78" s="12"/>
      <c r="PIM78" s="12"/>
      <c r="PIN78" s="12"/>
      <c r="PIO78" s="12"/>
      <c r="PIP78" s="12"/>
      <c r="PIQ78" s="12"/>
      <c r="PIR78" s="12"/>
      <c r="PIS78" s="12"/>
      <c r="PIT78" s="12"/>
      <c r="PIU78" s="12"/>
      <c r="PIV78" s="12"/>
      <c r="PIW78" s="12"/>
      <c r="PIX78" s="12"/>
      <c r="PIY78" s="12"/>
      <c r="PIZ78" s="12"/>
      <c r="PJA78" s="12"/>
      <c r="PJB78" s="12"/>
      <c r="PJC78" s="12"/>
      <c r="PJD78" s="12"/>
      <c r="PJE78" s="12"/>
      <c r="PJF78" s="12"/>
      <c r="PJG78" s="12"/>
      <c r="PJH78" s="12"/>
      <c r="PJI78" s="12"/>
      <c r="PJJ78" s="12"/>
      <c r="PJK78" s="12"/>
      <c r="PJL78" s="12"/>
      <c r="PJM78" s="12"/>
      <c r="PJN78" s="12"/>
      <c r="PJO78" s="12"/>
      <c r="PJP78" s="12"/>
      <c r="PJQ78" s="12"/>
      <c r="PJR78" s="12"/>
      <c r="PJS78" s="12"/>
      <c r="PJT78" s="12"/>
      <c r="PJU78" s="12"/>
      <c r="PJV78" s="12"/>
      <c r="PJW78" s="12"/>
      <c r="PJX78" s="12"/>
      <c r="PJY78" s="12"/>
      <c r="PJZ78" s="12"/>
      <c r="PKA78" s="12"/>
      <c r="PKB78" s="12"/>
      <c r="PKC78" s="12"/>
      <c r="PKD78" s="12"/>
      <c r="PKE78" s="12"/>
      <c r="PKF78" s="12"/>
      <c r="PKG78" s="12"/>
      <c r="PKH78" s="12"/>
      <c r="PKI78" s="12"/>
      <c r="PKJ78" s="12"/>
      <c r="PKK78" s="12"/>
      <c r="PKL78" s="12"/>
      <c r="PKM78" s="12"/>
      <c r="PKN78" s="12"/>
      <c r="PKO78" s="12"/>
      <c r="PKP78" s="12"/>
      <c r="PKQ78" s="12"/>
      <c r="PKR78" s="12"/>
      <c r="PKS78" s="12"/>
      <c r="PKT78" s="12"/>
      <c r="PKU78" s="12"/>
      <c r="PKV78" s="12"/>
      <c r="PKW78" s="12"/>
      <c r="PKX78" s="12"/>
      <c r="PKY78" s="12"/>
      <c r="PKZ78" s="12"/>
      <c r="PLA78" s="12"/>
      <c r="PLB78" s="12"/>
      <c r="PLC78" s="12"/>
      <c r="PLD78" s="12"/>
      <c r="PLE78" s="12"/>
      <c r="PLF78" s="12"/>
      <c r="PLG78" s="12"/>
      <c r="PLH78" s="12"/>
      <c r="PLI78" s="12"/>
      <c r="PLJ78" s="12"/>
      <c r="PLK78" s="12"/>
      <c r="PLL78" s="12"/>
      <c r="PLM78" s="12"/>
      <c r="PLN78" s="12"/>
      <c r="PLO78" s="12"/>
      <c r="PLP78" s="12"/>
      <c r="PLQ78" s="12"/>
      <c r="PLR78" s="12"/>
      <c r="PLS78" s="12"/>
      <c r="PLT78" s="12"/>
      <c r="PLU78" s="12"/>
      <c r="PLV78" s="12"/>
      <c r="PLW78" s="12"/>
      <c r="PLX78" s="12"/>
      <c r="PLY78" s="12"/>
      <c r="PLZ78" s="12"/>
      <c r="PMA78" s="12"/>
      <c r="PMB78" s="12"/>
      <c r="PMC78" s="12"/>
      <c r="PMD78" s="12"/>
      <c r="PME78" s="12"/>
      <c r="PMF78" s="12"/>
      <c r="PMG78" s="12"/>
      <c r="PMH78" s="12"/>
      <c r="PMI78" s="12"/>
      <c r="PMJ78" s="12"/>
      <c r="PMK78" s="12"/>
      <c r="PML78" s="12"/>
      <c r="PMM78" s="12"/>
      <c r="PMN78" s="12"/>
      <c r="PMO78" s="12"/>
      <c r="PMP78" s="12"/>
      <c r="PMQ78" s="12"/>
      <c r="PMR78" s="12"/>
      <c r="PMS78" s="12"/>
      <c r="PMT78" s="12"/>
      <c r="PMU78" s="12"/>
      <c r="PMV78" s="12"/>
      <c r="PMW78" s="12"/>
      <c r="PMX78" s="12"/>
      <c r="PMY78" s="12"/>
      <c r="PMZ78" s="12"/>
      <c r="PNA78" s="12"/>
      <c r="PNB78" s="12"/>
      <c r="PNC78" s="12"/>
      <c r="PND78" s="12"/>
      <c r="PNE78" s="12"/>
      <c r="PNF78" s="12"/>
      <c r="PNG78" s="12"/>
      <c r="PNH78" s="12"/>
      <c r="PNI78" s="12"/>
      <c r="PNJ78" s="12"/>
      <c r="PNK78" s="12"/>
      <c r="PNL78" s="12"/>
      <c r="PNM78" s="12"/>
      <c r="PNN78" s="12"/>
      <c r="PNO78" s="12"/>
      <c r="PNP78" s="12"/>
      <c r="PNQ78" s="12"/>
      <c r="PNR78" s="12"/>
      <c r="PNS78" s="12"/>
      <c r="PNT78" s="12"/>
      <c r="PNU78" s="12"/>
      <c r="PNV78" s="12"/>
      <c r="PNW78" s="12"/>
      <c r="PNX78" s="12"/>
      <c r="PNY78" s="12"/>
      <c r="PNZ78" s="12"/>
      <c r="POA78" s="12"/>
      <c r="POB78" s="12"/>
      <c r="POC78" s="12"/>
      <c r="POD78" s="12"/>
      <c r="POE78" s="12"/>
      <c r="POF78" s="12"/>
      <c r="POG78" s="12"/>
      <c r="POH78" s="12"/>
      <c r="POI78" s="12"/>
      <c r="POJ78" s="12"/>
      <c r="POK78" s="12"/>
      <c r="POL78" s="12"/>
      <c r="POM78" s="12"/>
      <c r="PON78" s="12"/>
      <c r="POO78" s="12"/>
      <c r="POP78" s="12"/>
      <c r="POQ78" s="12"/>
      <c r="POR78" s="12"/>
      <c r="POS78" s="12"/>
      <c r="POT78" s="12"/>
      <c r="POU78" s="12"/>
      <c r="POV78" s="12"/>
      <c r="POW78" s="12"/>
      <c r="POX78" s="12"/>
      <c r="POY78" s="12"/>
      <c r="POZ78" s="12"/>
      <c r="PPA78" s="12"/>
      <c r="PPB78" s="12"/>
      <c r="PPC78" s="12"/>
      <c r="PPD78" s="12"/>
      <c r="PPE78" s="12"/>
      <c r="PPF78" s="12"/>
      <c r="PPG78" s="12"/>
      <c r="PPH78" s="12"/>
      <c r="PPI78" s="12"/>
      <c r="PPJ78" s="12"/>
      <c r="PPK78" s="12"/>
      <c r="PPL78" s="12"/>
      <c r="PPM78" s="12"/>
      <c r="PPN78" s="12"/>
      <c r="PPO78" s="12"/>
      <c r="PPP78" s="12"/>
      <c r="PPQ78" s="12"/>
      <c r="PPR78" s="12"/>
      <c r="PPS78" s="12"/>
      <c r="PPT78" s="12"/>
      <c r="PPU78" s="12"/>
      <c r="PPV78" s="12"/>
      <c r="PPW78" s="12"/>
      <c r="PPX78" s="12"/>
      <c r="PPY78" s="12"/>
      <c r="PPZ78" s="12"/>
      <c r="PQA78" s="12"/>
      <c r="PQB78" s="12"/>
      <c r="PQC78" s="12"/>
      <c r="PQD78" s="12"/>
      <c r="PQE78" s="12"/>
      <c r="PQF78" s="12"/>
      <c r="PQG78" s="12"/>
      <c r="PQH78" s="12"/>
      <c r="PQI78" s="12"/>
      <c r="PQJ78" s="12"/>
      <c r="PQK78" s="12"/>
      <c r="PQL78" s="12"/>
      <c r="PQM78" s="12"/>
      <c r="PQN78" s="12"/>
      <c r="PQO78" s="12"/>
      <c r="PQP78" s="12"/>
      <c r="PQQ78" s="12"/>
      <c r="PQR78" s="12"/>
      <c r="PQS78" s="12"/>
      <c r="PQT78" s="12"/>
      <c r="PQU78" s="12"/>
      <c r="PQV78" s="12"/>
      <c r="PQW78" s="12"/>
      <c r="PQX78" s="12"/>
      <c r="PQY78" s="12"/>
      <c r="PQZ78" s="12"/>
      <c r="PRA78" s="12"/>
      <c r="PRB78" s="12"/>
      <c r="PRC78" s="12"/>
      <c r="PRD78" s="12"/>
      <c r="PRE78" s="12"/>
      <c r="PRF78" s="12"/>
      <c r="PRG78" s="12"/>
      <c r="PRH78" s="12"/>
      <c r="PRI78" s="12"/>
      <c r="PRJ78" s="12"/>
      <c r="PRK78" s="12"/>
      <c r="PRL78" s="12"/>
      <c r="PRM78" s="12"/>
      <c r="PRN78" s="12"/>
      <c r="PRO78" s="12"/>
      <c r="PRP78" s="12"/>
      <c r="PRQ78" s="12"/>
      <c r="PRR78" s="12"/>
      <c r="PRS78" s="12"/>
      <c r="PRT78" s="12"/>
      <c r="PRU78" s="12"/>
      <c r="PRV78" s="12"/>
      <c r="PRW78" s="12"/>
      <c r="PRX78" s="12"/>
      <c r="PRY78" s="12"/>
      <c r="PRZ78" s="12"/>
      <c r="PSA78" s="12"/>
      <c r="PSB78" s="12"/>
      <c r="PSC78" s="12"/>
      <c r="PSD78" s="12"/>
      <c r="PSE78" s="12"/>
      <c r="PSF78" s="12"/>
      <c r="PSG78" s="12"/>
      <c r="PSH78" s="12"/>
      <c r="PSI78" s="12"/>
      <c r="PSJ78" s="12"/>
      <c r="PSK78" s="12"/>
      <c r="PSL78" s="12"/>
      <c r="PSM78" s="12"/>
      <c r="PSN78" s="12"/>
      <c r="PSO78" s="12"/>
      <c r="PSP78" s="12"/>
      <c r="PSQ78" s="12"/>
      <c r="PSR78" s="12"/>
      <c r="PSS78" s="12"/>
      <c r="PST78" s="12"/>
      <c r="PSU78" s="12"/>
      <c r="PSV78" s="12"/>
      <c r="PSW78" s="12"/>
      <c r="PSX78" s="12"/>
      <c r="PSY78" s="12"/>
      <c r="PSZ78" s="12"/>
      <c r="PTA78" s="12"/>
      <c r="PTB78" s="12"/>
      <c r="PTC78" s="12"/>
      <c r="PTD78" s="12"/>
      <c r="PTE78" s="12"/>
      <c r="PTF78" s="12"/>
      <c r="PTG78" s="12"/>
      <c r="PTH78" s="12"/>
      <c r="PTI78" s="12"/>
      <c r="PTJ78" s="12"/>
      <c r="PTK78" s="12"/>
      <c r="PTL78" s="12"/>
      <c r="PTM78" s="12"/>
      <c r="PTN78" s="12"/>
      <c r="PTO78" s="12"/>
      <c r="PTP78" s="12"/>
      <c r="PTQ78" s="12"/>
      <c r="PTR78" s="12"/>
      <c r="PTS78" s="12"/>
      <c r="PTT78" s="12"/>
      <c r="PTU78" s="12"/>
      <c r="PTV78" s="12"/>
      <c r="PTW78" s="12"/>
      <c r="PTX78" s="12"/>
      <c r="PTY78" s="12"/>
      <c r="PTZ78" s="12"/>
      <c r="PUA78" s="12"/>
      <c r="PUB78" s="12"/>
      <c r="PUC78" s="12"/>
      <c r="PUD78" s="12"/>
      <c r="PUE78" s="12"/>
      <c r="PUF78" s="12"/>
      <c r="PUG78" s="12"/>
      <c r="PUH78" s="12"/>
      <c r="PUI78" s="12"/>
      <c r="PUJ78" s="12"/>
      <c r="PUK78" s="12"/>
      <c r="PUL78" s="12"/>
      <c r="PUM78" s="12"/>
      <c r="PUN78" s="12"/>
      <c r="PUO78" s="12"/>
      <c r="PUP78" s="12"/>
      <c r="PUQ78" s="12"/>
      <c r="PUR78" s="12"/>
      <c r="PUS78" s="12"/>
      <c r="PUT78" s="12"/>
      <c r="PUU78" s="12"/>
      <c r="PUV78" s="12"/>
      <c r="PUW78" s="12"/>
      <c r="PUX78" s="12"/>
      <c r="PUY78" s="12"/>
      <c r="PUZ78" s="12"/>
      <c r="PVA78" s="12"/>
      <c r="PVB78" s="12"/>
      <c r="PVC78" s="12"/>
      <c r="PVD78" s="12"/>
      <c r="PVE78" s="12"/>
      <c r="PVF78" s="12"/>
      <c r="PVG78" s="12"/>
      <c r="PVH78" s="12"/>
      <c r="PVI78" s="12"/>
      <c r="PVJ78" s="12"/>
      <c r="PVK78" s="12"/>
      <c r="PVL78" s="12"/>
      <c r="PVM78" s="12"/>
      <c r="PVN78" s="12"/>
      <c r="PVO78" s="12"/>
      <c r="PVP78" s="12"/>
      <c r="PVQ78" s="12"/>
      <c r="PVR78" s="12"/>
      <c r="PVS78" s="12"/>
      <c r="PVT78" s="12"/>
      <c r="PVU78" s="12"/>
      <c r="PVV78" s="12"/>
      <c r="PVW78" s="12"/>
      <c r="PVX78" s="12"/>
      <c r="PVY78" s="12"/>
      <c r="PVZ78" s="12"/>
      <c r="PWA78" s="12"/>
      <c r="PWB78" s="12"/>
      <c r="PWC78" s="12"/>
      <c r="PWD78" s="12"/>
      <c r="PWE78" s="12"/>
      <c r="PWF78" s="12"/>
      <c r="PWG78" s="12"/>
      <c r="PWH78" s="12"/>
      <c r="PWI78" s="12"/>
      <c r="PWJ78" s="12"/>
      <c r="PWK78" s="12"/>
      <c r="PWL78" s="12"/>
      <c r="PWM78" s="12"/>
      <c r="PWN78" s="12"/>
      <c r="PWO78" s="12"/>
      <c r="PWP78" s="12"/>
      <c r="PWQ78" s="12"/>
      <c r="PWR78" s="12"/>
      <c r="PWS78" s="12"/>
      <c r="PWT78" s="12"/>
      <c r="PWU78" s="12"/>
      <c r="PWV78" s="12"/>
      <c r="PWW78" s="12"/>
      <c r="PWX78" s="12"/>
      <c r="PWY78" s="12"/>
      <c r="PWZ78" s="12"/>
      <c r="PXA78" s="12"/>
      <c r="PXB78" s="12"/>
      <c r="PXC78" s="12"/>
      <c r="PXD78" s="12"/>
      <c r="PXE78" s="12"/>
      <c r="PXF78" s="12"/>
      <c r="PXG78" s="12"/>
      <c r="PXH78" s="12"/>
      <c r="PXI78" s="12"/>
      <c r="PXJ78" s="12"/>
      <c r="PXK78" s="12"/>
      <c r="PXL78" s="12"/>
      <c r="PXM78" s="12"/>
      <c r="PXN78" s="12"/>
      <c r="PXO78" s="12"/>
      <c r="PXP78" s="12"/>
      <c r="PXQ78" s="12"/>
      <c r="PXR78" s="12"/>
      <c r="PXS78" s="12"/>
      <c r="PXT78" s="12"/>
      <c r="PXU78" s="12"/>
      <c r="PXV78" s="12"/>
      <c r="PXW78" s="12"/>
      <c r="PXX78" s="12"/>
      <c r="PXY78" s="12"/>
      <c r="PXZ78" s="12"/>
      <c r="PYA78" s="12"/>
      <c r="PYB78" s="12"/>
      <c r="PYC78" s="12"/>
      <c r="PYD78" s="12"/>
      <c r="PYE78" s="12"/>
      <c r="PYF78" s="12"/>
      <c r="PYG78" s="12"/>
      <c r="PYH78" s="12"/>
      <c r="PYI78" s="12"/>
      <c r="PYJ78" s="12"/>
      <c r="PYK78" s="12"/>
      <c r="PYL78" s="12"/>
      <c r="PYM78" s="12"/>
      <c r="PYN78" s="12"/>
      <c r="PYO78" s="12"/>
      <c r="PYP78" s="12"/>
      <c r="PYQ78" s="12"/>
      <c r="PYR78" s="12"/>
      <c r="PYS78" s="12"/>
      <c r="PYT78" s="12"/>
      <c r="PYU78" s="12"/>
      <c r="PYV78" s="12"/>
      <c r="PYW78" s="12"/>
      <c r="PYX78" s="12"/>
      <c r="PYY78" s="12"/>
      <c r="PYZ78" s="12"/>
      <c r="PZA78" s="12"/>
      <c r="PZB78" s="12"/>
      <c r="PZC78" s="12"/>
      <c r="PZD78" s="12"/>
      <c r="PZE78" s="12"/>
      <c r="PZF78" s="12"/>
      <c r="PZG78" s="12"/>
      <c r="PZH78" s="12"/>
      <c r="PZI78" s="12"/>
      <c r="PZJ78" s="12"/>
      <c r="PZK78" s="12"/>
      <c r="PZL78" s="12"/>
      <c r="PZM78" s="12"/>
      <c r="PZN78" s="12"/>
      <c r="PZO78" s="12"/>
      <c r="PZP78" s="12"/>
      <c r="PZQ78" s="12"/>
      <c r="PZR78" s="12"/>
      <c r="PZS78" s="12"/>
      <c r="PZT78" s="12"/>
      <c r="PZU78" s="12"/>
      <c r="PZV78" s="12"/>
      <c r="PZW78" s="12"/>
      <c r="PZX78" s="12"/>
      <c r="PZY78" s="12"/>
      <c r="PZZ78" s="12"/>
      <c r="QAA78" s="12"/>
      <c r="QAB78" s="12"/>
      <c r="QAC78" s="12"/>
      <c r="QAD78" s="12"/>
      <c r="QAE78" s="12"/>
      <c r="QAF78" s="12"/>
      <c r="QAG78" s="12"/>
      <c r="QAH78" s="12"/>
      <c r="QAI78" s="12"/>
      <c r="QAJ78" s="12"/>
      <c r="QAK78" s="12"/>
      <c r="QAL78" s="12"/>
      <c r="QAM78" s="12"/>
      <c r="QAN78" s="12"/>
      <c r="QAO78" s="12"/>
      <c r="QAP78" s="12"/>
      <c r="QAQ78" s="12"/>
      <c r="QAR78" s="12"/>
      <c r="QAS78" s="12"/>
      <c r="QAT78" s="12"/>
      <c r="QAU78" s="12"/>
      <c r="QAV78" s="12"/>
      <c r="QAW78" s="12"/>
      <c r="QAX78" s="12"/>
      <c r="QAY78" s="12"/>
      <c r="QAZ78" s="12"/>
      <c r="QBA78" s="12"/>
      <c r="QBB78" s="12"/>
      <c r="QBC78" s="12"/>
      <c r="QBD78" s="12"/>
      <c r="QBE78" s="12"/>
      <c r="QBF78" s="12"/>
      <c r="QBG78" s="12"/>
      <c r="QBH78" s="12"/>
      <c r="QBI78" s="12"/>
      <c r="QBJ78" s="12"/>
      <c r="QBK78" s="12"/>
      <c r="QBL78" s="12"/>
      <c r="QBM78" s="12"/>
      <c r="QBN78" s="12"/>
      <c r="QBO78" s="12"/>
      <c r="QBP78" s="12"/>
      <c r="QBQ78" s="12"/>
      <c r="QBR78" s="12"/>
      <c r="QBS78" s="12"/>
      <c r="QBT78" s="12"/>
      <c r="QBU78" s="12"/>
      <c r="QBV78" s="12"/>
      <c r="QBW78" s="12"/>
      <c r="QBX78" s="12"/>
      <c r="QBY78" s="12"/>
      <c r="QBZ78" s="12"/>
      <c r="QCA78" s="12"/>
      <c r="QCB78" s="12"/>
      <c r="QCC78" s="12"/>
      <c r="QCD78" s="12"/>
      <c r="QCE78" s="12"/>
      <c r="QCF78" s="12"/>
      <c r="QCG78" s="12"/>
      <c r="QCH78" s="12"/>
      <c r="QCI78" s="12"/>
      <c r="QCJ78" s="12"/>
      <c r="QCK78" s="12"/>
      <c r="QCL78" s="12"/>
      <c r="QCM78" s="12"/>
      <c r="QCN78" s="12"/>
      <c r="QCO78" s="12"/>
      <c r="QCP78" s="12"/>
      <c r="QCQ78" s="12"/>
      <c r="QCR78" s="12"/>
      <c r="QCS78" s="12"/>
      <c r="QCT78" s="12"/>
      <c r="QCU78" s="12"/>
      <c r="QCV78" s="12"/>
      <c r="QCW78" s="12"/>
      <c r="QCX78" s="12"/>
      <c r="QCY78" s="12"/>
      <c r="QCZ78" s="12"/>
      <c r="QDA78" s="12"/>
      <c r="QDB78" s="12"/>
      <c r="QDC78" s="12"/>
      <c r="QDD78" s="12"/>
      <c r="QDE78" s="12"/>
      <c r="QDF78" s="12"/>
      <c r="QDG78" s="12"/>
      <c r="QDH78" s="12"/>
      <c r="QDI78" s="12"/>
      <c r="QDJ78" s="12"/>
      <c r="QDK78" s="12"/>
      <c r="QDL78" s="12"/>
      <c r="QDM78" s="12"/>
      <c r="QDN78" s="12"/>
      <c r="QDO78" s="12"/>
      <c r="QDP78" s="12"/>
      <c r="QDQ78" s="12"/>
      <c r="QDR78" s="12"/>
      <c r="QDS78" s="12"/>
      <c r="QDT78" s="12"/>
      <c r="QDU78" s="12"/>
      <c r="QDV78" s="12"/>
      <c r="QDW78" s="12"/>
      <c r="QDX78" s="12"/>
      <c r="QDY78" s="12"/>
      <c r="QDZ78" s="12"/>
      <c r="QEA78" s="12"/>
      <c r="QEB78" s="12"/>
      <c r="QEC78" s="12"/>
      <c r="QED78" s="12"/>
      <c r="QEE78" s="12"/>
      <c r="QEF78" s="12"/>
      <c r="QEG78" s="12"/>
      <c r="QEH78" s="12"/>
      <c r="QEI78" s="12"/>
      <c r="QEJ78" s="12"/>
      <c r="QEK78" s="12"/>
      <c r="QEL78" s="12"/>
      <c r="QEM78" s="12"/>
      <c r="QEN78" s="12"/>
      <c r="QEO78" s="12"/>
      <c r="QEP78" s="12"/>
      <c r="QEQ78" s="12"/>
      <c r="QER78" s="12"/>
      <c r="QES78" s="12"/>
      <c r="QET78" s="12"/>
      <c r="QEU78" s="12"/>
      <c r="QEV78" s="12"/>
      <c r="QEW78" s="12"/>
      <c r="QEX78" s="12"/>
      <c r="QEY78" s="12"/>
      <c r="QEZ78" s="12"/>
      <c r="QFA78" s="12"/>
      <c r="QFB78" s="12"/>
      <c r="QFC78" s="12"/>
      <c r="QFD78" s="12"/>
      <c r="QFE78" s="12"/>
      <c r="QFF78" s="12"/>
      <c r="QFG78" s="12"/>
      <c r="QFH78" s="12"/>
      <c r="QFI78" s="12"/>
      <c r="QFJ78" s="12"/>
      <c r="QFK78" s="12"/>
      <c r="QFL78" s="12"/>
      <c r="QFM78" s="12"/>
      <c r="QFN78" s="12"/>
      <c r="QFO78" s="12"/>
      <c r="QFP78" s="12"/>
      <c r="QFQ78" s="12"/>
      <c r="QFR78" s="12"/>
      <c r="QFS78" s="12"/>
      <c r="QFT78" s="12"/>
      <c r="QFU78" s="12"/>
      <c r="QFV78" s="12"/>
      <c r="QFW78" s="12"/>
      <c r="QFX78" s="12"/>
      <c r="QFY78" s="12"/>
      <c r="QFZ78" s="12"/>
      <c r="QGA78" s="12"/>
      <c r="QGB78" s="12"/>
      <c r="QGC78" s="12"/>
      <c r="QGD78" s="12"/>
      <c r="QGE78" s="12"/>
      <c r="QGF78" s="12"/>
      <c r="QGG78" s="12"/>
      <c r="QGH78" s="12"/>
      <c r="QGI78" s="12"/>
      <c r="QGJ78" s="12"/>
      <c r="QGK78" s="12"/>
      <c r="QGL78" s="12"/>
      <c r="QGM78" s="12"/>
      <c r="QGN78" s="12"/>
      <c r="QGO78" s="12"/>
      <c r="QGP78" s="12"/>
      <c r="QGQ78" s="12"/>
      <c r="QGR78" s="12"/>
      <c r="QGS78" s="12"/>
      <c r="QGT78" s="12"/>
      <c r="QGU78" s="12"/>
      <c r="QGV78" s="12"/>
      <c r="QGW78" s="12"/>
      <c r="QGX78" s="12"/>
      <c r="QGY78" s="12"/>
      <c r="QGZ78" s="12"/>
      <c r="QHA78" s="12"/>
      <c r="QHB78" s="12"/>
      <c r="QHC78" s="12"/>
      <c r="QHD78" s="12"/>
      <c r="QHE78" s="12"/>
      <c r="QHF78" s="12"/>
      <c r="QHG78" s="12"/>
      <c r="QHH78" s="12"/>
      <c r="QHI78" s="12"/>
      <c r="QHJ78" s="12"/>
      <c r="QHK78" s="12"/>
      <c r="QHL78" s="12"/>
      <c r="QHM78" s="12"/>
      <c r="QHN78" s="12"/>
      <c r="QHO78" s="12"/>
      <c r="QHP78" s="12"/>
      <c r="QHQ78" s="12"/>
      <c r="QHR78" s="12"/>
      <c r="QHS78" s="12"/>
      <c r="QHT78" s="12"/>
      <c r="QHU78" s="12"/>
      <c r="QHV78" s="12"/>
      <c r="QHW78" s="12"/>
      <c r="QHX78" s="12"/>
      <c r="QHY78" s="12"/>
      <c r="QHZ78" s="12"/>
      <c r="QIA78" s="12"/>
      <c r="QIB78" s="12"/>
      <c r="QIC78" s="12"/>
      <c r="QID78" s="12"/>
      <c r="QIE78" s="12"/>
      <c r="QIF78" s="12"/>
      <c r="QIG78" s="12"/>
      <c r="QIH78" s="12"/>
      <c r="QII78" s="12"/>
      <c r="QIJ78" s="12"/>
      <c r="QIK78" s="12"/>
      <c r="QIL78" s="12"/>
      <c r="QIM78" s="12"/>
      <c r="QIN78" s="12"/>
      <c r="QIO78" s="12"/>
      <c r="QIP78" s="12"/>
      <c r="QIQ78" s="12"/>
      <c r="QIR78" s="12"/>
      <c r="QIS78" s="12"/>
      <c r="QIT78" s="12"/>
      <c r="QIU78" s="12"/>
      <c r="QIV78" s="12"/>
      <c r="QIW78" s="12"/>
      <c r="QIX78" s="12"/>
      <c r="QIY78" s="12"/>
      <c r="QIZ78" s="12"/>
      <c r="QJA78" s="12"/>
      <c r="QJB78" s="12"/>
      <c r="QJC78" s="12"/>
      <c r="QJD78" s="12"/>
      <c r="QJE78" s="12"/>
      <c r="QJF78" s="12"/>
      <c r="QJG78" s="12"/>
      <c r="QJH78" s="12"/>
      <c r="QJI78" s="12"/>
      <c r="QJJ78" s="12"/>
      <c r="QJK78" s="12"/>
      <c r="QJL78" s="12"/>
      <c r="QJM78" s="12"/>
      <c r="QJN78" s="12"/>
      <c r="QJO78" s="12"/>
      <c r="QJP78" s="12"/>
      <c r="QJQ78" s="12"/>
      <c r="QJR78" s="12"/>
      <c r="QJS78" s="12"/>
      <c r="QJT78" s="12"/>
      <c r="QJU78" s="12"/>
      <c r="QJV78" s="12"/>
      <c r="QJW78" s="12"/>
      <c r="QJX78" s="12"/>
      <c r="QJY78" s="12"/>
      <c r="QJZ78" s="12"/>
      <c r="QKA78" s="12"/>
      <c r="QKB78" s="12"/>
      <c r="QKC78" s="12"/>
      <c r="QKD78" s="12"/>
      <c r="QKE78" s="12"/>
      <c r="QKF78" s="12"/>
      <c r="QKG78" s="12"/>
      <c r="QKH78" s="12"/>
      <c r="QKI78" s="12"/>
      <c r="QKJ78" s="12"/>
      <c r="QKK78" s="12"/>
      <c r="QKL78" s="12"/>
      <c r="QKM78" s="12"/>
      <c r="QKN78" s="12"/>
      <c r="QKO78" s="12"/>
      <c r="QKP78" s="12"/>
      <c r="QKQ78" s="12"/>
      <c r="QKR78" s="12"/>
      <c r="QKS78" s="12"/>
      <c r="QKT78" s="12"/>
      <c r="QKU78" s="12"/>
      <c r="QKV78" s="12"/>
      <c r="QKW78" s="12"/>
      <c r="QKX78" s="12"/>
      <c r="QKY78" s="12"/>
      <c r="QKZ78" s="12"/>
      <c r="QLA78" s="12"/>
      <c r="QLB78" s="12"/>
      <c r="QLC78" s="12"/>
      <c r="QLD78" s="12"/>
      <c r="QLE78" s="12"/>
      <c r="QLF78" s="12"/>
      <c r="QLG78" s="12"/>
      <c r="QLH78" s="12"/>
      <c r="QLI78" s="12"/>
      <c r="QLJ78" s="12"/>
      <c r="QLK78" s="12"/>
      <c r="QLL78" s="12"/>
      <c r="QLM78" s="12"/>
      <c r="QLN78" s="12"/>
      <c r="QLO78" s="12"/>
      <c r="QLP78" s="12"/>
      <c r="QLQ78" s="12"/>
      <c r="QLR78" s="12"/>
      <c r="QLS78" s="12"/>
      <c r="QLT78" s="12"/>
      <c r="QLU78" s="12"/>
      <c r="QLV78" s="12"/>
      <c r="QLW78" s="12"/>
      <c r="QLX78" s="12"/>
      <c r="QLY78" s="12"/>
      <c r="QLZ78" s="12"/>
      <c r="QMA78" s="12"/>
      <c r="QMB78" s="12"/>
      <c r="QMC78" s="12"/>
      <c r="QMD78" s="12"/>
      <c r="QME78" s="12"/>
      <c r="QMF78" s="12"/>
      <c r="QMG78" s="12"/>
      <c r="QMH78" s="12"/>
      <c r="QMI78" s="12"/>
      <c r="QMJ78" s="12"/>
      <c r="QMK78" s="12"/>
      <c r="QML78" s="12"/>
      <c r="QMM78" s="12"/>
      <c r="QMN78" s="12"/>
      <c r="QMO78" s="12"/>
      <c r="QMP78" s="12"/>
      <c r="QMQ78" s="12"/>
      <c r="QMR78" s="12"/>
      <c r="QMS78" s="12"/>
      <c r="QMT78" s="12"/>
      <c r="QMU78" s="12"/>
      <c r="QMV78" s="12"/>
      <c r="QMW78" s="12"/>
      <c r="QMX78" s="12"/>
      <c r="QMY78" s="12"/>
      <c r="QMZ78" s="12"/>
      <c r="QNA78" s="12"/>
      <c r="QNB78" s="12"/>
      <c r="QNC78" s="12"/>
      <c r="QND78" s="12"/>
      <c r="QNE78" s="12"/>
      <c r="QNF78" s="12"/>
      <c r="QNG78" s="12"/>
      <c r="QNH78" s="12"/>
      <c r="QNI78" s="12"/>
      <c r="QNJ78" s="12"/>
      <c r="QNK78" s="12"/>
      <c r="QNL78" s="12"/>
      <c r="QNM78" s="12"/>
      <c r="QNN78" s="12"/>
      <c r="QNO78" s="12"/>
      <c r="QNP78" s="12"/>
      <c r="QNQ78" s="12"/>
      <c r="QNR78" s="12"/>
      <c r="QNS78" s="12"/>
      <c r="QNT78" s="12"/>
      <c r="QNU78" s="12"/>
      <c r="QNV78" s="12"/>
      <c r="QNW78" s="12"/>
      <c r="QNX78" s="12"/>
      <c r="QNY78" s="12"/>
      <c r="QNZ78" s="12"/>
      <c r="QOA78" s="12"/>
      <c r="QOB78" s="12"/>
      <c r="QOC78" s="12"/>
      <c r="QOD78" s="12"/>
      <c r="QOE78" s="12"/>
      <c r="QOF78" s="12"/>
      <c r="QOG78" s="12"/>
      <c r="QOH78" s="12"/>
      <c r="QOI78" s="12"/>
      <c r="QOJ78" s="12"/>
      <c r="QOK78" s="12"/>
      <c r="QOL78" s="12"/>
      <c r="QOM78" s="12"/>
      <c r="QON78" s="12"/>
      <c r="QOO78" s="12"/>
      <c r="QOP78" s="12"/>
      <c r="QOQ78" s="12"/>
      <c r="QOR78" s="12"/>
      <c r="QOS78" s="12"/>
      <c r="QOT78" s="12"/>
      <c r="QOU78" s="12"/>
      <c r="QOV78" s="12"/>
      <c r="QOW78" s="12"/>
      <c r="QOX78" s="12"/>
      <c r="QOY78" s="12"/>
      <c r="QOZ78" s="12"/>
      <c r="QPA78" s="12"/>
      <c r="QPB78" s="12"/>
      <c r="QPC78" s="12"/>
      <c r="QPD78" s="12"/>
      <c r="QPE78" s="12"/>
      <c r="QPF78" s="12"/>
      <c r="QPG78" s="12"/>
      <c r="QPH78" s="12"/>
      <c r="QPI78" s="12"/>
      <c r="QPJ78" s="12"/>
      <c r="QPK78" s="12"/>
      <c r="QPL78" s="12"/>
      <c r="QPM78" s="12"/>
      <c r="QPN78" s="12"/>
      <c r="QPO78" s="12"/>
      <c r="QPP78" s="12"/>
      <c r="QPQ78" s="12"/>
      <c r="QPR78" s="12"/>
      <c r="QPS78" s="12"/>
      <c r="QPT78" s="12"/>
      <c r="QPU78" s="12"/>
      <c r="QPV78" s="12"/>
      <c r="QPW78" s="12"/>
      <c r="QPX78" s="12"/>
      <c r="QPY78" s="12"/>
      <c r="QPZ78" s="12"/>
      <c r="QQA78" s="12"/>
      <c r="QQB78" s="12"/>
      <c r="QQC78" s="12"/>
      <c r="QQD78" s="12"/>
      <c r="QQE78" s="12"/>
      <c r="QQF78" s="12"/>
      <c r="QQG78" s="12"/>
      <c r="QQH78" s="12"/>
      <c r="QQI78" s="12"/>
      <c r="QQJ78" s="12"/>
      <c r="QQK78" s="12"/>
      <c r="QQL78" s="12"/>
      <c r="QQM78" s="12"/>
      <c r="QQN78" s="12"/>
      <c r="QQO78" s="12"/>
      <c r="QQP78" s="12"/>
      <c r="QQQ78" s="12"/>
      <c r="QQR78" s="12"/>
      <c r="QQS78" s="12"/>
      <c r="QQT78" s="12"/>
      <c r="QQU78" s="12"/>
      <c r="QQV78" s="12"/>
      <c r="QQW78" s="12"/>
      <c r="QQX78" s="12"/>
      <c r="QQY78" s="12"/>
      <c r="QQZ78" s="12"/>
      <c r="QRA78" s="12"/>
      <c r="QRB78" s="12"/>
      <c r="QRC78" s="12"/>
      <c r="QRD78" s="12"/>
      <c r="QRE78" s="12"/>
      <c r="QRF78" s="12"/>
      <c r="QRG78" s="12"/>
      <c r="QRH78" s="12"/>
      <c r="QRI78" s="12"/>
      <c r="QRJ78" s="12"/>
      <c r="QRK78" s="12"/>
      <c r="QRL78" s="12"/>
      <c r="QRM78" s="12"/>
      <c r="QRN78" s="12"/>
      <c r="QRO78" s="12"/>
      <c r="QRP78" s="12"/>
      <c r="QRQ78" s="12"/>
      <c r="QRR78" s="12"/>
      <c r="QRS78" s="12"/>
      <c r="QRT78" s="12"/>
      <c r="QRU78" s="12"/>
      <c r="QRV78" s="12"/>
      <c r="QRW78" s="12"/>
      <c r="QRX78" s="12"/>
      <c r="QRY78" s="12"/>
      <c r="QRZ78" s="12"/>
      <c r="QSA78" s="12"/>
      <c r="QSB78" s="12"/>
      <c r="QSC78" s="12"/>
      <c r="QSD78" s="12"/>
      <c r="QSE78" s="12"/>
      <c r="QSF78" s="12"/>
      <c r="QSG78" s="12"/>
      <c r="QSH78" s="12"/>
      <c r="QSI78" s="12"/>
      <c r="QSJ78" s="12"/>
      <c r="QSK78" s="12"/>
      <c r="QSL78" s="12"/>
      <c r="QSM78" s="12"/>
      <c r="QSN78" s="12"/>
      <c r="QSO78" s="12"/>
      <c r="QSP78" s="12"/>
      <c r="QSQ78" s="12"/>
      <c r="QSR78" s="12"/>
      <c r="QSS78" s="12"/>
      <c r="QST78" s="12"/>
      <c r="QSU78" s="12"/>
      <c r="QSV78" s="12"/>
      <c r="QSW78" s="12"/>
      <c r="QSX78" s="12"/>
      <c r="QSY78" s="12"/>
      <c r="QSZ78" s="12"/>
      <c r="QTA78" s="12"/>
      <c r="QTB78" s="12"/>
      <c r="QTC78" s="12"/>
      <c r="QTD78" s="12"/>
      <c r="QTE78" s="12"/>
      <c r="QTF78" s="12"/>
      <c r="QTG78" s="12"/>
      <c r="QTH78" s="12"/>
      <c r="QTI78" s="12"/>
      <c r="QTJ78" s="12"/>
      <c r="QTK78" s="12"/>
      <c r="QTL78" s="12"/>
      <c r="QTM78" s="12"/>
      <c r="QTN78" s="12"/>
      <c r="QTO78" s="12"/>
      <c r="QTP78" s="12"/>
      <c r="QTQ78" s="12"/>
      <c r="QTR78" s="12"/>
      <c r="QTS78" s="12"/>
      <c r="QTT78" s="12"/>
      <c r="QTU78" s="12"/>
      <c r="QTV78" s="12"/>
      <c r="QTW78" s="12"/>
      <c r="QTX78" s="12"/>
      <c r="QTY78" s="12"/>
      <c r="QTZ78" s="12"/>
      <c r="QUA78" s="12"/>
      <c r="QUB78" s="12"/>
      <c r="QUC78" s="12"/>
      <c r="QUD78" s="12"/>
      <c r="QUE78" s="12"/>
      <c r="QUF78" s="12"/>
      <c r="QUG78" s="12"/>
      <c r="QUH78" s="12"/>
      <c r="QUI78" s="12"/>
      <c r="QUJ78" s="12"/>
      <c r="QUK78" s="12"/>
      <c r="QUL78" s="12"/>
      <c r="QUM78" s="12"/>
      <c r="QUN78" s="12"/>
      <c r="QUO78" s="12"/>
      <c r="QUP78" s="12"/>
      <c r="QUQ78" s="12"/>
      <c r="QUR78" s="12"/>
      <c r="QUS78" s="12"/>
      <c r="QUT78" s="12"/>
      <c r="QUU78" s="12"/>
      <c r="QUV78" s="12"/>
      <c r="QUW78" s="12"/>
      <c r="QUX78" s="12"/>
      <c r="QUY78" s="12"/>
      <c r="QUZ78" s="12"/>
      <c r="QVA78" s="12"/>
      <c r="QVB78" s="12"/>
      <c r="QVC78" s="12"/>
      <c r="QVD78" s="12"/>
      <c r="QVE78" s="12"/>
      <c r="QVF78" s="12"/>
      <c r="QVG78" s="12"/>
      <c r="QVH78" s="12"/>
      <c r="QVI78" s="12"/>
      <c r="QVJ78" s="12"/>
      <c r="QVK78" s="12"/>
      <c r="QVL78" s="12"/>
      <c r="QVM78" s="12"/>
      <c r="QVN78" s="12"/>
      <c r="QVO78" s="12"/>
      <c r="QVP78" s="12"/>
      <c r="QVQ78" s="12"/>
      <c r="QVR78" s="12"/>
      <c r="QVS78" s="12"/>
      <c r="QVT78" s="12"/>
      <c r="QVU78" s="12"/>
      <c r="QVV78" s="12"/>
      <c r="QVW78" s="12"/>
      <c r="QVX78" s="12"/>
      <c r="QVY78" s="12"/>
      <c r="QVZ78" s="12"/>
      <c r="QWA78" s="12"/>
      <c r="QWB78" s="12"/>
      <c r="QWC78" s="12"/>
      <c r="QWD78" s="12"/>
      <c r="QWE78" s="12"/>
      <c r="QWF78" s="12"/>
      <c r="QWG78" s="12"/>
      <c r="QWH78" s="12"/>
      <c r="QWI78" s="12"/>
      <c r="QWJ78" s="12"/>
      <c r="QWK78" s="12"/>
      <c r="QWL78" s="12"/>
      <c r="QWM78" s="12"/>
      <c r="QWN78" s="12"/>
      <c r="QWO78" s="12"/>
      <c r="QWP78" s="12"/>
      <c r="QWQ78" s="12"/>
      <c r="QWR78" s="12"/>
      <c r="QWS78" s="12"/>
      <c r="QWT78" s="12"/>
      <c r="QWU78" s="12"/>
      <c r="QWV78" s="12"/>
      <c r="QWW78" s="12"/>
      <c r="QWX78" s="12"/>
      <c r="QWY78" s="12"/>
      <c r="QWZ78" s="12"/>
      <c r="QXA78" s="12"/>
      <c r="QXB78" s="12"/>
      <c r="QXC78" s="12"/>
      <c r="QXD78" s="12"/>
      <c r="QXE78" s="12"/>
      <c r="QXF78" s="12"/>
      <c r="QXG78" s="12"/>
      <c r="QXH78" s="12"/>
      <c r="QXI78" s="12"/>
      <c r="QXJ78" s="12"/>
      <c r="QXK78" s="12"/>
      <c r="QXL78" s="12"/>
      <c r="QXM78" s="12"/>
      <c r="QXN78" s="12"/>
      <c r="QXO78" s="12"/>
      <c r="QXP78" s="12"/>
      <c r="QXQ78" s="12"/>
      <c r="QXR78" s="12"/>
      <c r="QXS78" s="12"/>
      <c r="QXT78" s="12"/>
      <c r="QXU78" s="12"/>
      <c r="QXV78" s="12"/>
      <c r="QXW78" s="12"/>
      <c r="QXX78" s="12"/>
      <c r="QXY78" s="12"/>
      <c r="QXZ78" s="12"/>
      <c r="QYA78" s="12"/>
      <c r="QYB78" s="12"/>
      <c r="QYC78" s="12"/>
      <c r="QYD78" s="12"/>
      <c r="QYE78" s="12"/>
      <c r="QYF78" s="12"/>
      <c r="QYG78" s="12"/>
      <c r="QYH78" s="12"/>
      <c r="QYI78" s="12"/>
      <c r="QYJ78" s="12"/>
      <c r="QYK78" s="12"/>
      <c r="QYL78" s="12"/>
      <c r="QYM78" s="12"/>
      <c r="QYN78" s="12"/>
      <c r="QYO78" s="12"/>
      <c r="QYP78" s="12"/>
      <c r="QYQ78" s="12"/>
      <c r="QYR78" s="12"/>
      <c r="QYS78" s="12"/>
      <c r="QYT78" s="12"/>
      <c r="QYU78" s="12"/>
      <c r="QYV78" s="12"/>
      <c r="QYW78" s="12"/>
      <c r="QYX78" s="12"/>
      <c r="QYY78" s="12"/>
      <c r="QYZ78" s="12"/>
      <c r="QZA78" s="12"/>
      <c r="QZB78" s="12"/>
      <c r="QZC78" s="12"/>
      <c r="QZD78" s="12"/>
      <c r="QZE78" s="12"/>
      <c r="QZF78" s="12"/>
      <c r="QZG78" s="12"/>
      <c r="QZH78" s="12"/>
      <c r="QZI78" s="12"/>
      <c r="QZJ78" s="12"/>
      <c r="QZK78" s="12"/>
      <c r="QZL78" s="12"/>
      <c r="QZM78" s="12"/>
      <c r="QZN78" s="12"/>
      <c r="QZO78" s="12"/>
      <c r="QZP78" s="12"/>
      <c r="QZQ78" s="12"/>
      <c r="QZR78" s="12"/>
      <c r="QZS78" s="12"/>
      <c r="QZT78" s="12"/>
      <c r="QZU78" s="12"/>
      <c r="QZV78" s="12"/>
      <c r="QZW78" s="12"/>
      <c r="QZX78" s="12"/>
      <c r="QZY78" s="12"/>
      <c r="QZZ78" s="12"/>
      <c r="RAA78" s="12"/>
      <c r="RAB78" s="12"/>
      <c r="RAC78" s="12"/>
      <c r="RAD78" s="12"/>
      <c r="RAE78" s="12"/>
      <c r="RAF78" s="12"/>
      <c r="RAG78" s="12"/>
      <c r="RAH78" s="12"/>
      <c r="RAI78" s="12"/>
      <c r="RAJ78" s="12"/>
      <c r="RAK78" s="12"/>
      <c r="RAL78" s="12"/>
      <c r="RAM78" s="12"/>
      <c r="RAN78" s="12"/>
      <c r="RAO78" s="12"/>
      <c r="RAP78" s="12"/>
      <c r="RAQ78" s="12"/>
      <c r="RAR78" s="12"/>
      <c r="RAS78" s="12"/>
      <c r="RAT78" s="12"/>
      <c r="RAU78" s="12"/>
      <c r="RAV78" s="12"/>
      <c r="RAW78" s="12"/>
      <c r="RAX78" s="12"/>
      <c r="RAY78" s="12"/>
      <c r="RAZ78" s="12"/>
      <c r="RBA78" s="12"/>
      <c r="RBB78" s="12"/>
      <c r="RBC78" s="12"/>
      <c r="RBD78" s="12"/>
      <c r="RBE78" s="12"/>
      <c r="RBF78" s="12"/>
      <c r="RBG78" s="12"/>
      <c r="RBH78" s="12"/>
      <c r="RBI78" s="12"/>
      <c r="RBJ78" s="12"/>
      <c r="RBK78" s="12"/>
      <c r="RBL78" s="12"/>
      <c r="RBM78" s="12"/>
      <c r="RBN78" s="12"/>
      <c r="RBO78" s="12"/>
      <c r="RBP78" s="12"/>
      <c r="RBQ78" s="12"/>
      <c r="RBR78" s="12"/>
      <c r="RBS78" s="12"/>
      <c r="RBT78" s="12"/>
      <c r="RBU78" s="12"/>
      <c r="RBV78" s="12"/>
      <c r="RBW78" s="12"/>
      <c r="RBX78" s="12"/>
      <c r="RBY78" s="12"/>
      <c r="RBZ78" s="12"/>
      <c r="RCA78" s="12"/>
      <c r="RCB78" s="12"/>
      <c r="RCC78" s="12"/>
      <c r="RCD78" s="12"/>
      <c r="RCE78" s="12"/>
      <c r="RCF78" s="12"/>
      <c r="RCG78" s="12"/>
      <c r="RCH78" s="12"/>
      <c r="RCI78" s="12"/>
      <c r="RCJ78" s="12"/>
      <c r="RCK78" s="12"/>
      <c r="RCL78" s="12"/>
      <c r="RCM78" s="12"/>
      <c r="RCN78" s="12"/>
      <c r="RCO78" s="12"/>
      <c r="RCP78" s="12"/>
      <c r="RCQ78" s="12"/>
      <c r="RCR78" s="12"/>
      <c r="RCS78" s="12"/>
      <c r="RCT78" s="12"/>
      <c r="RCU78" s="12"/>
      <c r="RCV78" s="12"/>
      <c r="RCW78" s="12"/>
      <c r="RCX78" s="12"/>
      <c r="RCY78" s="12"/>
      <c r="RCZ78" s="12"/>
      <c r="RDA78" s="12"/>
      <c r="RDB78" s="12"/>
      <c r="RDC78" s="12"/>
      <c r="RDD78" s="12"/>
      <c r="RDE78" s="12"/>
      <c r="RDF78" s="12"/>
      <c r="RDG78" s="12"/>
      <c r="RDH78" s="12"/>
      <c r="RDI78" s="12"/>
      <c r="RDJ78" s="12"/>
      <c r="RDK78" s="12"/>
      <c r="RDL78" s="12"/>
      <c r="RDM78" s="12"/>
      <c r="RDN78" s="12"/>
      <c r="RDO78" s="12"/>
      <c r="RDP78" s="12"/>
      <c r="RDQ78" s="12"/>
      <c r="RDR78" s="12"/>
      <c r="RDS78" s="12"/>
      <c r="RDT78" s="12"/>
      <c r="RDU78" s="12"/>
      <c r="RDV78" s="12"/>
      <c r="RDW78" s="12"/>
      <c r="RDX78" s="12"/>
      <c r="RDY78" s="12"/>
      <c r="RDZ78" s="12"/>
      <c r="REA78" s="12"/>
      <c r="REB78" s="12"/>
      <c r="REC78" s="12"/>
      <c r="RED78" s="12"/>
      <c r="REE78" s="12"/>
      <c r="REF78" s="12"/>
      <c r="REG78" s="12"/>
      <c r="REH78" s="12"/>
      <c r="REI78" s="12"/>
      <c r="REJ78" s="12"/>
      <c r="REK78" s="12"/>
      <c r="REL78" s="12"/>
      <c r="REM78" s="12"/>
      <c r="REN78" s="12"/>
      <c r="REO78" s="12"/>
      <c r="REP78" s="12"/>
      <c r="REQ78" s="12"/>
      <c r="RER78" s="12"/>
      <c r="RES78" s="12"/>
      <c r="RET78" s="12"/>
      <c r="REU78" s="12"/>
      <c r="REV78" s="12"/>
      <c r="REW78" s="12"/>
      <c r="REX78" s="12"/>
      <c r="REY78" s="12"/>
      <c r="REZ78" s="12"/>
      <c r="RFA78" s="12"/>
      <c r="RFB78" s="12"/>
      <c r="RFC78" s="12"/>
      <c r="RFD78" s="12"/>
      <c r="RFE78" s="12"/>
      <c r="RFF78" s="12"/>
      <c r="RFG78" s="12"/>
      <c r="RFH78" s="12"/>
      <c r="RFI78" s="12"/>
      <c r="RFJ78" s="12"/>
      <c r="RFK78" s="12"/>
      <c r="RFL78" s="12"/>
      <c r="RFM78" s="12"/>
      <c r="RFN78" s="12"/>
      <c r="RFO78" s="12"/>
      <c r="RFP78" s="12"/>
      <c r="RFQ78" s="12"/>
      <c r="RFR78" s="12"/>
      <c r="RFS78" s="12"/>
      <c r="RFT78" s="12"/>
      <c r="RFU78" s="12"/>
      <c r="RFV78" s="12"/>
      <c r="RFW78" s="12"/>
      <c r="RFX78" s="12"/>
      <c r="RFY78" s="12"/>
      <c r="RFZ78" s="12"/>
      <c r="RGA78" s="12"/>
      <c r="RGB78" s="12"/>
      <c r="RGC78" s="12"/>
      <c r="RGD78" s="12"/>
      <c r="RGE78" s="12"/>
      <c r="RGF78" s="12"/>
      <c r="RGG78" s="12"/>
      <c r="RGH78" s="12"/>
      <c r="RGI78" s="12"/>
      <c r="RGJ78" s="12"/>
      <c r="RGK78" s="12"/>
      <c r="RGL78" s="12"/>
      <c r="RGM78" s="12"/>
      <c r="RGN78" s="12"/>
      <c r="RGO78" s="12"/>
      <c r="RGP78" s="12"/>
      <c r="RGQ78" s="12"/>
      <c r="RGR78" s="12"/>
      <c r="RGS78" s="12"/>
      <c r="RGT78" s="12"/>
      <c r="RGU78" s="12"/>
      <c r="RGV78" s="12"/>
      <c r="RGW78" s="12"/>
      <c r="RGX78" s="12"/>
      <c r="RGY78" s="12"/>
      <c r="RGZ78" s="12"/>
      <c r="RHA78" s="12"/>
      <c r="RHB78" s="12"/>
      <c r="RHC78" s="12"/>
      <c r="RHD78" s="12"/>
      <c r="RHE78" s="12"/>
      <c r="RHF78" s="12"/>
      <c r="RHG78" s="12"/>
      <c r="RHH78" s="12"/>
      <c r="RHI78" s="12"/>
      <c r="RHJ78" s="12"/>
      <c r="RHK78" s="12"/>
      <c r="RHL78" s="12"/>
      <c r="RHM78" s="12"/>
      <c r="RHN78" s="12"/>
      <c r="RHO78" s="12"/>
      <c r="RHP78" s="12"/>
      <c r="RHQ78" s="12"/>
      <c r="RHR78" s="12"/>
      <c r="RHS78" s="12"/>
      <c r="RHT78" s="12"/>
      <c r="RHU78" s="12"/>
      <c r="RHV78" s="12"/>
      <c r="RHW78" s="12"/>
      <c r="RHX78" s="12"/>
      <c r="RHY78" s="12"/>
      <c r="RHZ78" s="12"/>
      <c r="RIA78" s="12"/>
      <c r="RIB78" s="12"/>
      <c r="RIC78" s="12"/>
      <c r="RID78" s="12"/>
      <c r="RIE78" s="12"/>
      <c r="RIF78" s="12"/>
      <c r="RIG78" s="12"/>
      <c r="RIH78" s="12"/>
      <c r="RII78" s="12"/>
      <c r="RIJ78" s="12"/>
      <c r="RIK78" s="12"/>
      <c r="RIL78" s="12"/>
      <c r="RIM78" s="12"/>
      <c r="RIN78" s="12"/>
      <c r="RIO78" s="12"/>
      <c r="RIP78" s="12"/>
      <c r="RIQ78" s="12"/>
      <c r="RIR78" s="12"/>
      <c r="RIS78" s="12"/>
      <c r="RIT78" s="12"/>
      <c r="RIU78" s="12"/>
      <c r="RIV78" s="12"/>
      <c r="RIW78" s="12"/>
      <c r="RIX78" s="12"/>
      <c r="RIY78" s="12"/>
      <c r="RIZ78" s="12"/>
      <c r="RJA78" s="12"/>
      <c r="RJB78" s="12"/>
      <c r="RJC78" s="12"/>
      <c r="RJD78" s="12"/>
      <c r="RJE78" s="12"/>
      <c r="RJF78" s="12"/>
      <c r="RJG78" s="12"/>
      <c r="RJH78" s="12"/>
      <c r="RJI78" s="12"/>
      <c r="RJJ78" s="12"/>
      <c r="RJK78" s="12"/>
      <c r="RJL78" s="12"/>
      <c r="RJM78" s="12"/>
      <c r="RJN78" s="12"/>
      <c r="RJO78" s="12"/>
      <c r="RJP78" s="12"/>
      <c r="RJQ78" s="12"/>
      <c r="RJR78" s="12"/>
      <c r="RJS78" s="12"/>
      <c r="RJT78" s="12"/>
      <c r="RJU78" s="12"/>
      <c r="RJV78" s="12"/>
      <c r="RJW78" s="12"/>
      <c r="RJX78" s="12"/>
      <c r="RJY78" s="12"/>
      <c r="RJZ78" s="12"/>
      <c r="RKA78" s="12"/>
      <c r="RKB78" s="12"/>
      <c r="RKC78" s="12"/>
      <c r="RKD78" s="12"/>
      <c r="RKE78" s="12"/>
      <c r="RKF78" s="12"/>
      <c r="RKG78" s="12"/>
      <c r="RKH78" s="12"/>
      <c r="RKI78" s="12"/>
      <c r="RKJ78" s="12"/>
      <c r="RKK78" s="12"/>
      <c r="RKL78" s="12"/>
      <c r="RKM78" s="12"/>
      <c r="RKN78" s="12"/>
      <c r="RKO78" s="12"/>
      <c r="RKP78" s="12"/>
      <c r="RKQ78" s="12"/>
      <c r="RKR78" s="12"/>
      <c r="RKS78" s="12"/>
      <c r="RKT78" s="12"/>
      <c r="RKU78" s="12"/>
      <c r="RKV78" s="12"/>
      <c r="RKW78" s="12"/>
      <c r="RKX78" s="12"/>
      <c r="RKY78" s="12"/>
      <c r="RKZ78" s="12"/>
      <c r="RLA78" s="12"/>
      <c r="RLB78" s="12"/>
      <c r="RLC78" s="12"/>
      <c r="RLD78" s="12"/>
      <c r="RLE78" s="12"/>
      <c r="RLF78" s="12"/>
      <c r="RLG78" s="12"/>
      <c r="RLH78" s="12"/>
      <c r="RLI78" s="12"/>
      <c r="RLJ78" s="12"/>
      <c r="RLK78" s="12"/>
      <c r="RLL78" s="12"/>
      <c r="RLM78" s="12"/>
      <c r="RLN78" s="12"/>
      <c r="RLO78" s="12"/>
      <c r="RLP78" s="12"/>
      <c r="RLQ78" s="12"/>
      <c r="RLR78" s="12"/>
      <c r="RLS78" s="12"/>
      <c r="RLT78" s="12"/>
      <c r="RLU78" s="12"/>
      <c r="RLV78" s="12"/>
      <c r="RLW78" s="12"/>
      <c r="RLX78" s="12"/>
      <c r="RLY78" s="12"/>
      <c r="RLZ78" s="12"/>
      <c r="RMA78" s="12"/>
      <c r="RMB78" s="12"/>
      <c r="RMC78" s="12"/>
      <c r="RMD78" s="12"/>
      <c r="RME78" s="12"/>
      <c r="RMF78" s="12"/>
      <c r="RMG78" s="12"/>
      <c r="RMH78" s="12"/>
      <c r="RMI78" s="12"/>
      <c r="RMJ78" s="12"/>
      <c r="RMK78" s="12"/>
      <c r="RML78" s="12"/>
      <c r="RMM78" s="12"/>
      <c r="RMN78" s="12"/>
      <c r="RMO78" s="12"/>
      <c r="RMP78" s="12"/>
      <c r="RMQ78" s="12"/>
      <c r="RMR78" s="12"/>
      <c r="RMS78" s="12"/>
      <c r="RMT78" s="12"/>
      <c r="RMU78" s="12"/>
      <c r="RMV78" s="12"/>
      <c r="RMW78" s="12"/>
      <c r="RMX78" s="12"/>
      <c r="RMY78" s="12"/>
      <c r="RMZ78" s="12"/>
      <c r="RNA78" s="12"/>
      <c r="RNB78" s="12"/>
      <c r="RNC78" s="12"/>
      <c r="RND78" s="12"/>
      <c r="RNE78" s="12"/>
      <c r="RNF78" s="12"/>
      <c r="RNG78" s="12"/>
      <c r="RNH78" s="12"/>
      <c r="RNI78" s="12"/>
      <c r="RNJ78" s="12"/>
      <c r="RNK78" s="12"/>
      <c r="RNL78" s="12"/>
      <c r="RNM78" s="12"/>
      <c r="RNN78" s="12"/>
      <c r="RNO78" s="12"/>
      <c r="RNP78" s="12"/>
      <c r="RNQ78" s="12"/>
      <c r="RNR78" s="12"/>
      <c r="RNS78" s="12"/>
      <c r="RNT78" s="12"/>
      <c r="RNU78" s="12"/>
      <c r="RNV78" s="12"/>
      <c r="RNW78" s="12"/>
      <c r="RNX78" s="12"/>
      <c r="RNY78" s="12"/>
      <c r="RNZ78" s="12"/>
      <c r="ROA78" s="12"/>
      <c r="ROB78" s="12"/>
      <c r="ROC78" s="12"/>
      <c r="ROD78" s="12"/>
      <c r="ROE78" s="12"/>
      <c r="ROF78" s="12"/>
      <c r="ROG78" s="12"/>
      <c r="ROH78" s="12"/>
      <c r="ROI78" s="12"/>
      <c r="ROJ78" s="12"/>
      <c r="ROK78" s="12"/>
      <c r="ROL78" s="12"/>
      <c r="ROM78" s="12"/>
      <c r="RON78" s="12"/>
      <c r="ROO78" s="12"/>
      <c r="ROP78" s="12"/>
      <c r="ROQ78" s="12"/>
      <c r="ROR78" s="12"/>
      <c r="ROS78" s="12"/>
      <c r="ROT78" s="12"/>
      <c r="ROU78" s="12"/>
      <c r="ROV78" s="12"/>
      <c r="ROW78" s="12"/>
      <c r="ROX78" s="12"/>
      <c r="ROY78" s="12"/>
      <c r="ROZ78" s="12"/>
      <c r="RPA78" s="12"/>
      <c r="RPB78" s="12"/>
      <c r="RPC78" s="12"/>
      <c r="RPD78" s="12"/>
      <c r="RPE78" s="12"/>
      <c r="RPF78" s="12"/>
      <c r="RPG78" s="12"/>
      <c r="RPH78" s="12"/>
      <c r="RPI78" s="12"/>
      <c r="RPJ78" s="12"/>
      <c r="RPK78" s="12"/>
      <c r="RPL78" s="12"/>
      <c r="RPM78" s="12"/>
      <c r="RPN78" s="12"/>
      <c r="RPO78" s="12"/>
      <c r="RPP78" s="12"/>
      <c r="RPQ78" s="12"/>
      <c r="RPR78" s="12"/>
      <c r="RPS78" s="12"/>
      <c r="RPT78" s="12"/>
      <c r="RPU78" s="12"/>
      <c r="RPV78" s="12"/>
      <c r="RPW78" s="12"/>
      <c r="RPX78" s="12"/>
      <c r="RPY78" s="12"/>
      <c r="RPZ78" s="12"/>
      <c r="RQA78" s="12"/>
      <c r="RQB78" s="12"/>
      <c r="RQC78" s="12"/>
      <c r="RQD78" s="12"/>
      <c r="RQE78" s="12"/>
      <c r="RQF78" s="12"/>
      <c r="RQG78" s="12"/>
      <c r="RQH78" s="12"/>
      <c r="RQI78" s="12"/>
      <c r="RQJ78" s="12"/>
      <c r="RQK78" s="12"/>
      <c r="RQL78" s="12"/>
      <c r="RQM78" s="12"/>
      <c r="RQN78" s="12"/>
      <c r="RQO78" s="12"/>
      <c r="RQP78" s="12"/>
      <c r="RQQ78" s="12"/>
      <c r="RQR78" s="12"/>
      <c r="RQS78" s="12"/>
      <c r="RQT78" s="12"/>
      <c r="RQU78" s="12"/>
      <c r="RQV78" s="12"/>
      <c r="RQW78" s="12"/>
      <c r="RQX78" s="12"/>
      <c r="RQY78" s="12"/>
      <c r="RQZ78" s="12"/>
      <c r="RRA78" s="12"/>
      <c r="RRB78" s="12"/>
      <c r="RRC78" s="12"/>
      <c r="RRD78" s="12"/>
      <c r="RRE78" s="12"/>
      <c r="RRF78" s="12"/>
      <c r="RRG78" s="12"/>
      <c r="RRH78" s="12"/>
      <c r="RRI78" s="12"/>
      <c r="RRJ78" s="12"/>
      <c r="RRK78" s="12"/>
      <c r="RRL78" s="12"/>
      <c r="RRM78" s="12"/>
      <c r="RRN78" s="12"/>
      <c r="RRO78" s="12"/>
      <c r="RRP78" s="12"/>
      <c r="RRQ78" s="12"/>
      <c r="RRR78" s="12"/>
      <c r="RRS78" s="12"/>
      <c r="RRT78" s="12"/>
      <c r="RRU78" s="12"/>
      <c r="RRV78" s="12"/>
      <c r="RRW78" s="12"/>
      <c r="RRX78" s="12"/>
      <c r="RRY78" s="12"/>
      <c r="RRZ78" s="12"/>
      <c r="RSA78" s="12"/>
      <c r="RSB78" s="12"/>
      <c r="RSC78" s="12"/>
      <c r="RSD78" s="12"/>
      <c r="RSE78" s="12"/>
      <c r="RSF78" s="12"/>
      <c r="RSG78" s="12"/>
      <c r="RSH78" s="12"/>
      <c r="RSI78" s="12"/>
      <c r="RSJ78" s="12"/>
      <c r="RSK78" s="12"/>
      <c r="RSL78" s="12"/>
      <c r="RSM78" s="12"/>
      <c r="RSN78" s="12"/>
      <c r="RSO78" s="12"/>
      <c r="RSP78" s="12"/>
      <c r="RSQ78" s="12"/>
      <c r="RSR78" s="12"/>
      <c r="RSS78" s="12"/>
      <c r="RST78" s="12"/>
      <c r="RSU78" s="12"/>
      <c r="RSV78" s="12"/>
      <c r="RSW78" s="12"/>
      <c r="RSX78" s="12"/>
      <c r="RSY78" s="12"/>
      <c r="RSZ78" s="12"/>
      <c r="RTA78" s="12"/>
      <c r="RTB78" s="12"/>
      <c r="RTC78" s="12"/>
      <c r="RTD78" s="12"/>
      <c r="RTE78" s="12"/>
      <c r="RTF78" s="12"/>
      <c r="RTG78" s="12"/>
      <c r="RTH78" s="12"/>
      <c r="RTI78" s="12"/>
      <c r="RTJ78" s="12"/>
      <c r="RTK78" s="12"/>
      <c r="RTL78" s="12"/>
      <c r="RTM78" s="12"/>
      <c r="RTN78" s="12"/>
      <c r="RTO78" s="12"/>
      <c r="RTP78" s="12"/>
      <c r="RTQ78" s="12"/>
      <c r="RTR78" s="12"/>
      <c r="RTS78" s="12"/>
      <c r="RTT78" s="12"/>
      <c r="RTU78" s="12"/>
      <c r="RTV78" s="12"/>
      <c r="RTW78" s="12"/>
      <c r="RTX78" s="12"/>
      <c r="RTY78" s="12"/>
      <c r="RTZ78" s="12"/>
      <c r="RUA78" s="12"/>
      <c r="RUB78" s="12"/>
      <c r="RUC78" s="12"/>
      <c r="RUD78" s="12"/>
      <c r="RUE78" s="12"/>
      <c r="RUF78" s="12"/>
      <c r="RUG78" s="12"/>
      <c r="RUH78" s="12"/>
      <c r="RUI78" s="12"/>
      <c r="RUJ78" s="12"/>
      <c r="RUK78" s="12"/>
      <c r="RUL78" s="12"/>
      <c r="RUM78" s="12"/>
      <c r="RUN78" s="12"/>
      <c r="RUO78" s="12"/>
      <c r="RUP78" s="12"/>
      <c r="RUQ78" s="12"/>
      <c r="RUR78" s="12"/>
      <c r="RUS78" s="12"/>
      <c r="RUT78" s="12"/>
      <c r="RUU78" s="12"/>
      <c r="RUV78" s="12"/>
      <c r="RUW78" s="12"/>
      <c r="RUX78" s="12"/>
      <c r="RUY78" s="12"/>
      <c r="RUZ78" s="12"/>
      <c r="RVA78" s="12"/>
      <c r="RVB78" s="12"/>
      <c r="RVC78" s="12"/>
      <c r="RVD78" s="12"/>
      <c r="RVE78" s="12"/>
      <c r="RVF78" s="12"/>
      <c r="RVG78" s="12"/>
      <c r="RVH78" s="12"/>
      <c r="RVI78" s="12"/>
      <c r="RVJ78" s="12"/>
      <c r="RVK78" s="12"/>
      <c r="RVL78" s="12"/>
      <c r="RVM78" s="12"/>
      <c r="RVN78" s="12"/>
      <c r="RVO78" s="12"/>
      <c r="RVP78" s="12"/>
      <c r="RVQ78" s="12"/>
      <c r="RVR78" s="12"/>
      <c r="RVS78" s="12"/>
      <c r="RVT78" s="12"/>
      <c r="RVU78" s="12"/>
      <c r="RVV78" s="12"/>
      <c r="RVW78" s="12"/>
      <c r="RVX78" s="12"/>
      <c r="RVY78" s="12"/>
      <c r="RVZ78" s="12"/>
      <c r="RWA78" s="12"/>
      <c r="RWB78" s="12"/>
      <c r="RWC78" s="12"/>
      <c r="RWD78" s="12"/>
      <c r="RWE78" s="12"/>
      <c r="RWF78" s="12"/>
      <c r="RWG78" s="12"/>
      <c r="RWH78" s="12"/>
      <c r="RWI78" s="12"/>
      <c r="RWJ78" s="12"/>
      <c r="RWK78" s="12"/>
      <c r="RWL78" s="12"/>
      <c r="RWM78" s="12"/>
      <c r="RWN78" s="12"/>
      <c r="RWO78" s="12"/>
      <c r="RWP78" s="12"/>
      <c r="RWQ78" s="12"/>
      <c r="RWR78" s="12"/>
      <c r="RWS78" s="12"/>
      <c r="RWT78" s="12"/>
      <c r="RWU78" s="12"/>
      <c r="RWV78" s="12"/>
      <c r="RWW78" s="12"/>
      <c r="RWX78" s="12"/>
      <c r="RWY78" s="12"/>
      <c r="RWZ78" s="12"/>
      <c r="RXA78" s="12"/>
      <c r="RXB78" s="12"/>
      <c r="RXC78" s="12"/>
      <c r="RXD78" s="12"/>
      <c r="RXE78" s="12"/>
      <c r="RXF78" s="12"/>
      <c r="RXG78" s="12"/>
      <c r="RXH78" s="12"/>
      <c r="RXI78" s="12"/>
      <c r="RXJ78" s="12"/>
      <c r="RXK78" s="12"/>
      <c r="RXL78" s="12"/>
      <c r="RXM78" s="12"/>
      <c r="RXN78" s="12"/>
      <c r="RXO78" s="12"/>
      <c r="RXP78" s="12"/>
      <c r="RXQ78" s="12"/>
      <c r="RXR78" s="12"/>
      <c r="RXS78" s="12"/>
      <c r="RXT78" s="12"/>
      <c r="RXU78" s="12"/>
      <c r="RXV78" s="12"/>
      <c r="RXW78" s="12"/>
      <c r="RXX78" s="12"/>
      <c r="RXY78" s="12"/>
      <c r="RXZ78" s="12"/>
      <c r="RYA78" s="12"/>
      <c r="RYB78" s="12"/>
      <c r="RYC78" s="12"/>
      <c r="RYD78" s="12"/>
      <c r="RYE78" s="12"/>
      <c r="RYF78" s="12"/>
      <c r="RYG78" s="12"/>
      <c r="RYH78" s="12"/>
      <c r="RYI78" s="12"/>
      <c r="RYJ78" s="12"/>
      <c r="RYK78" s="12"/>
      <c r="RYL78" s="12"/>
      <c r="RYM78" s="12"/>
      <c r="RYN78" s="12"/>
      <c r="RYO78" s="12"/>
      <c r="RYP78" s="12"/>
      <c r="RYQ78" s="12"/>
      <c r="RYR78" s="12"/>
      <c r="RYS78" s="12"/>
      <c r="RYT78" s="12"/>
      <c r="RYU78" s="12"/>
      <c r="RYV78" s="12"/>
      <c r="RYW78" s="12"/>
      <c r="RYX78" s="12"/>
      <c r="RYY78" s="12"/>
      <c r="RYZ78" s="12"/>
      <c r="RZA78" s="12"/>
      <c r="RZB78" s="12"/>
      <c r="RZC78" s="12"/>
      <c r="RZD78" s="12"/>
      <c r="RZE78" s="12"/>
      <c r="RZF78" s="12"/>
      <c r="RZG78" s="12"/>
      <c r="RZH78" s="12"/>
      <c r="RZI78" s="12"/>
      <c r="RZJ78" s="12"/>
      <c r="RZK78" s="12"/>
      <c r="RZL78" s="12"/>
      <c r="RZM78" s="12"/>
      <c r="RZN78" s="12"/>
      <c r="RZO78" s="12"/>
      <c r="RZP78" s="12"/>
      <c r="RZQ78" s="12"/>
      <c r="RZR78" s="12"/>
      <c r="RZS78" s="12"/>
      <c r="RZT78" s="12"/>
      <c r="RZU78" s="12"/>
      <c r="RZV78" s="12"/>
      <c r="RZW78" s="12"/>
      <c r="RZX78" s="12"/>
      <c r="RZY78" s="12"/>
      <c r="RZZ78" s="12"/>
      <c r="SAA78" s="12"/>
      <c r="SAB78" s="12"/>
      <c r="SAC78" s="12"/>
      <c r="SAD78" s="12"/>
      <c r="SAE78" s="12"/>
      <c r="SAF78" s="12"/>
      <c r="SAG78" s="12"/>
      <c r="SAH78" s="12"/>
      <c r="SAI78" s="12"/>
      <c r="SAJ78" s="12"/>
      <c r="SAK78" s="12"/>
      <c r="SAL78" s="12"/>
      <c r="SAM78" s="12"/>
      <c r="SAN78" s="12"/>
      <c r="SAO78" s="12"/>
      <c r="SAP78" s="12"/>
      <c r="SAQ78" s="12"/>
      <c r="SAR78" s="12"/>
      <c r="SAS78" s="12"/>
      <c r="SAT78" s="12"/>
      <c r="SAU78" s="12"/>
      <c r="SAV78" s="12"/>
      <c r="SAW78" s="12"/>
      <c r="SAX78" s="12"/>
      <c r="SAY78" s="12"/>
      <c r="SAZ78" s="12"/>
      <c r="SBA78" s="12"/>
      <c r="SBB78" s="12"/>
      <c r="SBC78" s="12"/>
      <c r="SBD78" s="12"/>
      <c r="SBE78" s="12"/>
      <c r="SBF78" s="12"/>
      <c r="SBG78" s="12"/>
      <c r="SBH78" s="12"/>
      <c r="SBI78" s="12"/>
      <c r="SBJ78" s="12"/>
      <c r="SBK78" s="12"/>
      <c r="SBL78" s="12"/>
      <c r="SBM78" s="12"/>
      <c r="SBN78" s="12"/>
      <c r="SBO78" s="12"/>
      <c r="SBP78" s="12"/>
      <c r="SBQ78" s="12"/>
      <c r="SBR78" s="12"/>
      <c r="SBS78" s="12"/>
      <c r="SBT78" s="12"/>
      <c r="SBU78" s="12"/>
      <c r="SBV78" s="12"/>
      <c r="SBW78" s="12"/>
      <c r="SBX78" s="12"/>
      <c r="SBY78" s="12"/>
      <c r="SBZ78" s="12"/>
      <c r="SCA78" s="12"/>
      <c r="SCB78" s="12"/>
      <c r="SCC78" s="12"/>
      <c r="SCD78" s="12"/>
      <c r="SCE78" s="12"/>
      <c r="SCF78" s="12"/>
      <c r="SCG78" s="12"/>
      <c r="SCH78" s="12"/>
      <c r="SCI78" s="12"/>
      <c r="SCJ78" s="12"/>
      <c r="SCK78" s="12"/>
      <c r="SCL78" s="12"/>
      <c r="SCM78" s="12"/>
      <c r="SCN78" s="12"/>
      <c r="SCO78" s="12"/>
      <c r="SCP78" s="12"/>
      <c r="SCQ78" s="12"/>
      <c r="SCR78" s="12"/>
      <c r="SCS78" s="12"/>
      <c r="SCT78" s="12"/>
      <c r="SCU78" s="12"/>
      <c r="SCV78" s="12"/>
      <c r="SCW78" s="12"/>
      <c r="SCX78" s="12"/>
      <c r="SCY78" s="12"/>
      <c r="SCZ78" s="12"/>
      <c r="SDA78" s="12"/>
      <c r="SDB78" s="12"/>
      <c r="SDC78" s="12"/>
      <c r="SDD78" s="12"/>
      <c r="SDE78" s="12"/>
      <c r="SDF78" s="12"/>
      <c r="SDG78" s="12"/>
      <c r="SDH78" s="12"/>
      <c r="SDI78" s="12"/>
      <c r="SDJ78" s="12"/>
      <c r="SDK78" s="12"/>
      <c r="SDL78" s="12"/>
      <c r="SDM78" s="12"/>
      <c r="SDN78" s="12"/>
      <c r="SDO78" s="12"/>
      <c r="SDP78" s="12"/>
      <c r="SDQ78" s="12"/>
      <c r="SDR78" s="12"/>
      <c r="SDS78" s="12"/>
      <c r="SDT78" s="12"/>
      <c r="SDU78" s="12"/>
      <c r="SDV78" s="12"/>
      <c r="SDW78" s="12"/>
      <c r="SDX78" s="12"/>
      <c r="SDY78" s="12"/>
      <c r="SDZ78" s="12"/>
      <c r="SEA78" s="12"/>
      <c r="SEB78" s="12"/>
      <c r="SEC78" s="12"/>
      <c r="SED78" s="12"/>
      <c r="SEE78" s="12"/>
      <c r="SEF78" s="12"/>
      <c r="SEG78" s="12"/>
      <c r="SEH78" s="12"/>
      <c r="SEI78" s="12"/>
      <c r="SEJ78" s="12"/>
      <c r="SEK78" s="12"/>
      <c r="SEL78" s="12"/>
      <c r="SEM78" s="12"/>
      <c r="SEN78" s="12"/>
      <c r="SEO78" s="12"/>
      <c r="SEP78" s="12"/>
      <c r="SEQ78" s="12"/>
      <c r="SER78" s="12"/>
      <c r="SES78" s="12"/>
      <c r="SET78" s="12"/>
      <c r="SEU78" s="12"/>
      <c r="SEV78" s="12"/>
      <c r="SEW78" s="12"/>
      <c r="SEX78" s="12"/>
      <c r="SEY78" s="12"/>
      <c r="SEZ78" s="12"/>
      <c r="SFA78" s="12"/>
      <c r="SFB78" s="12"/>
      <c r="SFC78" s="12"/>
      <c r="SFD78" s="12"/>
      <c r="SFE78" s="12"/>
      <c r="SFF78" s="12"/>
      <c r="SFG78" s="12"/>
      <c r="SFH78" s="12"/>
      <c r="SFI78" s="12"/>
      <c r="SFJ78" s="12"/>
      <c r="SFK78" s="12"/>
      <c r="SFL78" s="12"/>
      <c r="SFM78" s="12"/>
      <c r="SFN78" s="12"/>
      <c r="SFO78" s="12"/>
      <c r="SFP78" s="12"/>
      <c r="SFQ78" s="12"/>
      <c r="SFR78" s="12"/>
      <c r="SFS78" s="12"/>
      <c r="SFT78" s="12"/>
      <c r="SFU78" s="12"/>
      <c r="SFV78" s="12"/>
      <c r="SFW78" s="12"/>
      <c r="SFX78" s="12"/>
      <c r="SFY78" s="12"/>
      <c r="SFZ78" s="12"/>
      <c r="SGA78" s="12"/>
      <c r="SGB78" s="12"/>
      <c r="SGC78" s="12"/>
      <c r="SGD78" s="12"/>
      <c r="SGE78" s="12"/>
      <c r="SGF78" s="12"/>
      <c r="SGG78" s="12"/>
      <c r="SGH78" s="12"/>
      <c r="SGI78" s="12"/>
      <c r="SGJ78" s="12"/>
      <c r="SGK78" s="12"/>
      <c r="SGL78" s="12"/>
      <c r="SGM78" s="12"/>
      <c r="SGN78" s="12"/>
      <c r="SGO78" s="12"/>
      <c r="SGP78" s="12"/>
      <c r="SGQ78" s="12"/>
      <c r="SGR78" s="12"/>
      <c r="SGS78" s="12"/>
      <c r="SGT78" s="12"/>
      <c r="SGU78" s="12"/>
      <c r="SGV78" s="12"/>
      <c r="SGW78" s="12"/>
      <c r="SGX78" s="12"/>
      <c r="SGY78" s="12"/>
      <c r="SGZ78" s="12"/>
      <c r="SHA78" s="12"/>
      <c r="SHB78" s="12"/>
      <c r="SHC78" s="12"/>
      <c r="SHD78" s="12"/>
      <c r="SHE78" s="12"/>
      <c r="SHF78" s="12"/>
      <c r="SHG78" s="12"/>
      <c r="SHH78" s="12"/>
      <c r="SHI78" s="12"/>
      <c r="SHJ78" s="12"/>
      <c r="SHK78" s="12"/>
      <c r="SHL78" s="12"/>
      <c r="SHM78" s="12"/>
      <c r="SHN78" s="12"/>
      <c r="SHO78" s="12"/>
      <c r="SHP78" s="12"/>
      <c r="SHQ78" s="12"/>
      <c r="SHR78" s="12"/>
      <c r="SHS78" s="12"/>
      <c r="SHT78" s="12"/>
      <c r="SHU78" s="12"/>
      <c r="SHV78" s="12"/>
      <c r="SHW78" s="12"/>
      <c r="SHX78" s="12"/>
      <c r="SHY78" s="12"/>
      <c r="SHZ78" s="12"/>
      <c r="SIA78" s="12"/>
      <c r="SIB78" s="12"/>
      <c r="SIC78" s="12"/>
      <c r="SID78" s="12"/>
      <c r="SIE78" s="12"/>
      <c r="SIF78" s="12"/>
      <c r="SIG78" s="12"/>
      <c r="SIH78" s="12"/>
      <c r="SII78" s="12"/>
      <c r="SIJ78" s="12"/>
      <c r="SIK78" s="12"/>
      <c r="SIL78" s="12"/>
      <c r="SIM78" s="12"/>
      <c r="SIN78" s="12"/>
      <c r="SIO78" s="12"/>
      <c r="SIP78" s="12"/>
      <c r="SIQ78" s="12"/>
      <c r="SIR78" s="12"/>
      <c r="SIS78" s="12"/>
      <c r="SIT78" s="12"/>
      <c r="SIU78" s="12"/>
      <c r="SIV78" s="12"/>
      <c r="SIW78" s="12"/>
      <c r="SIX78" s="12"/>
      <c r="SIY78" s="12"/>
      <c r="SIZ78" s="12"/>
      <c r="SJA78" s="12"/>
      <c r="SJB78" s="12"/>
      <c r="SJC78" s="12"/>
      <c r="SJD78" s="12"/>
      <c r="SJE78" s="12"/>
      <c r="SJF78" s="12"/>
      <c r="SJG78" s="12"/>
      <c r="SJH78" s="12"/>
      <c r="SJI78" s="12"/>
      <c r="SJJ78" s="12"/>
      <c r="SJK78" s="12"/>
      <c r="SJL78" s="12"/>
      <c r="SJM78" s="12"/>
      <c r="SJN78" s="12"/>
      <c r="SJO78" s="12"/>
      <c r="SJP78" s="12"/>
      <c r="SJQ78" s="12"/>
      <c r="SJR78" s="12"/>
      <c r="SJS78" s="12"/>
      <c r="SJT78" s="12"/>
      <c r="SJU78" s="12"/>
      <c r="SJV78" s="12"/>
      <c r="SJW78" s="12"/>
      <c r="SJX78" s="12"/>
      <c r="SJY78" s="12"/>
      <c r="SJZ78" s="12"/>
      <c r="SKA78" s="12"/>
      <c r="SKB78" s="12"/>
      <c r="SKC78" s="12"/>
      <c r="SKD78" s="12"/>
      <c r="SKE78" s="12"/>
      <c r="SKF78" s="12"/>
      <c r="SKG78" s="12"/>
      <c r="SKH78" s="12"/>
      <c r="SKI78" s="12"/>
      <c r="SKJ78" s="12"/>
      <c r="SKK78" s="12"/>
      <c r="SKL78" s="12"/>
      <c r="SKM78" s="12"/>
      <c r="SKN78" s="12"/>
      <c r="SKO78" s="12"/>
      <c r="SKP78" s="12"/>
      <c r="SKQ78" s="12"/>
      <c r="SKR78" s="12"/>
      <c r="SKS78" s="12"/>
      <c r="SKT78" s="12"/>
      <c r="SKU78" s="12"/>
      <c r="SKV78" s="12"/>
      <c r="SKW78" s="12"/>
      <c r="SKX78" s="12"/>
      <c r="SKY78" s="12"/>
      <c r="SKZ78" s="12"/>
      <c r="SLA78" s="12"/>
      <c r="SLB78" s="12"/>
      <c r="SLC78" s="12"/>
      <c r="SLD78" s="12"/>
      <c r="SLE78" s="12"/>
      <c r="SLF78" s="12"/>
      <c r="SLG78" s="12"/>
      <c r="SLH78" s="12"/>
      <c r="SLI78" s="12"/>
      <c r="SLJ78" s="12"/>
      <c r="SLK78" s="12"/>
      <c r="SLL78" s="12"/>
      <c r="SLM78" s="12"/>
      <c r="SLN78" s="12"/>
      <c r="SLO78" s="12"/>
      <c r="SLP78" s="12"/>
      <c r="SLQ78" s="12"/>
      <c r="SLR78" s="12"/>
      <c r="SLS78" s="12"/>
      <c r="SLT78" s="12"/>
      <c r="SLU78" s="12"/>
      <c r="SLV78" s="12"/>
      <c r="SLW78" s="12"/>
      <c r="SLX78" s="12"/>
      <c r="SLY78" s="12"/>
      <c r="SLZ78" s="12"/>
      <c r="SMA78" s="12"/>
      <c r="SMB78" s="12"/>
      <c r="SMC78" s="12"/>
      <c r="SMD78" s="12"/>
      <c r="SME78" s="12"/>
      <c r="SMF78" s="12"/>
      <c r="SMG78" s="12"/>
      <c r="SMH78" s="12"/>
      <c r="SMI78" s="12"/>
      <c r="SMJ78" s="12"/>
      <c r="SMK78" s="12"/>
      <c r="SML78" s="12"/>
      <c r="SMM78" s="12"/>
      <c r="SMN78" s="12"/>
      <c r="SMO78" s="12"/>
      <c r="SMP78" s="12"/>
      <c r="SMQ78" s="12"/>
      <c r="SMR78" s="12"/>
      <c r="SMS78" s="12"/>
      <c r="SMT78" s="12"/>
      <c r="SMU78" s="12"/>
      <c r="SMV78" s="12"/>
      <c r="SMW78" s="12"/>
      <c r="SMX78" s="12"/>
      <c r="SMY78" s="12"/>
      <c r="SMZ78" s="12"/>
      <c r="SNA78" s="12"/>
      <c r="SNB78" s="12"/>
      <c r="SNC78" s="12"/>
      <c r="SND78" s="12"/>
      <c r="SNE78" s="12"/>
      <c r="SNF78" s="12"/>
      <c r="SNG78" s="12"/>
      <c r="SNH78" s="12"/>
      <c r="SNI78" s="12"/>
      <c r="SNJ78" s="12"/>
      <c r="SNK78" s="12"/>
      <c r="SNL78" s="12"/>
      <c r="SNM78" s="12"/>
      <c r="SNN78" s="12"/>
      <c r="SNO78" s="12"/>
      <c r="SNP78" s="12"/>
      <c r="SNQ78" s="12"/>
      <c r="SNR78" s="12"/>
      <c r="SNS78" s="12"/>
      <c r="SNT78" s="12"/>
      <c r="SNU78" s="12"/>
      <c r="SNV78" s="12"/>
      <c r="SNW78" s="12"/>
      <c r="SNX78" s="12"/>
      <c r="SNY78" s="12"/>
      <c r="SNZ78" s="12"/>
      <c r="SOA78" s="12"/>
      <c r="SOB78" s="12"/>
      <c r="SOC78" s="12"/>
      <c r="SOD78" s="12"/>
      <c r="SOE78" s="12"/>
      <c r="SOF78" s="12"/>
      <c r="SOG78" s="12"/>
      <c r="SOH78" s="12"/>
      <c r="SOI78" s="12"/>
      <c r="SOJ78" s="12"/>
      <c r="SOK78" s="12"/>
      <c r="SOL78" s="12"/>
      <c r="SOM78" s="12"/>
      <c r="SON78" s="12"/>
      <c r="SOO78" s="12"/>
      <c r="SOP78" s="12"/>
      <c r="SOQ78" s="12"/>
      <c r="SOR78" s="12"/>
      <c r="SOS78" s="12"/>
      <c r="SOT78" s="12"/>
      <c r="SOU78" s="12"/>
      <c r="SOV78" s="12"/>
      <c r="SOW78" s="12"/>
      <c r="SOX78" s="12"/>
      <c r="SOY78" s="12"/>
      <c r="SOZ78" s="12"/>
      <c r="SPA78" s="12"/>
      <c r="SPB78" s="12"/>
      <c r="SPC78" s="12"/>
      <c r="SPD78" s="12"/>
      <c r="SPE78" s="12"/>
      <c r="SPF78" s="12"/>
      <c r="SPG78" s="12"/>
      <c r="SPH78" s="12"/>
      <c r="SPI78" s="12"/>
      <c r="SPJ78" s="12"/>
      <c r="SPK78" s="12"/>
      <c r="SPL78" s="12"/>
      <c r="SPM78" s="12"/>
      <c r="SPN78" s="12"/>
      <c r="SPO78" s="12"/>
      <c r="SPP78" s="12"/>
      <c r="SPQ78" s="12"/>
      <c r="SPR78" s="12"/>
      <c r="SPS78" s="12"/>
      <c r="SPT78" s="12"/>
      <c r="SPU78" s="12"/>
      <c r="SPV78" s="12"/>
      <c r="SPW78" s="12"/>
      <c r="SPX78" s="12"/>
      <c r="SPY78" s="12"/>
      <c r="SPZ78" s="12"/>
      <c r="SQA78" s="12"/>
      <c r="SQB78" s="12"/>
      <c r="SQC78" s="12"/>
      <c r="SQD78" s="12"/>
      <c r="SQE78" s="12"/>
      <c r="SQF78" s="12"/>
      <c r="SQG78" s="12"/>
      <c r="SQH78" s="12"/>
      <c r="SQI78" s="12"/>
      <c r="SQJ78" s="12"/>
      <c r="SQK78" s="12"/>
      <c r="SQL78" s="12"/>
      <c r="SQM78" s="12"/>
      <c r="SQN78" s="12"/>
      <c r="SQO78" s="12"/>
      <c r="SQP78" s="12"/>
      <c r="SQQ78" s="12"/>
      <c r="SQR78" s="12"/>
      <c r="SQS78" s="12"/>
      <c r="SQT78" s="12"/>
      <c r="SQU78" s="12"/>
      <c r="SQV78" s="12"/>
      <c r="SQW78" s="12"/>
      <c r="SQX78" s="12"/>
      <c r="SQY78" s="12"/>
      <c r="SQZ78" s="12"/>
      <c r="SRA78" s="12"/>
      <c r="SRB78" s="12"/>
      <c r="SRC78" s="12"/>
      <c r="SRD78" s="12"/>
      <c r="SRE78" s="12"/>
      <c r="SRF78" s="12"/>
      <c r="SRG78" s="12"/>
      <c r="SRH78" s="12"/>
      <c r="SRI78" s="12"/>
      <c r="SRJ78" s="12"/>
      <c r="SRK78" s="12"/>
      <c r="SRL78" s="12"/>
      <c r="SRM78" s="12"/>
      <c r="SRN78" s="12"/>
      <c r="SRO78" s="12"/>
      <c r="SRP78" s="12"/>
      <c r="SRQ78" s="12"/>
      <c r="SRR78" s="12"/>
      <c r="SRS78" s="12"/>
      <c r="SRT78" s="12"/>
      <c r="SRU78" s="12"/>
      <c r="SRV78" s="12"/>
      <c r="SRW78" s="12"/>
      <c r="SRX78" s="12"/>
      <c r="SRY78" s="12"/>
      <c r="SRZ78" s="12"/>
      <c r="SSA78" s="12"/>
      <c r="SSB78" s="12"/>
      <c r="SSC78" s="12"/>
      <c r="SSD78" s="12"/>
      <c r="SSE78" s="12"/>
      <c r="SSF78" s="12"/>
      <c r="SSG78" s="12"/>
      <c r="SSH78" s="12"/>
      <c r="SSI78" s="12"/>
      <c r="SSJ78" s="12"/>
      <c r="SSK78" s="12"/>
      <c r="SSL78" s="12"/>
      <c r="SSM78" s="12"/>
      <c r="SSN78" s="12"/>
      <c r="SSO78" s="12"/>
      <c r="SSP78" s="12"/>
      <c r="SSQ78" s="12"/>
      <c r="SSR78" s="12"/>
      <c r="SSS78" s="12"/>
      <c r="SST78" s="12"/>
      <c r="SSU78" s="12"/>
      <c r="SSV78" s="12"/>
      <c r="SSW78" s="12"/>
      <c r="SSX78" s="12"/>
      <c r="SSY78" s="12"/>
      <c r="SSZ78" s="12"/>
      <c r="STA78" s="12"/>
      <c r="STB78" s="12"/>
      <c r="STC78" s="12"/>
      <c r="STD78" s="12"/>
      <c r="STE78" s="12"/>
      <c r="STF78" s="12"/>
      <c r="STG78" s="12"/>
      <c r="STH78" s="12"/>
      <c r="STI78" s="12"/>
      <c r="STJ78" s="12"/>
      <c r="STK78" s="12"/>
      <c r="STL78" s="12"/>
      <c r="STM78" s="12"/>
      <c r="STN78" s="12"/>
      <c r="STO78" s="12"/>
      <c r="STP78" s="12"/>
      <c r="STQ78" s="12"/>
      <c r="STR78" s="12"/>
      <c r="STS78" s="12"/>
      <c r="STT78" s="12"/>
      <c r="STU78" s="12"/>
      <c r="STV78" s="12"/>
      <c r="STW78" s="12"/>
      <c r="STX78" s="12"/>
      <c r="STY78" s="12"/>
      <c r="STZ78" s="12"/>
      <c r="SUA78" s="12"/>
      <c r="SUB78" s="12"/>
      <c r="SUC78" s="12"/>
      <c r="SUD78" s="12"/>
      <c r="SUE78" s="12"/>
      <c r="SUF78" s="12"/>
      <c r="SUG78" s="12"/>
      <c r="SUH78" s="12"/>
      <c r="SUI78" s="12"/>
      <c r="SUJ78" s="12"/>
      <c r="SUK78" s="12"/>
      <c r="SUL78" s="12"/>
      <c r="SUM78" s="12"/>
      <c r="SUN78" s="12"/>
      <c r="SUO78" s="12"/>
      <c r="SUP78" s="12"/>
      <c r="SUQ78" s="12"/>
      <c r="SUR78" s="12"/>
      <c r="SUS78" s="12"/>
      <c r="SUT78" s="12"/>
      <c r="SUU78" s="12"/>
      <c r="SUV78" s="12"/>
      <c r="SUW78" s="12"/>
      <c r="SUX78" s="12"/>
      <c r="SUY78" s="12"/>
      <c r="SUZ78" s="12"/>
      <c r="SVA78" s="12"/>
      <c r="SVB78" s="12"/>
      <c r="SVC78" s="12"/>
      <c r="SVD78" s="12"/>
      <c r="SVE78" s="12"/>
      <c r="SVF78" s="12"/>
      <c r="SVG78" s="12"/>
      <c r="SVH78" s="12"/>
      <c r="SVI78" s="12"/>
      <c r="SVJ78" s="12"/>
      <c r="SVK78" s="12"/>
      <c r="SVL78" s="12"/>
      <c r="SVM78" s="12"/>
      <c r="SVN78" s="12"/>
      <c r="SVO78" s="12"/>
      <c r="SVP78" s="12"/>
      <c r="SVQ78" s="12"/>
      <c r="SVR78" s="12"/>
      <c r="SVS78" s="12"/>
      <c r="SVT78" s="12"/>
      <c r="SVU78" s="12"/>
      <c r="SVV78" s="12"/>
      <c r="SVW78" s="12"/>
      <c r="SVX78" s="12"/>
      <c r="SVY78" s="12"/>
      <c r="SVZ78" s="12"/>
      <c r="SWA78" s="12"/>
      <c r="SWB78" s="12"/>
      <c r="SWC78" s="12"/>
      <c r="SWD78" s="12"/>
      <c r="SWE78" s="12"/>
      <c r="SWF78" s="12"/>
      <c r="SWG78" s="12"/>
      <c r="SWH78" s="12"/>
      <c r="SWI78" s="12"/>
      <c r="SWJ78" s="12"/>
      <c r="SWK78" s="12"/>
      <c r="SWL78" s="12"/>
      <c r="SWM78" s="12"/>
      <c r="SWN78" s="12"/>
      <c r="SWO78" s="12"/>
      <c r="SWP78" s="12"/>
      <c r="SWQ78" s="12"/>
      <c r="SWR78" s="12"/>
      <c r="SWS78" s="12"/>
      <c r="SWT78" s="12"/>
      <c r="SWU78" s="12"/>
      <c r="SWV78" s="12"/>
      <c r="SWW78" s="12"/>
      <c r="SWX78" s="12"/>
      <c r="SWY78" s="12"/>
      <c r="SWZ78" s="12"/>
      <c r="SXA78" s="12"/>
      <c r="SXB78" s="12"/>
      <c r="SXC78" s="12"/>
      <c r="SXD78" s="12"/>
      <c r="SXE78" s="12"/>
      <c r="SXF78" s="12"/>
      <c r="SXG78" s="12"/>
      <c r="SXH78" s="12"/>
      <c r="SXI78" s="12"/>
      <c r="SXJ78" s="12"/>
      <c r="SXK78" s="12"/>
      <c r="SXL78" s="12"/>
      <c r="SXM78" s="12"/>
      <c r="SXN78" s="12"/>
      <c r="SXO78" s="12"/>
      <c r="SXP78" s="12"/>
      <c r="SXQ78" s="12"/>
      <c r="SXR78" s="12"/>
      <c r="SXS78" s="12"/>
      <c r="SXT78" s="12"/>
      <c r="SXU78" s="12"/>
      <c r="SXV78" s="12"/>
      <c r="SXW78" s="12"/>
      <c r="SXX78" s="12"/>
      <c r="SXY78" s="12"/>
      <c r="SXZ78" s="12"/>
      <c r="SYA78" s="12"/>
      <c r="SYB78" s="12"/>
      <c r="SYC78" s="12"/>
      <c r="SYD78" s="12"/>
      <c r="SYE78" s="12"/>
      <c r="SYF78" s="12"/>
      <c r="SYG78" s="12"/>
      <c r="SYH78" s="12"/>
      <c r="SYI78" s="12"/>
      <c r="SYJ78" s="12"/>
      <c r="SYK78" s="12"/>
      <c r="SYL78" s="12"/>
      <c r="SYM78" s="12"/>
      <c r="SYN78" s="12"/>
      <c r="SYO78" s="12"/>
      <c r="SYP78" s="12"/>
      <c r="SYQ78" s="12"/>
      <c r="SYR78" s="12"/>
      <c r="SYS78" s="12"/>
      <c r="SYT78" s="12"/>
      <c r="SYU78" s="12"/>
      <c r="SYV78" s="12"/>
      <c r="SYW78" s="12"/>
      <c r="SYX78" s="12"/>
      <c r="SYY78" s="12"/>
      <c r="SYZ78" s="12"/>
      <c r="SZA78" s="12"/>
      <c r="SZB78" s="12"/>
      <c r="SZC78" s="12"/>
      <c r="SZD78" s="12"/>
      <c r="SZE78" s="12"/>
      <c r="SZF78" s="12"/>
      <c r="SZG78" s="12"/>
      <c r="SZH78" s="12"/>
      <c r="SZI78" s="12"/>
      <c r="SZJ78" s="12"/>
      <c r="SZK78" s="12"/>
      <c r="SZL78" s="12"/>
      <c r="SZM78" s="12"/>
      <c r="SZN78" s="12"/>
      <c r="SZO78" s="12"/>
      <c r="SZP78" s="12"/>
      <c r="SZQ78" s="12"/>
      <c r="SZR78" s="12"/>
      <c r="SZS78" s="12"/>
      <c r="SZT78" s="12"/>
      <c r="SZU78" s="12"/>
      <c r="SZV78" s="12"/>
      <c r="SZW78" s="12"/>
      <c r="SZX78" s="12"/>
      <c r="SZY78" s="12"/>
      <c r="SZZ78" s="12"/>
      <c r="TAA78" s="12"/>
      <c r="TAB78" s="12"/>
      <c r="TAC78" s="12"/>
      <c r="TAD78" s="12"/>
      <c r="TAE78" s="12"/>
      <c r="TAF78" s="12"/>
      <c r="TAG78" s="12"/>
      <c r="TAH78" s="12"/>
      <c r="TAI78" s="12"/>
      <c r="TAJ78" s="12"/>
      <c r="TAK78" s="12"/>
      <c r="TAL78" s="12"/>
      <c r="TAM78" s="12"/>
      <c r="TAN78" s="12"/>
      <c r="TAO78" s="12"/>
      <c r="TAP78" s="12"/>
      <c r="TAQ78" s="12"/>
      <c r="TAR78" s="12"/>
      <c r="TAS78" s="12"/>
      <c r="TAT78" s="12"/>
      <c r="TAU78" s="12"/>
      <c r="TAV78" s="12"/>
      <c r="TAW78" s="12"/>
      <c r="TAX78" s="12"/>
      <c r="TAY78" s="12"/>
      <c r="TAZ78" s="12"/>
      <c r="TBA78" s="12"/>
      <c r="TBB78" s="12"/>
      <c r="TBC78" s="12"/>
      <c r="TBD78" s="12"/>
      <c r="TBE78" s="12"/>
      <c r="TBF78" s="12"/>
      <c r="TBG78" s="12"/>
      <c r="TBH78" s="12"/>
      <c r="TBI78" s="12"/>
      <c r="TBJ78" s="12"/>
      <c r="TBK78" s="12"/>
      <c r="TBL78" s="12"/>
      <c r="TBM78" s="12"/>
      <c r="TBN78" s="12"/>
      <c r="TBO78" s="12"/>
      <c r="TBP78" s="12"/>
      <c r="TBQ78" s="12"/>
      <c r="TBR78" s="12"/>
      <c r="TBS78" s="12"/>
      <c r="TBT78" s="12"/>
      <c r="TBU78" s="12"/>
      <c r="TBV78" s="12"/>
      <c r="TBW78" s="12"/>
      <c r="TBX78" s="12"/>
      <c r="TBY78" s="12"/>
      <c r="TBZ78" s="12"/>
      <c r="TCA78" s="12"/>
      <c r="TCB78" s="12"/>
      <c r="TCC78" s="12"/>
      <c r="TCD78" s="12"/>
      <c r="TCE78" s="12"/>
      <c r="TCF78" s="12"/>
      <c r="TCG78" s="12"/>
      <c r="TCH78" s="12"/>
      <c r="TCI78" s="12"/>
      <c r="TCJ78" s="12"/>
      <c r="TCK78" s="12"/>
      <c r="TCL78" s="12"/>
      <c r="TCM78" s="12"/>
      <c r="TCN78" s="12"/>
      <c r="TCO78" s="12"/>
      <c r="TCP78" s="12"/>
      <c r="TCQ78" s="12"/>
      <c r="TCR78" s="12"/>
      <c r="TCS78" s="12"/>
      <c r="TCT78" s="12"/>
      <c r="TCU78" s="12"/>
      <c r="TCV78" s="12"/>
      <c r="TCW78" s="12"/>
      <c r="TCX78" s="12"/>
      <c r="TCY78" s="12"/>
      <c r="TCZ78" s="12"/>
      <c r="TDA78" s="12"/>
      <c r="TDB78" s="12"/>
      <c r="TDC78" s="12"/>
      <c r="TDD78" s="12"/>
      <c r="TDE78" s="12"/>
      <c r="TDF78" s="12"/>
      <c r="TDG78" s="12"/>
      <c r="TDH78" s="12"/>
      <c r="TDI78" s="12"/>
      <c r="TDJ78" s="12"/>
      <c r="TDK78" s="12"/>
      <c r="TDL78" s="12"/>
      <c r="TDM78" s="12"/>
      <c r="TDN78" s="12"/>
      <c r="TDO78" s="12"/>
      <c r="TDP78" s="12"/>
      <c r="TDQ78" s="12"/>
      <c r="TDR78" s="12"/>
      <c r="TDS78" s="12"/>
      <c r="TDT78" s="12"/>
      <c r="TDU78" s="12"/>
      <c r="TDV78" s="12"/>
      <c r="TDW78" s="12"/>
      <c r="TDX78" s="12"/>
      <c r="TDY78" s="12"/>
      <c r="TDZ78" s="12"/>
      <c r="TEA78" s="12"/>
      <c r="TEB78" s="12"/>
      <c r="TEC78" s="12"/>
      <c r="TED78" s="12"/>
      <c r="TEE78" s="12"/>
      <c r="TEF78" s="12"/>
      <c r="TEG78" s="12"/>
      <c r="TEH78" s="12"/>
      <c r="TEI78" s="12"/>
      <c r="TEJ78" s="12"/>
      <c r="TEK78" s="12"/>
      <c r="TEL78" s="12"/>
      <c r="TEM78" s="12"/>
      <c r="TEN78" s="12"/>
      <c r="TEO78" s="12"/>
      <c r="TEP78" s="12"/>
      <c r="TEQ78" s="12"/>
      <c r="TER78" s="12"/>
      <c r="TES78" s="12"/>
      <c r="TET78" s="12"/>
      <c r="TEU78" s="12"/>
      <c r="TEV78" s="12"/>
      <c r="TEW78" s="12"/>
      <c r="TEX78" s="12"/>
      <c r="TEY78" s="12"/>
      <c r="TEZ78" s="12"/>
      <c r="TFA78" s="12"/>
      <c r="TFB78" s="12"/>
      <c r="TFC78" s="12"/>
      <c r="TFD78" s="12"/>
      <c r="TFE78" s="12"/>
      <c r="TFF78" s="12"/>
      <c r="TFG78" s="12"/>
      <c r="TFH78" s="12"/>
      <c r="TFI78" s="12"/>
      <c r="TFJ78" s="12"/>
      <c r="TFK78" s="12"/>
      <c r="TFL78" s="12"/>
      <c r="TFM78" s="12"/>
      <c r="TFN78" s="12"/>
      <c r="TFO78" s="12"/>
      <c r="TFP78" s="12"/>
      <c r="TFQ78" s="12"/>
      <c r="TFR78" s="12"/>
      <c r="TFS78" s="12"/>
      <c r="TFT78" s="12"/>
      <c r="TFU78" s="12"/>
      <c r="TFV78" s="12"/>
      <c r="TFW78" s="12"/>
      <c r="TFX78" s="12"/>
      <c r="TFY78" s="12"/>
      <c r="TFZ78" s="12"/>
      <c r="TGA78" s="12"/>
      <c r="TGB78" s="12"/>
      <c r="TGC78" s="12"/>
      <c r="TGD78" s="12"/>
      <c r="TGE78" s="12"/>
      <c r="TGF78" s="12"/>
      <c r="TGG78" s="12"/>
      <c r="TGH78" s="12"/>
      <c r="TGI78" s="12"/>
      <c r="TGJ78" s="12"/>
      <c r="TGK78" s="12"/>
      <c r="TGL78" s="12"/>
      <c r="TGM78" s="12"/>
      <c r="TGN78" s="12"/>
      <c r="TGO78" s="12"/>
      <c r="TGP78" s="12"/>
      <c r="TGQ78" s="12"/>
      <c r="TGR78" s="12"/>
      <c r="TGS78" s="12"/>
      <c r="TGT78" s="12"/>
      <c r="TGU78" s="12"/>
      <c r="TGV78" s="12"/>
      <c r="TGW78" s="12"/>
      <c r="TGX78" s="12"/>
      <c r="TGY78" s="12"/>
      <c r="TGZ78" s="12"/>
      <c r="THA78" s="12"/>
      <c r="THB78" s="12"/>
      <c r="THC78" s="12"/>
      <c r="THD78" s="12"/>
      <c r="THE78" s="12"/>
      <c r="THF78" s="12"/>
      <c r="THG78" s="12"/>
      <c r="THH78" s="12"/>
      <c r="THI78" s="12"/>
      <c r="THJ78" s="12"/>
      <c r="THK78" s="12"/>
      <c r="THL78" s="12"/>
      <c r="THM78" s="12"/>
      <c r="THN78" s="12"/>
      <c r="THO78" s="12"/>
      <c r="THP78" s="12"/>
      <c r="THQ78" s="12"/>
      <c r="THR78" s="12"/>
      <c r="THS78" s="12"/>
      <c r="THT78" s="12"/>
      <c r="THU78" s="12"/>
      <c r="THV78" s="12"/>
      <c r="THW78" s="12"/>
      <c r="THX78" s="12"/>
      <c r="THY78" s="12"/>
      <c r="THZ78" s="12"/>
      <c r="TIA78" s="12"/>
      <c r="TIB78" s="12"/>
      <c r="TIC78" s="12"/>
      <c r="TID78" s="12"/>
      <c r="TIE78" s="12"/>
      <c r="TIF78" s="12"/>
      <c r="TIG78" s="12"/>
      <c r="TIH78" s="12"/>
      <c r="TII78" s="12"/>
      <c r="TIJ78" s="12"/>
      <c r="TIK78" s="12"/>
      <c r="TIL78" s="12"/>
      <c r="TIM78" s="12"/>
      <c r="TIN78" s="12"/>
      <c r="TIO78" s="12"/>
      <c r="TIP78" s="12"/>
      <c r="TIQ78" s="12"/>
      <c r="TIR78" s="12"/>
      <c r="TIS78" s="12"/>
      <c r="TIT78" s="12"/>
      <c r="TIU78" s="12"/>
      <c r="TIV78" s="12"/>
      <c r="TIW78" s="12"/>
      <c r="TIX78" s="12"/>
      <c r="TIY78" s="12"/>
      <c r="TIZ78" s="12"/>
      <c r="TJA78" s="12"/>
      <c r="TJB78" s="12"/>
      <c r="TJC78" s="12"/>
      <c r="TJD78" s="12"/>
      <c r="TJE78" s="12"/>
      <c r="TJF78" s="12"/>
      <c r="TJG78" s="12"/>
      <c r="TJH78" s="12"/>
      <c r="TJI78" s="12"/>
      <c r="TJJ78" s="12"/>
      <c r="TJK78" s="12"/>
      <c r="TJL78" s="12"/>
      <c r="TJM78" s="12"/>
      <c r="TJN78" s="12"/>
      <c r="TJO78" s="12"/>
      <c r="TJP78" s="12"/>
      <c r="TJQ78" s="12"/>
      <c r="TJR78" s="12"/>
      <c r="TJS78" s="12"/>
      <c r="TJT78" s="12"/>
      <c r="TJU78" s="12"/>
      <c r="TJV78" s="12"/>
      <c r="TJW78" s="12"/>
      <c r="TJX78" s="12"/>
      <c r="TJY78" s="12"/>
      <c r="TJZ78" s="12"/>
      <c r="TKA78" s="12"/>
      <c r="TKB78" s="12"/>
      <c r="TKC78" s="12"/>
      <c r="TKD78" s="12"/>
      <c r="TKE78" s="12"/>
      <c r="TKF78" s="12"/>
      <c r="TKG78" s="12"/>
      <c r="TKH78" s="12"/>
      <c r="TKI78" s="12"/>
      <c r="TKJ78" s="12"/>
      <c r="TKK78" s="12"/>
      <c r="TKL78" s="12"/>
      <c r="TKM78" s="12"/>
      <c r="TKN78" s="12"/>
      <c r="TKO78" s="12"/>
      <c r="TKP78" s="12"/>
      <c r="TKQ78" s="12"/>
      <c r="TKR78" s="12"/>
      <c r="TKS78" s="12"/>
      <c r="TKT78" s="12"/>
      <c r="TKU78" s="12"/>
      <c r="TKV78" s="12"/>
      <c r="TKW78" s="12"/>
      <c r="TKX78" s="12"/>
      <c r="TKY78" s="12"/>
      <c r="TKZ78" s="12"/>
      <c r="TLA78" s="12"/>
      <c r="TLB78" s="12"/>
      <c r="TLC78" s="12"/>
      <c r="TLD78" s="12"/>
      <c r="TLE78" s="12"/>
      <c r="TLF78" s="12"/>
      <c r="TLG78" s="12"/>
      <c r="TLH78" s="12"/>
      <c r="TLI78" s="12"/>
      <c r="TLJ78" s="12"/>
      <c r="TLK78" s="12"/>
      <c r="TLL78" s="12"/>
      <c r="TLM78" s="12"/>
      <c r="TLN78" s="12"/>
      <c r="TLO78" s="12"/>
      <c r="TLP78" s="12"/>
      <c r="TLQ78" s="12"/>
      <c r="TLR78" s="12"/>
      <c r="TLS78" s="12"/>
      <c r="TLT78" s="12"/>
      <c r="TLU78" s="12"/>
      <c r="TLV78" s="12"/>
      <c r="TLW78" s="12"/>
      <c r="TLX78" s="12"/>
      <c r="TLY78" s="12"/>
      <c r="TLZ78" s="12"/>
      <c r="TMA78" s="12"/>
      <c r="TMB78" s="12"/>
      <c r="TMC78" s="12"/>
      <c r="TMD78" s="12"/>
      <c r="TME78" s="12"/>
      <c r="TMF78" s="12"/>
      <c r="TMG78" s="12"/>
      <c r="TMH78" s="12"/>
      <c r="TMI78" s="12"/>
      <c r="TMJ78" s="12"/>
      <c r="TMK78" s="12"/>
      <c r="TML78" s="12"/>
      <c r="TMM78" s="12"/>
      <c r="TMN78" s="12"/>
      <c r="TMO78" s="12"/>
      <c r="TMP78" s="12"/>
      <c r="TMQ78" s="12"/>
      <c r="TMR78" s="12"/>
      <c r="TMS78" s="12"/>
      <c r="TMT78" s="12"/>
      <c r="TMU78" s="12"/>
      <c r="TMV78" s="12"/>
      <c r="TMW78" s="12"/>
      <c r="TMX78" s="12"/>
      <c r="TMY78" s="12"/>
      <c r="TMZ78" s="12"/>
      <c r="TNA78" s="12"/>
      <c r="TNB78" s="12"/>
      <c r="TNC78" s="12"/>
      <c r="TND78" s="12"/>
      <c r="TNE78" s="12"/>
      <c r="TNF78" s="12"/>
      <c r="TNG78" s="12"/>
      <c r="TNH78" s="12"/>
      <c r="TNI78" s="12"/>
      <c r="TNJ78" s="12"/>
      <c r="TNK78" s="12"/>
      <c r="TNL78" s="12"/>
      <c r="TNM78" s="12"/>
      <c r="TNN78" s="12"/>
      <c r="TNO78" s="12"/>
      <c r="TNP78" s="12"/>
      <c r="TNQ78" s="12"/>
      <c r="TNR78" s="12"/>
      <c r="TNS78" s="12"/>
      <c r="TNT78" s="12"/>
      <c r="TNU78" s="12"/>
      <c r="TNV78" s="12"/>
      <c r="TNW78" s="12"/>
      <c r="TNX78" s="12"/>
      <c r="TNY78" s="12"/>
      <c r="TNZ78" s="12"/>
      <c r="TOA78" s="12"/>
      <c r="TOB78" s="12"/>
      <c r="TOC78" s="12"/>
      <c r="TOD78" s="12"/>
      <c r="TOE78" s="12"/>
      <c r="TOF78" s="12"/>
      <c r="TOG78" s="12"/>
      <c r="TOH78" s="12"/>
      <c r="TOI78" s="12"/>
      <c r="TOJ78" s="12"/>
      <c r="TOK78" s="12"/>
      <c r="TOL78" s="12"/>
      <c r="TOM78" s="12"/>
      <c r="TON78" s="12"/>
      <c r="TOO78" s="12"/>
      <c r="TOP78" s="12"/>
      <c r="TOQ78" s="12"/>
      <c r="TOR78" s="12"/>
      <c r="TOS78" s="12"/>
      <c r="TOT78" s="12"/>
      <c r="TOU78" s="12"/>
      <c r="TOV78" s="12"/>
      <c r="TOW78" s="12"/>
      <c r="TOX78" s="12"/>
      <c r="TOY78" s="12"/>
      <c r="TOZ78" s="12"/>
      <c r="TPA78" s="12"/>
      <c r="TPB78" s="12"/>
      <c r="TPC78" s="12"/>
      <c r="TPD78" s="12"/>
      <c r="TPE78" s="12"/>
      <c r="TPF78" s="12"/>
      <c r="TPG78" s="12"/>
      <c r="TPH78" s="12"/>
      <c r="TPI78" s="12"/>
      <c r="TPJ78" s="12"/>
      <c r="TPK78" s="12"/>
      <c r="TPL78" s="12"/>
      <c r="TPM78" s="12"/>
      <c r="TPN78" s="12"/>
      <c r="TPO78" s="12"/>
      <c r="TPP78" s="12"/>
      <c r="TPQ78" s="12"/>
      <c r="TPR78" s="12"/>
      <c r="TPS78" s="12"/>
      <c r="TPT78" s="12"/>
      <c r="TPU78" s="12"/>
      <c r="TPV78" s="12"/>
      <c r="TPW78" s="12"/>
      <c r="TPX78" s="12"/>
      <c r="TPY78" s="12"/>
      <c r="TPZ78" s="12"/>
      <c r="TQA78" s="12"/>
      <c r="TQB78" s="12"/>
      <c r="TQC78" s="12"/>
      <c r="TQD78" s="12"/>
      <c r="TQE78" s="12"/>
      <c r="TQF78" s="12"/>
      <c r="TQG78" s="12"/>
      <c r="TQH78" s="12"/>
      <c r="TQI78" s="12"/>
      <c r="TQJ78" s="12"/>
      <c r="TQK78" s="12"/>
      <c r="TQL78" s="12"/>
      <c r="TQM78" s="12"/>
      <c r="TQN78" s="12"/>
      <c r="TQO78" s="12"/>
      <c r="TQP78" s="12"/>
      <c r="TQQ78" s="12"/>
      <c r="TQR78" s="12"/>
      <c r="TQS78" s="12"/>
      <c r="TQT78" s="12"/>
      <c r="TQU78" s="12"/>
      <c r="TQV78" s="12"/>
      <c r="TQW78" s="12"/>
      <c r="TQX78" s="12"/>
      <c r="TQY78" s="12"/>
      <c r="TQZ78" s="12"/>
      <c r="TRA78" s="12"/>
      <c r="TRB78" s="12"/>
      <c r="TRC78" s="12"/>
      <c r="TRD78" s="12"/>
      <c r="TRE78" s="12"/>
      <c r="TRF78" s="12"/>
      <c r="TRG78" s="12"/>
      <c r="TRH78" s="12"/>
      <c r="TRI78" s="12"/>
      <c r="TRJ78" s="12"/>
      <c r="TRK78" s="12"/>
      <c r="TRL78" s="12"/>
      <c r="TRM78" s="12"/>
      <c r="TRN78" s="12"/>
      <c r="TRO78" s="12"/>
      <c r="TRP78" s="12"/>
      <c r="TRQ78" s="12"/>
      <c r="TRR78" s="12"/>
      <c r="TRS78" s="12"/>
      <c r="TRT78" s="12"/>
      <c r="TRU78" s="12"/>
      <c r="TRV78" s="12"/>
      <c r="TRW78" s="12"/>
      <c r="TRX78" s="12"/>
      <c r="TRY78" s="12"/>
      <c r="TRZ78" s="12"/>
      <c r="TSA78" s="12"/>
      <c r="TSB78" s="12"/>
      <c r="TSC78" s="12"/>
      <c r="TSD78" s="12"/>
      <c r="TSE78" s="12"/>
      <c r="TSF78" s="12"/>
      <c r="TSG78" s="12"/>
      <c r="TSH78" s="12"/>
      <c r="TSI78" s="12"/>
      <c r="TSJ78" s="12"/>
      <c r="TSK78" s="12"/>
      <c r="TSL78" s="12"/>
      <c r="TSM78" s="12"/>
      <c r="TSN78" s="12"/>
      <c r="TSO78" s="12"/>
      <c r="TSP78" s="12"/>
      <c r="TSQ78" s="12"/>
      <c r="TSR78" s="12"/>
      <c r="TSS78" s="12"/>
      <c r="TST78" s="12"/>
      <c r="TSU78" s="12"/>
      <c r="TSV78" s="12"/>
      <c r="TSW78" s="12"/>
      <c r="TSX78" s="12"/>
      <c r="TSY78" s="12"/>
      <c r="TSZ78" s="12"/>
      <c r="TTA78" s="12"/>
      <c r="TTB78" s="12"/>
      <c r="TTC78" s="12"/>
      <c r="TTD78" s="12"/>
      <c r="TTE78" s="12"/>
      <c r="TTF78" s="12"/>
      <c r="TTG78" s="12"/>
      <c r="TTH78" s="12"/>
      <c r="TTI78" s="12"/>
      <c r="TTJ78" s="12"/>
      <c r="TTK78" s="12"/>
      <c r="TTL78" s="12"/>
      <c r="TTM78" s="12"/>
      <c r="TTN78" s="12"/>
      <c r="TTO78" s="12"/>
      <c r="TTP78" s="12"/>
      <c r="TTQ78" s="12"/>
      <c r="TTR78" s="12"/>
      <c r="TTS78" s="12"/>
      <c r="TTT78" s="12"/>
      <c r="TTU78" s="12"/>
      <c r="TTV78" s="12"/>
      <c r="TTW78" s="12"/>
      <c r="TTX78" s="12"/>
      <c r="TTY78" s="12"/>
      <c r="TTZ78" s="12"/>
      <c r="TUA78" s="12"/>
      <c r="TUB78" s="12"/>
      <c r="TUC78" s="12"/>
      <c r="TUD78" s="12"/>
      <c r="TUE78" s="12"/>
      <c r="TUF78" s="12"/>
      <c r="TUG78" s="12"/>
      <c r="TUH78" s="12"/>
      <c r="TUI78" s="12"/>
      <c r="TUJ78" s="12"/>
      <c r="TUK78" s="12"/>
      <c r="TUL78" s="12"/>
      <c r="TUM78" s="12"/>
      <c r="TUN78" s="12"/>
      <c r="TUO78" s="12"/>
      <c r="TUP78" s="12"/>
      <c r="TUQ78" s="12"/>
      <c r="TUR78" s="12"/>
      <c r="TUS78" s="12"/>
      <c r="TUT78" s="12"/>
      <c r="TUU78" s="12"/>
      <c r="TUV78" s="12"/>
      <c r="TUW78" s="12"/>
      <c r="TUX78" s="12"/>
      <c r="TUY78" s="12"/>
      <c r="TUZ78" s="12"/>
      <c r="TVA78" s="12"/>
      <c r="TVB78" s="12"/>
      <c r="TVC78" s="12"/>
      <c r="TVD78" s="12"/>
      <c r="TVE78" s="12"/>
      <c r="TVF78" s="12"/>
      <c r="TVG78" s="12"/>
      <c r="TVH78" s="12"/>
      <c r="TVI78" s="12"/>
      <c r="TVJ78" s="12"/>
      <c r="TVK78" s="12"/>
      <c r="TVL78" s="12"/>
      <c r="TVM78" s="12"/>
      <c r="TVN78" s="12"/>
      <c r="TVO78" s="12"/>
      <c r="TVP78" s="12"/>
      <c r="TVQ78" s="12"/>
      <c r="TVR78" s="12"/>
      <c r="TVS78" s="12"/>
      <c r="TVT78" s="12"/>
      <c r="TVU78" s="12"/>
      <c r="TVV78" s="12"/>
      <c r="TVW78" s="12"/>
      <c r="TVX78" s="12"/>
      <c r="TVY78" s="12"/>
      <c r="TVZ78" s="12"/>
      <c r="TWA78" s="12"/>
      <c r="TWB78" s="12"/>
      <c r="TWC78" s="12"/>
      <c r="TWD78" s="12"/>
      <c r="TWE78" s="12"/>
      <c r="TWF78" s="12"/>
      <c r="TWG78" s="12"/>
      <c r="TWH78" s="12"/>
      <c r="TWI78" s="12"/>
      <c r="TWJ78" s="12"/>
      <c r="TWK78" s="12"/>
      <c r="TWL78" s="12"/>
      <c r="TWM78" s="12"/>
      <c r="TWN78" s="12"/>
      <c r="TWO78" s="12"/>
      <c r="TWP78" s="12"/>
      <c r="TWQ78" s="12"/>
      <c r="TWR78" s="12"/>
      <c r="TWS78" s="12"/>
      <c r="TWT78" s="12"/>
      <c r="TWU78" s="12"/>
      <c r="TWV78" s="12"/>
      <c r="TWW78" s="12"/>
      <c r="TWX78" s="12"/>
      <c r="TWY78" s="12"/>
      <c r="TWZ78" s="12"/>
      <c r="TXA78" s="12"/>
      <c r="TXB78" s="12"/>
      <c r="TXC78" s="12"/>
      <c r="TXD78" s="12"/>
      <c r="TXE78" s="12"/>
      <c r="TXF78" s="12"/>
      <c r="TXG78" s="12"/>
      <c r="TXH78" s="12"/>
      <c r="TXI78" s="12"/>
      <c r="TXJ78" s="12"/>
      <c r="TXK78" s="12"/>
      <c r="TXL78" s="12"/>
      <c r="TXM78" s="12"/>
      <c r="TXN78" s="12"/>
      <c r="TXO78" s="12"/>
      <c r="TXP78" s="12"/>
      <c r="TXQ78" s="12"/>
      <c r="TXR78" s="12"/>
      <c r="TXS78" s="12"/>
      <c r="TXT78" s="12"/>
      <c r="TXU78" s="12"/>
      <c r="TXV78" s="12"/>
      <c r="TXW78" s="12"/>
      <c r="TXX78" s="12"/>
      <c r="TXY78" s="12"/>
      <c r="TXZ78" s="12"/>
      <c r="TYA78" s="12"/>
      <c r="TYB78" s="12"/>
      <c r="TYC78" s="12"/>
      <c r="TYD78" s="12"/>
      <c r="TYE78" s="12"/>
      <c r="TYF78" s="12"/>
      <c r="TYG78" s="12"/>
      <c r="TYH78" s="12"/>
      <c r="TYI78" s="12"/>
      <c r="TYJ78" s="12"/>
      <c r="TYK78" s="12"/>
      <c r="TYL78" s="12"/>
      <c r="TYM78" s="12"/>
      <c r="TYN78" s="12"/>
      <c r="TYO78" s="12"/>
      <c r="TYP78" s="12"/>
      <c r="TYQ78" s="12"/>
      <c r="TYR78" s="12"/>
      <c r="TYS78" s="12"/>
      <c r="TYT78" s="12"/>
      <c r="TYU78" s="12"/>
      <c r="TYV78" s="12"/>
      <c r="TYW78" s="12"/>
      <c r="TYX78" s="12"/>
      <c r="TYY78" s="12"/>
      <c r="TYZ78" s="12"/>
      <c r="TZA78" s="12"/>
      <c r="TZB78" s="12"/>
      <c r="TZC78" s="12"/>
      <c r="TZD78" s="12"/>
      <c r="TZE78" s="12"/>
      <c r="TZF78" s="12"/>
      <c r="TZG78" s="12"/>
      <c r="TZH78" s="12"/>
      <c r="TZI78" s="12"/>
      <c r="TZJ78" s="12"/>
      <c r="TZK78" s="12"/>
      <c r="TZL78" s="12"/>
      <c r="TZM78" s="12"/>
      <c r="TZN78" s="12"/>
      <c r="TZO78" s="12"/>
      <c r="TZP78" s="12"/>
      <c r="TZQ78" s="12"/>
      <c r="TZR78" s="12"/>
      <c r="TZS78" s="12"/>
      <c r="TZT78" s="12"/>
      <c r="TZU78" s="12"/>
      <c r="TZV78" s="12"/>
      <c r="TZW78" s="12"/>
      <c r="TZX78" s="12"/>
      <c r="TZY78" s="12"/>
      <c r="TZZ78" s="12"/>
      <c r="UAA78" s="12"/>
      <c r="UAB78" s="12"/>
      <c r="UAC78" s="12"/>
      <c r="UAD78" s="12"/>
      <c r="UAE78" s="12"/>
      <c r="UAF78" s="12"/>
      <c r="UAG78" s="12"/>
      <c r="UAH78" s="12"/>
      <c r="UAI78" s="12"/>
      <c r="UAJ78" s="12"/>
      <c r="UAK78" s="12"/>
      <c r="UAL78" s="12"/>
      <c r="UAM78" s="12"/>
      <c r="UAN78" s="12"/>
      <c r="UAO78" s="12"/>
      <c r="UAP78" s="12"/>
      <c r="UAQ78" s="12"/>
      <c r="UAR78" s="12"/>
      <c r="UAS78" s="12"/>
      <c r="UAT78" s="12"/>
      <c r="UAU78" s="12"/>
      <c r="UAV78" s="12"/>
      <c r="UAW78" s="12"/>
      <c r="UAX78" s="12"/>
      <c r="UAY78" s="12"/>
      <c r="UAZ78" s="12"/>
      <c r="UBA78" s="12"/>
      <c r="UBB78" s="12"/>
      <c r="UBC78" s="12"/>
      <c r="UBD78" s="12"/>
      <c r="UBE78" s="12"/>
      <c r="UBF78" s="12"/>
      <c r="UBG78" s="12"/>
      <c r="UBH78" s="12"/>
      <c r="UBI78" s="12"/>
      <c r="UBJ78" s="12"/>
      <c r="UBK78" s="12"/>
      <c r="UBL78" s="12"/>
      <c r="UBM78" s="12"/>
      <c r="UBN78" s="12"/>
      <c r="UBO78" s="12"/>
      <c r="UBP78" s="12"/>
      <c r="UBQ78" s="12"/>
      <c r="UBR78" s="12"/>
      <c r="UBS78" s="12"/>
      <c r="UBT78" s="12"/>
      <c r="UBU78" s="12"/>
      <c r="UBV78" s="12"/>
      <c r="UBW78" s="12"/>
      <c r="UBX78" s="12"/>
      <c r="UBY78" s="12"/>
      <c r="UBZ78" s="12"/>
      <c r="UCA78" s="12"/>
      <c r="UCB78" s="12"/>
      <c r="UCC78" s="12"/>
      <c r="UCD78" s="12"/>
      <c r="UCE78" s="12"/>
      <c r="UCF78" s="12"/>
      <c r="UCG78" s="12"/>
      <c r="UCH78" s="12"/>
      <c r="UCI78" s="12"/>
      <c r="UCJ78" s="12"/>
      <c r="UCK78" s="12"/>
      <c r="UCL78" s="12"/>
      <c r="UCM78" s="12"/>
      <c r="UCN78" s="12"/>
      <c r="UCO78" s="12"/>
      <c r="UCP78" s="12"/>
      <c r="UCQ78" s="12"/>
      <c r="UCR78" s="12"/>
      <c r="UCS78" s="12"/>
      <c r="UCT78" s="12"/>
      <c r="UCU78" s="12"/>
      <c r="UCV78" s="12"/>
      <c r="UCW78" s="12"/>
      <c r="UCX78" s="12"/>
      <c r="UCY78" s="12"/>
      <c r="UCZ78" s="12"/>
      <c r="UDA78" s="12"/>
      <c r="UDB78" s="12"/>
      <c r="UDC78" s="12"/>
      <c r="UDD78" s="12"/>
      <c r="UDE78" s="12"/>
      <c r="UDF78" s="12"/>
      <c r="UDG78" s="12"/>
      <c r="UDH78" s="12"/>
      <c r="UDI78" s="12"/>
      <c r="UDJ78" s="12"/>
      <c r="UDK78" s="12"/>
      <c r="UDL78" s="12"/>
      <c r="UDM78" s="12"/>
      <c r="UDN78" s="12"/>
      <c r="UDO78" s="12"/>
      <c r="UDP78" s="12"/>
      <c r="UDQ78" s="12"/>
      <c r="UDR78" s="12"/>
      <c r="UDS78" s="12"/>
      <c r="UDT78" s="12"/>
      <c r="UDU78" s="12"/>
      <c r="UDV78" s="12"/>
      <c r="UDW78" s="12"/>
      <c r="UDX78" s="12"/>
      <c r="UDY78" s="12"/>
      <c r="UDZ78" s="12"/>
      <c r="UEA78" s="12"/>
      <c r="UEB78" s="12"/>
      <c r="UEC78" s="12"/>
      <c r="UED78" s="12"/>
      <c r="UEE78" s="12"/>
      <c r="UEF78" s="12"/>
      <c r="UEG78" s="12"/>
      <c r="UEH78" s="12"/>
      <c r="UEI78" s="12"/>
      <c r="UEJ78" s="12"/>
      <c r="UEK78" s="12"/>
      <c r="UEL78" s="12"/>
      <c r="UEM78" s="12"/>
      <c r="UEN78" s="12"/>
      <c r="UEO78" s="12"/>
      <c r="UEP78" s="12"/>
      <c r="UEQ78" s="12"/>
      <c r="UER78" s="12"/>
      <c r="UES78" s="12"/>
      <c r="UET78" s="12"/>
      <c r="UEU78" s="12"/>
      <c r="UEV78" s="12"/>
      <c r="UEW78" s="12"/>
      <c r="UEX78" s="12"/>
      <c r="UEY78" s="12"/>
      <c r="UEZ78" s="12"/>
      <c r="UFA78" s="12"/>
      <c r="UFB78" s="12"/>
      <c r="UFC78" s="12"/>
      <c r="UFD78" s="12"/>
      <c r="UFE78" s="12"/>
      <c r="UFF78" s="12"/>
      <c r="UFG78" s="12"/>
      <c r="UFH78" s="12"/>
      <c r="UFI78" s="12"/>
      <c r="UFJ78" s="12"/>
      <c r="UFK78" s="12"/>
      <c r="UFL78" s="12"/>
      <c r="UFM78" s="12"/>
      <c r="UFN78" s="12"/>
      <c r="UFO78" s="12"/>
      <c r="UFP78" s="12"/>
      <c r="UFQ78" s="12"/>
      <c r="UFR78" s="12"/>
      <c r="UFS78" s="12"/>
      <c r="UFT78" s="12"/>
      <c r="UFU78" s="12"/>
      <c r="UFV78" s="12"/>
      <c r="UFW78" s="12"/>
      <c r="UFX78" s="12"/>
      <c r="UFY78" s="12"/>
      <c r="UFZ78" s="12"/>
      <c r="UGA78" s="12"/>
      <c r="UGB78" s="12"/>
      <c r="UGC78" s="12"/>
      <c r="UGD78" s="12"/>
      <c r="UGE78" s="12"/>
      <c r="UGF78" s="12"/>
      <c r="UGG78" s="12"/>
      <c r="UGH78" s="12"/>
      <c r="UGI78" s="12"/>
      <c r="UGJ78" s="12"/>
      <c r="UGK78" s="12"/>
      <c r="UGL78" s="12"/>
      <c r="UGM78" s="12"/>
      <c r="UGN78" s="12"/>
      <c r="UGO78" s="12"/>
      <c r="UGP78" s="12"/>
      <c r="UGQ78" s="12"/>
      <c r="UGR78" s="12"/>
      <c r="UGS78" s="12"/>
      <c r="UGT78" s="12"/>
      <c r="UGU78" s="12"/>
      <c r="UGV78" s="12"/>
      <c r="UGW78" s="12"/>
      <c r="UGX78" s="12"/>
      <c r="UGY78" s="12"/>
      <c r="UGZ78" s="12"/>
      <c r="UHA78" s="12"/>
      <c r="UHB78" s="12"/>
      <c r="UHC78" s="12"/>
      <c r="UHD78" s="12"/>
      <c r="UHE78" s="12"/>
      <c r="UHF78" s="12"/>
      <c r="UHG78" s="12"/>
      <c r="UHH78" s="12"/>
      <c r="UHI78" s="12"/>
      <c r="UHJ78" s="12"/>
      <c r="UHK78" s="12"/>
      <c r="UHL78" s="12"/>
      <c r="UHM78" s="12"/>
      <c r="UHN78" s="12"/>
      <c r="UHO78" s="12"/>
      <c r="UHP78" s="12"/>
      <c r="UHQ78" s="12"/>
      <c r="UHR78" s="12"/>
      <c r="UHS78" s="12"/>
      <c r="UHT78" s="12"/>
      <c r="UHU78" s="12"/>
      <c r="UHV78" s="12"/>
      <c r="UHW78" s="12"/>
      <c r="UHX78" s="12"/>
      <c r="UHY78" s="12"/>
      <c r="UHZ78" s="12"/>
      <c r="UIA78" s="12"/>
      <c r="UIB78" s="12"/>
      <c r="UIC78" s="12"/>
      <c r="UID78" s="12"/>
      <c r="UIE78" s="12"/>
      <c r="UIF78" s="12"/>
      <c r="UIG78" s="12"/>
      <c r="UIH78" s="12"/>
      <c r="UII78" s="12"/>
      <c r="UIJ78" s="12"/>
      <c r="UIK78" s="12"/>
      <c r="UIL78" s="12"/>
      <c r="UIM78" s="12"/>
      <c r="UIN78" s="12"/>
      <c r="UIO78" s="12"/>
      <c r="UIP78" s="12"/>
      <c r="UIQ78" s="12"/>
      <c r="UIR78" s="12"/>
      <c r="UIS78" s="12"/>
      <c r="UIT78" s="12"/>
      <c r="UIU78" s="12"/>
      <c r="UIV78" s="12"/>
      <c r="UIW78" s="12"/>
      <c r="UIX78" s="12"/>
      <c r="UIY78" s="12"/>
      <c r="UIZ78" s="12"/>
      <c r="UJA78" s="12"/>
      <c r="UJB78" s="12"/>
      <c r="UJC78" s="12"/>
      <c r="UJD78" s="12"/>
      <c r="UJE78" s="12"/>
      <c r="UJF78" s="12"/>
      <c r="UJG78" s="12"/>
      <c r="UJH78" s="12"/>
      <c r="UJI78" s="12"/>
      <c r="UJJ78" s="12"/>
      <c r="UJK78" s="12"/>
      <c r="UJL78" s="12"/>
      <c r="UJM78" s="12"/>
      <c r="UJN78" s="12"/>
      <c r="UJO78" s="12"/>
      <c r="UJP78" s="12"/>
      <c r="UJQ78" s="12"/>
      <c r="UJR78" s="12"/>
      <c r="UJS78" s="12"/>
      <c r="UJT78" s="12"/>
      <c r="UJU78" s="12"/>
      <c r="UJV78" s="12"/>
      <c r="UJW78" s="12"/>
      <c r="UJX78" s="12"/>
      <c r="UJY78" s="12"/>
      <c r="UJZ78" s="12"/>
      <c r="UKA78" s="12"/>
      <c r="UKB78" s="12"/>
      <c r="UKC78" s="12"/>
      <c r="UKD78" s="12"/>
      <c r="UKE78" s="12"/>
      <c r="UKF78" s="12"/>
      <c r="UKG78" s="12"/>
      <c r="UKH78" s="12"/>
      <c r="UKI78" s="12"/>
      <c r="UKJ78" s="12"/>
      <c r="UKK78" s="12"/>
      <c r="UKL78" s="12"/>
      <c r="UKM78" s="12"/>
      <c r="UKN78" s="12"/>
      <c r="UKO78" s="12"/>
      <c r="UKP78" s="12"/>
      <c r="UKQ78" s="12"/>
      <c r="UKR78" s="12"/>
      <c r="UKS78" s="12"/>
      <c r="UKT78" s="12"/>
      <c r="UKU78" s="12"/>
      <c r="UKV78" s="12"/>
      <c r="UKW78" s="12"/>
      <c r="UKX78" s="12"/>
      <c r="UKY78" s="12"/>
      <c r="UKZ78" s="12"/>
      <c r="ULA78" s="12"/>
      <c r="ULB78" s="12"/>
      <c r="ULC78" s="12"/>
      <c r="ULD78" s="12"/>
      <c r="ULE78" s="12"/>
      <c r="ULF78" s="12"/>
      <c r="ULG78" s="12"/>
      <c r="ULH78" s="12"/>
      <c r="ULI78" s="12"/>
      <c r="ULJ78" s="12"/>
      <c r="ULK78" s="12"/>
      <c r="ULL78" s="12"/>
      <c r="ULM78" s="12"/>
      <c r="ULN78" s="12"/>
      <c r="ULO78" s="12"/>
      <c r="ULP78" s="12"/>
      <c r="ULQ78" s="12"/>
      <c r="ULR78" s="12"/>
      <c r="ULS78" s="12"/>
      <c r="ULT78" s="12"/>
      <c r="ULU78" s="12"/>
      <c r="ULV78" s="12"/>
      <c r="ULW78" s="12"/>
      <c r="ULX78" s="12"/>
      <c r="ULY78" s="12"/>
      <c r="ULZ78" s="12"/>
      <c r="UMA78" s="12"/>
      <c r="UMB78" s="12"/>
      <c r="UMC78" s="12"/>
      <c r="UMD78" s="12"/>
      <c r="UME78" s="12"/>
      <c r="UMF78" s="12"/>
      <c r="UMG78" s="12"/>
      <c r="UMH78" s="12"/>
      <c r="UMI78" s="12"/>
      <c r="UMJ78" s="12"/>
      <c r="UMK78" s="12"/>
      <c r="UML78" s="12"/>
      <c r="UMM78" s="12"/>
      <c r="UMN78" s="12"/>
      <c r="UMO78" s="12"/>
      <c r="UMP78" s="12"/>
      <c r="UMQ78" s="12"/>
      <c r="UMR78" s="12"/>
      <c r="UMS78" s="12"/>
      <c r="UMT78" s="12"/>
      <c r="UMU78" s="12"/>
      <c r="UMV78" s="12"/>
      <c r="UMW78" s="12"/>
      <c r="UMX78" s="12"/>
      <c r="UMY78" s="12"/>
      <c r="UMZ78" s="12"/>
      <c r="UNA78" s="12"/>
      <c r="UNB78" s="12"/>
      <c r="UNC78" s="12"/>
      <c r="UND78" s="12"/>
      <c r="UNE78" s="12"/>
      <c r="UNF78" s="12"/>
      <c r="UNG78" s="12"/>
      <c r="UNH78" s="12"/>
      <c r="UNI78" s="12"/>
      <c r="UNJ78" s="12"/>
      <c r="UNK78" s="12"/>
      <c r="UNL78" s="12"/>
      <c r="UNM78" s="12"/>
      <c r="UNN78" s="12"/>
      <c r="UNO78" s="12"/>
      <c r="UNP78" s="12"/>
      <c r="UNQ78" s="12"/>
      <c r="UNR78" s="12"/>
      <c r="UNS78" s="12"/>
      <c r="UNT78" s="12"/>
      <c r="UNU78" s="12"/>
      <c r="UNV78" s="12"/>
      <c r="UNW78" s="12"/>
      <c r="UNX78" s="12"/>
      <c r="UNY78" s="12"/>
      <c r="UNZ78" s="12"/>
      <c r="UOA78" s="12"/>
      <c r="UOB78" s="12"/>
      <c r="UOC78" s="12"/>
      <c r="UOD78" s="12"/>
      <c r="UOE78" s="12"/>
      <c r="UOF78" s="12"/>
      <c r="UOG78" s="12"/>
      <c r="UOH78" s="12"/>
      <c r="UOI78" s="12"/>
      <c r="UOJ78" s="12"/>
      <c r="UOK78" s="12"/>
      <c r="UOL78" s="12"/>
      <c r="UOM78" s="12"/>
      <c r="UON78" s="12"/>
      <c r="UOO78" s="12"/>
      <c r="UOP78" s="12"/>
      <c r="UOQ78" s="12"/>
      <c r="UOR78" s="12"/>
      <c r="UOS78" s="12"/>
      <c r="UOT78" s="12"/>
      <c r="UOU78" s="12"/>
      <c r="UOV78" s="12"/>
      <c r="UOW78" s="12"/>
      <c r="UOX78" s="12"/>
      <c r="UOY78" s="12"/>
      <c r="UOZ78" s="12"/>
      <c r="UPA78" s="12"/>
      <c r="UPB78" s="12"/>
      <c r="UPC78" s="12"/>
      <c r="UPD78" s="12"/>
      <c r="UPE78" s="12"/>
      <c r="UPF78" s="12"/>
      <c r="UPG78" s="12"/>
      <c r="UPH78" s="12"/>
      <c r="UPI78" s="12"/>
      <c r="UPJ78" s="12"/>
      <c r="UPK78" s="12"/>
      <c r="UPL78" s="12"/>
      <c r="UPM78" s="12"/>
      <c r="UPN78" s="12"/>
      <c r="UPO78" s="12"/>
      <c r="UPP78" s="12"/>
      <c r="UPQ78" s="12"/>
      <c r="UPR78" s="12"/>
      <c r="UPS78" s="12"/>
      <c r="UPT78" s="12"/>
      <c r="UPU78" s="12"/>
      <c r="UPV78" s="12"/>
      <c r="UPW78" s="12"/>
      <c r="UPX78" s="12"/>
      <c r="UPY78" s="12"/>
      <c r="UPZ78" s="12"/>
      <c r="UQA78" s="12"/>
      <c r="UQB78" s="12"/>
      <c r="UQC78" s="12"/>
      <c r="UQD78" s="12"/>
      <c r="UQE78" s="12"/>
      <c r="UQF78" s="12"/>
      <c r="UQG78" s="12"/>
      <c r="UQH78" s="12"/>
      <c r="UQI78" s="12"/>
      <c r="UQJ78" s="12"/>
      <c r="UQK78" s="12"/>
      <c r="UQL78" s="12"/>
      <c r="UQM78" s="12"/>
      <c r="UQN78" s="12"/>
      <c r="UQO78" s="12"/>
      <c r="UQP78" s="12"/>
      <c r="UQQ78" s="12"/>
      <c r="UQR78" s="12"/>
      <c r="UQS78" s="12"/>
      <c r="UQT78" s="12"/>
      <c r="UQU78" s="12"/>
      <c r="UQV78" s="12"/>
      <c r="UQW78" s="12"/>
      <c r="UQX78" s="12"/>
      <c r="UQY78" s="12"/>
      <c r="UQZ78" s="12"/>
      <c r="URA78" s="12"/>
      <c r="URB78" s="12"/>
      <c r="URC78" s="12"/>
      <c r="URD78" s="12"/>
      <c r="URE78" s="12"/>
      <c r="URF78" s="12"/>
      <c r="URG78" s="12"/>
      <c r="URH78" s="12"/>
      <c r="URI78" s="12"/>
      <c r="URJ78" s="12"/>
      <c r="URK78" s="12"/>
      <c r="URL78" s="12"/>
      <c r="URM78" s="12"/>
      <c r="URN78" s="12"/>
      <c r="URO78" s="12"/>
      <c r="URP78" s="12"/>
      <c r="URQ78" s="12"/>
      <c r="URR78" s="12"/>
      <c r="URS78" s="12"/>
      <c r="URT78" s="12"/>
      <c r="URU78" s="12"/>
      <c r="URV78" s="12"/>
      <c r="URW78" s="12"/>
      <c r="URX78" s="12"/>
      <c r="URY78" s="12"/>
      <c r="URZ78" s="12"/>
      <c r="USA78" s="12"/>
      <c r="USB78" s="12"/>
      <c r="USC78" s="12"/>
      <c r="USD78" s="12"/>
      <c r="USE78" s="12"/>
      <c r="USF78" s="12"/>
      <c r="USG78" s="12"/>
      <c r="USH78" s="12"/>
      <c r="USI78" s="12"/>
      <c r="USJ78" s="12"/>
      <c r="USK78" s="12"/>
      <c r="USL78" s="12"/>
      <c r="USM78" s="12"/>
      <c r="USN78" s="12"/>
      <c r="USO78" s="12"/>
      <c r="USP78" s="12"/>
      <c r="USQ78" s="12"/>
      <c r="USR78" s="12"/>
      <c r="USS78" s="12"/>
      <c r="UST78" s="12"/>
      <c r="USU78" s="12"/>
      <c r="USV78" s="12"/>
      <c r="USW78" s="12"/>
      <c r="USX78" s="12"/>
      <c r="USY78" s="12"/>
      <c r="USZ78" s="12"/>
      <c r="UTA78" s="12"/>
      <c r="UTB78" s="12"/>
      <c r="UTC78" s="12"/>
      <c r="UTD78" s="12"/>
      <c r="UTE78" s="12"/>
      <c r="UTF78" s="12"/>
      <c r="UTG78" s="12"/>
      <c r="UTH78" s="12"/>
      <c r="UTI78" s="12"/>
      <c r="UTJ78" s="12"/>
      <c r="UTK78" s="12"/>
      <c r="UTL78" s="12"/>
      <c r="UTM78" s="12"/>
      <c r="UTN78" s="12"/>
      <c r="UTO78" s="12"/>
      <c r="UTP78" s="12"/>
      <c r="UTQ78" s="12"/>
      <c r="UTR78" s="12"/>
      <c r="UTS78" s="12"/>
      <c r="UTT78" s="12"/>
      <c r="UTU78" s="12"/>
      <c r="UTV78" s="12"/>
      <c r="UTW78" s="12"/>
      <c r="UTX78" s="12"/>
      <c r="UTY78" s="12"/>
      <c r="UTZ78" s="12"/>
      <c r="UUA78" s="12"/>
      <c r="UUB78" s="12"/>
      <c r="UUC78" s="12"/>
      <c r="UUD78" s="12"/>
      <c r="UUE78" s="12"/>
      <c r="UUF78" s="12"/>
      <c r="UUG78" s="12"/>
      <c r="UUH78" s="12"/>
      <c r="UUI78" s="12"/>
      <c r="UUJ78" s="12"/>
      <c r="UUK78" s="12"/>
      <c r="UUL78" s="12"/>
      <c r="UUM78" s="12"/>
      <c r="UUN78" s="12"/>
      <c r="UUO78" s="12"/>
      <c r="UUP78" s="12"/>
      <c r="UUQ78" s="12"/>
      <c r="UUR78" s="12"/>
      <c r="UUS78" s="12"/>
      <c r="UUT78" s="12"/>
      <c r="UUU78" s="12"/>
      <c r="UUV78" s="12"/>
      <c r="UUW78" s="12"/>
      <c r="UUX78" s="12"/>
      <c r="UUY78" s="12"/>
      <c r="UUZ78" s="12"/>
      <c r="UVA78" s="12"/>
      <c r="UVB78" s="12"/>
      <c r="UVC78" s="12"/>
      <c r="UVD78" s="12"/>
      <c r="UVE78" s="12"/>
      <c r="UVF78" s="12"/>
      <c r="UVG78" s="12"/>
      <c r="UVH78" s="12"/>
      <c r="UVI78" s="12"/>
      <c r="UVJ78" s="12"/>
      <c r="UVK78" s="12"/>
      <c r="UVL78" s="12"/>
      <c r="UVM78" s="12"/>
      <c r="UVN78" s="12"/>
      <c r="UVO78" s="12"/>
      <c r="UVP78" s="12"/>
      <c r="UVQ78" s="12"/>
      <c r="UVR78" s="12"/>
      <c r="UVS78" s="12"/>
      <c r="UVT78" s="12"/>
      <c r="UVU78" s="12"/>
      <c r="UVV78" s="12"/>
      <c r="UVW78" s="12"/>
      <c r="UVX78" s="12"/>
      <c r="UVY78" s="12"/>
      <c r="UVZ78" s="12"/>
      <c r="UWA78" s="12"/>
      <c r="UWB78" s="12"/>
      <c r="UWC78" s="12"/>
      <c r="UWD78" s="12"/>
      <c r="UWE78" s="12"/>
      <c r="UWF78" s="12"/>
      <c r="UWG78" s="12"/>
      <c r="UWH78" s="12"/>
      <c r="UWI78" s="12"/>
      <c r="UWJ78" s="12"/>
      <c r="UWK78" s="12"/>
      <c r="UWL78" s="12"/>
      <c r="UWM78" s="12"/>
      <c r="UWN78" s="12"/>
      <c r="UWO78" s="12"/>
      <c r="UWP78" s="12"/>
      <c r="UWQ78" s="12"/>
      <c r="UWR78" s="12"/>
      <c r="UWS78" s="12"/>
      <c r="UWT78" s="12"/>
      <c r="UWU78" s="12"/>
      <c r="UWV78" s="12"/>
      <c r="UWW78" s="12"/>
      <c r="UWX78" s="12"/>
      <c r="UWY78" s="12"/>
      <c r="UWZ78" s="12"/>
      <c r="UXA78" s="12"/>
      <c r="UXB78" s="12"/>
      <c r="UXC78" s="12"/>
      <c r="UXD78" s="12"/>
      <c r="UXE78" s="12"/>
      <c r="UXF78" s="12"/>
      <c r="UXG78" s="12"/>
      <c r="UXH78" s="12"/>
      <c r="UXI78" s="12"/>
      <c r="UXJ78" s="12"/>
      <c r="UXK78" s="12"/>
      <c r="UXL78" s="12"/>
      <c r="UXM78" s="12"/>
      <c r="UXN78" s="12"/>
      <c r="UXO78" s="12"/>
      <c r="UXP78" s="12"/>
      <c r="UXQ78" s="12"/>
      <c r="UXR78" s="12"/>
      <c r="UXS78" s="12"/>
      <c r="UXT78" s="12"/>
      <c r="UXU78" s="12"/>
      <c r="UXV78" s="12"/>
      <c r="UXW78" s="12"/>
      <c r="UXX78" s="12"/>
      <c r="UXY78" s="12"/>
      <c r="UXZ78" s="12"/>
      <c r="UYA78" s="12"/>
      <c r="UYB78" s="12"/>
      <c r="UYC78" s="12"/>
      <c r="UYD78" s="12"/>
      <c r="UYE78" s="12"/>
      <c r="UYF78" s="12"/>
      <c r="UYG78" s="12"/>
      <c r="UYH78" s="12"/>
      <c r="UYI78" s="12"/>
      <c r="UYJ78" s="12"/>
      <c r="UYK78" s="12"/>
      <c r="UYL78" s="12"/>
      <c r="UYM78" s="12"/>
      <c r="UYN78" s="12"/>
      <c r="UYO78" s="12"/>
      <c r="UYP78" s="12"/>
      <c r="UYQ78" s="12"/>
      <c r="UYR78" s="12"/>
      <c r="UYS78" s="12"/>
      <c r="UYT78" s="12"/>
      <c r="UYU78" s="12"/>
      <c r="UYV78" s="12"/>
      <c r="UYW78" s="12"/>
      <c r="UYX78" s="12"/>
      <c r="UYY78" s="12"/>
      <c r="UYZ78" s="12"/>
      <c r="UZA78" s="12"/>
      <c r="UZB78" s="12"/>
      <c r="UZC78" s="12"/>
      <c r="UZD78" s="12"/>
      <c r="UZE78" s="12"/>
      <c r="UZF78" s="12"/>
      <c r="UZG78" s="12"/>
      <c r="UZH78" s="12"/>
      <c r="UZI78" s="12"/>
      <c r="UZJ78" s="12"/>
      <c r="UZK78" s="12"/>
      <c r="UZL78" s="12"/>
      <c r="UZM78" s="12"/>
      <c r="UZN78" s="12"/>
      <c r="UZO78" s="12"/>
      <c r="UZP78" s="12"/>
      <c r="UZQ78" s="12"/>
      <c r="UZR78" s="12"/>
      <c r="UZS78" s="12"/>
      <c r="UZT78" s="12"/>
      <c r="UZU78" s="12"/>
      <c r="UZV78" s="12"/>
      <c r="UZW78" s="12"/>
      <c r="UZX78" s="12"/>
      <c r="UZY78" s="12"/>
      <c r="UZZ78" s="12"/>
      <c r="VAA78" s="12"/>
      <c r="VAB78" s="12"/>
      <c r="VAC78" s="12"/>
      <c r="VAD78" s="12"/>
      <c r="VAE78" s="12"/>
      <c r="VAF78" s="12"/>
      <c r="VAG78" s="12"/>
      <c r="VAH78" s="12"/>
      <c r="VAI78" s="12"/>
      <c r="VAJ78" s="12"/>
      <c r="VAK78" s="12"/>
      <c r="VAL78" s="12"/>
      <c r="VAM78" s="12"/>
      <c r="VAN78" s="12"/>
      <c r="VAO78" s="12"/>
      <c r="VAP78" s="12"/>
      <c r="VAQ78" s="12"/>
      <c r="VAR78" s="12"/>
      <c r="VAS78" s="12"/>
      <c r="VAT78" s="12"/>
      <c r="VAU78" s="12"/>
      <c r="VAV78" s="12"/>
      <c r="VAW78" s="12"/>
      <c r="VAX78" s="12"/>
      <c r="VAY78" s="12"/>
      <c r="VAZ78" s="12"/>
      <c r="VBA78" s="12"/>
      <c r="VBB78" s="12"/>
      <c r="VBC78" s="12"/>
      <c r="VBD78" s="12"/>
      <c r="VBE78" s="12"/>
      <c r="VBF78" s="12"/>
      <c r="VBG78" s="12"/>
      <c r="VBH78" s="12"/>
      <c r="VBI78" s="12"/>
      <c r="VBJ78" s="12"/>
      <c r="VBK78" s="12"/>
      <c r="VBL78" s="12"/>
      <c r="VBM78" s="12"/>
      <c r="VBN78" s="12"/>
      <c r="VBO78" s="12"/>
      <c r="VBP78" s="12"/>
      <c r="VBQ78" s="12"/>
      <c r="VBR78" s="12"/>
      <c r="VBS78" s="12"/>
      <c r="VBT78" s="12"/>
      <c r="VBU78" s="12"/>
      <c r="VBV78" s="12"/>
      <c r="VBW78" s="12"/>
      <c r="VBX78" s="12"/>
      <c r="VBY78" s="12"/>
      <c r="VBZ78" s="12"/>
      <c r="VCA78" s="12"/>
      <c r="VCB78" s="12"/>
      <c r="VCC78" s="12"/>
      <c r="VCD78" s="12"/>
      <c r="VCE78" s="12"/>
      <c r="VCF78" s="12"/>
      <c r="VCG78" s="12"/>
      <c r="VCH78" s="12"/>
      <c r="VCI78" s="12"/>
      <c r="VCJ78" s="12"/>
      <c r="VCK78" s="12"/>
      <c r="VCL78" s="12"/>
      <c r="VCM78" s="12"/>
      <c r="VCN78" s="12"/>
      <c r="VCO78" s="12"/>
      <c r="VCP78" s="12"/>
      <c r="VCQ78" s="12"/>
      <c r="VCR78" s="12"/>
      <c r="VCS78" s="12"/>
      <c r="VCT78" s="12"/>
      <c r="VCU78" s="12"/>
      <c r="VCV78" s="12"/>
      <c r="VCW78" s="12"/>
      <c r="VCX78" s="12"/>
      <c r="VCY78" s="12"/>
      <c r="VCZ78" s="12"/>
      <c r="VDA78" s="12"/>
      <c r="VDB78" s="12"/>
      <c r="VDC78" s="12"/>
      <c r="VDD78" s="12"/>
      <c r="VDE78" s="12"/>
      <c r="VDF78" s="12"/>
      <c r="VDG78" s="12"/>
      <c r="VDH78" s="12"/>
      <c r="VDI78" s="12"/>
      <c r="VDJ78" s="12"/>
      <c r="VDK78" s="12"/>
      <c r="VDL78" s="12"/>
      <c r="VDM78" s="12"/>
      <c r="VDN78" s="12"/>
      <c r="VDO78" s="12"/>
      <c r="VDP78" s="12"/>
      <c r="VDQ78" s="12"/>
      <c r="VDR78" s="12"/>
      <c r="VDS78" s="12"/>
      <c r="VDT78" s="12"/>
      <c r="VDU78" s="12"/>
      <c r="VDV78" s="12"/>
      <c r="VDW78" s="12"/>
      <c r="VDX78" s="12"/>
      <c r="VDY78" s="12"/>
      <c r="VDZ78" s="12"/>
      <c r="VEA78" s="12"/>
      <c r="VEB78" s="12"/>
      <c r="VEC78" s="12"/>
      <c r="VED78" s="12"/>
      <c r="VEE78" s="12"/>
      <c r="VEF78" s="12"/>
      <c r="VEG78" s="12"/>
      <c r="VEH78" s="12"/>
      <c r="VEI78" s="12"/>
      <c r="VEJ78" s="12"/>
      <c r="VEK78" s="12"/>
      <c r="VEL78" s="12"/>
      <c r="VEM78" s="12"/>
      <c r="VEN78" s="12"/>
      <c r="VEO78" s="12"/>
      <c r="VEP78" s="12"/>
      <c r="VEQ78" s="12"/>
      <c r="VER78" s="12"/>
      <c r="VES78" s="12"/>
      <c r="VET78" s="12"/>
      <c r="VEU78" s="12"/>
      <c r="VEV78" s="12"/>
      <c r="VEW78" s="12"/>
      <c r="VEX78" s="12"/>
      <c r="VEY78" s="12"/>
      <c r="VEZ78" s="12"/>
      <c r="VFA78" s="12"/>
      <c r="VFB78" s="12"/>
      <c r="VFC78" s="12"/>
      <c r="VFD78" s="12"/>
      <c r="VFE78" s="12"/>
      <c r="VFF78" s="12"/>
      <c r="VFG78" s="12"/>
      <c r="VFH78" s="12"/>
      <c r="VFI78" s="12"/>
      <c r="VFJ78" s="12"/>
      <c r="VFK78" s="12"/>
      <c r="VFL78" s="12"/>
      <c r="VFM78" s="12"/>
      <c r="VFN78" s="12"/>
      <c r="VFO78" s="12"/>
      <c r="VFP78" s="12"/>
      <c r="VFQ78" s="12"/>
      <c r="VFR78" s="12"/>
      <c r="VFS78" s="12"/>
      <c r="VFT78" s="12"/>
      <c r="VFU78" s="12"/>
      <c r="VFV78" s="12"/>
      <c r="VFW78" s="12"/>
      <c r="VFX78" s="12"/>
      <c r="VFY78" s="12"/>
      <c r="VFZ78" s="12"/>
      <c r="VGA78" s="12"/>
      <c r="VGB78" s="12"/>
      <c r="VGC78" s="12"/>
      <c r="VGD78" s="12"/>
      <c r="VGE78" s="12"/>
      <c r="VGF78" s="12"/>
      <c r="VGG78" s="12"/>
      <c r="VGH78" s="12"/>
      <c r="VGI78" s="12"/>
      <c r="VGJ78" s="12"/>
      <c r="VGK78" s="12"/>
      <c r="VGL78" s="12"/>
      <c r="VGM78" s="12"/>
      <c r="VGN78" s="12"/>
      <c r="VGO78" s="12"/>
      <c r="VGP78" s="12"/>
      <c r="VGQ78" s="12"/>
      <c r="VGR78" s="12"/>
      <c r="VGS78" s="12"/>
      <c r="VGT78" s="12"/>
      <c r="VGU78" s="12"/>
      <c r="VGV78" s="12"/>
      <c r="VGW78" s="12"/>
      <c r="VGX78" s="12"/>
      <c r="VGY78" s="12"/>
      <c r="VGZ78" s="12"/>
      <c r="VHA78" s="12"/>
      <c r="VHB78" s="12"/>
      <c r="VHC78" s="12"/>
      <c r="VHD78" s="12"/>
      <c r="VHE78" s="12"/>
      <c r="VHF78" s="12"/>
      <c r="VHG78" s="12"/>
      <c r="VHH78" s="12"/>
      <c r="VHI78" s="12"/>
      <c r="VHJ78" s="12"/>
      <c r="VHK78" s="12"/>
      <c r="VHL78" s="12"/>
      <c r="VHM78" s="12"/>
      <c r="VHN78" s="12"/>
      <c r="VHO78" s="12"/>
      <c r="VHP78" s="12"/>
      <c r="VHQ78" s="12"/>
      <c r="VHR78" s="12"/>
      <c r="VHS78" s="12"/>
      <c r="VHT78" s="12"/>
      <c r="VHU78" s="12"/>
      <c r="VHV78" s="12"/>
      <c r="VHW78" s="12"/>
      <c r="VHX78" s="12"/>
      <c r="VHY78" s="12"/>
      <c r="VHZ78" s="12"/>
      <c r="VIA78" s="12"/>
      <c r="VIB78" s="12"/>
      <c r="VIC78" s="12"/>
      <c r="VID78" s="12"/>
      <c r="VIE78" s="12"/>
      <c r="VIF78" s="12"/>
      <c r="VIG78" s="12"/>
      <c r="VIH78" s="12"/>
      <c r="VII78" s="12"/>
      <c r="VIJ78" s="12"/>
      <c r="VIK78" s="12"/>
      <c r="VIL78" s="12"/>
      <c r="VIM78" s="12"/>
      <c r="VIN78" s="12"/>
      <c r="VIO78" s="12"/>
      <c r="VIP78" s="12"/>
      <c r="VIQ78" s="12"/>
      <c r="VIR78" s="12"/>
      <c r="VIS78" s="12"/>
      <c r="VIT78" s="12"/>
      <c r="VIU78" s="12"/>
      <c r="VIV78" s="12"/>
      <c r="VIW78" s="12"/>
      <c r="VIX78" s="12"/>
      <c r="VIY78" s="12"/>
      <c r="VIZ78" s="12"/>
      <c r="VJA78" s="12"/>
      <c r="VJB78" s="12"/>
      <c r="VJC78" s="12"/>
      <c r="VJD78" s="12"/>
      <c r="VJE78" s="12"/>
      <c r="VJF78" s="12"/>
      <c r="VJG78" s="12"/>
      <c r="VJH78" s="12"/>
      <c r="VJI78" s="12"/>
      <c r="VJJ78" s="12"/>
      <c r="VJK78" s="12"/>
      <c r="VJL78" s="12"/>
      <c r="VJM78" s="12"/>
      <c r="VJN78" s="12"/>
      <c r="VJO78" s="12"/>
      <c r="VJP78" s="12"/>
      <c r="VJQ78" s="12"/>
      <c r="VJR78" s="12"/>
      <c r="VJS78" s="12"/>
      <c r="VJT78" s="12"/>
      <c r="VJU78" s="12"/>
      <c r="VJV78" s="12"/>
      <c r="VJW78" s="12"/>
      <c r="VJX78" s="12"/>
      <c r="VJY78" s="12"/>
      <c r="VJZ78" s="12"/>
      <c r="VKA78" s="12"/>
      <c r="VKB78" s="12"/>
      <c r="VKC78" s="12"/>
      <c r="VKD78" s="12"/>
      <c r="VKE78" s="12"/>
      <c r="VKF78" s="12"/>
      <c r="VKG78" s="12"/>
      <c r="VKH78" s="12"/>
      <c r="VKI78" s="12"/>
      <c r="VKJ78" s="12"/>
      <c r="VKK78" s="12"/>
      <c r="VKL78" s="12"/>
      <c r="VKM78" s="12"/>
      <c r="VKN78" s="12"/>
      <c r="VKO78" s="12"/>
      <c r="VKP78" s="12"/>
      <c r="VKQ78" s="12"/>
      <c r="VKR78" s="12"/>
      <c r="VKS78" s="12"/>
      <c r="VKT78" s="12"/>
      <c r="VKU78" s="12"/>
      <c r="VKV78" s="12"/>
      <c r="VKW78" s="12"/>
      <c r="VKX78" s="12"/>
      <c r="VKY78" s="12"/>
      <c r="VKZ78" s="12"/>
      <c r="VLA78" s="12"/>
      <c r="VLB78" s="12"/>
      <c r="VLC78" s="12"/>
      <c r="VLD78" s="12"/>
      <c r="VLE78" s="12"/>
      <c r="VLF78" s="12"/>
      <c r="VLG78" s="12"/>
      <c r="VLH78" s="12"/>
      <c r="VLI78" s="12"/>
      <c r="VLJ78" s="12"/>
      <c r="VLK78" s="12"/>
      <c r="VLL78" s="12"/>
      <c r="VLM78" s="12"/>
      <c r="VLN78" s="12"/>
      <c r="VLO78" s="12"/>
      <c r="VLP78" s="12"/>
      <c r="VLQ78" s="12"/>
      <c r="VLR78" s="12"/>
      <c r="VLS78" s="12"/>
      <c r="VLT78" s="12"/>
      <c r="VLU78" s="12"/>
      <c r="VLV78" s="12"/>
      <c r="VLW78" s="12"/>
      <c r="VLX78" s="12"/>
      <c r="VLY78" s="12"/>
      <c r="VLZ78" s="12"/>
      <c r="VMA78" s="12"/>
      <c r="VMB78" s="12"/>
      <c r="VMC78" s="12"/>
      <c r="VMD78" s="12"/>
      <c r="VME78" s="12"/>
      <c r="VMF78" s="12"/>
      <c r="VMG78" s="12"/>
      <c r="VMH78" s="12"/>
      <c r="VMI78" s="12"/>
      <c r="VMJ78" s="12"/>
      <c r="VMK78" s="12"/>
      <c r="VML78" s="12"/>
      <c r="VMM78" s="12"/>
      <c r="VMN78" s="12"/>
      <c r="VMO78" s="12"/>
      <c r="VMP78" s="12"/>
      <c r="VMQ78" s="12"/>
      <c r="VMR78" s="12"/>
      <c r="VMS78" s="12"/>
      <c r="VMT78" s="12"/>
      <c r="VMU78" s="12"/>
      <c r="VMV78" s="12"/>
      <c r="VMW78" s="12"/>
      <c r="VMX78" s="12"/>
      <c r="VMY78" s="12"/>
      <c r="VMZ78" s="12"/>
      <c r="VNA78" s="12"/>
      <c r="VNB78" s="12"/>
      <c r="VNC78" s="12"/>
      <c r="VND78" s="12"/>
      <c r="VNE78" s="12"/>
      <c r="VNF78" s="12"/>
      <c r="VNG78" s="12"/>
      <c r="VNH78" s="12"/>
      <c r="VNI78" s="12"/>
      <c r="VNJ78" s="12"/>
      <c r="VNK78" s="12"/>
      <c r="VNL78" s="12"/>
      <c r="VNM78" s="12"/>
      <c r="VNN78" s="12"/>
      <c r="VNO78" s="12"/>
      <c r="VNP78" s="12"/>
      <c r="VNQ78" s="12"/>
      <c r="VNR78" s="12"/>
      <c r="VNS78" s="12"/>
      <c r="VNT78" s="12"/>
      <c r="VNU78" s="12"/>
      <c r="VNV78" s="12"/>
      <c r="VNW78" s="12"/>
      <c r="VNX78" s="12"/>
      <c r="VNY78" s="12"/>
      <c r="VNZ78" s="12"/>
      <c r="VOA78" s="12"/>
      <c r="VOB78" s="12"/>
      <c r="VOC78" s="12"/>
      <c r="VOD78" s="12"/>
      <c r="VOE78" s="12"/>
      <c r="VOF78" s="12"/>
      <c r="VOG78" s="12"/>
      <c r="VOH78" s="12"/>
      <c r="VOI78" s="12"/>
      <c r="VOJ78" s="12"/>
      <c r="VOK78" s="12"/>
      <c r="VOL78" s="12"/>
      <c r="VOM78" s="12"/>
      <c r="VON78" s="12"/>
      <c r="VOO78" s="12"/>
      <c r="VOP78" s="12"/>
      <c r="VOQ78" s="12"/>
      <c r="VOR78" s="12"/>
      <c r="VOS78" s="12"/>
      <c r="VOT78" s="12"/>
      <c r="VOU78" s="12"/>
      <c r="VOV78" s="12"/>
      <c r="VOW78" s="12"/>
      <c r="VOX78" s="12"/>
      <c r="VOY78" s="12"/>
      <c r="VOZ78" s="12"/>
      <c r="VPA78" s="12"/>
      <c r="VPB78" s="12"/>
      <c r="VPC78" s="12"/>
      <c r="VPD78" s="12"/>
      <c r="VPE78" s="12"/>
      <c r="VPF78" s="12"/>
      <c r="VPG78" s="12"/>
      <c r="VPH78" s="12"/>
      <c r="VPI78" s="12"/>
      <c r="VPJ78" s="12"/>
      <c r="VPK78" s="12"/>
      <c r="VPL78" s="12"/>
      <c r="VPM78" s="12"/>
      <c r="VPN78" s="12"/>
      <c r="VPO78" s="12"/>
      <c r="VPP78" s="12"/>
      <c r="VPQ78" s="12"/>
      <c r="VPR78" s="12"/>
      <c r="VPS78" s="12"/>
      <c r="VPT78" s="12"/>
      <c r="VPU78" s="12"/>
      <c r="VPV78" s="12"/>
      <c r="VPW78" s="12"/>
      <c r="VPX78" s="12"/>
      <c r="VPY78" s="12"/>
      <c r="VPZ78" s="12"/>
      <c r="VQA78" s="12"/>
      <c r="VQB78" s="12"/>
      <c r="VQC78" s="12"/>
      <c r="VQD78" s="12"/>
      <c r="VQE78" s="12"/>
      <c r="VQF78" s="12"/>
      <c r="VQG78" s="12"/>
      <c r="VQH78" s="12"/>
      <c r="VQI78" s="12"/>
      <c r="VQJ78" s="12"/>
      <c r="VQK78" s="12"/>
      <c r="VQL78" s="12"/>
      <c r="VQM78" s="12"/>
      <c r="VQN78" s="12"/>
      <c r="VQO78" s="12"/>
      <c r="VQP78" s="12"/>
      <c r="VQQ78" s="12"/>
      <c r="VQR78" s="12"/>
      <c r="VQS78" s="12"/>
      <c r="VQT78" s="12"/>
      <c r="VQU78" s="12"/>
      <c r="VQV78" s="12"/>
      <c r="VQW78" s="12"/>
      <c r="VQX78" s="12"/>
      <c r="VQY78" s="12"/>
      <c r="VQZ78" s="12"/>
      <c r="VRA78" s="12"/>
      <c r="VRB78" s="12"/>
      <c r="VRC78" s="12"/>
      <c r="VRD78" s="12"/>
      <c r="VRE78" s="12"/>
      <c r="VRF78" s="12"/>
      <c r="VRG78" s="12"/>
      <c r="VRH78" s="12"/>
      <c r="VRI78" s="12"/>
      <c r="VRJ78" s="12"/>
      <c r="VRK78" s="12"/>
      <c r="VRL78" s="12"/>
      <c r="VRM78" s="12"/>
      <c r="VRN78" s="12"/>
      <c r="VRO78" s="12"/>
      <c r="VRP78" s="12"/>
      <c r="VRQ78" s="12"/>
      <c r="VRR78" s="12"/>
      <c r="VRS78" s="12"/>
      <c r="VRT78" s="12"/>
      <c r="VRU78" s="12"/>
      <c r="VRV78" s="12"/>
      <c r="VRW78" s="12"/>
      <c r="VRX78" s="12"/>
      <c r="VRY78" s="12"/>
      <c r="VRZ78" s="12"/>
      <c r="VSA78" s="12"/>
      <c r="VSB78" s="12"/>
      <c r="VSC78" s="12"/>
      <c r="VSD78" s="12"/>
      <c r="VSE78" s="12"/>
      <c r="VSF78" s="12"/>
      <c r="VSG78" s="12"/>
      <c r="VSH78" s="12"/>
      <c r="VSI78" s="12"/>
      <c r="VSJ78" s="12"/>
      <c r="VSK78" s="12"/>
      <c r="VSL78" s="12"/>
      <c r="VSM78" s="12"/>
      <c r="VSN78" s="12"/>
      <c r="VSO78" s="12"/>
      <c r="VSP78" s="12"/>
      <c r="VSQ78" s="12"/>
      <c r="VSR78" s="12"/>
      <c r="VSS78" s="12"/>
      <c r="VST78" s="12"/>
      <c r="VSU78" s="12"/>
      <c r="VSV78" s="12"/>
      <c r="VSW78" s="12"/>
      <c r="VSX78" s="12"/>
      <c r="VSY78" s="12"/>
      <c r="VSZ78" s="12"/>
      <c r="VTA78" s="12"/>
      <c r="VTB78" s="12"/>
      <c r="VTC78" s="12"/>
      <c r="VTD78" s="12"/>
      <c r="VTE78" s="12"/>
      <c r="VTF78" s="12"/>
      <c r="VTG78" s="12"/>
      <c r="VTH78" s="12"/>
      <c r="VTI78" s="12"/>
      <c r="VTJ78" s="12"/>
      <c r="VTK78" s="12"/>
      <c r="VTL78" s="12"/>
      <c r="VTM78" s="12"/>
      <c r="VTN78" s="12"/>
      <c r="VTO78" s="12"/>
      <c r="VTP78" s="12"/>
      <c r="VTQ78" s="12"/>
      <c r="VTR78" s="12"/>
      <c r="VTS78" s="12"/>
      <c r="VTT78" s="12"/>
      <c r="VTU78" s="12"/>
      <c r="VTV78" s="12"/>
      <c r="VTW78" s="12"/>
      <c r="VTX78" s="12"/>
      <c r="VTY78" s="12"/>
      <c r="VTZ78" s="12"/>
      <c r="VUA78" s="12"/>
      <c r="VUB78" s="12"/>
      <c r="VUC78" s="12"/>
      <c r="VUD78" s="12"/>
      <c r="VUE78" s="12"/>
      <c r="VUF78" s="12"/>
      <c r="VUG78" s="12"/>
      <c r="VUH78" s="12"/>
      <c r="VUI78" s="12"/>
      <c r="VUJ78" s="12"/>
      <c r="VUK78" s="12"/>
      <c r="VUL78" s="12"/>
      <c r="VUM78" s="12"/>
      <c r="VUN78" s="12"/>
      <c r="VUO78" s="12"/>
      <c r="VUP78" s="12"/>
      <c r="VUQ78" s="12"/>
      <c r="VUR78" s="12"/>
      <c r="VUS78" s="12"/>
      <c r="VUT78" s="12"/>
      <c r="VUU78" s="12"/>
      <c r="VUV78" s="12"/>
      <c r="VUW78" s="12"/>
      <c r="VUX78" s="12"/>
      <c r="VUY78" s="12"/>
      <c r="VUZ78" s="12"/>
      <c r="VVA78" s="12"/>
      <c r="VVB78" s="12"/>
      <c r="VVC78" s="12"/>
      <c r="VVD78" s="12"/>
      <c r="VVE78" s="12"/>
      <c r="VVF78" s="12"/>
      <c r="VVG78" s="12"/>
      <c r="VVH78" s="12"/>
      <c r="VVI78" s="12"/>
      <c r="VVJ78" s="12"/>
      <c r="VVK78" s="12"/>
      <c r="VVL78" s="12"/>
      <c r="VVM78" s="12"/>
      <c r="VVN78" s="12"/>
      <c r="VVO78" s="12"/>
      <c r="VVP78" s="12"/>
      <c r="VVQ78" s="12"/>
      <c r="VVR78" s="12"/>
      <c r="VVS78" s="12"/>
      <c r="VVT78" s="12"/>
      <c r="VVU78" s="12"/>
      <c r="VVV78" s="12"/>
      <c r="VVW78" s="12"/>
      <c r="VVX78" s="12"/>
      <c r="VVY78" s="12"/>
      <c r="VVZ78" s="12"/>
      <c r="VWA78" s="12"/>
      <c r="VWB78" s="12"/>
      <c r="VWC78" s="12"/>
      <c r="VWD78" s="12"/>
      <c r="VWE78" s="12"/>
      <c r="VWF78" s="12"/>
      <c r="VWG78" s="12"/>
      <c r="VWH78" s="12"/>
      <c r="VWI78" s="12"/>
      <c r="VWJ78" s="12"/>
      <c r="VWK78" s="12"/>
      <c r="VWL78" s="12"/>
      <c r="VWM78" s="12"/>
      <c r="VWN78" s="12"/>
      <c r="VWO78" s="12"/>
      <c r="VWP78" s="12"/>
      <c r="VWQ78" s="12"/>
      <c r="VWR78" s="12"/>
      <c r="VWS78" s="12"/>
      <c r="VWT78" s="12"/>
      <c r="VWU78" s="12"/>
      <c r="VWV78" s="12"/>
      <c r="VWW78" s="12"/>
      <c r="VWX78" s="12"/>
      <c r="VWY78" s="12"/>
      <c r="VWZ78" s="12"/>
      <c r="VXA78" s="12"/>
      <c r="VXB78" s="12"/>
      <c r="VXC78" s="12"/>
      <c r="VXD78" s="12"/>
      <c r="VXE78" s="12"/>
      <c r="VXF78" s="12"/>
      <c r="VXG78" s="12"/>
      <c r="VXH78" s="12"/>
      <c r="VXI78" s="12"/>
      <c r="VXJ78" s="12"/>
      <c r="VXK78" s="12"/>
      <c r="VXL78" s="12"/>
      <c r="VXM78" s="12"/>
      <c r="VXN78" s="12"/>
      <c r="VXO78" s="12"/>
      <c r="VXP78" s="12"/>
      <c r="VXQ78" s="12"/>
      <c r="VXR78" s="12"/>
      <c r="VXS78" s="12"/>
      <c r="VXT78" s="12"/>
      <c r="VXU78" s="12"/>
      <c r="VXV78" s="12"/>
      <c r="VXW78" s="12"/>
      <c r="VXX78" s="12"/>
      <c r="VXY78" s="12"/>
      <c r="VXZ78" s="12"/>
      <c r="VYA78" s="12"/>
      <c r="VYB78" s="12"/>
      <c r="VYC78" s="12"/>
      <c r="VYD78" s="12"/>
      <c r="VYE78" s="12"/>
      <c r="VYF78" s="12"/>
      <c r="VYG78" s="12"/>
      <c r="VYH78" s="12"/>
      <c r="VYI78" s="12"/>
      <c r="VYJ78" s="12"/>
      <c r="VYK78" s="12"/>
      <c r="VYL78" s="12"/>
      <c r="VYM78" s="12"/>
      <c r="VYN78" s="12"/>
      <c r="VYO78" s="12"/>
      <c r="VYP78" s="12"/>
      <c r="VYQ78" s="12"/>
      <c r="VYR78" s="12"/>
      <c r="VYS78" s="12"/>
      <c r="VYT78" s="12"/>
      <c r="VYU78" s="12"/>
      <c r="VYV78" s="12"/>
      <c r="VYW78" s="12"/>
      <c r="VYX78" s="12"/>
      <c r="VYY78" s="12"/>
      <c r="VYZ78" s="12"/>
      <c r="VZA78" s="12"/>
      <c r="VZB78" s="12"/>
      <c r="VZC78" s="12"/>
      <c r="VZD78" s="12"/>
      <c r="VZE78" s="12"/>
      <c r="VZF78" s="12"/>
      <c r="VZG78" s="12"/>
      <c r="VZH78" s="12"/>
      <c r="VZI78" s="12"/>
      <c r="VZJ78" s="12"/>
      <c r="VZK78" s="12"/>
      <c r="VZL78" s="12"/>
      <c r="VZM78" s="12"/>
      <c r="VZN78" s="12"/>
      <c r="VZO78" s="12"/>
      <c r="VZP78" s="12"/>
      <c r="VZQ78" s="12"/>
      <c r="VZR78" s="12"/>
      <c r="VZS78" s="12"/>
      <c r="VZT78" s="12"/>
      <c r="VZU78" s="12"/>
      <c r="VZV78" s="12"/>
      <c r="VZW78" s="12"/>
      <c r="VZX78" s="12"/>
      <c r="VZY78" s="12"/>
      <c r="VZZ78" s="12"/>
      <c r="WAA78" s="12"/>
      <c r="WAB78" s="12"/>
      <c r="WAC78" s="12"/>
      <c r="WAD78" s="12"/>
      <c r="WAE78" s="12"/>
      <c r="WAF78" s="12"/>
      <c r="WAG78" s="12"/>
      <c r="WAH78" s="12"/>
      <c r="WAI78" s="12"/>
      <c r="WAJ78" s="12"/>
      <c r="WAK78" s="12"/>
      <c r="WAL78" s="12"/>
      <c r="WAM78" s="12"/>
      <c r="WAN78" s="12"/>
      <c r="WAO78" s="12"/>
      <c r="WAP78" s="12"/>
      <c r="WAQ78" s="12"/>
      <c r="WAR78" s="12"/>
      <c r="WAS78" s="12"/>
      <c r="WAT78" s="12"/>
      <c r="WAU78" s="12"/>
      <c r="WAV78" s="12"/>
      <c r="WAW78" s="12"/>
      <c r="WAX78" s="12"/>
      <c r="WAY78" s="12"/>
      <c r="WAZ78" s="12"/>
      <c r="WBA78" s="12"/>
      <c r="WBB78" s="12"/>
      <c r="WBC78" s="12"/>
      <c r="WBD78" s="12"/>
      <c r="WBE78" s="12"/>
      <c r="WBF78" s="12"/>
      <c r="WBG78" s="12"/>
      <c r="WBH78" s="12"/>
      <c r="WBI78" s="12"/>
      <c r="WBJ78" s="12"/>
      <c r="WBK78" s="12"/>
      <c r="WBL78" s="12"/>
      <c r="WBM78" s="12"/>
      <c r="WBN78" s="12"/>
      <c r="WBO78" s="12"/>
      <c r="WBP78" s="12"/>
      <c r="WBQ78" s="12"/>
      <c r="WBR78" s="12"/>
      <c r="WBS78" s="12"/>
      <c r="WBT78" s="12"/>
      <c r="WBU78" s="12"/>
      <c r="WBV78" s="12"/>
      <c r="WBW78" s="12"/>
      <c r="WBX78" s="12"/>
      <c r="WBY78" s="12"/>
      <c r="WBZ78" s="12"/>
      <c r="WCA78" s="12"/>
      <c r="WCB78" s="12"/>
      <c r="WCC78" s="12"/>
      <c r="WCD78" s="12"/>
      <c r="WCE78" s="12"/>
      <c r="WCF78" s="12"/>
      <c r="WCG78" s="12"/>
      <c r="WCH78" s="12"/>
      <c r="WCI78" s="12"/>
      <c r="WCJ78" s="12"/>
      <c r="WCK78" s="12"/>
      <c r="WCL78" s="12"/>
      <c r="WCM78" s="12"/>
      <c r="WCN78" s="12"/>
      <c r="WCO78" s="12"/>
      <c r="WCP78" s="12"/>
      <c r="WCQ78" s="12"/>
      <c r="WCR78" s="12"/>
      <c r="WCS78" s="12"/>
      <c r="WCT78" s="12"/>
      <c r="WCU78" s="12"/>
      <c r="WCV78" s="12"/>
      <c r="WCW78" s="12"/>
      <c r="WCX78" s="12"/>
      <c r="WCY78" s="12"/>
      <c r="WCZ78" s="12"/>
      <c r="WDA78" s="12"/>
      <c r="WDB78" s="12"/>
      <c r="WDC78" s="12"/>
      <c r="WDD78" s="12"/>
      <c r="WDE78" s="12"/>
      <c r="WDF78" s="12"/>
      <c r="WDG78" s="12"/>
      <c r="WDH78" s="12"/>
      <c r="WDI78" s="12"/>
      <c r="WDJ78" s="12"/>
      <c r="WDK78" s="12"/>
      <c r="WDL78" s="12"/>
      <c r="WDM78" s="12"/>
      <c r="WDN78" s="12"/>
      <c r="WDO78" s="12"/>
      <c r="WDP78" s="12"/>
      <c r="WDQ78" s="12"/>
      <c r="WDR78" s="12"/>
      <c r="WDS78" s="12"/>
      <c r="WDT78" s="12"/>
      <c r="WDU78" s="12"/>
      <c r="WDV78" s="12"/>
      <c r="WDW78" s="12"/>
      <c r="WDX78" s="12"/>
      <c r="WDY78" s="12"/>
      <c r="WDZ78" s="12"/>
      <c r="WEA78" s="12"/>
      <c r="WEB78" s="12"/>
      <c r="WEC78" s="12"/>
      <c r="WED78" s="12"/>
      <c r="WEE78" s="12"/>
      <c r="WEF78" s="12"/>
      <c r="WEG78" s="12"/>
      <c r="WEH78" s="12"/>
      <c r="WEI78" s="12"/>
      <c r="WEJ78" s="12"/>
      <c r="WEK78" s="12"/>
      <c r="WEL78" s="12"/>
      <c r="WEM78" s="12"/>
      <c r="WEN78" s="12"/>
      <c r="WEO78" s="12"/>
      <c r="WEP78" s="12"/>
      <c r="WEQ78" s="12"/>
      <c r="WER78" s="12"/>
      <c r="WES78" s="12"/>
      <c r="WET78" s="12"/>
      <c r="WEU78" s="12"/>
      <c r="WEV78" s="12"/>
      <c r="WEW78" s="12"/>
      <c r="WEX78" s="12"/>
      <c r="WEY78" s="12"/>
      <c r="WEZ78" s="12"/>
      <c r="WFA78" s="12"/>
      <c r="WFB78" s="12"/>
      <c r="WFC78" s="12"/>
      <c r="WFD78" s="12"/>
      <c r="WFE78" s="12"/>
      <c r="WFF78" s="12"/>
      <c r="WFG78" s="12"/>
      <c r="WFH78" s="12"/>
      <c r="WFI78" s="12"/>
      <c r="WFJ78" s="12"/>
      <c r="WFK78" s="12"/>
      <c r="WFL78" s="12"/>
      <c r="WFM78" s="12"/>
      <c r="WFN78" s="12"/>
      <c r="WFO78" s="12"/>
      <c r="WFP78" s="12"/>
      <c r="WFQ78" s="12"/>
      <c r="WFR78" s="12"/>
      <c r="WFS78" s="12"/>
      <c r="WFT78" s="12"/>
      <c r="WFU78" s="12"/>
      <c r="WFV78" s="12"/>
      <c r="WFW78" s="12"/>
      <c r="WFX78" s="12"/>
      <c r="WFY78" s="12"/>
      <c r="WFZ78" s="12"/>
      <c r="WGA78" s="12"/>
      <c r="WGB78" s="12"/>
      <c r="WGC78" s="12"/>
      <c r="WGD78" s="12"/>
      <c r="WGE78" s="12"/>
      <c r="WGF78" s="12"/>
      <c r="WGG78" s="12"/>
      <c r="WGH78" s="12"/>
      <c r="WGI78" s="12"/>
      <c r="WGJ78" s="12"/>
      <c r="WGK78" s="12"/>
      <c r="WGL78" s="12"/>
      <c r="WGM78" s="12"/>
      <c r="WGN78" s="12"/>
      <c r="WGO78" s="12"/>
      <c r="WGP78" s="12"/>
      <c r="WGQ78" s="12"/>
      <c r="WGR78" s="12"/>
      <c r="WGS78" s="12"/>
      <c r="WGT78" s="12"/>
      <c r="WGU78" s="12"/>
      <c r="WGV78" s="12"/>
      <c r="WGW78" s="12"/>
      <c r="WGX78" s="12"/>
      <c r="WGY78" s="12"/>
      <c r="WGZ78" s="12"/>
      <c r="WHA78" s="12"/>
      <c r="WHB78" s="12"/>
      <c r="WHC78" s="12"/>
      <c r="WHD78" s="12"/>
      <c r="WHE78" s="12"/>
      <c r="WHF78" s="12"/>
      <c r="WHG78" s="12"/>
      <c r="WHH78" s="12"/>
      <c r="WHI78" s="12"/>
      <c r="WHJ78" s="12"/>
      <c r="WHK78" s="12"/>
      <c r="WHL78" s="12"/>
      <c r="WHM78" s="12"/>
      <c r="WHN78" s="12"/>
      <c r="WHO78" s="12"/>
      <c r="WHP78" s="12"/>
      <c r="WHQ78" s="12"/>
      <c r="WHR78" s="12"/>
      <c r="WHS78" s="12"/>
      <c r="WHT78" s="12"/>
      <c r="WHU78" s="12"/>
      <c r="WHV78" s="12"/>
      <c r="WHW78" s="12"/>
      <c r="WHX78" s="12"/>
      <c r="WHY78" s="12"/>
      <c r="WHZ78" s="12"/>
      <c r="WIA78" s="12"/>
      <c r="WIB78" s="12"/>
      <c r="WIC78" s="12"/>
      <c r="WID78" s="12"/>
      <c r="WIE78" s="12"/>
      <c r="WIF78" s="12"/>
      <c r="WIG78" s="12"/>
      <c r="WIH78" s="12"/>
      <c r="WII78" s="12"/>
      <c r="WIJ78" s="12"/>
      <c r="WIK78" s="12"/>
      <c r="WIL78" s="12"/>
      <c r="WIM78" s="12"/>
      <c r="WIN78" s="12"/>
      <c r="WIO78" s="12"/>
      <c r="WIP78" s="12"/>
      <c r="WIQ78" s="12"/>
      <c r="WIR78" s="12"/>
      <c r="WIS78" s="12"/>
      <c r="WIT78" s="12"/>
      <c r="WIU78" s="12"/>
      <c r="WIV78" s="12"/>
      <c r="WIW78" s="12"/>
      <c r="WIX78" s="12"/>
      <c r="WIY78" s="12"/>
      <c r="WIZ78" s="12"/>
      <c r="WJA78" s="12"/>
      <c r="WJB78" s="12"/>
      <c r="WJC78" s="12"/>
      <c r="WJD78" s="12"/>
      <c r="WJE78" s="12"/>
      <c r="WJF78" s="12"/>
      <c r="WJG78" s="12"/>
      <c r="WJH78" s="12"/>
      <c r="WJI78" s="12"/>
      <c r="WJJ78" s="12"/>
      <c r="WJK78" s="12"/>
      <c r="WJL78" s="12"/>
      <c r="WJM78" s="12"/>
      <c r="WJN78" s="12"/>
      <c r="WJO78" s="12"/>
      <c r="WJP78" s="12"/>
      <c r="WJQ78" s="12"/>
      <c r="WJR78" s="12"/>
      <c r="WJS78" s="12"/>
      <c r="WJT78" s="12"/>
      <c r="WJU78" s="12"/>
      <c r="WJV78" s="12"/>
      <c r="WJW78" s="12"/>
      <c r="WJX78" s="12"/>
      <c r="WJY78" s="12"/>
      <c r="WJZ78" s="12"/>
      <c r="WKA78" s="12"/>
      <c r="WKB78" s="12"/>
      <c r="WKC78" s="12"/>
      <c r="WKD78" s="12"/>
      <c r="WKE78" s="12"/>
      <c r="WKF78" s="12"/>
      <c r="WKG78" s="12"/>
      <c r="WKH78" s="12"/>
      <c r="WKI78" s="12"/>
      <c r="WKJ78" s="12"/>
      <c r="WKK78" s="12"/>
      <c r="WKL78" s="12"/>
      <c r="WKM78" s="12"/>
      <c r="WKN78" s="12"/>
      <c r="WKO78" s="12"/>
      <c r="WKP78" s="12"/>
      <c r="WKQ78" s="12"/>
      <c r="WKR78" s="12"/>
      <c r="WKS78" s="12"/>
      <c r="WKT78" s="12"/>
      <c r="WKU78" s="12"/>
      <c r="WKV78" s="12"/>
      <c r="WKW78" s="12"/>
      <c r="WKX78" s="12"/>
      <c r="WKY78" s="12"/>
      <c r="WKZ78" s="12"/>
      <c r="WLA78" s="12"/>
      <c r="WLB78" s="12"/>
      <c r="WLC78" s="12"/>
      <c r="WLD78" s="12"/>
      <c r="WLE78" s="12"/>
      <c r="WLF78" s="12"/>
      <c r="WLG78" s="12"/>
      <c r="WLH78" s="12"/>
      <c r="WLI78" s="12"/>
      <c r="WLJ78" s="12"/>
      <c r="WLK78" s="12"/>
      <c r="WLL78" s="12"/>
      <c r="WLM78" s="12"/>
      <c r="WLN78" s="12"/>
      <c r="WLO78" s="12"/>
      <c r="WLP78" s="12"/>
      <c r="WLQ78" s="12"/>
      <c r="WLR78" s="12"/>
      <c r="WLS78" s="12"/>
      <c r="WLT78" s="12"/>
      <c r="WLU78" s="12"/>
      <c r="WLV78" s="12"/>
      <c r="WLW78" s="12"/>
      <c r="WLX78" s="12"/>
      <c r="WLY78" s="12"/>
      <c r="WLZ78" s="12"/>
      <c r="WMA78" s="12"/>
      <c r="WMB78" s="12"/>
      <c r="WMC78" s="12"/>
      <c r="WMD78" s="12"/>
      <c r="WME78" s="12"/>
      <c r="WMF78" s="12"/>
      <c r="WMG78" s="12"/>
      <c r="WMH78" s="12"/>
      <c r="WMI78" s="12"/>
      <c r="WMJ78" s="12"/>
      <c r="WMK78" s="12"/>
      <c r="WML78" s="12"/>
      <c r="WMM78" s="12"/>
      <c r="WMN78" s="12"/>
      <c r="WMO78" s="12"/>
      <c r="WMP78" s="12"/>
      <c r="WMQ78" s="12"/>
      <c r="WMR78" s="12"/>
      <c r="WMS78" s="12"/>
      <c r="WMT78" s="12"/>
      <c r="WMU78" s="12"/>
      <c r="WMV78" s="12"/>
      <c r="WMW78" s="12"/>
      <c r="WMX78" s="12"/>
      <c r="WMY78" s="12"/>
      <c r="WMZ78" s="12"/>
      <c r="WNA78" s="12"/>
      <c r="WNB78" s="12"/>
      <c r="WNC78" s="12"/>
      <c r="WND78" s="12"/>
      <c r="WNE78" s="12"/>
      <c r="WNF78" s="12"/>
      <c r="WNG78" s="12"/>
      <c r="WNH78" s="12"/>
      <c r="WNI78" s="12"/>
      <c r="WNJ78" s="12"/>
      <c r="WNK78" s="12"/>
      <c r="WNL78" s="12"/>
      <c r="WNM78" s="12"/>
      <c r="WNN78" s="12"/>
      <c r="WNO78" s="12"/>
      <c r="WNP78" s="12"/>
      <c r="WNQ78" s="12"/>
      <c r="WNR78" s="12"/>
      <c r="WNS78" s="12"/>
      <c r="WNT78" s="12"/>
      <c r="WNU78" s="12"/>
      <c r="WNV78" s="12"/>
      <c r="WNW78" s="12"/>
      <c r="WNX78" s="12"/>
      <c r="WNY78" s="12"/>
      <c r="WNZ78" s="12"/>
      <c r="WOA78" s="12"/>
      <c r="WOB78" s="12"/>
      <c r="WOC78" s="12"/>
      <c r="WOD78" s="12"/>
      <c r="WOE78" s="12"/>
      <c r="WOF78" s="12"/>
      <c r="WOG78" s="12"/>
      <c r="WOH78" s="12"/>
      <c r="WOI78" s="12"/>
      <c r="WOJ78" s="12"/>
      <c r="WOK78" s="12"/>
      <c r="WOL78" s="12"/>
      <c r="WOM78" s="12"/>
      <c r="WON78" s="12"/>
      <c r="WOO78" s="12"/>
      <c r="WOP78" s="12"/>
      <c r="WOQ78" s="12"/>
      <c r="WOR78" s="12"/>
      <c r="WOS78" s="12"/>
      <c r="WOT78" s="12"/>
      <c r="WOU78" s="12"/>
      <c r="WOV78" s="12"/>
      <c r="WOW78" s="12"/>
      <c r="WOX78" s="12"/>
      <c r="WOY78" s="12"/>
      <c r="WOZ78" s="12"/>
      <c r="WPA78" s="12"/>
      <c r="WPB78" s="12"/>
      <c r="WPC78" s="12"/>
      <c r="WPD78" s="12"/>
      <c r="WPE78" s="12"/>
      <c r="WPF78" s="12"/>
      <c r="WPG78" s="12"/>
      <c r="WPH78" s="12"/>
      <c r="WPI78" s="12"/>
      <c r="WPJ78" s="12"/>
      <c r="WPK78" s="12"/>
      <c r="WPL78" s="12"/>
      <c r="WPM78" s="12"/>
      <c r="WPN78" s="12"/>
      <c r="WPO78" s="12"/>
      <c r="WPP78" s="12"/>
      <c r="WPQ78" s="12"/>
      <c r="WPR78" s="12"/>
      <c r="WPS78" s="12"/>
      <c r="WPT78" s="12"/>
      <c r="WPU78" s="12"/>
      <c r="WPV78" s="12"/>
      <c r="WPW78" s="12"/>
      <c r="WPX78" s="12"/>
      <c r="WPY78" s="12"/>
      <c r="WPZ78" s="12"/>
      <c r="WQA78" s="12"/>
      <c r="WQB78" s="12"/>
      <c r="WQC78" s="12"/>
      <c r="WQD78" s="12"/>
      <c r="WQE78" s="12"/>
      <c r="WQF78" s="12"/>
      <c r="WQG78" s="12"/>
      <c r="WQH78" s="12"/>
      <c r="WQI78" s="12"/>
      <c r="WQJ78" s="12"/>
      <c r="WQK78" s="12"/>
      <c r="WQL78" s="12"/>
      <c r="WQM78" s="12"/>
      <c r="WQN78" s="12"/>
      <c r="WQO78" s="12"/>
      <c r="WQP78" s="12"/>
      <c r="WQQ78" s="12"/>
      <c r="WQR78" s="12"/>
      <c r="WQS78" s="12"/>
      <c r="WQT78" s="12"/>
      <c r="WQU78" s="12"/>
      <c r="WQV78" s="12"/>
      <c r="WQW78" s="12"/>
      <c r="WQX78" s="12"/>
      <c r="WQY78" s="12"/>
      <c r="WQZ78" s="12"/>
      <c r="WRA78" s="12"/>
      <c r="WRB78" s="12"/>
      <c r="WRC78" s="12"/>
      <c r="WRD78" s="12"/>
      <c r="WRE78" s="12"/>
      <c r="WRF78" s="12"/>
      <c r="WRG78" s="12"/>
      <c r="WRH78" s="12"/>
      <c r="WRI78" s="12"/>
      <c r="WRJ78" s="12"/>
      <c r="WRK78" s="12"/>
      <c r="WRL78" s="12"/>
      <c r="WRM78" s="12"/>
      <c r="WRN78" s="12"/>
      <c r="WRO78" s="12"/>
      <c r="WRP78" s="12"/>
      <c r="WRQ78" s="12"/>
      <c r="WRR78" s="12"/>
      <c r="WRS78" s="12"/>
      <c r="WRT78" s="12"/>
      <c r="WRU78" s="12"/>
      <c r="WRV78" s="12"/>
      <c r="WRW78" s="12"/>
      <c r="WRX78" s="12"/>
      <c r="WRY78" s="12"/>
      <c r="WRZ78" s="12"/>
      <c r="WSA78" s="12"/>
      <c r="WSB78" s="12"/>
      <c r="WSC78" s="12"/>
      <c r="WSD78" s="12"/>
      <c r="WSE78" s="12"/>
      <c r="WSF78" s="12"/>
      <c r="WSG78" s="12"/>
      <c r="WSH78" s="12"/>
      <c r="WSI78" s="12"/>
      <c r="WSJ78" s="12"/>
      <c r="WSK78" s="12"/>
      <c r="WSL78" s="12"/>
      <c r="WSM78" s="12"/>
      <c r="WSN78" s="12"/>
      <c r="WSO78" s="12"/>
      <c r="WSP78" s="12"/>
      <c r="WSQ78" s="12"/>
      <c r="WSR78" s="12"/>
      <c r="WSS78" s="12"/>
      <c r="WST78" s="12"/>
      <c r="WSU78" s="12"/>
      <c r="WSV78" s="12"/>
      <c r="WSW78" s="12"/>
      <c r="WSX78" s="12"/>
      <c r="WSY78" s="12"/>
      <c r="WSZ78" s="12"/>
      <c r="WTA78" s="12"/>
      <c r="WTB78" s="12"/>
      <c r="WTC78" s="12"/>
      <c r="WTD78" s="12"/>
      <c r="WTE78" s="12"/>
      <c r="WTF78" s="12"/>
      <c r="WTG78" s="12"/>
      <c r="WTH78" s="12"/>
      <c r="WTI78" s="12"/>
      <c r="WTJ78" s="12"/>
      <c r="WTK78" s="12"/>
      <c r="WTL78" s="12"/>
      <c r="WTM78" s="12"/>
      <c r="WTN78" s="12"/>
      <c r="WTO78" s="12"/>
      <c r="WTP78" s="12"/>
      <c r="WTQ78" s="12"/>
      <c r="WTR78" s="12"/>
      <c r="WTS78" s="12"/>
      <c r="WTT78" s="12"/>
      <c r="WTU78" s="12"/>
      <c r="WTV78" s="12"/>
      <c r="WTW78" s="12"/>
      <c r="WTX78" s="12"/>
      <c r="WTY78" s="12"/>
      <c r="WTZ78" s="12"/>
      <c r="WUA78" s="12"/>
      <c r="WUB78" s="12"/>
      <c r="WUC78" s="12"/>
      <c r="WUD78" s="12"/>
      <c r="WUE78" s="12"/>
      <c r="WUF78" s="12"/>
      <c r="WUG78" s="12"/>
      <c r="WUH78" s="12"/>
      <c r="WUI78" s="12"/>
      <c r="WUJ78" s="12"/>
      <c r="WUK78" s="12"/>
      <c r="WUL78" s="12"/>
      <c r="WUM78" s="12"/>
      <c r="WUN78" s="12"/>
      <c r="WUO78" s="12"/>
      <c r="WUP78" s="12"/>
      <c r="WUQ78" s="12"/>
      <c r="WUR78" s="12"/>
      <c r="WUS78" s="12"/>
      <c r="WUT78" s="12"/>
      <c r="WUU78" s="12"/>
      <c r="WUV78" s="12"/>
      <c r="WUW78" s="12"/>
      <c r="WUX78" s="12"/>
      <c r="WUY78" s="12"/>
      <c r="WUZ78" s="12"/>
      <c r="WVA78" s="12"/>
      <c r="WVB78" s="12"/>
      <c r="WVC78" s="12"/>
      <c r="WVD78" s="12"/>
      <c r="WVE78" s="12"/>
      <c r="WVF78" s="12"/>
      <c r="WVG78" s="12"/>
      <c r="WVH78" s="12"/>
      <c r="WVI78" s="12"/>
      <c r="WVJ78" s="12"/>
      <c r="WVK78" s="12"/>
      <c r="WVL78" s="12"/>
      <c r="WVM78" s="12"/>
      <c r="WVN78" s="12"/>
      <c r="WVO78" s="12"/>
      <c r="WVP78" s="12"/>
      <c r="WVQ78" s="12"/>
      <c r="WVR78" s="12"/>
      <c r="WVS78" s="12"/>
      <c r="WVT78" s="12"/>
      <c r="WVU78" s="12"/>
      <c r="WVV78" s="12"/>
      <c r="WVW78" s="12"/>
      <c r="WVX78" s="12"/>
      <c r="WVY78" s="12"/>
      <c r="WVZ78" s="12"/>
      <c r="WWA78" s="12"/>
      <c r="WWB78" s="12"/>
      <c r="WWC78" s="12"/>
      <c r="WWD78" s="12"/>
      <c r="WWE78" s="12"/>
      <c r="WWF78" s="12"/>
      <c r="WWG78" s="12"/>
      <c r="WWH78" s="12"/>
      <c r="WWI78" s="12"/>
      <c r="WWJ78" s="12"/>
      <c r="WWK78" s="12"/>
      <c r="WWL78" s="12"/>
      <c r="WWM78" s="12"/>
      <c r="WWN78" s="12"/>
      <c r="WWO78" s="12"/>
      <c r="WWP78" s="12"/>
      <c r="WWQ78" s="12"/>
      <c r="WWR78" s="12"/>
      <c r="WWS78" s="12"/>
      <c r="WWT78" s="12"/>
      <c r="WWU78" s="12"/>
      <c r="WWV78" s="12"/>
      <c r="WWW78" s="12"/>
      <c r="WWX78" s="12"/>
      <c r="WWY78" s="12"/>
      <c r="WWZ78" s="12"/>
      <c r="WXA78" s="12"/>
      <c r="WXB78" s="12"/>
      <c r="WXC78" s="12"/>
      <c r="WXD78" s="12"/>
      <c r="WXE78" s="12"/>
      <c r="WXF78" s="12"/>
      <c r="WXG78" s="12"/>
      <c r="WXH78" s="12"/>
      <c r="WXI78" s="12"/>
      <c r="WXJ78" s="12"/>
      <c r="WXK78" s="12"/>
      <c r="WXL78" s="12"/>
      <c r="WXM78" s="12"/>
      <c r="WXN78" s="12"/>
      <c r="WXO78" s="12"/>
      <c r="WXP78" s="12"/>
      <c r="WXQ78" s="12"/>
      <c r="WXR78" s="12"/>
      <c r="WXS78" s="12"/>
      <c r="WXT78" s="12"/>
      <c r="WXU78" s="12"/>
      <c r="WXV78" s="12"/>
      <c r="WXW78" s="12"/>
      <c r="WXX78" s="12"/>
      <c r="WXY78" s="12"/>
      <c r="WXZ78" s="12"/>
      <c r="WYA78" s="12"/>
      <c r="WYB78" s="12"/>
      <c r="WYC78" s="12"/>
      <c r="WYD78" s="12"/>
      <c r="WYE78" s="12"/>
      <c r="WYF78" s="12"/>
      <c r="WYG78" s="12"/>
      <c r="WYH78" s="12"/>
      <c r="WYI78" s="12"/>
      <c r="WYJ78" s="12"/>
      <c r="WYK78" s="12"/>
      <c r="WYL78" s="12"/>
      <c r="WYM78" s="12"/>
      <c r="WYN78" s="12"/>
      <c r="WYO78" s="12"/>
      <c r="WYP78" s="12"/>
      <c r="WYQ78" s="12"/>
      <c r="WYR78" s="12"/>
      <c r="WYS78" s="12"/>
      <c r="WYT78" s="12"/>
      <c r="WYU78" s="12"/>
      <c r="WYV78" s="12"/>
      <c r="WYW78" s="12"/>
      <c r="WYX78" s="12"/>
      <c r="WYY78" s="12"/>
      <c r="WYZ78" s="12"/>
      <c r="WZA78" s="12"/>
      <c r="WZB78" s="12"/>
      <c r="WZC78" s="12"/>
      <c r="WZD78" s="12"/>
      <c r="WZE78" s="12"/>
      <c r="WZF78" s="12"/>
      <c r="WZG78" s="12"/>
      <c r="WZH78" s="12"/>
      <c r="WZI78" s="12"/>
      <c r="WZJ78" s="12"/>
      <c r="WZK78" s="12"/>
      <c r="WZL78" s="12"/>
      <c r="WZM78" s="12"/>
      <c r="WZN78" s="12"/>
      <c r="WZO78" s="12"/>
      <c r="WZP78" s="12"/>
      <c r="WZQ78" s="12"/>
      <c r="WZR78" s="12"/>
      <c r="WZS78" s="12"/>
      <c r="WZT78" s="12"/>
      <c r="WZU78" s="12"/>
      <c r="WZV78" s="12"/>
      <c r="WZW78" s="12"/>
      <c r="WZX78" s="12"/>
      <c r="WZY78" s="12"/>
      <c r="WZZ78" s="12"/>
      <c r="XAA78" s="12"/>
      <c r="XAB78" s="12"/>
      <c r="XAC78" s="12"/>
      <c r="XAD78" s="12"/>
      <c r="XAE78" s="12"/>
      <c r="XAF78" s="12"/>
      <c r="XAG78" s="12"/>
      <c r="XAH78" s="12"/>
      <c r="XAI78" s="12"/>
      <c r="XAJ78" s="12"/>
      <c r="XAK78" s="12"/>
      <c r="XAL78" s="12"/>
      <c r="XAM78" s="12"/>
      <c r="XAN78" s="12"/>
      <c r="XAO78" s="12"/>
      <c r="XAP78" s="12"/>
      <c r="XAQ78" s="12"/>
      <c r="XAR78" s="12"/>
      <c r="XAS78" s="12"/>
      <c r="XAT78" s="12"/>
      <c r="XAU78" s="12"/>
      <c r="XAV78" s="12"/>
      <c r="XAW78" s="12"/>
      <c r="XAX78" s="12"/>
      <c r="XAY78" s="12"/>
      <c r="XAZ78" s="12"/>
      <c r="XBA78" s="12"/>
      <c r="XBB78" s="12"/>
      <c r="XBC78" s="12"/>
      <c r="XBD78" s="12"/>
      <c r="XBE78" s="12"/>
      <c r="XBF78" s="12"/>
      <c r="XBG78" s="12"/>
      <c r="XBH78" s="12"/>
      <c r="XBI78" s="12"/>
      <c r="XBJ78" s="12"/>
      <c r="XBK78" s="12"/>
      <c r="XBL78" s="12"/>
      <c r="XBM78" s="12"/>
      <c r="XBN78" s="12"/>
      <c r="XBO78" s="12"/>
      <c r="XBP78" s="12"/>
      <c r="XBQ78" s="12"/>
      <c r="XBR78" s="12"/>
      <c r="XBS78" s="12"/>
      <c r="XBT78" s="12"/>
      <c r="XBU78" s="12"/>
      <c r="XBV78" s="12"/>
      <c r="XBW78" s="12"/>
      <c r="XBX78" s="12"/>
      <c r="XBY78" s="12"/>
      <c r="XBZ78" s="12"/>
      <c r="XCA78" s="12"/>
      <c r="XCB78" s="12"/>
      <c r="XCC78" s="12"/>
      <c r="XCD78" s="12"/>
      <c r="XCE78" s="12"/>
      <c r="XCF78" s="12"/>
      <c r="XCG78" s="12"/>
      <c r="XCH78" s="12"/>
      <c r="XCI78" s="12"/>
      <c r="XCJ78" s="12"/>
      <c r="XCK78" s="12"/>
      <c r="XCL78" s="12"/>
      <c r="XCM78" s="12"/>
      <c r="XCN78" s="12"/>
      <c r="XCO78" s="12"/>
      <c r="XCP78" s="12"/>
      <c r="XCQ78" s="12"/>
      <c r="XCR78" s="12"/>
      <c r="XCS78" s="12"/>
      <c r="XCT78" s="12"/>
      <c r="XCU78" s="12"/>
      <c r="XCV78" s="12"/>
      <c r="XCW78" s="12"/>
      <c r="XCX78" s="12"/>
      <c r="XCY78" s="12"/>
      <c r="XCZ78" s="12"/>
      <c r="XDA78" s="12"/>
      <c r="XDB78" s="12"/>
      <c r="XDC78" s="12"/>
      <c r="XDD78" s="12"/>
      <c r="XDE78" s="12"/>
      <c r="XDF78" s="12"/>
      <c r="XDG78" s="12"/>
      <c r="XDH78" s="12"/>
      <c r="XDI78" s="12"/>
      <c r="XDJ78" s="12"/>
      <c r="XDK78" s="12"/>
      <c r="XDL78" s="12"/>
      <c r="XDM78" s="12"/>
      <c r="XDN78" s="12"/>
      <c r="XDO78" s="12"/>
      <c r="XDP78" s="12"/>
      <c r="XDQ78" s="12"/>
      <c r="XDR78" s="12"/>
      <c r="XDS78" s="12"/>
      <c r="XDT78" s="12"/>
      <c r="XDU78" s="12"/>
      <c r="XDV78" s="12"/>
      <c r="XDW78" s="12"/>
      <c r="XDX78" s="12"/>
      <c r="XDY78" s="12"/>
      <c r="XDZ78" s="12"/>
      <c r="XEA78" s="12"/>
      <c r="XEB78" s="12"/>
      <c r="XEC78" s="12"/>
      <c r="XED78" s="12"/>
      <c r="XEE78" s="12"/>
      <c r="XEF78" s="12"/>
      <c r="XEG78" s="12"/>
      <c r="XEH78" s="12"/>
      <c r="XEI78" s="12"/>
      <c r="XEJ78" s="12"/>
      <c r="XEK78" s="12"/>
      <c r="XEL78" s="12"/>
      <c r="XEM78" s="12"/>
      <c r="XEN78" s="12"/>
      <c r="XEO78" s="12"/>
      <c r="XEP78" s="12"/>
      <c r="XEQ78" s="12"/>
      <c r="XER78" s="12"/>
      <c r="XES78" s="12"/>
      <c r="XET78" s="12"/>
      <c r="XEU78" s="12"/>
      <c r="XEV78" s="12"/>
      <c r="XEW78" s="12"/>
      <c r="XEX78" s="12"/>
      <c r="XEY78" s="12"/>
      <c r="XEZ78" s="12"/>
      <c r="XFA78" s="12"/>
    </row>
    <row r="79" spans="1:16381">
      <c r="B79" s="726" t="s">
        <v>208</v>
      </c>
      <c r="C79" s="726" t="s">
        <v>693</v>
      </c>
      <c r="D79" s="726" t="s">
        <v>707</v>
      </c>
      <c r="E79" s="768" t="s">
        <v>689</v>
      </c>
      <c r="F79" s="726" t="s">
        <v>29</v>
      </c>
      <c r="G79" s="726" t="s">
        <v>695</v>
      </c>
      <c r="H79" s="726">
        <v>2013</v>
      </c>
      <c r="I79" s="634" t="s">
        <v>579</v>
      </c>
      <c r="J79" s="634" t="s">
        <v>595</v>
      </c>
      <c r="K79" s="728"/>
      <c r="L79" s="680">
        <v>0</v>
      </c>
      <c r="M79" s="680">
        <v>0</v>
      </c>
      <c r="N79" s="680">
        <v>866.45519999999999</v>
      </c>
      <c r="O79" s="680">
        <v>0</v>
      </c>
      <c r="P79" s="680">
        <v>0</v>
      </c>
      <c r="Q79" s="680">
        <v>0</v>
      </c>
      <c r="R79" s="680">
        <v>0</v>
      </c>
      <c r="S79" s="680">
        <v>0</v>
      </c>
      <c r="T79" s="680">
        <v>0</v>
      </c>
      <c r="U79" s="680">
        <v>0</v>
      </c>
      <c r="V79" s="680">
        <v>0</v>
      </c>
      <c r="W79" s="680">
        <v>0</v>
      </c>
      <c r="X79" s="680">
        <v>0</v>
      </c>
      <c r="Y79" s="680">
        <v>0</v>
      </c>
      <c r="Z79" s="680">
        <v>0</v>
      </c>
      <c r="AA79" s="680">
        <v>0</v>
      </c>
      <c r="AB79" s="680">
        <v>0</v>
      </c>
      <c r="AC79" s="680">
        <v>0</v>
      </c>
      <c r="AD79" s="680">
        <v>0</v>
      </c>
      <c r="AE79" s="680">
        <v>0</v>
      </c>
      <c r="AF79" s="680">
        <v>0</v>
      </c>
      <c r="AG79" s="680">
        <v>0</v>
      </c>
      <c r="AH79" s="680">
        <v>0</v>
      </c>
      <c r="AI79" s="680">
        <v>0</v>
      </c>
      <c r="AJ79" s="680">
        <v>0</v>
      </c>
      <c r="AK79" s="680">
        <v>0</v>
      </c>
      <c r="AL79" s="680">
        <v>0</v>
      </c>
      <c r="AM79" s="680">
        <v>0</v>
      </c>
      <c r="AN79" s="680">
        <v>0</v>
      </c>
      <c r="AO79" s="680">
        <v>0</v>
      </c>
      <c r="AP79" s="728"/>
      <c r="AQ79" s="680">
        <v>0</v>
      </c>
      <c r="AR79" s="680">
        <v>0</v>
      </c>
      <c r="AS79" s="680">
        <v>-3719.4050000000002</v>
      </c>
      <c r="AT79" s="680">
        <v>0</v>
      </c>
      <c r="AU79" s="680">
        <v>0</v>
      </c>
      <c r="AV79" s="680">
        <v>0</v>
      </c>
      <c r="AW79" s="680">
        <v>0</v>
      </c>
      <c r="AX79" s="680">
        <v>0</v>
      </c>
      <c r="AY79" s="680">
        <v>0</v>
      </c>
      <c r="AZ79" s="680">
        <v>0</v>
      </c>
      <c r="BA79" s="680">
        <v>0</v>
      </c>
      <c r="BB79" s="680">
        <v>0</v>
      </c>
      <c r="BC79" s="680">
        <v>0</v>
      </c>
      <c r="BD79" s="680">
        <v>0</v>
      </c>
      <c r="BE79" s="680">
        <v>0</v>
      </c>
      <c r="BF79" s="680">
        <v>0</v>
      </c>
      <c r="BG79" s="680">
        <v>0</v>
      </c>
      <c r="BH79" s="680">
        <v>0</v>
      </c>
      <c r="BI79" s="680">
        <v>0</v>
      </c>
      <c r="BJ79" s="680">
        <v>0</v>
      </c>
      <c r="BK79" s="680">
        <v>0</v>
      </c>
      <c r="BL79" s="680">
        <v>0</v>
      </c>
      <c r="BM79" s="680">
        <v>0</v>
      </c>
      <c r="BN79" s="680">
        <v>0</v>
      </c>
      <c r="BO79" s="680">
        <v>0</v>
      </c>
      <c r="BP79" s="680">
        <v>0</v>
      </c>
      <c r="BQ79" s="680">
        <v>0</v>
      </c>
      <c r="BR79" s="680">
        <v>0</v>
      </c>
      <c r="BS79" s="680">
        <v>0</v>
      </c>
      <c r="BT79" s="680">
        <v>0</v>
      </c>
    </row>
    <row r="80" spans="1:16381">
      <c r="B80" s="726" t="s">
        <v>208</v>
      </c>
      <c r="C80" s="726" t="s">
        <v>693</v>
      </c>
      <c r="D80" s="726" t="s">
        <v>708</v>
      </c>
      <c r="E80" s="768" t="s">
        <v>689</v>
      </c>
      <c r="F80" s="726" t="s">
        <v>29</v>
      </c>
      <c r="G80" s="726" t="s">
        <v>695</v>
      </c>
      <c r="H80" s="726">
        <v>2012</v>
      </c>
      <c r="I80" s="634" t="s">
        <v>579</v>
      </c>
      <c r="J80" s="634" t="s">
        <v>588</v>
      </c>
      <c r="K80" s="728"/>
      <c r="L80" s="680">
        <v>0</v>
      </c>
      <c r="M80" s="680">
        <v>0</v>
      </c>
      <c r="N80" s="680">
        <v>0</v>
      </c>
      <c r="O80" s="680">
        <v>0</v>
      </c>
      <c r="P80" s="680">
        <v>0</v>
      </c>
      <c r="Q80" s="680">
        <v>0</v>
      </c>
      <c r="R80" s="680">
        <v>0</v>
      </c>
      <c r="S80" s="680">
        <v>0</v>
      </c>
      <c r="T80" s="680">
        <v>0</v>
      </c>
      <c r="U80" s="680">
        <v>0</v>
      </c>
      <c r="V80" s="680">
        <v>0</v>
      </c>
      <c r="W80" s="680">
        <v>0</v>
      </c>
      <c r="X80" s="680">
        <v>0</v>
      </c>
      <c r="Y80" s="680">
        <v>0</v>
      </c>
      <c r="Z80" s="680">
        <v>0</v>
      </c>
      <c r="AA80" s="680">
        <v>0</v>
      </c>
      <c r="AB80" s="680">
        <v>0</v>
      </c>
      <c r="AC80" s="680">
        <v>0</v>
      </c>
      <c r="AD80" s="680">
        <v>0</v>
      </c>
      <c r="AE80" s="680">
        <v>0</v>
      </c>
      <c r="AF80" s="680">
        <v>0</v>
      </c>
      <c r="AG80" s="680">
        <v>0</v>
      </c>
      <c r="AH80" s="680">
        <v>0</v>
      </c>
      <c r="AI80" s="680">
        <v>0</v>
      </c>
      <c r="AJ80" s="680">
        <v>0</v>
      </c>
      <c r="AK80" s="680">
        <v>0</v>
      </c>
      <c r="AL80" s="680">
        <v>0</v>
      </c>
      <c r="AM80" s="680">
        <v>0</v>
      </c>
      <c r="AN80" s="680">
        <v>0</v>
      </c>
      <c r="AO80" s="680">
        <v>0</v>
      </c>
      <c r="AP80" s="627"/>
      <c r="AQ80" s="722">
        <v>0</v>
      </c>
      <c r="AR80" s="722">
        <v>0</v>
      </c>
      <c r="AS80" s="680">
        <v>0</v>
      </c>
      <c r="AT80" s="680">
        <v>651.93619999999999</v>
      </c>
      <c r="AU80" s="680">
        <v>0</v>
      </c>
      <c r="AV80" s="680">
        <v>0</v>
      </c>
      <c r="AW80" s="680">
        <v>0</v>
      </c>
      <c r="AX80" s="680">
        <v>0</v>
      </c>
      <c r="AY80" s="680">
        <v>0</v>
      </c>
      <c r="AZ80" s="680">
        <v>0</v>
      </c>
      <c r="BA80" s="680">
        <v>0</v>
      </c>
      <c r="BB80" s="680">
        <v>0</v>
      </c>
      <c r="BC80" s="680">
        <v>0</v>
      </c>
      <c r="BD80" s="680">
        <v>0</v>
      </c>
      <c r="BE80" s="680">
        <v>0</v>
      </c>
      <c r="BF80" s="680">
        <v>0</v>
      </c>
      <c r="BG80" s="680">
        <v>0</v>
      </c>
      <c r="BH80" s="680">
        <v>0</v>
      </c>
      <c r="BI80" s="680">
        <v>0</v>
      </c>
      <c r="BJ80" s="680">
        <v>0</v>
      </c>
      <c r="BK80" s="680">
        <v>0</v>
      </c>
      <c r="BL80" s="680">
        <v>0</v>
      </c>
      <c r="BM80" s="680">
        <v>0</v>
      </c>
      <c r="BN80" s="680">
        <v>0</v>
      </c>
      <c r="BO80" s="680">
        <v>0</v>
      </c>
      <c r="BP80" s="680">
        <v>0</v>
      </c>
      <c r="BQ80" s="680">
        <v>0</v>
      </c>
      <c r="BR80" s="680">
        <v>0</v>
      </c>
      <c r="BS80" s="680">
        <v>0</v>
      </c>
      <c r="BT80" s="680">
        <v>0</v>
      </c>
    </row>
    <row r="81" spans="1:16381">
      <c r="B81" s="726" t="s">
        <v>208</v>
      </c>
      <c r="C81" s="726" t="s">
        <v>693</v>
      </c>
      <c r="D81" s="726" t="s">
        <v>708</v>
      </c>
      <c r="E81" s="768" t="s">
        <v>689</v>
      </c>
      <c r="F81" s="726" t="s">
        <v>29</v>
      </c>
      <c r="G81" s="726" t="s">
        <v>695</v>
      </c>
      <c r="H81" s="726">
        <v>2013</v>
      </c>
      <c r="I81" s="634" t="s">
        <v>579</v>
      </c>
      <c r="J81" s="634" t="s">
        <v>595</v>
      </c>
      <c r="K81" s="728"/>
      <c r="L81" s="680">
        <v>0</v>
      </c>
      <c r="M81" s="680">
        <v>0</v>
      </c>
      <c r="N81" s="680">
        <v>0</v>
      </c>
      <c r="O81" s="680">
        <v>0</v>
      </c>
      <c r="P81" s="680">
        <v>0</v>
      </c>
      <c r="Q81" s="680">
        <v>0</v>
      </c>
      <c r="R81" s="680">
        <v>0</v>
      </c>
      <c r="S81" s="680">
        <v>0</v>
      </c>
      <c r="T81" s="680">
        <v>0</v>
      </c>
      <c r="U81" s="680">
        <v>0</v>
      </c>
      <c r="V81" s="680">
        <v>0</v>
      </c>
      <c r="W81" s="680">
        <v>0</v>
      </c>
      <c r="X81" s="680">
        <v>0</v>
      </c>
      <c r="Y81" s="680">
        <v>0</v>
      </c>
      <c r="Z81" s="680">
        <v>0</v>
      </c>
      <c r="AA81" s="680">
        <v>0</v>
      </c>
      <c r="AB81" s="680">
        <v>0</v>
      </c>
      <c r="AC81" s="680">
        <v>0</v>
      </c>
      <c r="AD81" s="680">
        <v>0</v>
      </c>
      <c r="AE81" s="680">
        <v>0</v>
      </c>
      <c r="AF81" s="680">
        <v>0</v>
      </c>
      <c r="AG81" s="680">
        <v>0</v>
      </c>
      <c r="AH81" s="680">
        <v>0</v>
      </c>
      <c r="AI81" s="680">
        <v>0</v>
      </c>
      <c r="AJ81" s="680">
        <v>0</v>
      </c>
      <c r="AK81" s="680">
        <v>0</v>
      </c>
      <c r="AL81" s="680">
        <v>0</v>
      </c>
      <c r="AM81" s="680">
        <v>0</v>
      </c>
      <c r="AN81" s="680">
        <v>0</v>
      </c>
      <c r="AO81" s="680">
        <v>0</v>
      </c>
      <c r="AP81" s="728"/>
      <c r="AQ81" s="680">
        <v>0</v>
      </c>
      <c r="AR81" s="680">
        <v>0</v>
      </c>
      <c r="AS81" s="680">
        <v>2018.471</v>
      </c>
      <c r="AT81" s="680">
        <v>0</v>
      </c>
      <c r="AU81" s="680">
        <v>0</v>
      </c>
      <c r="AV81" s="680">
        <v>0</v>
      </c>
      <c r="AW81" s="680">
        <v>0</v>
      </c>
      <c r="AX81" s="680">
        <v>0</v>
      </c>
      <c r="AY81" s="680">
        <v>0</v>
      </c>
      <c r="AZ81" s="680">
        <v>0</v>
      </c>
      <c r="BA81" s="680">
        <v>0</v>
      </c>
      <c r="BB81" s="680">
        <v>0</v>
      </c>
      <c r="BC81" s="680">
        <v>0</v>
      </c>
      <c r="BD81" s="680">
        <v>0</v>
      </c>
      <c r="BE81" s="680">
        <v>0</v>
      </c>
      <c r="BF81" s="680">
        <v>0</v>
      </c>
      <c r="BG81" s="680">
        <v>0</v>
      </c>
      <c r="BH81" s="680">
        <v>0</v>
      </c>
      <c r="BI81" s="680">
        <v>0</v>
      </c>
      <c r="BJ81" s="680">
        <v>0</v>
      </c>
      <c r="BK81" s="680">
        <v>0</v>
      </c>
      <c r="BL81" s="680">
        <v>0</v>
      </c>
      <c r="BM81" s="680">
        <v>0</v>
      </c>
      <c r="BN81" s="680">
        <v>0</v>
      </c>
      <c r="BO81" s="680">
        <v>0</v>
      </c>
      <c r="BP81" s="680">
        <v>0</v>
      </c>
      <c r="BQ81" s="680">
        <v>0</v>
      </c>
      <c r="BR81" s="680">
        <v>0</v>
      </c>
      <c r="BS81" s="680">
        <v>0</v>
      </c>
      <c r="BT81" s="680">
        <v>0</v>
      </c>
    </row>
    <row r="82" spans="1:16381">
      <c r="B82" s="726" t="s">
        <v>208</v>
      </c>
      <c r="C82" s="726" t="s">
        <v>699</v>
      </c>
      <c r="D82" s="726" t="s">
        <v>706</v>
      </c>
      <c r="E82" s="768" t="s">
        <v>689</v>
      </c>
      <c r="F82" s="726" t="s">
        <v>699</v>
      </c>
      <c r="G82" s="726" t="s">
        <v>695</v>
      </c>
      <c r="H82" s="726">
        <v>2013</v>
      </c>
      <c r="I82" s="634" t="s">
        <v>579</v>
      </c>
      <c r="J82" s="634" t="s">
        <v>595</v>
      </c>
      <c r="K82" s="728"/>
      <c r="L82" s="680">
        <v>0</v>
      </c>
      <c r="M82" s="680">
        <v>0</v>
      </c>
      <c r="N82" s="680">
        <v>714.48320000000001</v>
      </c>
      <c r="O82" s="680">
        <v>0</v>
      </c>
      <c r="P82" s="680">
        <v>0</v>
      </c>
      <c r="Q82" s="680">
        <v>0</v>
      </c>
      <c r="R82" s="680">
        <v>0</v>
      </c>
      <c r="S82" s="680">
        <v>0</v>
      </c>
      <c r="T82" s="680">
        <v>0</v>
      </c>
      <c r="U82" s="680">
        <v>0</v>
      </c>
      <c r="V82" s="680">
        <v>0</v>
      </c>
      <c r="W82" s="680">
        <v>0</v>
      </c>
      <c r="X82" s="680">
        <v>0</v>
      </c>
      <c r="Y82" s="680">
        <v>0</v>
      </c>
      <c r="Z82" s="680">
        <v>0</v>
      </c>
      <c r="AA82" s="680">
        <v>0</v>
      </c>
      <c r="AB82" s="680">
        <v>0</v>
      </c>
      <c r="AC82" s="680">
        <v>0</v>
      </c>
      <c r="AD82" s="680">
        <v>0</v>
      </c>
      <c r="AE82" s="680">
        <v>0</v>
      </c>
      <c r="AF82" s="680">
        <v>0</v>
      </c>
      <c r="AG82" s="680">
        <v>0</v>
      </c>
      <c r="AH82" s="680">
        <v>0</v>
      </c>
      <c r="AI82" s="680">
        <v>0</v>
      </c>
      <c r="AJ82" s="680">
        <v>0</v>
      </c>
      <c r="AK82" s="680">
        <v>0</v>
      </c>
      <c r="AL82" s="680">
        <v>0</v>
      </c>
      <c r="AM82" s="680">
        <v>0</v>
      </c>
      <c r="AN82" s="680">
        <v>0</v>
      </c>
      <c r="AO82" s="680">
        <v>0</v>
      </c>
      <c r="AP82" s="728"/>
      <c r="AQ82" s="680">
        <v>0</v>
      </c>
      <c r="AR82" s="680">
        <v>0</v>
      </c>
      <c r="AS82" s="680">
        <v>1468.8320000000001</v>
      </c>
      <c r="AT82" s="680">
        <v>0</v>
      </c>
      <c r="AU82" s="680">
        <v>0</v>
      </c>
      <c r="AV82" s="680">
        <v>0</v>
      </c>
      <c r="AW82" s="680">
        <v>0</v>
      </c>
      <c r="AX82" s="680">
        <v>0</v>
      </c>
      <c r="AY82" s="680">
        <v>0</v>
      </c>
      <c r="AZ82" s="680">
        <v>0</v>
      </c>
      <c r="BA82" s="680">
        <v>0</v>
      </c>
      <c r="BB82" s="680">
        <v>0</v>
      </c>
      <c r="BC82" s="680">
        <v>0</v>
      </c>
      <c r="BD82" s="680">
        <v>0</v>
      </c>
      <c r="BE82" s="680">
        <v>0</v>
      </c>
      <c r="BF82" s="680">
        <v>0</v>
      </c>
      <c r="BG82" s="680">
        <v>0</v>
      </c>
      <c r="BH82" s="680">
        <v>0</v>
      </c>
      <c r="BI82" s="680">
        <v>0</v>
      </c>
      <c r="BJ82" s="680">
        <v>0</v>
      </c>
      <c r="BK82" s="680">
        <v>0</v>
      </c>
      <c r="BL82" s="680">
        <v>0</v>
      </c>
      <c r="BM82" s="680">
        <v>0</v>
      </c>
      <c r="BN82" s="680">
        <v>0</v>
      </c>
      <c r="BO82" s="680">
        <v>0</v>
      </c>
      <c r="BP82" s="680">
        <v>0</v>
      </c>
      <c r="BQ82" s="680">
        <v>0</v>
      </c>
      <c r="BR82" s="680">
        <v>0</v>
      </c>
      <c r="BS82" s="680">
        <v>0</v>
      </c>
      <c r="BT82" s="680">
        <v>0</v>
      </c>
    </row>
    <row r="83" spans="1:16381" s="725" customFormat="1">
      <c r="B83" s="726" t="s">
        <v>713</v>
      </c>
      <c r="C83" s="726" t="s">
        <v>696</v>
      </c>
      <c r="D83" s="726" t="s">
        <v>706</v>
      </c>
      <c r="E83" s="726" t="s">
        <v>689</v>
      </c>
      <c r="F83" s="727" t="s">
        <v>698</v>
      </c>
      <c r="G83" s="727" t="s">
        <v>695</v>
      </c>
      <c r="H83" s="728">
        <v>2013</v>
      </c>
      <c r="I83" s="634" t="s">
        <v>579</v>
      </c>
      <c r="J83" s="634" t="s">
        <v>595</v>
      </c>
      <c r="K83" s="729"/>
      <c r="L83" s="680">
        <v>0</v>
      </c>
      <c r="M83" s="680">
        <v>0</v>
      </c>
      <c r="N83" s="680">
        <v>94.8035</v>
      </c>
      <c r="O83" s="680">
        <v>0</v>
      </c>
      <c r="P83" s="680">
        <v>0</v>
      </c>
      <c r="Q83" s="680">
        <v>0</v>
      </c>
      <c r="R83" s="680">
        <v>0</v>
      </c>
      <c r="S83" s="680">
        <v>0</v>
      </c>
      <c r="T83" s="680">
        <v>0</v>
      </c>
      <c r="U83" s="680">
        <v>0</v>
      </c>
      <c r="V83" s="680">
        <v>0</v>
      </c>
      <c r="W83" s="680">
        <v>0</v>
      </c>
      <c r="X83" s="680">
        <v>0</v>
      </c>
      <c r="Y83" s="680">
        <v>0</v>
      </c>
      <c r="Z83" s="680">
        <v>0</v>
      </c>
      <c r="AA83" s="680">
        <v>0</v>
      </c>
      <c r="AB83" s="680">
        <v>0</v>
      </c>
      <c r="AC83" s="680">
        <v>0</v>
      </c>
      <c r="AD83" s="680">
        <v>0</v>
      </c>
      <c r="AE83" s="680">
        <v>0</v>
      </c>
      <c r="AF83" s="680">
        <v>0</v>
      </c>
      <c r="AG83" s="680">
        <v>0</v>
      </c>
      <c r="AH83" s="680">
        <v>0</v>
      </c>
      <c r="AI83" s="680">
        <v>0</v>
      </c>
      <c r="AJ83" s="680">
        <v>0</v>
      </c>
      <c r="AK83" s="680">
        <v>0</v>
      </c>
      <c r="AL83" s="680">
        <v>0</v>
      </c>
      <c r="AM83" s="680">
        <v>0</v>
      </c>
      <c r="AN83" s="680">
        <v>0</v>
      </c>
      <c r="AO83" s="680">
        <v>0</v>
      </c>
      <c r="AP83" s="729"/>
      <c r="AQ83" s="680">
        <v>0</v>
      </c>
      <c r="AR83" s="680">
        <v>0</v>
      </c>
      <c r="AS83" s="680">
        <v>12517.56</v>
      </c>
      <c r="AT83" s="680">
        <v>0</v>
      </c>
      <c r="AU83" s="680">
        <v>0</v>
      </c>
      <c r="AV83" s="680">
        <v>0</v>
      </c>
      <c r="AW83" s="680">
        <v>0</v>
      </c>
      <c r="AX83" s="680">
        <v>0</v>
      </c>
      <c r="AY83" s="680">
        <v>0</v>
      </c>
      <c r="AZ83" s="680">
        <v>0</v>
      </c>
      <c r="BA83" s="680">
        <v>0</v>
      </c>
      <c r="BB83" s="680">
        <v>0</v>
      </c>
      <c r="BC83" s="680">
        <v>0</v>
      </c>
      <c r="BD83" s="680">
        <v>0</v>
      </c>
      <c r="BE83" s="680">
        <v>0</v>
      </c>
      <c r="BF83" s="680">
        <v>0</v>
      </c>
      <c r="BG83" s="680">
        <v>0</v>
      </c>
      <c r="BH83" s="680">
        <v>0</v>
      </c>
      <c r="BI83" s="680">
        <v>0</v>
      </c>
      <c r="BJ83" s="680">
        <v>0</v>
      </c>
      <c r="BK83" s="680">
        <v>0</v>
      </c>
      <c r="BL83" s="680">
        <v>0</v>
      </c>
      <c r="BM83" s="680">
        <v>0</v>
      </c>
      <c r="BN83" s="680">
        <v>0</v>
      </c>
      <c r="BO83" s="680">
        <v>0</v>
      </c>
      <c r="BP83" s="680">
        <v>0</v>
      </c>
      <c r="BQ83" s="680">
        <v>0</v>
      </c>
      <c r="BR83" s="680">
        <v>0</v>
      </c>
      <c r="BS83" s="680">
        <v>0</v>
      </c>
      <c r="BT83" s="680">
        <v>0</v>
      </c>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12"/>
      <c r="OI83" s="12"/>
      <c r="OJ83" s="12"/>
      <c r="OK83" s="12"/>
      <c r="OL83" s="12"/>
      <c r="OM83" s="12"/>
      <c r="ON83" s="12"/>
      <c r="OO83" s="12"/>
      <c r="OP83" s="12"/>
      <c r="OQ83" s="12"/>
      <c r="OR83" s="12"/>
      <c r="OS83" s="12"/>
      <c r="OT83" s="12"/>
      <c r="OU83" s="12"/>
      <c r="OV83" s="12"/>
      <c r="OW83" s="12"/>
      <c r="OX83" s="12"/>
      <c r="OY83" s="12"/>
      <c r="OZ83" s="12"/>
      <c r="PA83" s="12"/>
      <c r="PB83" s="12"/>
      <c r="PC83" s="12"/>
      <c r="PD83" s="12"/>
      <c r="PE83" s="12"/>
      <c r="PF83" s="12"/>
      <c r="PG83" s="12"/>
      <c r="PH83" s="12"/>
      <c r="PI83" s="12"/>
      <c r="PJ83" s="12"/>
      <c r="PK83" s="12"/>
      <c r="PL83" s="12"/>
      <c r="PM83" s="12"/>
      <c r="PN83" s="12"/>
      <c r="PO83" s="12"/>
      <c r="PP83" s="12"/>
      <c r="PQ83" s="12"/>
      <c r="PR83" s="12"/>
      <c r="PS83" s="12"/>
      <c r="PT83" s="12"/>
      <c r="PU83" s="12"/>
      <c r="PV83" s="12"/>
      <c r="PW83" s="12"/>
      <c r="PX83" s="12"/>
      <c r="PY83" s="12"/>
      <c r="PZ83" s="12"/>
      <c r="QA83" s="12"/>
      <c r="QB83" s="12"/>
      <c r="QC83" s="12"/>
      <c r="QD83" s="12"/>
      <c r="QE83" s="12"/>
      <c r="QF83" s="12"/>
      <c r="QG83" s="12"/>
      <c r="QH83" s="12"/>
      <c r="QI83" s="12"/>
      <c r="QJ83" s="12"/>
      <c r="QK83" s="12"/>
      <c r="QL83" s="12"/>
      <c r="QM83" s="12"/>
      <c r="QN83" s="12"/>
      <c r="QO83" s="12"/>
      <c r="QP83" s="12"/>
      <c r="QQ83" s="12"/>
      <c r="QR83" s="12"/>
      <c r="QS83" s="12"/>
      <c r="QT83" s="12"/>
      <c r="QU83" s="12"/>
      <c r="QV83" s="12"/>
      <c r="QW83" s="12"/>
      <c r="QX83" s="12"/>
      <c r="QY83" s="12"/>
      <c r="QZ83" s="12"/>
      <c r="RA83" s="12"/>
      <c r="RB83" s="12"/>
      <c r="RC83" s="12"/>
      <c r="RD83" s="12"/>
      <c r="RE83" s="12"/>
      <c r="RF83" s="12"/>
      <c r="RG83" s="12"/>
      <c r="RH83" s="12"/>
      <c r="RI83" s="12"/>
      <c r="RJ83" s="12"/>
      <c r="RK83" s="12"/>
      <c r="RL83" s="12"/>
      <c r="RM83" s="12"/>
      <c r="RN83" s="12"/>
      <c r="RO83" s="12"/>
      <c r="RP83" s="12"/>
      <c r="RQ83" s="12"/>
      <c r="RR83" s="12"/>
      <c r="RS83" s="12"/>
      <c r="RT83" s="12"/>
      <c r="RU83" s="12"/>
      <c r="RV83" s="12"/>
      <c r="RW83" s="12"/>
      <c r="RX83" s="12"/>
      <c r="RY83" s="12"/>
      <c r="RZ83" s="12"/>
      <c r="SA83" s="12"/>
      <c r="SB83" s="12"/>
      <c r="SC83" s="12"/>
      <c r="SD83" s="12"/>
      <c r="SE83" s="12"/>
      <c r="SF83" s="12"/>
      <c r="SG83" s="12"/>
      <c r="SH83" s="12"/>
      <c r="SI83" s="12"/>
      <c r="SJ83" s="12"/>
      <c r="SK83" s="12"/>
      <c r="SL83" s="12"/>
      <c r="SM83" s="12"/>
      <c r="SN83" s="12"/>
      <c r="SO83" s="12"/>
      <c r="SP83" s="12"/>
      <c r="SQ83" s="12"/>
      <c r="SR83" s="12"/>
      <c r="SS83" s="12"/>
      <c r="ST83" s="12"/>
      <c r="SU83" s="12"/>
      <c r="SV83" s="12"/>
      <c r="SW83" s="12"/>
      <c r="SX83" s="12"/>
      <c r="SY83" s="12"/>
      <c r="SZ83" s="12"/>
      <c r="TA83" s="12"/>
      <c r="TB83" s="12"/>
      <c r="TC83" s="12"/>
      <c r="TD83" s="12"/>
      <c r="TE83" s="12"/>
      <c r="TF83" s="12"/>
      <c r="TG83" s="12"/>
      <c r="TH83" s="12"/>
      <c r="TI83" s="12"/>
      <c r="TJ83" s="12"/>
      <c r="TK83" s="12"/>
      <c r="TL83" s="12"/>
      <c r="TM83" s="12"/>
      <c r="TN83" s="12"/>
      <c r="TO83" s="12"/>
      <c r="TP83" s="12"/>
      <c r="TQ83" s="12"/>
      <c r="TR83" s="12"/>
      <c r="TS83" s="12"/>
      <c r="TT83" s="12"/>
      <c r="TU83" s="12"/>
      <c r="TV83" s="12"/>
      <c r="TW83" s="12"/>
      <c r="TX83" s="12"/>
      <c r="TY83" s="12"/>
      <c r="TZ83" s="12"/>
      <c r="UA83" s="12"/>
      <c r="UB83" s="12"/>
      <c r="UC83" s="12"/>
      <c r="UD83" s="12"/>
      <c r="UE83" s="12"/>
      <c r="UF83" s="12"/>
      <c r="UG83" s="12"/>
      <c r="UH83" s="12"/>
      <c r="UI83" s="12"/>
      <c r="UJ83" s="12"/>
      <c r="UK83" s="12"/>
      <c r="UL83" s="12"/>
      <c r="UM83" s="12"/>
      <c r="UN83" s="12"/>
      <c r="UO83" s="12"/>
      <c r="UP83" s="12"/>
      <c r="UQ83" s="12"/>
      <c r="UR83" s="12"/>
      <c r="US83" s="12"/>
      <c r="UT83" s="12"/>
      <c r="UU83" s="12"/>
      <c r="UV83" s="12"/>
      <c r="UW83" s="12"/>
      <c r="UX83" s="12"/>
      <c r="UY83" s="12"/>
      <c r="UZ83" s="12"/>
      <c r="VA83" s="12"/>
      <c r="VB83" s="12"/>
      <c r="VC83" s="12"/>
      <c r="VD83" s="12"/>
      <c r="VE83" s="12"/>
      <c r="VF83" s="12"/>
      <c r="VG83" s="12"/>
      <c r="VH83" s="12"/>
      <c r="VI83" s="12"/>
      <c r="VJ83" s="12"/>
      <c r="VK83" s="12"/>
      <c r="VL83" s="12"/>
      <c r="VM83" s="12"/>
      <c r="VN83" s="12"/>
      <c r="VO83" s="12"/>
      <c r="VP83" s="12"/>
      <c r="VQ83" s="12"/>
      <c r="VR83" s="12"/>
      <c r="VS83" s="12"/>
      <c r="VT83" s="12"/>
      <c r="VU83" s="12"/>
      <c r="VV83" s="12"/>
      <c r="VW83" s="12"/>
      <c r="VX83" s="12"/>
      <c r="VY83" s="12"/>
      <c r="VZ83" s="12"/>
      <c r="WA83" s="12"/>
      <c r="WB83" s="12"/>
      <c r="WC83" s="12"/>
      <c r="WD83" s="12"/>
      <c r="WE83" s="12"/>
      <c r="WF83" s="12"/>
      <c r="WG83" s="12"/>
      <c r="WH83" s="12"/>
      <c r="WI83" s="12"/>
      <c r="WJ83" s="12"/>
      <c r="WK83" s="12"/>
      <c r="WL83" s="12"/>
      <c r="WM83" s="12"/>
      <c r="WN83" s="12"/>
      <c r="WO83" s="12"/>
      <c r="WP83" s="12"/>
      <c r="WQ83" s="12"/>
      <c r="WR83" s="12"/>
      <c r="WS83" s="12"/>
      <c r="WT83" s="12"/>
      <c r="WU83" s="12"/>
      <c r="WV83" s="12"/>
      <c r="WW83" s="12"/>
      <c r="WX83" s="12"/>
      <c r="WY83" s="12"/>
      <c r="WZ83" s="12"/>
      <c r="XA83" s="12"/>
      <c r="XB83" s="12"/>
      <c r="XC83" s="12"/>
      <c r="XD83" s="12"/>
      <c r="XE83" s="12"/>
      <c r="XF83" s="12"/>
      <c r="XG83" s="12"/>
      <c r="XH83" s="12"/>
      <c r="XI83" s="12"/>
      <c r="XJ83" s="12"/>
      <c r="XK83" s="12"/>
      <c r="XL83" s="12"/>
      <c r="XM83" s="12"/>
      <c r="XN83" s="12"/>
      <c r="XO83" s="12"/>
      <c r="XP83" s="12"/>
      <c r="XQ83" s="12"/>
      <c r="XR83" s="12"/>
      <c r="XS83" s="12"/>
      <c r="XT83" s="12"/>
      <c r="XU83" s="12"/>
      <c r="XV83" s="12"/>
      <c r="XW83" s="12"/>
      <c r="XX83" s="12"/>
      <c r="XY83" s="12"/>
      <c r="XZ83" s="12"/>
      <c r="YA83" s="12"/>
      <c r="YB83" s="12"/>
      <c r="YC83" s="12"/>
      <c r="YD83" s="12"/>
      <c r="YE83" s="12"/>
      <c r="YF83" s="12"/>
      <c r="YG83" s="12"/>
      <c r="YH83" s="12"/>
      <c r="YI83" s="12"/>
      <c r="YJ83" s="12"/>
      <c r="YK83" s="12"/>
      <c r="YL83" s="12"/>
      <c r="YM83" s="12"/>
      <c r="YN83" s="12"/>
      <c r="YO83" s="12"/>
      <c r="YP83" s="12"/>
      <c r="YQ83" s="12"/>
      <c r="YR83" s="12"/>
      <c r="YS83" s="12"/>
      <c r="YT83" s="12"/>
      <c r="YU83" s="12"/>
      <c r="YV83" s="12"/>
      <c r="YW83" s="12"/>
      <c r="YX83" s="12"/>
      <c r="YY83" s="12"/>
      <c r="YZ83" s="12"/>
      <c r="ZA83" s="12"/>
      <c r="ZB83" s="12"/>
      <c r="ZC83" s="12"/>
      <c r="ZD83" s="12"/>
      <c r="ZE83" s="12"/>
      <c r="ZF83" s="12"/>
      <c r="ZG83" s="12"/>
      <c r="ZH83" s="12"/>
      <c r="ZI83" s="12"/>
      <c r="ZJ83" s="12"/>
      <c r="ZK83" s="12"/>
      <c r="ZL83" s="12"/>
      <c r="ZM83" s="12"/>
      <c r="ZN83" s="12"/>
      <c r="ZO83" s="12"/>
      <c r="ZP83" s="12"/>
      <c r="ZQ83" s="12"/>
      <c r="ZR83" s="12"/>
      <c r="ZS83" s="12"/>
      <c r="ZT83" s="12"/>
      <c r="ZU83" s="12"/>
      <c r="ZV83" s="12"/>
      <c r="ZW83" s="12"/>
      <c r="ZX83" s="12"/>
      <c r="ZY83" s="12"/>
      <c r="ZZ83" s="12"/>
      <c r="AAA83" s="12"/>
      <c r="AAB83" s="12"/>
      <c r="AAC83" s="12"/>
      <c r="AAD83" s="12"/>
      <c r="AAE83" s="12"/>
      <c r="AAF83" s="12"/>
      <c r="AAG83" s="12"/>
      <c r="AAH83" s="12"/>
      <c r="AAI83" s="12"/>
      <c r="AAJ83" s="12"/>
      <c r="AAK83" s="12"/>
      <c r="AAL83" s="12"/>
      <c r="AAM83" s="12"/>
      <c r="AAN83" s="12"/>
      <c r="AAO83" s="12"/>
      <c r="AAP83" s="12"/>
      <c r="AAQ83" s="12"/>
      <c r="AAR83" s="12"/>
      <c r="AAS83" s="12"/>
      <c r="AAT83" s="12"/>
      <c r="AAU83" s="12"/>
      <c r="AAV83" s="12"/>
      <c r="AAW83" s="12"/>
      <c r="AAX83" s="12"/>
      <c r="AAY83" s="12"/>
      <c r="AAZ83" s="12"/>
      <c r="ABA83" s="12"/>
      <c r="ABB83" s="12"/>
      <c r="ABC83" s="12"/>
      <c r="ABD83" s="12"/>
      <c r="ABE83" s="12"/>
      <c r="ABF83" s="12"/>
      <c r="ABG83" s="12"/>
      <c r="ABH83" s="12"/>
      <c r="ABI83" s="12"/>
      <c r="ABJ83" s="12"/>
      <c r="ABK83" s="12"/>
      <c r="ABL83" s="12"/>
      <c r="ABM83" s="12"/>
      <c r="ABN83" s="12"/>
      <c r="ABO83" s="12"/>
      <c r="ABP83" s="12"/>
      <c r="ABQ83" s="12"/>
      <c r="ABR83" s="12"/>
      <c r="ABS83" s="12"/>
      <c r="ABT83" s="12"/>
      <c r="ABU83" s="12"/>
      <c r="ABV83" s="12"/>
      <c r="ABW83" s="12"/>
      <c r="ABX83" s="12"/>
      <c r="ABY83" s="12"/>
      <c r="ABZ83" s="12"/>
      <c r="ACA83" s="12"/>
      <c r="ACB83" s="12"/>
      <c r="ACC83" s="12"/>
      <c r="ACD83" s="12"/>
      <c r="ACE83" s="12"/>
      <c r="ACF83" s="12"/>
      <c r="ACG83" s="12"/>
      <c r="ACH83" s="12"/>
      <c r="ACI83" s="12"/>
      <c r="ACJ83" s="12"/>
      <c r="ACK83" s="12"/>
      <c r="ACL83" s="12"/>
      <c r="ACM83" s="12"/>
      <c r="ACN83" s="12"/>
      <c r="ACO83" s="12"/>
      <c r="ACP83" s="12"/>
      <c r="ACQ83" s="12"/>
      <c r="ACR83" s="12"/>
      <c r="ACS83" s="12"/>
      <c r="ACT83" s="12"/>
      <c r="ACU83" s="12"/>
      <c r="ACV83" s="12"/>
      <c r="ACW83" s="12"/>
      <c r="ACX83" s="12"/>
      <c r="ACY83" s="12"/>
      <c r="ACZ83" s="12"/>
      <c r="ADA83" s="12"/>
      <c r="ADB83" s="12"/>
      <c r="ADC83" s="12"/>
      <c r="ADD83" s="12"/>
      <c r="ADE83" s="12"/>
      <c r="ADF83" s="12"/>
      <c r="ADG83" s="12"/>
      <c r="ADH83" s="12"/>
      <c r="ADI83" s="12"/>
      <c r="ADJ83" s="12"/>
      <c r="ADK83" s="12"/>
      <c r="ADL83" s="12"/>
      <c r="ADM83" s="12"/>
      <c r="ADN83" s="12"/>
      <c r="ADO83" s="12"/>
      <c r="ADP83" s="12"/>
      <c r="ADQ83" s="12"/>
      <c r="ADR83" s="12"/>
      <c r="ADS83" s="12"/>
      <c r="ADT83" s="12"/>
      <c r="ADU83" s="12"/>
      <c r="ADV83" s="12"/>
      <c r="ADW83" s="12"/>
      <c r="ADX83" s="12"/>
      <c r="ADY83" s="12"/>
      <c r="ADZ83" s="12"/>
      <c r="AEA83" s="12"/>
      <c r="AEB83" s="12"/>
      <c r="AEC83" s="12"/>
      <c r="AED83" s="12"/>
      <c r="AEE83" s="12"/>
      <c r="AEF83" s="12"/>
      <c r="AEG83" s="12"/>
      <c r="AEH83" s="12"/>
      <c r="AEI83" s="12"/>
      <c r="AEJ83" s="12"/>
      <c r="AEK83" s="12"/>
      <c r="AEL83" s="12"/>
      <c r="AEM83" s="12"/>
      <c r="AEN83" s="12"/>
      <c r="AEO83" s="12"/>
      <c r="AEP83" s="12"/>
      <c r="AEQ83" s="12"/>
      <c r="AER83" s="12"/>
      <c r="AES83" s="12"/>
      <c r="AET83" s="12"/>
      <c r="AEU83" s="12"/>
      <c r="AEV83" s="12"/>
      <c r="AEW83" s="12"/>
      <c r="AEX83" s="12"/>
      <c r="AEY83" s="12"/>
      <c r="AEZ83" s="12"/>
      <c r="AFA83" s="12"/>
      <c r="AFB83" s="12"/>
      <c r="AFC83" s="12"/>
      <c r="AFD83" s="12"/>
      <c r="AFE83" s="12"/>
      <c r="AFF83" s="12"/>
      <c r="AFG83" s="12"/>
      <c r="AFH83" s="12"/>
      <c r="AFI83" s="12"/>
      <c r="AFJ83" s="12"/>
      <c r="AFK83" s="12"/>
      <c r="AFL83" s="12"/>
      <c r="AFM83" s="12"/>
      <c r="AFN83" s="12"/>
      <c r="AFO83" s="12"/>
      <c r="AFP83" s="12"/>
      <c r="AFQ83" s="12"/>
      <c r="AFR83" s="12"/>
      <c r="AFS83" s="12"/>
      <c r="AFT83" s="12"/>
      <c r="AFU83" s="12"/>
      <c r="AFV83" s="12"/>
      <c r="AFW83" s="12"/>
      <c r="AFX83" s="12"/>
      <c r="AFY83" s="12"/>
      <c r="AFZ83" s="12"/>
      <c r="AGA83" s="12"/>
      <c r="AGB83" s="12"/>
      <c r="AGC83" s="12"/>
      <c r="AGD83" s="12"/>
      <c r="AGE83" s="12"/>
      <c r="AGF83" s="12"/>
      <c r="AGG83" s="12"/>
      <c r="AGH83" s="12"/>
      <c r="AGI83" s="12"/>
      <c r="AGJ83" s="12"/>
      <c r="AGK83" s="12"/>
      <c r="AGL83" s="12"/>
      <c r="AGM83" s="12"/>
      <c r="AGN83" s="12"/>
      <c r="AGO83" s="12"/>
      <c r="AGP83" s="12"/>
      <c r="AGQ83" s="12"/>
      <c r="AGR83" s="12"/>
      <c r="AGS83" s="12"/>
      <c r="AGT83" s="12"/>
      <c r="AGU83" s="12"/>
      <c r="AGV83" s="12"/>
      <c r="AGW83" s="12"/>
      <c r="AGX83" s="12"/>
      <c r="AGY83" s="12"/>
      <c r="AGZ83" s="12"/>
      <c r="AHA83" s="12"/>
      <c r="AHB83" s="12"/>
      <c r="AHC83" s="12"/>
      <c r="AHD83" s="12"/>
      <c r="AHE83" s="12"/>
      <c r="AHF83" s="12"/>
      <c r="AHG83" s="12"/>
      <c r="AHH83" s="12"/>
      <c r="AHI83" s="12"/>
      <c r="AHJ83" s="12"/>
      <c r="AHK83" s="12"/>
      <c r="AHL83" s="12"/>
      <c r="AHM83" s="12"/>
      <c r="AHN83" s="12"/>
      <c r="AHO83" s="12"/>
      <c r="AHP83" s="12"/>
      <c r="AHQ83" s="12"/>
      <c r="AHR83" s="12"/>
      <c r="AHS83" s="12"/>
      <c r="AHT83" s="12"/>
      <c r="AHU83" s="12"/>
      <c r="AHV83" s="12"/>
      <c r="AHW83" s="12"/>
      <c r="AHX83" s="12"/>
      <c r="AHY83" s="12"/>
      <c r="AHZ83" s="12"/>
      <c r="AIA83" s="12"/>
      <c r="AIB83" s="12"/>
      <c r="AIC83" s="12"/>
      <c r="AID83" s="12"/>
      <c r="AIE83" s="12"/>
      <c r="AIF83" s="12"/>
      <c r="AIG83" s="12"/>
      <c r="AIH83" s="12"/>
      <c r="AII83" s="12"/>
      <c r="AIJ83" s="12"/>
      <c r="AIK83" s="12"/>
      <c r="AIL83" s="12"/>
      <c r="AIM83" s="12"/>
      <c r="AIN83" s="12"/>
      <c r="AIO83" s="12"/>
      <c r="AIP83" s="12"/>
      <c r="AIQ83" s="12"/>
      <c r="AIR83" s="12"/>
      <c r="AIS83" s="12"/>
      <c r="AIT83" s="12"/>
      <c r="AIU83" s="12"/>
      <c r="AIV83" s="12"/>
      <c r="AIW83" s="12"/>
      <c r="AIX83" s="12"/>
      <c r="AIY83" s="12"/>
      <c r="AIZ83" s="12"/>
      <c r="AJA83" s="12"/>
      <c r="AJB83" s="12"/>
      <c r="AJC83" s="12"/>
      <c r="AJD83" s="12"/>
      <c r="AJE83" s="12"/>
      <c r="AJF83" s="12"/>
      <c r="AJG83" s="12"/>
      <c r="AJH83" s="12"/>
      <c r="AJI83" s="12"/>
      <c r="AJJ83" s="12"/>
      <c r="AJK83" s="12"/>
      <c r="AJL83" s="12"/>
      <c r="AJM83" s="12"/>
      <c r="AJN83" s="12"/>
      <c r="AJO83" s="12"/>
      <c r="AJP83" s="12"/>
      <c r="AJQ83" s="12"/>
      <c r="AJR83" s="12"/>
      <c r="AJS83" s="12"/>
      <c r="AJT83" s="12"/>
      <c r="AJU83" s="12"/>
      <c r="AJV83" s="12"/>
      <c r="AJW83" s="12"/>
      <c r="AJX83" s="12"/>
      <c r="AJY83" s="12"/>
      <c r="AJZ83" s="12"/>
      <c r="AKA83" s="12"/>
      <c r="AKB83" s="12"/>
      <c r="AKC83" s="12"/>
      <c r="AKD83" s="12"/>
      <c r="AKE83" s="12"/>
      <c r="AKF83" s="12"/>
      <c r="AKG83" s="12"/>
      <c r="AKH83" s="12"/>
      <c r="AKI83" s="12"/>
      <c r="AKJ83" s="12"/>
      <c r="AKK83" s="12"/>
      <c r="AKL83" s="12"/>
      <c r="AKM83" s="12"/>
      <c r="AKN83" s="12"/>
      <c r="AKO83" s="12"/>
      <c r="AKP83" s="12"/>
      <c r="AKQ83" s="12"/>
      <c r="AKR83" s="12"/>
      <c r="AKS83" s="12"/>
      <c r="AKT83" s="12"/>
      <c r="AKU83" s="12"/>
      <c r="AKV83" s="12"/>
      <c r="AKW83" s="12"/>
      <c r="AKX83" s="12"/>
      <c r="AKY83" s="12"/>
      <c r="AKZ83" s="12"/>
      <c r="ALA83" s="12"/>
      <c r="ALB83" s="12"/>
      <c r="ALC83" s="12"/>
      <c r="ALD83" s="12"/>
      <c r="ALE83" s="12"/>
      <c r="ALF83" s="12"/>
      <c r="ALG83" s="12"/>
      <c r="ALH83" s="12"/>
      <c r="ALI83" s="12"/>
      <c r="ALJ83" s="12"/>
      <c r="ALK83" s="12"/>
      <c r="ALL83" s="12"/>
      <c r="ALM83" s="12"/>
      <c r="ALN83" s="12"/>
      <c r="ALO83" s="12"/>
      <c r="ALP83" s="12"/>
      <c r="ALQ83" s="12"/>
      <c r="ALR83" s="12"/>
      <c r="ALS83" s="12"/>
      <c r="ALT83" s="12"/>
      <c r="ALU83" s="12"/>
      <c r="ALV83" s="12"/>
      <c r="ALW83" s="12"/>
      <c r="ALX83" s="12"/>
      <c r="ALY83" s="12"/>
      <c r="ALZ83" s="12"/>
      <c r="AMA83" s="12"/>
      <c r="AMB83" s="12"/>
      <c r="AMC83" s="12"/>
      <c r="AMD83" s="12"/>
      <c r="AME83" s="12"/>
      <c r="AMF83" s="12"/>
      <c r="AMG83" s="12"/>
      <c r="AMH83" s="12"/>
      <c r="AMI83" s="12"/>
      <c r="AMJ83" s="12"/>
      <c r="AMK83" s="12"/>
      <c r="AML83" s="12"/>
      <c r="AMM83" s="12"/>
      <c r="AMN83" s="12"/>
      <c r="AMO83" s="12"/>
      <c r="AMP83" s="12"/>
      <c r="AMQ83" s="12"/>
      <c r="AMR83" s="12"/>
      <c r="AMS83" s="12"/>
      <c r="AMT83" s="12"/>
      <c r="AMU83" s="12"/>
      <c r="AMV83" s="12"/>
      <c r="AMW83" s="12"/>
      <c r="AMX83" s="12"/>
      <c r="AMY83" s="12"/>
      <c r="AMZ83" s="12"/>
      <c r="ANA83" s="12"/>
      <c r="ANB83" s="12"/>
      <c r="ANC83" s="12"/>
      <c r="AND83" s="12"/>
      <c r="ANE83" s="12"/>
      <c r="ANF83" s="12"/>
      <c r="ANG83" s="12"/>
      <c r="ANH83" s="12"/>
      <c r="ANI83" s="12"/>
      <c r="ANJ83" s="12"/>
      <c r="ANK83" s="12"/>
      <c r="ANL83" s="12"/>
      <c r="ANM83" s="12"/>
      <c r="ANN83" s="12"/>
      <c r="ANO83" s="12"/>
      <c r="ANP83" s="12"/>
      <c r="ANQ83" s="12"/>
      <c r="ANR83" s="12"/>
      <c r="ANS83" s="12"/>
      <c r="ANT83" s="12"/>
      <c r="ANU83" s="12"/>
      <c r="ANV83" s="12"/>
      <c r="ANW83" s="12"/>
      <c r="ANX83" s="12"/>
      <c r="ANY83" s="12"/>
      <c r="ANZ83" s="12"/>
      <c r="AOA83" s="12"/>
      <c r="AOB83" s="12"/>
      <c r="AOC83" s="12"/>
      <c r="AOD83" s="12"/>
      <c r="AOE83" s="12"/>
      <c r="AOF83" s="12"/>
      <c r="AOG83" s="12"/>
      <c r="AOH83" s="12"/>
      <c r="AOI83" s="12"/>
      <c r="AOJ83" s="12"/>
      <c r="AOK83" s="12"/>
      <c r="AOL83" s="12"/>
      <c r="AOM83" s="12"/>
      <c r="AON83" s="12"/>
      <c r="AOO83" s="12"/>
      <c r="AOP83" s="12"/>
      <c r="AOQ83" s="12"/>
      <c r="AOR83" s="12"/>
      <c r="AOS83" s="12"/>
      <c r="AOT83" s="12"/>
      <c r="AOU83" s="12"/>
      <c r="AOV83" s="12"/>
      <c r="AOW83" s="12"/>
      <c r="AOX83" s="12"/>
      <c r="AOY83" s="12"/>
      <c r="AOZ83" s="12"/>
      <c r="APA83" s="12"/>
      <c r="APB83" s="12"/>
      <c r="APC83" s="12"/>
      <c r="APD83" s="12"/>
      <c r="APE83" s="12"/>
      <c r="APF83" s="12"/>
      <c r="APG83" s="12"/>
      <c r="APH83" s="12"/>
      <c r="API83" s="12"/>
      <c r="APJ83" s="12"/>
      <c r="APK83" s="12"/>
      <c r="APL83" s="12"/>
      <c r="APM83" s="12"/>
      <c r="APN83" s="12"/>
      <c r="APO83" s="12"/>
      <c r="APP83" s="12"/>
      <c r="APQ83" s="12"/>
      <c r="APR83" s="12"/>
      <c r="APS83" s="12"/>
      <c r="APT83" s="12"/>
      <c r="APU83" s="12"/>
      <c r="APV83" s="12"/>
      <c r="APW83" s="12"/>
      <c r="APX83" s="12"/>
      <c r="APY83" s="12"/>
      <c r="APZ83" s="12"/>
      <c r="AQA83" s="12"/>
      <c r="AQB83" s="12"/>
      <c r="AQC83" s="12"/>
      <c r="AQD83" s="12"/>
      <c r="AQE83" s="12"/>
      <c r="AQF83" s="12"/>
      <c r="AQG83" s="12"/>
      <c r="AQH83" s="12"/>
      <c r="AQI83" s="12"/>
      <c r="AQJ83" s="12"/>
      <c r="AQK83" s="12"/>
      <c r="AQL83" s="12"/>
      <c r="AQM83" s="12"/>
      <c r="AQN83" s="12"/>
      <c r="AQO83" s="12"/>
      <c r="AQP83" s="12"/>
      <c r="AQQ83" s="12"/>
      <c r="AQR83" s="12"/>
      <c r="AQS83" s="12"/>
      <c r="AQT83" s="12"/>
      <c r="AQU83" s="12"/>
      <c r="AQV83" s="12"/>
      <c r="AQW83" s="12"/>
      <c r="AQX83" s="12"/>
      <c r="AQY83" s="12"/>
      <c r="AQZ83" s="12"/>
      <c r="ARA83" s="12"/>
      <c r="ARB83" s="12"/>
      <c r="ARC83" s="12"/>
      <c r="ARD83" s="12"/>
      <c r="ARE83" s="12"/>
      <c r="ARF83" s="12"/>
      <c r="ARG83" s="12"/>
      <c r="ARH83" s="12"/>
      <c r="ARI83" s="12"/>
      <c r="ARJ83" s="12"/>
      <c r="ARK83" s="12"/>
      <c r="ARL83" s="12"/>
      <c r="ARM83" s="12"/>
      <c r="ARN83" s="12"/>
      <c r="ARO83" s="12"/>
      <c r="ARP83" s="12"/>
      <c r="ARQ83" s="12"/>
      <c r="ARR83" s="12"/>
      <c r="ARS83" s="12"/>
      <c r="ART83" s="12"/>
      <c r="ARU83" s="12"/>
      <c r="ARV83" s="12"/>
      <c r="ARW83" s="12"/>
      <c r="ARX83" s="12"/>
      <c r="ARY83" s="12"/>
      <c r="ARZ83" s="12"/>
      <c r="ASA83" s="12"/>
      <c r="ASB83" s="12"/>
      <c r="ASC83" s="12"/>
      <c r="ASD83" s="12"/>
      <c r="ASE83" s="12"/>
      <c r="ASF83" s="12"/>
      <c r="ASG83" s="12"/>
      <c r="ASH83" s="12"/>
      <c r="ASI83" s="12"/>
      <c r="ASJ83" s="12"/>
      <c r="ASK83" s="12"/>
      <c r="ASL83" s="12"/>
      <c r="ASM83" s="12"/>
      <c r="ASN83" s="12"/>
      <c r="ASO83" s="12"/>
      <c r="ASP83" s="12"/>
      <c r="ASQ83" s="12"/>
      <c r="ASR83" s="12"/>
      <c r="ASS83" s="12"/>
      <c r="AST83" s="12"/>
      <c r="ASU83" s="12"/>
      <c r="ASV83" s="12"/>
      <c r="ASW83" s="12"/>
      <c r="ASX83" s="12"/>
      <c r="ASY83" s="12"/>
      <c r="ASZ83" s="12"/>
      <c r="ATA83" s="12"/>
      <c r="ATB83" s="12"/>
      <c r="ATC83" s="12"/>
      <c r="ATD83" s="12"/>
      <c r="ATE83" s="12"/>
      <c r="ATF83" s="12"/>
      <c r="ATG83" s="12"/>
      <c r="ATH83" s="12"/>
      <c r="ATI83" s="12"/>
      <c r="ATJ83" s="12"/>
      <c r="ATK83" s="12"/>
      <c r="ATL83" s="12"/>
      <c r="ATM83" s="12"/>
      <c r="ATN83" s="12"/>
      <c r="ATO83" s="12"/>
      <c r="ATP83" s="12"/>
      <c r="ATQ83" s="12"/>
      <c r="ATR83" s="12"/>
      <c r="ATS83" s="12"/>
      <c r="ATT83" s="12"/>
      <c r="ATU83" s="12"/>
      <c r="ATV83" s="12"/>
      <c r="ATW83" s="12"/>
      <c r="ATX83" s="12"/>
      <c r="ATY83" s="12"/>
      <c r="ATZ83" s="12"/>
      <c r="AUA83" s="12"/>
      <c r="AUB83" s="12"/>
      <c r="AUC83" s="12"/>
      <c r="AUD83" s="12"/>
      <c r="AUE83" s="12"/>
      <c r="AUF83" s="12"/>
      <c r="AUG83" s="12"/>
      <c r="AUH83" s="12"/>
      <c r="AUI83" s="12"/>
      <c r="AUJ83" s="12"/>
      <c r="AUK83" s="12"/>
      <c r="AUL83" s="12"/>
      <c r="AUM83" s="12"/>
      <c r="AUN83" s="12"/>
      <c r="AUO83" s="12"/>
      <c r="AUP83" s="12"/>
      <c r="AUQ83" s="12"/>
      <c r="AUR83" s="12"/>
      <c r="AUS83" s="12"/>
      <c r="AUT83" s="12"/>
      <c r="AUU83" s="12"/>
      <c r="AUV83" s="12"/>
      <c r="AUW83" s="12"/>
      <c r="AUX83" s="12"/>
      <c r="AUY83" s="12"/>
      <c r="AUZ83" s="12"/>
      <c r="AVA83" s="12"/>
      <c r="AVB83" s="12"/>
      <c r="AVC83" s="12"/>
      <c r="AVD83" s="12"/>
      <c r="AVE83" s="12"/>
      <c r="AVF83" s="12"/>
      <c r="AVG83" s="12"/>
      <c r="AVH83" s="12"/>
      <c r="AVI83" s="12"/>
      <c r="AVJ83" s="12"/>
      <c r="AVK83" s="12"/>
      <c r="AVL83" s="12"/>
      <c r="AVM83" s="12"/>
      <c r="AVN83" s="12"/>
      <c r="AVO83" s="12"/>
      <c r="AVP83" s="12"/>
      <c r="AVQ83" s="12"/>
      <c r="AVR83" s="12"/>
      <c r="AVS83" s="12"/>
      <c r="AVT83" s="12"/>
      <c r="AVU83" s="12"/>
      <c r="AVV83" s="12"/>
      <c r="AVW83" s="12"/>
      <c r="AVX83" s="12"/>
      <c r="AVY83" s="12"/>
      <c r="AVZ83" s="12"/>
      <c r="AWA83" s="12"/>
      <c r="AWB83" s="12"/>
      <c r="AWC83" s="12"/>
      <c r="AWD83" s="12"/>
      <c r="AWE83" s="12"/>
      <c r="AWF83" s="12"/>
      <c r="AWG83" s="12"/>
      <c r="AWH83" s="12"/>
      <c r="AWI83" s="12"/>
      <c r="AWJ83" s="12"/>
      <c r="AWK83" s="12"/>
      <c r="AWL83" s="12"/>
      <c r="AWM83" s="12"/>
      <c r="AWN83" s="12"/>
      <c r="AWO83" s="12"/>
      <c r="AWP83" s="12"/>
      <c r="AWQ83" s="12"/>
      <c r="AWR83" s="12"/>
      <c r="AWS83" s="12"/>
      <c r="AWT83" s="12"/>
      <c r="AWU83" s="12"/>
      <c r="AWV83" s="12"/>
      <c r="AWW83" s="12"/>
      <c r="AWX83" s="12"/>
      <c r="AWY83" s="12"/>
      <c r="AWZ83" s="12"/>
      <c r="AXA83" s="12"/>
      <c r="AXB83" s="12"/>
      <c r="AXC83" s="12"/>
      <c r="AXD83" s="12"/>
      <c r="AXE83" s="12"/>
      <c r="AXF83" s="12"/>
      <c r="AXG83" s="12"/>
      <c r="AXH83" s="12"/>
      <c r="AXI83" s="12"/>
      <c r="AXJ83" s="12"/>
      <c r="AXK83" s="12"/>
      <c r="AXL83" s="12"/>
      <c r="AXM83" s="12"/>
      <c r="AXN83" s="12"/>
      <c r="AXO83" s="12"/>
      <c r="AXP83" s="12"/>
      <c r="AXQ83" s="12"/>
      <c r="AXR83" s="12"/>
      <c r="AXS83" s="12"/>
      <c r="AXT83" s="12"/>
      <c r="AXU83" s="12"/>
      <c r="AXV83" s="12"/>
      <c r="AXW83" s="12"/>
      <c r="AXX83" s="12"/>
      <c r="AXY83" s="12"/>
      <c r="AXZ83" s="12"/>
      <c r="AYA83" s="12"/>
      <c r="AYB83" s="12"/>
      <c r="AYC83" s="12"/>
      <c r="AYD83" s="12"/>
      <c r="AYE83" s="12"/>
      <c r="AYF83" s="12"/>
      <c r="AYG83" s="12"/>
      <c r="AYH83" s="12"/>
      <c r="AYI83" s="12"/>
      <c r="AYJ83" s="12"/>
      <c r="AYK83" s="12"/>
      <c r="AYL83" s="12"/>
      <c r="AYM83" s="12"/>
      <c r="AYN83" s="12"/>
      <c r="AYO83" s="12"/>
      <c r="AYP83" s="12"/>
      <c r="AYQ83" s="12"/>
      <c r="AYR83" s="12"/>
      <c r="AYS83" s="12"/>
      <c r="AYT83" s="12"/>
      <c r="AYU83" s="12"/>
      <c r="AYV83" s="12"/>
      <c r="AYW83" s="12"/>
      <c r="AYX83" s="12"/>
      <c r="AYY83" s="12"/>
      <c r="AYZ83" s="12"/>
      <c r="AZA83" s="12"/>
      <c r="AZB83" s="12"/>
      <c r="AZC83" s="12"/>
      <c r="AZD83" s="12"/>
      <c r="AZE83" s="12"/>
      <c r="AZF83" s="12"/>
      <c r="AZG83" s="12"/>
      <c r="AZH83" s="12"/>
      <c r="AZI83" s="12"/>
      <c r="AZJ83" s="12"/>
      <c r="AZK83" s="12"/>
      <c r="AZL83" s="12"/>
      <c r="AZM83" s="12"/>
      <c r="AZN83" s="12"/>
      <c r="AZO83" s="12"/>
      <c r="AZP83" s="12"/>
      <c r="AZQ83" s="12"/>
      <c r="AZR83" s="12"/>
      <c r="AZS83" s="12"/>
      <c r="AZT83" s="12"/>
      <c r="AZU83" s="12"/>
      <c r="AZV83" s="12"/>
      <c r="AZW83" s="12"/>
      <c r="AZX83" s="12"/>
      <c r="AZY83" s="12"/>
      <c r="AZZ83" s="12"/>
      <c r="BAA83" s="12"/>
      <c r="BAB83" s="12"/>
      <c r="BAC83" s="12"/>
      <c r="BAD83" s="12"/>
      <c r="BAE83" s="12"/>
      <c r="BAF83" s="12"/>
      <c r="BAG83" s="12"/>
      <c r="BAH83" s="12"/>
      <c r="BAI83" s="12"/>
      <c r="BAJ83" s="12"/>
      <c r="BAK83" s="12"/>
      <c r="BAL83" s="12"/>
      <c r="BAM83" s="12"/>
      <c r="BAN83" s="12"/>
      <c r="BAO83" s="12"/>
      <c r="BAP83" s="12"/>
      <c r="BAQ83" s="12"/>
      <c r="BAR83" s="12"/>
      <c r="BAS83" s="12"/>
      <c r="BAT83" s="12"/>
      <c r="BAU83" s="12"/>
      <c r="BAV83" s="12"/>
      <c r="BAW83" s="12"/>
      <c r="BAX83" s="12"/>
      <c r="BAY83" s="12"/>
      <c r="BAZ83" s="12"/>
      <c r="BBA83" s="12"/>
      <c r="BBB83" s="12"/>
      <c r="BBC83" s="12"/>
      <c r="BBD83" s="12"/>
      <c r="BBE83" s="12"/>
      <c r="BBF83" s="12"/>
      <c r="BBG83" s="12"/>
      <c r="BBH83" s="12"/>
      <c r="BBI83" s="12"/>
      <c r="BBJ83" s="12"/>
      <c r="BBK83" s="12"/>
      <c r="BBL83" s="12"/>
      <c r="BBM83" s="12"/>
      <c r="BBN83" s="12"/>
      <c r="BBO83" s="12"/>
      <c r="BBP83" s="12"/>
      <c r="BBQ83" s="12"/>
      <c r="BBR83" s="12"/>
      <c r="BBS83" s="12"/>
      <c r="BBT83" s="12"/>
      <c r="BBU83" s="12"/>
      <c r="BBV83" s="12"/>
      <c r="BBW83" s="12"/>
      <c r="BBX83" s="12"/>
      <c r="BBY83" s="12"/>
      <c r="BBZ83" s="12"/>
      <c r="BCA83" s="12"/>
      <c r="BCB83" s="12"/>
      <c r="BCC83" s="12"/>
      <c r="BCD83" s="12"/>
      <c r="BCE83" s="12"/>
      <c r="BCF83" s="12"/>
      <c r="BCG83" s="12"/>
      <c r="BCH83" s="12"/>
      <c r="BCI83" s="12"/>
      <c r="BCJ83" s="12"/>
      <c r="BCK83" s="12"/>
      <c r="BCL83" s="12"/>
      <c r="BCM83" s="12"/>
      <c r="BCN83" s="12"/>
      <c r="BCO83" s="12"/>
      <c r="BCP83" s="12"/>
      <c r="BCQ83" s="12"/>
      <c r="BCR83" s="12"/>
      <c r="BCS83" s="12"/>
      <c r="BCT83" s="12"/>
      <c r="BCU83" s="12"/>
      <c r="BCV83" s="12"/>
      <c r="BCW83" s="12"/>
      <c r="BCX83" s="12"/>
      <c r="BCY83" s="12"/>
      <c r="BCZ83" s="12"/>
      <c r="BDA83" s="12"/>
      <c r="BDB83" s="12"/>
      <c r="BDC83" s="12"/>
      <c r="BDD83" s="12"/>
      <c r="BDE83" s="12"/>
      <c r="BDF83" s="12"/>
      <c r="BDG83" s="12"/>
      <c r="BDH83" s="12"/>
      <c r="BDI83" s="12"/>
      <c r="BDJ83" s="12"/>
      <c r="BDK83" s="12"/>
      <c r="BDL83" s="12"/>
      <c r="BDM83" s="12"/>
      <c r="BDN83" s="12"/>
      <c r="BDO83" s="12"/>
      <c r="BDP83" s="12"/>
      <c r="BDQ83" s="12"/>
      <c r="BDR83" s="12"/>
      <c r="BDS83" s="12"/>
      <c r="BDT83" s="12"/>
      <c r="BDU83" s="12"/>
      <c r="BDV83" s="12"/>
      <c r="BDW83" s="12"/>
      <c r="BDX83" s="12"/>
      <c r="BDY83" s="12"/>
      <c r="BDZ83" s="12"/>
      <c r="BEA83" s="12"/>
      <c r="BEB83" s="12"/>
      <c r="BEC83" s="12"/>
      <c r="BED83" s="12"/>
      <c r="BEE83" s="12"/>
      <c r="BEF83" s="12"/>
      <c r="BEG83" s="12"/>
      <c r="BEH83" s="12"/>
      <c r="BEI83" s="12"/>
      <c r="BEJ83" s="12"/>
      <c r="BEK83" s="12"/>
      <c r="BEL83" s="12"/>
      <c r="BEM83" s="12"/>
      <c r="BEN83" s="12"/>
      <c r="BEO83" s="12"/>
      <c r="BEP83" s="12"/>
      <c r="BEQ83" s="12"/>
      <c r="BER83" s="12"/>
      <c r="BES83" s="12"/>
      <c r="BET83" s="12"/>
      <c r="BEU83" s="12"/>
      <c r="BEV83" s="12"/>
      <c r="BEW83" s="12"/>
      <c r="BEX83" s="12"/>
      <c r="BEY83" s="12"/>
      <c r="BEZ83" s="12"/>
      <c r="BFA83" s="12"/>
      <c r="BFB83" s="12"/>
      <c r="BFC83" s="12"/>
      <c r="BFD83" s="12"/>
      <c r="BFE83" s="12"/>
      <c r="BFF83" s="12"/>
      <c r="BFG83" s="12"/>
      <c r="BFH83" s="12"/>
      <c r="BFI83" s="12"/>
      <c r="BFJ83" s="12"/>
      <c r="BFK83" s="12"/>
      <c r="BFL83" s="12"/>
      <c r="BFM83" s="12"/>
      <c r="BFN83" s="12"/>
      <c r="BFO83" s="12"/>
      <c r="BFP83" s="12"/>
      <c r="BFQ83" s="12"/>
      <c r="BFR83" s="12"/>
      <c r="BFS83" s="12"/>
      <c r="BFT83" s="12"/>
      <c r="BFU83" s="12"/>
      <c r="BFV83" s="12"/>
      <c r="BFW83" s="12"/>
      <c r="BFX83" s="12"/>
      <c r="BFY83" s="12"/>
      <c r="BFZ83" s="12"/>
      <c r="BGA83" s="12"/>
      <c r="BGB83" s="12"/>
      <c r="BGC83" s="12"/>
      <c r="BGD83" s="12"/>
      <c r="BGE83" s="12"/>
      <c r="BGF83" s="12"/>
      <c r="BGG83" s="12"/>
      <c r="BGH83" s="12"/>
      <c r="BGI83" s="12"/>
      <c r="BGJ83" s="12"/>
      <c r="BGK83" s="12"/>
      <c r="BGL83" s="12"/>
      <c r="BGM83" s="12"/>
      <c r="BGN83" s="12"/>
      <c r="BGO83" s="12"/>
      <c r="BGP83" s="12"/>
      <c r="BGQ83" s="12"/>
      <c r="BGR83" s="12"/>
      <c r="BGS83" s="12"/>
      <c r="BGT83" s="12"/>
      <c r="BGU83" s="12"/>
      <c r="BGV83" s="12"/>
      <c r="BGW83" s="12"/>
      <c r="BGX83" s="12"/>
      <c r="BGY83" s="12"/>
      <c r="BGZ83" s="12"/>
      <c r="BHA83" s="12"/>
      <c r="BHB83" s="12"/>
      <c r="BHC83" s="12"/>
      <c r="BHD83" s="12"/>
      <c r="BHE83" s="12"/>
      <c r="BHF83" s="12"/>
      <c r="BHG83" s="12"/>
      <c r="BHH83" s="12"/>
      <c r="BHI83" s="12"/>
      <c r="BHJ83" s="12"/>
      <c r="BHK83" s="12"/>
      <c r="BHL83" s="12"/>
      <c r="BHM83" s="12"/>
      <c r="BHN83" s="12"/>
      <c r="BHO83" s="12"/>
      <c r="BHP83" s="12"/>
      <c r="BHQ83" s="12"/>
      <c r="BHR83" s="12"/>
      <c r="BHS83" s="12"/>
      <c r="BHT83" s="12"/>
      <c r="BHU83" s="12"/>
      <c r="BHV83" s="12"/>
      <c r="BHW83" s="12"/>
      <c r="BHX83" s="12"/>
      <c r="BHY83" s="12"/>
      <c r="BHZ83" s="12"/>
      <c r="BIA83" s="12"/>
      <c r="BIB83" s="12"/>
      <c r="BIC83" s="12"/>
      <c r="BID83" s="12"/>
      <c r="BIE83" s="12"/>
      <c r="BIF83" s="12"/>
      <c r="BIG83" s="12"/>
      <c r="BIH83" s="12"/>
      <c r="BII83" s="12"/>
      <c r="BIJ83" s="12"/>
      <c r="BIK83" s="12"/>
      <c r="BIL83" s="12"/>
      <c r="BIM83" s="12"/>
      <c r="BIN83" s="12"/>
      <c r="BIO83" s="12"/>
      <c r="BIP83" s="12"/>
      <c r="BIQ83" s="12"/>
      <c r="BIR83" s="12"/>
      <c r="BIS83" s="12"/>
      <c r="BIT83" s="12"/>
      <c r="BIU83" s="12"/>
      <c r="BIV83" s="12"/>
      <c r="BIW83" s="12"/>
      <c r="BIX83" s="12"/>
      <c r="BIY83" s="12"/>
      <c r="BIZ83" s="12"/>
      <c r="BJA83" s="12"/>
      <c r="BJB83" s="12"/>
      <c r="BJC83" s="12"/>
      <c r="BJD83" s="12"/>
      <c r="BJE83" s="12"/>
      <c r="BJF83" s="12"/>
      <c r="BJG83" s="12"/>
      <c r="BJH83" s="12"/>
      <c r="BJI83" s="12"/>
      <c r="BJJ83" s="12"/>
      <c r="BJK83" s="12"/>
      <c r="BJL83" s="12"/>
      <c r="BJM83" s="12"/>
      <c r="BJN83" s="12"/>
      <c r="BJO83" s="12"/>
      <c r="BJP83" s="12"/>
      <c r="BJQ83" s="12"/>
      <c r="BJR83" s="12"/>
      <c r="BJS83" s="12"/>
      <c r="BJT83" s="12"/>
      <c r="BJU83" s="12"/>
      <c r="BJV83" s="12"/>
      <c r="BJW83" s="12"/>
      <c r="BJX83" s="12"/>
      <c r="BJY83" s="12"/>
      <c r="BJZ83" s="12"/>
      <c r="BKA83" s="12"/>
      <c r="BKB83" s="12"/>
      <c r="BKC83" s="12"/>
      <c r="BKD83" s="12"/>
      <c r="BKE83" s="12"/>
      <c r="BKF83" s="12"/>
      <c r="BKG83" s="12"/>
      <c r="BKH83" s="12"/>
      <c r="BKI83" s="12"/>
      <c r="BKJ83" s="12"/>
      <c r="BKK83" s="12"/>
      <c r="BKL83" s="12"/>
      <c r="BKM83" s="12"/>
      <c r="BKN83" s="12"/>
      <c r="BKO83" s="12"/>
      <c r="BKP83" s="12"/>
      <c r="BKQ83" s="12"/>
      <c r="BKR83" s="12"/>
      <c r="BKS83" s="12"/>
      <c r="BKT83" s="12"/>
      <c r="BKU83" s="12"/>
      <c r="BKV83" s="12"/>
      <c r="BKW83" s="12"/>
      <c r="BKX83" s="12"/>
      <c r="BKY83" s="12"/>
      <c r="BKZ83" s="12"/>
      <c r="BLA83" s="12"/>
      <c r="BLB83" s="12"/>
      <c r="BLC83" s="12"/>
      <c r="BLD83" s="12"/>
      <c r="BLE83" s="12"/>
      <c r="BLF83" s="12"/>
      <c r="BLG83" s="12"/>
      <c r="BLH83" s="12"/>
      <c r="BLI83" s="12"/>
      <c r="BLJ83" s="12"/>
      <c r="BLK83" s="12"/>
      <c r="BLL83" s="12"/>
      <c r="BLM83" s="12"/>
      <c r="BLN83" s="12"/>
      <c r="BLO83" s="12"/>
      <c r="BLP83" s="12"/>
      <c r="BLQ83" s="12"/>
      <c r="BLR83" s="12"/>
      <c r="BLS83" s="12"/>
      <c r="BLT83" s="12"/>
      <c r="BLU83" s="12"/>
      <c r="BLV83" s="12"/>
      <c r="BLW83" s="12"/>
      <c r="BLX83" s="12"/>
      <c r="BLY83" s="12"/>
      <c r="BLZ83" s="12"/>
      <c r="BMA83" s="12"/>
      <c r="BMB83" s="12"/>
      <c r="BMC83" s="12"/>
      <c r="BMD83" s="12"/>
      <c r="BME83" s="12"/>
      <c r="BMF83" s="12"/>
      <c r="BMG83" s="12"/>
      <c r="BMH83" s="12"/>
      <c r="BMI83" s="12"/>
      <c r="BMJ83" s="12"/>
      <c r="BMK83" s="12"/>
      <c r="BML83" s="12"/>
      <c r="BMM83" s="12"/>
      <c r="BMN83" s="12"/>
      <c r="BMO83" s="12"/>
      <c r="BMP83" s="12"/>
      <c r="BMQ83" s="12"/>
      <c r="BMR83" s="12"/>
      <c r="BMS83" s="12"/>
      <c r="BMT83" s="12"/>
      <c r="BMU83" s="12"/>
      <c r="BMV83" s="12"/>
      <c r="BMW83" s="12"/>
      <c r="BMX83" s="12"/>
      <c r="BMY83" s="12"/>
      <c r="BMZ83" s="12"/>
      <c r="BNA83" s="12"/>
      <c r="BNB83" s="12"/>
      <c r="BNC83" s="12"/>
      <c r="BND83" s="12"/>
      <c r="BNE83" s="12"/>
      <c r="BNF83" s="12"/>
      <c r="BNG83" s="12"/>
      <c r="BNH83" s="12"/>
      <c r="BNI83" s="12"/>
      <c r="BNJ83" s="12"/>
      <c r="BNK83" s="12"/>
      <c r="BNL83" s="12"/>
      <c r="BNM83" s="12"/>
      <c r="BNN83" s="12"/>
      <c r="BNO83" s="12"/>
      <c r="BNP83" s="12"/>
      <c r="BNQ83" s="12"/>
      <c r="BNR83" s="12"/>
      <c r="BNS83" s="12"/>
      <c r="BNT83" s="12"/>
      <c r="BNU83" s="12"/>
      <c r="BNV83" s="12"/>
      <c r="BNW83" s="12"/>
      <c r="BNX83" s="12"/>
      <c r="BNY83" s="12"/>
      <c r="BNZ83" s="12"/>
      <c r="BOA83" s="12"/>
      <c r="BOB83" s="12"/>
      <c r="BOC83" s="12"/>
      <c r="BOD83" s="12"/>
      <c r="BOE83" s="12"/>
      <c r="BOF83" s="12"/>
      <c r="BOG83" s="12"/>
      <c r="BOH83" s="12"/>
      <c r="BOI83" s="12"/>
      <c r="BOJ83" s="12"/>
      <c r="BOK83" s="12"/>
      <c r="BOL83" s="12"/>
      <c r="BOM83" s="12"/>
      <c r="BON83" s="12"/>
      <c r="BOO83" s="12"/>
      <c r="BOP83" s="12"/>
      <c r="BOQ83" s="12"/>
      <c r="BOR83" s="12"/>
      <c r="BOS83" s="12"/>
      <c r="BOT83" s="12"/>
      <c r="BOU83" s="12"/>
      <c r="BOV83" s="12"/>
      <c r="BOW83" s="12"/>
      <c r="BOX83" s="12"/>
      <c r="BOY83" s="12"/>
      <c r="BOZ83" s="12"/>
      <c r="BPA83" s="12"/>
      <c r="BPB83" s="12"/>
      <c r="BPC83" s="12"/>
      <c r="BPD83" s="12"/>
      <c r="BPE83" s="12"/>
      <c r="BPF83" s="12"/>
      <c r="BPG83" s="12"/>
      <c r="BPH83" s="12"/>
      <c r="BPI83" s="12"/>
      <c r="BPJ83" s="12"/>
      <c r="BPK83" s="12"/>
      <c r="BPL83" s="12"/>
      <c r="BPM83" s="12"/>
      <c r="BPN83" s="12"/>
      <c r="BPO83" s="12"/>
      <c r="BPP83" s="12"/>
      <c r="BPQ83" s="12"/>
      <c r="BPR83" s="12"/>
      <c r="BPS83" s="12"/>
      <c r="BPT83" s="12"/>
      <c r="BPU83" s="12"/>
      <c r="BPV83" s="12"/>
      <c r="BPW83" s="12"/>
      <c r="BPX83" s="12"/>
      <c r="BPY83" s="12"/>
      <c r="BPZ83" s="12"/>
      <c r="BQA83" s="12"/>
      <c r="BQB83" s="12"/>
      <c r="BQC83" s="12"/>
      <c r="BQD83" s="12"/>
      <c r="BQE83" s="12"/>
      <c r="BQF83" s="12"/>
      <c r="BQG83" s="12"/>
      <c r="BQH83" s="12"/>
      <c r="BQI83" s="12"/>
      <c r="BQJ83" s="12"/>
      <c r="BQK83" s="12"/>
      <c r="BQL83" s="12"/>
      <c r="BQM83" s="12"/>
      <c r="BQN83" s="12"/>
      <c r="BQO83" s="12"/>
      <c r="BQP83" s="12"/>
      <c r="BQQ83" s="12"/>
      <c r="BQR83" s="12"/>
      <c r="BQS83" s="12"/>
      <c r="BQT83" s="12"/>
      <c r="BQU83" s="12"/>
      <c r="BQV83" s="12"/>
      <c r="BQW83" s="12"/>
      <c r="BQX83" s="12"/>
      <c r="BQY83" s="12"/>
      <c r="BQZ83" s="12"/>
      <c r="BRA83" s="12"/>
      <c r="BRB83" s="12"/>
      <c r="BRC83" s="12"/>
      <c r="BRD83" s="12"/>
      <c r="BRE83" s="12"/>
      <c r="BRF83" s="12"/>
      <c r="BRG83" s="12"/>
      <c r="BRH83" s="12"/>
      <c r="BRI83" s="12"/>
      <c r="BRJ83" s="12"/>
      <c r="BRK83" s="12"/>
      <c r="BRL83" s="12"/>
      <c r="BRM83" s="12"/>
      <c r="BRN83" s="12"/>
      <c r="BRO83" s="12"/>
      <c r="BRP83" s="12"/>
      <c r="BRQ83" s="12"/>
      <c r="BRR83" s="12"/>
      <c r="BRS83" s="12"/>
      <c r="BRT83" s="12"/>
      <c r="BRU83" s="12"/>
      <c r="BRV83" s="12"/>
      <c r="BRW83" s="12"/>
      <c r="BRX83" s="12"/>
      <c r="BRY83" s="12"/>
      <c r="BRZ83" s="12"/>
      <c r="BSA83" s="12"/>
      <c r="BSB83" s="12"/>
      <c r="BSC83" s="12"/>
      <c r="BSD83" s="12"/>
      <c r="BSE83" s="12"/>
      <c r="BSF83" s="12"/>
      <c r="BSG83" s="12"/>
      <c r="BSH83" s="12"/>
      <c r="BSI83" s="12"/>
      <c r="BSJ83" s="12"/>
      <c r="BSK83" s="12"/>
      <c r="BSL83" s="12"/>
      <c r="BSM83" s="12"/>
      <c r="BSN83" s="12"/>
      <c r="BSO83" s="12"/>
      <c r="BSP83" s="12"/>
      <c r="BSQ83" s="12"/>
      <c r="BSR83" s="12"/>
      <c r="BSS83" s="12"/>
      <c r="BST83" s="12"/>
      <c r="BSU83" s="12"/>
      <c r="BSV83" s="12"/>
      <c r="BSW83" s="12"/>
      <c r="BSX83" s="12"/>
      <c r="BSY83" s="12"/>
      <c r="BSZ83" s="12"/>
      <c r="BTA83" s="12"/>
      <c r="BTB83" s="12"/>
      <c r="BTC83" s="12"/>
      <c r="BTD83" s="12"/>
      <c r="BTE83" s="12"/>
      <c r="BTF83" s="12"/>
      <c r="BTG83" s="12"/>
      <c r="BTH83" s="12"/>
      <c r="BTI83" s="12"/>
      <c r="BTJ83" s="12"/>
      <c r="BTK83" s="12"/>
      <c r="BTL83" s="12"/>
      <c r="BTM83" s="12"/>
      <c r="BTN83" s="12"/>
      <c r="BTO83" s="12"/>
      <c r="BTP83" s="12"/>
      <c r="BTQ83" s="12"/>
      <c r="BTR83" s="12"/>
      <c r="BTS83" s="12"/>
      <c r="BTT83" s="12"/>
      <c r="BTU83" s="12"/>
      <c r="BTV83" s="12"/>
      <c r="BTW83" s="12"/>
      <c r="BTX83" s="12"/>
      <c r="BTY83" s="12"/>
      <c r="BTZ83" s="12"/>
      <c r="BUA83" s="12"/>
      <c r="BUB83" s="12"/>
      <c r="BUC83" s="12"/>
      <c r="BUD83" s="12"/>
      <c r="BUE83" s="12"/>
      <c r="BUF83" s="12"/>
      <c r="BUG83" s="12"/>
      <c r="BUH83" s="12"/>
      <c r="BUI83" s="12"/>
      <c r="BUJ83" s="12"/>
      <c r="BUK83" s="12"/>
      <c r="BUL83" s="12"/>
      <c r="BUM83" s="12"/>
      <c r="BUN83" s="12"/>
      <c r="BUO83" s="12"/>
      <c r="BUP83" s="12"/>
      <c r="BUQ83" s="12"/>
      <c r="BUR83" s="12"/>
      <c r="BUS83" s="12"/>
      <c r="BUT83" s="12"/>
      <c r="BUU83" s="12"/>
      <c r="BUV83" s="12"/>
      <c r="BUW83" s="12"/>
      <c r="BUX83" s="12"/>
      <c r="BUY83" s="12"/>
      <c r="BUZ83" s="12"/>
      <c r="BVA83" s="12"/>
      <c r="BVB83" s="12"/>
      <c r="BVC83" s="12"/>
      <c r="BVD83" s="12"/>
      <c r="BVE83" s="12"/>
      <c r="BVF83" s="12"/>
      <c r="BVG83" s="12"/>
      <c r="BVH83" s="12"/>
      <c r="BVI83" s="12"/>
      <c r="BVJ83" s="12"/>
      <c r="BVK83" s="12"/>
      <c r="BVL83" s="12"/>
      <c r="BVM83" s="12"/>
      <c r="BVN83" s="12"/>
      <c r="BVO83" s="12"/>
      <c r="BVP83" s="12"/>
      <c r="BVQ83" s="12"/>
      <c r="BVR83" s="12"/>
      <c r="BVS83" s="12"/>
      <c r="BVT83" s="12"/>
      <c r="BVU83" s="12"/>
      <c r="BVV83" s="12"/>
      <c r="BVW83" s="12"/>
      <c r="BVX83" s="12"/>
      <c r="BVY83" s="12"/>
      <c r="BVZ83" s="12"/>
      <c r="BWA83" s="12"/>
      <c r="BWB83" s="12"/>
      <c r="BWC83" s="12"/>
      <c r="BWD83" s="12"/>
      <c r="BWE83" s="12"/>
      <c r="BWF83" s="12"/>
      <c r="BWG83" s="12"/>
      <c r="BWH83" s="12"/>
      <c r="BWI83" s="12"/>
      <c r="BWJ83" s="12"/>
      <c r="BWK83" s="12"/>
      <c r="BWL83" s="12"/>
      <c r="BWM83" s="12"/>
      <c r="BWN83" s="12"/>
      <c r="BWO83" s="12"/>
      <c r="BWP83" s="12"/>
      <c r="BWQ83" s="12"/>
      <c r="BWR83" s="12"/>
      <c r="BWS83" s="12"/>
      <c r="BWT83" s="12"/>
      <c r="BWU83" s="12"/>
      <c r="BWV83" s="12"/>
      <c r="BWW83" s="12"/>
      <c r="BWX83" s="12"/>
      <c r="BWY83" s="12"/>
      <c r="BWZ83" s="12"/>
      <c r="BXA83" s="12"/>
      <c r="BXB83" s="12"/>
      <c r="BXC83" s="12"/>
      <c r="BXD83" s="12"/>
      <c r="BXE83" s="12"/>
      <c r="BXF83" s="12"/>
      <c r="BXG83" s="12"/>
      <c r="BXH83" s="12"/>
      <c r="BXI83" s="12"/>
      <c r="BXJ83" s="12"/>
      <c r="BXK83" s="12"/>
      <c r="BXL83" s="12"/>
      <c r="BXM83" s="12"/>
      <c r="BXN83" s="12"/>
      <c r="BXO83" s="12"/>
      <c r="BXP83" s="12"/>
      <c r="BXQ83" s="12"/>
      <c r="BXR83" s="12"/>
      <c r="BXS83" s="12"/>
      <c r="BXT83" s="12"/>
      <c r="BXU83" s="12"/>
      <c r="BXV83" s="12"/>
      <c r="BXW83" s="12"/>
      <c r="BXX83" s="12"/>
      <c r="BXY83" s="12"/>
      <c r="BXZ83" s="12"/>
      <c r="BYA83" s="12"/>
      <c r="BYB83" s="12"/>
      <c r="BYC83" s="12"/>
      <c r="BYD83" s="12"/>
      <c r="BYE83" s="12"/>
      <c r="BYF83" s="12"/>
      <c r="BYG83" s="12"/>
      <c r="BYH83" s="12"/>
      <c r="BYI83" s="12"/>
      <c r="BYJ83" s="12"/>
      <c r="BYK83" s="12"/>
      <c r="BYL83" s="12"/>
      <c r="BYM83" s="12"/>
      <c r="BYN83" s="12"/>
      <c r="BYO83" s="12"/>
      <c r="BYP83" s="12"/>
      <c r="BYQ83" s="12"/>
      <c r="BYR83" s="12"/>
      <c r="BYS83" s="12"/>
      <c r="BYT83" s="12"/>
      <c r="BYU83" s="12"/>
      <c r="BYV83" s="12"/>
      <c r="BYW83" s="12"/>
      <c r="BYX83" s="12"/>
      <c r="BYY83" s="12"/>
      <c r="BYZ83" s="12"/>
      <c r="BZA83" s="12"/>
      <c r="BZB83" s="12"/>
      <c r="BZC83" s="12"/>
      <c r="BZD83" s="12"/>
      <c r="BZE83" s="12"/>
      <c r="BZF83" s="12"/>
      <c r="BZG83" s="12"/>
      <c r="BZH83" s="12"/>
      <c r="BZI83" s="12"/>
      <c r="BZJ83" s="12"/>
      <c r="BZK83" s="12"/>
      <c r="BZL83" s="12"/>
      <c r="BZM83" s="12"/>
      <c r="BZN83" s="12"/>
      <c r="BZO83" s="12"/>
      <c r="BZP83" s="12"/>
      <c r="BZQ83" s="12"/>
      <c r="BZR83" s="12"/>
      <c r="BZS83" s="12"/>
      <c r="BZT83" s="12"/>
      <c r="BZU83" s="12"/>
      <c r="BZV83" s="12"/>
      <c r="BZW83" s="12"/>
      <c r="BZX83" s="12"/>
      <c r="BZY83" s="12"/>
      <c r="BZZ83" s="12"/>
      <c r="CAA83" s="12"/>
      <c r="CAB83" s="12"/>
      <c r="CAC83" s="12"/>
      <c r="CAD83" s="12"/>
      <c r="CAE83" s="12"/>
      <c r="CAF83" s="12"/>
      <c r="CAG83" s="12"/>
      <c r="CAH83" s="12"/>
      <c r="CAI83" s="12"/>
      <c r="CAJ83" s="12"/>
      <c r="CAK83" s="12"/>
      <c r="CAL83" s="12"/>
      <c r="CAM83" s="12"/>
      <c r="CAN83" s="12"/>
      <c r="CAO83" s="12"/>
      <c r="CAP83" s="12"/>
      <c r="CAQ83" s="12"/>
      <c r="CAR83" s="12"/>
      <c r="CAS83" s="12"/>
      <c r="CAT83" s="12"/>
      <c r="CAU83" s="12"/>
      <c r="CAV83" s="12"/>
      <c r="CAW83" s="12"/>
      <c r="CAX83" s="12"/>
      <c r="CAY83" s="12"/>
      <c r="CAZ83" s="12"/>
      <c r="CBA83" s="12"/>
      <c r="CBB83" s="12"/>
      <c r="CBC83" s="12"/>
      <c r="CBD83" s="12"/>
      <c r="CBE83" s="12"/>
      <c r="CBF83" s="12"/>
      <c r="CBG83" s="12"/>
      <c r="CBH83" s="12"/>
      <c r="CBI83" s="12"/>
      <c r="CBJ83" s="12"/>
      <c r="CBK83" s="12"/>
      <c r="CBL83" s="12"/>
      <c r="CBM83" s="12"/>
      <c r="CBN83" s="12"/>
      <c r="CBO83" s="12"/>
      <c r="CBP83" s="12"/>
      <c r="CBQ83" s="12"/>
      <c r="CBR83" s="12"/>
      <c r="CBS83" s="12"/>
      <c r="CBT83" s="12"/>
      <c r="CBU83" s="12"/>
      <c r="CBV83" s="12"/>
      <c r="CBW83" s="12"/>
      <c r="CBX83" s="12"/>
      <c r="CBY83" s="12"/>
      <c r="CBZ83" s="12"/>
      <c r="CCA83" s="12"/>
      <c r="CCB83" s="12"/>
      <c r="CCC83" s="12"/>
      <c r="CCD83" s="12"/>
      <c r="CCE83" s="12"/>
      <c r="CCF83" s="12"/>
      <c r="CCG83" s="12"/>
      <c r="CCH83" s="12"/>
      <c r="CCI83" s="12"/>
      <c r="CCJ83" s="12"/>
      <c r="CCK83" s="12"/>
      <c r="CCL83" s="12"/>
      <c r="CCM83" s="12"/>
      <c r="CCN83" s="12"/>
      <c r="CCO83" s="12"/>
      <c r="CCP83" s="12"/>
      <c r="CCQ83" s="12"/>
      <c r="CCR83" s="12"/>
      <c r="CCS83" s="12"/>
      <c r="CCT83" s="12"/>
      <c r="CCU83" s="12"/>
      <c r="CCV83" s="12"/>
      <c r="CCW83" s="12"/>
      <c r="CCX83" s="12"/>
      <c r="CCY83" s="12"/>
      <c r="CCZ83" s="12"/>
      <c r="CDA83" s="12"/>
      <c r="CDB83" s="12"/>
      <c r="CDC83" s="12"/>
      <c r="CDD83" s="12"/>
      <c r="CDE83" s="12"/>
      <c r="CDF83" s="12"/>
      <c r="CDG83" s="12"/>
      <c r="CDH83" s="12"/>
      <c r="CDI83" s="12"/>
      <c r="CDJ83" s="12"/>
      <c r="CDK83" s="12"/>
      <c r="CDL83" s="12"/>
      <c r="CDM83" s="12"/>
      <c r="CDN83" s="12"/>
      <c r="CDO83" s="12"/>
      <c r="CDP83" s="12"/>
      <c r="CDQ83" s="12"/>
      <c r="CDR83" s="12"/>
      <c r="CDS83" s="12"/>
      <c r="CDT83" s="12"/>
      <c r="CDU83" s="12"/>
      <c r="CDV83" s="12"/>
      <c r="CDW83" s="12"/>
      <c r="CDX83" s="12"/>
      <c r="CDY83" s="12"/>
      <c r="CDZ83" s="12"/>
      <c r="CEA83" s="12"/>
      <c r="CEB83" s="12"/>
      <c r="CEC83" s="12"/>
      <c r="CED83" s="12"/>
      <c r="CEE83" s="12"/>
      <c r="CEF83" s="12"/>
      <c r="CEG83" s="12"/>
      <c r="CEH83" s="12"/>
      <c r="CEI83" s="12"/>
      <c r="CEJ83" s="12"/>
      <c r="CEK83" s="12"/>
      <c r="CEL83" s="12"/>
      <c r="CEM83" s="12"/>
      <c r="CEN83" s="12"/>
      <c r="CEO83" s="12"/>
      <c r="CEP83" s="12"/>
      <c r="CEQ83" s="12"/>
      <c r="CER83" s="12"/>
      <c r="CES83" s="12"/>
      <c r="CET83" s="12"/>
      <c r="CEU83" s="12"/>
      <c r="CEV83" s="12"/>
      <c r="CEW83" s="12"/>
      <c r="CEX83" s="12"/>
      <c r="CEY83" s="12"/>
      <c r="CEZ83" s="12"/>
      <c r="CFA83" s="12"/>
      <c r="CFB83" s="12"/>
      <c r="CFC83" s="12"/>
      <c r="CFD83" s="12"/>
      <c r="CFE83" s="12"/>
      <c r="CFF83" s="12"/>
      <c r="CFG83" s="12"/>
      <c r="CFH83" s="12"/>
      <c r="CFI83" s="12"/>
      <c r="CFJ83" s="12"/>
      <c r="CFK83" s="12"/>
      <c r="CFL83" s="12"/>
      <c r="CFM83" s="12"/>
      <c r="CFN83" s="12"/>
      <c r="CFO83" s="12"/>
      <c r="CFP83" s="12"/>
      <c r="CFQ83" s="12"/>
      <c r="CFR83" s="12"/>
      <c r="CFS83" s="12"/>
      <c r="CFT83" s="12"/>
      <c r="CFU83" s="12"/>
      <c r="CFV83" s="12"/>
      <c r="CFW83" s="12"/>
      <c r="CFX83" s="12"/>
      <c r="CFY83" s="12"/>
      <c r="CFZ83" s="12"/>
      <c r="CGA83" s="12"/>
      <c r="CGB83" s="12"/>
      <c r="CGC83" s="12"/>
      <c r="CGD83" s="12"/>
      <c r="CGE83" s="12"/>
      <c r="CGF83" s="12"/>
      <c r="CGG83" s="12"/>
      <c r="CGH83" s="12"/>
      <c r="CGI83" s="12"/>
      <c r="CGJ83" s="12"/>
      <c r="CGK83" s="12"/>
      <c r="CGL83" s="12"/>
      <c r="CGM83" s="12"/>
      <c r="CGN83" s="12"/>
      <c r="CGO83" s="12"/>
      <c r="CGP83" s="12"/>
      <c r="CGQ83" s="12"/>
      <c r="CGR83" s="12"/>
      <c r="CGS83" s="12"/>
      <c r="CGT83" s="12"/>
      <c r="CGU83" s="12"/>
      <c r="CGV83" s="12"/>
      <c r="CGW83" s="12"/>
      <c r="CGX83" s="12"/>
      <c r="CGY83" s="12"/>
      <c r="CGZ83" s="12"/>
      <c r="CHA83" s="12"/>
      <c r="CHB83" s="12"/>
      <c r="CHC83" s="12"/>
      <c r="CHD83" s="12"/>
      <c r="CHE83" s="12"/>
      <c r="CHF83" s="12"/>
      <c r="CHG83" s="12"/>
      <c r="CHH83" s="12"/>
      <c r="CHI83" s="12"/>
      <c r="CHJ83" s="12"/>
      <c r="CHK83" s="12"/>
      <c r="CHL83" s="12"/>
      <c r="CHM83" s="12"/>
      <c r="CHN83" s="12"/>
      <c r="CHO83" s="12"/>
      <c r="CHP83" s="12"/>
      <c r="CHQ83" s="12"/>
      <c r="CHR83" s="12"/>
      <c r="CHS83" s="12"/>
      <c r="CHT83" s="12"/>
      <c r="CHU83" s="12"/>
      <c r="CHV83" s="12"/>
      <c r="CHW83" s="12"/>
      <c r="CHX83" s="12"/>
      <c r="CHY83" s="12"/>
      <c r="CHZ83" s="12"/>
      <c r="CIA83" s="12"/>
      <c r="CIB83" s="12"/>
      <c r="CIC83" s="12"/>
      <c r="CID83" s="12"/>
      <c r="CIE83" s="12"/>
      <c r="CIF83" s="12"/>
      <c r="CIG83" s="12"/>
      <c r="CIH83" s="12"/>
      <c r="CII83" s="12"/>
      <c r="CIJ83" s="12"/>
      <c r="CIK83" s="12"/>
      <c r="CIL83" s="12"/>
      <c r="CIM83" s="12"/>
      <c r="CIN83" s="12"/>
      <c r="CIO83" s="12"/>
      <c r="CIP83" s="12"/>
      <c r="CIQ83" s="12"/>
      <c r="CIR83" s="12"/>
      <c r="CIS83" s="12"/>
      <c r="CIT83" s="12"/>
      <c r="CIU83" s="12"/>
      <c r="CIV83" s="12"/>
      <c r="CIW83" s="12"/>
      <c r="CIX83" s="12"/>
      <c r="CIY83" s="12"/>
      <c r="CIZ83" s="12"/>
      <c r="CJA83" s="12"/>
      <c r="CJB83" s="12"/>
      <c r="CJC83" s="12"/>
      <c r="CJD83" s="12"/>
      <c r="CJE83" s="12"/>
      <c r="CJF83" s="12"/>
      <c r="CJG83" s="12"/>
      <c r="CJH83" s="12"/>
      <c r="CJI83" s="12"/>
      <c r="CJJ83" s="12"/>
      <c r="CJK83" s="12"/>
      <c r="CJL83" s="12"/>
      <c r="CJM83" s="12"/>
      <c r="CJN83" s="12"/>
      <c r="CJO83" s="12"/>
      <c r="CJP83" s="12"/>
      <c r="CJQ83" s="12"/>
      <c r="CJR83" s="12"/>
      <c r="CJS83" s="12"/>
      <c r="CJT83" s="12"/>
      <c r="CJU83" s="12"/>
      <c r="CJV83" s="12"/>
      <c r="CJW83" s="12"/>
      <c r="CJX83" s="12"/>
      <c r="CJY83" s="12"/>
      <c r="CJZ83" s="12"/>
      <c r="CKA83" s="12"/>
      <c r="CKB83" s="12"/>
      <c r="CKC83" s="12"/>
      <c r="CKD83" s="12"/>
      <c r="CKE83" s="12"/>
      <c r="CKF83" s="12"/>
      <c r="CKG83" s="12"/>
      <c r="CKH83" s="12"/>
      <c r="CKI83" s="12"/>
      <c r="CKJ83" s="12"/>
      <c r="CKK83" s="12"/>
      <c r="CKL83" s="12"/>
      <c r="CKM83" s="12"/>
      <c r="CKN83" s="12"/>
      <c r="CKO83" s="12"/>
      <c r="CKP83" s="12"/>
      <c r="CKQ83" s="12"/>
      <c r="CKR83" s="12"/>
      <c r="CKS83" s="12"/>
      <c r="CKT83" s="12"/>
      <c r="CKU83" s="12"/>
      <c r="CKV83" s="12"/>
      <c r="CKW83" s="12"/>
      <c r="CKX83" s="12"/>
      <c r="CKY83" s="12"/>
      <c r="CKZ83" s="12"/>
      <c r="CLA83" s="12"/>
      <c r="CLB83" s="12"/>
      <c r="CLC83" s="12"/>
      <c r="CLD83" s="12"/>
      <c r="CLE83" s="12"/>
      <c r="CLF83" s="12"/>
      <c r="CLG83" s="12"/>
      <c r="CLH83" s="12"/>
      <c r="CLI83" s="12"/>
      <c r="CLJ83" s="12"/>
      <c r="CLK83" s="12"/>
      <c r="CLL83" s="12"/>
      <c r="CLM83" s="12"/>
      <c r="CLN83" s="12"/>
      <c r="CLO83" s="12"/>
      <c r="CLP83" s="12"/>
      <c r="CLQ83" s="12"/>
      <c r="CLR83" s="12"/>
      <c r="CLS83" s="12"/>
      <c r="CLT83" s="12"/>
      <c r="CLU83" s="12"/>
      <c r="CLV83" s="12"/>
      <c r="CLW83" s="12"/>
      <c r="CLX83" s="12"/>
      <c r="CLY83" s="12"/>
      <c r="CLZ83" s="12"/>
      <c r="CMA83" s="12"/>
      <c r="CMB83" s="12"/>
      <c r="CMC83" s="12"/>
      <c r="CMD83" s="12"/>
      <c r="CME83" s="12"/>
      <c r="CMF83" s="12"/>
      <c r="CMG83" s="12"/>
      <c r="CMH83" s="12"/>
      <c r="CMI83" s="12"/>
      <c r="CMJ83" s="12"/>
      <c r="CMK83" s="12"/>
      <c r="CML83" s="12"/>
      <c r="CMM83" s="12"/>
      <c r="CMN83" s="12"/>
      <c r="CMO83" s="12"/>
      <c r="CMP83" s="12"/>
      <c r="CMQ83" s="12"/>
      <c r="CMR83" s="12"/>
      <c r="CMS83" s="12"/>
      <c r="CMT83" s="12"/>
      <c r="CMU83" s="12"/>
      <c r="CMV83" s="12"/>
      <c r="CMW83" s="12"/>
      <c r="CMX83" s="12"/>
      <c r="CMY83" s="12"/>
      <c r="CMZ83" s="12"/>
      <c r="CNA83" s="12"/>
      <c r="CNB83" s="12"/>
      <c r="CNC83" s="12"/>
      <c r="CND83" s="12"/>
      <c r="CNE83" s="12"/>
      <c r="CNF83" s="12"/>
      <c r="CNG83" s="12"/>
      <c r="CNH83" s="12"/>
      <c r="CNI83" s="12"/>
      <c r="CNJ83" s="12"/>
      <c r="CNK83" s="12"/>
      <c r="CNL83" s="12"/>
      <c r="CNM83" s="12"/>
      <c r="CNN83" s="12"/>
      <c r="CNO83" s="12"/>
      <c r="CNP83" s="12"/>
      <c r="CNQ83" s="12"/>
      <c r="CNR83" s="12"/>
      <c r="CNS83" s="12"/>
      <c r="CNT83" s="12"/>
      <c r="CNU83" s="12"/>
      <c r="CNV83" s="12"/>
      <c r="CNW83" s="12"/>
      <c r="CNX83" s="12"/>
      <c r="CNY83" s="12"/>
      <c r="CNZ83" s="12"/>
      <c r="COA83" s="12"/>
      <c r="COB83" s="12"/>
      <c r="COC83" s="12"/>
      <c r="COD83" s="12"/>
      <c r="COE83" s="12"/>
      <c r="COF83" s="12"/>
      <c r="COG83" s="12"/>
      <c r="COH83" s="12"/>
      <c r="COI83" s="12"/>
      <c r="COJ83" s="12"/>
      <c r="COK83" s="12"/>
      <c r="COL83" s="12"/>
      <c r="COM83" s="12"/>
      <c r="CON83" s="12"/>
      <c r="COO83" s="12"/>
      <c r="COP83" s="12"/>
      <c r="COQ83" s="12"/>
      <c r="COR83" s="12"/>
      <c r="COS83" s="12"/>
      <c r="COT83" s="12"/>
      <c r="COU83" s="12"/>
      <c r="COV83" s="12"/>
      <c r="COW83" s="12"/>
      <c r="COX83" s="12"/>
      <c r="COY83" s="12"/>
      <c r="COZ83" s="12"/>
      <c r="CPA83" s="12"/>
      <c r="CPB83" s="12"/>
      <c r="CPC83" s="12"/>
      <c r="CPD83" s="12"/>
      <c r="CPE83" s="12"/>
      <c r="CPF83" s="12"/>
      <c r="CPG83" s="12"/>
      <c r="CPH83" s="12"/>
      <c r="CPI83" s="12"/>
      <c r="CPJ83" s="12"/>
      <c r="CPK83" s="12"/>
      <c r="CPL83" s="12"/>
      <c r="CPM83" s="12"/>
      <c r="CPN83" s="12"/>
      <c r="CPO83" s="12"/>
      <c r="CPP83" s="12"/>
      <c r="CPQ83" s="12"/>
      <c r="CPR83" s="12"/>
      <c r="CPS83" s="12"/>
      <c r="CPT83" s="12"/>
      <c r="CPU83" s="12"/>
      <c r="CPV83" s="12"/>
      <c r="CPW83" s="12"/>
      <c r="CPX83" s="12"/>
      <c r="CPY83" s="12"/>
      <c r="CPZ83" s="12"/>
      <c r="CQA83" s="12"/>
      <c r="CQB83" s="12"/>
      <c r="CQC83" s="12"/>
      <c r="CQD83" s="12"/>
      <c r="CQE83" s="12"/>
      <c r="CQF83" s="12"/>
      <c r="CQG83" s="12"/>
      <c r="CQH83" s="12"/>
      <c r="CQI83" s="12"/>
      <c r="CQJ83" s="12"/>
      <c r="CQK83" s="12"/>
      <c r="CQL83" s="12"/>
      <c r="CQM83" s="12"/>
      <c r="CQN83" s="12"/>
      <c r="CQO83" s="12"/>
      <c r="CQP83" s="12"/>
      <c r="CQQ83" s="12"/>
      <c r="CQR83" s="12"/>
      <c r="CQS83" s="12"/>
      <c r="CQT83" s="12"/>
      <c r="CQU83" s="12"/>
      <c r="CQV83" s="12"/>
      <c r="CQW83" s="12"/>
      <c r="CQX83" s="12"/>
      <c r="CQY83" s="12"/>
      <c r="CQZ83" s="12"/>
      <c r="CRA83" s="12"/>
      <c r="CRB83" s="12"/>
      <c r="CRC83" s="12"/>
      <c r="CRD83" s="12"/>
      <c r="CRE83" s="12"/>
      <c r="CRF83" s="12"/>
      <c r="CRG83" s="12"/>
      <c r="CRH83" s="12"/>
      <c r="CRI83" s="12"/>
      <c r="CRJ83" s="12"/>
      <c r="CRK83" s="12"/>
      <c r="CRL83" s="12"/>
      <c r="CRM83" s="12"/>
      <c r="CRN83" s="12"/>
      <c r="CRO83" s="12"/>
      <c r="CRP83" s="12"/>
      <c r="CRQ83" s="12"/>
      <c r="CRR83" s="12"/>
      <c r="CRS83" s="12"/>
      <c r="CRT83" s="12"/>
      <c r="CRU83" s="12"/>
      <c r="CRV83" s="12"/>
      <c r="CRW83" s="12"/>
      <c r="CRX83" s="12"/>
      <c r="CRY83" s="12"/>
      <c r="CRZ83" s="12"/>
      <c r="CSA83" s="12"/>
      <c r="CSB83" s="12"/>
      <c r="CSC83" s="12"/>
      <c r="CSD83" s="12"/>
      <c r="CSE83" s="12"/>
      <c r="CSF83" s="12"/>
      <c r="CSG83" s="12"/>
      <c r="CSH83" s="12"/>
      <c r="CSI83" s="12"/>
      <c r="CSJ83" s="12"/>
      <c r="CSK83" s="12"/>
      <c r="CSL83" s="12"/>
      <c r="CSM83" s="12"/>
      <c r="CSN83" s="12"/>
      <c r="CSO83" s="12"/>
      <c r="CSP83" s="12"/>
      <c r="CSQ83" s="12"/>
      <c r="CSR83" s="12"/>
      <c r="CSS83" s="12"/>
      <c r="CST83" s="12"/>
      <c r="CSU83" s="12"/>
      <c r="CSV83" s="12"/>
      <c r="CSW83" s="12"/>
      <c r="CSX83" s="12"/>
      <c r="CSY83" s="12"/>
      <c r="CSZ83" s="12"/>
      <c r="CTA83" s="12"/>
      <c r="CTB83" s="12"/>
      <c r="CTC83" s="12"/>
      <c r="CTD83" s="12"/>
      <c r="CTE83" s="12"/>
      <c r="CTF83" s="12"/>
      <c r="CTG83" s="12"/>
      <c r="CTH83" s="12"/>
      <c r="CTI83" s="12"/>
      <c r="CTJ83" s="12"/>
      <c r="CTK83" s="12"/>
      <c r="CTL83" s="12"/>
      <c r="CTM83" s="12"/>
      <c r="CTN83" s="12"/>
      <c r="CTO83" s="12"/>
      <c r="CTP83" s="12"/>
      <c r="CTQ83" s="12"/>
      <c r="CTR83" s="12"/>
      <c r="CTS83" s="12"/>
      <c r="CTT83" s="12"/>
      <c r="CTU83" s="12"/>
      <c r="CTV83" s="12"/>
      <c r="CTW83" s="12"/>
      <c r="CTX83" s="12"/>
      <c r="CTY83" s="12"/>
      <c r="CTZ83" s="12"/>
      <c r="CUA83" s="12"/>
      <c r="CUB83" s="12"/>
      <c r="CUC83" s="12"/>
      <c r="CUD83" s="12"/>
      <c r="CUE83" s="12"/>
      <c r="CUF83" s="12"/>
      <c r="CUG83" s="12"/>
      <c r="CUH83" s="12"/>
      <c r="CUI83" s="12"/>
      <c r="CUJ83" s="12"/>
      <c r="CUK83" s="12"/>
      <c r="CUL83" s="12"/>
      <c r="CUM83" s="12"/>
      <c r="CUN83" s="12"/>
      <c r="CUO83" s="12"/>
      <c r="CUP83" s="12"/>
      <c r="CUQ83" s="12"/>
      <c r="CUR83" s="12"/>
      <c r="CUS83" s="12"/>
      <c r="CUT83" s="12"/>
      <c r="CUU83" s="12"/>
      <c r="CUV83" s="12"/>
      <c r="CUW83" s="12"/>
      <c r="CUX83" s="12"/>
      <c r="CUY83" s="12"/>
      <c r="CUZ83" s="12"/>
      <c r="CVA83" s="12"/>
      <c r="CVB83" s="12"/>
      <c r="CVC83" s="12"/>
      <c r="CVD83" s="12"/>
      <c r="CVE83" s="12"/>
      <c r="CVF83" s="12"/>
      <c r="CVG83" s="12"/>
      <c r="CVH83" s="12"/>
      <c r="CVI83" s="12"/>
      <c r="CVJ83" s="12"/>
      <c r="CVK83" s="12"/>
      <c r="CVL83" s="12"/>
      <c r="CVM83" s="12"/>
      <c r="CVN83" s="12"/>
      <c r="CVO83" s="12"/>
      <c r="CVP83" s="12"/>
      <c r="CVQ83" s="12"/>
      <c r="CVR83" s="12"/>
      <c r="CVS83" s="12"/>
      <c r="CVT83" s="12"/>
      <c r="CVU83" s="12"/>
      <c r="CVV83" s="12"/>
      <c r="CVW83" s="12"/>
      <c r="CVX83" s="12"/>
      <c r="CVY83" s="12"/>
      <c r="CVZ83" s="12"/>
      <c r="CWA83" s="12"/>
      <c r="CWB83" s="12"/>
      <c r="CWC83" s="12"/>
      <c r="CWD83" s="12"/>
      <c r="CWE83" s="12"/>
      <c r="CWF83" s="12"/>
      <c r="CWG83" s="12"/>
      <c r="CWH83" s="12"/>
      <c r="CWI83" s="12"/>
      <c r="CWJ83" s="12"/>
      <c r="CWK83" s="12"/>
      <c r="CWL83" s="12"/>
      <c r="CWM83" s="12"/>
      <c r="CWN83" s="12"/>
      <c r="CWO83" s="12"/>
      <c r="CWP83" s="12"/>
      <c r="CWQ83" s="12"/>
      <c r="CWR83" s="12"/>
      <c r="CWS83" s="12"/>
      <c r="CWT83" s="12"/>
      <c r="CWU83" s="12"/>
      <c r="CWV83" s="12"/>
      <c r="CWW83" s="12"/>
      <c r="CWX83" s="12"/>
      <c r="CWY83" s="12"/>
      <c r="CWZ83" s="12"/>
      <c r="CXA83" s="12"/>
      <c r="CXB83" s="12"/>
      <c r="CXC83" s="12"/>
      <c r="CXD83" s="12"/>
      <c r="CXE83" s="12"/>
      <c r="CXF83" s="12"/>
      <c r="CXG83" s="12"/>
      <c r="CXH83" s="12"/>
      <c r="CXI83" s="12"/>
      <c r="CXJ83" s="12"/>
      <c r="CXK83" s="12"/>
      <c r="CXL83" s="12"/>
      <c r="CXM83" s="12"/>
      <c r="CXN83" s="12"/>
      <c r="CXO83" s="12"/>
      <c r="CXP83" s="12"/>
      <c r="CXQ83" s="12"/>
      <c r="CXR83" s="12"/>
      <c r="CXS83" s="12"/>
      <c r="CXT83" s="12"/>
      <c r="CXU83" s="12"/>
      <c r="CXV83" s="12"/>
      <c r="CXW83" s="12"/>
      <c r="CXX83" s="12"/>
      <c r="CXY83" s="12"/>
      <c r="CXZ83" s="12"/>
      <c r="CYA83" s="12"/>
      <c r="CYB83" s="12"/>
      <c r="CYC83" s="12"/>
      <c r="CYD83" s="12"/>
      <c r="CYE83" s="12"/>
      <c r="CYF83" s="12"/>
      <c r="CYG83" s="12"/>
      <c r="CYH83" s="12"/>
      <c r="CYI83" s="12"/>
      <c r="CYJ83" s="12"/>
      <c r="CYK83" s="12"/>
      <c r="CYL83" s="12"/>
      <c r="CYM83" s="12"/>
      <c r="CYN83" s="12"/>
      <c r="CYO83" s="12"/>
      <c r="CYP83" s="12"/>
      <c r="CYQ83" s="12"/>
      <c r="CYR83" s="12"/>
      <c r="CYS83" s="12"/>
      <c r="CYT83" s="12"/>
      <c r="CYU83" s="12"/>
      <c r="CYV83" s="12"/>
      <c r="CYW83" s="12"/>
      <c r="CYX83" s="12"/>
      <c r="CYY83" s="12"/>
      <c r="CYZ83" s="12"/>
      <c r="CZA83" s="12"/>
      <c r="CZB83" s="12"/>
      <c r="CZC83" s="12"/>
      <c r="CZD83" s="12"/>
      <c r="CZE83" s="12"/>
      <c r="CZF83" s="12"/>
      <c r="CZG83" s="12"/>
      <c r="CZH83" s="12"/>
      <c r="CZI83" s="12"/>
      <c r="CZJ83" s="12"/>
      <c r="CZK83" s="12"/>
      <c r="CZL83" s="12"/>
      <c r="CZM83" s="12"/>
      <c r="CZN83" s="12"/>
      <c r="CZO83" s="12"/>
      <c r="CZP83" s="12"/>
      <c r="CZQ83" s="12"/>
      <c r="CZR83" s="12"/>
      <c r="CZS83" s="12"/>
      <c r="CZT83" s="12"/>
      <c r="CZU83" s="12"/>
      <c r="CZV83" s="12"/>
      <c r="CZW83" s="12"/>
      <c r="CZX83" s="12"/>
      <c r="CZY83" s="12"/>
      <c r="CZZ83" s="12"/>
      <c r="DAA83" s="12"/>
      <c r="DAB83" s="12"/>
      <c r="DAC83" s="12"/>
      <c r="DAD83" s="12"/>
      <c r="DAE83" s="12"/>
      <c r="DAF83" s="12"/>
      <c r="DAG83" s="12"/>
      <c r="DAH83" s="12"/>
      <c r="DAI83" s="12"/>
      <c r="DAJ83" s="12"/>
      <c r="DAK83" s="12"/>
      <c r="DAL83" s="12"/>
      <c r="DAM83" s="12"/>
      <c r="DAN83" s="12"/>
      <c r="DAO83" s="12"/>
      <c r="DAP83" s="12"/>
      <c r="DAQ83" s="12"/>
      <c r="DAR83" s="12"/>
      <c r="DAS83" s="12"/>
      <c r="DAT83" s="12"/>
      <c r="DAU83" s="12"/>
      <c r="DAV83" s="12"/>
      <c r="DAW83" s="12"/>
      <c r="DAX83" s="12"/>
      <c r="DAY83" s="12"/>
      <c r="DAZ83" s="12"/>
      <c r="DBA83" s="12"/>
      <c r="DBB83" s="12"/>
      <c r="DBC83" s="12"/>
      <c r="DBD83" s="12"/>
      <c r="DBE83" s="12"/>
      <c r="DBF83" s="12"/>
      <c r="DBG83" s="12"/>
      <c r="DBH83" s="12"/>
      <c r="DBI83" s="12"/>
      <c r="DBJ83" s="12"/>
      <c r="DBK83" s="12"/>
      <c r="DBL83" s="12"/>
      <c r="DBM83" s="12"/>
      <c r="DBN83" s="12"/>
      <c r="DBO83" s="12"/>
      <c r="DBP83" s="12"/>
      <c r="DBQ83" s="12"/>
      <c r="DBR83" s="12"/>
      <c r="DBS83" s="12"/>
      <c r="DBT83" s="12"/>
      <c r="DBU83" s="12"/>
      <c r="DBV83" s="12"/>
      <c r="DBW83" s="12"/>
      <c r="DBX83" s="12"/>
      <c r="DBY83" s="12"/>
      <c r="DBZ83" s="12"/>
      <c r="DCA83" s="12"/>
      <c r="DCB83" s="12"/>
      <c r="DCC83" s="12"/>
      <c r="DCD83" s="12"/>
      <c r="DCE83" s="12"/>
      <c r="DCF83" s="12"/>
      <c r="DCG83" s="12"/>
      <c r="DCH83" s="12"/>
      <c r="DCI83" s="12"/>
      <c r="DCJ83" s="12"/>
      <c r="DCK83" s="12"/>
      <c r="DCL83" s="12"/>
      <c r="DCM83" s="12"/>
      <c r="DCN83" s="12"/>
      <c r="DCO83" s="12"/>
      <c r="DCP83" s="12"/>
      <c r="DCQ83" s="12"/>
      <c r="DCR83" s="12"/>
      <c r="DCS83" s="12"/>
      <c r="DCT83" s="12"/>
      <c r="DCU83" s="12"/>
      <c r="DCV83" s="12"/>
      <c r="DCW83" s="12"/>
      <c r="DCX83" s="12"/>
      <c r="DCY83" s="12"/>
      <c r="DCZ83" s="12"/>
      <c r="DDA83" s="12"/>
      <c r="DDB83" s="12"/>
      <c r="DDC83" s="12"/>
      <c r="DDD83" s="12"/>
      <c r="DDE83" s="12"/>
      <c r="DDF83" s="12"/>
      <c r="DDG83" s="12"/>
      <c r="DDH83" s="12"/>
      <c r="DDI83" s="12"/>
      <c r="DDJ83" s="12"/>
      <c r="DDK83" s="12"/>
      <c r="DDL83" s="12"/>
      <c r="DDM83" s="12"/>
      <c r="DDN83" s="12"/>
      <c r="DDO83" s="12"/>
      <c r="DDP83" s="12"/>
      <c r="DDQ83" s="12"/>
      <c r="DDR83" s="12"/>
      <c r="DDS83" s="12"/>
      <c r="DDT83" s="12"/>
      <c r="DDU83" s="12"/>
      <c r="DDV83" s="12"/>
      <c r="DDW83" s="12"/>
      <c r="DDX83" s="12"/>
      <c r="DDY83" s="12"/>
      <c r="DDZ83" s="12"/>
      <c r="DEA83" s="12"/>
      <c r="DEB83" s="12"/>
      <c r="DEC83" s="12"/>
      <c r="DED83" s="12"/>
      <c r="DEE83" s="12"/>
      <c r="DEF83" s="12"/>
      <c r="DEG83" s="12"/>
      <c r="DEH83" s="12"/>
      <c r="DEI83" s="12"/>
      <c r="DEJ83" s="12"/>
      <c r="DEK83" s="12"/>
      <c r="DEL83" s="12"/>
      <c r="DEM83" s="12"/>
      <c r="DEN83" s="12"/>
      <c r="DEO83" s="12"/>
      <c r="DEP83" s="12"/>
      <c r="DEQ83" s="12"/>
      <c r="DER83" s="12"/>
      <c r="DES83" s="12"/>
      <c r="DET83" s="12"/>
      <c r="DEU83" s="12"/>
      <c r="DEV83" s="12"/>
      <c r="DEW83" s="12"/>
      <c r="DEX83" s="12"/>
      <c r="DEY83" s="12"/>
      <c r="DEZ83" s="12"/>
      <c r="DFA83" s="12"/>
      <c r="DFB83" s="12"/>
      <c r="DFC83" s="12"/>
      <c r="DFD83" s="12"/>
      <c r="DFE83" s="12"/>
      <c r="DFF83" s="12"/>
      <c r="DFG83" s="12"/>
      <c r="DFH83" s="12"/>
      <c r="DFI83" s="12"/>
      <c r="DFJ83" s="12"/>
      <c r="DFK83" s="12"/>
      <c r="DFL83" s="12"/>
      <c r="DFM83" s="12"/>
      <c r="DFN83" s="12"/>
      <c r="DFO83" s="12"/>
      <c r="DFP83" s="12"/>
      <c r="DFQ83" s="12"/>
      <c r="DFR83" s="12"/>
      <c r="DFS83" s="12"/>
      <c r="DFT83" s="12"/>
      <c r="DFU83" s="12"/>
      <c r="DFV83" s="12"/>
      <c r="DFW83" s="12"/>
      <c r="DFX83" s="12"/>
      <c r="DFY83" s="12"/>
      <c r="DFZ83" s="12"/>
      <c r="DGA83" s="12"/>
      <c r="DGB83" s="12"/>
      <c r="DGC83" s="12"/>
      <c r="DGD83" s="12"/>
      <c r="DGE83" s="12"/>
      <c r="DGF83" s="12"/>
      <c r="DGG83" s="12"/>
      <c r="DGH83" s="12"/>
      <c r="DGI83" s="12"/>
      <c r="DGJ83" s="12"/>
      <c r="DGK83" s="12"/>
      <c r="DGL83" s="12"/>
      <c r="DGM83" s="12"/>
      <c r="DGN83" s="12"/>
      <c r="DGO83" s="12"/>
      <c r="DGP83" s="12"/>
      <c r="DGQ83" s="12"/>
      <c r="DGR83" s="12"/>
      <c r="DGS83" s="12"/>
      <c r="DGT83" s="12"/>
      <c r="DGU83" s="12"/>
      <c r="DGV83" s="12"/>
      <c r="DGW83" s="12"/>
      <c r="DGX83" s="12"/>
      <c r="DGY83" s="12"/>
      <c r="DGZ83" s="12"/>
      <c r="DHA83" s="12"/>
      <c r="DHB83" s="12"/>
      <c r="DHC83" s="12"/>
      <c r="DHD83" s="12"/>
      <c r="DHE83" s="12"/>
      <c r="DHF83" s="12"/>
      <c r="DHG83" s="12"/>
      <c r="DHH83" s="12"/>
      <c r="DHI83" s="12"/>
      <c r="DHJ83" s="12"/>
      <c r="DHK83" s="12"/>
      <c r="DHL83" s="12"/>
      <c r="DHM83" s="12"/>
      <c r="DHN83" s="12"/>
      <c r="DHO83" s="12"/>
      <c r="DHP83" s="12"/>
      <c r="DHQ83" s="12"/>
      <c r="DHR83" s="12"/>
      <c r="DHS83" s="12"/>
      <c r="DHT83" s="12"/>
      <c r="DHU83" s="12"/>
      <c r="DHV83" s="12"/>
      <c r="DHW83" s="12"/>
      <c r="DHX83" s="12"/>
      <c r="DHY83" s="12"/>
      <c r="DHZ83" s="12"/>
      <c r="DIA83" s="12"/>
      <c r="DIB83" s="12"/>
      <c r="DIC83" s="12"/>
      <c r="DID83" s="12"/>
      <c r="DIE83" s="12"/>
      <c r="DIF83" s="12"/>
      <c r="DIG83" s="12"/>
      <c r="DIH83" s="12"/>
      <c r="DII83" s="12"/>
      <c r="DIJ83" s="12"/>
      <c r="DIK83" s="12"/>
      <c r="DIL83" s="12"/>
      <c r="DIM83" s="12"/>
      <c r="DIN83" s="12"/>
      <c r="DIO83" s="12"/>
      <c r="DIP83" s="12"/>
      <c r="DIQ83" s="12"/>
      <c r="DIR83" s="12"/>
      <c r="DIS83" s="12"/>
      <c r="DIT83" s="12"/>
      <c r="DIU83" s="12"/>
      <c r="DIV83" s="12"/>
      <c r="DIW83" s="12"/>
      <c r="DIX83" s="12"/>
      <c r="DIY83" s="12"/>
      <c r="DIZ83" s="12"/>
      <c r="DJA83" s="12"/>
      <c r="DJB83" s="12"/>
      <c r="DJC83" s="12"/>
      <c r="DJD83" s="12"/>
      <c r="DJE83" s="12"/>
      <c r="DJF83" s="12"/>
      <c r="DJG83" s="12"/>
      <c r="DJH83" s="12"/>
      <c r="DJI83" s="12"/>
      <c r="DJJ83" s="12"/>
      <c r="DJK83" s="12"/>
      <c r="DJL83" s="12"/>
      <c r="DJM83" s="12"/>
      <c r="DJN83" s="12"/>
      <c r="DJO83" s="12"/>
      <c r="DJP83" s="12"/>
      <c r="DJQ83" s="12"/>
      <c r="DJR83" s="12"/>
      <c r="DJS83" s="12"/>
      <c r="DJT83" s="12"/>
      <c r="DJU83" s="12"/>
      <c r="DJV83" s="12"/>
      <c r="DJW83" s="12"/>
      <c r="DJX83" s="12"/>
      <c r="DJY83" s="12"/>
      <c r="DJZ83" s="12"/>
      <c r="DKA83" s="12"/>
      <c r="DKB83" s="12"/>
      <c r="DKC83" s="12"/>
      <c r="DKD83" s="12"/>
      <c r="DKE83" s="12"/>
      <c r="DKF83" s="12"/>
      <c r="DKG83" s="12"/>
      <c r="DKH83" s="12"/>
      <c r="DKI83" s="12"/>
      <c r="DKJ83" s="12"/>
      <c r="DKK83" s="12"/>
      <c r="DKL83" s="12"/>
      <c r="DKM83" s="12"/>
      <c r="DKN83" s="12"/>
      <c r="DKO83" s="12"/>
      <c r="DKP83" s="12"/>
      <c r="DKQ83" s="12"/>
      <c r="DKR83" s="12"/>
      <c r="DKS83" s="12"/>
      <c r="DKT83" s="12"/>
      <c r="DKU83" s="12"/>
      <c r="DKV83" s="12"/>
      <c r="DKW83" s="12"/>
      <c r="DKX83" s="12"/>
      <c r="DKY83" s="12"/>
      <c r="DKZ83" s="12"/>
      <c r="DLA83" s="12"/>
      <c r="DLB83" s="12"/>
      <c r="DLC83" s="12"/>
      <c r="DLD83" s="12"/>
      <c r="DLE83" s="12"/>
      <c r="DLF83" s="12"/>
      <c r="DLG83" s="12"/>
      <c r="DLH83" s="12"/>
      <c r="DLI83" s="12"/>
      <c r="DLJ83" s="12"/>
      <c r="DLK83" s="12"/>
      <c r="DLL83" s="12"/>
      <c r="DLM83" s="12"/>
      <c r="DLN83" s="12"/>
      <c r="DLO83" s="12"/>
      <c r="DLP83" s="12"/>
      <c r="DLQ83" s="12"/>
      <c r="DLR83" s="12"/>
      <c r="DLS83" s="12"/>
      <c r="DLT83" s="12"/>
      <c r="DLU83" s="12"/>
      <c r="DLV83" s="12"/>
      <c r="DLW83" s="12"/>
      <c r="DLX83" s="12"/>
      <c r="DLY83" s="12"/>
      <c r="DLZ83" s="12"/>
      <c r="DMA83" s="12"/>
      <c r="DMB83" s="12"/>
      <c r="DMC83" s="12"/>
      <c r="DMD83" s="12"/>
      <c r="DME83" s="12"/>
      <c r="DMF83" s="12"/>
      <c r="DMG83" s="12"/>
      <c r="DMH83" s="12"/>
      <c r="DMI83" s="12"/>
      <c r="DMJ83" s="12"/>
      <c r="DMK83" s="12"/>
      <c r="DML83" s="12"/>
      <c r="DMM83" s="12"/>
      <c r="DMN83" s="12"/>
      <c r="DMO83" s="12"/>
      <c r="DMP83" s="12"/>
      <c r="DMQ83" s="12"/>
      <c r="DMR83" s="12"/>
      <c r="DMS83" s="12"/>
      <c r="DMT83" s="12"/>
      <c r="DMU83" s="12"/>
      <c r="DMV83" s="12"/>
      <c r="DMW83" s="12"/>
      <c r="DMX83" s="12"/>
      <c r="DMY83" s="12"/>
      <c r="DMZ83" s="12"/>
      <c r="DNA83" s="12"/>
      <c r="DNB83" s="12"/>
      <c r="DNC83" s="12"/>
      <c r="DND83" s="12"/>
      <c r="DNE83" s="12"/>
      <c r="DNF83" s="12"/>
      <c r="DNG83" s="12"/>
      <c r="DNH83" s="12"/>
      <c r="DNI83" s="12"/>
      <c r="DNJ83" s="12"/>
      <c r="DNK83" s="12"/>
      <c r="DNL83" s="12"/>
      <c r="DNM83" s="12"/>
      <c r="DNN83" s="12"/>
      <c r="DNO83" s="12"/>
      <c r="DNP83" s="12"/>
      <c r="DNQ83" s="12"/>
      <c r="DNR83" s="12"/>
      <c r="DNS83" s="12"/>
      <c r="DNT83" s="12"/>
      <c r="DNU83" s="12"/>
      <c r="DNV83" s="12"/>
      <c r="DNW83" s="12"/>
      <c r="DNX83" s="12"/>
      <c r="DNY83" s="12"/>
      <c r="DNZ83" s="12"/>
      <c r="DOA83" s="12"/>
      <c r="DOB83" s="12"/>
      <c r="DOC83" s="12"/>
      <c r="DOD83" s="12"/>
      <c r="DOE83" s="12"/>
      <c r="DOF83" s="12"/>
      <c r="DOG83" s="12"/>
      <c r="DOH83" s="12"/>
      <c r="DOI83" s="12"/>
      <c r="DOJ83" s="12"/>
      <c r="DOK83" s="12"/>
      <c r="DOL83" s="12"/>
      <c r="DOM83" s="12"/>
      <c r="DON83" s="12"/>
      <c r="DOO83" s="12"/>
      <c r="DOP83" s="12"/>
      <c r="DOQ83" s="12"/>
      <c r="DOR83" s="12"/>
      <c r="DOS83" s="12"/>
      <c r="DOT83" s="12"/>
      <c r="DOU83" s="12"/>
      <c r="DOV83" s="12"/>
      <c r="DOW83" s="12"/>
      <c r="DOX83" s="12"/>
      <c r="DOY83" s="12"/>
      <c r="DOZ83" s="12"/>
      <c r="DPA83" s="12"/>
      <c r="DPB83" s="12"/>
      <c r="DPC83" s="12"/>
      <c r="DPD83" s="12"/>
      <c r="DPE83" s="12"/>
      <c r="DPF83" s="12"/>
      <c r="DPG83" s="12"/>
      <c r="DPH83" s="12"/>
      <c r="DPI83" s="12"/>
      <c r="DPJ83" s="12"/>
      <c r="DPK83" s="12"/>
      <c r="DPL83" s="12"/>
      <c r="DPM83" s="12"/>
      <c r="DPN83" s="12"/>
      <c r="DPO83" s="12"/>
      <c r="DPP83" s="12"/>
      <c r="DPQ83" s="12"/>
      <c r="DPR83" s="12"/>
      <c r="DPS83" s="12"/>
      <c r="DPT83" s="12"/>
      <c r="DPU83" s="12"/>
      <c r="DPV83" s="12"/>
      <c r="DPW83" s="12"/>
      <c r="DPX83" s="12"/>
      <c r="DPY83" s="12"/>
      <c r="DPZ83" s="12"/>
      <c r="DQA83" s="12"/>
      <c r="DQB83" s="12"/>
      <c r="DQC83" s="12"/>
      <c r="DQD83" s="12"/>
      <c r="DQE83" s="12"/>
      <c r="DQF83" s="12"/>
      <c r="DQG83" s="12"/>
      <c r="DQH83" s="12"/>
      <c r="DQI83" s="12"/>
      <c r="DQJ83" s="12"/>
      <c r="DQK83" s="12"/>
      <c r="DQL83" s="12"/>
      <c r="DQM83" s="12"/>
      <c r="DQN83" s="12"/>
      <c r="DQO83" s="12"/>
      <c r="DQP83" s="12"/>
      <c r="DQQ83" s="12"/>
      <c r="DQR83" s="12"/>
      <c r="DQS83" s="12"/>
      <c r="DQT83" s="12"/>
      <c r="DQU83" s="12"/>
      <c r="DQV83" s="12"/>
      <c r="DQW83" s="12"/>
      <c r="DQX83" s="12"/>
      <c r="DQY83" s="12"/>
      <c r="DQZ83" s="12"/>
      <c r="DRA83" s="12"/>
      <c r="DRB83" s="12"/>
      <c r="DRC83" s="12"/>
      <c r="DRD83" s="12"/>
      <c r="DRE83" s="12"/>
      <c r="DRF83" s="12"/>
      <c r="DRG83" s="12"/>
      <c r="DRH83" s="12"/>
      <c r="DRI83" s="12"/>
      <c r="DRJ83" s="12"/>
      <c r="DRK83" s="12"/>
      <c r="DRL83" s="12"/>
      <c r="DRM83" s="12"/>
      <c r="DRN83" s="12"/>
      <c r="DRO83" s="12"/>
      <c r="DRP83" s="12"/>
      <c r="DRQ83" s="12"/>
      <c r="DRR83" s="12"/>
      <c r="DRS83" s="12"/>
      <c r="DRT83" s="12"/>
      <c r="DRU83" s="12"/>
      <c r="DRV83" s="12"/>
      <c r="DRW83" s="12"/>
      <c r="DRX83" s="12"/>
      <c r="DRY83" s="12"/>
      <c r="DRZ83" s="12"/>
      <c r="DSA83" s="12"/>
      <c r="DSB83" s="12"/>
      <c r="DSC83" s="12"/>
      <c r="DSD83" s="12"/>
      <c r="DSE83" s="12"/>
      <c r="DSF83" s="12"/>
      <c r="DSG83" s="12"/>
      <c r="DSH83" s="12"/>
      <c r="DSI83" s="12"/>
      <c r="DSJ83" s="12"/>
      <c r="DSK83" s="12"/>
      <c r="DSL83" s="12"/>
      <c r="DSM83" s="12"/>
      <c r="DSN83" s="12"/>
      <c r="DSO83" s="12"/>
      <c r="DSP83" s="12"/>
      <c r="DSQ83" s="12"/>
      <c r="DSR83" s="12"/>
      <c r="DSS83" s="12"/>
      <c r="DST83" s="12"/>
      <c r="DSU83" s="12"/>
      <c r="DSV83" s="12"/>
      <c r="DSW83" s="12"/>
      <c r="DSX83" s="12"/>
      <c r="DSY83" s="12"/>
      <c r="DSZ83" s="12"/>
      <c r="DTA83" s="12"/>
      <c r="DTB83" s="12"/>
      <c r="DTC83" s="12"/>
      <c r="DTD83" s="12"/>
      <c r="DTE83" s="12"/>
      <c r="DTF83" s="12"/>
      <c r="DTG83" s="12"/>
      <c r="DTH83" s="12"/>
      <c r="DTI83" s="12"/>
      <c r="DTJ83" s="12"/>
      <c r="DTK83" s="12"/>
      <c r="DTL83" s="12"/>
      <c r="DTM83" s="12"/>
      <c r="DTN83" s="12"/>
      <c r="DTO83" s="12"/>
      <c r="DTP83" s="12"/>
      <c r="DTQ83" s="12"/>
      <c r="DTR83" s="12"/>
      <c r="DTS83" s="12"/>
      <c r="DTT83" s="12"/>
      <c r="DTU83" s="12"/>
      <c r="DTV83" s="12"/>
      <c r="DTW83" s="12"/>
      <c r="DTX83" s="12"/>
      <c r="DTY83" s="12"/>
      <c r="DTZ83" s="12"/>
      <c r="DUA83" s="12"/>
      <c r="DUB83" s="12"/>
      <c r="DUC83" s="12"/>
      <c r="DUD83" s="12"/>
      <c r="DUE83" s="12"/>
      <c r="DUF83" s="12"/>
      <c r="DUG83" s="12"/>
      <c r="DUH83" s="12"/>
      <c r="DUI83" s="12"/>
      <c r="DUJ83" s="12"/>
      <c r="DUK83" s="12"/>
      <c r="DUL83" s="12"/>
      <c r="DUM83" s="12"/>
      <c r="DUN83" s="12"/>
      <c r="DUO83" s="12"/>
      <c r="DUP83" s="12"/>
      <c r="DUQ83" s="12"/>
      <c r="DUR83" s="12"/>
      <c r="DUS83" s="12"/>
      <c r="DUT83" s="12"/>
      <c r="DUU83" s="12"/>
      <c r="DUV83" s="12"/>
      <c r="DUW83" s="12"/>
      <c r="DUX83" s="12"/>
      <c r="DUY83" s="12"/>
      <c r="DUZ83" s="12"/>
      <c r="DVA83" s="12"/>
      <c r="DVB83" s="12"/>
      <c r="DVC83" s="12"/>
      <c r="DVD83" s="12"/>
      <c r="DVE83" s="12"/>
      <c r="DVF83" s="12"/>
      <c r="DVG83" s="12"/>
      <c r="DVH83" s="12"/>
      <c r="DVI83" s="12"/>
      <c r="DVJ83" s="12"/>
      <c r="DVK83" s="12"/>
      <c r="DVL83" s="12"/>
      <c r="DVM83" s="12"/>
      <c r="DVN83" s="12"/>
      <c r="DVO83" s="12"/>
      <c r="DVP83" s="12"/>
      <c r="DVQ83" s="12"/>
      <c r="DVR83" s="12"/>
      <c r="DVS83" s="12"/>
      <c r="DVT83" s="12"/>
      <c r="DVU83" s="12"/>
      <c r="DVV83" s="12"/>
      <c r="DVW83" s="12"/>
      <c r="DVX83" s="12"/>
      <c r="DVY83" s="12"/>
      <c r="DVZ83" s="12"/>
      <c r="DWA83" s="12"/>
      <c r="DWB83" s="12"/>
      <c r="DWC83" s="12"/>
      <c r="DWD83" s="12"/>
      <c r="DWE83" s="12"/>
      <c r="DWF83" s="12"/>
      <c r="DWG83" s="12"/>
      <c r="DWH83" s="12"/>
      <c r="DWI83" s="12"/>
      <c r="DWJ83" s="12"/>
      <c r="DWK83" s="12"/>
      <c r="DWL83" s="12"/>
      <c r="DWM83" s="12"/>
      <c r="DWN83" s="12"/>
      <c r="DWO83" s="12"/>
      <c r="DWP83" s="12"/>
      <c r="DWQ83" s="12"/>
      <c r="DWR83" s="12"/>
      <c r="DWS83" s="12"/>
      <c r="DWT83" s="12"/>
      <c r="DWU83" s="12"/>
      <c r="DWV83" s="12"/>
      <c r="DWW83" s="12"/>
      <c r="DWX83" s="12"/>
      <c r="DWY83" s="12"/>
      <c r="DWZ83" s="12"/>
      <c r="DXA83" s="12"/>
      <c r="DXB83" s="12"/>
      <c r="DXC83" s="12"/>
      <c r="DXD83" s="12"/>
      <c r="DXE83" s="12"/>
      <c r="DXF83" s="12"/>
      <c r="DXG83" s="12"/>
      <c r="DXH83" s="12"/>
      <c r="DXI83" s="12"/>
      <c r="DXJ83" s="12"/>
      <c r="DXK83" s="12"/>
      <c r="DXL83" s="12"/>
      <c r="DXM83" s="12"/>
      <c r="DXN83" s="12"/>
      <c r="DXO83" s="12"/>
      <c r="DXP83" s="12"/>
      <c r="DXQ83" s="12"/>
      <c r="DXR83" s="12"/>
      <c r="DXS83" s="12"/>
      <c r="DXT83" s="12"/>
      <c r="DXU83" s="12"/>
      <c r="DXV83" s="12"/>
      <c r="DXW83" s="12"/>
      <c r="DXX83" s="12"/>
      <c r="DXY83" s="12"/>
      <c r="DXZ83" s="12"/>
      <c r="DYA83" s="12"/>
      <c r="DYB83" s="12"/>
      <c r="DYC83" s="12"/>
      <c r="DYD83" s="12"/>
      <c r="DYE83" s="12"/>
      <c r="DYF83" s="12"/>
      <c r="DYG83" s="12"/>
      <c r="DYH83" s="12"/>
      <c r="DYI83" s="12"/>
      <c r="DYJ83" s="12"/>
      <c r="DYK83" s="12"/>
      <c r="DYL83" s="12"/>
      <c r="DYM83" s="12"/>
      <c r="DYN83" s="12"/>
      <c r="DYO83" s="12"/>
      <c r="DYP83" s="12"/>
      <c r="DYQ83" s="12"/>
      <c r="DYR83" s="12"/>
      <c r="DYS83" s="12"/>
      <c r="DYT83" s="12"/>
      <c r="DYU83" s="12"/>
      <c r="DYV83" s="12"/>
      <c r="DYW83" s="12"/>
      <c r="DYX83" s="12"/>
      <c r="DYY83" s="12"/>
      <c r="DYZ83" s="12"/>
      <c r="DZA83" s="12"/>
      <c r="DZB83" s="12"/>
      <c r="DZC83" s="12"/>
      <c r="DZD83" s="12"/>
      <c r="DZE83" s="12"/>
      <c r="DZF83" s="12"/>
      <c r="DZG83" s="12"/>
      <c r="DZH83" s="12"/>
      <c r="DZI83" s="12"/>
      <c r="DZJ83" s="12"/>
      <c r="DZK83" s="12"/>
      <c r="DZL83" s="12"/>
      <c r="DZM83" s="12"/>
      <c r="DZN83" s="12"/>
      <c r="DZO83" s="12"/>
      <c r="DZP83" s="12"/>
      <c r="DZQ83" s="12"/>
      <c r="DZR83" s="12"/>
      <c r="DZS83" s="12"/>
      <c r="DZT83" s="12"/>
      <c r="DZU83" s="12"/>
      <c r="DZV83" s="12"/>
      <c r="DZW83" s="12"/>
      <c r="DZX83" s="12"/>
      <c r="DZY83" s="12"/>
      <c r="DZZ83" s="12"/>
      <c r="EAA83" s="12"/>
      <c r="EAB83" s="12"/>
      <c r="EAC83" s="12"/>
      <c r="EAD83" s="12"/>
      <c r="EAE83" s="12"/>
      <c r="EAF83" s="12"/>
      <c r="EAG83" s="12"/>
      <c r="EAH83" s="12"/>
      <c r="EAI83" s="12"/>
      <c r="EAJ83" s="12"/>
      <c r="EAK83" s="12"/>
      <c r="EAL83" s="12"/>
      <c r="EAM83" s="12"/>
      <c r="EAN83" s="12"/>
      <c r="EAO83" s="12"/>
      <c r="EAP83" s="12"/>
      <c r="EAQ83" s="12"/>
      <c r="EAR83" s="12"/>
      <c r="EAS83" s="12"/>
      <c r="EAT83" s="12"/>
      <c r="EAU83" s="12"/>
      <c r="EAV83" s="12"/>
      <c r="EAW83" s="12"/>
      <c r="EAX83" s="12"/>
      <c r="EAY83" s="12"/>
      <c r="EAZ83" s="12"/>
      <c r="EBA83" s="12"/>
      <c r="EBB83" s="12"/>
      <c r="EBC83" s="12"/>
      <c r="EBD83" s="12"/>
      <c r="EBE83" s="12"/>
      <c r="EBF83" s="12"/>
      <c r="EBG83" s="12"/>
      <c r="EBH83" s="12"/>
      <c r="EBI83" s="12"/>
      <c r="EBJ83" s="12"/>
      <c r="EBK83" s="12"/>
      <c r="EBL83" s="12"/>
      <c r="EBM83" s="12"/>
      <c r="EBN83" s="12"/>
      <c r="EBO83" s="12"/>
      <c r="EBP83" s="12"/>
      <c r="EBQ83" s="12"/>
      <c r="EBR83" s="12"/>
      <c r="EBS83" s="12"/>
      <c r="EBT83" s="12"/>
      <c r="EBU83" s="12"/>
      <c r="EBV83" s="12"/>
      <c r="EBW83" s="12"/>
      <c r="EBX83" s="12"/>
      <c r="EBY83" s="12"/>
      <c r="EBZ83" s="12"/>
      <c r="ECA83" s="12"/>
      <c r="ECB83" s="12"/>
      <c r="ECC83" s="12"/>
      <c r="ECD83" s="12"/>
      <c r="ECE83" s="12"/>
      <c r="ECF83" s="12"/>
      <c r="ECG83" s="12"/>
      <c r="ECH83" s="12"/>
      <c r="ECI83" s="12"/>
      <c r="ECJ83" s="12"/>
      <c r="ECK83" s="12"/>
      <c r="ECL83" s="12"/>
      <c r="ECM83" s="12"/>
      <c r="ECN83" s="12"/>
      <c r="ECO83" s="12"/>
      <c r="ECP83" s="12"/>
      <c r="ECQ83" s="12"/>
      <c r="ECR83" s="12"/>
      <c r="ECS83" s="12"/>
      <c r="ECT83" s="12"/>
      <c r="ECU83" s="12"/>
      <c r="ECV83" s="12"/>
      <c r="ECW83" s="12"/>
      <c r="ECX83" s="12"/>
      <c r="ECY83" s="12"/>
      <c r="ECZ83" s="12"/>
      <c r="EDA83" s="12"/>
      <c r="EDB83" s="12"/>
      <c r="EDC83" s="12"/>
      <c r="EDD83" s="12"/>
      <c r="EDE83" s="12"/>
      <c r="EDF83" s="12"/>
      <c r="EDG83" s="12"/>
      <c r="EDH83" s="12"/>
      <c r="EDI83" s="12"/>
      <c r="EDJ83" s="12"/>
      <c r="EDK83" s="12"/>
      <c r="EDL83" s="12"/>
      <c r="EDM83" s="12"/>
      <c r="EDN83" s="12"/>
      <c r="EDO83" s="12"/>
      <c r="EDP83" s="12"/>
      <c r="EDQ83" s="12"/>
      <c r="EDR83" s="12"/>
      <c r="EDS83" s="12"/>
      <c r="EDT83" s="12"/>
      <c r="EDU83" s="12"/>
      <c r="EDV83" s="12"/>
      <c r="EDW83" s="12"/>
      <c r="EDX83" s="12"/>
      <c r="EDY83" s="12"/>
      <c r="EDZ83" s="12"/>
      <c r="EEA83" s="12"/>
      <c r="EEB83" s="12"/>
      <c r="EEC83" s="12"/>
      <c r="EED83" s="12"/>
      <c r="EEE83" s="12"/>
      <c r="EEF83" s="12"/>
      <c r="EEG83" s="12"/>
      <c r="EEH83" s="12"/>
      <c r="EEI83" s="12"/>
      <c r="EEJ83" s="12"/>
      <c r="EEK83" s="12"/>
      <c r="EEL83" s="12"/>
      <c r="EEM83" s="12"/>
      <c r="EEN83" s="12"/>
      <c r="EEO83" s="12"/>
      <c r="EEP83" s="12"/>
      <c r="EEQ83" s="12"/>
      <c r="EER83" s="12"/>
      <c r="EES83" s="12"/>
      <c r="EET83" s="12"/>
      <c r="EEU83" s="12"/>
      <c r="EEV83" s="12"/>
      <c r="EEW83" s="12"/>
      <c r="EEX83" s="12"/>
      <c r="EEY83" s="12"/>
      <c r="EEZ83" s="12"/>
      <c r="EFA83" s="12"/>
      <c r="EFB83" s="12"/>
      <c r="EFC83" s="12"/>
      <c r="EFD83" s="12"/>
      <c r="EFE83" s="12"/>
      <c r="EFF83" s="12"/>
      <c r="EFG83" s="12"/>
      <c r="EFH83" s="12"/>
      <c r="EFI83" s="12"/>
      <c r="EFJ83" s="12"/>
      <c r="EFK83" s="12"/>
      <c r="EFL83" s="12"/>
      <c r="EFM83" s="12"/>
      <c r="EFN83" s="12"/>
      <c r="EFO83" s="12"/>
      <c r="EFP83" s="12"/>
      <c r="EFQ83" s="12"/>
      <c r="EFR83" s="12"/>
      <c r="EFS83" s="12"/>
      <c r="EFT83" s="12"/>
      <c r="EFU83" s="12"/>
      <c r="EFV83" s="12"/>
      <c r="EFW83" s="12"/>
      <c r="EFX83" s="12"/>
      <c r="EFY83" s="12"/>
      <c r="EFZ83" s="12"/>
      <c r="EGA83" s="12"/>
      <c r="EGB83" s="12"/>
      <c r="EGC83" s="12"/>
      <c r="EGD83" s="12"/>
      <c r="EGE83" s="12"/>
      <c r="EGF83" s="12"/>
      <c r="EGG83" s="12"/>
      <c r="EGH83" s="12"/>
      <c r="EGI83" s="12"/>
      <c r="EGJ83" s="12"/>
      <c r="EGK83" s="12"/>
      <c r="EGL83" s="12"/>
      <c r="EGM83" s="12"/>
      <c r="EGN83" s="12"/>
      <c r="EGO83" s="12"/>
      <c r="EGP83" s="12"/>
      <c r="EGQ83" s="12"/>
      <c r="EGR83" s="12"/>
      <c r="EGS83" s="12"/>
      <c r="EGT83" s="12"/>
      <c r="EGU83" s="12"/>
      <c r="EGV83" s="12"/>
      <c r="EGW83" s="12"/>
      <c r="EGX83" s="12"/>
      <c r="EGY83" s="12"/>
      <c r="EGZ83" s="12"/>
      <c r="EHA83" s="12"/>
      <c r="EHB83" s="12"/>
      <c r="EHC83" s="12"/>
      <c r="EHD83" s="12"/>
      <c r="EHE83" s="12"/>
      <c r="EHF83" s="12"/>
      <c r="EHG83" s="12"/>
      <c r="EHH83" s="12"/>
      <c r="EHI83" s="12"/>
      <c r="EHJ83" s="12"/>
      <c r="EHK83" s="12"/>
      <c r="EHL83" s="12"/>
      <c r="EHM83" s="12"/>
      <c r="EHN83" s="12"/>
      <c r="EHO83" s="12"/>
      <c r="EHP83" s="12"/>
      <c r="EHQ83" s="12"/>
      <c r="EHR83" s="12"/>
      <c r="EHS83" s="12"/>
      <c r="EHT83" s="12"/>
      <c r="EHU83" s="12"/>
      <c r="EHV83" s="12"/>
      <c r="EHW83" s="12"/>
      <c r="EHX83" s="12"/>
      <c r="EHY83" s="12"/>
      <c r="EHZ83" s="12"/>
      <c r="EIA83" s="12"/>
      <c r="EIB83" s="12"/>
      <c r="EIC83" s="12"/>
      <c r="EID83" s="12"/>
      <c r="EIE83" s="12"/>
      <c r="EIF83" s="12"/>
      <c r="EIG83" s="12"/>
      <c r="EIH83" s="12"/>
      <c r="EII83" s="12"/>
      <c r="EIJ83" s="12"/>
      <c r="EIK83" s="12"/>
      <c r="EIL83" s="12"/>
      <c r="EIM83" s="12"/>
      <c r="EIN83" s="12"/>
      <c r="EIO83" s="12"/>
      <c r="EIP83" s="12"/>
      <c r="EIQ83" s="12"/>
      <c r="EIR83" s="12"/>
      <c r="EIS83" s="12"/>
      <c r="EIT83" s="12"/>
      <c r="EIU83" s="12"/>
      <c r="EIV83" s="12"/>
      <c r="EIW83" s="12"/>
      <c r="EIX83" s="12"/>
      <c r="EIY83" s="12"/>
      <c r="EIZ83" s="12"/>
      <c r="EJA83" s="12"/>
      <c r="EJB83" s="12"/>
      <c r="EJC83" s="12"/>
      <c r="EJD83" s="12"/>
      <c r="EJE83" s="12"/>
      <c r="EJF83" s="12"/>
      <c r="EJG83" s="12"/>
      <c r="EJH83" s="12"/>
      <c r="EJI83" s="12"/>
      <c r="EJJ83" s="12"/>
      <c r="EJK83" s="12"/>
      <c r="EJL83" s="12"/>
      <c r="EJM83" s="12"/>
      <c r="EJN83" s="12"/>
      <c r="EJO83" s="12"/>
      <c r="EJP83" s="12"/>
      <c r="EJQ83" s="12"/>
      <c r="EJR83" s="12"/>
      <c r="EJS83" s="12"/>
      <c r="EJT83" s="12"/>
      <c r="EJU83" s="12"/>
      <c r="EJV83" s="12"/>
      <c r="EJW83" s="12"/>
      <c r="EJX83" s="12"/>
      <c r="EJY83" s="12"/>
      <c r="EJZ83" s="12"/>
      <c r="EKA83" s="12"/>
      <c r="EKB83" s="12"/>
      <c r="EKC83" s="12"/>
      <c r="EKD83" s="12"/>
      <c r="EKE83" s="12"/>
      <c r="EKF83" s="12"/>
      <c r="EKG83" s="12"/>
      <c r="EKH83" s="12"/>
      <c r="EKI83" s="12"/>
      <c r="EKJ83" s="12"/>
      <c r="EKK83" s="12"/>
      <c r="EKL83" s="12"/>
      <c r="EKM83" s="12"/>
      <c r="EKN83" s="12"/>
      <c r="EKO83" s="12"/>
      <c r="EKP83" s="12"/>
      <c r="EKQ83" s="12"/>
      <c r="EKR83" s="12"/>
      <c r="EKS83" s="12"/>
      <c r="EKT83" s="12"/>
      <c r="EKU83" s="12"/>
      <c r="EKV83" s="12"/>
      <c r="EKW83" s="12"/>
      <c r="EKX83" s="12"/>
      <c r="EKY83" s="12"/>
      <c r="EKZ83" s="12"/>
      <c r="ELA83" s="12"/>
      <c r="ELB83" s="12"/>
      <c r="ELC83" s="12"/>
      <c r="ELD83" s="12"/>
      <c r="ELE83" s="12"/>
      <c r="ELF83" s="12"/>
      <c r="ELG83" s="12"/>
      <c r="ELH83" s="12"/>
      <c r="ELI83" s="12"/>
      <c r="ELJ83" s="12"/>
      <c r="ELK83" s="12"/>
      <c r="ELL83" s="12"/>
      <c r="ELM83" s="12"/>
      <c r="ELN83" s="12"/>
      <c r="ELO83" s="12"/>
      <c r="ELP83" s="12"/>
      <c r="ELQ83" s="12"/>
      <c r="ELR83" s="12"/>
      <c r="ELS83" s="12"/>
      <c r="ELT83" s="12"/>
      <c r="ELU83" s="12"/>
      <c r="ELV83" s="12"/>
      <c r="ELW83" s="12"/>
      <c r="ELX83" s="12"/>
      <c r="ELY83" s="12"/>
      <c r="ELZ83" s="12"/>
      <c r="EMA83" s="12"/>
      <c r="EMB83" s="12"/>
      <c r="EMC83" s="12"/>
      <c r="EMD83" s="12"/>
      <c r="EME83" s="12"/>
      <c r="EMF83" s="12"/>
      <c r="EMG83" s="12"/>
      <c r="EMH83" s="12"/>
      <c r="EMI83" s="12"/>
      <c r="EMJ83" s="12"/>
      <c r="EMK83" s="12"/>
      <c r="EML83" s="12"/>
      <c r="EMM83" s="12"/>
      <c r="EMN83" s="12"/>
      <c r="EMO83" s="12"/>
      <c r="EMP83" s="12"/>
      <c r="EMQ83" s="12"/>
      <c r="EMR83" s="12"/>
      <c r="EMS83" s="12"/>
      <c r="EMT83" s="12"/>
      <c r="EMU83" s="12"/>
      <c r="EMV83" s="12"/>
      <c r="EMW83" s="12"/>
      <c r="EMX83" s="12"/>
      <c r="EMY83" s="12"/>
      <c r="EMZ83" s="12"/>
      <c r="ENA83" s="12"/>
      <c r="ENB83" s="12"/>
      <c r="ENC83" s="12"/>
      <c r="END83" s="12"/>
      <c r="ENE83" s="12"/>
      <c r="ENF83" s="12"/>
      <c r="ENG83" s="12"/>
      <c r="ENH83" s="12"/>
      <c r="ENI83" s="12"/>
      <c r="ENJ83" s="12"/>
      <c r="ENK83" s="12"/>
      <c r="ENL83" s="12"/>
      <c r="ENM83" s="12"/>
      <c r="ENN83" s="12"/>
      <c r="ENO83" s="12"/>
      <c r="ENP83" s="12"/>
      <c r="ENQ83" s="12"/>
      <c r="ENR83" s="12"/>
      <c r="ENS83" s="12"/>
      <c r="ENT83" s="12"/>
      <c r="ENU83" s="12"/>
      <c r="ENV83" s="12"/>
      <c r="ENW83" s="12"/>
      <c r="ENX83" s="12"/>
      <c r="ENY83" s="12"/>
      <c r="ENZ83" s="12"/>
      <c r="EOA83" s="12"/>
      <c r="EOB83" s="12"/>
      <c r="EOC83" s="12"/>
      <c r="EOD83" s="12"/>
      <c r="EOE83" s="12"/>
      <c r="EOF83" s="12"/>
      <c r="EOG83" s="12"/>
      <c r="EOH83" s="12"/>
      <c r="EOI83" s="12"/>
      <c r="EOJ83" s="12"/>
      <c r="EOK83" s="12"/>
      <c r="EOL83" s="12"/>
      <c r="EOM83" s="12"/>
      <c r="EON83" s="12"/>
      <c r="EOO83" s="12"/>
      <c r="EOP83" s="12"/>
      <c r="EOQ83" s="12"/>
      <c r="EOR83" s="12"/>
      <c r="EOS83" s="12"/>
      <c r="EOT83" s="12"/>
      <c r="EOU83" s="12"/>
      <c r="EOV83" s="12"/>
      <c r="EOW83" s="12"/>
      <c r="EOX83" s="12"/>
      <c r="EOY83" s="12"/>
      <c r="EOZ83" s="12"/>
      <c r="EPA83" s="12"/>
      <c r="EPB83" s="12"/>
      <c r="EPC83" s="12"/>
      <c r="EPD83" s="12"/>
      <c r="EPE83" s="12"/>
      <c r="EPF83" s="12"/>
      <c r="EPG83" s="12"/>
      <c r="EPH83" s="12"/>
      <c r="EPI83" s="12"/>
      <c r="EPJ83" s="12"/>
      <c r="EPK83" s="12"/>
      <c r="EPL83" s="12"/>
      <c r="EPM83" s="12"/>
      <c r="EPN83" s="12"/>
      <c r="EPO83" s="12"/>
      <c r="EPP83" s="12"/>
      <c r="EPQ83" s="12"/>
      <c r="EPR83" s="12"/>
      <c r="EPS83" s="12"/>
      <c r="EPT83" s="12"/>
      <c r="EPU83" s="12"/>
      <c r="EPV83" s="12"/>
      <c r="EPW83" s="12"/>
      <c r="EPX83" s="12"/>
      <c r="EPY83" s="12"/>
      <c r="EPZ83" s="12"/>
      <c r="EQA83" s="12"/>
      <c r="EQB83" s="12"/>
      <c r="EQC83" s="12"/>
      <c r="EQD83" s="12"/>
      <c r="EQE83" s="12"/>
      <c r="EQF83" s="12"/>
      <c r="EQG83" s="12"/>
      <c r="EQH83" s="12"/>
      <c r="EQI83" s="12"/>
      <c r="EQJ83" s="12"/>
      <c r="EQK83" s="12"/>
      <c r="EQL83" s="12"/>
      <c r="EQM83" s="12"/>
      <c r="EQN83" s="12"/>
      <c r="EQO83" s="12"/>
      <c r="EQP83" s="12"/>
      <c r="EQQ83" s="12"/>
      <c r="EQR83" s="12"/>
      <c r="EQS83" s="12"/>
      <c r="EQT83" s="12"/>
      <c r="EQU83" s="12"/>
      <c r="EQV83" s="12"/>
      <c r="EQW83" s="12"/>
      <c r="EQX83" s="12"/>
      <c r="EQY83" s="12"/>
      <c r="EQZ83" s="12"/>
      <c r="ERA83" s="12"/>
      <c r="ERB83" s="12"/>
      <c r="ERC83" s="12"/>
      <c r="ERD83" s="12"/>
      <c r="ERE83" s="12"/>
      <c r="ERF83" s="12"/>
      <c r="ERG83" s="12"/>
      <c r="ERH83" s="12"/>
      <c r="ERI83" s="12"/>
      <c r="ERJ83" s="12"/>
      <c r="ERK83" s="12"/>
      <c r="ERL83" s="12"/>
      <c r="ERM83" s="12"/>
      <c r="ERN83" s="12"/>
      <c r="ERO83" s="12"/>
      <c r="ERP83" s="12"/>
      <c r="ERQ83" s="12"/>
      <c r="ERR83" s="12"/>
      <c r="ERS83" s="12"/>
      <c r="ERT83" s="12"/>
      <c r="ERU83" s="12"/>
      <c r="ERV83" s="12"/>
      <c r="ERW83" s="12"/>
      <c r="ERX83" s="12"/>
      <c r="ERY83" s="12"/>
      <c r="ERZ83" s="12"/>
      <c r="ESA83" s="12"/>
      <c r="ESB83" s="12"/>
      <c r="ESC83" s="12"/>
      <c r="ESD83" s="12"/>
      <c r="ESE83" s="12"/>
      <c r="ESF83" s="12"/>
      <c r="ESG83" s="12"/>
      <c r="ESH83" s="12"/>
      <c r="ESI83" s="12"/>
      <c r="ESJ83" s="12"/>
      <c r="ESK83" s="12"/>
      <c r="ESL83" s="12"/>
      <c r="ESM83" s="12"/>
      <c r="ESN83" s="12"/>
      <c r="ESO83" s="12"/>
      <c r="ESP83" s="12"/>
      <c r="ESQ83" s="12"/>
      <c r="ESR83" s="12"/>
      <c r="ESS83" s="12"/>
      <c r="EST83" s="12"/>
      <c r="ESU83" s="12"/>
      <c r="ESV83" s="12"/>
      <c r="ESW83" s="12"/>
      <c r="ESX83" s="12"/>
      <c r="ESY83" s="12"/>
      <c r="ESZ83" s="12"/>
      <c r="ETA83" s="12"/>
      <c r="ETB83" s="12"/>
      <c r="ETC83" s="12"/>
      <c r="ETD83" s="12"/>
      <c r="ETE83" s="12"/>
      <c r="ETF83" s="12"/>
      <c r="ETG83" s="12"/>
      <c r="ETH83" s="12"/>
      <c r="ETI83" s="12"/>
      <c r="ETJ83" s="12"/>
      <c r="ETK83" s="12"/>
      <c r="ETL83" s="12"/>
      <c r="ETM83" s="12"/>
      <c r="ETN83" s="12"/>
      <c r="ETO83" s="12"/>
      <c r="ETP83" s="12"/>
      <c r="ETQ83" s="12"/>
      <c r="ETR83" s="12"/>
      <c r="ETS83" s="12"/>
      <c r="ETT83" s="12"/>
      <c r="ETU83" s="12"/>
      <c r="ETV83" s="12"/>
      <c r="ETW83" s="12"/>
      <c r="ETX83" s="12"/>
      <c r="ETY83" s="12"/>
      <c r="ETZ83" s="12"/>
      <c r="EUA83" s="12"/>
      <c r="EUB83" s="12"/>
      <c r="EUC83" s="12"/>
      <c r="EUD83" s="12"/>
      <c r="EUE83" s="12"/>
      <c r="EUF83" s="12"/>
      <c r="EUG83" s="12"/>
      <c r="EUH83" s="12"/>
      <c r="EUI83" s="12"/>
      <c r="EUJ83" s="12"/>
      <c r="EUK83" s="12"/>
      <c r="EUL83" s="12"/>
      <c r="EUM83" s="12"/>
      <c r="EUN83" s="12"/>
      <c r="EUO83" s="12"/>
      <c r="EUP83" s="12"/>
      <c r="EUQ83" s="12"/>
      <c r="EUR83" s="12"/>
      <c r="EUS83" s="12"/>
      <c r="EUT83" s="12"/>
      <c r="EUU83" s="12"/>
      <c r="EUV83" s="12"/>
      <c r="EUW83" s="12"/>
      <c r="EUX83" s="12"/>
      <c r="EUY83" s="12"/>
      <c r="EUZ83" s="12"/>
      <c r="EVA83" s="12"/>
      <c r="EVB83" s="12"/>
      <c r="EVC83" s="12"/>
      <c r="EVD83" s="12"/>
      <c r="EVE83" s="12"/>
      <c r="EVF83" s="12"/>
      <c r="EVG83" s="12"/>
      <c r="EVH83" s="12"/>
      <c r="EVI83" s="12"/>
      <c r="EVJ83" s="12"/>
      <c r="EVK83" s="12"/>
      <c r="EVL83" s="12"/>
      <c r="EVM83" s="12"/>
      <c r="EVN83" s="12"/>
      <c r="EVO83" s="12"/>
      <c r="EVP83" s="12"/>
      <c r="EVQ83" s="12"/>
      <c r="EVR83" s="12"/>
      <c r="EVS83" s="12"/>
      <c r="EVT83" s="12"/>
      <c r="EVU83" s="12"/>
      <c r="EVV83" s="12"/>
      <c r="EVW83" s="12"/>
      <c r="EVX83" s="12"/>
      <c r="EVY83" s="12"/>
      <c r="EVZ83" s="12"/>
      <c r="EWA83" s="12"/>
      <c r="EWB83" s="12"/>
      <c r="EWC83" s="12"/>
      <c r="EWD83" s="12"/>
      <c r="EWE83" s="12"/>
      <c r="EWF83" s="12"/>
      <c r="EWG83" s="12"/>
      <c r="EWH83" s="12"/>
      <c r="EWI83" s="12"/>
      <c r="EWJ83" s="12"/>
      <c r="EWK83" s="12"/>
      <c r="EWL83" s="12"/>
      <c r="EWM83" s="12"/>
      <c r="EWN83" s="12"/>
      <c r="EWO83" s="12"/>
      <c r="EWP83" s="12"/>
      <c r="EWQ83" s="12"/>
      <c r="EWR83" s="12"/>
      <c r="EWS83" s="12"/>
      <c r="EWT83" s="12"/>
      <c r="EWU83" s="12"/>
      <c r="EWV83" s="12"/>
      <c r="EWW83" s="12"/>
      <c r="EWX83" s="12"/>
      <c r="EWY83" s="12"/>
      <c r="EWZ83" s="12"/>
      <c r="EXA83" s="12"/>
      <c r="EXB83" s="12"/>
      <c r="EXC83" s="12"/>
      <c r="EXD83" s="12"/>
      <c r="EXE83" s="12"/>
      <c r="EXF83" s="12"/>
      <c r="EXG83" s="12"/>
      <c r="EXH83" s="12"/>
      <c r="EXI83" s="12"/>
      <c r="EXJ83" s="12"/>
      <c r="EXK83" s="12"/>
      <c r="EXL83" s="12"/>
      <c r="EXM83" s="12"/>
      <c r="EXN83" s="12"/>
      <c r="EXO83" s="12"/>
      <c r="EXP83" s="12"/>
      <c r="EXQ83" s="12"/>
      <c r="EXR83" s="12"/>
      <c r="EXS83" s="12"/>
      <c r="EXT83" s="12"/>
      <c r="EXU83" s="12"/>
      <c r="EXV83" s="12"/>
      <c r="EXW83" s="12"/>
      <c r="EXX83" s="12"/>
      <c r="EXY83" s="12"/>
      <c r="EXZ83" s="12"/>
      <c r="EYA83" s="12"/>
      <c r="EYB83" s="12"/>
      <c r="EYC83" s="12"/>
      <c r="EYD83" s="12"/>
      <c r="EYE83" s="12"/>
      <c r="EYF83" s="12"/>
      <c r="EYG83" s="12"/>
      <c r="EYH83" s="12"/>
      <c r="EYI83" s="12"/>
      <c r="EYJ83" s="12"/>
      <c r="EYK83" s="12"/>
      <c r="EYL83" s="12"/>
      <c r="EYM83" s="12"/>
      <c r="EYN83" s="12"/>
      <c r="EYO83" s="12"/>
      <c r="EYP83" s="12"/>
      <c r="EYQ83" s="12"/>
      <c r="EYR83" s="12"/>
      <c r="EYS83" s="12"/>
      <c r="EYT83" s="12"/>
      <c r="EYU83" s="12"/>
      <c r="EYV83" s="12"/>
      <c r="EYW83" s="12"/>
      <c r="EYX83" s="12"/>
      <c r="EYY83" s="12"/>
      <c r="EYZ83" s="12"/>
      <c r="EZA83" s="12"/>
      <c r="EZB83" s="12"/>
      <c r="EZC83" s="12"/>
      <c r="EZD83" s="12"/>
      <c r="EZE83" s="12"/>
      <c r="EZF83" s="12"/>
      <c r="EZG83" s="12"/>
      <c r="EZH83" s="12"/>
      <c r="EZI83" s="12"/>
      <c r="EZJ83" s="12"/>
      <c r="EZK83" s="12"/>
      <c r="EZL83" s="12"/>
      <c r="EZM83" s="12"/>
      <c r="EZN83" s="12"/>
      <c r="EZO83" s="12"/>
      <c r="EZP83" s="12"/>
      <c r="EZQ83" s="12"/>
      <c r="EZR83" s="12"/>
      <c r="EZS83" s="12"/>
      <c r="EZT83" s="12"/>
      <c r="EZU83" s="12"/>
      <c r="EZV83" s="12"/>
      <c r="EZW83" s="12"/>
      <c r="EZX83" s="12"/>
      <c r="EZY83" s="12"/>
      <c r="EZZ83" s="12"/>
      <c r="FAA83" s="12"/>
      <c r="FAB83" s="12"/>
      <c r="FAC83" s="12"/>
      <c r="FAD83" s="12"/>
      <c r="FAE83" s="12"/>
      <c r="FAF83" s="12"/>
      <c r="FAG83" s="12"/>
      <c r="FAH83" s="12"/>
      <c r="FAI83" s="12"/>
      <c r="FAJ83" s="12"/>
      <c r="FAK83" s="12"/>
      <c r="FAL83" s="12"/>
      <c r="FAM83" s="12"/>
      <c r="FAN83" s="12"/>
      <c r="FAO83" s="12"/>
      <c r="FAP83" s="12"/>
      <c r="FAQ83" s="12"/>
      <c r="FAR83" s="12"/>
      <c r="FAS83" s="12"/>
      <c r="FAT83" s="12"/>
      <c r="FAU83" s="12"/>
      <c r="FAV83" s="12"/>
      <c r="FAW83" s="12"/>
      <c r="FAX83" s="12"/>
      <c r="FAY83" s="12"/>
      <c r="FAZ83" s="12"/>
      <c r="FBA83" s="12"/>
      <c r="FBB83" s="12"/>
      <c r="FBC83" s="12"/>
      <c r="FBD83" s="12"/>
      <c r="FBE83" s="12"/>
      <c r="FBF83" s="12"/>
      <c r="FBG83" s="12"/>
      <c r="FBH83" s="12"/>
      <c r="FBI83" s="12"/>
      <c r="FBJ83" s="12"/>
      <c r="FBK83" s="12"/>
      <c r="FBL83" s="12"/>
      <c r="FBM83" s="12"/>
      <c r="FBN83" s="12"/>
      <c r="FBO83" s="12"/>
      <c r="FBP83" s="12"/>
      <c r="FBQ83" s="12"/>
      <c r="FBR83" s="12"/>
      <c r="FBS83" s="12"/>
      <c r="FBT83" s="12"/>
      <c r="FBU83" s="12"/>
      <c r="FBV83" s="12"/>
      <c r="FBW83" s="12"/>
      <c r="FBX83" s="12"/>
      <c r="FBY83" s="12"/>
      <c r="FBZ83" s="12"/>
      <c r="FCA83" s="12"/>
      <c r="FCB83" s="12"/>
      <c r="FCC83" s="12"/>
      <c r="FCD83" s="12"/>
      <c r="FCE83" s="12"/>
      <c r="FCF83" s="12"/>
      <c r="FCG83" s="12"/>
      <c r="FCH83" s="12"/>
      <c r="FCI83" s="12"/>
      <c r="FCJ83" s="12"/>
      <c r="FCK83" s="12"/>
      <c r="FCL83" s="12"/>
      <c r="FCM83" s="12"/>
      <c r="FCN83" s="12"/>
      <c r="FCO83" s="12"/>
      <c r="FCP83" s="12"/>
      <c r="FCQ83" s="12"/>
      <c r="FCR83" s="12"/>
      <c r="FCS83" s="12"/>
      <c r="FCT83" s="12"/>
      <c r="FCU83" s="12"/>
      <c r="FCV83" s="12"/>
      <c r="FCW83" s="12"/>
      <c r="FCX83" s="12"/>
      <c r="FCY83" s="12"/>
      <c r="FCZ83" s="12"/>
      <c r="FDA83" s="12"/>
      <c r="FDB83" s="12"/>
      <c r="FDC83" s="12"/>
      <c r="FDD83" s="12"/>
      <c r="FDE83" s="12"/>
      <c r="FDF83" s="12"/>
      <c r="FDG83" s="12"/>
      <c r="FDH83" s="12"/>
      <c r="FDI83" s="12"/>
      <c r="FDJ83" s="12"/>
      <c r="FDK83" s="12"/>
      <c r="FDL83" s="12"/>
      <c r="FDM83" s="12"/>
      <c r="FDN83" s="12"/>
      <c r="FDO83" s="12"/>
      <c r="FDP83" s="12"/>
      <c r="FDQ83" s="12"/>
      <c r="FDR83" s="12"/>
      <c r="FDS83" s="12"/>
      <c r="FDT83" s="12"/>
      <c r="FDU83" s="12"/>
      <c r="FDV83" s="12"/>
      <c r="FDW83" s="12"/>
      <c r="FDX83" s="12"/>
      <c r="FDY83" s="12"/>
      <c r="FDZ83" s="12"/>
      <c r="FEA83" s="12"/>
      <c r="FEB83" s="12"/>
      <c r="FEC83" s="12"/>
      <c r="FED83" s="12"/>
      <c r="FEE83" s="12"/>
      <c r="FEF83" s="12"/>
      <c r="FEG83" s="12"/>
      <c r="FEH83" s="12"/>
      <c r="FEI83" s="12"/>
      <c r="FEJ83" s="12"/>
      <c r="FEK83" s="12"/>
      <c r="FEL83" s="12"/>
      <c r="FEM83" s="12"/>
      <c r="FEN83" s="12"/>
      <c r="FEO83" s="12"/>
      <c r="FEP83" s="12"/>
      <c r="FEQ83" s="12"/>
      <c r="FER83" s="12"/>
      <c r="FES83" s="12"/>
      <c r="FET83" s="12"/>
      <c r="FEU83" s="12"/>
      <c r="FEV83" s="12"/>
      <c r="FEW83" s="12"/>
      <c r="FEX83" s="12"/>
      <c r="FEY83" s="12"/>
      <c r="FEZ83" s="12"/>
      <c r="FFA83" s="12"/>
      <c r="FFB83" s="12"/>
      <c r="FFC83" s="12"/>
      <c r="FFD83" s="12"/>
      <c r="FFE83" s="12"/>
      <c r="FFF83" s="12"/>
      <c r="FFG83" s="12"/>
      <c r="FFH83" s="12"/>
      <c r="FFI83" s="12"/>
      <c r="FFJ83" s="12"/>
      <c r="FFK83" s="12"/>
      <c r="FFL83" s="12"/>
      <c r="FFM83" s="12"/>
      <c r="FFN83" s="12"/>
      <c r="FFO83" s="12"/>
      <c r="FFP83" s="12"/>
      <c r="FFQ83" s="12"/>
      <c r="FFR83" s="12"/>
      <c r="FFS83" s="12"/>
      <c r="FFT83" s="12"/>
      <c r="FFU83" s="12"/>
      <c r="FFV83" s="12"/>
      <c r="FFW83" s="12"/>
      <c r="FFX83" s="12"/>
      <c r="FFY83" s="12"/>
      <c r="FFZ83" s="12"/>
      <c r="FGA83" s="12"/>
      <c r="FGB83" s="12"/>
      <c r="FGC83" s="12"/>
      <c r="FGD83" s="12"/>
      <c r="FGE83" s="12"/>
      <c r="FGF83" s="12"/>
      <c r="FGG83" s="12"/>
      <c r="FGH83" s="12"/>
      <c r="FGI83" s="12"/>
      <c r="FGJ83" s="12"/>
      <c r="FGK83" s="12"/>
      <c r="FGL83" s="12"/>
      <c r="FGM83" s="12"/>
      <c r="FGN83" s="12"/>
      <c r="FGO83" s="12"/>
      <c r="FGP83" s="12"/>
      <c r="FGQ83" s="12"/>
      <c r="FGR83" s="12"/>
      <c r="FGS83" s="12"/>
      <c r="FGT83" s="12"/>
      <c r="FGU83" s="12"/>
      <c r="FGV83" s="12"/>
      <c r="FGW83" s="12"/>
      <c r="FGX83" s="12"/>
      <c r="FGY83" s="12"/>
      <c r="FGZ83" s="12"/>
      <c r="FHA83" s="12"/>
      <c r="FHB83" s="12"/>
      <c r="FHC83" s="12"/>
      <c r="FHD83" s="12"/>
      <c r="FHE83" s="12"/>
      <c r="FHF83" s="12"/>
      <c r="FHG83" s="12"/>
      <c r="FHH83" s="12"/>
      <c r="FHI83" s="12"/>
      <c r="FHJ83" s="12"/>
      <c r="FHK83" s="12"/>
      <c r="FHL83" s="12"/>
      <c r="FHM83" s="12"/>
      <c r="FHN83" s="12"/>
      <c r="FHO83" s="12"/>
      <c r="FHP83" s="12"/>
      <c r="FHQ83" s="12"/>
      <c r="FHR83" s="12"/>
      <c r="FHS83" s="12"/>
      <c r="FHT83" s="12"/>
      <c r="FHU83" s="12"/>
      <c r="FHV83" s="12"/>
      <c r="FHW83" s="12"/>
      <c r="FHX83" s="12"/>
      <c r="FHY83" s="12"/>
      <c r="FHZ83" s="12"/>
      <c r="FIA83" s="12"/>
      <c r="FIB83" s="12"/>
      <c r="FIC83" s="12"/>
      <c r="FID83" s="12"/>
      <c r="FIE83" s="12"/>
      <c r="FIF83" s="12"/>
      <c r="FIG83" s="12"/>
      <c r="FIH83" s="12"/>
      <c r="FII83" s="12"/>
      <c r="FIJ83" s="12"/>
      <c r="FIK83" s="12"/>
      <c r="FIL83" s="12"/>
      <c r="FIM83" s="12"/>
      <c r="FIN83" s="12"/>
      <c r="FIO83" s="12"/>
      <c r="FIP83" s="12"/>
      <c r="FIQ83" s="12"/>
      <c r="FIR83" s="12"/>
      <c r="FIS83" s="12"/>
      <c r="FIT83" s="12"/>
      <c r="FIU83" s="12"/>
      <c r="FIV83" s="12"/>
      <c r="FIW83" s="12"/>
      <c r="FIX83" s="12"/>
      <c r="FIY83" s="12"/>
      <c r="FIZ83" s="12"/>
      <c r="FJA83" s="12"/>
      <c r="FJB83" s="12"/>
      <c r="FJC83" s="12"/>
      <c r="FJD83" s="12"/>
      <c r="FJE83" s="12"/>
      <c r="FJF83" s="12"/>
      <c r="FJG83" s="12"/>
      <c r="FJH83" s="12"/>
      <c r="FJI83" s="12"/>
      <c r="FJJ83" s="12"/>
      <c r="FJK83" s="12"/>
      <c r="FJL83" s="12"/>
      <c r="FJM83" s="12"/>
      <c r="FJN83" s="12"/>
      <c r="FJO83" s="12"/>
      <c r="FJP83" s="12"/>
      <c r="FJQ83" s="12"/>
      <c r="FJR83" s="12"/>
      <c r="FJS83" s="12"/>
      <c r="FJT83" s="12"/>
      <c r="FJU83" s="12"/>
      <c r="FJV83" s="12"/>
      <c r="FJW83" s="12"/>
      <c r="FJX83" s="12"/>
      <c r="FJY83" s="12"/>
      <c r="FJZ83" s="12"/>
      <c r="FKA83" s="12"/>
      <c r="FKB83" s="12"/>
      <c r="FKC83" s="12"/>
      <c r="FKD83" s="12"/>
      <c r="FKE83" s="12"/>
      <c r="FKF83" s="12"/>
      <c r="FKG83" s="12"/>
      <c r="FKH83" s="12"/>
      <c r="FKI83" s="12"/>
      <c r="FKJ83" s="12"/>
      <c r="FKK83" s="12"/>
      <c r="FKL83" s="12"/>
      <c r="FKM83" s="12"/>
      <c r="FKN83" s="12"/>
      <c r="FKO83" s="12"/>
      <c r="FKP83" s="12"/>
      <c r="FKQ83" s="12"/>
      <c r="FKR83" s="12"/>
      <c r="FKS83" s="12"/>
      <c r="FKT83" s="12"/>
      <c r="FKU83" s="12"/>
      <c r="FKV83" s="12"/>
      <c r="FKW83" s="12"/>
      <c r="FKX83" s="12"/>
      <c r="FKY83" s="12"/>
      <c r="FKZ83" s="12"/>
      <c r="FLA83" s="12"/>
      <c r="FLB83" s="12"/>
      <c r="FLC83" s="12"/>
      <c r="FLD83" s="12"/>
      <c r="FLE83" s="12"/>
      <c r="FLF83" s="12"/>
      <c r="FLG83" s="12"/>
      <c r="FLH83" s="12"/>
      <c r="FLI83" s="12"/>
      <c r="FLJ83" s="12"/>
      <c r="FLK83" s="12"/>
      <c r="FLL83" s="12"/>
      <c r="FLM83" s="12"/>
      <c r="FLN83" s="12"/>
      <c r="FLO83" s="12"/>
      <c r="FLP83" s="12"/>
      <c r="FLQ83" s="12"/>
      <c r="FLR83" s="12"/>
      <c r="FLS83" s="12"/>
      <c r="FLT83" s="12"/>
      <c r="FLU83" s="12"/>
      <c r="FLV83" s="12"/>
      <c r="FLW83" s="12"/>
      <c r="FLX83" s="12"/>
      <c r="FLY83" s="12"/>
      <c r="FLZ83" s="12"/>
      <c r="FMA83" s="12"/>
      <c r="FMB83" s="12"/>
      <c r="FMC83" s="12"/>
      <c r="FMD83" s="12"/>
      <c r="FME83" s="12"/>
      <c r="FMF83" s="12"/>
      <c r="FMG83" s="12"/>
      <c r="FMH83" s="12"/>
      <c r="FMI83" s="12"/>
      <c r="FMJ83" s="12"/>
      <c r="FMK83" s="12"/>
      <c r="FML83" s="12"/>
      <c r="FMM83" s="12"/>
      <c r="FMN83" s="12"/>
      <c r="FMO83" s="12"/>
      <c r="FMP83" s="12"/>
      <c r="FMQ83" s="12"/>
      <c r="FMR83" s="12"/>
      <c r="FMS83" s="12"/>
      <c r="FMT83" s="12"/>
      <c r="FMU83" s="12"/>
      <c r="FMV83" s="12"/>
      <c r="FMW83" s="12"/>
      <c r="FMX83" s="12"/>
      <c r="FMY83" s="12"/>
      <c r="FMZ83" s="12"/>
      <c r="FNA83" s="12"/>
      <c r="FNB83" s="12"/>
      <c r="FNC83" s="12"/>
      <c r="FND83" s="12"/>
      <c r="FNE83" s="12"/>
      <c r="FNF83" s="12"/>
      <c r="FNG83" s="12"/>
      <c r="FNH83" s="12"/>
      <c r="FNI83" s="12"/>
      <c r="FNJ83" s="12"/>
      <c r="FNK83" s="12"/>
      <c r="FNL83" s="12"/>
      <c r="FNM83" s="12"/>
      <c r="FNN83" s="12"/>
      <c r="FNO83" s="12"/>
      <c r="FNP83" s="12"/>
      <c r="FNQ83" s="12"/>
      <c r="FNR83" s="12"/>
      <c r="FNS83" s="12"/>
      <c r="FNT83" s="12"/>
      <c r="FNU83" s="12"/>
      <c r="FNV83" s="12"/>
      <c r="FNW83" s="12"/>
      <c r="FNX83" s="12"/>
      <c r="FNY83" s="12"/>
      <c r="FNZ83" s="12"/>
      <c r="FOA83" s="12"/>
      <c r="FOB83" s="12"/>
      <c r="FOC83" s="12"/>
      <c r="FOD83" s="12"/>
      <c r="FOE83" s="12"/>
      <c r="FOF83" s="12"/>
      <c r="FOG83" s="12"/>
      <c r="FOH83" s="12"/>
      <c r="FOI83" s="12"/>
      <c r="FOJ83" s="12"/>
      <c r="FOK83" s="12"/>
      <c r="FOL83" s="12"/>
      <c r="FOM83" s="12"/>
      <c r="FON83" s="12"/>
      <c r="FOO83" s="12"/>
      <c r="FOP83" s="12"/>
      <c r="FOQ83" s="12"/>
      <c r="FOR83" s="12"/>
      <c r="FOS83" s="12"/>
      <c r="FOT83" s="12"/>
      <c r="FOU83" s="12"/>
      <c r="FOV83" s="12"/>
      <c r="FOW83" s="12"/>
      <c r="FOX83" s="12"/>
      <c r="FOY83" s="12"/>
      <c r="FOZ83" s="12"/>
      <c r="FPA83" s="12"/>
      <c r="FPB83" s="12"/>
      <c r="FPC83" s="12"/>
      <c r="FPD83" s="12"/>
      <c r="FPE83" s="12"/>
      <c r="FPF83" s="12"/>
      <c r="FPG83" s="12"/>
      <c r="FPH83" s="12"/>
      <c r="FPI83" s="12"/>
      <c r="FPJ83" s="12"/>
      <c r="FPK83" s="12"/>
      <c r="FPL83" s="12"/>
      <c r="FPM83" s="12"/>
      <c r="FPN83" s="12"/>
      <c r="FPO83" s="12"/>
      <c r="FPP83" s="12"/>
      <c r="FPQ83" s="12"/>
      <c r="FPR83" s="12"/>
      <c r="FPS83" s="12"/>
      <c r="FPT83" s="12"/>
      <c r="FPU83" s="12"/>
      <c r="FPV83" s="12"/>
      <c r="FPW83" s="12"/>
      <c r="FPX83" s="12"/>
      <c r="FPY83" s="12"/>
      <c r="FPZ83" s="12"/>
      <c r="FQA83" s="12"/>
      <c r="FQB83" s="12"/>
      <c r="FQC83" s="12"/>
      <c r="FQD83" s="12"/>
      <c r="FQE83" s="12"/>
      <c r="FQF83" s="12"/>
      <c r="FQG83" s="12"/>
      <c r="FQH83" s="12"/>
      <c r="FQI83" s="12"/>
      <c r="FQJ83" s="12"/>
      <c r="FQK83" s="12"/>
      <c r="FQL83" s="12"/>
      <c r="FQM83" s="12"/>
      <c r="FQN83" s="12"/>
      <c r="FQO83" s="12"/>
      <c r="FQP83" s="12"/>
      <c r="FQQ83" s="12"/>
      <c r="FQR83" s="12"/>
      <c r="FQS83" s="12"/>
      <c r="FQT83" s="12"/>
      <c r="FQU83" s="12"/>
      <c r="FQV83" s="12"/>
      <c r="FQW83" s="12"/>
      <c r="FQX83" s="12"/>
      <c r="FQY83" s="12"/>
      <c r="FQZ83" s="12"/>
      <c r="FRA83" s="12"/>
      <c r="FRB83" s="12"/>
      <c r="FRC83" s="12"/>
      <c r="FRD83" s="12"/>
      <c r="FRE83" s="12"/>
      <c r="FRF83" s="12"/>
      <c r="FRG83" s="12"/>
      <c r="FRH83" s="12"/>
      <c r="FRI83" s="12"/>
      <c r="FRJ83" s="12"/>
      <c r="FRK83" s="12"/>
      <c r="FRL83" s="12"/>
      <c r="FRM83" s="12"/>
      <c r="FRN83" s="12"/>
      <c r="FRO83" s="12"/>
      <c r="FRP83" s="12"/>
      <c r="FRQ83" s="12"/>
      <c r="FRR83" s="12"/>
      <c r="FRS83" s="12"/>
      <c r="FRT83" s="12"/>
      <c r="FRU83" s="12"/>
      <c r="FRV83" s="12"/>
      <c r="FRW83" s="12"/>
      <c r="FRX83" s="12"/>
      <c r="FRY83" s="12"/>
      <c r="FRZ83" s="12"/>
      <c r="FSA83" s="12"/>
      <c r="FSB83" s="12"/>
      <c r="FSC83" s="12"/>
      <c r="FSD83" s="12"/>
      <c r="FSE83" s="12"/>
      <c r="FSF83" s="12"/>
      <c r="FSG83" s="12"/>
      <c r="FSH83" s="12"/>
      <c r="FSI83" s="12"/>
      <c r="FSJ83" s="12"/>
      <c r="FSK83" s="12"/>
      <c r="FSL83" s="12"/>
      <c r="FSM83" s="12"/>
      <c r="FSN83" s="12"/>
      <c r="FSO83" s="12"/>
      <c r="FSP83" s="12"/>
      <c r="FSQ83" s="12"/>
      <c r="FSR83" s="12"/>
      <c r="FSS83" s="12"/>
      <c r="FST83" s="12"/>
      <c r="FSU83" s="12"/>
      <c r="FSV83" s="12"/>
      <c r="FSW83" s="12"/>
      <c r="FSX83" s="12"/>
      <c r="FSY83" s="12"/>
      <c r="FSZ83" s="12"/>
      <c r="FTA83" s="12"/>
      <c r="FTB83" s="12"/>
      <c r="FTC83" s="12"/>
      <c r="FTD83" s="12"/>
      <c r="FTE83" s="12"/>
      <c r="FTF83" s="12"/>
      <c r="FTG83" s="12"/>
      <c r="FTH83" s="12"/>
      <c r="FTI83" s="12"/>
      <c r="FTJ83" s="12"/>
      <c r="FTK83" s="12"/>
      <c r="FTL83" s="12"/>
      <c r="FTM83" s="12"/>
      <c r="FTN83" s="12"/>
      <c r="FTO83" s="12"/>
      <c r="FTP83" s="12"/>
      <c r="FTQ83" s="12"/>
      <c r="FTR83" s="12"/>
      <c r="FTS83" s="12"/>
      <c r="FTT83" s="12"/>
      <c r="FTU83" s="12"/>
      <c r="FTV83" s="12"/>
      <c r="FTW83" s="12"/>
      <c r="FTX83" s="12"/>
      <c r="FTY83" s="12"/>
      <c r="FTZ83" s="12"/>
      <c r="FUA83" s="12"/>
      <c r="FUB83" s="12"/>
      <c r="FUC83" s="12"/>
      <c r="FUD83" s="12"/>
      <c r="FUE83" s="12"/>
      <c r="FUF83" s="12"/>
      <c r="FUG83" s="12"/>
      <c r="FUH83" s="12"/>
      <c r="FUI83" s="12"/>
      <c r="FUJ83" s="12"/>
      <c r="FUK83" s="12"/>
      <c r="FUL83" s="12"/>
      <c r="FUM83" s="12"/>
      <c r="FUN83" s="12"/>
      <c r="FUO83" s="12"/>
      <c r="FUP83" s="12"/>
      <c r="FUQ83" s="12"/>
      <c r="FUR83" s="12"/>
      <c r="FUS83" s="12"/>
      <c r="FUT83" s="12"/>
      <c r="FUU83" s="12"/>
      <c r="FUV83" s="12"/>
      <c r="FUW83" s="12"/>
      <c r="FUX83" s="12"/>
      <c r="FUY83" s="12"/>
      <c r="FUZ83" s="12"/>
      <c r="FVA83" s="12"/>
      <c r="FVB83" s="12"/>
      <c r="FVC83" s="12"/>
      <c r="FVD83" s="12"/>
      <c r="FVE83" s="12"/>
      <c r="FVF83" s="12"/>
      <c r="FVG83" s="12"/>
      <c r="FVH83" s="12"/>
      <c r="FVI83" s="12"/>
      <c r="FVJ83" s="12"/>
      <c r="FVK83" s="12"/>
      <c r="FVL83" s="12"/>
      <c r="FVM83" s="12"/>
      <c r="FVN83" s="12"/>
      <c r="FVO83" s="12"/>
      <c r="FVP83" s="12"/>
      <c r="FVQ83" s="12"/>
      <c r="FVR83" s="12"/>
      <c r="FVS83" s="12"/>
      <c r="FVT83" s="12"/>
      <c r="FVU83" s="12"/>
      <c r="FVV83" s="12"/>
      <c r="FVW83" s="12"/>
      <c r="FVX83" s="12"/>
      <c r="FVY83" s="12"/>
      <c r="FVZ83" s="12"/>
      <c r="FWA83" s="12"/>
      <c r="FWB83" s="12"/>
      <c r="FWC83" s="12"/>
      <c r="FWD83" s="12"/>
      <c r="FWE83" s="12"/>
      <c r="FWF83" s="12"/>
      <c r="FWG83" s="12"/>
      <c r="FWH83" s="12"/>
      <c r="FWI83" s="12"/>
      <c r="FWJ83" s="12"/>
      <c r="FWK83" s="12"/>
      <c r="FWL83" s="12"/>
      <c r="FWM83" s="12"/>
      <c r="FWN83" s="12"/>
      <c r="FWO83" s="12"/>
      <c r="FWP83" s="12"/>
      <c r="FWQ83" s="12"/>
      <c r="FWR83" s="12"/>
      <c r="FWS83" s="12"/>
      <c r="FWT83" s="12"/>
      <c r="FWU83" s="12"/>
      <c r="FWV83" s="12"/>
      <c r="FWW83" s="12"/>
      <c r="FWX83" s="12"/>
      <c r="FWY83" s="12"/>
      <c r="FWZ83" s="12"/>
      <c r="FXA83" s="12"/>
      <c r="FXB83" s="12"/>
      <c r="FXC83" s="12"/>
      <c r="FXD83" s="12"/>
      <c r="FXE83" s="12"/>
      <c r="FXF83" s="12"/>
      <c r="FXG83" s="12"/>
      <c r="FXH83" s="12"/>
      <c r="FXI83" s="12"/>
      <c r="FXJ83" s="12"/>
      <c r="FXK83" s="12"/>
      <c r="FXL83" s="12"/>
      <c r="FXM83" s="12"/>
      <c r="FXN83" s="12"/>
      <c r="FXO83" s="12"/>
      <c r="FXP83" s="12"/>
      <c r="FXQ83" s="12"/>
      <c r="FXR83" s="12"/>
      <c r="FXS83" s="12"/>
      <c r="FXT83" s="12"/>
      <c r="FXU83" s="12"/>
      <c r="FXV83" s="12"/>
      <c r="FXW83" s="12"/>
      <c r="FXX83" s="12"/>
      <c r="FXY83" s="12"/>
      <c r="FXZ83" s="12"/>
      <c r="FYA83" s="12"/>
      <c r="FYB83" s="12"/>
      <c r="FYC83" s="12"/>
      <c r="FYD83" s="12"/>
      <c r="FYE83" s="12"/>
      <c r="FYF83" s="12"/>
      <c r="FYG83" s="12"/>
      <c r="FYH83" s="12"/>
      <c r="FYI83" s="12"/>
      <c r="FYJ83" s="12"/>
      <c r="FYK83" s="12"/>
      <c r="FYL83" s="12"/>
      <c r="FYM83" s="12"/>
      <c r="FYN83" s="12"/>
      <c r="FYO83" s="12"/>
      <c r="FYP83" s="12"/>
      <c r="FYQ83" s="12"/>
      <c r="FYR83" s="12"/>
      <c r="FYS83" s="12"/>
      <c r="FYT83" s="12"/>
      <c r="FYU83" s="12"/>
      <c r="FYV83" s="12"/>
      <c r="FYW83" s="12"/>
      <c r="FYX83" s="12"/>
      <c r="FYY83" s="12"/>
      <c r="FYZ83" s="12"/>
      <c r="FZA83" s="12"/>
      <c r="FZB83" s="12"/>
      <c r="FZC83" s="12"/>
      <c r="FZD83" s="12"/>
      <c r="FZE83" s="12"/>
      <c r="FZF83" s="12"/>
      <c r="FZG83" s="12"/>
      <c r="FZH83" s="12"/>
      <c r="FZI83" s="12"/>
      <c r="FZJ83" s="12"/>
      <c r="FZK83" s="12"/>
      <c r="FZL83" s="12"/>
      <c r="FZM83" s="12"/>
      <c r="FZN83" s="12"/>
      <c r="FZO83" s="12"/>
      <c r="FZP83" s="12"/>
      <c r="FZQ83" s="12"/>
      <c r="FZR83" s="12"/>
      <c r="FZS83" s="12"/>
      <c r="FZT83" s="12"/>
      <c r="FZU83" s="12"/>
      <c r="FZV83" s="12"/>
      <c r="FZW83" s="12"/>
      <c r="FZX83" s="12"/>
      <c r="FZY83" s="12"/>
      <c r="FZZ83" s="12"/>
      <c r="GAA83" s="12"/>
      <c r="GAB83" s="12"/>
      <c r="GAC83" s="12"/>
      <c r="GAD83" s="12"/>
      <c r="GAE83" s="12"/>
      <c r="GAF83" s="12"/>
      <c r="GAG83" s="12"/>
      <c r="GAH83" s="12"/>
      <c r="GAI83" s="12"/>
      <c r="GAJ83" s="12"/>
      <c r="GAK83" s="12"/>
      <c r="GAL83" s="12"/>
      <c r="GAM83" s="12"/>
      <c r="GAN83" s="12"/>
      <c r="GAO83" s="12"/>
      <c r="GAP83" s="12"/>
      <c r="GAQ83" s="12"/>
      <c r="GAR83" s="12"/>
      <c r="GAS83" s="12"/>
      <c r="GAT83" s="12"/>
      <c r="GAU83" s="12"/>
      <c r="GAV83" s="12"/>
      <c r="GAW83" s="12"/>
      <c r="GAX83" s="12"/>
      <c r="GAY83" s="12"/>
      <c r="GAZ83" s="12"/>
      <c r="GBA83" s="12"/>
      <c r="GBB83" s="12"/>
      <c r="GBC83" s="12"/>
      <c r="GBD83" s="12"/>
      <c r="GBE83" s="12"/>
      <c r="GBF83" s="12"/>
      <c r="GBG83" s="12"/>
      <c r="GBH83" s="12"/>
      <c r="GBI83" s="12"/>
      <c r="GBJ83" s="12"/>
      <c r="GBK83" s="12"/>
      <c r="GBL83" s="12"/>
      <c r="GBM83" s="12"/>
      <c r="GBN83" s="12"/>
      <c r="GBO83" s="12"/>
      <c r="GBP83" s="12"/>
      <c r="GBQ83" s="12"/>
      <c r="GBR83" s="12"/>
      <c r="GBS83" s="12"/>
      <c r="GBT83" s="12"/>
      <c r="GBU83" s="12"/>
      <c r="GBV83" s="12"/>
      <c r="GBW83" s="12"/>
      <c r="GBX83" s="12"/>
      <c r="GBY83" s="12"/>
      <c r="GBZ83" s="12"/>
      <c r="GCA83" s="12"/>
      <c r="GCB83" s="12"/>
      <c r="GCC83" s="12"/>
      <c r="GCD83" s="12"/>
      <c r="GCE83" s="12"/>
      <c r="GCF83" s="12"/>
      <c r="GCG83" s="12"/>
      <c r="GCH83" s="12"/>
      <c r="GCI83" s="12"/>
      <c r="GCJ83" s="12"/>
      <c r="GCK83" s="12"/>
      <c r="GCL83" s="12"/>
      <c r="GCM83" s="12"/>
      <c r="GCN83" s="12"/>
      <c r="GCO83" s="12"/>
      <c r="GCP83" s="12"/>
      <c r="GCQ83" s="12"/>
      <c r="GCR83" s="12"/>
      <c r="GCS83" s="12"/>
      <c r="GCT83" s="12"/>
      <c r="GCU83" s="12"/>
      <c r="GCV83" s="12"/>
      <c r="GCW83" s="12"/>
      <c r="GCX83" s="12"/>
      <c r="GCY83" s="12"/>
      <c r="GCZ83" s="12"/>
      <c r="GDA83" s="12"/>
      <c r="GDB83" s="12"/>
      <c r="GDC83" s="12"/>
      <c r="GDD83" s="12"/>
      <c r="GDE83" s="12"/>
      <c r="GDF83" s="12"/>
      <c r="GDG83" s="12"/>
      <c r="GDH83" s="12"/>
      <c r="GDI83" s="12"/>
      <c r="GDJ83" s="12"/>
      <c r="GDK83" s="12"/>
      <c r="GDL83" s="12"/>
      <c r="GDM83" s="12"/>
      <c r="GDN83" s="12"/>
      <c r="GDO83" s="12"/>
      <c r="GDP83" s="12"/>
      <c r="GDQ83" s="12"/>
      <c r="GDR83" s="12"/>
      <c r="GDS83" s="12"/>
      <c r="GDT83" s="12"/>
      <c r="GDU83" s="12"/>
      <c r="GDV83" s="12"/>
      <c r="GDW83" s="12"/>
      <c r="GDX83" s="12"/>
      <c r="GDY83" s="12"/>
      <c r="GDZ83" s="12"/>
      <c r="GEA83" s="12"/>
      <c r="GEB83" s="12"/>
      <c r="GEC83" s="12"/>
      <c r="GED83" s="12"/>
      <c r="GEE83" s="12"/>
      <c r="GEF83" s="12"/>
      <c r="GEG83" s="12"/>
      <c r="GEH83" s="12"/>
      <c r="GEI83" s="12"/>
      <c r="GEJ83" s="12"/>
      <c r="GEK83" s="12"/>
      <c r="GEL83" s="12"/>
      <c r="GEM83" s="12"/>
      <c r="GEN83" s="12"/>
      <c r="GEO83" s="12"/>
      <c r="GEP83" s="12"/>
      <c r="GEQ83" s="12"/>
      <c r="GER83" s="12"/>
      <c r="GES83" s="12"/>
      <c r="GET83" s="12"/>
      <c r="GEU83" s="12"/>
      <c r="GEV83" s="12"/>
      <c r="GEW83" s="12"/>
      <c r="GEX83" s="12"/>
      <c r="GEY83" s="12"/>
      <c r="GEZ83" s="12"/>
      <c r="GFA83" s="12"/>
      <c r="GFB83" s="12"/>
      <c r="GFC83" s="12"/>
      <c r="GFD83" s="12"/>
      <c r="GFE83" s="12"/>
      <c r="GFF83" s="12"/>
      <c r="GFG83" s="12"/>
      <c r="GFH83" s="12"/>
      <c r="GFI83" s="12"/>
      <c r="GFJ83" s="12"/>
      <c r="GFK83" s="12"/>
      <c r="GFL83" s="12"/>
      <c r="GFM83" s="12"/>
      <c r="GFN83" s="12"/>
      <c r="GFO83" s="12"/>
      <c r="GFP83" s="12"/>
      <c r="GFQ83" s="12"/>
      <c r="GFR83" s="12"/>
      <c r="GFS83" s="12"/>
      <c r="GFT83" s="12"/>
      <c r="GFU83" s="12"/>
      <c r="GFV83" s="12"/>
      <c r="GFW83" s="12"/>
      <c r="GFX83" s="12"/>
      <c r="GFY83" s="12"/>
      <c r="GFZ83" s="12"/>
      <c r="GGA83" s="12"/>
      <c r="GGB83" s="12"/>
      <c r="GGC83" s="12"/>
      <c r="GGD83" s="12"/>
      <c r="GGE83" s="12"/>
      <c r="GGF83" s="12"/>
      <c r="GGG83" s="12"/>
      <c r="GGH83" s="12"/>
      <c r="GGI83" s="12"/>
      <c r="GGJ83" s="12"/>
      <c r="GGK83" s="12"/>
      <c r="GGL83" s="12"/>
      <c r="GGM83" s="12"/>
      <c r="GGN83" s="12"/>
      <c r="GGO83" s="12"/>
      <c r="GGP83" s="12"/>
      <c r="GGQ83" s="12"/>
      <c r="GGR83" s="12"/>
      <c r="GGS83" s="12"/>
      <c r="GGT83" s="12"/>
      <c r="GGU83" s="12"/>
      <c r="GGV83" s="12"/>
      <c r="GGW83" s="12"/>
      <c r="GGX83" s="12"/>
      <c r="GGY83" s="12"/>
      <c r="GGZ83" s="12"/>
      <c r="GHA83" s="12"/>
      <c r="GHB83" s="12"/>
      <c r="GHC83" s="12"/>
      <c r="GHD83" s="12"/>
      <c r="GHE83" s="12"/>
      <c r="GHF83" s="12"/>
      <c r="GHG83" s="12"/>
      <c r="GHH83" s="12"/>
      <c r="GHI83" s="12"/>
      <c r="GHJ83" s="12"/>
      <c r="GHK83" s="12"/>
      <c r="GHL83" s="12"/>
      <c r="GHM83" s="12"/>
      <c r="GHN83" s="12"/>
      <c r="GHO83" s="12"/>
      <c r="GHP83" s="12"/>
      <c r="GHQ83" s="12"/>
      <c r="GHR83" s="12"/>
      <c r="GHS83" s="12"/>
      <c r="GHT83" s="12"/>
      <c r="GHU83" s="12"/>
      <c r="GHV83" s="12"/>
      <c r="GHW83" s="12"/>
      <c r="GHX83" s="12"/>
      <c r="GHY83" s="12"/>
      <c r="GHZ83" s="12"/>
      <c r="GIA83" s="12"/>
      <c r="GIB83" s="12"/>
      <c r="GIC83" s="12"/>
      <c r="GID83" s="12"/>
      <c r="GIE83" s="12"/>
      <c r="GIF83" s="12"/>
      <c r="GIG83" s="12"/>
      <c r="GIH83" s="12"/>
      <c r="GII83" s="12"/>
      <c r="GIJ83" s="12"/>
      <c r="GIK83" s="12"/>
      <c r="GIL83" s="12"/>
      <c r="GIM83" s="12"/>
      <c r="GIN83" s="12"/>
      <c r="GIO83" s="12"/>
      <c r="GIP83" s="12"/>
      <c r="GIQ83" s="12"/>
      <c r="GIR83" s="12"/>
      <c r="GIS83" s="12"/>
      <c r="GIT83" s="12"/>
      <c r="GIU83" s="12"/>
      <c r="GIV83" s="12"/>
      <c r="GIW83" s="12"/>
      <c r="GIX83" s="12"/>
      <c r="GIY83" s="12"/>
      <c r="GIZ83" s="12"/>
      <c r="GJA83" s="12"/>
      <c r="GJB83" s="12"/>
      <c r="GJC83" s="12"/>
      <c r="GJD83" s="12"/>
      <c r="GJE83" s="12"/>
      <c r="GJF83" s="12"/>
      <c r="GJG83" s="12"/>
      <c r="GJH83" s="12"/>
      <c r="GJI83" s="12"/>
      <c r="GJJ83" s="12"/>
      <c r="GJK83" s="12"/>
      <c r="GJL83" s="12"/>
      <c r="GJM83" s="12"/>
      <c r="GJN83" s="12"/>
      <c r="GJO83" s="12"/>
      <c r="GJP83" s="12"/>
      <c r="GJQ83" s="12"/>
      <c r="GJR83" s="12"/>
      <c r="GJS83" s="12"/>
      <c r="GJT83" s="12"/>
      <c r="GJU83" s="12"/>
      <c r="GJV83" s="12"/>
      <c r="GJW83" s="12"/>
      <c r="GJX83" s="12"/>
      <c r="GJY83" s="12"/>
      <c r="GJZ83" s="12"/>
      <c r="GKA83" s="12"/>
      <c r="GKB83" s="12"/>
      <c r="GKC83" s="12"/>
      <c r="GKD83" s="12"/>
      <c r="GKE83" s="12"/>
      <c r="GKF83" s="12"/>
      <c r="GKG83" s="12"/>
      <c r="GKH83" s="12"/>
      <c r="GKI83" s="12"/>
      <c r="GKJ83" s="12"/>
      <c r="GKK83" s="12"/>
      <c r="GKL83" s="12"/>
      <c r="GKM83" s="12"/>
      <c r="GKN83" s="12"/>
      <c r="GKO83" s="12"/>
      <c r="GKP83" s="12"/>
      <c r="GKQ83" s="12"/>
      <c r="GKR83" s="12"/>
      <c r="GKS83" s="12"/>
      <c r="GKT83" s="12"/>
      <c r="GKU83" s="12"/>
      <c r="GKV83" s="12"/>
      <c r="GKW83" s="12"/>
      <c r="GKX83" s="12"/>
      <c r="GKY83" s="12"/>
      <c r="GKZ83" s="12"/>
      <c r="GLA83" s="12"/>
      <c r="GLB83" s="12"/>
      <c r="GLC83" s="12"/>
      <c r="GLD83" s="12"/>
      <c r="GLE83" s="12"/>
      <c r="GLF83" s="12"/>
      <c r="GLG83" s="12"/>
      <c r="GLH83" s="12"/>
      <c r="GLI83" s="12"/>
      <c r="GLJ83" s="12"/>
      <c r="GLK83" s="12"/>
      <c r="GLL83" s="12"/>
      <c r="GLM83" s="12"/>
      <c r="GLN83" s="12"/>
      <c r="GLO83" s="12"/>
      <c r="GLP83" s="12"/>
      <c r="GLQ83" s="12"/>
      <c r="GLR83" s="12"/>
      <c r="GLS83" s="12"/>
      <c r="GLT83" s="12"/>
      <c r="GLU83" s="12"/>
      <c r="GLV83" s="12"/>
      <c r="GLW83" s="12"/>
      <c r="GLX83" s="12"/>
      <c r="GLY83" s="12"/>
      <c r="GLZ83" s="12"/>
      <c r="GMA83" s="12"/>
      <c r="GMB83" s="12"/>
      <c r="GMC83" s="12"/>
      <c r="GMD83" s="12"/>
      <c r="GME83" s="12"/>
      <c r="GMF83" s="12"/>
      <c r="GMG83" s="12"/>
      <c r="GMH83" s="12"/>
      <c r="GMI83" s="12"/>
      <c r="GMJ83" s="12"/>
      <c r="GMK83" s="12"/>
      <c r="GML83" s="12"/>
      <c r="GMM83" s="12"/>
      <c r="GMN83" s="12"/>
      <c r="GMO83" s="12"/>
      <c r="GMP83" s="12"/>
      <c r="GMQ83" s="12"/>
      <c r="GMR83" s="12"/>
      <c r="GMS83" s="12"/>
      <c r="GMT83" s="12"/>
      <c r="GMU83" s="12"/>
      <c r="GMV83" s="12"/>
      <c r="GMW83" s="12"/>
      <c r="GMX83" s="12"/>
      <c r="GMY83" s="12"/>
      <c r="GMZ83" s="12"/>
      <c r="GNA83" s="12"/>
      <c r="GNB83" s="12"/>
      <c r="GNC83" s="12"/>
      <c r="GND83" s="12"/>
      <c r="GNE83" s="12"/>
      <c r="GNF83" s="12"/>
      <c r="GNG83" s="12"/>
      <c r="GNH83" s="12"/>
      <c r="GNI83" s="12"/>
      <c r="GNJ83" s="12"/>
      <c r="GNK83" s="12"/>
      <c r="GNL83" s="12"/>
      <c r="GNM83" s="12"/>
      <c r="GNN83" s="12"/>
      <c r="GNO83" s="12"/>
      <c r="GNP83" s="12"/>
      <c r="GNQ83" s="12"/>
      <c r="GNR83" s="12"/>
      <c r="GNS83" s="12"/>
      <c r="GNT83" s="12"/>
      <c r="GNU83" s="12"/>
      <c r="GNV83" s="12"/>
      <c r="GNW83" s="12"/>
      <c r="GNX83" s="12"/>
      <c r="GNY83" s="12"/>
      <c r="GNZ83" s="12"/>
      <c r="GOA83" s="12"/>
      <c r="GOB83" s="12"/>
      <c r="GOC83" s="12"/>
      <c r="GOD83" s="12"/>
      <c r="GOE83" s="12"/>
      <c r="GOF83" s="12"/>
      <c r="GOG83" s="12"/>
      <c r="GOH83" s="12"/>
      <c r="GOI83" s="12"/>
      <c r="GOJ83" s="12"/>
      <c r="GOK83" s="12"/>
      <c r="GOL83" s="12"/>
      <c r="GOM83" s="12"/>
      <c r="GON83" s="12"/>
      <c r="GOO83" s="12"/>
      <c r="GOP83" s="12"/>
      <c r="GOQ83" s="12"/>
      <c r="GOR83" s="12"/>
      <c r="GOS83" s="12"/>
      <c r="GOT83" s="12"/>
      <c r="GOU83" s="12"/>
      <c r="GOV83" s="12"/>
      <c r="GOW83" s="12"/>
      <c r="GOX83" s="12"/>
      <c r="GOY83" s="12"/>
      <c r="GOZ83" s="12"/>
      <c r="GPA83" s="12"/>
      <c r="GPB83" s="12"/>
      <c r="GPC83" s="12"/>
      <c r="GPD83" s="12"/>
      <c r="GPE83" s="12"/>
      <c r="GPF83" s="12"/>
      <c r="GPG83" s="12"/>
      <c r="GPH83" s="12"/>
      <c r="GPI83" s="12"/>
      <c r="GPJ83" s="12"/>
      <c r="GPK83" s="12"/>
      <c r="GPL83" s="12"/>
      <c r="GPM83" s="12"/>
      <c r="GPN83" s="12"/>
      <c r="GPO83" s="12"/>
      <c r="GPP83" s="12"/>
      <c r="GPQ83" s="12"/>
      <c r="GPR83" s="12"/>
      <c r="GPS83" s="12"/>
      <c r="GPT83" s="12"/>
      <c r="GPU83" s="12"/>
      <c r="GPV83" s="12"/>
      <c r="GPW83" s="12"/>
      <c r="GPX83" s="12"/>
      <c r="GPY83" s="12"/>
      <c r="GPZ83" s="12"/>
      <c r="GQA83" s="12"/>
      <c r="GQB83" s="12"/>
      <c r="GQC83" s="12"/>
      <c r="GQD83" s="12"/>
      <c r="GQE83" s="12"/>
      <c r="GQF83" s="12"/>
      <c r="GQG83" s="12"/>
      <c r="GQH83" s="12"/>
      <c r="GQI83" s="12"/>
      <c r="GQJ83" s="12"/>
      <c r="GQK83" s="12"/>
      <c r="GQL83" s="12"/>
      <c r="GQM83" s="12"/>
      <c r="GQN83" s="12"/>
      <c r="GQO83" s="12"/>
      <c r="GQP83" s="12"/>
      <c r="GQQ83" s="12"/>
      <c r="GQR83" s="12"/>
      <c r="GQS83" s="12"/>
      <c r="GQT83" s="12"/>
      <c r="GQU83" s="12"/>
      <c r="GQV83" s="12"/>
      <c r="GQW83" s="12"/>
      <c r="GQX83" s="12"/>
      <c r="GQY83" s="12"/>
      <c r="GQZ83" s="12"/>
      <c r="GRA83" s="12"/>
      <c r="GRB83" s="12"/>
      <c r="GRC83" s="12"/>
      <c r="GRD83" s="12"/>
      <c r="GRE83" s="12"/>
      <c r="GRF83" s="12"/>
      <c r="GRG83" s="12"/>
      <c r="GRH83" s="12"/>
      <c r="GRI83" s="12"/>
      <c r="GRJ83" s="12"/>
      <c r="GRK83" s="12"/>
      <c r="GRL83" s="12"/>
      <c r="GRM83" s="12"/>
      <c r="GRN83" s="12"/>
      <c r="GRO83" s="12"/>
      <c r="GRP83" s="12"/>
      <c r="GRQ83" s="12"/>
      <c r="GRR83" s="12"/>
      <c r="GRS83" s="12"/>
      <c r="GRT83" s="12"/>
      <c r="GRU83" s="12"/>
      <c r="GRV83" s="12"/>
      <c r="GRW83" s="12"/>
      <c r="GRX83" s="12"/>
      <c r="GRY83" s="12"/>
      <c r="GRZ83" s="12"/>
      <c r="GSA83" s="12"/>
      <c r="GSB83" s="12"/>
      <c r="GSC83" s="12"/>
      <c r="GSD83" s="12"/>
      <c r="GSE83" s="12"/>
      <c r="GSF83" s="12"/>
      <c r="GSG83" s="12"/>
      <c r="GSH83" s="12"/>
      <c r="GSI83" s="12"/>
      <c r="GSJ83" s="12"/>
      <c r="GSK83" s="12"/>
      <c r="GSL83" s="12"/>
      <c r="GSM83" s="12"/>
      <c r="GSN83" s="12"/>
      <c r="GSO83" s="12"/>
      <c r="GSP83" s="12"/>
      <c r="GSQ83" s="12"/>
      <c r="GSR83" s="12"/>
      <c r="GSS83" s="12"/>
      <c r="GST83" s="12"/>
      <c r="GSU83" s="12"/>
      <c r="GSV83" s="12"/>
      <c r="GSW83" s="12"/>
      <c r="GSX83" s="12"/>
      <c r="GSY83" s="12"/>
      <c r="GSZ83" s="12"/>
      <c r="GTA83" s="12"/>
      <c r="GTB83" s="12"/>
      <c r="GTC83" s="12"/>
      <c r="GTD83" s="12"/>
      <c r="GTE83" s="12"/>
      <c r="GTF83" s="12"/>
      <c r="GTG83" s="12"/>
      <c r="GTH83" s="12"/>
      <c r="GTI83" s="12"/>
      <c r="GTJ83" s="12"/>
      <c r="GTK83" s="12"/>
      <c r="GTL83" s="12"/>
      <c r="GTM83" s="12"/>
      <c r="GTN83" s="12"/>
      <c r="GTO83" s="12"/>
      <c r="GTP83" s="12"/>
      <c r="GTQ83" s="12"/>
      <c r="GTR83" s="12"/>
      <c r="GTS83" s="12"/>
      <c r="GTT83" s="12"/>
      <c r="GTU83" s="12"/>
      <c r="GTV83" s="12"/>
      <c r="GTW83" s="12"/>
      <c r="GTX83" s="12"/>
      <c r="GTY83" s="12"/>
      <c r="GTZ83" s="12"/>
      <c r="GUA83" s="12"/>
      <c r="GUB83" s="12"/>
      <c r="GUC83" s="12"/>
      <c r="GUD83" s="12"/>
      <c r="GUE83" s="12"/>
      <c r="GUF83" s="12"/>
      <c r="GUG83" s="12"/>
      <c r="GUH83" s="12"/>
      <c r="GUI83" s="12"/>
      <c r="GUJ83" s="12"/>
      <c r="GUK83" s="12"/>
      <c r="GUL83" s="12"/>
      <c r="GUM83" s="12"/>
      <c r="GUN83" s="12"/>
      <c r="GUO83" s="12"/>
      <c r="GUP83" s="12"/>
      <c r="GUQ83" s="12"/>
      <c r="GUR83" s="12"/>
      <c r="GUS83" s="12"/>
      <c r="GUT83" s="12"/>
      <c r="GUU83" s="12"/>
      <c r="GUV83" s="12"/>
      <c r="GUW83" s="12"/>
      <c r="GUX83" s="12"/>
      <c r="GUY83" s="12"/>
      <c r="GUZ83" s="12"/>
      <c r="GVA83" s="12"/>
      <c r="GVB83" s="12"/>
      <c r="GVC83" s="12"/>
      <c r="GVD83" s="12"/>
      <c r="GVE83" s="12"/>
      <c r="GVF83" s="12"/>
      <c r="GVG83" s="12"/>
      <c r="GVH83" s="12"/>
      <c r="GVI83" s="12"/>
      <c r="GVJ83" s="12"/>
      <c r="GVK83" s="12"/>
      <c r="GVL83" s="12"/>
      <c r="GVM83" s="12"/>
      <c r="GVN83" s="12"/>
      <c r="GVO83" s="12"/>
      <c r="GVP83" s="12"/>
      <c r="GVQ83" s="12"/>
      <c r="GVR83" s="12"/>
      <c r="GVS83" s="12"/>
      <c r="GVT83" s="12"/>
      <c r="GVU83" s="12"/>
      <c r="GVV83" s="12"/>
      <c r="GVW83" s="12"/>
      <c r="GVX83" s="12"/>
      <c r="GVY83" s="12"/>
      <c r="GVZ83" s="12"/>
      <c r="GWA83" s="12"/>
      <c r="GWB83" s="12"/>
      <c r="GWC83" s="12"/>
      <c r="GWD83" s="12"/>
      <c r="GWE83" s="12"/>
      <c r="GWF83" s="12"/>
      <c r="GWG83" s="12"/>
      <c r="GWH83" s="12"/>
      <c r="GWI83" s="12"/>
      <c r="GWJ83" s="12"/>
      <c r="GWK83" s="12"/>
      <c r="GWL83" s="12"/>
      <c r="GWM83" s="12"/>
      <c r="GWN83" s="12"/>
      <c r="GWO83" s="12"/>
      <c r="GWP83" s="12"/>
      <c r="GWQ83" s="12"/>
      <c r="GWR83" s="12"/>
      <c r="GWS83" s="12"/>
      <c r="GWT83" s="12"/>
      <c r="GWU83" s="12"/>
      <c r="GWV83" s="12"/>
      <c r="GWW83" s="12"/>
      <c r="GWX83" s="12"/>
      <c r="GWY83" s="12"/>
      <c r="GWZ83" s="12"/>
      <c r="GXA83" s="12"/>
      <c r="GXB83" s="12"/>
      <c r="GXC83" s="12"/>
      <c r="GXD83" s="12"/>
      <c r="GXE83" s="12"/>
      <c r="GXF83" s="12"/>
      <c r="GXG83" s="12"/>
      <c r="GXH83" s="12"/>
      <c r="GXI83" s="12"/>
      <c r="GXJ83" s="12"/>
      <c r="GXK83" s="12"/>
      <c r="GXL83" s="12"/>
      <c r="GXM83" s="12"/>
      <c r="GXN83" s="12"/>
      <c r="GXO83" s="12"/>
      <c r="GXP83" s="12"/>
      <c r="GXQ83" s="12"/>
      <c r="GXR83" s="12"/>
      <c r="GXS83" s="12"/>
      <c r="GXT83" s="12"/>
      <c r="GXU83" s="12"/>
      <c r="GXV83" s="12"/>
      <c r="GXW83" s="12"/>
      <c r="GXX83" s="12"/>
      <c r="GXY83" s="12"/>
      <c r="GXZ83" s="12"/>
      <c r="GYA83" s="12"/>
      <c r="GYB83" s="12"/>
      <c r="GYC83" s="12"/>
      <c r="GYD83" s="12"/>
      <c r="GYE83" s="12"/>
      <c r="GYF83" s="12"/>
      <c r="GYG83" s="12"/>
      <c r="GYH83" s="12"/>
      <c r="GYI83" s="12"/>
      <c r="GYJ83" s="12"/>
      <c r="GYK83" s="12"/>
      <c r="GYL83" s="12"/>
      <c r="GYM83" s="12"/>
      <c r="GYN83" s="12"/>
      <c r="GYO83" s="12"/>
      <c r="GYP83" s="12"/>
      <c r="GYQ83" s="12"/>
      <c r="GYR83" s="12"/>
      <c r="GYS83" s="12"/>
      <c r="GYT83" s="12"/>
      <c r="GYU83" s="12"/>
      <c r="GYV83" s="12"/>
      <c r="GYW83" s="12"/>
      <c r="GYX83" s="12"/>
      <c r="GYY83" s="12"/>
      <c r="GYZ83" s="12"/>
      <c r="GZA83" s="12"/>
      <c r="GZB83" s="12"/>
      <c r="GZC83" s="12"/>
      <c r="GZD83" s="12"/>
      <c r="GZE83" s="12"/>
      <c r="GZF83" s="12"/>
      <c r="GZG83" s="12"/>
      <c r="GZH83" s="12"/>
      <c r="GZI83" s="12"/>
      <c r="GZJ83" s="12"/>
      <c r="GZK83" s="12"/>
      <c r="GZL83" s="12"/>
      <c r="GZM83" s="12"/>
      <c r="GZN83" s="12"/>
      <c r="GZO83" s="12"/>
      <c r="GZP83" s="12"/>
      <c r="GZQ83" s="12"/>
      <c r="GZR83" s="12"/>
      <c r="GZS83" s="12"/>
      <c r="GZT83" s="12"/>
      <c r="GZU83" s="12"/>
      <c r="GZV83" s="12"/>
      <c r="GZW83" s="12"/>
      <c r="GZX83" s="12"/>
      <c r="GZY83" s="12"/>
      <c r="GZZ83" s="12"/>
      <c r="HAA83" s="12"/>
      <c r="HAB83" s="12"/>
      <c r="HAC83" s="12"/>
      <c r="HAD83" s="12"/>
      <c r="HAE83" s="12"/>
      <c r="HAF83" s="12"/>
      <c r="HAG83" s="12"/>
      <c r="HAH83" s="12"/>
      <c r="HAI83" s="12"/>
      <c r="HAJ83" s="12"/>
      <c r="HAK83" s="12"/>
      <c r="HAL83" s="12"/>
      <c r="HAM83" s="12"/>
      <c r="HAN83" s="12"/>
      <c r="HAO83" s="12"/>
      <c r="HAP83" s="12"/>
      <c r="HAQ83" s="12"/>
      <c r="HAR83" s="12"/>
      <c r="HAS83" s="12"/>
      <c r="HAT83" s="12"/>
      <c r="HAU83" s="12"/>
      <c r="HAV83" s="12"/>
      <c r="HAW83" s="12"/>
      <c r="HAX83" s="12"/>
      <c r="HAY83" s="12"/>
      <c r="HAZ83" s="12"/>
      <c r="HBA83" s="12"/>
      <c r="HBB83" s="12"/>
      <c r="HBC83" s="12"/>
      <c r="HBD83" s="12"/>
      <c r="HBE83" s="12"/>
      <c r="HBF83" s="12"/>
      <c r="HBG83" s="12"/>
      <c r="HBH83" s="12"/>
      <c r="HBI83" s="12"/>
      <c r="HBJ83" s="12"/>
      <c r="HBK83" s="12"/>
      <c r="HBL83" s="12"/>
      <c r="HBM83" s="12"/>
      <c r="HBN83" s="12"/>
      <c r="HBO83" s="12"/>
      <c r="HBP83" s="12"/>
      <c r="HBQ83" s="12"/>
      <c r="HBR83" s="12"/>
      <c r="HBS83" s="12"/>
      <c r="HBT83" s="12"/>
      <c r="HBU83" s="12"/>
      <c r="HBV83" s="12"/>
      <c r="HBW83" s="12"/>
      <c r="HBX83" s="12"/>
      <c r="HBY83" s="12"/>
      <c r="HBZ83" s="12"/>
      <c r="HCA83" s="12"/>
      <c r="HCB83" s="12"/>
      <c r="HCC83" s="12"/>
      <c r="HCD83" s="12"/>
      <c r="HCE83" s="12"/>
      <c r="HCF83" s="12"/>
      <c r="HCG83" s="12"/>
      <c r="HCH83" s="12"/>
      <c r="HCI83" s="12"/>
      <c r="HCJ83" s="12"/>
      <c r="HCK83" s="12"/>
      <c r="HCL83" s="12"/>
      <c r="HCM83" s="12"/>
      <c r="HCN83" s="12"/>
      <c r="HCO83" s="12"/>
      <c r="HCP83" s="12"/>
      <c r="HCQ83" s="12"/>
      <c r="HCR83" s="12"/>
      <c r="HCS83" s="12"/>
      <c r="HCT83" s="12"/>
      <c r="HCU83" s="12"/>
      <c r="HCV83" s="12"/>
      <c r="HCW83" s="12"/>
      <c r="HCX83" s="12"/>
      <c r="HCY83" s="12"/>
      <c r="HCZ83" s="12"/>
      <c r="HDA83" s="12"/>
      <c r="HDB83" s="12"/>
      <c r="HDC83" s="12"/>
      <c r="HDD83" s="12"/>
      <c r="HDE83" s="12"/>
      <c r="HDF83" s="12"/>
      <c r="HDG83" s="12"/>
      <c r="HDH83" s="12"/>
      <c r="HDI83" s="12"/>
      <c r="HDJ83" s="12"/>
      <c r="HDK83" s="12"/>
      <c r="HDL83" s="12"/>
      <c r="HDM83" s="12"/>
      <c r="HDN83" s="12"/>
      <c r="HDO83" s="12"/>
      <c r="HDP83" s="12"/>
      <c r="HDQ83" s="12"/>
      <c r="HDR83" s="12"/>
      <c r="HDS83" s="12"/>
      <c r="HDT83" s="12"/>
      <c r="HDU83" s="12"/>
      <c r="HDV83" s="12"/>
      <c r="HDW83" s="12"/>
      <c r="HDX83" s="12"/>
      <c r="HDY83" s="12"/>
      <c r="HDZ83" s="12"/>
      <c r="HEA83" s="12"/>
      <c r="HEB83" s="12"/>
      <c r="HEC83" s="12"/>
      <c r="HED83" s="12"/>
      <c r="HEE83" s="12"/>
      <c r="HEF83" s="12"/>
      <c r="HEG83" s="12"/>
      <c r="HEH83" s="12"/>
      <c r="HEI83" s="12"/>
      <c r="HEJ83" s="12"/>
      <c r="HEK83" s="12"/>
      <c r="HEL83" s="12"/>
      <c r="HEM83" s="12"/>
      <c r="HEN83" s="12"/>
      <c r="HEO83" s="12"/>
      <c r="HEP83" s="12"/>
      <c r="HEQ83" s="12"/>
      <c r="HER83" s="12"/>
      <c r="HES83" s="12"/>
      <c r="HET83" s="12"/>
      <c r="HEU83" s="12"/>
      <c r="HEV83" s="12"/>
      <c r="HEW83" s="12"/>
      <c r="HEX83" s="12"/>
      <c r="HEY83" s="12"/>
      <c r="HEZ83" s="12"/>
      <c r="HFA83" s="12"/>
      <c r="HFB83" s="12"/>
      <c r="HFC83" s="12"/>
      <c r="HFD83" s="12"/>
      <c r="HFE83" s="12"/>
      <c r="HFF83" s="12"/>
      <c r="HFG83" s="12"/>
      <c r="HFH83" s="12"/>
      <c r="HFI83" s="12"/>
      <c r="HFJ83" s="12"/>
      <c r="HFK83" s="12"/>
      <c r="HFL83" s="12"/>
      <c r="HFM83" s="12"/>
      <c r="HFN83" s="12"/>
      <c r="HFO83" s="12"/>
      <c r="HFP83" s="12"/>
      <c r="HFQ83" s="12"/>
      <c r="HFR83" s="12"/>
      <c r="HFS83" s="12"/>
      <c r="HFT83" s="12"/>
      <c r="HFU83" s="12"/>
      <c r="HFV83" s="12"/>
      <c r="HFW83" s="12"/>
      <c r="HFX83" s="12"/>
      <c r="HFY83" s="12"/>
      <c r="HFZ83" s="12"/>
      <c r="HGA83" s="12"/>
      <c r="HGB83" s="12"/>
      <c r="HGC83" s="12"/>
      <c r="HGD83" s="12"/>
      <c r="HGE83" s="12"/>
      <c r="HGF83" s="12"/>
      <c r="HGG83" s="12"/>
      <c r="HGH83" s="12"/>
      <c r="HGI83" s="12"/>
      <c r="HGJ83" s="12"/>
      <c r="HGK83" s="12"/>
      <c r="HGL83" s="12"/>
      <c r="HGM83" s="12"/>
      <c r="HGN83" s="12"/>
      <c r="HGO83" s="12"/>
      <c r="HGP83" s="12"/>
      <c r="HGQ83" s="12"/>
      <c r="HGR83" s="12"/>
      <c r="HGS83" s="12"/>
      <c r="HGT83" s="12"/>
      <c r="HGU83" s="12"/>
      <c r="HGV83" s="12"/>
      <c r="HGW83" s="12"/>
      <c r="HGX83" s="12"/>
      <c r="HGY83" s="12"/>
      <c r="HGZ83" s="12"/>
      <c r="HHA83" s="12"/>
      <c r="HHB83" s="12"/>
      <c r="HHC83" s="12"/>
      <c r="HHD83" s="12"/>
      <c r="HHE83" s="12"/>
      <c r="HHF83" s="12"/>
      <c r="HHG83" s="12"/>
      <c r="HHH83" s="12"/>
      <c r="HHI83" s="12"/>
      <c r="HHJ83" s="12"/>
      <c r="HHK83" s="12"/>
      <c r="HHL83" s="12"/>
      <c r="HHM83" s="12"/>
      <c r="HHN83" s="12"/>
      <c r="HHO83" s="12"/>
      <c r="HHP83" s="12"/>
      <c r="HHQ83" s="12"/>
      <c r="HHR83" s="12"/>
      <c r="HHS83" s="12"/>
      <c r="HHT83" s="12"/>
      <c r="HHU83" s="12"/>
      <c r="HHV83" s="12"/>
      <c r="HHW83" s="12"/>
      <c r="HHX83" s="12"/>
      <c r="HHY83" s="12"/>
      <c r="HHZ83" s="12"/>
      <c r="HIA83" s="12"/>
      <c r="HIB83" s="12"/>
      <c r="HIC83" s="12"/>
      <c r="HID83" s="12"/>
      <c r="HIE83" s="12"/>
      <c r="HIF83" s="12"/>
      <c r="HIG83" s="12"/>
      <c r="HIH83" s="12"/>
      <c r="HII83" s="12"/>
      <c r="HIJ83" s="12"/>
      <c r="HIK83" s="12"/>
      <c r="HIL83" s="12"/>
      <c r="HIM83" s="12"/>
      <c r="HIN83" s="12"/>
      <c r="HIO83" s="12"/>
      <c r="HIP83" s="12"/>
      <c r="HIQ83" s="12"/>
      <c r="HIR83" s="12"/>
      <c r="HIS83" s="12"/>
      <c r="HIT83" s="12"/>
      <c r="HIU83" s="12"/>
      <c r="HIV83" s="12"/>
      <c r="HIW83" s="12"/>
      <c r="HIX83" s="12"/>
      <c r="HIY83" s="12"/>
      <c r="HIZ83" s="12"/>
      <c r="HJA83" s="12"/>
      <c r="HJB83" s="12"/>
      <c r="HJC83" s="12"/>
      <c r="HJD83" s="12"/>
      <c r="HJE83" s="12"/>
      <c r="HJF83" s="12"/>
      <c r="HJG83" s="12"/>
      <c r="HJH83" s="12"/>
      <c r="HJI83" s="12"/>
      <c r="HJJ83" s="12"/>
      <c r="HJK83" s="12"/>
      <c r="HJL83" s="12"/>
      <c r="HJM83" s="12"/>
      <c r="HJN83" s="12"/>
      <c r="HJO83" s="12"/>
      <c r="HJP83" s="12"/>
      <c r="HJQ83" s="12"/>
      <c r="HJR83" s="12"/>
      <c r="HJS83" s="12"/>
      <c r="HJT83" s="12"/>
      <c r="HJU83" s="12"/>
      <c r="HJV83" s="12"/>
      <c r="HJW83" s="12"/>
      <c r="HJX83" s="12"/>
      <c r="HJY83" s="12"/>
      <c r="HJZ83" s="12"/>
      <c r="HKA83" s="12"/>
      <c r="HKB83" s="12"/>
      <c r="HKC83" s="12"/>
      <c r="HKD83" s="12"/>
      <c r="HKE83" s="12"/>
      <c r="HKF83" s="12"/>
      <c r="HKG83" s="12"/>
      <c r="HKH83" s="12"/>
      <c r="HKI83" s="12"/>
      <c r="HKJ83" s="12"/>
      <c r="HKK83" s="12"/>
      <c r="HKL83" s="12"/>
      <c r="HKM83" s="12"/>
      <c r="HKN83" s="12"/>
      <c r="HKO83" s="12"/>
      <c r="HKP83" s="12"/>
      <c r="HKQ83" s="12"/>
      <c r="HKR83" s="12"/>
      <c r="HKS83" s="12"/>
      <c r="HKT83" s="12"/>
      <c r="HKU83" s="12"/>
      <c r="HKV83" s="12"/>
      <c r="HKW83" s="12"/>
      <c r="HKX83" s="12"/>
      <c r="HKY83" s="12"/>
      <c r="HKZ83" s="12"/>
      <c r="HLA83" s="12"/>
      <c r="HLB83" s="12"/>
      <c r="HLC83" s="12"/>
      <c r="HLD83" s="12"/>
      <c r="HLE83" s="12"/>
      <c r="HLF83" s="12"/>
      <c r="HLG83" s="12"/>
      <c r="HLH83" s="12"/>
      <c r="HLI83" s="12"/>
      <c r="HLJ83" s="12"/>
      <c r="HLK83" s="12"/>
      <c r="HLL83" s="12"/>
      <c r="HLM83" s="12"/>
      <c r="HLN83" s="12"/>
      <c r="HLO83" s="12"/>
      <c r="HLP83" s="12"/>
      <c r="HLQ83" s="12"/>
      <c r="HLR83" s="12"/>
      <c r="HLS83" s="12"/>
      <c r="HLT83" s="12"/>
      <c r="HLU83" s="12"/>
      <c r="HLV83" s="12"/>
      <c r="HLW83" s="12"/>
      <c r="HLX83" s="12"/>
      <c r="HLY83" s="12"/>
      <c r="HLZ83" s="12"/>
      <c r="HMA83" s="12"/>
      <c r="HMB83" s="12"/>
      <c r="HMC83" s="12"/>
      <c r="HMD83" s="12"/>
      <c r="HME83" s="12"/>
      <c r="HMF83" s="12"/>
      <c r="HMG83" s="12"/>
      <c r="HMH83" s="12"/>
      <c r="HMI83" s="12"/>
      <c r="HMJ83" s="12"/>
      <c r="HMK83" s="12"/>
      <c r="HML83" s="12"/>
      <c r="HMM83" s="12"/>
      <c r="HMN83" s="12"/>
      <c r="HMO83" s="12"/>
      <c r="HMP83" s="12"/>
      <c r="HMQ83" s="12"/>
      <c r="HMR83" s="12"/>
      <c r="HMS83" s="12"/>
      <c r="HMT83" s="12"/>
      <c r="HMU83" s="12"/>
      <c r="HMV83" s="12"/>
      <c r="HMW83" s="12"/>
      <c r="HMX83" s="12"/>
      <c r="HMY83" s="12"/>
      <c r="HMZ83" s="12"/>
      <c r="HNA83" s="12"/>
      <c r="HNB83" s="12"/>
      <c r="HNC83" s="12"/>
      <c r="HND83" s="12"/>
      <c r="HNE83" s="12"/>
      <c r="HNF83" s="12"/>
      <c r="HNG83" s="12"/>
      <c r="HNH83" s="12"/>
      <c r="HNI83" s="12"/>
      <c r="HNJ83" s="12"/>
      <c r="HNK83" s="12"/>
      <c r="HNL83" s="12"/>
      <c r="HNM83" s="12"/>
      <c r="HNN83" s="12"/>
      <c r="HNO83" s="12"/>
      <c r="HNP83" s="12"/>
      <c r="HNQ83" s="12"/>
      <c r="HNR83" s="12"/>
      <c r="HNS83" s="12"/>
      <c r="HNT83" s="12"/>
      <c r="HNU83" s="12"/>
      <c r="HNV83" s="12"/>
      <c r="HNW83" s="12"/>
      <c r="HNX83" s="12"/>
      <c r="HNY83" s="12"/>
      <c r="HNZ83" s="12"/>
      <c r="HOA83" s="12"/>
      <c r="HOB83" s="12"/>
      <c r="HOC83" s="12"/>
      <c r="HOD83" s="12"/>
      <c r="HOE83" s="12"/>
      <c r="HOF83" s="12"/>
      <c r="HOG83" s="12"/>
      <c r="HOH83" s="12"/>
      <c r="HOI83" s="12"/>
      <c r="HOJ83" s="12"/>
      <c r="HOK83" s="12"/>
      <c r="HOL83" s="12"/>
      <c r="HOM83" s="12"/>
      <c r="HON83" s="12"/>
      <c r="HOO83" s="12"/>
      <c r="HOP83" s="12"/>
      <c r="HOQ83" s="12"/>
      <c r="HOR83" s="12"/>
      <c r="HOS83" s="12"/>
      <c r="HOT83" s="12"/>
      <c r="HOU83" s="12"/>
      <c r="HOV83" s="12"/>
      <c r="HOW83" s="12"/>
      <c r="HOX83" s="12"/>
      <c r="HOY83" s="12"/>
      <c r="HOZ83" s="12"/>
      <c r="HPA83" s="12"/>
      <c r="HPB83" s="12"/>
      <c r="HPC83" s="12"/>
      <c r="HPD83" s="12"/>
      <c r="HPE83" s="12"/>
      <c r="HPF83" s="12"/>
      <c r="HPG83" s="12"/>
      <c r="HPH83" s="12"/>
      <c r="HPI83" s="12"/>
      <c r="HPJ83" s="12"/>
      <c r="HPK83" s="12"/>
      <c r="HPL83" s="12"/>
      <c r="HPM83" s="12"/>
      <c r="HPN83" s="12"/>
      <c r="HPO83" s="12"/>
      <c r="HPP83" s="12"/>
      <c r="HPQ83" s="12"/>
      <c r="HPR83" s="12"/>
      <c r="HPS83" s="12"/>
      <c r="HPT83" s="12"/>
      <c r="HPU83" s="12"/>
      <c r="HPV83" s="12"/>
      <c r="HPW83" s="12"/>
      <c r="HPX83" s="12"/>
      <c r="HPY83" s="12"/>
      <c r="HPZ83" s="12"/>
      <c r="HQA83" s="12"/>
      <c r="HQB83" s="12"/>
      <c r="HQC83" s="12"/>
      <c r="HQD83" s="12"/>
      <c r="HQE83" s="12"/>
      <c r="HQF83" s="12"/>
      <c r="HQG83" s="12"/>
      <c r="HQH83" s="12"/>
      <c r="HQI83" s="12"/>
      <c r="HQJ83" s="12"/>
      <c r="HQK83" s="12"/>
      <c r="HQL83" s="12"/>
      <c r="HQM83" s="12"/>
      <c r="HQN83" s="12"/>
      <c r="HQO83" s="12"/>
      <c r="HQP83" s="12"/>
      <c r="HQQ83" s="12"/>
      <c r="HQR83" s="12"/>
      <c r="HQS83" s="12"/>
      <c r="HQT83" s="12"/>
      <c r="HQU83" s="12"/>
      <c r="HQV83" s="12"/>
      <c r="HQW83" s="12"/>
      <c r="HQX83" s="12"/>
      <c r="HQY83" s="12"/>
      <c r="HQZ83" s="12"/>
      <c r="HRA83" s="12"/>
      <c r="HRB83" s="12"/>
      <c r="HRC83" s="12"/>
      <c r="HRD83" s="12"/>
      <c r="HRE83" s="12"/>
      <c r="HRF83" s="12"/>
      <c r="HRG83" s="12"/>
      <c r="HRH83" s="12"/>
      <c r="HRI83" s="12"/>
      <c r="HRJ83" s="12"/>
      <c r="HRK83" s="12"/>
      <c r="HRL83" s="12"/>
      <c r="HRM83" s="12"/>
      <c r="HRN83" s="12"/>
      <c r="HRO83" s="12"/>
      <c r="HRP83" s="12"/>
      <c r="HRQ83" s="12"/>
      <c r="HRR83" s="12"/>
      <c r="HRS83" s="12"/>
      <c r="HRT83" s="12"/>
      <c r="HRU83" s="12"/>
      <c r="HRV83" s="12"/>
      <c r="HRW83" s="12"/>
      <c r="HRX83" s="12"/>
      <c r="HRY83" s="12"/>
      <c r="HRZ83" s="12"/>
      <c r="HSA83" s="12"/>
      <c r="HSB83" s="12"/>
      <c r="HSC83" s="12"/>
      <c r="HSD83" s="12"/>
      <c r="HSE83" s="12"/>
      <c r="HSF83" s="12"/>
      <c r="HSG83" s="12"/>
      <c r="HSH83" s="12"/>
      <c r="HSI83" s="12"/>
      <c r="HSJ83" s="12"/>
      <c r="HSK83" s="12"/>
      <c r="HSL83" s="12"/>
      <c r="HSM83" s="12"/>
      <c r="HSN83" s="12"/>
      <c r="HSO83" s="12"/>
      <c r="HSP83" s="12"/>
      <c r="HSQ83" s="12"/>
      <c r="HSR83" s="12"/>
      <c r="HSS83" s="12"/>
      <c r="HST83" s="12"/>
      <c r="HSU83" s="12"/>
      <c r="HSV83" s="12"/>
      <c r="HSW83" s="12"/>
      <c r="HSX83" s="12"/>
      <c r="HSY83" s="12"/>
      <c r="HSZ83" s="12"/>
      <c r="HTA83" s="12"/>
      <c r="HTB83" s="12"/>
      <c r="HTC83" s="12"/>
      <c r="HTD83" s="12"/>
      <c r="HTE83" s="12"/>
      <c r="HTF83" s="12"/>
      <c r="HTG83" s="12"/>
      <c r="HTH83" s="12"/>
      <c r="HTI83" s="12"/>
      <c r="HTJ83" s="12"/>
      <c r="HTK83" s="12"/>
      <c r="HTL83" s="12"/>
      <c r="HTM83" s="12"/>
      <c r="HTN83" s="12"/>
      <c r="HTO83" s="12"/>
      <c r="HTP83" s="12"/>
      <c r="HTQ83" s="12"/>
      <c r="HTR83" s="12"/>
      <c r="HTS83" s="12"/>
      <c r="HTT83" s="12"/>
      <c r="HTU83" s="12"/>
      <c r="HTV83" s="12"/>
      <c r="HTW83" s="12"/>
      <c r="HTX83" s="12"/>
      <c r="HTY83" s="12"/>
      <c r="HTZ83" s="12"/>
      <c r="HUA83" s="12"/>
      <c r="HUB83" s="12"/>
      <c r="HUC83" s="12"/>
      <c r="HUD83" s="12"/>
      <c r="HUE83" s="12"/>
      <c r="HUF83" s="12"/>
      <c r="HUG83" s="12"/>
      <c r="HUH83" s="12"/>
      <c r="HUI83" s="12"/>
      <c r="HUJ83" s="12"/>
      <c r="HUK83" s="12"/>
      <c r="HUL83" s="12"/>
      <c r="HUM83" s="12"/>
      <c r="HUN83" s="12"/>
      <c r="HUO83" s="12"/>
      <c r="HUP83" s="12"/>
      <c r="HUQ83" s="12"/>
      <c r="HUR83" s="12"/>
      <c r="HUS83" s="12"/>
      <c r="HUT83" s="12"/>
      <c r="HUU83" s="12"/>
      <c r="HUV83" s="12"/>
      <c r="HUW83" s="12"/>
      <c r="HUX83" s="12"/>
      <c r="HUY83" s="12"/>
      <c r="HUZ83" s="12"/>
      <c r="HVA83" s="12"/>
      <c r="HVB83" s="12"/>
      <c r="HVC83" s="12"/>
      <c r="HVD83" s="12"/>
      <c r="HVE83" s="12"/>
      <c r="HVF83" s="12"/>
      <c r="HVG83" s="12"/>
      <c r="HVH83" s="12"/>
      <c r="HVI83" s="12"/>
      <c r="HVJ83" s="12"/>
      <c r="HVK83" s="12"/>
      <c r="HVL83" s="12"/>
      <c r="HVM83" s="12"/>
      <c r="HVN83" s="12"/>
      <c r="HVO83" s="12"/>
      <c r="HVP83" s="12"/>
      <c r="HVQ83" s="12"/>
      <c r="HVR83" s="12"/>
      <c r="HVS83" s="12"/>
      <c r="HVT83" s="12"/>
      <c r="HVU83" s="12"/>
      <c r="HVV83" s="12"/>
      <c r="HVW83" s="12"/>
      <c r="HVX83" s="12"/>
      <c r="HVY83" s="12"/>
      <c r="HVZ83" s="12"/>
      <c r="HWA83" s="12"/>
      <c r="HWB83" s="12"/>
      <c r="HWC83" s="12"/>
      <c r="HWD83" s="12"/>
      <c r="HWE83" s="12"/>
      <c r="HWF83" s="12"/>
      <c r="HWG83" s="12"/>
      <c r="HWH83" s="12"/>
      <c r="HWI83" s="12"/>
      <c r="HWJ83" s="12"/>
      <c r="HWK83" s="12"/>
      <c r="HWL83" s="12"/>
      <c r="HWM83" s="12"/>
      <c r="HWN83" s="12"/>
      <c r="HWO83" s="12"/>
      <c r="HWP83" s="12"/>
      <c r="HWQ83" s="12"/>
      <c r="HWR83" s="12"/>
      <c r="HWS83" s="12"/>
      <c r="HWT83" s="12"/>
      <c r="HWU83" s="12"/>
      <c r="HWV83" s="12"/>
      <c r="HWW83" s="12"/>
      <c r="HWX83" s="12"/>
      <c r="HWY83" s="12"/>
      <c r="HWZ83" s="12"/>
      <c r="HXA83" s="12"/>
      <c r="HXB83" s="12"/>
      <c r="HXC83" s="12"/>
      <c r="HXD83" s="12"/>
      <c r="HXE83" s="12"/>
      <c r="HXF83" s="12"/>
      <c r="HXG83" s="12"/>
      <c r="HXH83" s="12"/>
      <c r="HXI83" s="12"/>
      <c r="HXJ83" s="12"/>
      <c r="HXK83" s="12"/>
      <c r="HXL83" s="12"/>
      <c r="HXM83" s="12"/>
      <c r="HXN83" s="12"/>
      <c r="HXO83" s="12"/>
      <c r="HXP83" s="12"/>
      <c r="HXQ83" s="12"/>
      <c r="HXR83" s="12"/>
      <c r="HXS83" s="12"/>
      <c r="HXT83" s="12"/>
      <c r="HXU83" s="12"/>
      <c r="HXV83" s="12"/>
      <c r="HXW83" s="12"/>
      <c r="HXX83" s="12"/>
      <c r="HXY83" s="12"/>
      <c r="HXZ83" s="12"/>
      <c r="HYA83" s="12"/>
      <c r="HYB83" s="12"/>
      <c r="HYC83" s="12"/>
      <c r="HYD83" s="12"/>
      <c r="HYE83" s="12"/>
      <c r="HYF83" s="12"/>
      <c r="HYG83" s="12"/>
      <c r="HYH83" s="12"/>
      <c r="HYI83" s="12"/>
      <c r="HYJ83" s="12"/>
      <c r="HYK83" s="12"/>
      <c r="HYL83" s="12"/>
      <c r="HYM83" s="12"/>
      <c r="HYN83" s="12"/>
      <c r="HYO83" s="12"/>
      <c r="HYP83" s="12"/>
      <c r="HYQ83" s="12"/>
      <c r="HYR83" s="12"/>
      <c r="HYS83" s="12"/>
      <c r="HYT83" s="12"/>
      <c r="HYU83" s="12"/>
      <c r="HYV83" s="12"/>
      <c r="HYW83" s="12"/>
      <c r="HYX83" s="12"/>
      <c r="HYY83" s="12"/>
      <c r="HYZ83" s="12"/>
      <c r="HZA83" s="12"/>
      <c r="HZB83" s="12"/>
      <c r="HZC83" s="12"/>
      <c r="HZD83" s="12"/>
      <c r="HZE83" s="12"/>
      <c r="HZF83" s="12"/>
      <c r="HZG83" s="12"/>
      <c r="HZH83" s="12"/>
      <c r="HZI83" s="12"/>
      <c r="HZJ83" s="12"/>
      <c r="HZK83" s="12"/>
      <c r="HZL83" s="12"/>
      <c r="HZM83" s="12"/>
      <c r="HZN83" s="12"/>
      <c r="HZO83" s="12"/>
      <c r="HZP83" s="12"/>
      <c r="HZQ83" s="12"/>
      <c r="HZR83" s="12"/>
      <c r="HZS83" s="12"/>
      <c r="HZT83" s="12"/>
      <c r="HZU83" s="12"/>
      <c r="HZV83" s="12"/>
      <c r="HZW83" s="12"/>
      <c r="HZX83" s="12"/>
      <c r="HZY83" s="12"/>
      <c r="HZZ83" s="12"/>
      <c r="IAA83" s="12"/>
      <c r="IAB83" s="12"/>
      <c r="IAC83" s="12"/>
      <c r="IAD83" s="12"/>
      <c r="IAE83" s="12"/>
      <c r="IAF83" s="12"/>
      <c r="IAG83" s="12"/>
      <c r="IAH83" s="12"/>
      <c r="IAI83" s="12"/>
      <c r="IAJ83" s="12"/>
      <c r="IAK83" s="12"/>
      <c r="IAL83" s="12"/>
      <c r="IAM83" s="12"/>
      <c r="IAN83" s="12"/>
      <c r="IAO83" s="12"/>
      <c r="IAP83" s="12"/>
      <c r="IAQ83" s="12"/>
      <c r="IAR83" s="12"/>
      <c r="IAS83" s="12"/>
      <c r="IAT83" s="12"/>
      <c r="IAU83" s="12"/>
      <c r="IAV83" s="12"/>
      <c r="IAW83" s="12"/>
      <c r="IAX83" s="12"/>
      <c r="IAY83" s="12"/>
      <c r="IAZ83" s="12"/>
      <c r="IBA83" s="12"/>
      <c r="IBB83" s="12"/>
      <c r="IBC83" s="12"/>
      <c r="IBD83" s="12"/>
      <c r="IBE83" s="12"/>
      <c r="IBF83" s="12"/>
      <c r="IBG83" s="12"/>
      <c r="IBH83" s="12"/>
      <c r="IBI83" s="12"/>
      <c r="IBJ83" s="12"/>
      <c r="IBK83" s="12"/>
      <c r="IBL83" s="12"/>
      <c r="IBM83" s="12"/>
      <c r="IBN83" s="12"/>
      <c r="IBO83" s="12"/>
      <c r="IBP83" s="12"/>
      <c r="IBQ83" s="12"/>
      <c r="IBR83" s="12"/>
      <c r="IBS83" s="12"/>
      <c r="IBT83" s="12"/>
      <c r="IBU83" s="12"/>
      <c r="IBV83" s="12"/>
      <c r="IBW83" s="12"/>
      <c r="IBX83" s="12"/>
      <c r="IBY83" s="12"/>
      <c r="IBZ83" s="12"/>
      <c r="ICA83" s="12"/>
      <c r="ICB83" s="12"/>
      <c r="ICC83" s="12"/>
      <c r="ICD83" s="12"/>
      <c r="ICE83" s="12"/>
      <c r="ICF83" s="12"/>
      <c r="ICG83" s="12"/>
      <c r="ICH83" s="12"/>
      <c r="ICI83" s="12"/>
      <c r="ICJ83" s="12"/>
      <c r="ICK83" s="12"/>
      <c r="ICL83" s="12"/>
      <c r="ICM83" s="12"/>
      <c r="ICN83" s="12"/>
      <c r="ICO83" s="12"/>
      <c r="ICP83" s="12"/>
      <c r="ICQ83" s="12"/>
      <c r="ICR83" s="12"/>
      <c r="ICS83" s="12"/>
      <c r="ICT83" s="12"/>
      <c r="ICU83" s="12"/>
      <c r="ICV83" s="12"/>
      <c r="ICW83" s="12"/>
      <c r="ICX83" s="12"/>
      <c r="ICY83" s="12"/>
      <c r="ICZ83" s="12"/>
      <c r="IDA83" s="12"/>
      <c r="IDB83" s="12"/>
      <c r="IDC83" s="12"/>
      <c r="IDD83" s="12"/>
      <c r="IDE83" s="12"/>
      <c r="IDF83" s="12"/>
      <c r="IDG83" s="12"/>
      <c r="IDH83" s="12"/>
      <c r="IDI83" s="12"/>
      <c r="IDJ83" s="12"/>
      <c r="IDK83" s="12"/>
      <c r="IDL83" s="12"/>
      <c r="IDM83" s="12"/>
      <c r="IDN83" s="12"/>
      <c r="IDO83" s="12"/>
      <c r="IDP83" s="12"/>
      <c r="IDQ83" s="12"/>
      <c r="IDR83" s="12"/>
      <c r="IDS83" s="12"/>
      <c r="IDT83" s="12"/>
      <c r="IDU83" s="12"/>
      <c r="IDV83" s="12"/>
      <c r="IDW83" s="12"/>
      <c r="IDX83" s="12"/>
      <c r="IDY83" s="12"/>
      <c r="IDZ83" s="12"/>
      <c r="IEA83" s="12"/>
      <c r="IEB83" s="12"/>
      <c r="IEC83" s="12"/>
      <c r="IED83" s="12"/>
      <c r="IEE83" s="12"/>
      <c r="IEF83" s="12"/>
      <c r="IEG83" s="12"/>
      <c r="IEH83" s="12"/>
      <c r="IEI83" s="12"/>
      <c r="IEJ83" s="12"/>
      <c r="IEK83" s="12"/>
      <c r="IEL83" s="12"/>
      <c r="IEM83" s="12"/>
      <c r="IEN83" s="12"/>
      <c r="IEO83" s="12"/>
      <c r="IEP83" s="12"/>
      <c r="IEQ83" s="12"/>
      <c r="IER83" s="12"/>
      <c r="IES83" s="12"/>
      <c r="IET83" s="12"/>
      <c r="IEU83" s="12"/>
      <c r="IEV83" s="12"/>
      <c r="IEW83" s="12"/>
      <c r="IEX83" s="12"/>
      <c r="IEY83" s="12"/>
      <c r="IEZ83" s="12"/>
      <c r="IFA83" s="12"/>
      <c r="IFB83" s="12"/>
      <c r="IFC83" s="12"/>
      <c r="IFD83" s="12"/>
      <c r="IFE83" s="12"/>
      <c r="IFF83" s="12"/>
      <c r="IFG83" s="12"/>
      <c r="IFH83" s="12"/>
      <c r="IFI83" s="12"/>
      <c r="IFJ83" s="12"/>
      <c r="IFK83" s="12"/>
      <c r="IFL83" s="12"/>
      <c r="IFM83" s="12"/>
      <c r="IFN83" s="12"/>
      <c r="IFO83" s="12"/>
      <c r="IFP83" s="12"/>
      <c r="IFQ83" s="12"/>
      <c r="IFR83" s="12"/>
      <c r="IFS83" s="12"/>
      <c r="IFT83" s="12"/>
      <c r="IFU83" s="12"/>
      <c r="IFV83" s="12"/>
      <c r="IFW83" s="12"/>
      <c r="IFX83" s="12"/>
      <c r="IFY83" s="12"/>
      <c r="IFZ83" s="12"/>
      <c r="IGA83" s="12"/>
      <c r="IGB83" s="12"/>
      <c r="IGC83" s="12"/>
      <c r="IGD83" s="12"/>
      <c r="IGE83" s="12"/>
      <c r="IGF83" s="12"/>
      <c r="IGG83" s="12"/>
      <c r="IGH83" s="12"/>
      <c r="IGI83" s="12"/>
      <c r="IGJ83" s="12"/>
      <c r="IGK83" s="12"/>
      <c r="IGL83" s="12"/>
      <c r="IGM83" s="12"/>
      <c r="IGN83" s="12"/>
      <c r="IGO83" s="12"/>
      <c r="IGP83" s="12"/>
      <c r="IGQ83" s="12"/>
      <c r="IGR83" s="12"/>
      <c r="IGS83" s="12"/>
      <c r="IGT83" s="12"/>
      <c r="IGU83" s="12"/>
      <c r="IGV83" s="12"/>
      <c r="IGW83" s="12"/>
      <c r="IGX83" s="12"/>
      <c r="IGY83" s="12"/>
      <c r="IGZ83" s="12"/>
      <c r="IHA83" s="12"/>
      <c r="IHB83" s="12"/>
      <c r="IHC83" s="12"/>
      <c r="IHD83" s="12"/>
      <c r="IHE83" s="12"/>
      <c r="IHF83" s="12"/>
      <c r="IHG83" s="12"/>
      <c r="IHH83" s="12"/>
      <c r="IHI83" s="12"/>
      <c r="IHJ83" s="12"/>
      <c r="IHK83" s="12"/>
      <c r="IHL83" s="12"/>
      <c r="IHM83" s="12"/>
      <c r="IHN83" s="12"/>
      <c r="IHO83" s="12"/>
      <c r="IHP83" s="12"/>
      <c r="IHQ83" s="12"/>
      <c r="IHR83" s="12"/>
      <c r="IHS83" s="12"/>
      <c r="IHT83" s="12"/>
      <c r="IHU83" s="12"/>
      <c r="IHV83" s="12"/>
      <c r="IHW83" s="12"/>
      <c r="IHX83" s="12"/>
      <c r="IHY83" s="12"/>
      <c r="IHZ83" s="12"/>
      <c r="IIA83" s="12"/>
      <c r="IIB83" s="12"/>
      <c r="IIC83" s="12"/>
      <c r="IID83" s="12"/>
      <c r="IIE83" s="12"/>
      <c r="IIF83" s="12"/>
      <c r="IIG83" s="12"/>
      <c r="IIH83" s="12"/>
      <c r="III83" s="12"/>
      <c r="IIJ83" s="12"/>
      <c r="IIK83" s="12"/>
      <c r="IIL83" s="12"/>
      <c r="IIM83" s="12"/>
      <c r="IIN83" s="12"/>
      <c r="IIO83" s="12"/>
      <c r="IIP83" s="12"/>
      <c r="IIQ83" s="12"/>
      <c r="IIR83" s="12"/>
      <c r="IIS83" s="12"/>
      <c r="IIT83" s="12"/>
      <c r="IIU83" s="12"/>
      <c r="IIV83" s="12"/>
      <c r="IIW83" s="12"/>
      <c r="IIX83" s="12"/>
      <c r="IIY83" s="12"/>
      <c r="IIZ83" s="12"/>
      <c r="IJA83" s="12"/>
      <c r="IJB83" s="12"/>
      <c r="IJC83" s="12"/>
      <c r="IJD83" s="12"/>
      <c r="IJE83" s="12"/>
      <c r="IJF83" s="12"/>
      <c r="IJG83" s="12"/>
      <c r="IJH83" s="12"/>
      <c r="IJI83" s="12"/>
      <c r="IJJ83" s="12"/>
      <c r="IJK83" s="12"/>
      <c r="IJL83" s="12"/>
      <c r="IJM83" s="12"/>
      <c r="IJN83" s="12"/>
      <c r="IJO83" s="12"/>
      <c r="IJP83" s="12"/>
      <c r="IJQ83" s="12"/>
      <c r="IJR83" s="12"/>
      <c r="IJS83" s="12"/>
      <c r="IJT83" s="12"/>
      <c r="IJU83" s="12"/>
      <c r="IJV83" s="12"/>
      <c r="IJW83" s="12"/>
      <c r="IJX83" s="12"/>
      <c r="IJY83" s="12"/>
      <c r="IJZ83" s="12"/>
      <c r="IKA83" s="12"/>
      <c r="IKB83" s="12"/>
      <c r="IKC83" s="12"/>
      <c r="IKD83" s="12"/>
      <c r="IKE83" s="12"/>
      <c r="IKF83" s="12"/>
      <c r="IKG83" s="12"/>
      <c r="IKH83" s="12"/>
      <c r="IKI83" s="12"/>
      <c r="IKJ83" s="12"/>
      <c r="IKK83" s="12"/>
      <c r="IKL83" s="12"/>
      <c r="IKM83" s="12"/>
      <c r="IKN83" s="12"/>
      <c r="IKO83" s="12"/>
      <c r="IKP83" s="12"/>
      <c r="IKQ83" s="12"/>
      <c r="IKR83" s="12"/>
      <c r="IKS83" s="12"/>
      <c r="IKT83" s="12"/>
      <c r="IKU83" s="12"/>
      <c r="IKV83" s="12"/>
      <c r="IKW83" s="12"/>
      <c r="IKX83" s="12"/>
      <c r="IKY83" s="12"/>
      <c r="IKZ83" s="12"/>
      <c r="ILA83" s="12"/>
      <c r="ILB83" s="12"/>
      <c r="ILC83" s="12"/>
      <c r="ILD83" s="12"/>
      <c r="ILE83" s="12"/>
      <c r="ILF83" s="12"/>
      <c r="ILG83" s="12"/>
      <c r="ILH83" s="12"/>
      <c r="ILI83" s="12"/>
      <c r="ILJ83" s="12"/>
      <c r="ILK83" s="12"/>
      <c r="ILL83" s="12"/>
      <c r="ILM83" s="12"/>
      <c r="ILN83" s="12"/>
      <c r="ILO83" s="12"/>
      <c r="ILP83" s="12"/>
      <c r="ILQ83" s="12"/>
      <c r="ILR83" s="12"/>
      <c r="ILS83" s="12"/>
      <c r="ILT83" s="12"/>
      <c r="ILU83" s="12"/>
      <c r="ILV83" s="12"/>
      <c r="ILW83" s="12"/>
      <c r="ILX83" s="12"/>
      <c r="ILY83" s="12"/>
      <c r="ILZ83" s="12"/>
      <c r="IMA83" s="12"/>
      <c r="IMB83" s="12"/>
      <c r="IMC83" s="12"/>
      <c r="IMD83" s="12"/>
      <c r="IME83" s="12"/>
      <c r="IMF83" s="12"/>
      <c r="IMG83" s="12"/>
      <c r="IMH83" s="12"/>
      <c r="IMI83" s="12"/>
      <c r="IMJ83" s="12"/>
      <c r="IMK83" s="12"/>
      <c r="IML83" s="12"/>
      <c r="IMM83" s="12"/>
      <c r="IMN83" s="12"/>
      <c r="IMO83" s="12"/>
      <c r="IMP83" s="12"/>
      <c r="IMQ83" s="12"/>
      <c r="IMR83" s="12"/>
      <c r="IMS83" s="12"/>
      <c r="IMT83" s="12"/>
      <c r="IMU83" s="12"/>
      <c r="IMV83" s="12"/>
      <c r="IMW83" s="12"/>
      <c r="IMX83" s="12"/>
      <c r="IMY83" s="12"/>
      <c r="IMZ83" s="12"/>
      <c r="INA83" s="12"/>
      <c r="INB83" s="12"/>
      <c r="INC83" s="12"/>
      <c r="IND83" s="12"/>
      <c r="INE83" s="12"/>
      <c r="INF83" s="12"/>
      <c r="ING83" s="12"/>
      <c r="INH83" s="12"/>
      <c r="INI83" s="12"/>
      <c r="INJ83" s="12"/>
      <c r="INK83" s="12"/>
      <c r="INL83" s="12"/>
      <c r="INM83" s="12"/>
      <c r="INN83" s="12"/>
      <c r="INO83" s="12"/>
      <c r="INP83" s="12"/>
      <c r="INQ83" s="12"/>
      <c r="INR83" s="12"/>
      <c r="INS83" s="12"/>
      <c r="INT83" s="12"/>
      <c r="INU83" s="12"/>
      <c r="INV83" s="12"/>
      <c r="INW83" s="12"/>
      <c r="INX83" s="12"/>
      <c r="INY83" s="12"/>
      <c r="INZ83" s="12"/>
      <c r="IOA83" s="12"/>
      <c r="IOB83" s="12"/>
      <c r="IOC83" s="12"/>
      <c r="IOD83" s="12"/>
      <c r="IOE83" s="12"/>
      <c r="IOF83" s="12"/>
      <c r="IOG83" s="12"/>
      <c r="IOH83" s="12"/>
      <c r="IOI83" s="12"/>
      <c r="IOJ83" s="12"/>
      <c r="IOK83" s="12"/>
      <c r="IOL83" s="12"/>
      <c r="IOM83" s="12"/>
      <c r="ION83" s="12"/>
      <c r="IOO83" s="12"/>
      <c r="IOP83" s="12"/>
      <c r="IOQ83" s="12"/>
      <c r="IOR83" s="12"/>
      <c r="IOS83" s="12"/>
      <c r="IOT83" s="12"/>
      <c r="IOU83" s="12"/>
      <c r="IOV83" s="12"/>
      <c r="IOW83" s="12"/>
      <c r="IOX83" s="12"/>
      <c r="IOY83" s="12"/>
      <c r="IOZ83" s="12"/>
      <c r="IPA83" s="12"/>
      <c r="IPB83" s="12"/>
      <c r="IPC83" s="12"/>
      <c r="IPD83" s="12"/>
      <c r="IPE83" s="12"/>
      <c r="IPF83" s="12"/>
      <c r="IPG83" s="12"/>
      <c r="IPH83" s="12"/>
      <c r="IPI83" s="12"/>
      <c r="IPJ83" s="12"/>
      <c r="IPK83" s="12"/>
      <c r="IPL83" s="12"/>
      <c r="IPM83" s="12"/>
      <c r="IPN83" s="12"/>
      <c r="IPO83" s="12"/>
      <c r="IPP83" s="12"/>
      <c r="IPQ83" s="12"/>
      <c r="IPR83" s="12"/>
      <c r="IPS83" s="12"/>
      <c r="IPT83" s="12"/>
      <c r="IPU83" s="12"/>
      <c r="IPV83" s="12"/>
      <c r="IPW83" s="12"/>
      <c r="IPX83" s="12"/>
      <c r="IPY83" s="12"/>
      <c r="IPZ83" s="12"/>
      <c r="IQA83" s="12"/>
      <c r="IQB83" s="12"/>
      <c r="IQC83" s="12"/>
      <c r="IQD83" s="12"/>
      <c r="IQE83" s="12"/>
      <c r="IQF83" s="12"/>
      <c r="IQG83" s="12"/>
      <c r="IQH83" s="12"/>
      <c r="IQI83" s="12"/>
      <c r="IQJ83" s="12"/>
      <c r="IQK83" s="12"/>
      <c r="IQL83" s="12"/>
      <c r="IQM83" s="12"/>
      <c r="IQN83" s="12"/>
      <c r="IQO83" s="12"/>
      <c r="IQP83" s="12"/>
      <c r="IQQ83" s="12"/>
      <c r="IQR83" s="12"/>
      <c r="IQS83" s="12"/>
      <c r="IQT83" s="12"/>
      <c r="IQU83" s="12"/>
      <c r="IQV83" s="12"/>
      <c r="IQW83" s="12"/>
      <c r="IQX83" s="12"/>
      <c r="IQY83" s="12"/>
      <c r="IQZ83" s="12"/>
      <c r="IRA83" s="12"/>
      <c r="IRB83" s="12"/>
      <c r="IRC83" s="12"/>
      <c r="IRD83" s="12"/>
      <c r="IRE83" s="12"/>
      <c r="IRF83" s="12"/>
      <c r="IRG83" s="12"/>
      <c r="IRH83" s="12"/>
      <c r="IRI83" s="12"/>
      <c r="IRJ83" s="12"/>
      <c r="IRK83" s="12"/>
      <c r="IRL83" s="12"/>
      <c r="IRM83" s="12"/>
      <c r="IRN83" s="12"/>
      <c r="IRO83" s="12"/>
      <c r="IRP83" s="12"/>
      <c r="IRQ83" s="12"/>
      <c r="IRR83" s="12"/>
      <c r="IRS83" s="12"/>
      <c r="IRT83" s="12"/>
      <c r="IRU83" s="12"/>
      <c r="IRV83" s="12"/>
      <c r="IRW83" s="12"/>
      <c r="IRX83" s="12"/>
      <c r="IRY83" s="12"/>
      <c r="IRZ83" s="12"/>
      <c r="ISA83" s="12"/>
      <c r="ISB83" s="12"/>
      <c r="ISC83" s="12"/>
      <c r="ISD83" s="12"/>
      <c r="ISE83" s="12"/>
      <c r="ISF83" s="12"/>
      <c r="ISG83" s="12"/>
      <c r="ISH83" s="12"/>
      <c r="ISI83" s="12"/>
      <c r="ISJ83" s="12"/>
      <c r="ISK83" s="12"/>
      <c r="ISL83" s="12"/>
      <c r="ISM83" s="12"/>
      <c r="ISN83" s="12"/>
      <c r="ISO83" s="12"/>
      <c r="ISP83" s="12"/>
      <c r="ISQ83" s="12"/>
      <c r="ISR83" s="12"/>
      <c r="ISS83" s="12"/>
      <c r="IST83" s="12"/>
      <c r="ISU83" s="12"/>
      <c r="ISV83" s="12"/>
      <c r="ISW83" s="12"/>
      <c r="ISX83" s="12"/>
      <c r="ISY83" s="12"/>
      <c r="ISZ83" s="12"/>
      <c r="ITA83" s="12"/>
      <c r="ITB83" s="12"/>
      <c r="ITC83" s="12"/>
      <c r="ITD83" s="12"/>
      <c r="ITE83" s="12"/>
      <c r="ITF83" s="12"/>
      <c r="ITG83" s="12"/>
      <c r="ITH83" s="12"/>
      <c r="ITI83" s="12"/>
      <c r="ITJ83" s="12"/>
      <c r="ITK83" s="12"/>
      <c r="ITL83" s="12"/>
      <c r="ITM83" s="12"/>
      <c r="ITN83" s="12"/>
      <c r="ITO83" s="12"/>
      <c r="ITP83" s="12"/>
      <c r="ITQ83" s="12"/>
      <c r="ITR83" s="12"/>
      <c r="ITS83" s="12"/>
      <c r="ITT83" s="12"/>
      <c r="ITU83" s="12"/>
      <c r="ITV83" s="12"/>
      <c r="ITW83" s="12"/>
      <c r="ITX83" s="12"/>
      <c r="ITY83" s="12"/>
      <c r="ITZ83" s="12"/>
      <c r="IUA83" s="12"/>
      <c r="IUB83" s="12"/>
      <c r="IUC83" s="12"/>
      <c r="IUD83" s="12"/>
      <c r="IUE83" s="12"/>
      <c r="IUF83" s="12"/>
      <c r="IUG83" s="12"/>
      <c r="IUH83" s="12"/>
      <c r="IUI83" s="12"/>
      <c r="IUJ83" s="12"/>
      <c r="IUK83" s="12"/>
      <c r="IUL83" s="12"/>
      <c r="IUM83" s="12"/>
      <c r="IUN83" s="12"/>
      <c r="IUO83" s="12"/>
      <c r="IUP83" s="12"/>
      <c r="IUQ83" s="12"/>
      <c r="IUR83" s="12"/>
      <c r="IUS83" s="12"/>
      <c r="IUT83" s="12"/>
      <c r="IUU83" s="12"/>
      <c r="IUV83" s="12"/>
      <c r="IUW83" s="12"/>
      <c r="IUX83" s="12"/>
      <c r="IUY83" s="12"/>
      <c r="IUZ83" s="12"/>
      <c r="IVA83" s="12"/>
      <c r="IVB83" s="12"/>
      <c r="IVC83" s="12"/>
      <c r="IVD83" s="12"/>
      <c r="IVE83" s="12"/>
      <c r="IVF83" s="12"/>
      <c r="IVG83" s="12"/>
      <c r="IVH83" s="12"/>
      <c r="IVI83" s="12"/>
      <c r="IVJ83" s="12"/>
      <c r="IVK83" s="12"/>
      <c r="IVL83" s="12"/>
      <c r="IVM83" s="12"/>
      <c r="IVN83" s="12"/>
      <c r="IVO83" s="12"/>
      <c r="IVP83" s="12"/>
      <c r="IVQ83" s="12"/>
      <c r="IVR83" s="12"/>
      <c r="IVS83" s="12"/>
      <c r="IVT83" s="12"/>
      <c r="IVU83" s="12"/>
      <c r="IVV83" s="12"/>
      <c r="IVW83" s="12"/>
      <c r="IVX83" s="12"/>
      <c r="IVY83" s="12"/>
      <c r="IVZ83" s="12"/>
      <c r="IWA83" s="12"/>
      <c r="IWB83" s="12"/>
      <c r="IWC83" s="12"/>
      <c r="IWD83" s="12"/>
      <c r="IWE83" s="12"/>
      <c r="IWF83" s="12"/>
      <c r="IWG83" s="12"/>
      <c r="IWH83" s="12"/>
      <c r="IWI83" s="12"/>
      <c r="IWJ83" s="12"/>
      <c r="IWK83" s="12"/>
      <c r="IWL83" s="12"/>
      <c r="IWM83" s="12"/>
      <c r="IWN83" s="12"/>
      <c r="IWO83" s="12"/>
      <c r="IWP83" s="12"/>
      <c r="IWQ83" s="12"/>
      <c r="IWR83" s="12"/>
      <c r="IWS83" s="12"/>
      <c r="IWT83" s="12"/>
      <c r="IWU83" s="12"/>
      <c r="IWV83" s="12"/>
      <c r="IWW83" s="12"/>
      <c r="IWX83" s="12"/>
      <c r="IWY83" s="12"/>
      <c r="IWZ83" s="12"/>
      <c r="IXA83" s="12"/>
      <c r="IXB83" s="12"/>
      <c r="IXC83" s="12"/>
      <c r="IXD83" s="12"/>
      <c r="IXE83" s="12"/>
      <c r="IXF83" s="12"/>
      <c r="IXG83" s="12"/>
      <c r="IXH83" s="12"/>
      <c r="IXI83" s="12"/>
      <c r="IXJ83" s="12"/>
      <c r="IXK83" s="12"/>
      <c r="IXL83" s="12"/>
      <c r="IXM83" s="12"/>
      <c r="IXN83" s="12"/>
      <c r="IXO83" s="12"/>
      <c r="IXP83" s="12"/>
      <c r="IXQ83" s="12"/>
      <c r="IXR83" s="12"/>
      <c r="IXS83" s="12"/>
      <c r="IXT83" s="12"/>
      <c r="IXU83" s="12"/>
      <c r="IXV83" s="12"/>
      <c r="IXW83" s="12"/>
      <c r="IXX83" s="12"/>
      <c r="IXY83" s="12"/>
      <c r="IXZ83" s="12"/>
      <c r="IYA83" s="12"/>
      <c r="IYB83" s="12"/>
      <c r="IYC83" s="12"/>
      <c r="IYD83" s="12"/>
      <c r="IYE83" s="12"/>
      <c r="IYF83" s="12"/>
      <c r="IYG83" s="12"/>
      <c r="IYH83" s="12"/>
      <c r="IYI83" s="12"/>
      <c r="IYJ83" s="12"/>
      <c r="IYK83" s="12"/>
      <c r="IYL83" s="12"/>
      <c r="IYM83" s="12"/>
      <c r="IYN83" s="12"/>
      <c r="IYO83" s="12"/>
      <c r="IYP83" s="12"/>
      <c r="IYQ83" s="12"/>
      <c r="IYR83" s="12"/>
      <c r="IYS83" s="12"/>
      <c r="IYT83" s="12"/>
      <c r="IYU83" s="12"/>
      <c r="IYV83" s="12"/>
      <c r="IYW83" s="12"/>
      <c r="IYX83" s="12"/>
      <c r="IYY83" s="12"/>
      <c r="IYZ83" s="12"/>
      <c r="IZA83" s="12"/>
      <c r="IZB83" s="12"/>
      <c r="IZC83" s="12"/>
      <c r="IZD83" s="12"/>
      <c r="IZE83" s="12"/>
      <c r="IZF83" s="12"/>
      <c r="IZG83" s="12"/>
      <c r="IZH83" s="12"/>
      <c r="IZI83" s="12"/>
      <c r="IZJ83" s="12"/>
      <c r="IZK83" s="12"/>
      <c r="IZL83" s="12"/>
      <c r="IZM83" s="12"/>
      <c r="IZN83" s="12"/>
      <c r="IZO83" s="12"/>
      <c r="IZP83" s="12"/>
      <c r="IZQ83" s="12"/>
      <c r="IZR83" s="12"/>
      <c r="IZS83" s="12"/>
      <c r="IZT83" s="12"/>
      <c r="IZU83" s="12"/>
      <c r="IZV83" s="12"/>
      <c r="IZW83" s="12"/>
      <c r="IZX83" s="12"/>
      <c r="IZY83" s="12"/>
      <c r="IZZ83" s="12"/>
      <c r="JAA83" s="12"/>
      <c r="JAB83" s="12"/>
      <c r="JAC83" s="12"/>
      <c r="JAD83" s="12"/>
      <c r="JAE83" s="12"/>
      <c r="JAF83" s="12"/>
      <c r="JAG83" s="12"/>
      <c r="JAH83" s="12"/>
      <c r="JAI83" s="12"/>
      <c r="JAJ83" s="12"/>
      <c r="JAK83" s="12"/>
      <c r="JAL83" s="12"/>
      <c r="JAM83" s="12"/>
      <c r="JAN83" s="12"/>
      <c r="JAO83" s="12"/>
      <c r="JAP83" s="12"/>
      <c r="JAQ83" s="12"/>
      <c r="JAR83" s="12"/>
      <c r="JAS83" s="12"/>
      <c r="JAT83" s="12"/>
      <c r="JAU83" s="12"/>
      <c r="JAV83" s="12"/>
      <c r="JAW83" s="12"/>
      <c r="JAX83" s="12"/>
      <c r="JAY83" s="12"/>
      <c r="JAZ83" s="12"/>
      <c r="JBA83" s="12"/>
      <c r="JBB83" s="12"/>
      <c r="JBC83" s="12"/>
      <c r="JBD83" s="12"/>
      <c r="JBE83" s="12"/>
      <c r="JBF83" s="12"/>
      <c r="JBG83" s="12"/>
      <c r="JBH83" s="12"/>
      <c r="JBI83" s="12"/>
      <c r="JBJ83" s="12"/>
      <c r="JBK83" s="12"/>
      <c r="JBL83" s="12"/>
      <c r="JBM83" s="12"/>
      <c r="JBN83" s="12"/>
      <c r="JBO83" s="12"/>
      <c r="JBP83" s="12"/>
      <c r="JBQ83" s="12"/>
      <c r="JBR83" s="12"/>
      <c r="JBS83" s="12"/>
      <c r="JBT83" s="12"/>
      <c r="JBU83" s="12"/>
      <c r="JBV83" s="12"/>
      <c r="JBW83" s="12"/>
      <c r="JBX83" s="12"/>
      <c r="JBY83" s="12"/>
      <c r="JBZ83" s="12"/>
      <c r="JCA83" s="12"/>
      <c r="JCB83" s="12"/>
      <c r="JCC83" s="12"/>
      <c r="JCD83" s="12"/>
      <c r="JCE83" s="12"/>
      <c r="JCF83" s="12"/>
      <c r="JCG83" s="12"/>
      <c r="JCH83" s="12"/>
      <c r="JCI83" s="12"/>
      <c r="JCJ83" s="12"/>
      <c r="JCK83" s="12"/>
      <c r="JCL83" s="12"/>
      <c r="JCM83" s="12"/>
      <c r="JCN83" s="12"/>
      <c r="JCO83" s="12"/>
      <c r="JCP83" s="12"/>
      <c r="JCQ83" s="12"/>
      <c r="JCR83" s="12"/>
      <c r="JCS83" s="12"/>
      <c r="JCT83" s="12"/>
      <c r="JCU83" s="12"/>
      <c r="JCV83" s="12"/>
      <c r="JCW83" s="12"/>
      <c r="JCX83" s="12"/>
      <c r="JCY83" s="12"/>
      <c r="JCZ83" s="12"/>
      <c r="JDA83" s="12"/>
      <c r="JDB83" s="12"/>
      <c r="JDC83" s="12"/>
      <c r="JDD83" s="12"/>
      <c r="JDE83" s="12"/>
      <c r="JDF83" s="12"/>
      <c r="JDG83" s="12"/>
      <c r="JDH83" s="12"/>
      <c r="JDI83" s="12"/>
      <c r="JDJ83" s="12"/>
      <c r="JDK83" s="12"/>
      <c r="JDL83" s="12"/>
      <c r="JDM83" s="12"/>
      <c r="JDN83" s="12"/>
      <c r="JDO83" s="12"/>
      <c r="JDP83" s="12"/>
      <c r="JDQ83" s="12"/>
      <c r="JDR83" s="12"/>
      <c r="JDS83" s="12"/>
      <c r="JDT83" s="12"/>
      <c r="JDU83" s="12"/>
      <c r="JDV83" s="12"/>
      <c r="JDW83" s="12"/>
      <c r="JDX83" s="12"/>
      <c r="JDY83" s="12"/>
      <c r="JDZ83" s="12"/>
      <c r="JEA83" s="12"/>
      <c r="JEB83" s="12"/>
      <c r="JEC83" s="12"/>
      <c r="JED83" s="12"/>
      <c r="JEE83" s="12"/>
      <c r="JEF83" s="12"/>
      <c r="JEG83" s="12"/>
      <c r="JEH83" s="12"/>
      <c r="JEI83" s="12"/>
      <c r="JEJ83" s="12"/>
      <c r="JEK83" s="12"/>
      <c r="JEL83" s="12"/>
      <c r="JEM83" s="12"/>
      <c r="JEN83" s="12"/>
      <c r="JEO83" s="12"/>
      <c r="JEP83" s="12"/>
      <c r="JEQ83" s="12"/>
      <c r="JER83" s="12"/>
      <c r="JES83" s="12"/>
      <c r="JET83" s="12"/>
      <c r="JEU83" s="12"/>
      <c r="JEV83" s="12"/>
      <c r="JEW83" s="12"/>
      <c r="JEX83" s="12"/>
      <c r="JEY83" s="12"/>
      <c r="JEZ83" s="12"/>
      <c r="JFA83" s="12"/>
      <c r="JFB83" s="12"/>
      <c r="JFC83" s="12"/>
      <c r="JFD83" s="12"/>
      <c r="JFE83" s="12"/>
      <c r="JFF83" s="12"/>
      <c r="JFG83" s="12"/>
      <c r="JFH83" s="12"/>
      <c r="JFI83" s="12"/>
      <c r="JFJ83" s="12"/>
      <c r="JFK83" s="12"/>
      <c r="JFL83" s="12"/>
      <c r="JFM83" s="12"/>
      <c r="JFN83" s="12"/>
      <c r="JFO83" s="12"/>
      <c r="JFP83" s="12"/>
      <c r="JFQ83" s="12"/>
      <c r="JFR83" s="12"/>
      <c r="JFS83" s="12"/>
      <c r="JFT83" s="12"/>
      <c r="JFU83" s="12"/>
      <c r="JFV83" s="12"/>
      <c r="JFW83" s="12"/>
      <c r="JFX83" s="12"/>
      <c r="JFY83" s="12"/>
      <c r="JFZ83" s="12"/>
      <c r="JGA83" s="12"/>
      <c r="JGB83" s="12"/>
      <c r="JGC83" s="12"/>
      <c r="JGD83" s="12"/>
      <c r="JGE83" s="12"/>
      <c r="JGF83" s="12"/>
      <c r="JGG83" s="12"/>
      <c r="JGH83" s="12"/>
      <c r="JGI83" s="12"/>
      <c r="JGJ83" s="12"/>
      <c r="JGK83" s="12"/>
      <c r="JGL83" s="12"/>
      <c r="JGM83" s="12"/>
      <c r="JGN83" s="12"/>
      <c r="JGO83" s="12"/>
      <c r="JGP83" s="12"/>
      <c r="JGQ83" s="12"/>
      <c r="JGR83" s="12"/>
      <c r="JGS83" s="12"/>
      <c r="JGT83" s="12"/>
      <c r="JGU83" s="12"/>
      <c r="JGV83" s="12"/>
      <c r="JGW83" s="12"/>
      <c r="JGX83" s="12"/>
      <c r="JGY83" s="12"/>
      <c r="JGZ83" s="12"/>
      <c r="JHA83" s="12"/>
      <c r="JHB83" s="12"/>
      <c r="JHC83" s="12"/>
      <c r="JHD83" s="12"/>
      <c r="JHE83" s="12"/>
      <c r="JHF83" s="12"/>
      <c r="JHG83" s="12"/>
      <c r="JHH83" s="12"/>
      <c r="JHI83" s="12"/>
      <c r="JHJ83" s="12"/>
      <c r="JHK83" s="12"/>
      <c r="JHL83" s="12"/>
      <c r="JHM83" s="12"/>
      <c r="JHN83" s="12"/>
      <c r="JHO83" s="12"/>
      <c r="JHP83" s="12"/>
      <c r="JHQ83" s="12"/>
      <c r="JHR83" s="12"/>
      <c r="JHS83" s="12"/>
      <c r="JHT83" s="12"/>
      <c r="JHU83" s="12"/>
      <c r="JHV83" s="12"/>
      <c r="JHW83" s="12"/>
      <c r="JHX83" s="12"/>
      <c r="JHY83" s="12"/>
      <c r="JHZ83" s="12"/>
      <c r="JIA83" s="12"/>
      <c r="JIB83" s="12"/>
      <c r="JIC83" s="12"/>
      <c r="JID83" s="12"/>
      <c r="JIE83" s="12"/>
      <c r="JIF83" s="12"/>
      <c r="JIG83" s="12"/>
      <c r="JIH83" s="12"/>
      <c r="JII83" s="12"/>
      <c r="JIJ83" s="12"/>
      <c r="JIK83" s="12"/>
      <c r="JIL83" s="12"/>
      <c r="JIM83" s="12"/>
      <c r="JIN83" s="12"/>
      <c r="JIO83" s="12"/>
      <c r="JIP83" s="12"/>
      <c r="JIQ83" s="12"/>
      <c r="JIR83" s="12"/>
      <c r="JIS83" s="12"/>
      <c r="JIT83" s="12"/>
      <c r="JIU83" s="12"/>
      <c r="JIV83" s="12"/>
      <c r="JIW83" s="12"/>
      <c r="JIX83" s="12"/>
      <c r="JIY83" s="12"/>
      <c r="JIZ83" s="12"/>
      <c r="JJA83" s="12"/>
      <c r="JJB83" s="12"/>
      <c r="JJC83" s="12"/>
      <c r="JJD83" s="12"/>
      <c r="JJE83" s="12"/>
      <c r="JJF83" s="12"/>
      <c r="JJG83" s="12"/>
      <c r="JJH83" s="12"/>
      <c r="JJI83" s="12"/>
      <c r="JJJ83" s="12"/>
      <c r="JJK83" s="12"/>
      <c r="JJL83" s="12"/>
      <c r="JJM83" s="12"/>
      <c r="JJN83" s="12"/>
      <c r="JJO83" s="12"/>
      <c r="JJP83" s="12"/>
      <c r="JJQ83" s="12"/>
      <c r="JJR83" s="12"/>
      <c r="JJS83" s="12"/>
      <c r="JJT83" s="12"/>
      <c r="JJU83" s="12"/>
      <c r="JJV83" s="12"/>
      <c r="JJW83" s="12"/>
      <c r="JJX83" s="12"/>
      <c r="JJY83" s="12"/>
      <c r="JJZ83" s="12"/>
      <c r="JKA83" s="12"/>
      <c r="JKB83" s="12"/>
      <c r="JKC83" s="12"/>
      <c r="JKD83" s="12"/>
      <c r="JKE83" s="12"/>
      <c r="JKF83" s="12"/>
      <c r="JKG83" s="12"/>
      <c r="JKH83" s="12"/>
      <c r="JKI83" s="12"/>
      <c r="JKJ83" s="12"/>
      <c r="JKK83" s="12"/>
      <c r="JKL83" s="12"/>
      <c r="JKM83" s="12"/>
      <c r="JKN83" s="12"/>
      <c r="JKO83" s="12"/>
      <c r="JKP83" s="12"/>
      <c r="JKQ83" s="12"/>
      <c r="JKR83" s="12"/>
      <c r="JKS83" s="12"/>
      <c r="JKT83" s="12"/>
      <c r="JKU83" s="12"/>
      <c r="JKV83" s="12"/>
      <c r="JKW83" s="12"/>
      <c r="JKX83" s="12"/>
      <c r="JKY83" s="12"/>
      <c r="JKZ83" s="12"/>
      <c r="JLA83" s="12"/>
      <c r="JLB83" s="12"/>
      <c r="JLC83" s="12"/>
      <c r="JLD83" s="12"/>
      <c r="JLE83" s="12"/>
      <c r="JLF83" s="12"/>
      <c r="JLG83" s="12"/>
      <c r="JLH83" s="12"/>
      <c r="JLI83" s="12"/>
      <c r="JLJ83" s="12"/>
      <c r="JLK83" s="12"/>
      <c r="JLL83" s="12"/>
      <c r="JLM83" s="12"/>
      <c r="JLN83" s="12"/>
      <c r="JLO83" s="12"/>
      <c r="JLP83" s="12"/>
      <c r="JLQ83" s="12"/>
      <c r="JLR83" s="12"/>
      <c r="JLS83" s="12"/>
      <c r="JLT83" s="12"/>
      <c r="JLU83" s="12"/>
      <c r="JLV83" s="12"/>
      <c r="JLW83" s="12"/>
      <c r="JLX83" s="12"/>
      <c r="JLY83" s="12"/>
      <c r="JLZ83" s="12"/>
      <c r="JMA83" s="12"/>
      <c r="JMB83" s="12"/>
      <c r="JMC83" s="12"/>
      <c r="JMD83" s="12"/>
      <c r="JME83" s="12"/>
      <c r="JMF83" s="12"/>
      <c r="JMG83" s="12"/>
      <c r="JMH83" s="12"/>
      <c r="JMI83" s="12"/>
      <c r="JMJ83" s="12"/>
      <c r="JMK83" s="12"/>
      <c r="JML83" s="12"/>
      <c r="JMM83" s="12"/>
      <c r="JMN83" s="12"/>
      <c r="JMO83" s="12"/>
      <c r="JMP83" s="12"/>
      <c r="JMQ83" s="12"/>
      <c r="JMR83" s="12"/>
      <c r="JMS83" s="12"/>
      <c r="JMT83" s="12"/>
      <c r="JMU83" s="12"/>
      <c r="JMV83" s="12"/>
      <c r="JMW83" s="12"/>
      <c r="JMX83" s="12"/>
      <c r="JMY83" s="12"/>
      <c r="JMZ83" s="12"/>
      <c r="JNA83" s="12"/>
      <c r="JNB83" s="12"/>
      <c r="JNC83" s="12"/>
      <c r="JND83" s="12"/>
      <c r="JNE83" s="12"/>
      <c r="JNF83" s="12"/>
      <c r="JNG83" s="12"/>
      <c r="JNH83" s="12"/>
      <c r="JNI83" s="12"/>
      <c r="JNJ83" s="12"/>
      <c r="JNK83" s="12"/>
      <c r="JNL83" s="12"/>
      <c r="JNM83" s="12"/>
      <c r="JNN83" s="12"/>
      <c r="JNO83" s="12"/>
      <c r="JNP83" s="12"/>
      <c r="JNQ83" s="12"/>
      <c r="JNR83" s="12"/>
      <c r="JNS83" s="12"/>
      <c r="JNT83" s="12"/>
      <c r="JNU83" s="12"/>
      <c r="JNV83" s="12"/>
      <c r="JNW83" s="12"/>
      <c r="JNX83" s="12"/>
      <c r="JNY83" s="12"/>
      <c r="JNZ83" s="12"/>
      <c r="JOA83" s="12"/>
      <c r="JOB83" s="12"/>
      <c r="JOC83" s="12"/>
      <c r="JOD83" s="12"/>
      <c r="JOE83" s="12"/>
      <c r="JOF83" s="12"/>
      <c r="JOG83" s="12"/>
      <c r="JOH83" s="12"/>
      <c r="JOI83" s="12"/>
      <c r="JOJ83" s="12"/>
      <c r="JOK83" s="12"/>
      <c r="JOL83" s="12"/>
      <c r="JOM83" s="12"/>
      <c r="JON83" s="12"/>
      <c r="JOO83" s="12"/>
      <c r="JOP83" s="12"/>
      <c r="JOQ83" s="12"/>
      <c r="JOR83" s="12"/>
      <c r="JOS83" s="12"/>
      <c r="JOT83" s="12"/>
      <c r="JOU83" s="12"/>
      <c r="JOV83" s="12"/>
      <c r="JOW83" s="12"/>
      <c r="JOX83" s="12"/>
      <c r="JOY83" s="12"/>
      <c r="JOZ83" s="12"/>
      <c r="JPA83" s="12"/>
      <c r="JPB83" s="12"/>
      <c r="JPC83" s="12"/>
      <c r="JPD83" s="12"/>
      <c r="JPE83" s="12"/>
      <c r="JPF83" s="12"/>
      <c r="JPG83" s="12"/>
      <c r="JPH83" s="12"/>
      <c r="JPI83" s="12"/>
      <c r="JPJ83" s="12"/>
      <c r="JPK83" s="12"/>
      <c r="JPL83" s="12"/>
      <c r="JPM83" s="12"/>
      <c r="JPN83" s="12"/>
      <c r="JPO83" s="12"/>
      <c r="JPP83" s="12"/>
      <c r="JPQ83" s="12"/>
      <c r="JPR83" s="12"/>
      <c r="JPS83" s="12"/>
      <c r="JPT83" s="12"/>
      <c r="JPU83" s="12"/>
      <c r="JPV83" s="12"/>
      <c r="JPW83" s="12"/>
      <c r="JPX83" s="12"/>
      <c r="JPY83" s="12"/>
      <c r="JPZ83" s="12"/>
      <c r="JQA83" s="12"/>
      <c r="JQB83" s="12"/>
      <c r="JQC83" s="12"/>
      <c r="JQD83" s="12"/>
      <c r="JQE83" s="12"/>
      <c r="JQF83" s="12"/>
      <c r="JQG83" s="12"/>
      <c r="JQH83" s="12"/>
      <c r="JQI83" s="12"/>
      <c r="JQJ83" s="12"/>
      <c r="JQK83" s="12"/>
      <c r="JQL83" s="12"/>
      <c r="JQM83" s="12"/>
      <c r="JQN83" s="12"/>
      <c r="JQO83" s="12"/>
      <c r="JQP83" s="12"/>
      <c r="JQQ83" s="12"/>
      <c r="JQR83" s="12"/>
      <c r="JQS83" s="12"/>
      <c r="JQT83" s="12"/>
      <c r="JQU83" s="12"/>
      <c r="JQV83" s="12"/>
      <c r="JQW83" s="12"/>
      <c r="JQX83" s="12"/>
      <c r="JQY83" s="12"/>
      <c r="JQZ83" s="12"/>
      <c r="JRA83" s="12"/>
      <c r="JRB83" s="12"/>
      <c r="JRC83" s="12"/>
      <c r="JRD83" s="12"/>
      <c r="JRE83" s="12"/>
      <c r="JRF83" s="12"/>
      <c r="JRG83" s="12"/>
      <c r="JRH83" s="12"/>
      <c r="JRI83" s="12"/>
      <c r="JRJ83" s="12"/>
      <c r="JRK83" s="12"/>
      <c r="JRL83" s="12"/>
      <c r="JRM83" s="12"/>
      <c r="JRN83" s="12"/>
      <c r="JRO83" s="12"/>
      <c r="JRP83" s="12"/>
      <c r="JRQ83" s="12"/>
      <c r="JRR83" s="12"/>
      <c r="JRS83" s="12"/>
      <c r="JRT83" s="12"/>
      <c r="JRU83" s="12"/>
      <c r="JRV83" s="12"/>
      <c r="JRW83" s="12"/>
      <c r="JRX83" s="12"/>
      <c r="JRY83" s="12"/>
      <c r="JRZ83" s="12"/>
      <c r="JSA83" s="12"/>
      <c r="JSB83" s="12"/>
      <c r="JSC83" s="12"/>
      <c r="JSD83" s="12"/>
      <c r="JSE83" s="12"/>
      <c r="JSF83" s="12"/>
      <c r="JSG83" s="12"/>
      <c r="JSH83" s="12"/>
      <c r="JSI83" s="12"/>
      <c r="JSJ83" s="12"/>
      <c r="JSK83" s="12"/>
      <c r="JSL83" s="12"/>
      <c r="JSM83" s="12"/>
      <c r="JSN83" s="12"/>
      <c r="JSO83" s="12"/>
      <c r="JSP83" s="12"/>
      <c r="JSQ83" s="12"/>
      <c r="JSR83" s="12"/>
      <c r="JSS83" s="12"/>
      <c r="JST83" s="12"/>
      <c r="JSU83" s="12"/>
      <c r="JSV83" s="12"/>
      <c r="JSW83" s="12"/>
      <c r="JSX83" s="12"/>
      <c r="JSY83" s="12"/>
      <c r="JSZ83" s="12"/>
      <c r="JTA83" s="12"/>
      <c r="JTB83" s="12"/>
      <c r="JTC83" s="12"/>
      <c r="JTD83" s="12"/>
      <c r="JTE83" s="12"/>
      <c r="JTF83" s="12"/>
      <c r="JTG83" s="12"/>
      <c r="JTH83" s="12"/>
      <c r="JTI83" s="12"/>
      <c r="JTJ83" s="12"/>
      <c r="JTK83" s="12"/>
      <c r="JTL83" s="12"/>
      <c r="JTM83" s="12"/>
      <c r="JTN83" s="12"/>
      <c r="JTO83" s="12"/>
      <c r="JTP83" s="12"/>
      <c r="JTQ83" s="12"/>
      <c r="JTR83" s="12"/>
      <c r="JTS83" s="12"/>
      <c r="JTT83" s="12"/>
      <c r="JTU83" s="12"/>
      <c r="JTV83" s="12"/>
      <c r="JTW83" s="12"/>
      <c r="JTX83" s="12"/>
      <c r="JTY83" s="12"/>
      <c r="JTZ83" s="12"/>
      <c r="JUA83" s="12"/>
      <c r="JUB83" s="12"/>
      <c r="JUC83" s="12"/>
      <c r="JUD83" s="12"/>
      <c r="JUE83" s="12"/>
      <c r="JUF83" s="12"/>
      <c r="JUG83" s="12"/>
      <c r="JUH83" s="12"/>
      <c r="JUI83" s="12"/>
      <c r="JUJ83" s="12"/>
      <c r="JUK83" s="12"/>
      <c r="JUL83" s="12"/>
      <c r="JUM83" s="12"/>
      <c r="JUN83" s="12"/>
      <c r="JUO83" s="12"/>
      <c r="JUP83" s="12"/>
      <c r="JUQ83" s="12"/>
      <c r="JUR83" s="12"/>
      <c r="JUS83" s="12"/>
      <c r="JUT83" s="12"/>
      <c r="JUU83" s="12"/>
      <c r="JUV83" s="12"/>
      <c r="JUW83" s="12"/>
      <c r="JUX83" s="12"/>
      <c r="JUY83" s="12"/>
      <c r="JUZ83" s="12"/>
      <c r="JVA83" s="12"/>
      <c r="JVB83" s="12"/>
      <c r="JVC83" s="12"/>
      <c r="JVD83" s="12"/>
      <c r="JVE83" s="12"/>
      <c r="JVF83" s="12"/>
      <c r="JVG83" s="12"/>
      <c r="JVH83" s="12"/>
      <c r="JVI83" s="12"/>
      <c r="JVJ83" s="12"/>
      <c r="JVK83" s="12"/>
      <c r="JVL83" s="12"/>
      <c r="JVM83" s="12"/>
      <c r="JVN83" s="12"/>
      <c r="JVO83" s="12"/>
      <c r="JVP83" s="12"/>
      <c r="JVQ83" s="12"/>
      <c r="JVR83" s="12"/>
      <c r="JVS83" s="12"/>
      <c r="JVT83" s="12"/>
      <c r="JVU83" s="12"/>
      <c r="JVV83" s="12"/>
      <c r="JVW83" s="12"/>
      <c r="JVX83" s="12"/>
      <c r="JVY83" s="12"/>
      <c r="JVZ83" s="12"/>
      <c r="JWA83" s="12"/>
      <c r="JWB83" s="12"/>
      <c r="JWC83" s="12"/>
      <c r="JWD83" s="12"/>
      <c r="JWE83" s="12"/>
      <c r="JWF83" s="12"/>
      <c r="JWG83" s="12"/>
      <c r="JWH83" s="12"/>
      <c r="JWI83" s="12"/>
      <c r="JWJ83" s="12"/>
      <c r="JWK83" s="12"/>
      <c r="JWL83" s="12"/>
      <c r="JWM83" s="12"/>
      <c r="JWN83" s="12"/>
      <c r="JWO83" s="12"/>
      <c r="JWP83" s="12"/>
      <c r="JWQ83" s="12"/>
      <c r="JWR83" s="12"/>
      <c r="JWS83" s="12"/>
      <c r="JWT83" s="12"/>
      <c r="JWU83" s="12"/>
      <c r="JWV83" s="12"/>
      <c r="JWW83" s="12"/>
      <c r="JWX83" s="12"/>
      <c r="JWY83" s="12"/>
      <c r="JWZ83" s="12"/>
      <c r="JXA83" s="12"/>
      <c r="JXB83" s="12"/>
      <c r="JXC83" s="12"/>
      <c r="JXD83" s="12"/>
      <c r="JXE83" s="12"/>
      <c r="JXF83" s="12"/>
      <c r="JXG83" s="12"/>
      <c r="JXH83" s="12"/>
      <c r="JXI83" s="12"/>
      <c r="JXJ83" s="12"/>
      <c r="JXK83" s="12"/>
      <c r="JXL83" s="12"/>
      <c r="JXM83" s="12"/>
      <c r="JXN83" s="12"/>
      <c r="JXO83" s="12"/>
      <c r="JXP83" s="12"/>
      <c r="JXQ83" s="12"/>
      <c r="JXR83" s="12"/>
      <c r="JXS83" s="12"/>
      <c r="JXT83" s="12"/>
      <c r="JXU83" s="12"/>
      <c r="JXV83" s="12"/>
      <c r="JXW83" s="12"/>
      <c r="JXX83" s="12"/>
      <c r="JXY83" s="12"/>
      <c r="JXZ83" s="12"/>
      <c r="JYA83" s="12"/>
      <c r="JYB83" s="12"/>
      <c r="JYC83" s="12"/>
      <c r="JYD83" s="12"/>
      <c r="JYE83" s="12"/>
      <c r="JYF83" s="12"/>
      <c r="JYG83" s="12"/>
      <c r="JYH83" s="12"/>
      <c r="JYI83" s="12"/>
      <c r="JYJ83" s="12"/>
      <c r="JYK83" s="12"/>
      <c r="JYL83" s="12"/>
      <c r="JYM83" s="12"/>
      <c r="JYN83" s="12"/>
      <c r="JYO83" s="12"/>
      <c r="JYP83" s="12"/>
      <c r="JYQ83" s="12"/>
      <c r="JYR83" s="12"/>
      <c r="JYS83" s="12"/>
      <c r="JYT83" s="12"/>
      <c r="JYU83" s="12"/>
      <c r="JYV83" s="12"/>
      <c r="JYW83" s="12"/>
      <c r="JYX83" s="12"/>
      <c r="JYY83" s="12"/>
      <c r="JYZ83" s="12"/>
      <c r="JZA83" s="12"/>
      <c r="JZB83" s="12"/>
      <c r="JZC83" s="12"/>
      <c r="JZD83" s="12"/>
      <c r="JZE83" s="12"/>
      <c r="JZF83" s="12"/>
      <c r="JZG83" s="12"/>
      <c r="JZH83" s="12"/>
      <c r="JZI83" s="12"/>
      <c r="JZJ83" s="12"/>
      <c r="JZK83" s="12"/>
      <c r="JZL83" s="12"/>
      <c r="JZM83" s="12"/>
      <c r="JZN83" s="12"/>
      <c r="JZO83" s="12"/>
      <c r="JZP83" s="12"/>
      <c r="JZQ83" s="12"/>
      <c r="JZR83" s="12"/>
      <c r="JZS83" s="12"/>
      <c r="JZT83" s="12"/>
      <c r="JZU83" s="12"/>
      <c r="JZV83" s="12"/>
      <c r="JZW83" s="12"/>
      <c r="JZX83" s="12"/>
      <c r="JZY83" s="12"/>
      <c r="JZZ83" s="12"/>
      <c r="KAA83" s="12"/>
      <c r="KAB83" s="12"/>
      <c r="KAC83" s="12"/>
      <c r="KAD83" s="12"/>
      <c r="KAE83" s="12"/>
      <c r="KAF83" s="12"/>
      <c r="KAG83" s="12"/>
      <c r="KAH83" s="12"/>
      <c r="KAI83" s="12"/>
      <c r="KAJ83" s="12"/>
      <c r="KAK83" s="12"/>
      <c r="KAL83" s="12"/>
      <c r="KAM83" s="12"/>
      <c r="KAN83" s="12"/>
      <c r="KAO83" s="12"/>
      <c r="KAP83" s="12"/>
      <c r="KAQ83" s="12"/>
      <c r="KAR83" s="12"/>
      <c r="KAS83" s="12"/>
      <c r="KAT83" s="12"/>
      <c r="KAU83" s="12"/>
      <c r="KAV83" s="12"/>
      <c r="KAW83" s="12"/>
      <c r="KAX83" s="12"/>
      <c r="KAY83" s="12"/>
      <c r="KAZ83" s="12"/>
      <c r="KBA83" s="12"/>
      <c r="KBB83" s="12"/>
      <c r="KBC83" s="12"/>
      <c r="KBD83" s="12"/>
      <c r="KBE83" s="12"/>
      <c r="KBF83" s="12"/>
      <c r="KBG83" s="12"/>
      <c r="KBH83" s="12"/>
      <c r="KBI83" s="12"/>
      <c r="KBJ83" s="12"/>
      <c r="KBK83" s="12"/>
      <c r="KBL83" s="12"/>
      <c r="KBM83" s="12"/>
      <c r="KBN83" s="12"/>
      <c r="KBO83" s="12"/>
      <c r="KBP83" s="12"/>
      <c r="KBQ83" s="12"/>
      <c r="KBR83" s="12"/>
      <c r="KBS83" s="12"/>
      <c r="KBT83" s="12"/>
      <c r="KBU83" s="12"/>
      <c r="KBV83" s="12"/>
      <c r="KBW83" s="12"/>
      <c r="KBX83" s="12"/>
      <c r="KBY83" s="12"/>
      <c r="KBZ83" s="12"/>
      <c r="KCA83" s="12"/>
      <c r="KCB83" s="12"/>
      <c r="KCC83" s="12"/>
      <c r="KCD83" s="12"/>
      <c r="KCE83" s="12"/>
      <c r="KCF83" s="12"/>
      <c r="KCG83" s="12"/>
      <c r="KCH83" s="12"/>
      <c r="KCI83" s="12"/>
      <c r="KCJ83" s="12"/>
      <c r="KCK83" s="12"/>
      <c r="KCL83" s="12"/>
      <c r="KCM83" s="12"/>
      <c r="KCN83" s="12"/>
      <c r="KCO83" s="12"/>
      <c r="KCP83" s="12"/>
      <c r="KCQ83" s="12"/>
      <c r="KCR83" s="12"/>
      <c r="KCS83" s="12"/>
      <c r="KCT83" s="12"/>
      <c r="KCU83" s="12"/>
      <c r="KCV83" s="12"/>
      <c r="KCW83" s="12"/>
      <c r="KCX83" s="12"/>
      <c r="KCY83" s="12"/>
      <c r="KCZ83" s="12"/>
      <c r="KDA83" s="12"/>
      <c r="KDB83" s="12"/>
      <c r="KDC83" s="12"/>
      <c r="KDD83" s="12"/>
      <c r="KDE83" s="12"/>
      <c r="KDF83" s="12"/>
      <c r="KDG83" s="12"/>
      <c r="KDH83" s="12"/>
      <c r="KDI83" s="12"/>
      <c r="KDJ83" s="12"/>
      <c r="KDK83" s="12"/>
      <c r="KDL83" s="12"/>
      <c r="KDM83" s="12"/>
      <c r="KDN83" s="12"/>
      <c r="KDO83" s="12"/>
      <c r="KDP83" s="12"/>
      <c r="KDQ83" s="12"/>
      <c r="KDR83" s="12"/>
      <c r="KDS83" s="12"/>
      <c r="KDT83" s="12"/>
      <c r="KDU83" s="12"/>
      <c r="KDV83" s="12"/>
      <c r="KDW83" s="12"/>
      <c r="KDX83" s="12"/>
      <c r="KDY83" s="12"/>
      <c r="KDZ83" s="12"/>
      <c r="KEA83" s="12"/>
      <c r="KEB83" s="12"/>
      <c r="KEC83" s="12"/>
      <c r="KED83" s="12"/>
      <c r="KEE83" s="12"/>
      <c r="KEF83" s="12"/>
      <c r="KEG83" s="12"/>
      <c r="KEH83" s="12"/>
      <c r="KEI83" s="12"/>
      <c r="KEJ83" s="12"/>
      <c r="KEK83" s="12"/>
      <c r="KEL83" s="12"/>
      <c r="KEM83" s="12"/>
      <c r="KEN83" s="12"/>
      <c r="KEO83" s="12"/>
      <c r="KEP83" s="12"/>
      <c r="KEQ83" s="12"/>
      <c r="KER83" s="12"/>
      <c r="KES83" s="12"/>
      <c r="KET83" s="12"/>
      <c r="KEU83" s="12"/>
      <c r="KEV83" s="12"/>
      <c r="KEW83" s="12"/>
      <c r="KEX83" s="12"/>
      <c r="KEY83" s="12"/>
      <c r="KEZ83" s="12"/>
      <c r="KFA83" s="12"/>
      <c r="KFB83" s="12"/>
      <c r="KFC83" s="12"/>
      <c r="KFD83" s="12"/>
      <c r="KFE83" s="12"/>
      <c r="KFF83" s="12"/>
      <c r="KFG83" s="12"/>
      <c r="KFH83" s="12"/>
      <c r="KFI83" s="12"/>
      <c r="KFJ83" s="12"/>
      <c r="KFK83" s="12"/>
      <c r="KFL83" s="12"/>
      <c r="KFM83" s="12"/>
      <c r="KFN83" s="12"/>
      <c r="KFO83" s="12"/>
      <c r="KFP83" s="12"/>
      <c r="KFQ83" s="12"/>
      <c r="KFR83" s="12"/>
      <c r="KFS83" s="12"/>
      <c r="KFT83" s="12"/>
      <c r="KFU83" s="12"/>
      <c r="KFV83" s="12"/>
      <c r="KFW83" s="12"/>
      <c r="KFX83" s="12"/>
      <c r="KFY83" s="12"/>
      <c r="KFZ83" s="12"/>
      <c r="KGA83" s="12"/>
      <c r="KGB83" s="12"/>
      <c r="KGC83" s="12"/>
      <c r="KGD83" s="12"/>
      <c r="KGE83" s="12"/>
      <c r="KGF83" s="12"/>
      <c r="KGG83" s="12"/>
      <c r="KGH83" s="12"/>
      <c r="KGI83" s="12"/>
      <c r="KGJ83" s="12"/>
      <c r="KGK83" s="12"/>
      <c r="KGL83" s="12"/>
      <c r="KGM83" s="12"/>
      <c r="KGN83" s="12"/>
      <c r="KGO83" s="12"/>
      <c r="KGP83" s="12"/>
      <c r="KGQ83" s="12"/>
      <c r="KGR83" s="12"/>
      <c r="KGS83" s="12"/>
      <c r="KGT83" s="12"/>
      <c r="KGU83" s="12"/>
      <c r="KGV83" s="12"/>
      <c r="KGW83" s="12"/>
      <c r="KGX83" s="12"/>
      <c r="KGY83" s="12"/>
      <c r="KGZ83" s="12"/>
      <c r="KHA83" s="12"/>
      <c r="KHB83" s="12"/>
      <c r="KHC83" s="12"/>
      <c r="KHD83" s="12"/>
      <c r="KHE83" s="12"/>
      <c r="KHF83" s="12"/>
      <c r="KHG83" s="12"/>
      <c r="KHH83" s="12"/>
      <c r="KHI83" s="12"/>
      <c r="KHJ83" s="12"/>
      <c r="KHK83" s="12"/>
      <c r="KHL83" s="12"/>
      <c r="KHM83" s="12"/>
      <c r="KHN83" s="12"/>
      <c r="KHO83" s="12"/>
      <c r="KHP83" s="12"/>
      <c r="KHQ83" s="12"/>
      <c r="KHR83" s="12"/>
      <c r="KHS83" s="12"/>
      <c r="KHT83" s="12"/>
      <c r="KHU83" s="12"/>
      <c r="KHV83" s="12"/>
      <c r="KHW83" s="12"/>
      <c r="KHX83" s="12"/>
      <c r="KHY83" s="12"/>
      <c r="KHZ83" s="12"/>
      <c r="KIA83" s="12"/>
      <c r="KIB83" s="12"/>
      <c r="KIC83" s="12"/>
      <c r="KID83" s="12"/>
      <c r="KIE83" s="12"/>
      <c r="KIF83" s="12"/>
      <c r="KIG83" s="12"/>
      <c r="KIH83" s="12"/>
      <c r="KII83" s="12"/>
      <c r="KIJ83" s="12"/>
      <c r="KIK83" s="12"/>
      <c r="KIL83" s="12"/>
      <c r="KIM83" s="12"/>
      <c r="KIN83" s="12"/>
      <c r="KIO83" s="12"/>
      <c r="KIP83" s="12"/>
      <c r="KIQ83" s="12"/>
      <c r="KIR83" s="12"/>
      <c r="KIS83" s="12"/>
      <c r="KIT83" s="12"/>
      <c r="KIU83" s="12"/>
      <c r="KIV83" s="12"/>
      <c r="KIW83" s="12"/>
      <c r="KIX83" s="12"/>
      <c r="KIY83" s="12"/>
      <c r="KIZ83" s="12"/>
      <c r="KJA83" s="12"/>
      <c r="KJB83" s="12"/>
      <c r="KJC83" s="12"/>
      <c r="KJD83" s="12"/>
      <c r="KJE83" s="12"/>
      <c r="KJF83" s="12"/>
      <c r="KJG83" s="12"/>
      <c r="KJH83" s="12"/>
      <c r="KJI83" s="12"/>
      <c r="KJJ83" s="12"/>
      <c r="KJK83" s="12"/>
      <c r="KJL83" s="12"/>
      <c r="KJM83" s="12"/>
      <c r="KJN83" s="12"/>
      <c r="KJO83" s="12"/>
      <c r="KJP83" s="12"/>
      <c r="KJQ83" s="12"/>
      <c r="KJR83" s="12"/>
      <c r="KJS83" s="12"/>
      <c r="KJT83" s="12"/>
      <c r="KJU83" s="12"/>
      <c r="KJV83" s="12"/>
      <c r="KJW83" s="12"/>
      <c r="KJX83" s="12"/>
      <c r="KJY83" s="12"/>
      <c r="KJZ83" s="12"/>
      <c r="KKA83" s="12"/>
      <c r="KKB83" s="12"/>
      <c r="KKC83" s="12"/>
      <c r="KKD83" s="12"/>
      <c r="KKE83" s="12"/>
      <c r="KKF83" s="12"/>
      <c r="KKG83" s="12"/>
      <c r="KKH83" s="12"/>
      <c r="KKI83" s="12"/>
      <c r="KKJ83" s="12"/>
      <c r="KKK83" s="12"/>
      <c r="KKL83" s="12"/>
      <c r="KKM83" s="12"/>
      <c r="KKN83" s="12"/>
      <c r="KKO83" s="12"/>
      <c r="KKP83" s="12"/>
      <c r="KKQ83" s="12"/>
      <c r="KKR83" s="12"/>
      <c r="KKS83" s="12"/>
      <c r="KKT83" s="12"/>
      <c r="KKU83" s="12"/>
      <c r="KKV83" s="12"/>
      <c r="KKW83" s="12"/>
      <c r="KKX83" s="12"/>
      <c r="KKY83" s="12"/>
      <c r="KKZ83" s="12"/>
      <c r="KLA83" s="12"/>
      <c r="KLB83" s="12"/>
      <c r="KLC83" s="12"/>
      <c r="KLD83" s="12"/>
      <c r="KLE83" s="12"/>
      <c r="KLF83" s="12"/>
      <c r="KLG83" s="12"/>
      <c r="KLH83" s="12"/>
      <c r="KLI83" s="12"/>
      <c r="KLJ83" s="12"/>
      <c r="KLK83" s="12"/>
      <c r="KLL83" s="12"/>
      <c r="KLM83" s="12"/>
      <c r="KLN83" s="12"/>
      <c r="KLO83" s="12"/>
      <c r="KLP83" s="12"/>
      <c r="KLQ83" s="12"/>
      <c r="KLR83" s="12"/>
      <c r="KLS83" s="12"/>
      <c r="KLT83" s="12"/>
      <c r="KLU83" s="12"/>
      <c r="KLV83" s="12"/>
      <c r="KLW83" s="12"/>
      <c r="KLX83" s="12"/>
      <c r="KLY83" s="12"/>
      <c r="KLZ83" s="12"/>
      <c r="KMA83" s="12"/>
      <c r="KMB83" s="12"/>
      <c r="KMC83" s="12"/>
      <c r="KMD83" s="12"/>
      <c r="KME83" s="12"/>
      <c r="KMF83" s="12"/>
      <c r="KMG83" s="12"/>
      <c r="KMH83" s="12"/>
      <c r="KMI83" s="12"/>
      <c r="KMJ83" s="12"/>
      <c r="KMK83" s="12"/>
      <c r="KML83" s="12"/>
      <c r="KMM83" s="12"/>
      <c r="KMN83" s="12"/>
      <c r="KMO83" s="12"/>
      <c r="KMP83" s="12"/>
      <c r="KMQ83" s="12"/>
      <c r="KMR83" s="12"/>
      <c r="KMS83" s="12"/>
      <c r="KMT83" s="12"/>
      <c r="KMU83" s="12"/>
      <c r="KMV83" s="12"/>
      <c r="KMW83" s="12"/>
      <c r="KMX83" s="12"/>
      <c r="KMY83" s="12"/>
      <c r="KMZ83" s="12"/>
      <c r="KNA83" s="12"/>
      <c r="KNB83" s="12"/>
      <c r="KNC83" s="12"/>
      <c r="KND83" s="12"/>
      <c r="KNE83" s="12"/>
      <c r="KNF83" s="12"/>
      <c r="KNG83" s="12"/>
      <c r="KNH83" s="12"/>
      <c r="KNI83" s="12"/>
      <c r="KNJ83" s="12"/>
      <c r="KNK83" s="12"/>
      <c r="KNL83" s="12"/>
      <c r="KNM83" s="12"/>
      <c r="KNN83" s="12"/>
      <c r="KNO83" s="12"/>
      <c r="KNP83" s="12"/>
      <c r="KNQ83" s="12"/>
      <c r="KNR83" s="12"/>
      <c r="KNS83" s="12"/>
      <c r="KNT83" s="12"/>
      <c r="KNU83" s="12"/>
      <c r="KNV83" s="12"/>
      <c r="KNW83" s="12"/>
      <c r="KNX83" s="12"/>
      <c r="KNY83" s="12"/>
      <c r="KNZ83" s="12"/>
      <c r="KOA83" s="12"/>
      <c r="KOB83" s="12"/>
      <c r="KOC83" s="12"/>
      <c r="KOD83" s="12"/>
      <c r="KOE83" s="12"/>
      <c r="KOF83" s="12"/>
      <c r="KOG83" s="12"/>
      <c r="KOH83" s="12"/>
      <c r="KOI83" s="12"/>
      <c r="KOJ83" s="12"/>
      <c r="KOK83" s="12"/>
      <c r="KOL83" s="12"/>
      <c r="KOM83" s="12"/>
      <c r="KON83" s="12"/>
      <c r="KOO83" s="12"/>
      <c r="KOP83" s="12"/>
      <c r="KOQ83" s="12"/>
      <c r="KOR83" s="12"/>
      <c r="KOS83" s="12"/>
      <c r="KOT83" s="12"/>
      <c r="KOU83" s="12"/>
      <c r="KOV83" s="12"/>
      <c r="KOW83" s="12"/>
      <c r="KOX83" s="12"/>
      <c r="KOY83" s="12"/>
      <c r="KOZ83" s="12"/>
      <c r="KPA83" s="12"/>
      <c r="KPB83" s="12"/>
      <c r="KPC83" s="12"/>
      <c r="KPD83" s="12"/>
      <c r="KPE83" s="12"/>
      <c r="KPF83" s="12"/>
      <c r="KPG83" s="12"/>
      <c r="KPH83" s="12"/>
      <c r="KPI83" s="12"/>
      <c r="KPJ83" s="12"/>
      <c r="KPK83" s="12"/>
      <c r="KPL83" s="12"/>
      <c r="KPM83" s="12"/>
      <c r="KPN83" s="12"/>
      <c r="KPO83" s="12"/>
      <c r="KPP83" s="12"/>
      <c r="KPQ83" s="12"/>
      <c r="KPR83" s="12"/>
      <c r="KPS83" s="12"/>
      <c r="KPT83" s="12"/>
      <c r="KPU83" s="12"/>
      <c r="KPV83" s="12"/>
      <c r="KPW83" s="12"/>
      <c r="KPX83" s="12"/>
      <c r="KPY83" s="12"/>
      <c r="KPZ83" s="12"/>
      <c r="KQA83" s="12"/>
      <c r="KQB83" s="12"/>
      <c r="KQC83" s="12"/>
      <c r="KQD83" s="12"/>
      <c r="KQE83" s="12"/>
      <c r="KQF83" s="12"/>
      <c r="KQG83" s="12"/>
      <c r="KQH83" s="12"/>
      <c r="KQI83" s="12"/>
      <c r="KQJ83" s="12"/>
      <c r="KQK83" s="12"/>
      <c r="KQL83" s="12"/>
      <c r="KQM83" s="12"/>
      <c r="KQN83" s="12"/>
      <c r="KQO83" s="12"/>
      <c r="KQP83" s="12"/>
      <c r="KQQ83" s="12"/>
      <c r="KQR83" s="12"/>
      <c r="KQS83" s="12"/>
      <c r="KQT83" s="12"/>
      <c r="KQU83" s="12"/>
      <c r="KQV83" s="12"/>
      <c r="KQW83" s="12"/>
      <c r="KQX83" s="12"/>
      <c r="KQY83" s="12"/>
      <c r="KQZ83" s="12"/>
      <c r="KRA83" s="12"/>
      <c r="KRB83" s="12"/>
      <c r="KRC83" s="12"/>
      <c r="KRD83" s="12"/>
      <c r="KRE83" s="12"/>
      <c r="KRF83" s="12"/>
      <c r="KRG83" s="12"/>
      <c r="KRH83" s="12"/>
      <c r="KRI83" s="12"/>
      <c r="KRJ83" s="12"/>
      <c r="KRK83" s="12"/>
      <c r="KRL83" s="12"/>
      <c r="KRM83" s="12"/>
      <c r="KRN83" s="12"/>
      <c r="KRO83" s="12"/>
      <c r="KRP83" s="12"/>
      <c r="KRQ83" s="12"/>
      <c r="KRR83" s="12"/>
      <c r="KRS83" s="12"/>
      <c r="KRT83" s="12"/>
      <c r="KRU83" s="12"/>
      <c r="KRV83" s="12"/>
      <c r="KRW83" s="12"/>
      <c r="KRX83" s="12"/>
      <c r="KRY83" s="12"/>
      <c r="KRZ83" s="12"/>
      <c r="KSA83" s="12"/>
      <c r="KSB83" s="12"/>
      <c r="KSC83" s="12"/>
      <c r="KSD83" s="12"/>
      <c r="KSE83" s="12"/>
      <c r="KSF83" s="12"/>
      <c r="KSG83" s="12"/>
      <c r="KSH83" s="12"/>
      <c r="KSI83" s="12"/>
      <c r="KSJ83" s="12"/>
      <c r="KSK83" s="12"/>
      <c r="KSL83" s="12"/>
      <c r="KSM83" s="12"/>
      <c r="KSN83" s="12"/>
      <c r="KSO83" s="12"/>
      <c r="KSP83" s="12"/>
      <c r="KSQ83" s="12"/>
      <c r="KSR83" s="12"/>
      <c r="KSS83" s="12"/>
      <c r="KST83" s="12"/>
      <c r="KSU83" s="12"/>
      <c r="KSV83" s="12"/>
      <c r="KSW83" s="12"/>
      <c r="KSX83" s="12"/>
      <c r="KSY83" s="12"/>
      <c r="KSZ83" s="12"/>
      <c r="KTA83" s="12"/>
      <c r="KTB83" s="12"/>
      <c r="KTC83" s="12"/>
      <c r="KTD83" s="12"/>
      <c r="KTE83" s="12"/>
      <c r="KTF83" s="12"/>
      <c r="KTG83" s="12"/>
      <c r="KTH83" s="12"/>
      <c r="KTI83" s="12"/>
      <c r="KTJ83" s="12"/>
      <c r="KTK83" s="12"/>
      <c r="KTL83" s="12"/>
      <c r="KTM83" s="12"/>
      <c r="KTN83" s="12"/>
      <c r="KTO83" s="12"/>
      <c r="KTP83" s="12"/>
      <c r="KTQ83" s="12"/>
      <c r="KTR83" s="12"/>
      <c r="KTS83" s="12"/>
      <c r="KTT83" s="12"/>
      <c r="KTU83" s="12"/>
      <c r="KTV83" s="12"/>
      <c r="KTW83" s="12"/>
      <c r="KTX83" s="12"/>
      <c r="KTY83" s="12"/>
      <c r="KTZ83" s="12"/>
      <c r="KUA83" s="12"/>
      <c r="KUB83" s="12"/>
      <c r="KUC83" s="12"/>
      <c r="KUD83" s="12"/>
      <c r="KUE83" s="12"/>
      <c r="KUF83" s="12"/>
      <c r="KUG83" s="12"/>
      <c r="KUH83" s="12"/>
      <c r="KUI83" s="12"/>
      <c r="KUJ83" s="12"/>
      <c r="KUK83" s="12"/>
      <c r="KUL83" s="12"/>
      <c r="KUM83" s="12"/>
      <c r="KUN83" s="12"/>
      <c r="KUO83" s="12"/>
      <c r="KUP83" s="12"/>
      <c r="KUQ83" s="12"/>
      <c r="KUR83" s="12"/>
      <c r="KUS83" s="12"/>
      <c r="KUT83" s="12"/>
      <c r="KUU83" s="12"/>
      <c r="KUV83" s="12"/>
      <c r="KUW83" s="12"/>
      <c r="KUX83" s="12"/>
      <c r="KUY83" s="12"/>
      <c r="KUZ83" s="12"/>
      <c r="KVA83" s="12"/>
      <c r="KVB83" s="12"/>
      <c r="KVC83" s="12"/>
      <c r="KVD83" s="12"/>
      <c r="KVE83" s="12"/>
      <c r="KVF83" s="12"/>
      <c r="KVG83" s="12"/>
      <c r="KVH83" s="12"/>
      <c r="KVI83" s="12"/>
      <c r="KVJ83" s="12"/>
      <c r="KVK83" s="12"/>
      <c r="KVL83" s="12"/>
      <c r="KVM83" s="12"/>
      <c r="KVN83" s="12"/>
      <c r="KVO83" s="12"/>
      <c r="KVP83" s="12"/>
      <c r="KVQ83" s="12"/>
      <c r="KVR83" s="12"/>
      <c r="KVS83" s="12"/>
      <c r="KVT83" s="12"/>
      <c r="KVU83" s="12"/>
      <c r="KVV83" s="12"/>
      <c r="KVW83" s="12"/>
      <c r="KVX83" s="12"/>
      <c r="KVY83" s="12"/>
      <c r="KVZ83" s="12"/>
      <c r="KWA83" s="12"/>
      <c r="KWB83" s="12"/>
      <c r="KWC83" s="12"/>
      <c r="KWD83" s="12"/>
      <c r="KWE83" s="12"/>
      <c r="KWF83" s="12"/>
      <c r="KWG83" s="12"/>
      <c r="KWH83" s="12"/>
      <c r="KWI83" s="12"/>
      <c r="KWJ83" s="12"/>
      <c r="KWK83" s="12"/>
      <c r="KWL83" s="12"/>
      <c r="KWM83" s="12"/>
      <c r="KWN83" s="12"/>
      <c r="KWO83" s="12"/>
      <c r="KWP83" s="12"/>
      <c r="KWQ83" s="12"/>
      <c r="KWR83" s="12"/>
      <c r="KWS83" s="12"/>
      <c r="KWT83" s="12"/>
      <c r="KWU83" s="12"/>
      <c r="KWV83" s="12"/>
      <c r="KWW83" s="12"/>
      <c r="KWX83" s="12"/>
      <c r="KWY83" s="12"/>
      <c r="KWZ83" s="12"/>
      <c r="KXA83" s="12"/>
      <c r="KXB83" s="12"/>
      <c r="KXC83" s="12"/>
      <c r="KXD83" s="12"/>
      <c r="KXE83" s="12"/>
      <c r="KXF83" s="12"/>
      <c r="KXG83" s="12"/>
      <c r="KXH83" s="12"/>
      <c r="KXI83" s="12"/>
      <c r="KXJ83" s="12"/>
      <c r="KXK83" s="12"/>
      <c r="KXL83" s="12"/>
      <c r="KXM83" s="12"/>
      <c r="KXN83" s="12"/>
      <c r="KXO83" s="12"/>
      <c r="KXP83" s="12"/>
      <c r="KXQ83" s="12"/>
      <c r="KXR83" s="12"/>
      <c r="KXS83" s="12"/>
      <c r="KXT83" s="12"/>
      <c r="KXU83" s="12"/>
      <c r="KXV83" s="12"/>
      <c r="KXW83" s="12"/>
      <c r="KXX83" s="12"/>
      <c r="KXY83" s="12"/>
      <c r="KXZ83" s="12"/>
      <c r="KYA83" s="12"/>
      <c r="KYB83" s="12"/>
      <c r="KYC83" s="12"/>
      <c r="KYD83" s="12"/>
      <c r="KYE83" s="12"/>
      <c r="KYF83" s="12"/>
      <c r="KYG83" s="12"/>
      <c r="KYH83" s="12"/>
      <c r="KYI83" s="12"/>
      <c r="KYJ83" s="12"/>
      <c r="KYK83" s="12"/>
      <c r="KYL83" s="12"/>
      <c r="KYM83" s="12"/>
      <c r="KYN83" s="12"/>
      <c r="KYO83" s="12"/>
      <c r="KYP83" s="12"/>
      <c r="KYQ83" s="12"/>
      <c r="KYR83" s="12"/>
      <c r="KYS83" s="12"/>
      <c r="KYT83" s="12"/>
      <c r="KYU83" s="12"/>
      <c r="KYV83" s="12"/>
      <c r="KYW83" s="12"/>
      <c r="KYX83" s="12"/>
      <c r="KYY83" s="12"/>
      <c r="KYZ83" s="12"/>
      <c r="KZA83" s="12"/>
      <c r="KZB83" s="12"/>
      <c r="KZC83" s="12"/>
      <c r="KZD83" s="12"/>
      <c r="KZE83" s="12"/>
      <c r="KZF83" s="12"/>
      <c r="KZG83" s="12"/>
      <c r="KZH83" s="12"/>
      <c r="KZI83" s="12"/>
      <c r="KZJ83" s="12"/>
      <c r="KZK83" s="12"/>
      <c r="KZL83" s="12"/>
      <c r="KZM83" s="12"/>
      <c r="KZN83" s="12"/>
      <c r="KZO83" s="12"/>
      <c r="KZP83" s="12"/>
      <c r="KZQ83" s="12"/>
      <c r="KZR83" s="12"/>
      <c r="KZS83" s="12"/>
      <c r="KZT83" s="12"/>
      <c r="KZU83" s="12"/>
      <c r="KZV83" s="12"/>
      <c r="KZW83" s="12"/>
      <c r="KZX83" s="12"/>
      <c r="KZY83" s="12"/>
      <c r="KZZ83" s="12"/>
      <c r="LAA83" s="12"/>
      <c r="LAB83" s="12"/>
      <c r="LAC83" s="12"/>
      <c r="LAD83" s="12"/>
      <c r="LAE83" s="12"/>
      <c r="LAF83" s="12"/>
      <c r="LAG83" s="12"/>
      <c r="LAH83" s="12"/>
      <c r="LAI83" s="12"/>
      <c r="LAJ83" s="12"/>
      <c r="LAK83" s="12"/>
      <c r="LAL83" s="12"/>
      <c r="LAM83" s="12"/>
      <c r="LAN83" s="12"/>
      <c r="LAO83" s="12"/>
      <c r="LAP83" s="12"/>
      <c r="LAQ83" s="12"/>
      <c r="LAR83" s="12"/>
      <c r="LAS83" s="12"/>
      <c r="LAT83" s="12"/>
      <c r="LAU83" s="12"/>
      <c r="LAV83" s="12"/>
      <c r="LAW83" s="12"/>
      <c r="LAX83" s="12"/>
      <c r="LAY83" s="12"/>
      <c r="LAZ83" s="12"/>
      <c r="LBA83" s="12"/>
      <c r="LBB83" s="12"/>
      <c r="LBC83" s="12"/>
      <c r="LBD83" s="12"/>
      <c r="LBE83" s="12"/>
      <c r="LBF83" s="12"/>
      <c r="LBG83" s="12"/>
      <c r="LBH83" s="12"/>
      <c r="LBI83" s="12"/>
      <c r="LBJ83" s="12"/>
      <c r="LBK83" s="12"/>
      <c r="LBL83" s="12"/>
      <c r="LBM83" s="12"/>
      <c r="LBN83" s="12"/>
      <c r="LBO83" s="12"/>
      <c r="LBP83" s="12"/>
      <c r="LBQ83" s="12"/>
      <c r="LBR83" s="12"/>
      <c r="LBS83" s="12"/>
      <c r="LBT83" s="12"/>
      <c r="LBU83" s="12"/>
      <c r="LBV83" s="12"/>
      <c r="LBW83" s="12"/>
      <c r="LBX83" s="12"/>
      <c r="LBY83" s="12"/>
      <c r="LBZ83" s="12"/>
      <c r="LCA83" s="12"/>
      <c r="LCB83" s="12"/>
      <c r="LCC83" s="12"/>
      <c r="LCD83" s="12"/>
      <c r="LCE83" s="12"/>
      <c r="LCF83" s="12"/>
      <c r="LCG83" s="12"/>
      <c r="LCH83" s="12"/>
      <c r="LCI83" s="12"/>
      <c r="LCJ83" s="12"/>
      <c r="LCK83" s="12"/>
      <c r="LCL83" s="12"/>
      <c r="LCM83" s="12"/>
      <c r="LCN83" s="12"/>
      <c r="LCO83" s="12"/>
      <c r="LCP83" s="12"/>
      <c r="LCQ83" s="12"/>
      <c r="LCR83" s="12"/>
      <c r="LCS83" s="12"/>
      <c r="LCT83" s="12"/>
      <c r="LCU83" s="12"/>
      <c r="LCV83" s="12"/>
      <c r="LCW83" s="12"/>
      <c r="LCX83" s="12"/>
      <c r="LCY83" s="12"/>
      <c r="LCZ83" s="12"/>
      <c r="LDA83" s="12"/>
      <c r="LDB83" s="12"/>
      <c r="LDC83" s="12"/>
      <c r="LDD83" s="12"/>
      <c r="LDE83" s="12"/>
      <c r="LDF83" s="12"/>
      <c r="LDG83" s="12"/>
      <c r="LDH83" s="12"/>
      <c r="LDI83" s="12"/>
      <c r="LDJ83" s="12"/>
      <c r="LDK83" s="12"/>
      <c r="LDL83" s="12"/>
      <c r="LDM83" s="12"/>
      <c r="LDN83" s="12"/>
      <c r="LDO83" s="12"/>
      <c r="LDP83" s="12"/>
      <c r="LDQ83" s="12"/>
      <c r="LDR83" s="12"/>
      <c r="LDS83" s="12"/>
      <c r="LDT83" s="12"/>
      <c r="LDU83" s="12"/>
      <c r="LDV83" s="12"/>
      <c r="LDW83" s="12"/>
      <c r="LDX83" s="12"/>
      <c r="LDY83" s="12"/>
      <c r="LDZ83" s="12"/>
      <c r="LEA83" s="12"/>
      <c r="LEB83" s="12"/>
      <c r="LEC83" s="12"/>
      <c r="LED83" s="12"/>
      <c r="LEE83" s="12"/>
      <c r="LEF83" s="12"/>
      <c r="LEG83" s="12"/>
      <c r="LEH83" s="12"/>
      <c r="LEI83" s="12"/>
      <c r="LEJ83" s="12"/>
      <c r="LEK83" s="12"/>
      <c r="LEL83" s="12"/>
      <c r="LEM83" s="12"/>
      <c r="LEN83" s="12"/>
      <c r="LEO83" s="12"/>
      <c r="LEP83" s="12"/>
      <c r="LEQ83" s="12"/>
      <c r="LER83" s="12"/>
      <c r="LES83" s="12"/>
      <c r="LET83" s="12"/>
      <c r="LEU83" s="12"/>
      <c r="LEV83" s="12"/>
      <c r="LEW83" s="12"/>
      <c r="LEX83" s="12"/>
      <c r="LEY83" s="12"/>
      <c r="LEZ83" s="12"/>
      <c r="LFA83" s="12"/>
      <c r="LFB83" s="12"/>
      <c r="LFC83" s="12"/>
      <c r="LFD83" s="12"/>
      <c r="LFE83" s="12"/>
      <c r="LFF83" s="12"/>
      <c r="LFG83" s="12"/>
      <c r="LFH83" s="12"/>
      <c r="LFI83" s="12"/>
      <c r="LFJ83" s="12"/>
      <c r="LFK83" s="12"/>
      <c r="LFL83" s="12"/>
      <c r="LFM83" s="12"/>
      <c r="LFN83" s="12"/>
      <c r="LFO83" s="12"/>
      <c r="LFP83" s="12"/>
      <c r="LFQ83" s="12"/>
      <c r="LFR83" s="12"/>
      <c r="LFS83" s="12"/>
      <c r="LFT83" s="12"/>
      <c r="LFU83" s="12"/>
      <c r="LFV83" s="12"/>
      <c r="LFW83" s="12"/>
      <c r="LFX83" s="12"/>
      <c r="LFY83" s="12"/>
      <c r="LFZ83" s="12"/>
      <c r="LGA83" s="12"/>
      <c r="LGB83" s="12"/>
      <c r="LGC83" s="12"/>
      <c r="LGD83" s="12"/>
      <c r="LGE83" s="12"/>
      <c r="LGF83" s="12"/>
      <c r="LGG83" s="12"/>
      <c r="LGH83" s="12"/>
      <c r="LGI83" s="12"/>
      <c r="LGJ83" s="12"/>
      <c r="LGK83" s="12"/>
      <c r="LGL83" s="12"/>
      <c r="LGM83" s="12"/>
      <c r="LGN83" s="12"/>
      <c r="LGO83" s="12"/>
      <c r="LGP83" s="12"/>
      <c r="LGQ83" s="12"/>
      <c r="LGR83" s="12"/>
      <c r="LGS83" s="12"/>
      <c r="LGT83" s="12"/>
      <c r="LGU83" s="12"/>
      <c r="LGV83" s="12"/>
      <c r="LGW83" s="12"/>
      <c r="LGX83" s="12"/>
      <c r="LGY83" s="12"/>
      <c r="LGZ83" s="12"/>
      <c r="LHA83" s="12"/>
      <c r="LHB83" s="12"/>
      <c r="LHC83" s="12"/>
      <c r="LHD83" s="12"/>
      <c r="LHE83" s="12"/>
      <c r="LHF83" s="12"/>
      <c r="LHG83" s="12"/>
      <c r="LHH83" s="12"/>
      <c r="LHI83" s="12"/>
      <c r="LHJ83" s="12"/>
      <c r="LHK83" s="12"/>
      <c r="LHL83" s="12"/>
      <c r="LHM83" s="12"/>
      <c r="LHN83" s="12"/>
      <c r="LHO83" s="12"/>
      <c r="LHP83" s="12"/>
      <c r="LHQ83" s="12"/>
      <c r="LHR83" s="12"/>
      <c r="LHS83" s="12"/>
      <c r="LHT83" s="12"/>
      <c r="LHU83" s="12"/>
      <c r="LHV83" s="12"/>
      <c r="LHW83" s="12"/>
      <c r="LHX83" s="12"/>
      <c r="LHY83" s="12"/>
      <c r="LHZ83" s="12"/>
      <c r="LIA83" s="12"/>
      <c r="LIB83" s="12"/>
      <c r="LIC83" s="12"/>
      <c r="LID83" s="12"/>
      <c r="LIE83" s="12"/>
      <c r="LIF83" s="12"/>
      <c r="LIG83" s="12"/>
      <c r="LIH83" s="12"/>
      <c r="LII83" s="12"/>
      <c r="LIJ83" s="12"/>
      <c r="LIK83" s="12"/>
      <c r="LIL83" s="12"/>
      <c r="LIM83" s="12"/>
      <c r="LIN83" s="12"/>
      <c r="LIO83" s="12"/>
      <c r="LIP83" s="12"/>
      <c r="LIQ83" s="12"/>
      <c r="LIR83" s="12"/>
      <c r="LIS83" s="12"/>
      <c r="LIT83" s="12"/>
      <c r="LIU83" s="12"/>
      <c r="LIV83" s="12"/>
      <c r="LIW83" s="12"/>
      <c r="LIX83" s="12"/>
      <c r="LIY83" s="12"/>
      <c r="LIZ83" s="12"/>
      <c r="LJA83" s="12"/>
      <c r="LJB83" s="12"/>
      <c r="LJC83" s="12"/>
      <c r="LJD83" s="12"/>
      <c r="LJE83" s="12"/>
      <c r="LJF83" s="12"/>
      <c r="LJG83" s="12"/>
      <c r="LJH83" s="12"/>
      <c r="LJI83" s="12"/>
      <c r="LJJ83" s="12"/>
      <c r="LJK83" s="12"/>
      <c r="LJL83" s="12"/>
      <c r="LJM83" s="12"/>
      <c r="LJN83" s="12"/>
      <c r="LJO83" s="12"/>
      <c r="LJP83" s="12"/>
      <c r="LJQ83" s="12"/>
      <c r="LJR83" s="12"/>
      <c r="LJS83" s="12"/>
      <c r="LJT83" s="12"/>
      <c r="LJU83" s="12"/>
      <c r="LJV83" s="12"/>
      <c r="LJW83" s="12"/>
      <c r="LJX83" s="12"/>
      <c r="LJY83" s="12"/>
      <c r="LJZ83" s="12"/>
      <c r="LKA83" s="12"/>
      <c r="LKB83" s="12"/>
      <c r="LKC83" s="12"/>
      <c r="LKD83" s="12"/>
      <c r="LKE83" s="12"/>
      <c r="LKF83" s="12"/>
      <c r="LKG83" s="12"/>
      <c r="LKH83" s="12"/>
      <c r="LKI83" s="12"/>
      <c r="LKJ83" s="12"/>
      <c r="LKK83" s="12"/>
      <c r="LKL83" s="12"/>
      <c r="LKM83" s="12"/>
      <c r="LKN83" s="12"/>
      <c r="LKO83" s="12"/>
      <c r="LKP83" s="12"/>
      <c r="LKQ83" s="12"/>
      <c r="LKR83" s="12"/>
      <c r="LKS83" s="12"/>
      <c r="LKT83" s="12"/>
      <c r="LKU83" s="12"/>
      <c r="LKV83" s="12"/>
      <c r="LKW83" s="12"/>
      <c r="LKX83" s="12"/>
      <c r="LKY83" s="12"/>
      <c r="LKZ83" s="12"/>
      <c r="LLA83" s="12"/>
      <c r="LLB83" s="12"/>
      <c r="LLC83" s="12"/>
      <c r="LLD83" s="12"/>
      <c r="LLE83" s="12"/>
      <c r="LLF83" s="12"/>
      <c r="LLG83" s="12"/>
      <c r="LLH83" s="12"/>
      <c r="LLI83" s="12"/>
      <c r="LLJ83" s="12"/>
      <c r="LLK83" s="12"/>
      <c r="LLL83" s="12"/>
      <c r="LLM83" s="12"/>
      <c r="LLN83" s="12"/>
      <c r="LLO83" s="12"/>
      <c r="LLP83" s="12"/>
      <c r="LLQ83" s="12"/>
      <c r="LLR83" s="12"/>
      <c r="LLS83" s="12"/>
      <c r="LLT83" s="12"/>
      <c r="LLU83" s="12"/>
      <c r="LLV83" s="12"/>
      <c r="LLW83" s="12"/>
      <c r="LLX83" s="12"/>
      <c r="LLY83" s="12"/>
      <c r="LLZ83" s="12"/>
      <c r="LMA83" s="12"/>
      <c r="LMB83" s="12"/>
      <c r="LMC83" s="12"/>
      <c r="LMD83" s="12"/>
      <c r="LME83" s="12"/>
      <c r="LMF83" s="12"/>
      <c r="LMG83" s="12"/>
      <c r="LMH83" s="12"/>
      <c r="LMI83" s="12"/>
      <c r="LMJ83" s="12"/>
      <c r="LMK83" s="12"/>
      <c r="LML83" s="12"/>
      <c r="LMM83" s="12"/>
      <c r="LMN83" s="12"/>
      <c r="LMO83" s="12"/>
      <c r="LMP83" s="12"/>
      <c r="LMQ83" s="12"/>
      <c r="LMR83" s="12"/>
      <c r="LMS83" s="12"/>
      <c r="LMT83" s="12"/>
      <c r="LMU83" s="12"/>
      <c r="LMV83" s="12"/>
      <c r="LMW83" s="12"/>
      <c r="LMX83" s="12"/>
      <c r="LMY83" s="12"/>
      <c r="LMZ83" s="12"/>
      <c r="LNA83" s="12"/>
      <c r="LNB83" s="12"/>
      <c r="LNC83" s="12"/>
      <c r="LND83" s="12"/>
      <c r="LNE83" s="12"/>
      <c r="LNF83" s="12"/>
      <c r="LNG83" s="12"/>
      <c r="LNH83" s="12"/>
      <c r="LNI83" s="12"/>
      <c r="LNJ83" s="12"/>
      <c r="LNK83" s="12"/>
      <c r="LNL83" s="12"/>
      <c r="LNM83" s="12"/>
      <c r="LNN83" s="12"/>
      <c r="LNO83" s="12"/>
      <c r="LNP83" s="12"/>
      <c r="LNQ83" s="12"/>
      <c r="LNR83" s="12"/>
      <c r="LNS83" s="12"/>
      <c r="LNT83" s="12"/>
      <c r="LNU83" s="12"/>
      <c r="LNV83" s="12"/>
      <c r="LNW83" s="12"/>
      <c r="LNX83" s="12"/>
      <c r="LNY83" s="12"/>
      <c r="LNZ83" s="12"/>
      <c r="LOA83" s="12"/>
      <c r="LOB83" s="12"/>
      <c r="LOC83" s="12"/>
      <c r="LOD83" s="12"/>
      <c r="LOE83" s="12"/>
      <c r="LOF83" s="12"/>
      <c r="LOG83" s="12"/>
      <c r="LOH83" s="12"/>
      <c r="LOI83" s="12"/>
      <c r="LOJ83" s="12"/>
      <c r="LOK83" s="12"/>
      <c r="LOL83" s="12"/>
      <c r="LOM83" s="12"/>
      <c r="LON83" s="12"/>
      <c r="LOO83" s="12"/>
      <c r="LOP83" s="12"/>
      <c r="LOQ83" s="12"/>
      <c r="LOR83" s="12"/>
      <c r="LOS83" s="12"/>
      <c r="LOT83" s="12"/>
      <c r="LOU83" s="12"/>
      <c r="LOV83" s="12"/>
      <c r="LOW83" s="12"/>
      <c r="LOX83" s="12"/>
      <c r="LOY83" s="12"/>
      <c r="LOZ83" s="12"/>
      <c r="LPA83" s="12"/>
      <c r="LPB83" s="12"/>
      <c r="LPC83" s="12"/>
      <c r="LPD83" s="12"/>
      <c r="LPE83" s="12"/>
      <c r="LPF83" s="12"/>
      <c r="LPG83" s="12"/>
      <c r="LPH83" s="12"/>
      <c r="LPI83" s="12"/>
      <c r="LPJ83" s="12"/>
      <c r="LPK83" s="12"/>
      <c r="LPL83" s="12"/>
      <c r="LPM83" s="12"/>
      <c r="LPN83" s="12"/>
      <c r="LPO83" s="12"/>
      <c r="LPP83" s="12"/>
      <c r="LPQ83" s="12"/>
      <c r="LPR83" s="12"/>
      <c r="LPS83" s="12"/>
      <c r="LPT83" s="12"/>
      <c r="LPU83" s="12"/>
      <c r="LPV83" s="12"/>
      <c r="LPW83" s="12"/>
      <c r="LPX83" s="12"/>
      <c r="LPY83" s="12"/>
      <c r="LPZ83" s="12"/>
      <c r="LQA83" s="12"/>
      <c r="LQB83" s="12"/>
      <c r="LQC83" s="12"/>
      <c r="LQD83" s="12"/>
      <c r="LQE83" s="12"/>
      <c r="LQF83" s="12"/>
      <c r="LQG83" s="12"/>
      <c r="LQH83" s="12"/>
      <c r="LQI83" s="12"/>
      <c r="LQJ83" s="12"/>
      <c r="LQK83" s="12"/>
      <c r="LQL83" s="12"/>
      <c r="LQM83" s="12"/>
      <c r="LQN83" s="12"/>
      <c r="LQO83" s="12"/>
      <c r="LQP83" s="12"/>
      <c r="LQQ83" s="12"/>
      <c r="LQR83" s="12"/>
      <c r="LQS83" s="12"/>
      <c r="LQT83" s="12"/>
      <c r="LQU83" s="12"/>
      <c r="LQV83" s="12"/>
      <c r="LQW83" s="12"/>
      <c r="LQX83" s="12"/>
      <c r="LQY83" s="12"/>
      <c r="LQZ83" s="12"/>
      <c r="LRA83" s="12"/>
      <c r="LRB83" s="12"/>
      <c r="LRC83" s="12"/>
      <c r="LRD83" s="12"/>
      <c r="LRE83" s="12"/>
      <c r="LRF83" s="12"/>
      <c r="LRG83" s="12"/>
      <c r="LRH83" s="12"/>
      <c r="LRI83" s="12"/>
      <c r="LRJ83" s="12"/>
      <c r="LRK83" s="12"/>
      <c r="LRL83" s="12"/>
      <c r="LRM83" s="12"/>
      <c r="LRN83" s="12"/>
      <c r="LRO83" s="12"/>
      <c r="LRP83" s="12"/>
      <c r="LRQ83" s="12"/>
      <c r="LRR83" s="12"/>
      <c r="LRS83" s="12"/>
      <c r="LRT83" s="12"/>
      <c r="LRU83" s="12"/>
      <c r="LRV83" s="12"/>
      <c r="LRW83" s="12"/>
      <c r="LRX83" s="12"/>
      <c r="LRY83" s="12"/>
      <c r="LRZ83" s="12"/>
      <c r="LSA83" s="12"/>
      <c r="LSB83" s="12"/>
      <c r="LSC83" s="12"/>
      <c r="LSD83" s="12"/>
      <c r="LSE83" s="12"/>
      <c r="LSF83" s="12"/>
      <c r="LSG83" s="12"/>
      <c r="LSH83" s="12"/>
      <c r="LSI83" s="12"/>
      <c r="LSJ83" s="12"/>
      <c r="LSK83" s="12"/>
      <c r="LSL83" s="12"/>
      <c r="LSM83" s="12"/>
      <c r="LSN83" s="12"/>
      <c r="LSO83" s="12"/>
      <c r="LSP83" s="12"/>
      <c r="LSQ83" s="12"/>
      <c r="LSR83" s="12"/>
      <c r="LSS83" s="12"/>
      <c r="LST83" s="12"/>
      <c r="LSU83" s="12"/>
      <c r="LSV83" s="12"/>
      <c r="LSW83" s="12"/>
      <c r="LSX83" s="12"/>
      <c r="LSY83" s="12"/>
      <c r="LSZ83" s="12"/>
      <c r="LTA83" s="12"/>
      <c r="LTB83" s="12"/>
      <c r="LTC83" s="12"/>
      <c r="LTD83" s="12"/>
      <c r="LTE83" s="12"/>
      <c r="LTF83" s="12"/>
      <c r="LTG83" s="12"/>
      <c r="LTH83" s="12"/>
      <c r="LTI83" s="12"/>
      <c r="LTJ83" s="12"/>
      <c r="LTK83" s="12"/>
      <c r="LTL83" s="12"/>
      <c r="LTM83" s="12"/>
      <c r="LTN83" s="12"/>
      <c r="LTO83" s="12"/>
      <c r="LTP83" s="12"/>
      <c r="LTQ83" s="12"/>
      <c r="LTR83" s="12"/>
      <c r="LTS83" s="12"/>
      <c r="LTT83" s="12"/>
      <c r="LTU83" s="12"/>
      <c r="LTV83" s="12"/>
      <c r="LTW83" s="12"/>
      <c r="LTX83" s="12"/>
      <c r="LTY83" s="12"/>
      <c r="LTZ83" s="12"/>
      <c r="LUA83" s="12"/>
      <c r="LUB83" s="12"/>
      <c r="LUC83" s="12"/>
      <c r="LUD83" s="12"/>
      <c r="LUE83" s="12"/>
      <c r="LUF83" s="12"/>
      <c r="LUG83" s="12"/>
      <c r="LUH83" s="12"/>
      <c r="LUI83" s="12"/>
      <c r="LUJ83" s="12"/>
      <c r="LUK83" s="12"/>
      <c r="LUL83" s="12"/>
      <c r="LUM83" s="12"/>
      <c r="LUN83" s="12"/>
      <c r="LUO83" s="12"/>
      <c r="LUP83" s="12"/>
      <c r="LUQ83" s="12"/>
      <c r="LUR83" s="12"/>
      <c r="LUS83" s="12"/>
      <c r="LUT83" s="12"/>
      <c r="LUU83" s="12"/>
      <c r="LUV83" s="12"/>
      <c r="LUW83" s="12"/>
      <c r="LUX83" s="12"/>
      <c r="LUY83" s="12"/>
      <c r="LUZ83" s="12"/>
      <c r="LVA83" s="12"/>
      <c r="LVB83" s="12"/>
      <c r="LVC83" s="12"/>
      <c r="LVD83" s="12"/>
      <c r="LVE83" s="12"/>
      <c r="LVF83" s="12"/>
      <c r="LVG83" s="12"/>
      <c r="LVH83" s="12"/>
      <c r="LVI83" s="12"/>
      <c r="LVJ83" s="12"/>
      <c r="LVK83" s="12"/>
      <c r="LVL83" s="12"/>
      <c r="LVM83" s="12"/>
      <c r="LVN83" s="12"/>
      <c r="LVO83" s="12"/>
      <c r="LVP83" s="12"/>
      <c r="LVQ83" s="12"/>
      <c r="LVR83" s="12"/>
      <c r="LVS83" s="12"/>
      <c r="LVT83" s="12"/>
      <c r="LVU83" s="12"/>
      <c r="LVV83" s="12"/>
      <c r="LVW83" s="12"/>
      <c r="LVX83" s="12"/>
      <c r="LVY83" s="12"/>
      <c r="LVZ83" s="12"/>
      <c r="LWA83" s="12"/>
      <c r="LWB83" s="12"/>
      <c r="LWC83" s="12"/>
      <c r="LWD83" s="12"/>
      <c r="LWE83" s="12"/>
      <c r="LWF83" s="12"/>
      <c r="LWG83" s="12"/>
      <c r="LWH83" s="12"/>
      <c r="LWI83" s="12"/>
      <c r="LWJ83" s="12"/>
      <c r="LWK83" s="12"/>
      <c r="LWL83" s="12"/>
      <c r="LWM83" s="12"/>
      <c r="LWN83" s="12"/>
      <c r="LWO83" s="12"/>
      <c r="LWP83" s="12"/>
      <c r="LWQ83" s="12"/>
      <c r="LWR83" s="12"/>
      <c r="LWS83" s="12"/>
      <c r="LWT83" s="12"/>
      <c r="LWU83" s="12"/>
      <c r="LWV83" s="12"/>
      <c r="LWW83" s="12"/>
      <c r="LWX83" s="12"/>
      <c r="LWY83" s="12"/>
      <c r="LWZ83" s="12"/>
      <c r="LXA83" s="12"/>
      <c r="LXB83" s="12"/>
      <c r="LXC83" s="12"/>
      <c r="LXD83" s="12"/>
      <c r="LXE83" s="12"/>
      <c r="LXF83" s="12"/>
      <c r="LXG83" s="12"/>
      <c r="LXH83" s="12"/>
      <c r="LXI83" s="12"/>
      <c r="LXJ83" s="12"/>
      <c r="LXK83" s="12"/>
      <c r="LXL83" s="12"/>
      <c r="LXM83" s="12"/>
      <c r="LXN83" s="12"/>
      <c r="LXO83" s="12"/>
      <c r="LXP83" s="12"/>
      <c r="LXQ83" s="12"/>
      <c r="LXR83" s="12"/>
      <c r="LXS83" s="12"/>
      <c r="LXT83" s="12"/>
      <c r="LXU83" s="12"/>
      <c r="LXV83" s="12"/>
      <c r="LXW83" s="12"/>
      <c r="LXX83" s="12"/>
      <c r="LXY83" s="12"/>
      <c r="LXZ83" s="12"/>
      <c r="LYA83" s="12"/>
      <c r="LYB83" s="12"/>
      <c r="LYC83" s="12"/>
      <c r="LYD83" s="12"/>
      <c r="LYE83" s="12"/>
      <c r="LYF83" s="12"/>
      <c r="LYG83" s="12"/>
      <c r="LYH83" s="12"/>
      <c r="LYI83" s="12"/>
      <c r="LYJ83" s="12"/>
      <c r="LYK83" s="12"/>
      <c r="LYL83" s="12"/>
      <c r="LYM83" s="12"/>
      <c r="LYN83" s="12"/>
      <c r="LYO83" s="12"/>
      <c r="LYP83" s="12"/>
      <c r="LYQ83" s="12"/>
      <c r="LYR83" s="12"/>
      <c r="LYS83" s="12"/>
      <c r="LYT83" s="12"/>
      <c r="LYU83" s="12"/>
      <c r="LYV83" s="12"/>
      <c r="LYW83" s="12"/>
      <c r="LYX83" s="12"/>
      <c r="LYY83" s="12"/>
      <c r="LYZ83" s="12"/>
      <c r="LZA83" s="12"/>
      <c r="LZB83" s="12"/>
      <c r="LZC83" s="12"/>
      <c r="LZD83" s="12"/>
      <c r="LZE83" s="12"/>
      <c r="LZF83" s="12"/>
      <c r="LZG83" s="12"/>
      <c r="LZH83" s="12"/>
      <c r="LZI83" s="12"/>
      <c r="LZJ83" s="12"/>
      <c r="LZK83" s="12"/>
      <c r="LZL83" s="12"/>
      <c r="LZM83" s="12"/>
      <c r="LZN83" s="12"/>
      <c r="LZO83" s="12"/>
      <c r="LZP83" s="12"/>
      <c r="LZQ83" s="12"/>
      <c r="LZR83" s="12"/>
      <c r="LZS83" s="12"/>
      <c r="LZT83" s="12"/>
      <c r="LZU83" s="12"/>
      <c r="LZV83" s="12"/>
      <c r="LZW83" s="12"/>
      <c r="LZX83" s="12"/>
      <c r="LZY83" s="12"/>
      <c r="LZZ83" s="12"/>
      <c r="MAA83" s="12"/>
      <c r="MAB83" s="12"/>
      <c r="MAC83" s="12"/>
      <c r="MAD83" s="12"/>
      <c r="MAE83" s="12"/>
      <c r="MAF83" s="12"/>
      <c r="MAG83" s="12"/>
      <c r="MAH83" s="12"/>
      <c r="MAI83" s="12"/>
      <c r="MAJ83" s="12"/>
      <c r="MAK83" s="12"/>
      <c r="MAL83" s="12"/>
      <c r="MAM83" s="12"/>
      <c r="MAN83" s="12"/>
      <c r="MAO83" s="12"/>
      <c r="MAP83" s="12"/>
      <c r="MAQ83" s="12"/>
      <c r="MAR83" s="12"/>
      <c r="MAS83" s="12"/>
      <c r="MAT83" s="12"/>
      <c r="MAU83" s="12"/>
      <c r="MAV83" s="12"/>
      <c r="MAW83" s="12"/>
      <c r="MAX83" s="12"/>
      <c r="MAY83" s="12"/>
      <c r="MAZ83" s="12"/>
      <c r="MBA83" s="12"/>
      <c r="MBB83" s="12"/>
      <c r="MBC83" s="12"/>
      <c r="MBD83" s="12"/>
      <c r="MBE83" s="12"/>
      <c r="MBF83" s="12"/>
      <c r="MBG83" s="12"/>
      <c r="MBH83" s="12"/>
      <c r="MBI83" s="12"/>
      <c r="MBJ83" s="12"/>
      <c r="MBK83" s="12"/>
      <c r="MBL83" s="12"/>
      <c r="MBM83" s="12"/>
      <c r="MBN83" s="12"/>
      <c r="MBO83" s="12"/>
      <c r="MBP83" s="12"/>
      <c r="MBQ83" s="12"/>
      <c r="MBR83" s="12"/>
      <c r="MBS83" s="12"/>
      <c r="MBT83" s="12"/>
      <c r="MBU83" s="12"/>
      <c r="MBV83" s="12"/>
      <c r="MBW83" s="12"/>
      <c r="MBX83" s="12"/>
      <c r="MBY83" s="12"/>
      <c r="MBZ83" s="12"/>
      <c r="MCA83" s="12"/>
      <c r="MCB83" s="12"/>
      <c r="MCC83" s="12"/>
      <c r="MCD83" s="12"/>
      <c r="MCE83" s="12"/>
      <c r="MCF83" s="12"/>
      <c r="MCG83" s="12"/>
      <c r="MCH83" s="12"/>
      <c r="MCI83" s="12"/>
      <c r="MCJ83" s="12"/>
      <c r="MCK83" s="12"/>
      <c r="MCL83" s="12"/>
      <c r="MCM83" s="12"/>
      <c r="MCN83" s="12"/>
      <c r="MCO83" s="12"/>
      <c r="MCP83" s="12"/>
      <c r="MCQ83" s="12"/>
      <c r="MCR83" s="12"/>
      <c r="MCS83" s="12"/>
      <c r="MCT83" s="12"/>
      <c r="MCU83" s="12"/>
      <c r="MCV83" s="12"/>
      <c r="MCW83" s="12"/>
      <c r="MCX83" s="12"/>
      <c r="MCY83" s="12"/>
      <c r="MCZ83" s="12"/>
      <c r="MDA83" s="12"/>
      <c r="MDB83" s="12"/>
      <c r="MDC83" s="12"/>
      <c r="MDD83" s="12"/>
      <c r="MDE83" s="12"/>
      <c r="MDF83" s="12"/>
      <c r="MDG83" s="12"/>
      <c r="MDH83" s="12"/>
      <c r="MDI83" s="12"/>
      <c r="MDJ83" s="12"/>
      <c r="MDK83" s="12"/>
      <c r="MDL83" s="12"/>
      <c r="MDM83" s="12"/>
      <c r="MDN83" s="12"/>
      <c r="MDO83" s="12"/>
      <c r="MDP83" s="12"/>
      <c r="MDQ83" s="12"/>
      <c r="MDR83" s="12"/>
      <c r="MDS83" s="12"/>
      <c r="MDT83" s="12"/>
      <c r="MDU83" s="12"/>
      <c r="MDV83" s="12"/>
      <c r="MDW83" s="12"/>
      <c r="MDX83" s="12"/>
      <c r="MDY83" s="12"/>
      <c r="MDZ83" s="12"/>
      <c r="MEA83" s="12"/>
      <c r="MEB83" s="12"/>
      <c r="MEC83" s="12"/>
      <c r="MED83" s="12"/>
      <c r="MEE83" s="12"/>
      <c r="MEF83" s="12"/>
      <c r="MEG83" s="12"/>
      <c r="MEH83" s="12"/>
      <c r="MEI83" s="12"/>
      <c r="MEJ83" s="12"/>
      <c r="MEK83" s="12"/>
      <c r="MEL83" s="12"/>
      <c r="MEM83" s="12"/>
      <c r="MEN83" s="12"/>
      <c r="MEO83" s="12"/>
      <c r="MEP83" s="12"/>
      <c r="MEQ83" s="12"/>
      <c r="MER83" s="12"/>
      <c r="MES83" s="12"/>
      <c r="MET83" s="12"/>
      <c r="MEU83" s="12"/>
      <c r="MEV83" s="12"/>
      <c r="MEW83" s="12"/>
      <c r="MEX83" s="12"/>
      <c r="MEY83" s="12"/>
      <c r="MEZ83" s="12"/>
      <c r="MFA83" s="12"/>
      <c r="MFB83" s="12"/>
      <c r="MFC83" s="12"/>
      <c r="MFD83" s="12"/>
      <c r="MFE83" s="12"/>
      <c r="MFF83" s="12"/>
      <c r="MFG83" s="12"/>
      <c r="MFH83" s="12"/>
      <c r="MFI83" s="12"/>
      <c r="MFJ83" s="12"/>
      <c r="MFK83" s="12"/>
      <c r="MFL83" s="12"/>
      <c r="MFM83" s="12"/>
      <c r="MFN83" s="12"/>
      <c r="MFO83" s="12"/>
      <c r="MFP83" s="12"/>
      <c r="MFQ83" s="12"/>
      <c r="MFR83" s="12"/>
      <c r="MFS83" s="12"/>
      <c r="MFT83" s="12"/>
      <c r="MFU83" s="12"/>
      <c r="MFV83" s="12"/>
      <c r="MFW83" s="12"/>
      <c r="MFX83" s="12"/>
      <c r="MFY83" s="12"/>
      <c r="MFZ83" s="12"/>
      <c r="MGA83" s="12"/>
      <c r="MGB83" s="12"/>
      <c r="MGC83" s="12"/>
      <c r="MGD83" s="12"/>
      <c r="MGE83" s="12"/>
      <c r="MGF83" s="12"/>
      <c r="MGG83" s="12"/>
      <c r="MGH83" s="12"/>
      <c r="MGI83" s="12"/>
      <c r="MGJ83" s="12"/>
      <c r="MGK83" s="12"/>
      <c r="MGL83" s="12"/>
      <c r="MGM83" s="12"/>
      <c r="MGN83" s="12"/>
      <c r="MGO83" s="12"/>
      <c r="MGP83" s="12"/>
      <c r="MGQ83" s="12"/>
      <c r="MGR83" s="12"/>
      <c r="MGS83" s="12"/>
      <c r="MGT83" s="12"/>
      <c r="MGU83" s="12"/>
      <c r="MGV83" s="12"/>
      <c r="MGW83" s="12"/>
      <c r="MGX83" s="12"/>
      <c r="MGY83" s="12"/>
      <c r="MGZ83" s="12"/>
      <c r="MHA83" s="12"/>
      <c r="MHB83" s="12"/>
      <c r="MHC83" s="12"/>
      <c r="MHD83" s="12"/>
      <c r="MHE83" s="12"/>
      <c r="MHF83" s="12"/>
      <c r="MHG83" s="12"/>
      <c r="MHH83" s="12"/>
      <c r="MHI83" s="12"/>
      <c r="MHJ83" s="12"/>
      <c r="MHK83" s="12"/>
      <c r="MHL83" s="12"/>
      <c r="MHM83" s="12"/>
      <c r="MHN83" s="12"/>
      <c r="MHO83" s="12"/>
      <c r="MHP83" s="12"/>
      <c r="MHQ83" s="12"/>
      <c r="MHR83" s="12"/>
      <c r="MHS83" s="12"/>
      <c r="MHT83" s="12"/>
      <c r="MHU83" s="12"/>
      <c r="MHV83" s="12"/>
      <c r="MHW83" s="12"/>
      <c r="MHX83" s="12"/>
      <c r="MHY83" s="12"/>
      <c r="MHZ83" s="12"/>
      <c r="MIA83" s="12"/>
      <c r="MIB83" s="12"/>
      <c r="MIC83" s="12"/>
      <c r="MID83" s="12"/>
      <c r="MIE83" s="12"/>
      <c r="MIF83" s="12"/>
      <c r="MIG83" s="12"/>
      <c r="MIH83" s="12"/>
      <c r="MII83" s="12"/>
      <c r="MIJ83" s="12"/>
      <c r="MIK83" s="12"/>
      <c r="MIL83" s="12"/>
      <c r="MIM83" s="12"/>
      <c r="MIN83" s="12"/>
      <c r="MIO83" s="12"/>
      <c r="MIP83" s="12"/>
      <c r="MIQ83" s="12"/>
      <c r="MIR83" s="12"/>
      <c r="MIS83" s="12"/>
      <c r="MIT83" s="12"/>
      <c r="MIU83" s="12"/>
      <c r="MIV83" s="12"/>
      <c r="MIW83" s="12"/>
      <c r="MIX83" s="12"/>
      <c r="MIY83" s="12"/>
      <c r="MIZ83" s="12"/>
      <c r="MJA83" s="12"/>
      <c r="MJB83" s="12"/>
      <c r="MJC83" s="12"/>
      <c r="MJD83" s="12"/>
      <c r="MJE83" s="12"/>
      <c r="MJF83" s="12"/>
      <c r="MJG83" s="12"/>
      <c r="MJH83" s="12"/>
      <c r="MJI83" s="12"/>
      <c r="MJJ83" s="12"/>
      <c r="MJK83" s="12"/>
      <c r="MJL83" s="12"/>
      <c r="MJM83" s="12"/>
      <c r="MJN83" s="12"/>
      <c r="MJO83" s="12"/>
      <c r="MJP83" s="12"/>
      <c r="MJQ83" s="12"/>
      <c r="MJR83" s="12"/>
      <c r="MJS83" s="12"/>
      <c r="MJT83" s="12"/>
      <c r="MJU83" s="12"/>
      <c r="MJV83" s="12"/>
      <c r="MJW83" s="12"/>
      <c r="MJX83" s="12"/>
      <c r="MJY83" s="12"/>
      <c r="MJZ83" s="12"/>
      <c r="MKA83" s="12"/>
      <c r="MKB83" s="12"/>
      <c r="MKC83" s="12"/>
      <c r="MKD83" s="12"/>
      <c r="MKE83" s="12"/>
      <c r="MKF83" s="12"/>
      <c r="MKG83" s="12"/>
      <c r="MKH83" s="12"/>
      <c r="MKI83" s="12"/>
      <c r="MKJ83" s="12"/>
      <c r="MKK83" s="12"/>
      <c r="MKL83" s="12"/>
      <c r="MKM83" s="12"/>
      <c r="MKN83" s="12"/>
      <c r="MKO83" s="12"/>
      <c r="MKP83" s="12"/>
      <c r="MKQ83" s="12"/>
      <c r="MKR83" s="12"/>
      <c r="MKS83" s="12"/>
      <c r="MKT83" s="12"/>
      <c r="MKU83" s="12"/>
      <c r="MKV83" s="12"/>
      <c r="MKW83" s="12"/>
      <c r="MKX83" s="12"/>
      <c r="MKY83" s="12"/>
      <c r="MKZ83" s="12"/>
      <c r="MLA83" s="12"/>
      <c r="MLB83" s="12"/>
      <c r="MLC83" s="12"/>
      <c r="MLD83" s="12"/>
      <c r="MLE83" s="12"/>
      <c r="MLF83" s="12"/>
      <c r="MLG83" s="12"/>
      <c r="MLH83" s="12"/>
      <c r="MLI83" s="12"/>
      <c r="MLJ83" s="12"/>
      <c r="MLK83" s="12"/>
      <c r="MLL83" s="12"/>
      <c r="MLM83" s="12"/>
      <c r="MLN83" s="12"/>
      <c r="MLO83" s="12"/>
      <c r="MLP83" s="12"/>
      <c r="MLQ83" s="12"/>
      <c r="MLR83" s="12"/>
      <c r="MLS83" s="12"/>
      <c r="MLT83" s="12"/>
      <c r="MLU83" s="12"/>
      <c r="MLV83" s="12"/>
      <c r="MLW83" s="12"/>
      <c r="MLX83" s="12"/>
      <c r="MLY83" s="12"/>
      <c r="MLZ83" s="12"/>
      <c r="MMA83" s="12"/>
      <c r="MMB83" s="12"/>
      <c r="MMC83" s="12"/>
      <c r="MMD83" s="12"/>
      <c r="MME83" s="12"/>
      <c r="MMF83" s="12"/>
      <c r="MMG83" s="12"/>
      <c r="MMH83" s="12"/>
      <c r="MMI83" s="12"/>
      <c r="MMJ83" s="12"/>
      <c r="MMK83" s="12"/>
      <c r="MML83" s="12"/>
      <c r="MMM83" s="12"/>
      <c r="MMN83" s="12"/>
      <c r="MMO83" s="12"/>
      <c r="MMP83" s="12"/>
      <c r="MMQ83" s="12"/>
      <c r="MMR83" s="12"/>
      <c r="MMS83" s="12"/>
      <c r="MMT83" s="12"/>
      <c r="MMU83" s="12"/>
      <c r="MMV83" s="12"/>
      <c r="MMW83" s="12"/>
      <c r="MMX83" s="12"/>
      <c r="MMY83" s="12"/>
      <c r="MMZ83" s="12"/>
      <c r="MNA83" s="12"/>
      <c r="MNB83" s="12"/>
      <c r="MNC83" s="12"/>
      <c r="MND83" s="12"/>
      <c r="MNE83" s="12"/>
      <c r="MNF83" s="12"/>
      <c r="MNG83" s="12"/>
      <c r="MNH83" s="12"/>
      <c r="MNI83" s="12"/>
      <c r="MNJ83" s="12"/>
      <c r="MNK83" s="12"/>
      <c r="MNL83" s="12"/>
      <c r="MNM83" s="12"/>
      <c r="MNN83" s="12"/>
      <c r="MNO83" s="12"/>
      <c r="MNP83" s="12"/>
      <c r="MNQ83" s="12"/>
      <c r="MNR83" s="12"/>
      <c r="MNS83" s="12"/>
      <c r="MNT83" s="12"/>
      <c r="MNU83" s="12"/>
      <c r="MNV83" s="12"/>
      <c r="MNW83" s="12"/>
      <c r="MNX83" s="12"/>
      <c r="MNY83" s="12"/>
      <c r="MNZ83" s="12"/>
      <c r="MOA83" s="12"/>
      <c r="MOB83" s="12"/>
      <c r="MOC83" s="12"/>
      <c r="MOD83" s="12"/>
      <c r="MOE83" s="12"/>
      <c r="MOF83" s="12"/>
      <c r="MOG83" s="12"/>
      <c r="MOH83" s="12"/>
      <c r="MOI83" s="12"/>
      <c r="MOJ83" s="12"/>
      <c r="MOK83" s="12"/>
      <c r="MOL83" s="12"/>
      <c r="MOM83" s="12"/>
      <c r="MON83" s="12"/>
      <c r="MOO83" s="12"/>
      <c r="MOP83" s="12"/>
      <c r="MOQ83" s="12"/>
      <c r="MOR83" s="12"/>
      <c r="MOS83" s="12"/>
      <c r="MOT83" s="12"/>
      <c r="MOU83" s="12"/>
      <c r="MOV83" s="12"/>
      <c r="MOW83" s="12"/>
      <c r="MOX83" s="12"/>
      <c r="MOY83" s="12"/>
      <c r="MOZ83" s="12"/>
      <c r="MPA83" s="12"/>
      <c r="MPB83" s="12"/>
      <c r="MPC83" s="12"/>
      <c r="MPD83" s="12"/>
      <c r="MPE83" s="12"/>
      <c r="MPF83" s="12"/>
      <c r="MPG83" s="12"/>
      <c r="MPH83" s="12"/>
      <c r="MPI83" s="12"/>
      <c r="MPJ83" s="12"/>
      <c r="MPK83" s="12"/>
      <c r="MPL83" s="12"/>
      <c r="MPM83" s="12"/>
      <c r="MPN83" s="12"/>
      <c r="MPO83" s="12"/>
      <c r="MPP83" s="12"/>
      <c r="MPQ83" s="12"/>
      <c r="MPR83" s="12"/>
      <c r="MPS83" s="12"/>
      <c r="MPT83" s="12"/>
      <c r="MPU83" s="12"/>
      <c r="MPV83" s="12"/>
      <c r="MPW83" s="12"/>
      <c r="MPX83" s="12"/>
      <c r="MPY83" s="12"/>
      <c r="MPZ83" s="12"/>
      <c r="MQA83" s="12"/>
      <c r="MQB83" s="12"/>
      <c r="MQC83" s="12"/>
      <c r="MQD83" s="12"/>
      <c r="MQE83" s="12"/>
      <c r="MQF83" s="12"/>
      <c r="MQG83" s="12"/>
      <c r="MQH83" s="12"/>
      <c r="MQI83" s="12"/>
      <c r="MQJ83" s="12"/>
      <c r="MQK83" s="12"/>
      <c r="MQL83" s="12"/>
      <c r="MQM83" s="12"/>
      <c r="MQN83" s="12"/>
      <c r="MQO83" s="12"/>
      <c r="MQP83" s="12"/>
      <c r="MQQ83" s="12"/>
      <c r="MQR83" s="12"/>
      <c r="MQS83" s="12"/>
      <c r="MQT83" s="12"/>
      <c r="MQU83" s="12"/>
      <c r="MQV83" s="12"/>
      <c r="MQW83" s="12"/>
      <c r="MQX83" s="12"/>
      <c r="MQY83" s="12"/>
      <c r="MQZ83" s="12"/>
      <c r="MRA83" s="12"/>
      <c r="MRB83" s="12"/>
      <c r="MRC83" s="12"/>
      <c r="MRD83" s="12"/>
      <c r="MRE83" s="12"/>
      <c r="MRF83" s="12"/>
      <c r="MRG83" s="12"/>
      <c r="MRH83" s="12"/>
      <c r="MRI83" s="12"/>
      <c r="MRJ83" s="12"/>
      <c r="MRK83" s="12"/>
      <c r="MRL83" s="12"/>
      <c r="MRM83" s="12"/>
      <c r="MRN83" s="12"/>
      <c r="MRO83" s="12"/>
      <c r="MRP83" s="12"/>
      <c r="MRQ83" s="12"/>
      <c r="MRR83" s="12"/>
      <c r="MRS83" s="12"/>
      <c r="MRT83" s="12"/>
      <c r="MRU83" s="12"/>
      <c r="MRV83" s="12"/>
      <c r="MRW83" s="12"/>
      <c r="MRX83" s="12"/>
      <c r="MRY83" s="12"/>
      <c r="MRZ83" s="12"/>
      <c r="MSA83" s="12"/>
      <c r="MSB83" s="12"/>
      <c r="MSC83" s="12"/>
      <c r="MSD83" s="12"/>
      <c r="MSE83" s="12"/>
      <c r="MSF83" s="12"/>
      <c r="MSG83" s="12"/>
      <c r="MSH83" s="12"/>
      <c r="MSI83" s="12"/>
      <c r="MSJ83" s="12"/>
      <c r="MSK83" s="12"/>
      <c r="MSL83" s="12"/>
      <c r="MSM83" s="12"/>
      <c r="MSN83" s="12"/>
      <c r="MSO83" s="12"/>
      <c r="MSP83" s="12"/>
      <c r="MSQ83" s="12"/>
      <c r="MSR83" s="12"/>
      <c r="MSS83" s="12"/>
      <c r="MST83" s="12"/>
      <c r="MSU83" s="12"/>
      <c r="MSV83" s="12"/>
      <c r="MSW83" s="12"/>
      <c r="MSX83" s="12"/>
      <c r="MSY83" s="12"/>
      <c r="MSZ83" s="12"/>
      <c r="MTA83" s="12"/>
      <c r="MTB83" s="12"/>
      <c r="MTC83" s="12"/>
      <c r="MTD83" s="12"/>
      <c r="MTE83" s="12"/>
      <c r="MTF83" s="12"/>
      <c r="MTG83" s="12"/>
      <c r="MTH83" s="12"/>
      <c r="MTI83" s="12"/>
      <c r="MTJ83" s="12"/>
      <c r="MTK83" s="12"/>
      <c r="MTL83" s="12"/>
      <c r="MTM83" s="12"/>
      <c r="MTN83" s="12"/>
      <c r="MTO83" s="12"/>
      <c r="MTP83" s="12"/>
      <c r="MTQ83" s="12"/>
      <c r="MTR83" s="12"/>
      <c r="MTS83" s="12"/>
      <c r="MTT83" s="12"/>
      <c r="MTU83" s="12"/>
      <c r="MTV83" s="12"/>
      <c r="MTW83" s="12"/>
      <c r="MTX83" s="12"/>
      <c r="MTY83" s="12"/>
      <c r="MTZ83" s="12"/>
      <c r="MUA83" s="12"/>
      <c r="MUB83" s="12"/>
      <c r="MUC83" s="12"/>
      <c r="MUD83" s="12"/>
      <c r="MUE83" s="12"/>
      <c r="MUF83" s="12"/>
      <c r="MUG83" s="12"/>
      <c r="MUH83" s="12"/>
      <c r="MUI83" s="12"/>
      <c r="MUJ83" s="12"/>
      <c r="MUK83" s="12"/>
      <c r="MUL83" s="12"/>
      <c r="MUM83" s="12"/>
      <c r="MUN83" s="12"/>
      <c r="MUO83" s="12"/>
      <c r="MUP83" s="12"/>
      <c r="MUQ83" s="12"/>
      <c r="MUR83" s="12"/>
      <c r="MUS83" s="12"/>
      <c r="MUT83" s="12"/>
      <c r="MUU83" s="12"/>
      <c r="MUV83" s="12"/>
      <c r="MUW83" s="12"/>
      <c r="MUX83" s="12"/>
      <c r="MUY83" s="12"/>
      <c r="MUZ83" s="12"/>
      <c r="MVA83" s="12"/>
      <c r="MVB83" s="12"/>
      <c r="MVC83" s="12"/>
      <c r="MVD83" s="12"/>
      <c r="MVE83" s="12"/>
      <c r="MVF83" s="12"/>
      <c r="MVG83" s="12"/>
      <c r="MVH83" s="12"/>
      <c r="MVI83" s="12"/>
      <c r="MVJ83" s="12"/>
      <c r="MVK83" s="12"/>
      <c r="MVL83" s="12"/>
      <c r="MVM83" s="12"/>
      <c r="MVN83" s="12"/>
      <c r="MVO83" s="12"/>
      <c r="MVP83" s="12"/>
      <c r="MVQ83" s="12"/>
      <c r="MVR83" s="12"/>
      <c r="MVS83" s="12"/>
      <c r="MVT83" s="12"/>
      <c r="MVU83" s="12"/>
      <c r="MVV83" s="12"/>
      <c r="MVW83" s="12"/>
      <c r="MVX83" s="12"/>
      <c r="MVY83" s="12"/>
      <c r="MVZ83" s="12"/>
      <c r="MWA83" s="12"/>
      <c r="MWB83" s="12"/>
      <c r="MWC83" s="12"/>
      <c r="MWD83" s="12"/>
      <c r="MWE83" s="12"/>
      <c r="MWF83" s="12"/>
      <c r="MWG83" s="12"/>
      <c r="MWH83" s="12"/>
      <c r="MWI83" s="12"/>
      <c r="MWJ83" s="12"/>
      <c r="MWK83" s="12"/>
      <c r="MWL83" s="12"/>
      <c r="MWM83" s="12"/>
      <c r="MWN83" s="12"/>
      <c r="MWO83" s="12"/>
      <c r="MWP83" s="12"/>
      <c r="MWQ83" s="12"/>
      <c r="MWR83" s="12"/>
      <c r="MWS83" s="12"/>
      <c r="MWT83" s="12"/>
      <c r="MWU83" s="12"/>
      <c r="MWV83" s="12"/>
      <c r="MWW83" s="12"/>
      <c r="MWX83" s="12"/>
      <c r="MWY83" s="12"/>
      <c r="MWZ83" s="12"/>
      <c r="MXA83" s="12"/>
      <c r="MXB83" s="12"/>
      <c r="MXC83" s="12"/>
      <c r="MXD83" s="12"/>
      <c r="MXE83" s="12"/>
      <c r="MXF83" s="12"/>
      <c r="MXG83" s="12"/>
      <c r="MXH83" s="12"/>
      <c r="MXI83" s="12"/>
      <c r="MXJ83" s="12"/>
      <c r="MXK83" s="12"/>
      <c r="MXL83" s="12"/>
      <c r="MXM83" s="12"/>
      <c r="MXN83" s="12"/>
      <c r="MXO83" s="12"/>
      <c r="MXP83" s="12"/>
      <c r="MXQ83" s="12"/>
      <c r="MXR83" s="12"/>
      <c r="MXS83" s="12"/>
      <c r="MXT83" s="12"/>
      <c r="MXU83" s="12"/>
      <c r="MXV83" s="12"/>
      <c r="MXW83" s="12"/>
      <c r="MXX83" s="12"/>
      <c r="MXY83" s="12"/>
      <c r="MXZ83" s="12"/>
      <c r="MYA83" s="12"/>
      <c r="MYB83" s="12"/>
      <c r="MYC83" s="12"/>
      <c r="MYD83" s="12"/>
      <c r="MYE83" s="12"/>
      <c r="MYF83" s="12"/>
      <c r="MYG83" s="12"/>
      <c r="MYH83" s="12"/>
      <c r="MYI83" s="12"/>
      <c r="MYJ83" s="12"/>
      <c r="MYK83" s="12"/>
      <c r="MYL83" s="12"/>
      <c r="MYM83" s="12"/>
      <c r="MYN83" s="12"/>
      <c r="MYO83" s="12"/>
      <c r="MYP83" s="12"/>
      <c r="MYQ83" s="12"/>
      <c r="MYR83" s="12"/>
      <c r="MYS83" s="12"/>
      <c r="MYT83" s="12"/>
      <c r="MYU83" s="12"/>
      <c r="MYV83" s="12"/>
      <c r="MYW83" s="12"/>
      <c r="MYX83" s="12"/>
      <c r="MYY83" s="12"/>
      <c r="MYZ83" s="12"/>
      <c r="MZA83" s="12"/>
      <c r="MZB83" s="12"/>
      <c r="MZC83" s="12"/>
      <c r="MZD83" s="12"/>
      <c r="MZE83" s="12"/>
      <c r="MZF83" s="12"/>
      <c r="MZG83" s="12"/>
      <c r="MZH83" s="12"/>
      <c r="MZI83" s="12"/>
      <c r="MZJ83" s="12"/>
      <c r="MZK83" s="12"/>
      <c r="MZL83" s="12"/>
      <c r="MZM83" s="12"/>
      <c r="MZN83" s="12"/>
      <c r="MZO83" s="12"/>
      <c r="MZP83" s="12"/>
      <c r="MZQ83" s="12"/>
      <c r="MZR83" s="12"/>
      <c r="MZS83" s="12"/>
      <c r="MZT83" s="12"/>
      <c r="MZU83" s="12"/>
      <c r="MZV83" s="12"/>
      <c r="MZW83" s="12"/>
      <c r="MZX83" s="12"/>
      <c r="MZY83" s="12"/>
      <c r="MZZ83" s="12"/>
      <c r="NAA83" s="12"/>
      <c r="NAB83" s="12"/>
      <c r="NAC83" s="12"/>
      <c r="NAD83" s="12"/>
      <c r="NAE83" s="12"/>
      <c r="NAF83" s="12"/>
      <c r="NAG83" s="12"/>
      <c r="NAH83" s="12"/>
      <c r="NAI83" s="12"/>
      <c r="NAJ83" s="12"/>
      <c r="NAK83" s="12"/>
      <c r="NAL83" s="12"/>
      <c r="NAM83" s="12"/>
      <c r="NAN83" s="12"/>
      <c r="NAO83" s="12"/>
      <c r="NAP83" s="12"/>
      <c r="NAQ83" s="12"/>
      <c r="NAR83" s="12"/>
      <c r="NAS83" s="12"/>
      <c r="NAT83" s="12"/>
      <c r="NAU83" s="12"/>
      <c r="NAV83" s="12"/>
      <c r="NAW83" s="12"/>
      <c r="NAX83" s="12"/>
      <c r="NAY83" s="12"/>
      <c r="NAZ83" s="12"/>
      <c r="NBA83" s="12"/>
      <c r="NBB83" s="12"/>
      <c r="NBC83" s="12"/>
      <c r="NBD83" s="12"/>
      <c r="NBE83" s="12"/>
      <c r="NBF83" s="12"/>
      <c r="NBG83" s="12"/>
      <c r="NBH83" s="12"/>
      <c r="NBI83" s="12"/>
      <c r="NBJ83" s="12"/>
      <c r="NBK83" s="12"/>
      <c r="NBL83" s="12"/>
      <c r="NBM83" s="12"/>
      <c r="NBN83" s="12"/>
      <c r="NBO83" s="12"/>
      <c r="NBP83" s="12"/>
      <c r="NBQ83" s="12"/>
      <c r="NBR83" s="12"/>
      <c r="NBS83" s="12"/>
      <c r="NBT83" s="12"/>
      <c r="NBU83" s="12"/>
      <c r="NBV83" s="12"/>
      <c r="NBW83" s="12"/>
      <c r="NBX83" s="12"/>
      <c r="NBY83" s="12"/>
      <c r="NBZ83" s="12"/>
      <c r="NCA83" s="12"/>
      <c r="NCB83" s="12"/>
      <c r="NCC83" s="12"/>
      <c r="NCD83" s="12"/>
      <c r="NCE83" s="12"/>
      <c r="NCF83" s="12"/>
      <c r="NCG83" s="12"/>
      <c r="NCH83" s="12"/>
      <c r="NCI83" s="12"/>
      <c r="NCJ83" s="12"/>
      <c r="NCK83" s="12"/>
      <c r="NCL83" s="12"/>
      <c r="NCM83" s="12"/>
      <c r="NCN83" s="12"/>
      <c r="NCO83" s="12"/>
      <c r="NCP83" s="12"/>
      <c r="NCQ83" s="12"/>
      <c r="NCR83" s="12"/>
      <c r="NCS83" s="12"/>
      <c r="NCT83" s="12"/>
      <c r="NCU83" s="12"/>
      <c r="NCV83" s="12"/>
      <c r="NCW83" s="12"/>
      <c r="NCX83" s="12"/>
      <c r="NCY83" s="12"/>
      <c r="NCZ83" s="12"/>
      <c r="NDA83" s="12"/>
      <c r="NDB83" s="12"/>
      <c r="NDC83" s="12"/>
      <c r="NDD83" s="12"/>
      <c r="NDE83" s="12"/>
      <c r="NDF83" s="12"/>
      <c r="NDG83" s="12"/>
      <c r="NDH83" s="12"/>
      <c r="NDI83" s="12"/>
      <c r="NDJ83" s="12"/>
      <c r="NDK83" s="12"/>
      <c r="NDL83" s="12"/>
      <c r="NDM83" s="12"/>
      <c r="NDN83" s="12"/>
      <c r="NDO83" s="12"/>
      <c r="NDP83" s="12"/>
      <c r="NDQ83" s="12"/>
      <c r="NDR83" s="12"/>
      <c r="NDS83" s="12"/>
      <c r="NDT83" s="12"/>
      <c r="NDU83" s="12"/>
      <c r="NDV83" s="12"/>
      <c r="NDW83" s="12"/>
      <c r="NDX83" s="12"/>
      <c r="NDY83" s="12"/>
      <c r="NDZ83" s="12"/>
      <c r="NEA83" s="12"/>
      <c r="NEB83" s="12"/>
      <c r="NEC83" s="12"/>
      <c r="NED83" s="12"/>
      <c r="NEE83" s="12"/>
      <c r="NEF83" s="12"/>
      <c r="NEG83" s="12"/>
      <c r="NEH83" s="12"/>
      <c r="NEI83" s="12"/>
      <c r="NEJ83" s="12"/>
      <c r="NEK83" s="12"/>
      <c r="NEL83" s="12"/>
      <c r="NEM83" s="12"/>
      <c r="NEN83" s="12"/>
      <c r="NEO83" s="12"/>
      <c r="NEP83" s="12"/>
      <c r="NEQ83" s="12"/>
      <c r="NER83" s="12"/>
      <c r="NES83" s="12"/>
      <c r="NET83" s="12"/>
      <c r="NEU83" s="12"/>
      <c r="NEV83" s="12"/>
      <c r="NEW83" s="12"/>
      <c r="NEX83" s="12"/>
      <c r="NEY83" s="12"/>
      <c r="NEZ83" s="12"/>
      <c r="NFA83" s="12"/>
      <c r="NFB83" s="12"/>
      <c r="NFC83" s="12"/>
      <c r="NFD83" s="12"/>
      <c r="NFE83" s="12"/>
      <c r="NFF83" s="12"/>
      <c r="NFG83" s="12"/>
      <c r="NFH83" s="12"/>
      <c r="NFI83" s="12"/>
      <c r="NFJ83" s="12"/>
      <c r="NFK83" s="12"/>
      <c r="NFL83" s="12"/>
      <c r="NFM83" s="12"/>
      <c r="NFN83" s="12"/>
      <c r="NFO83" s="12"/>
      <c r="NFP83" s="12"/>
      <c r="NFQ83" s="12"/>
      <c r="NFR83" s="12"/>
      <c r="NFS83" s="12"/>
      <c r="NFT83" s="12"/>
      <c r="NFU83" s="12"/>
      <c r="NFV83" s="12"/>
      <c r="NFW83" s="12"/>
      <c r="NFX83" s="12"/>
      <c r="NFY83" s="12"/>
      <c r="NFZ83" s="12"/>
      <c r="NGA83" s="12"/>
      <c r="NGB83" s="12"/>
      <c r="NGC83" s="12"/>
      <c r="NGD83" s="12"/>
      <c r="NGE83" s="12"/>
      <c r="NGF83" s="12"/>
      <c r="NGG83" s="12"/>
      <c r="NGH83" s="12"/>
      <c r="NGI83" s="12"/>
      <c r="NGJ83" s="12"/>
      <c r="NGK83" s="12"/>
      <c r="NGL83" s="12"/>
      <c r="NGM83" s="12"/>
      <c r="NGN83" s="12"/>
      <c r="NGO83" s="12"/>
      <c r="NGP83" s="12"/>
      <c r="NGQ83" s="12"/>
      <c r="NGR83" s="12"/>
      <c r="NGS83" s="12"/>
      <c r="NGT83" s="12"/>
      <c r="NGU83" s="12"/>
      <c r="NGV83" s="12"/>
      <c r="NGW83" s="12"/>
      <c r="NGX83" s="12"/>
      <c r="NGY83" s="12"/>
      <c r="NGZ83" s="12"/>
      <c r="NHA83" s="12"/>
      <c r="NHB83" s="12"/>
      <c r="NHC83" s="12"/>
      <c r="NHD83" s="12"/>
      <c r="NHE83" s="12"/>
      <c r="NHF83" s="12"/>
      <c r="NHG83" s="12"/>
      <c r="NHH83" s="12"/>
      <c r="NHI83" s="12"/>
      <c r="NHJ83" s="12"/>
      <c r="NHK83" s="12"/>
      <c r="NHL83" s="12"/>
      <c r="NHM83" s="12"/>
      <c r="NHN83" s="12"/>
      <c r="NHO83" s="12"/>
      <c r="NHP83" s="12"/>
      <c r="NHQ83" s="12"/>
      <c r="NHR83" s="12"/>
      <c r="NHS83" s="12"/>
      <c r="NHT83" s="12"/>
      <c r="NHU83" s="12"/>
      <c r="NHV83" s="12"/>
      <c r="NHW83" s="12"/>
      <c r="NHX83" s="12"/>
      <c r="NHY83" s="12"/>
      <c r="NHZ83" s="12"/>
      <c r="NIA83" s="12"/>
      <c r="NIB83" s="12"/>
      <c r="NIC83" s="12"/>
      <c r="NID83" s="12"/>
      <c r="NIE83" s="12"/>
      <c r="NIF83" s="12"/>
      <c r="NIG83" s="12"/>
      <c r="NIH83" s="12"/>
      <c r="NII83" s="12"/>
      <c r="NIJ83" s="12"/>
      <c r="NIK83" s="12"/>
      <c r="NIL83" s="12"/>
      <c r="NIM83" s="12"/>
      <c r="NIN83" s="12"/>
      <c r="NIO83" s="12"/>
      <c r="NIP83" s="12"/>
      <c r="NIQ83" s="12"/>
      <c r="NIR83" s="12"/>
      <c r="NIS83" s="12"/>
      <c r="NIT83" s="12"/>
      <c r="NIU83" s="12"/>
      <c r="NIV83" s="12"/>
      <c r="NIW83" s="12"/>
      <c r="NIX83" s="12"/>
      <c r="NIY83" s="12"/>
      <c r="NIZ83" s="12"/>
      <c r="NJA83" s="12"/>
      <c r="NJB83" s="12"/>
      <c r="NJC83" s="12"/>
      <c r="NJD83" s="12"/>
      <c r="NJE83" s="12"/>
      <c r="NJF83" s="12"/>
      <c r="NJG83" s="12"/>
      <c r="NJH83" s="12"/>
      <c r="NJI83" s="12"/>
      <c r="NJJ83" s="12"/>
      <c r="NJK83" s="12"/>
      <c r="NJL83" s="12"/>
      <c r="NJM83" s="12"/>
      <c r="NJN83" s="12"/>
      <c r="NJO83" s="12"/>
      <c r="NJP83" s="12"/>
      <c r="NJQ83" s="12"/>
      <c r="NJR83" s="12"/>
      <c r="NJS83" s="12"/>
      <c r="NJT83" s="12"/>
      <c r="NJU83" s="12"/>
      <c r="NJV83" s="12"/>
      <c r="NJW83" s="12"/>
      <c r="NJX83" s="12"/>
      <c r="NJY83" s="12"/>
      <c r="NJZ83" s="12"/>
      <c r="NKA83" s="12"/>
      <c r="NKB83" s="12"/>
      <c r="NKC83" s="12"/>
      <c r="NKD83" s="12"/>
      <c r="NKE83" s="12"/>
      <c r="NKF83" s="12"/>
      <c r="NKG83" s="12"/>
      <c r="NKH83" s="12"/>
      <c r="NKI83" s="12"/>
      <c r="NKJ83" s="12"/>
      <c r="NKK83" s="12"/>
      <c r="NKL83" s="12"/>
      <c r="NKM83" s="12"/>
      <c r="NKN83" s="12"/>
      <c r="NKO83" s="12"/>
      <c r="NKP83" s="12"/>
      <c r="NKQ83" s="12"/>
      <c r="NKR83" s="12"/>
      <c r="NKS83" s="12"/>
      <c r="NKT83" s="12"/>
      <c r="NKU83" s="12"/>
      <c r="NKV83" s="12"/>
      <c r="NKW83" s="12"/>
      <c r="NKX83" s="12"/>
      <c r="NKY83" s="12"/>
      <c r="NKZ83" s="12"/>
      <c r="NLA83" s="12"/>
      <c r="NLB83" s="12"/>
      <c r="NLC83" s="12"/>
      <c r="NLD83" s="12"/>
      <c r="NLE83" s="12"/>
      <c r="NLF83" s="12"/>
      <c r="NLG83" s="12"/>
      <c r="NLH83" s="12"/>
      <c r="NLI83" s="12"/>
      <c r="NLJ83" s="12"/>
      <c r="NLK83" s="12"/>
      <c r="NLL83" s="12"/>
      <c r="NLM83" s="12"/>
      <c r="NLN83" s="12"/>
      <c r="NLO83" s="12"/>
      <c r="NLP83" s="12"/>
      <c r="NLQ83" s="12"/>
      <c r="NLR83" s="12"/>
      <c r="NLS83" s="12"/>
      <c r="NLT83" s="12"/>
      <c r="NLU83" s="12"/>
      <c r="NLV83" s="12"/>
      <c r="NLW83" s="12"/>
      <c r="NLX83" s="12"/>
      <c r="NLY83" s="12"/>
      <c r="NLZ83" s="12"/>
      <c r="NMA83" s="12"/>
      <c r="NMB83" s="12"/>
      <c r="NMC83" s="12"/>
      <c r="NMD83" s="12"/>
      <c r="NME83" s="12"/>
      <c r="NMF83" s="12"/>
      <c r="NMG83" s="12"/>
      <c r="NMH83" s="12"/>
      <c r="NMI83" s="12"/>
      <c r="NMJ83" s="12"/>
      <c r="NMK83" s="12"/>
      <c r="NML83" s="12"/>
      <c r="NMM83" s="12"/>
      <c r="NMN83" s="12"/>
      <c r="NMO83" s="12"/>
      <c r="NMP83" s="12"/>
      <c r="NMQ83" s="12"/>
      <c r="NMR83" s="12"/>
      <c r="NMS83" s="12"/>
      <c r="NMT83" s="12"/>
      <c r="NMU83" s="12"/>
      <c r="NMV83" s="12"/>
      <c r="NMW83" s="12"/>
      <c r="NMX83" s="12"/>
      <c r="NMY83" s="12"/>
      <c r="NMZ83" s="12"/>
      <c r="NNA83" s="12"/>
      <c r="NNB83" s="12"/>
      <c r="NNC83" s="12"/>
      <c r="NND83" s="12"/>
      <c r="NNE83" s="12"/>
      <c r="NNF83" s="12"/>
      <c r="NNG83" s="12"/>
      <c r="NNH83" s="12"/>
      <c r="NNI83" s="12"/>
      <c r="NNJ83" s="12"/>
      <c r="NNK83" s="12"/>
      <c r="NNL83" s="12"/>
      <c r="NNM83" s="12"/>
      <c r="NNN83" s="12"/>
      <c r="NNO83" s="12"/>
      <c r="NNP83" s="12"/>
      <c r="NNQ83" s="12"/>
      <c r="NNR83" s="12"/>
      <c r="NNS83" s="12"/>
      <c r="NNT83" s="12"/>
      <c r="NNU83" s="12"/>
      <c r="NNV83" s="12"/>
      <c r="NNW83" s="12"/>
      <c r="NNX83" s="12"/>
      <c r="NNY83" s="12"/>
      <c r="NNZ83" s="12"/>
      <c r="NOA83" s="12"/>
      <c r="NOB83" s="12"/>
      <c r="NOC83" s="12"/>
      <c r="NOD83" s="12"/>
      <c r="NOE83" s="12"/>
      <c r="NOF83" s="12"/>
      <c r="NOG83" s="12"/>
      <c r="NOH83" s="12"/>
      <c r="NOI83" s="12"/>
      <c r="NOJ83" s="12"/>
      <c r="NOK83" s="12"/>
      <c r="NOL83" s="12"/>
      <c r="NOM83" s="12"/>
      <c r="NON83" s="12"/>
      <c r="NOO83" s="12"/>
      <c r="NOP83" s="12"/>
      <c r="NOQ83" s="12"/>
      <c r="NOR83" s="12"/>
      <c r="NOS83" s="12"/>
      <c r="NOT83" s="12"/>
      <c r="NOU83" s="12"/>
      <c r="NOV83" s="12"/>
      <c r="NOW83" s="12"/>
      <c r="NOX83" s="12"/>
      <c r="NOY83" s="12"/>
      <c r="NOZ83" s="12"/>
      <c r="NPA83" s="12"/>
      <c r="NPB83" s="12"/>
      <c r="NPC83" s="12"/>
      <c r="NPD83" s="12"/>
      <c r="NPE83" s="12"/>
      <c r="NPF83" s="12"/>
      <c r="NPG83" s="12"/>
      <c r="NPH83" s="12"/>
      <c r="NPI83" s="12"/>
      <c r="NPJ83" s="12"/>
      <c r="NPK83" s="12"/>
      <c r="NPL83" s="12"/>
      <c r="NPM83" s="12"/>
      <c r="NPN83" s="12"/>
      <c r="NPO83" s="12"/>
      <c r="NPP83" s="12"/>
      <c r="NPQ83" s="12"/>
      <c r="NPR83" s="12"/>
      <c r="NPS83" s="12"/>
      <c r="NPT83" s="12"/>
      <c r="NPU83" s="12"/>
      <c r="NPV83" s="12"/>
      <c r="NPW83" s="12"/>
      <c r="NPX83" s="12"/>
      <c r="NPY83" s="12"/>
      <c r="NPZ83" s="12"/>
      <c r="NQA83" s="12"/>
      <c r="NQB83" s="12"/>
      <c r="NQC83" s="12"/>
      <c r="NQD83" s="12"/>
      <c r="NQE83" s="12"/>
      <c r="NQF83" s="12"/>
      <c r="NQG83" s="12"/>
      <c r="NQH83" s="12"/>
      <c r="NQI83" s="12"/>
      <c r="NQJ83" s="12"/>
      <c r="NQK83" s="12"/>
      <c r="NQL83" s="12"/>
      <c r="NQM83" s="12"/>
      <c r="NQN83" s="12"/>
      <c r="NQO83" s="12"/>
      <c r="NQP83" s="12"/>
      <c r="NQQ83" s="12"/>
      <c r="NQR83" s="12"/>
      <c r="NQS83" s="12"/>
      <c r="NQT83" s="12"/>
      <c r="NQU83" s="12"/>
      <c r="NQV83" s="12"/>
      <c r="NQW83" s="12"/>
      <c r="NQX83" s="12"/>
      <c r="NQY83" s="12"/>
      <c r="NQZ83" s="12"/>
      <c r="NRA83" s="12"/>
      <c r="NRB83" s="12"/>
      <c r="NRC83" s="12"/>
      <c r="NRD83" s="12"/>
      <c r="NRE83" s="12"/>
      <c r="NRF83" s="12"/>
      <c r="NRG83" s="12"/>
      <c r="NRH83" s="12"/>
      <c r="NRI83" s="12"/>
      <c r="NRJ83" s="12"/>
      <c r="NRK83" s="12"/>
      <c r="NRL83" s="12"/>
      <c r="NRM83" s="12"/>
      <c r="NRN83" s="12"/>
      <c r="NRO83" s="12"/>
      <c r="NRP83" s="12"/>
      <c r="NRQ83" s="12"/>
      <c r="NRR83" s="12"/>
      <c r="NRS83" s="12"/>
      <c r="NRT83" s="12"/>
      <c r="NRU83" s="12"/>
      <c r="NRV83" s="12"/>
      <c r="NRW83" s="12"/>
      <c r="NRX83" s="12"/>
      <c r="NRY83" s="12"/>
      <c r="NRZ83" s="12"/>
      <c r="NSA83" s="12"/>
      <c r="NSB83" s="12"/>
      <c r="NSC83" s="12"/>
      <c r="NSD83" s="12"/>
      <c r="NSE83" s="12"/>
      <c r="NSF83" s="12"/>
      <c r="NSG83" s="12"/>
      <c r="NSH83" s="12"/>
      <c r="NSI83" s="12"/>
      <c r="NSJ83" s="12"/>
      <c r="NSK83" s="12"/>
      <c r="NSL83" s="12"/>
      <c r="NSM83" s="12"/>
      <c r="NSN83" s="12"/>
      <c r="NSO83" s="12"/>
      <c r="NSP83" s="12"/>
      <c r="NSQ83" s="12"/>
      <c r="NSR83" s="12"/>
      <c r="NSS83" s="12"/>
      <c r="NST83" s="12"/>
      <c r="NSU83" s="12"/>
      <c r="NSV83" s="12"/>
      <c r="NSW83" s="12"/>
      <c r="NSX83" s="12"/>
      <c r="NSY83" s="12"/>
      <c r="NSZ83" s="12"/>
      <c r="NTA83" s="12"/>
      <c r="NTB83" s="12"/>
      <c r="NTC83" s="12"/>
      <c r="NTD83" s="12"/>
      <c r="NTE83" s="12"/>
      <c r="NTF83" s="12"/>
      <c r="NTG83" s="12"/>
      <c r="NTH83" s="12"/>
      <c r="NTI83" s="12"/>
      <c r="NTJ83" s="12"/>
      <c r="NTK83" s="12"/>
      <c r="NTL83" s="12"/>
      <c r="NTM83" s="12"/>
      <c r="NTN83" s="12"/>
      <c r="NTO83" s="12"/>
      <c r="NTP83" s="12"/>
      <c r="NTQ83" s="12"/>
      <c r="NTR83" s="12"/>
      <c r="NTS83" s="12"/>
      <c r="NTT83" s="12"/>
      <c r="NTU83" s="12"/>
      <c r="NTV83" s="12"/>
      <c r="NTW83" s="12"/>
      <c r="NTX83" s="12"/>
      <c r="NTY83" s="12"/>
      <c r="NTZ83" s="12"/>
      <c r="NUA83" s="12"/>
      <c r="NUB83" s="12"/>
      <c r="NUC83" s="12"/>
      <c r="NUD83" s="12"/>
      <c r="NUE83" s="12"/>
      <c r="NUF83" s="12"/>
      <c r="NUG83" s="12"/>
      <c r="NUH83" s="12"/>
      <c r="NUI83" s="12"/>
      <c r="NUJ83" s="12"/>
      <c r="NUK83" s="12"/>
      <c r="NUL83" s="12"/>
      <c r="NUM83" s="12"/>
      <c r="NUN83" s="12"/>
      <c r="NUO83" s="12"/>
      <c r="NUP83" s="12"/>
      <c r="NUQ83" s="12"/>
      <c r="NUR83" s="12"/>
      <c r="NUS83" s="12"/>
      <c r="NUT83" s="12"/>
      <c r="NUU83" s="12"/>
      <c r="NUV83" s="12"/>
      <c r="NUW83" s="12"/>
      <c r="NUX83" s="12"/>
      <c r="NUY83" s="12"/>
      <c r="NUZ83" s="12"/>
      <c r="NVA83" s="12"/>
      <c r="NVB83" s="12"/>
      <c r="NVC83" s="12"/>
      <c r="NVD83" s="12"/>
      <c r="NVE83" s="12"/>
      <c r="NVF83" s="12"/>
      <c r="NVG83" s="12"/>
      <c r="NVH83" s="12"/>
      <c r="NVI83" s="12"/>
      <c r="NVJ83" s="12"/>
      <c r="NVK83" s="12"/>
      <c r="NVL83" s="12"/>
      <c r="NVM83" s="12"/>
      <c r="NVN83" s="12"/>
      <c r="NVO83" s="12"/>
      <c r="NVP83" s="12"/>
      <c r="NVQ83" s="12"/>
      <c r="NVR83" s="12"/>
      <c r="NVS83" s="12"/>
      <c r="NVT83" s="12"/>
      <c r="NVU83" s="12"/>
      <c r="NVV83" s="12"/>
      <c r="NVW83" s="12"/>
      <c r="NVX83" s="12"/>
      <c r="NVY83" s="12"/>
      <c r="NVZ83" s="12"/>
      <c r="NWA83" s="12"/>
      <c r="NWB83" s="12"/>
      <c r="NWC83" s="12"/>
      <c r="NWD83" s="12"/>
      <c r="NWE83" s="12"/>
      <c r="NWF83" s="12"/>
      <c r="NWG83" s="12"/>
      <c r="NWH83" s="12"/>
      <c r="NWI83" s="12"/>
      <c r="NWJ83" s="12"/>
      <c r="NWK83" s="12"/>
      <c r="NWL83" s="12"/>
      <c r="NWM83" s="12"/>
      <c r="NWN83" s="12"/>
      <c r="NWO83" s="12"/>
      <c r="NWP83" s="12"/>
      <c r="NWQ83" s="12"/>
      <c r="NWR83" s="12"/>
      <c r="NWS83" s="12"/>
      <c r="NWT83" s="12"/>
      <c r="NWU83" s="12"/>
      <c r="NWV83" s="12"/>
      <c r="NWW83" s="12"/>
      <c r="NWX83" s="12"/>
      <c r="NWY83" s="12"/>
      <c r="NWZ83" s="12"/>
      <c r="NXA83" s="12"/>
      <c r="NXB83" s="12"/>
      <c r="NXC83" s="12"/>
      <c r="NXD83" s="12"/>
      <c r="NXE83" s="12"/>
      <c r="NXF83" s="12"/>
      <c r="NXG83" s="12"/>
      <c r="NXH83" s="12"/>
      <c r="NXI83" s="12"/>
      <c r="NXJ83" s="12"/>
      <c r="NXK83" s="12"/>
      <c r="NXL83" s="12"/>
      <c r="NXM83" s="12"/>
      <c r="NXN83" s="12"/>
      <c r="NXO83" s="12"/>
      <c r="NXP83" s="12"/>
      <c r="NXQ83" s="12"/>
      <c r="NXR83" s="12"/>
      <c r="NXS83" s="12"/>
      <c r="NXT83" s="12"/>
      <c r="NXU83" s="12"/>
      <c r="NXV83" s="12"/>
      <c r="NXW83" s="12"/>
      <c r="NXX83" s="12"/>
      <c r="NXY83" s="12"/>
      <c r="NXZ83" s="12"/>
      <c r="NYA83" s="12"/>
      <c r="NYB83" s="12"/>
      <c r="NYC83" s="12"/>
      <c r="NYD83" s="12"/>
      <c r="NYE83" s="12"/>
      <c r="NYF83" s="12"/>
      <c r="NYG83" s="12"/>
      <c r="NYH83" s="12"/>
      <c r="NYI83" s="12"/>
      <c r="NYJ83" s="12"/>
      <c r="NYK83" s="12"/>
      <c r="NYL83" s="12"/>
      <c r="NYM83" s="12"/>
      <c r="NYN83" s="12"/>
      <c r="NYO83" s="12"/>
      <c r="NYP83" s="12"/>
      <c r="NYQ83" s="12"/>
      <c r="NYR83" s="12"/>
      <c r="NYS83" s="12"/>
      <c r="NYT83" s="12"/>
      <c r="NYU83" s="12"/>
      <c r="NYV83" s="12"/>
      <c r="NYW83" s="12"/>
      <c r="NYX83" s="12"/>
      <c r="NYY83" s="12"/>
      <c r="NYZ83" s="12"/>
      <c r="NZA83" s="12"/>
      <c r="NZB83" s="12"/>
      <c r="NZC83" s="12"/>
      <c r="NZD83" s="12"/>
      <c r="NZE83" s="12"/>
      <c r="NZF83" s="12"/>
      <c r="NZG83" s="12"/>
      <c r="NZH83" s="12"/>
      <c r="NZI83" s="12"/>
      <c r="NZJ83" s="12"/>
      <c r="NZK83" s="12"/>
      <c r="NZL83" s="12"/>
      <c r="NZM83" s="12"/>
      <c r="NZN83" s="12"/>
      <c r="NZO83" s="12"/>
      <c r="NZP83" s="12"/>
      <c r="NZQ83" s="12"/>
      <c r="NZR83" s="12"/>
      <c r="NZS83" s="12"/>
      <c r="NZT83" s="12"/>
      <c r="NZU83" s="12"/>
      <c r="NZV83" s="12"/>
      <c r="NZW83" s="12"/>
      <c r="NZX83" s="12"/>
      <c r="NZY83" s="12"/>
      <c r="NZZ83" s="12"/>
      <c r="OAA83" s="12"/>
      <c r="OAB83" s="12"/>
      <c r="OAC83" s="12"/>
      <c r="OAD83" s="12"/>
      <c r="OAE83" s="12"/>
      <c r="OAF83" s="12"/>
      <c r="OAG83" s="12"/>
      <c r="OAH83" s="12"/>
      <c r="OAI83" s="12"/>
      <c r="OAJ83" s="12"/>
      <c r="OAK83" s="12"/>
      <c r="OAL83" s="12"/>
      <c r="OAM83" s="12"/>
      <c r="OAN83" s="12"/>
      <c r="OAO83" s="12"/>
      <c r="OAP83" s="12"/>
      <c r="OAQ83" s="12"/>
      <c r="OAR83" s="12"/>
      <c r="OAS83" s="12"/>
      <c r="OAT83" s="12"/>
      <c r="OAU83" s="12"/>
      <c r="OAV83" s="12"/>
      <c r="OAW83" s="12"/>
      <c r="OAX83" s="12"/>
      <c r="OAY83" s="12"/>
      <c r="OAZ83" s="12"/>
      <c r="OBA83" s="12"/>
      <c r="OBB83" s="12"/>
      <c r="OBC83" s="12"/>
      <c r="OBD83" s="12"/>
      <c r="OBE83" s="12"/>
      <c r="OBF83" s="12"/>
      <c r="OBG83" s="12"/>
      <c r="OBH83" s="12"/>
      <c r="OBI83" s="12"/>
      <c r="OBJ83" s="12"/>
      <c r="OBK83" s="12"/>
      <c r="OBL83" s="12"/>
      <c r="OBM83" s="12"/>
      <c r="OBN83" s="12"/>
      <c r="OBO83" s="12"/>
      <c r="OBP83" s="12"/>
      <c r="OBQ83" s="12"/>
      <c r="OBR83" s="12"/>
      <c r="OBS83" s="12"/>
      <c r="OBT83" s="12"/>
      <c r="OBU83" s="12"/>
      <c r="OBV83" s="12"/>
      <c r="OBW83" s="12"/>
      <c r="OBX83" s="12"/>
      <c r="OBY83" s="12"/>
      <c r="OBZ83" s="12"/>
      <c r="OCA83" s="12"/>
      <c r="OCB83" s="12"/>
      <c r="OCC83" s="12"/>
      <c r="OCD83" s="12"/>
      <c r="OCE83" s="12"/>
      <c r="OCF83" s="12"/>
      <c r="OCG83" s="12"/>
      <c r="OCH83" s="12"/>
      <c r="OCI83" s="12"/>
      <c r="OCJ83" s="12"/>
      <c r="OCK83" s="12"/>
      <c r="OCL83" s="12"/>
      <c r="OCM83" s="12"/>
      <c r="OCN83" s="12"/>
      <c r="OCO83" s="12"/>
      <c r="OCP83" s="12"/>
      <c r="OCQ83" s="12"/>
      <c r="OCR83" s="12"/>
      <c r="OCS83" s="12"/>
      <c r="OCT83" s="12"/>
      <c r="OCU83" s="12"/>
      <c r="OCV83" s="12"/>
      <c r="OCW83" s="12"/>
      <c r="OCX83" s="12"/>
      <c r="OCY83" s="12"/>
      <c r="OCZ83" s="12"/>
      <c r="ODA83" s="12"/>
      <c r="ODB83" s="12"/>
      <c r="ODC83" s="12"/>
      <c r="ODD83" s="12"/>
      <c r="ODE83" s="12"/>
      <c r="ODF83" s="12"/>
      <c r="ODG83" s="12"/>
      <c r="ODH83" s="12"/>
      <c r="ODI83" s="12"/>
      <c r="ODJ83" s="12"/>
      <c r="ODK83" s="12"/>
      <c r="ODL83" s="12"/>
      <c r="ODM83" s="12"/>
      <c r="ODN83" s="12"/>
      <c r="ODO83" s="12"/>
      <c r="ODP83" s="12"/>
      <c r="ODQ83" s="12"/>
      <c r="ODR83" s="12"/>
      <c r="ODS83" s="12"/>
      <c r="ODT83" s="12"/>
      <c r="ODU83" s="12"/>
      <c r="ODV83" s="12"/>
      <c r="ODW83" s="12"/>
      <c r="ODX83" s="12"/>
      <c r="ODY83" s="12"/>
      <c r="ODZ83" s="12"/>
      <c r="OEA83" s="12"/>
      <c r="OEB83" s="12"/>
      <c r="OEC83" s="12"/>
      <c r="OED83" s="12"/>
      <c r="OEE83" s="12"/>
      <c r="OEF83" s="12"/>
      <c r="OEG83" s="12"/>
      <c r="OEH83" s="12"/>
      <c r="OEI83" s="12"/>
      <c r="OEJ83" s="12"/>
      <c r="OEK83" s="12"/>
      <c r="OEL83" s="12"/>
      <c r="OEM83" s="12"/>
      <c r="OEN83" s="12"/>
      <c r="OEO83" s="12"/>
      <c r="OEP83" s="12"/>
      <c r="OEQ83" s="12"/>
      <c r="OER83" s="12"/>
      <c r="OES83" s="12"/>
      <c r="OET83" s="12"/>
      <c r="OEU83" s="12"/>
      <c r="OEV83" s="12"/>
      <c r="OEW83" s="12"/>
      <c r="OEX83" s="12"/>
      <c r="OEY83" s="12"/>
      <c r="OEZ83" s="12"/>
      <c r="OFA83" s="12"/>
      <c r="OFB83" s="12"/>
      <c r="OFC83" s="12"/>
      <c r="OFD83" s="12"/>
      <c r="OFE83" s="12"/>
      <c r="OFF83" s="12"/>
      <c r="OFG83" s="12"/>
      <c r="OFH83" s="12"/>
      <c r="OFI83" s="12"/>
      <c r="OFJ83" s="12"/>
      <c r="OFK83" s="12"/>
      <c r="OFL83" s="12"/>
      <c r="OFM83" s="12"/>
      <c r="OFN83" s="12"/>
      <c r="OFO83" s="12"/>
      <c r="OFP83" s="12"/>
      <c r="OFQ83" s="12"/>
      <c r="OFR83" s="12"/>
      <c r="OFS83" s="12"/>
      <c r="OFT83" s="12"/>
      <c r="OFU83" s="12"/>
      <c r="OFV83" s="12"/>
      <c r="OFW83" s="12"/>
      <c r="OFX83" s="12"/>
      <c r="OFY83" s="12"/>
      <c r="OFZ83" s="12"/>
      <c r="OGA83" s="12"/>
      <c r="OGB83" s="12"/>
      <c r="OGC83" s="12"/>
      <c r="OGD83" s="12"/>
      <c r="OGE83" s="12"/>
      <c r="OGF83" s="12"/>
      <c r="OGG83" s="12"/>
      <c r="OGH83" s="12"/>
      <c r="OGI83" s="12"/>
      <c r="OGJ83" s="12"/>
      <c r="OGK83" s="12"/>
      <c r="OGL83" s="12"/>
      <c r="OGM83" s="12"/>
      <c r="OGN83" s="12"/>
      <c r="OGO83" s="12"/>
      <c r="OGP83" s="12"/>
      <c r="OGQ83" s="12"/>
      <c r="OGR83" s="12"/>
      <c r="OGS83" s="12"/>
      <c r="OGT83" s="12"/>
      <c r="OGU83" s="12"/>
      <c r="OGV83" s="12"/>
      <c r="OGW83" s="12"/>
      <c r="OGX83" s="12"/>
      <c r="OGY83" s="12"/>
      <c r="OGZ83" s="12"/>
      <c r="OHA83" s="12"/>
      <c r="OHB83" s="12"/>
      <c r="OHC83" s="12"/>
      <c r="OHD83" s="12"/>
      <c r="OHE83" s="12"/>
      <c r="OHF83" s="12"/>
      <c r="OHG83" s="12"/>
      <c r="OHH83" s="12"/>
      <c r="OHI83" s="12"/>
      <c r="OHJ83" s="12"/>
      <c r="OHK83" s="12"/>
      <c r="OHL83" s="12"/>
      <c r="OHM83" s="12"/>
      <c r="OHN83" s="12"/>
      <c r="OHO83" s="12"/>
      <c r="OHP83" s="12"/>
      <c r="OHQ83" s="12"/>
      <c r="OHR83" s="12"/>
      <c r="OHS83" s="12"/>
      <c r="OHT83" s="12"/>
      <c r="OHU83" s="12"/>
      <c r="OHV83" s="12"/>
      <c r="OHW83" s="12"/>
      <c r="OHX83" s="12"/>
      <c r="OHY83" s="12"/>
      <c r="OHZ83" s="12"/>
      <c r="OIA83" s="12"/>
      <c r="OIB83" s="12"/>
      <c r="OIC83" s="12"/>
      <c r="OID83" s="12"/>
      <c r="OIE83" s="12"/>
      <c r="OIF83" s="12"/>
      <c r="OIG83" s="12"/>
      <c r="OIH83" s="12"/>
      <c r="OII83" s="12"/>
      <c r="OIJ83" s="12"/>
      <c r="OIK83" s="12"/>
      <c r="OIL83" s="12"/>
      <c r="OIM83" s="12"/>
      <c r="OIN83" s="12"/>
      <c r="OIO83" s="12"/>
      <c r="OIP83" s="12"/>
      <c r="OIQ83" s="12"/>
      <c r="OIR83" s="12"/>
      <c r="OIS83" s="12"/>
      <c r="OIT83" s="12"/>
      <c r="OIU83" s="12"/>
      <c r="OIV83" s="12"/>
      <c r="OIW83" s="12"/>
      <c r="OIX83" s="12"/>
      <c r="OIY83" s="12"/>
      <c r="OIZ83" s="12"/>
      <c r="OJA83" s="12"/>
      <c r="OJB83" s="12"/>
      <c r="OJC83" s="12"/>
      <c r="OJD83" s="12"/>
      <c r="OJE83" s="12"/>
      <c r="OJF83" s="12"/>
      <c r="OJG83" s="12"/>
      <c r="OJH83" s="12"/>
      <c r="OJI83" s="12"/>
      <c r="OJJ83" s="12"/>
      <c r="OJK83" s="12"/>
      <c r="OJL83" s="12"/>
      <c r="OJM83" s="12"/>
      <c r="OJN83" s="12"/>
      <c r="OJO83" s="12"/>
      <c r="OJP83" s="12"/>
      <c r="OJQ83" s="12"/>
      <c r="OJR83" s="12"/>
      <c r="OJS83" s="12"/>
      <c r="OJT83" s="12"/>
      <c r="OJU83" s="12"/>
      <c r="OJV83" s="12"/>
      <c r="OJW83" s="12"/>
      <c r="OJX83" s="12"/>
      <c r="OJY83" s="12"/>
      <c r="OJZ83" s="12"/>
      <c r="OKA83" s="12"/>
      <c r="OKB83" s="12"/>
      <c r="OKC83" s="12"/>
      <c r="OKD83" s="12"/>
      <c r="OKE83" s="12"/>
      <c r="OKF83" s="12"/>
      <c r="OKG83" s="12"/>
      <c r="OKH83" s="12"/>
      <c r="OKI83" s="12"/>
      <c r="OKJ83" s="12"/>
      <c r="OKK83" s="12"/>
      <c r="OKL83" s="12"/>
      <c r="OKM83" s="12"/>
      <c r="OKN83" s="12"/>
      <c r="OKO83" s="12"/>
      <c r="OKP83" s="12"/>
      <c r="OKQ83" s="12"/>
      <c r="OKR83" s="12"/>
      <c r="OKS83" s="12"/>
      <c r="OKT83" s="12"/>
      <c r="OKU83" s="12"/>
      <c r="OKV83" s="12"/>
      <c r="OKW83" s="12"/>
      <c r="OKX83" s="12"/>
      <c r="OKY83" s="12"/>
      <c r="OKZ83" s="12"/>
      <c r="OLA83" s="12"/>
      <c r="OLB83" s="12"/>
      <c r="OLC83" s="12"/>
      <c r="OLD83" s="12"/>
      <c r="OLE83" s="12"/>
      <c r="OLF83" s="12"/>
      <c r="OLG83" s="12"/>
      <c r="OLH83" s="12"/>
      <c r="OLI83" s="12"/>
      <c r="OLJ83" s="12"/>
      <c r="OLK83" s="12"/>
      <c r="OLL83" s="12"/>
      <c r="OLM83" s="12"/>
      <c r="OLN83" s="12"/>
      <c r="OLO83" s="12"/>
      <c r="OLP83" s="12"/>
      <c r="OLQ83" s="12"/>
      <c r="OLR83" s="12"/>
      <c r="OLS83" s="12"/>
      <c r="OLT83" s="12"/>
      <c r="OLU83" s="12"/>
      <c r="OLV83" s="12"/>
      <c r="OLW83" s="12"/>
      <c r="OLX83" s="12"/>
      <c r="OLY83" s="12"/>
      <c r="OLZ83" s="12"/>
      <c r="OMA83" s="12"/>
      <c r="OMB83" s="12"/>
      <c r="OMC83" s="12"/>
      <c r="OMD83" s="12"/>
      <c r="OME83" s="12"/>
      <c r="OMF83" s="12"/>
      <c r="OMG83" s="12"/>
      <c r="OMH83" s="12"/>
      <c r="OMI83" s="12"/>
      <c r="OMJ83" s="12"/>
      <c r="OMK83" s="12"/>
      <c r="OML83" s="12"/>
      <c r="OMM83" s="12"/>
      <c r="OMN83" s="12"/>
      <c r="OMO83" s="12"/>
      <c r="OMP83" s="12"/>
      <c r="OMQ83" s="12"/>
      <c r="OMR83" s="12"/>
      <c r="OMS83" s="12"/>
      <c r="OMT83" s="12"/>
      <c r="OMU83" s="12"/>
      <c r="OMV83" s="12"/>
      <c r="OMW83" s="12"/>
      <c r="OMX83" s="12"/>
      <c r="OMY83" s="12"/>
      <c r="OMZ83" s="12"/>
      <c r="ONA83" s="12"/>
      <c r="ONB83" s="12"/>
      <c r="ONC83" s="12"/>
      <c r="OND83" s="12"/>
      <c r="ONE83" s="12"/>
      <c r="ONF83" s="12"/>
      <c r="ONG83" s="12"/>
      <c r="ONH83" s="12"/>
      <c r="ONI83" s="12"/>
      <c r="ONJ83" s="12"/>
      <c r="ONK83" s="12"/>
      <c r="ONL83" s="12"/>
      <c r="ONM83" s="12"/>
      <c r="ONN83" s="12"/>
      <c r="ONO83" s="12"/>
      <c r="ONP83" s="12"/>
      <c r="ONQ83" s="12"/>
      <c r="ONR83" s="12"/>
      <c r="ONS83" s="12"/>
      <c r="ONT83" s="12"/>
      <c r="ONU83" s="12"/>
      <c r="ONV83" s="12"/>
      <c r="ONW83" s="12"/>
      <c r="ONX83" s="12"/>
      <c r="ONY83" s="12"/>
      <c r="ONZ83" s="12"/>
      <c r="OOA83" s="12"/>
      <c r="OOB83" s="12"/>
      <c r="OOC83" s="12"/>
      <c r="OOD83" s="12"/>
      <c r="OOE83" s="12"/>
      <c r="OOF83" s="12"/>
      <c r="OOG83" s="12"/>
      <c r="OOH83" s="12"/>
      <c r="OOI83" s="12"/>
      <c r="OOJ83" s="12"/>
      <c r="OOK83" s="12"/>
      <c r="OOL83" s="12"/>
      <c r="OOM83" s="12"/>
      <c r="OON83" s="12"/>
      <c r="OOO83" s="12"/>
      <c r="OOP83" s="12"/>
      <c r="OOQ83" s="12"/>
      <c r="OOR83" s="12"/>
      <c r="OOS83" s="12"/>
      <c r="OOT83" s="12"/>
      <c r="OOU83" s="12"/>
      <c r="OOV83" s="12"/>
      <c r="OOW83" s="12"/>
      <c r="OOX83" s="12"/>
      <c r="OOY83" s="12"/>
      <c r="OOZ83" s="12"/>
      <c r="OPA83" s="12"/>
      <c r="OPB83" s="12"/>
      <c r="OPC83" s="12"/>
      <c r="OPD83" s="12"/>
      <c r="OPE83" s="12"/>
      <c r="OPF83" s="12"/>
      <c r="OPG83" s="12"/>
      <c r="OPH83" s="12"/>
      <c r="OPI83" s="12"/>
      <c r="OPJ83" s="12"/>
      <c r="OPK83" s="12"/>
      <c r="OPL83" s="12"/>
      <c r="OPM83" s="12"/>
      <c r="OPN83" s="12"/>
      <c r="OPO83" s="12"/>
      <c r="OPP83" s="12"/>
      <c r="OPQ83" s="12"/>
      <c r="OPR83" s="12"/>
      <c r="OPS83" s="12"/>
      <c r="OPT83" s="12"/>
      <c r="OPU83" s="12"/>
      <c r="OPV83" s="12"/>
      <c r="OPW83" s="12"/>
      <c r="OPX83" s="12"/>
      <c r="OPY83" s="12"/>
      <c r="OPZ83" s="12"/>
      <c r="OQA83" s="12"/>
      <c r="OQB83" s="12"/>
      <c r="OQC83" s="12"/>
      <c r="OQD83" s="12"/>
      <c r="OQE83" s="12"/>
      <c r="OQF83" s="12"/>
      <c r="OQG83" s="12"/>
      <c r="OQH83" s="12"/>
      <c r="OQI83" s="12"/>
      <c r="OQJ83" s="12"/>
      <c r="OQK83" s="12"/>
      <c r="OQL83" s="12"/>
      <c r="OQM83" s="12"/>
      <c r="OQN83" s="12"/>
      <c r="OQO83" s="12"/>
      <c r="OQP83" s="12"/>
      <c r="OQQ83" s="12"/>
      <c r="OQR83" s="12"/>
      <c r="OQS83" s="12"/>
      <c r="OQT83" s="12"/>
      <c r="OQU83" s="12"/>
      <c r="OQV83" s="12"/>
      <c r="OQW83" s="12"/>
      <c r="OQX83" s="12"/>
      <c r="OQY83" s="12"/>
      <c r="OQZ83" s="12"/>
      <c r="ORA83" s="12"/>
      <c r="ORB83" s="12"/>
      <c r="ORC83" s="12"/>
      <c r="ORD83" s="12"/>
      <c r="ORE83" s="12"/>
      <c r="ORF83" s="12"/>
      <c r="ORG83" s="12"/>
      <c r="ORH83" s="12"/>
      <c r="ORI83" s="12"/>
      <c r="ORJ83" s="12"/>
      <c r="ORK83" s="12"/>
      <c r="ORL83" s="12"/>
      <c r="ORM83" s="12"/>
      <c r="ORN83" s="12"/>
      <c r="ORO83" s="12"/>
      <c r="ORP83" s="12"/>
      <c r="ORQ83" s="12"/>
      <c r="ORR83" s="12"/>
      <c r="ORS83" s="12"/>
      <c r="ORT83" s="12"/>
      <c r="ORU83" s="12"/>
      <c r="ORV83" s="12"/>
      <c r="ORW83" s="12"/>
      <c r="ORX83" s="12"/>
      <c r="ORY83" s="12"/>
      <c r="ORZ83" s="12"/>
      <c r="OSA83" s="12"/>
      <c r="OSB83" s="12"/>
      <c r="OSC83" s="12"/>
      <c r="OSD83" s="12"/>
      <c r="OSE83" s="12"/>
      <c r="OSF83" s="12"/>
      <c r="OSG83" s="12"/>
      <c r="OSH83" s="12"/>
      <c r="OSI83" s="12"/>
      <c r="OSJ83" s="12"/>
      <c r="OSK83" s="12"/>
      <c r="OSL83" s="12"/>
      <c r="OSM83" s="12"/>
      <c r="OSN83" s="12"/>
      <c r="OSO83" s="12"/>
      <c r="OSP83" s="12"/>
      <c r="OSQ83" s="12"/>
      <c r="OSR83" s="12"/>
      <c r="OSS83" s="12"/>
      <c r="OST83" s="12"/>
      <c r="OSU83" s="12"/>
      <c r="OSV83" s="12"/>
      <c r="OSW83" s="12"/>
      <c r="OSX83" s="12"/>
      <c r="OSY83" s="12"/>
      <c r="OSZ83" s="12"/>
      <c r="OTA83" s="12"/>
      <c r="OTB83" s="12"/>
      <c r="OTC83" s="12"/>
      <c r="OTD83" s="12"/>
      <c r="OTE83" s="12"/>
      <c r="OTF83" s="12"/>
      <c r="OTG83" s="12"/>
      <c r="OTH83" s="12"/>
      <c r="OTI83" s="12"/>
      <c r="OTJ83" s="12"/>
      <c r="OTK83" s="12"/>
      <c r="OTL83" s="12"/>
      <c r="OTM83" s="12"/>
      <c r="OTN83" s="12"/>
      <c r="OTO83" s="12"/>
      <c r="OTP83" s="12"/>
      <c r="OTQ83" s="12"/>
      <c r="OTR83" s="12"/>
      <c r="OTS83" s="12"/>
      <c r="OTT83" s="12"/>
      <c r="OTU83" s="12"/>
      <c r="OTV83" s="12"/>
      <c r="OTW83" s="12"/>
      <c r="OTX83" s="12"/>
      <c r="OTY83" s="12"/>
      <c r="OTZ83" s="12"/>
      <c r="OUA83" s="12"/>
      <c r="OUB83" s="12"/>
      <c r="OUC83" s="12"/>
      <c r="OUD83" s="12"/>
      <c r="OUE83" s="12"/>
      <c r="OUF83" s="12"/>
      <c r="OUG83" s="12"/>
      <c r="OUH83" s="12"/>
      <c r="OUI83" s="12"/>
      <c r="OUJ83" s="12"/>
      <c r="OUK83" s="12"/>
      <c r="OUL83" s="12"/>
      <c r="OUM83" s="12"/>
      <c r="OUN83" s="12"/>
      <c r="OUO83" s="12"/>
      <c r="OUP83" s="12"/>
      <c r="OUQ83" s="12"/>
      <c r="OUR83" s="12"/>
      <c r="OUS83" s="12"/>
      <c r="OUT83" s="12"/>
      <c r="OUU83" s="12"/>
      <c r="OUV83" s="12"/>
      <c r="OUW83" s="12"/>
      <c r="OUX83" s="12"/>
      <c r="OUY83" s="12"/>
      <c r="OUZ83" s="12"/>
      <c r="OVA83" s="12"/>
      <c r="OVB83" s="12"/>
      <c r="OVC83" s="12"/>
      <c r="OVD83" s="12"/>
      <c r="OVE83" s="12"/>
      <c r="OVF83" s="12"/>
      <c r="OVG83" s="12"/>
      <c r="OVH83" s="12"/>
      <c r="OVI83" s="12"/>
      <c r="OVJ83" s="12"/>
      <c r="OVK83" s="12"/>
      <c r="OVL83" s="12"/>
      <c r="OVM83" s="12"/>
      <c r="OVN83" s="12"/>
      <c r="OVO83" s="12"/>
      <c r="OVP83" s="12"/>
      <c r="OVQ83" s="12"/>
      <c r="OVR83" s="12"/>
      <c r="OVS83" s="12"/>
      <c r="OVT83" s="12"/>
      <c r="OVU83" s="12"/>
      <c r="OVV83" s="12"/>
      <c r="OVW83" s="12"/>
      <c r="OVX83" s="12"/>
      <c r="OVY83" s="12"/>
      <c r="OVZ83" s="12"/>
      <c r="OWA83" s="12"/>
      <c r="OWB83" s="12"/>
      <c r="OWC83" s="12"/>
      <c r="OWD83" s="12"/>
      <c r="OWE83" s="12"/>
      <c r="OWF83" s="12"/>
      <c r="OWG83" s="12"/>
      <c r="OWH83" s="12"/>
      <c r="OWI83" s="12"/>
      <c r="OWJ83" s="12"/>
      <c r="OWK83" s="12"/>
      <c r="OWL83" s="12"/>
      <c r="OWM83" s="12"/>
      <c r="OWN83" s="12"/>
      <c r="OWO83" s="12"/>
      <c r="OWP83" s="12"/>
      <c r="OWQ83" s="12"/>
      <c r="OWR83" s="12"/>
      <c r="OWS83" s="12"/>
      <c r="OWT83" s="12"/>
      <c r="OWU83" s="12"/>
      <c r="OWV83" s="12"/>
      <c r="OWW83" s="12"/>
      <c r="OWX83" s="12"/>
      <c r="OWY83" s="12"/>
      <c r="OWZ83" s="12"/>
      <c r="OXA83" s="12"/>
      <c r="OXB83" s="12"/>
      <c r="OXC83" s="12"/>
      <c r="OXD83" s="12"/>
      <c r="OXE83" s="12"/>
      <c r="OXF83" s="12"/>
      <c r="OXG83" s="12"/>
      <c r="OXH83" s="12"/>
      <c r="OXI83" s="12"/>
      <c r="OXJ83" s="12"/>
      <c r="OXK83" s="12"/>
      <c r="OXL83" s="12"/>
      <c r="OXM83" s="12"/>
      <c r="OXN83" s="12"/>
      <c r="OXO83" s="12"/>
      <c r="OXP83" s="12"/>
      <c r="OXQ83" s="12"/>
      <c r="OXR83" s="12"/>
      <c r="OXS83" s="12"/>
      <c r="OXT83" s="12"/>
      <c r="OXU83" s="12"/>
      <c r="OXV83" s="12"/>
      <c r="OXW83" s="12"/>
      <c r="OXX83" s="12"/>
      <c r="OXY83" s="12"/>
      <c r="OXZ83" s="12"/>
      <c r="OYA83" s="12"/>
      <c r="OYB83" s="12"/>
      <c r="OYC83" s="12"/>
      <c r="OYD83" s="12"/>
      <c r="OYE83" s="12"/>
      <c r="OYF83" s="12"/>
      <c r="OYG83" s="12"/>
      <c r="OYH83" s="12"/>
      <c r="OYI83" s="12"/>
      <c r="OYJ83" s="12"/>
      <c r="OYK83" s="12"/>
      <c r="OYL83" s="12"/>
      <c r="OYM83" s="12"/>
      <c r="OYN83" s="12"/>
      <c r="OYO83" s="12"/>
      <c r="OYP83" s="12"/>
      <c r="OYQ83" s="12"/>
      <c r="OYR83" s="12"/>
      <c r="OYS83" s="12"/>
      <c r="OYT83" s="12"/>
      <c r="OYU83" s="12"/>
      <c r="OYV83" s="12"/>
      <c r="OYW83" s="12"/>
      <c r="OYX83" s="12"/>
      <c r="OYY83" s="12"/>
      <c r="OYZ83" s="12"/>
      <c r="OZA83" s="12"/>
      <c r="OZB83" s="12"/>
      <c r="OZC83" s="12"/>
      <c r="OZD83" s="12"/>
      <c r="OZE83" s="12"/>
      <c r="OZF83" s="12"/>
      <c r="OZG83" s="12"/>
      <c r="OZH83" s="12"/>
      <c r="OZI83" s="12"/>
      <c r="OZJ83" s="12"/>
      <c r="OZK83" s="12"/>
      <c r="OZL83" s="12"/>
      <c r="OZM83" s="12"/>
      <c r="OZN83" s="12"/>
      <c r="OZO83" s="12"/>
      <c r="OZP83" s="12"/>
      <c r="OZQ83" s="12"/>
      <c r="OZR83" s="12"/>
      <c r="OZS83" s="12"/>
      <c r="OZT83" s="12"/>
      <c r="OZU83" s="12"/>
      <c r="OZV83" s="12"/>
      <c r="OZW83" s="12"/>
      <c r="OZX83" s="12"/>
      <c r="OZY83" s="12"/>
      <c r="OZZ83" s="12"/>
      <c r="PAA83" s="12"/>
      <c r="PAB83" s="12"/>
      <c r="PAC83" s="12"/>
      <c r="PAD83" s="12"/>
      <c r="PAE83" s="12"/>
      <c r="PAF83" s="12"/>
      <c r="PAG83" s="12"/>
      <c r="PAH83" s="12"/>
      <c r="PAI83" s="12"/>
      <c r="PAJ83" s="12"/>
      <c r="PAK83" s="12"/>
      <c r="PAL83" s="12"/>
      <c r="PAM83" s="12"/>
      <c r="PAN83" s="12"/>
      <c r="PAO83" s="12"/>
      <c r="PAP83" s="12"/>
      <c r="PAQ83" s="12"/>
      <c r="PAR83" s="12"/>
      <c r="PAS83" s="12"/>
      <c r="PAT83" s="12"/>
      <c r="PAU83" s="12"/>
      <c r="PAV83" s="12"/>
      <c r="PAW83" s="12"/>
      <c r="PAX83" s="12"/>
      <c r="PAY83" s="12"/>
      <c r="PAZ83" s="12"/>
      <c r="PBA83" s="12"/>
      <c r="PBB83" s="12"/>
      <c r="PBC83" s="12"/>
      <c r="PBD83" s="12"/>
      <c r="PBE83" s="12"/>
      <c r="PBF83" s="12"/>
      <c r="PBG83" s="12"/>
      <c r="PBH83" s="12"/>
      <c r="PBI83" s="12"/>
      <c r="PBJ83" s="12"/>
      <c r="PBK83" s="12"/>
      <c r="PBL83" s="12"/>
      <c r="PBM83" s="12"/>
      <c r="PBN83" s="12"/>
      <c r="PBO83" s="12"/>
      <c r="PBP83" s="12"/>
      <c r="PBQ83" s="12"/>
      <c r="PBR83" s="12"/>
      <c r="PBS83" s="12"/>
      <c r="PBT83" s="12"/>
      <c r="PBU83" s="12"/>
      <c r="PBV83" s="12"/>
      <c r="PBW83" s="12"/>
      <c r="PBX83" s="12"/>
      <c r="PBY83" s="12"/>
      <c r="PBZ83" s="12"/>
      <c r="PCA83" s="12"/>
      <c r="PCB83" s="12"/>
      <c r="PCC83" s="12"/>
      <c r="PCD83" s="12"/>
      <c r="PCE83" s="12"/>
      <c r="PCF83" s="12"/>
      <c r="PCG83" s="12"/>
      <c r="PCH83" s="12"/>
      <c r="PCI83" s="12"/>
      <c r="PCJ83" s="12"/>
      <c r="PCK83" s="12"/>
      <c r="PCL83" s="12"/>
      <c r="PCM83" s="12"/>
      <c r="PCN83" s="12"/>
      <c r="PCO83" s="12"/>
      <c r="PCP83" s="12"/>
      <c r="PCQ83" s="12"/>
      <c r="PCR83" s="12"/>
      <c r="PCS83" s="12"/>
      <c r="PCT83" s="12"/>
      <c r="PCU83" s="12"/>
      <c r="PCV83" s="12"/>
      <c r="PCW83" s="12"/>
      <c r="PCX83" s="12"/>
      <c r="PCY83" s="12"/>
      <c r="PCZ83" s="12"/>
      <c r="PDA83" s="12"/>
      <c r="PDB83" s="12"/>
      <c r="PDC83" s="12"/>
      <c r="PDD83" s="12"/>
      <c r="PDE83" s="12"/>
      <c r="PDF83" s="12"/>
      <c r="PDG83" s="12"/>
      <c r="PDH83" s="12"/>
      <c r="PDI83" s="12"/>
      <c r="PDJ83" s="12"/>
      <c r="PDK83" s="12"/>
      <c r="PDL83" s="12"/>
      <c r="PDM83" s="12"/>
      <c r="PDN83" s="12"/>
      <c r="PDO83" s="12"/>
      <c r="PDP83" s="12"/>
      <c r="PDQ83" s="12"/>
      <c r="PDR83" s="12"/>
      <c r="PDS83" s="12"/>
      <c r="PDT83" s="12"/>
      <c r="PDU83" s="12"/>
      <c r="PDV83" s="12"/>
      <c r="PDW83" s="12"/>
      <c r="PDX83" s="12"/>
      <c r="PDY83" s="12"/>
      <c r="PDZ83" s="12"/>
      <c r="PEA83" s="12"/>
      <c r="PEB83" s="12"/>
      <c r="PEC83" s="12"/>
      <c r="PED83" s="12"/>
      <c r="PEE83" s="12"/>
      <c r="PEF83" s="12"/>
      <c r="PEG83" s="12"/>
      <c r="PEH83" s="12"/>
      <c r="PEI83" s="12"/>
      <c r="PEJ83" s="12"/>
      <c r="PEK83" s="12"/>
      <c r="PEL83" s="12"/>
      <c r="PEM83" s="12"/>
      <c r="PEN83" s="12"/>
      <c r="PEO83" s="12"/>
      <c r="PEP83" s="12"/>
      <c r="PEQ83" s="12"/>
      <c r="PER83" s="12"/>
      <c r="PES83" s="12"/>
      <c r="PET83" s="12"/>
      <c r="PEU83" s="12"/>
      <c r="PEV83" s="12"/>
      <c r="PEW83" s="12"/>
      <c r="PEX83" s="12"/>
      <c r="PEY83" s="12"/>
      <c r="PEZ83" s="12"/>
      <c r="PFA83" s="12"/>
      <c r="PFB83" s="12"/>
      <c r="PFC83" s="12"/>
      <c r="PFD83" s="12"/>
      <c r="PFE83" s="12"/>
      <c r="PFF83" s="12"/>
      <c r="PFG83" s="12"/>
      <c r="PFH83" s="12"/>
      <c r="PFI83" s="12"/>
      <c r="PFJ83" s="12"/>
      <c r="PFK83" s="12"/>
      <c r="PFL83" s="12"/>
      <c r="PFM83" s="12"/>
      <c r="PFN83" s="12"/>
      <c r="PFO83" s="12"/>
      <c r="PFP83" s="12"/>
      <c r="PFQ83" s="12"/>
      <c r="PFR83" s="12"/>
      <c r="PFS83" s="12"/>
      <c r="PFT83" s="12"/>
      <c r="PFU83" s="12"/>
      <c r="PFV83" s="12"/>
      <c r="PFW83" s="12"/>
      <c r="PFX83" s="12"/>
      <c r="PFY83" s="12"/>
      <c r="PFZ83" s="12"/>
      <c r="PGA83" s="12"/>
      <c r="PGB83" s="12"/>
      <c r="PGC83" s="12"/>
      <c r="PGD83" s="12"/>
      <c r="PGE83" s="12"/>
      <c r="PGF83" s="12"/>
      <c r="PGG83" s="12"/>
      <c r="PGH83" s="12"/>
      <c r="PGI83" s="12"/>
      <c r="PGJ83" s="12"/>
      <c r="PGK83" s="12"/>
      <c r="PGL83" s="12"/>
      <c r="PGM83" s="12"/>
      <c r="PGN83" s="12"/>
      <c r="PGO83" s="12"/>
      <c r="PGP83" s="12"/>
      <c r="PGQ83" s="12"/>
      <c r="PGR83" s="12"/>
      <c r="PGS83" s="12"/>
      <c r="PGT83" s="12"/>
      <c r="PGU83" s="12"/>
      <c r="PGV83" s="12"/>
      <c r="PGW83" s="12"/>
      <c r="PGX83" s="12"/>
      <c r="PGY83" s="12"/>
      <c r="PGZ83" s="12"/>
      <c r="PHA83" s="12"/>
      <c r="PHB83" s="12"/>
      <c r="PHC83" s="12"/>
      <c r="PHD83" s="12"/>
      <c r="PHE83" s="12"/>
      <c r="PHF83" s="12"/>
      <c r="PHG83" s="12"/>
      <c r="PHH83" s="12"/>
      <c r="PHI83" s="12"/>
      <c r="PHJ83" s="12"/>
      <c r="PHK83" s="12"/>
      <c r="PHL83" s="12"/>
      <c r="PHM83" s="12"/>
      <c r="PHN83" s="12"/>
      <c r="PHO83" s="12"/>
      <c r="PHP83" s="12"/>
      <c r="PHQ83" s="12"/>
      <c r="PHR83" s="12"/>
      <c r="PHS83" s="12"/>
      <c r="PHT83" s="12"/>
      <c r="PHU83" s="12"/>
      <c r="PHV83" s="12"/>
      <c r="PHW83" s="12"/>
      <c r="PHX83" s="12"/>
      <c r="PHY83" s="12"/>
      <c r="PHZ83" s="12"/>
      <c r="PIA83" s="12"/>
      <c r="PIB83" s="12"/>
      <c r="PIC83" s="12"/>
      <c r="PID83" s="12"/>
      <c r="PIE83" s="12"/>
      <c r="PIF83" s="12"/>
      <c r="PIG83" s="12"/>
      <c r="PIH83" s="12"/>
      <c r="PII83" s="12"/>
      <c r="PIJ83" s="12"/>
      <c r="PIK83" s="12"/>
      <c r="PIL83" s="12"/>
      <c r="PIM83" s="12"/>
      <c r="PIN83" s="12"/>
      <c r="PIO83" s="12"/>
      <c r="PIP83" s="12"/>
      <c r="PIQ83" s="12"/>
      <c r="PIR83" s="12"/>
      <c r="PIS83" s="12"/>
      <c r="PIT83" s="12"/>
      <c r="PIU83" s="12"/>
      <c r="PIV83" s="12"/>
      <c r="PIW83" s="12"/>
      <c r="PIX83" s="12"/>
      <c r="PIY83" s="12"/>
      <c r="PIZ83" s="12"/>
      <c r="PJA83" s="12"/>
      <c r="PJB83" s="12"/>
      <c r="PJC83" s="12"/>
      <c r="PJD83" s="12"/>
      <c r="PJE83" s="12"/>
      <c r="PJF83" s="12"/>
      <c r="PJG83" s="12"/>
      <c r="PJH83" s="12"/>
      <c r="PJI83" s="12"/>
      <c r="PJJ83" s="12"/>
      <c r="PJK83" s="12"/>
      <c r="PJL83" s="12"/>
      <c r="PJM83" s="12"/>
      <c r="PJN83" s="12"/>
      <c r="PJO83" s="12"/>
      <c r="PJP83" s="12"/>
      <c r="PJQ83" s="12"/>
      <c r="PJR83" s="12"/>
      <c r="PJS83" s="12"/>
      <c r="PJT83" s="12"/>
      <c r="PJU83" s="12"/>
      <c r="PJV83" s="12"/>
      <c r="PJW83" s="12"/>
      <c r="PJX83" s="12"/>
      <c r="PJY83" s="12"/>
      <c r="PJZ83" s="12"/>
      <c r="PKA83" s="12"/>
      <c r="PKB83" s="12"/>
      <c r="PKC83" s="12"/>
      <c r="PKD83" s="12"/>
      <c r="PKE83" s="12"/>
      <c r="PKF83" s="12"/>
      <c r="PKG83" s="12"/>
      <c r="PKH83" s="12"/>
      <c r="PKI83" s="12"/>
      <c r="PKJ83" s="12"/>
      <c r="PKK83" s="12"/>
      <c r="PKL83" s="12"/>
      <c r="PKM83" s="12"/>
      <c r="PKN83" s="12"/>
      <c r="PKO83" s="12"/>
      <c r="PKP83" s="12"/>
      <c r="PKQ83" s="12"/>
      <c r="PKR83" s="12"/>
      <c r="PKS83" s="12"/>
      <c r="PKT83" s="12"/>
      <c r="PKU83" s="12"/>
      <c r="PKV83" s="12"/>
      <c r="PKW83" s="12"/>
      <c r="PKX83" s="12"/>
      <c r="PKY83" s="12"/>
      <c r="PKZ83" s="12"/>
      <c r="PLA83" s="12"/>
      <c r="PLB83" s="12"/>
      <c r="PLC83" s="12"/>
      <c r="PLD83" s="12"/>
      <c r="PLE83" s="12"/>
      <c r="PLF83" s="12"/>
      <c r="PLG83" s="12"/>
      <c r="PLH83" s="12"/>
      <c r="PLI83" s="12"/>
      <c r="PLJ83" s="12"/>
      <c r="PLK83" s="12"/>
      <c r="PLL83" s="12"/>
      <c r="PLM83" s="12"/>
      <c r="PLN83" s="12"/>
      <c r="PLO83" s="12"/>
      <c r="PLP83" s="12"/>
      <c r="PLQ83" s="12"/>
      <c r="PLR83" s="12"/>
      <c r="PLS83" s="12"/>
      <c r="PLT83" s="12"/>
      <c r="PLU83" s="12"/>
      <c r="PLV83" s="12"/>
      <c r="PLW83" s="12"/>
      <c r="PLX83" s="12"/>
      <c r="PLY83" s="12"/>
      <c r="PLZ83" s="12"/>
      <c r="PMA83" s="12"/>
      <c r="PMB83" s="12"/>
      <c r="PMC83" s="12"/>
      <c r="PMD83" s="12"/>
      <c r="PME83" s="12"/>
      <c r="PMF83" s="12"/>
      <c r="PMG83" s="12"/>
      <c r="PMH83" s="12"/>
      <c r="PMI83" s="12"/>
      <c r="PMJ83" s="12"/>
      <c r="PMK83" s="12"/>
      <c r="PML83" s="12"/>
      <c r="PMM83" s="12"/>
      <c r="PMN83" s="12"/>
      <c r="PMO83" s="12"/>
      <c r="PMP83" s="12"/>
      <c r="PMQ83" s="12"/>
      <c r="PMR83" s="12"/>
      <c r="PMS83" s="12"/>
      <c r="PMT83" s="12"/>
      <c r="PMU83" s="12"/>
      <c r="PMV83" s="12"/>
      <c r="PMW83" s="12"/>
      <c r="PMX83" s="12"/>
      <c r="PMY83" s="12"/>
      <c r="PMZ83" s="12"/>
      <c r="PNA83" s="12"/>
      <c r="PNB83" s="12"/>
      <c r="PNC83" s="12"/>
      <c r="PND83" s="12"/>
      <c r="PNE83" s="12"/>
      <c r="PNF83" s="12"/>
      <c r="PNG83" s="12"/>
      <c r="PNH83" s="12"/>
      <c r="PNI83" s="12"/>
      <c r="PNJ83" s="12"/>
      <c r="PNK83" s="12"/>
      <c r="PNL83" s="12"/>
      <c r="PNM83" s="12"/>
      <c r="PNN83" s="12"/>
      <c r="PNO83" s="12"/>
      <c r="PNP83" s="12"/>
      <c r="PNQ83" s="12"/>
      <c r="PNR83" s="12"/>
      <c r="PNS83" s="12"/>
      <c r="PNT83" s="12"/>
      <c r="PNU83" s="12"/>
      <c r="PNV83" s="12"/>
      <c r="PNW83" s="12"/>
      <c r="PNX83" s="12"/>
      <c r="PNY83" s="12"/>
      <c r="PNZ83" s="12"/>
      <c r="POA83" s="12"/>
      <c r="POB83" s="12"/>
      <c r="POC83" s="12"/>
      <c r="POD83" s="12"/>
      <c r="POE83" s="12"/>
      <c r="POF83" s="12"/>
      <c r="POG83" s="12"/>
      <c r="POH83" s="12"/>
      <c r="POI83" s="12"/>
      <c r="POJ83" s="12"/>
      <c r="POK83" s="12"/>
      <c r="POL83" s="12"/>
      <c r="POM83" s="12"/>
      <c r="PON83" s="12"/>
      <c r="POO83" s="12"/>
      <c r="POP83" s="12"/>
      <c r="POQ83" s="12"/>
      <c r="POR83" s="12"/>
      <c r="POS83" s="12"/>
      <c r="POT83" s="12"/>
      <c r="POU83" s="12"/>
      <c r="POV83" s="12"/>
      <c r="POW83" s="12"/>
      <c r="POX83" s="12"/>
      <c r="POY83" s="12"/>
      <c r="POZ83" s="12"/>
      <c r="PPA83" s="12"/>
      <c r="PPB83" s="12"/>
      <c r="PPC83" s="12"/>
      <c r="PPD83" s="12"/>
      <c r="PPE83" s="12"/>
      <c r="PPF83" s="12"/>
      <c r="PPG83" s="12"/>
      <c r="PPH83" s="12"/>
      <c r="PPI83" s="12"/>
      <c r="PPJ83" s="12"/>
      <c r="PPK83" s="12"/>
      <c r="PPL83" s="12"/>
      <c r="PPM83" s="12"/>
      <c r="PPN83" s="12"/>
      <c r="PPO83" s="12"/>
      <c r="PPP83" s="12"/>
      <c r="PPQ83" s="12"/>
      <c r="PPR83" s="12"/>
      <c r="PPS83" s="12"/>
      <c r="PPT83" s="12"/>
      <c r="PPU83" s="12"/>
      <c r="PPV83" s="12"/>
      <c r="PPW83" s="12"/>
      <c r="PPX83" s="12"/>
      <c r="PPY83" s="12"/>
      <c r="PPZ83" s="12"/>
      <c r="PQA83" s="12"/>
      <c r="PQB83" s="12"/>
      <c r="PQC83" s="12"/>
      <c r="PQD83" s="12"/>
      <c r="PQE83" s="12"/>
      <c r="PQF83" s="12"/>
      <c r="PQG83" s="12"/>
      <c r="PQH83" s="12"/>
      <c r="PQI83" s="12"/>
      <c r="PQJ83" s="12"/>
      <c r="PQK83" s="12"/>
      <c r="PQL83" s="12"/>
      <c r="PQM83" s="12"/>
      <c r="PQN83" s="12"/>
      <c r="PQO83" s="12"/>
      <c r="PQP83" s="12"/>
      <c r="PQQ83" s="12"/>
      <c r="PQR83" s="12"/>
      <c r="PQS83" s="12"/>
      <c r="PQT83" s="12"/>
      <c r="PQU83" s="12"/>
      <c r="PQV83" s="12"/>
      <c r="PQW83" s="12"/>
      <c r="PQX83" s="12"/>
      <c r="PQY83" s="12"/>
      <c r="PQZ83" s="12"/>
      <c r="PRA83" s="12"/>
      <c r="PRB83" s="12"/>
      <c r="PRC83" s="12"/>
      <c r="PRD83" s="12"/>
      <c r="PRE83" s="12"/>
      <c r="PRF83" s="12"/>
      <c r="PRG83" s="12"/>
      <c r="PRH83" s="12"/>
      <c r="PRI83" s="12"/>
      <c r="PRJ83" s="12"/>
      <c r="PRK83" s="12"/>
      <c r="PRL83" s="12"/>
      <c r="PRM83" s="12"/>
      <c r="PRN83" s="12"/>
      <c r="PRO83" s="12"/>
      <c r="PRP83" s="12"/>
      <c r="PRQ83" s="12"/>
      <c r="PRR83" s="12"/>
      <c r="PRS83" s="12"/>
      <c r="PRT83" s="12"/>
      <c r="PRU83" s="12"/>
      <c r="PRV83" s="12"/>
      <c r="PRW83" s="12"/>
      <c r="PRX83" s="12"/>
      <c r="PRY83" s="12"/>
      <c r="PRZ83" s="12"/>
      <c r="PSA83" s="12"/>
      <c r="PSB83" s="12"/>
      <c r="PSC83" s="12"/>
      <c r="PSD83" s="12"/>
      <c r="PSE83" s="12"/>
      <c r="PSF83" s="12"/>
      <c r="PSG83" s="12"/>
      <c r="PSH83" s="12"/>
      <c r="PSI83" s="12"/>
      <c r="PSJ83" s="12"/>
      <c r="PSK83" s="12"/>
      <c r="PSL83" s="12"/>
      <c r="PSM83" s="12"/>
      <c r="PSN83" s="12"/>
      <c r="PSO83" s="12"/>
      <c r="PSP83" s="12"/>
      <c r="PSQ83" s="12"/>
      <c r="PSR83" s="12"/>
      <c r="PSS83" s="12"/>
      <c r="PST83" s="12"/>
      <c r="PSU83" s="12"/>
      <c r="PSV83" s="12"/>
      <c r="PSW83" s="12"/>
      <c r="PSX83" s="12"/>
      <c r="PSY83" s="12"/>
      <c r="PSZ83" s="12"/>
      <c r="PTA83" s="12"/>
      <c r="PTB83" s="12"/>
      <c r="PTC83" s="12"/>
      <c r="PTD83" s="12"/>
      <c r="PTE83" s="12"/>
      <c r="PTF83" s="12"/>
      <c r="PTG83" s="12"/>
      <c r="PTH83" s="12"/>
      <c r="PTI83" s="12"/>
      <c r="PTJ83" s="12"/>
      <c r="PTK83" s="12"/>
      <c r="PTL83" s="12"/>
      <c r="PTM83" s="12"/>
      <c r="PTN83" s="12"/>
      <c r="PTO83" s="12"/>
      <c r="PTP83" s="12"/>
      <c r="PTQ83" s="12"/>
      <c r="PTR83" s="12"/>
      <c r="PTS83" s="12"/>
      <c r="PTT83" s="12"/>
      <c r="PTU83" s="12"/>
      <c r="PTV83" s="12"/>
      <c r="PTW83" s="12"/>
      <c r="PTX83" s="12"/>
      <c r="PTY83" s="12"/>
      <c r="PTZ83" s="12"/>
      <c r="PUA83" s="12"/>
      <c r="PUB83" s="12"/>
      <c r="PUC83" s="12"/>
      <c r="PUD83" s="12"/>
      <c r="PUE83" s="12"/>
      <c r="PUF83" s="12"/>
      <c r="PUG83" s="12"/>
      <c r="PUH83" s="12"/>
      <c r="PUI83" s="12"/>
      <c r="PUJ83" s="12"/>
      <c r="PUK83" s="12"/>
      <c r="PUL83" s="12"/>
      <c r="PUM83" s="12"/>
      <c r="PUN83" s="12"/>
      <c r="PUO83" s="12"/>
      <c r="PUP83" s="12"/>
      <c r="PUQ83" s="12"/>
      <c r="PUR83" s="12"/>
      <c r="PUS83" s="12"/>
      <c r="PUT83" s="12"/>
      <c r="PUU83" s="12"/>
      <c r="PUV83" s="12"/>
      <c r="PUW83" s="12"/>
      <c r="PUX83" s="12"/>
      <c r="PUY83" s="12"/>
      <c r="PUZ83" s="12"/>
      <c r="PVA83" s="12"/>
      <c r="PVB83" s="12"/>
      <c r="PVC83" s="12"/>
      <c r="PVD83" s="12"/>
      <c r="PVE83" s="12"/>
      <c r="PVF83" s="12"/>
      <c r="PVG83" s="12"/>
      <c r="PVH83" s="12"/>
      <c r="PVI83" s="12"/>
      <c r="PVJ83" s="12"/>
      <c r="PVK83" s="12"/>
      <c r="PVL83" s="12"/>
      <c r="PVM83" s="12"/>
      <c r="PVN83" s="12"/>
      <c r="PVO83" s="12"/>
      <c r="PVP83" s="12"/>
      <c r="PVQ83" s="12"/>
      <c r="PVR83" s="12"/>
      <c r="PVS83" s="12"/>
      <c r="PVT83" s="12"/>
      <c r="PVU83" s="12"/>
      <c r="PVV83" s="12"/>
      <c r="PVW83" s="12"/>
      <c r="PVX83" s="12"/>
      <c r="PVY83" s="12"/>
      <c r="PVZ83" s="12"/>
      <c r="PWA83" s="12"/>
      <c r="PWB83" s="12"/>
      <c r="PWC83" s="12"/>
      <c r="PWD83" s="12"/>
      <c r="PWE83" s="12"/>
      <c r="PWF83" s="12"/>
      <c r="PWG83" s="12"/>
      <c r="PWH83" s="12"/>
      <c r="PWI83" s="12"/>
      <c r="PWJ83" s="12"/>
      <c r="PWK83" s="12"/>
      <c r="PWL83" s="12"/>
      <c r="PWM83" s="12"/>
      <c r="PWN83" s="12"/>
      <c r="PWO83" s="12"/>
      <c r="PWP83" s="12"/>
      <c r="PWQ83" s="12"/>
      <c r="PWR83" s="12"/>
      <c r="PWS83" s="12"/>
      <c r="PWT83" s="12"/>
      <c r="PWU83" s="12"/>
      <c r="PWV83" s="12"/>
      <c r="PWW83" s="12"/>
      <c r="PWX83" s="12"/>
      <c r="PWY83" s="12"/>
      <c r="PWZ83" s="12"/>
      <c r="PXA83" s="12"/>
      <c r="PXB83" s="12"/>
      <c r="PXC83" s="12"/>
      <c r="PXD83" s="12"/>
      <c r="PXE83" s="12"/>
      <c r="PXF83" s="12"/>
      <c r="PXG83" s="12"/>
      <c r="PXH83" s="12"/>
      <c r="PXI83" s="12"/>
      <c r="PXJ83" s="12"/>
      <c r="PXK83" s="12"/>
      <c r="PXL83" s="12"/>
      <c r="PXM83" s="12"/>
      <c r="PXN83" s="12"/>
      <c r="PXO83" s="12"/>
      <c r="PXP83" s="12"/>
      <c r="PXQ83" s="12"/>
      <c r="PXR83" s="12"/>
      <c r="PXS83" s="12"/>
      <c r="PXT83" s="12"/>
      <c r="PXU83" s="12"/>
      <c r="PXV83" s="12"/>
      <c r="PXW83" s="12"/>
      <c r="PXX83" s="12"/>
      <c r="PXY83" s="12"/>
      <c r="PXZ83" s="12"/>
      <c r="PYA83" s="12"/>
      <c r="PYB83" s="12"/>
      <c r="PYC83" s="12"/>
      <c r="PYD83" s="12"/>
      <c r="PYE83" s="12"/>
      <c r="PYF83" s="12"/>
      <c r="PYG83" s="12"/>
      <c r="PYH83" s="12"/>
      <c r="PYI83" s="12"/>
      <c r="PYJ83" s="12"/>
      <c r="PYK83" s="12"/>
      <c r="PYL83" s="12"/>
      <c r="PYM83" s="12"/>
      <c r="PYN83" s="12"/>
      <c r="PYO83" s="12"/>
      <c r="PYP83" s="12"/>
      <c r="PYQ83" s="12"/>
      <c r="PYR83" s="12"/>
      <c r="PYS83" s="12"/>
      <c r="PYT83" s="12"/>
      <c r="PYU83" s="12"/>
      <c r="PYV83" s="12"/>
      <c r="PYW83" s="12"/>
      <c r="PYX83" s="12"/>
      <c r="PYY83" s="12"/>
      <c r="PYZ83" s="12"/>
      <c r="PZA83" s="12"/>
      <c r="PZB83" s="12"/>
      <c r="PZC83" s="12"/>
      <c r="PZD83" s="12"/>
      <c r="PZE83" s="12"/>
      <c r="PZF83" s="12"/>
      <c r="PZG83" s="12"/>
      <c r="PZH83" s="12"/>
      <c r="PZI83" s="12"/>
      <c r="PZJ83" s="12"/>
      <c r="PZK83" s="12"/>
      <c r="PZL83" s="12"/>
      <c r="PZM83" s="12"/>
      <c r="PZN83" s="12"/>
      <c r="PZO83" s="12"/>
      <c r="PZP83" s="12"/>
      <c r="PZQ83" s="12"/>
      <c r="PZR83" s="12"/>
      <c r="PZS83" s="12"/>
      <c r="PZT83" s="12"/>
      <c r="PZU83" s="12"/>
      <c r="PZV83" s="12"/>
      <c r="PZW83" s="12"/>
      <c r="PZX83" s="12"/>
      <c r="PZY83" s="12"/>
      <c r="PZZ83" s="12"/>
      <c r="QAA83" s="12"/>
      <c r="QAB83" s="12"/>
      <c r="QAC83" s="12"/>
      <c r="QAD83" s="12"/>
      <c r="QAE83" s="12"/>
      <c r="QAF83" s="12"/>
      <c r="QAG83" s="12"/>
      <c r="QAH83" s="12"/>
      <c r="QAI83" s="12"/>
      <c r="QAJ83" s="12"/>
      <c r="QAK83" s="12"/>
      <c r="QAL83" s="12"/>
      <c r="QAM83" s="12"/>
      <c r="QAN83" s="12"/>
      <c r="QAO83" s="12"/>
      <c r="QAP83" s="12"/>
      <c r="QAQ83" s="12"/>
      <c r="QAR83" s="12"/>
      <c r="QAS83" s="12"/>
      <c r="QAT83" s="12"/>
      <c r="QAU83" s="12"/>
      <c r="QAV83" s="12"/>
      <c r="QAW83" s="12"/>
      <c r="QAX83" s="12"/>
      <c r="QAY83" s="12"/>
      <c r="QAZ83" s="12"/>
      <c r="QBA83" s="12"/>
      <c r="QBB83" s="12"/>
      <c r="QBC83" s="12"/>
      <c r="QBD83" s="12"/>
      <c r="QBE83" s="12"/>
      <c r="QBF83" s="12"/>
      <c r="QBG83" s="12"/>
      <c r="QBH83" s="12"/>
      <c r="QBI83" s="12"/>
      <c r="QBJ83" s="12"/>
      <c r="QBK83" s="12"/>
      <c r="QBL83" s="12"/>
      <c r="QBM83" s="12"/>
      <c r="QBN83" s="12"/>
      <c r="QBO83" s="12"/>
      <c r="QBP83" s="12"/>
      <c r="QBQ83" s="12"/>
      <c r="QBR83" s="12"/>
      <c r="QBS83" s="12"/>
      <c r="QBT83" s="12"/>
      <c r="QBU83" s="12"/>
      <c r="QBV83" s="12"/>
      <c r="QBW83" s="12"/>
      <c r="QBX83" s="12"/>
      <c r="QBY83" s="12"/>
      <c r="QBZ83" s="12"/>
      <c r="QCA83" s="12"/>
      <c r="QCB83" s="12"/>
      <c r="QCC83" s="12"/>
      <c r="QCD83" s="12"/>
      <c r="QCE83" s="12"/>
      <c r="QCF83" s="12"/>
      <c r="QCG83" s="12"/>
      <c r="QCH83" s="12"/>
      <c r="QCI83" s="12"/>
      <c r="QCJ83" s="12"/>
      <c r="QCK83" s="12"/>
      <c r="QCL83" s="12"/>
      <c r="QCM83" s="12"/>
      <c r="QCN83" s="12"/>
      <c r="QCO83" s="12"/>
      <c r="QCP83" s="12"/>
      <c r="QCQ83" s="12"/>
      <c r="QCR83" s="12"/>
      <c r="QCS83" s="12"/>
      <c r="QCT83" s="12"/>
      <c r="QCU83" s="12"/>
      <c r="QCV83" s="12"/>
      <c r="QCW83" s="12"/>
      <c r="QCX83" s="12"/>
      <c r="QCY83" s="12"/>
      <c r="QCZ83" s="12"/>
      <c r="QDA83" s="12"/>
      <c r="QDB83" s="12"/>
      <c r="QDC83" s="12"/>
      <c r="QDD83" s="12"/>
      <c r="QDE83" s="12"/>
      <c r="QDF83" s="12"/>
      <c r="QDG83" s="12"/>
      <c r="QDH83" s="12"/>
      <c r="QDI83" s="12"/>
      <c r="QDJ83" s="12"/>
      <c r="QDK83" s="12"/>
      <c r="QDL83" s="12"/>
      <c r="QDM83" s="12"/>
      <c r="QDN83" s="12"/>
      <c r="QDO83" s="12"/>
      <c r="QDP83" s="12"/>
      <c r="QDQ83" s="12"/>
      <c r="QDR83" s="12"/>
      <c r="QDS83" s="12"/>
      <c r="QDT83" s="12"/>
      <c r="QDU83" s="12"/>
      <c r="QDV83" s="12"/>
      <c r="QDW83" s="12"/>
      <c r="QDX83" s="12"/>
      <c r="QDY83" s="12"/>
      <c r="QDZ83" s="12"/>
      <c r="QEA83" s="12"/>
      <c r="QEB83" s="12"/>
      <c r="QEC83" s="12"/>
      <c r="QED83" s="12"/>
      <c r="QEE83" s="12"/>
      <c r="QEF83" s="12"/>
      <c r="QEG83" s="12"/>
      <c r="QEH83" s="12"/>
      <c r="QEI83" s="12"/>
      <c r="QEJ83" s="12"/>
      <c r="QEK83" s="12"/>
      <c r="QEL83" s="12"/>
      <c r="QEM83" s="12"/>
      <c r="QEN83" s="12"/>
      <c r="QEO83" s="12"/>
      <c r="QEP83" s="12"/>
      <c r="QEQ83" s="12"/>
      <c r="QER83" s="12"/>
      <c r="QES83" s="12"/>
      <c r="QET83" s="12"/>
      <c r="QEU83" s="12"/>
      <c r="QEV83" s="12"/>
      <c r="QEW83" s="12"/>
      <c r="QEX83" s="12"/>
      <c r="QEY83" s="12"/>
      <c r="QEZ83" s="12"/>
      <c r="QFA83" s="12"/>
      <c r="QFB83" s="12"/>
      <c r="QFC83" s="12"/>
      <c r="QFD83" s="12"/>
      <c r="QFE83" s="12"/>
      <c r="QFF83" s="12"/>
      <c r="QFG83" s="12"/>
      <c r="QFH83" s="12"/>
      <c r="QFI83" s="12"/>
      <c r="QFJ83" s="12"/>
      <c r="QFK83" s="12"/>
      <c r="QFL83" s="12"/>
      <c r="QFM83" s="12"/>
      <c r="QFN83" s="12"/>
      <c r="QFO83" s="12"/>
      <c r="QFP83" s="12"/>
      <c r="QFQ83" s="12"/>
      <c r="QFR83" s="12"/>
      <c r="QFS83" s="12"/>
      <c r="QFT83" s="12"/>
      <c r="QFU83" s="12"/>
      <c r="QFV83" s="12"/>
      <c r="QFW83" s="12"/>
      <c r="QFX83" s="12"/>
      <c r="QFY83" s="12"/>
      <c r="QFZ83" s="12"/>
      <c r="QGA83" s="12"/>
      <c r="QGB83" s="12"/>
      <c r="QGC83" s="12"/>
      <c r="QGD83" s="12"/>
      <c r="QGE83" s="12"/>
      <c r="QGF83" s="12"/>
      <c r="QGG83" s="12"/>
      <c r="QGH83" s="12"/>
      <c r="QGI83" s="12"/>
      <c r="QGJ83" s="12"/>
      <c r="QGK83" s="12"/>
      <c r="QGL83" s="12"/>
      <c r="QGM83" s="12"/>
      <c r="QGN83" s="12"/>
      <c r="QGO83" s="12"/>
      <c r="QGP83" s="12"/>
      <c r="QGQ83" s="12"/>
      <c r="QGR83" s="12"/>
      <c r="QGS83" s="12"/>
      <c r="QGT83" s="12"/>
      <c r="QGU83" s="12"/>
      <c r="QGV83" s="12"/>
      <c r="QGW83" s="12"/>
      <c r="QGX83" s="12"/>
      <c r="QGY83" s="12"/>
      <c r="QGZ83" s="12"/>
      <c r="QHA83" s="12"/>
      <c r="QHB83" s="12"/>
      <c r="QHC83" s="12"/>
      <c r="QHD83" s="12"/>
      <c r="QHE83" s="12"/>
      <c r="QHF83" s="12"/>
      <c r="QHG83" s="12"/>
      <c r="QHH83" s="12"/>
      <c r="QHI83" s="12"/>
      <c r="QHJ83" s="12"/>
      <c r="QHK83" s="12"/>
      <c r="QHL83" s="12"/>
      <c r="QHM83" s="12"/>
      <c r="QHN83" s="12"/>
      <c r="QHO83" s="12"/>
      <c r="QHP83" s="12"/>
      <c r="QHQ83" s="12"/>
      <c r="QHR83" s="12"/>
      <c r="QHS83" s="12"/>
      <c r="QHT83" s="12"/>
      <c r="QHU83" s="12"/>
      <c r="QHV83" s="12"/>
      <c r="QHW83" s="12"/>
      <c r="QHX83" s="12"/>
      <c r="QHY83" s="12"/>
      <c r="QHZ83" s="12"/>
      <c r="QIA83" s="12"/>
      <c r="QIB83" s="12"/>
      <c r="QIC83" s="12"/>
      <c r="QID83" s="12"/>
      <c r="QIE83" s="12"/>
      <c r="QIF83" s="12"/>
      <c r="QIG83" s="12"/>
      <c r="QIH83" s="12"/>
      <c r="QII83" s="12"/>
      <c r="QIJ83" s="12"/>
      <c r="QIK83" s="12"/>
      <c r="QIL83" s="12"/>
      <c r="QIM83" s="12"/>
      <c r="QIN83" s="12"/>
      <c r="QIO83" s="12"/>
      <c r="QIP83" s="12"/>
      <c r="QIQ83" s="12"/>
      <c r="QIR83" s="12"/>
      <c r="QIS83" s="12"/>
      <c r="QIT83" s="12"/>
      <c r="QIU83" s="12"/>
      <c r="QIV83" s="12"/>
      <c r="QIW83" s="12"/>
      <c r="QIX83" s="12"/>
      <c r="QIY83" s="12"/>
      <c r="QIZ83" s="12"/>
      <c r="QJA83" s="12"/>
      <c r="QJB83" s="12"/>
      <c r="QJC83" s="12"/>
      <c r="QJD83" s="12"/>
      <c r="QJE83" s="12"/>
      <c r="QJF83" s="12"/>
      <c r="QJG83" s="12"/>
      <c r="QJH83" s="12"/>
      <c r="QJI83" s="12"/>
      <c r="QJJ83" s="12"/>
      <c r="QJK83" s="12"/>
      <c r="QJL83" s="12"/>
      <c r="QJM83" s="12"/>
      <c r="QJN83" s="12"/>
      <c r="QJO83" s="12"/>
      <c r="QJP83" s="12"/>
      <c r="QJQ83" s="12"/>
      <c r="QJR83" s="12"/>
      <c r="QJS83" s="12"/>
      <c r="QJT83" s="12"/>
      <c r="QJU83" s="12"/>
      <c r="QJV83" s="12"/>
      <c r="QJW83" s="12"/>
      <c r="QJX83" s="12"/>
      <c r="QJY83" s="12"/>
      <c r="QJZ83" s="12"/>
      <c r="QKA83" s="12"/>
      <c r="QKB83" s="12"/>
      <c r="QKC83" s="12"/>
      <c r="QKD83" s="12"/>
      <c r="QKE83" s="12"/>
      <c r="QKF83" s="12"/>
      <c r="QKG83" s="12"/>
      <c r="QKH83" s="12"/>
      <c r="QKI83" s="12"/>
      <c r="QKJ83" s="12"/>
      <c r="QKK83" s="12"/>
      <c r="QKL83" s="12"/>
      <c r="QKM83" s="12"/>
      <c r="QKN83" s="12"/>
      <c r="QKO83" s="12"/>
      <c r="QKP83" s="12"/>
      <c r="QKQ83" s="12"/>
      <c r="QKR83" s="12"/>
      <c r="QKS83" s="12"/>
      <c r="QKT83" s="12"/>
      <c r="QKU83" s="12"/>
      <c r="QKV83" s="12"/>
      <c r="QKW83" s="12"/>
      <c r="QKX83" s="12"/>
      <c r="QKY83" s="12"/>
      <c r="QKZ83" s="12"/>
      <c r="QLA83" s="12"/>
      <c r="QLB83" s="12"/>
      <c r="QLC83" s="12"/>
      <c r="QLD83" s="12"/>
      <c r="QLE83" s="12"/>
      <c r="QLF83" s="12"/>
      <c r="QLG83" s="12"/>
      <c r="QLH83" s="12"/>
      <c r="QLI83" s="12"/>
      <c r="QLJ83" s="12"/>
      <c r="QLK83" s="12"/>
      <c r="QLL83" s="12"/>
      <c r="QLM83" s="12"/>
      <c r="QLN83" s="12"/>
      <c r="QLO83" s="12"/>
      <c r="QLP83" s="12"/>
      <c r="QLQ83" s="12"/>
      <c r="QLR83" s="12"/>
      <c r="QLS83" s="12"/>
      <c r="QLT83" s="12"/>
      <c r="QLU83" s="12"/>
      <c r="QLV83" s="12"/>
      <c r="QLW83" s="12"/>
      <c r="QLX83" s="12"/>
      <c r="QLY83" s="12"/>
      <c r="QLZ83" s="12"/>
      <c r="QMA83" s="12"/>
      <c r="QMB83" s="12"/>
      <c r="QMC83" s="12"/>
      <c r="QMD83" s="12"/>
      <c r="QME83" s="12"/>
      <c r="QMF83" s="12"/>
      <c r="QMG83" s="12"/>
      <c r="QMH83" s="12"/>
      <c r="QMI83" s="12"/>
      <c r="QMJ83" s="12"/>
      <c r="QMK83" s="12"/>
      <c r="QML83" s="12"/>
      <c r="QMM83" s="12"/>
      <c r="QMN83" s="12"/>
      <c r="QMO83" s="12"/>
      <c r="QMP83" s="12"/>
      <c r="QMQ83" s="12"/>
      <c r="QMR83" s="12"/>
      <c r="QMS83" s="12"/>
      <c r="QMT83" s="12"/>
      <c r="QMU83" s="12"/>
      <c r="QMV83" s="12"/>
      <c r="QMW83" s="12"/>
      <c r="QMX83" s="12"/>
      <c r="QMY83" s="12"/>
      <c r="QMZ83" s="12"/>
      <c r="QNA83" s="12"/>
      <c r="QNB83" s="12"/>
      <c r="QNC83" s="12"/>
      <c r="QND83" s="12"/>
      <c r="QNE83" s="12"/>
      <c r="QNF83" s="12"/>
      <c r="QNG83" s="12"/>
      <c r="QNH83" s="12"/>
      <c r="QNI83" s="12"/>
      <c r="QNJ83" s="12"/>
      <c r="QNK83" s="12"/>
      <c r="QNL83" s="12"/>
      <c r="QNM83" s="12"/>
      <c r="QNN83" s="12"/>
      <c r="QNO83" s="12"/>
      <c r="QNP83" s="12"/>
      <c r="QNQ83" s="12"/>
      <c r="QNR83" s="12"/>
      <c r="QNS83" s="12"/>
      <c r="QNT83" s="12"/>
      <c r="QNU83" s="12"/>
      <c r="QNV83" s="12"/>
      <c r="QNW83" s="12"/>
      <c r="QNX83" s="12"/>
      <c r="QNY83" s="12"/>
      <c r="QNZ83" s="12"/>
      <c r="QOA83" s="12"/>
      <c r="QOB83" s="12"/>
      <c r="QOC83" s="12"/>
      <c r="QOD83" s="12"/>
      <c r="QOE83" s="12"/>
      <c r="QOF83" s="12"/>
      <c r="QOG83" s="12"/>
      <c r="QOH83" s="12"/>
      <c r="QOI83" s="12"/>
      <c r="QOJ83" s="12"/>
      <c r="QOK83" s="12"/>
      <c r="QOL83" s="12"/>
      <c r="QOM83" s="12"/>
      <c r="QON83" s="12"/>
      <c r="QOO83" s="12"/>
      <c r="QOP83" s="12"/>
      <c r="QOQ83" s="12"/>
      <c r="QOR83" s="12"/>
      <c r="QOS83" s="12"/>
      <c r="QOT83" s="12"/>
      <c r="QOU83" s="12"/>
      <c r="QOV83" s="12"/>
      <c r="QOW83" s="12"/>
      <c r="QOX83" s="12"/>
      <c r="QOY83" s="12"/>
      <c r="QOZ83" s="12"/>
      <c r="QPA83" s="12"/>
      <c r="QPB83" s="12"/>
      <c r="QPC83" s="12"/>
      <c r="QPD83" s="12"/>
      <c r="QPE83" s="12"/>
      <c r="QPF83" s="12"/>
      <c r="QPG83" s="12"/>
      <c r="QPH83" s="12"/>
      <c r="QPI83" s="12"/>
      <c r="QPJ83" s="12"/>
      <c r="QPK83" s="12"/>
      <c r="QPL83" s="12"/>
      <c r="QPM83" s="12"/>
      <c r="QPN83" s="12"/>
      <c r="QPO83" s="12"/>
      <c r="QPP83" s="12"/>
      <c r="QPQ83" s="12"/>
      <c r="QPR83" s="12"/>
      <c r="QPS83" s="12"/>
      <c r="QPT83" s="12"/>
      <c r="QPU83" s="12"/>
      <c r="QPV83" s="12"/>
      <c r="QPW83" s="12"/>
      <c r="QPX83" s="12"/>
      <c r="QPY83" s="12"/>
      <c r="QPZ83" s="12"/>
      <c r="QQA83" s="12"/>
      <c r="QQB83" s="12"/>
      <c r="QQC83" s="12"/>
      <c r="QQD83" s="12"/>
      <c r="QQE83" s="12"/>
      <c r="QQF83" s="12"/>
      <c r="QQG83" s="12"/>
      <c r="QQH83" s="12"/>
      <c r="QQI83" s="12"/>
      <c r="QQJ83" s="12"/>
      <c r="QQK83" s="12"/>
      <c r="QQL83" s="12"/>
      <c r="QQM83" s="12"/>
      <c r="QQN83" s="12"/>
      <c r="QQO83" s="12"/>
      <c r="QQP83" s="12"/>
      <c r="QQQ83" s="12"/>
      <c r="QQR83" s="12"/>
      <c r="QQS83" s="12"/>
      <c r="QQT83" s="12"/>
      <c r="QQU83" s="12"/>
      <c r="QQV83" s="12"/>
      <c r="QQW83" s="12"/>
      <c r="QQX83" s="12"/>
      <c r="QQY83" s="12"/>
      <c r="QQZ83" s="12"/>
      <c r="QRA83" s="12"/>
      <c r="QRB83" s="12"/>
      <c r="QRC83" s="12"/>
      <c r="QRD83" s="12"/>
      <c r="QRE83" s="12"/>
      <c r="QRF83" s="12"/>
      <c r="QRG83" s="12"/>
      <c r="QRH83" s="12"/>
      <c r="QRI83" s="12"/>
      <c r="QRJ83" s="12"/>
      <c r="QRK83" s="12"/>
      <c r="QRL83" s="12"/>
      <c r="QRM83" s="12"/>
      <c r="QRN83" s="12"/>
      <c r="QRO83" s="12"/>
      <c r="QRP83" s="12"/>
      <c r="QRQ83" s="12"/>
      <c r="QRR83" s="12"/>
      <c r="QRS83" s="12"/>
      <c r="QRT83" s="12"/>
      <c r="QRU83" s="12"/>
      <c r="QRV83" s="12"/>
      <c r="QRW83" s="12"/>
      <c r="QRX83" s="12"/>
      <c r="QRY83" s="12"/>
      <c r="QRZ83" s="12"/>
      <c r="QSA83" s="12"/>
      <c r="QSB83" s="12"/>
      <c r="QSC83" s="12"/>
      <c r="QSD83" s="12"/>
      <c r="QSE83" s="12"/>
      <c r="QSF83" s="12"/>
      <c r="QSG83" s="12"/>
      <c r="QSH83" s="12"/>
      <c r="QSI83" s="12"/>
      <c r="QSJ83" s="12"/>
      <c r="QSK83" s="12"/>
      <c r="QSL83" s="12"/>
      <c r="QSM83" s="12"/>
      <c r="QSN83" s="12"/>
      <c r="QSO83" s="12"/>
      <c r="QSP83" s="12"/>
      <c r="QSQ83" s="12"/>
      <c r="QSR83" s="12"/>
      <c r="QSS83" s="12"/>
      <c r="QST83" s="12"/>
      <c r="QSU83" s="12"/>
      <c r="QSV83" s="12"/>
      <c r="QSW83" s="12"/>
      <c r="QSX83" s="12"/>
      <c r="QSY83" s="12"/>
      <c r="QSZ83" s="12"/>
      <c r="QTA83" s="12"/>
      <c r="QTB83" s="12"/>
      <c r="QTC83" s="12"/>
      <c r="QTD83" s="12"/>
      <c r="QTE83" s="12"/>
      <c r="QTF83" s="12"/>
      <c r="QTG83" s="12"/>
      <c r="QTH83" s="12"/>
      <c r="QTI83" s="12"/>
      <c r="QTJ83" s="12"/>
      <c r="QTK83" s="12"/>
      <c r="QTL83" s="12"/>
      <c r="QTM83" s="12"/>
      <c r="QTN83" s="12"/>
      <c r="QTO83" s="12"/>
      <c r="QTP83" s="12"/>
      <c r="QTQ83" s="12"/>
      <c r="QTR83" s="12"/>
      <c r="QTS83" s="12"/>
      <c r="QTT83" s="12"/>
      <c r="QTU83" s="12"/>
      <c r="QTV83" s="12"/>
      <c r="QTW83" s="12"/>
      <c r="QTX83" s="12"/>
      <c r="QTY83" s="12"/>
      <c r="QTZ83" s="12"/>
      <c r="QUA83" s="12"/>
      <c r="QUB83" s="12"/>
      <c r="QUC83" s="12"/>
      <c r="QUD83" s="12"/>
      <c r="QUE83" s="12"/>
      <c r="QUF83" s="12"/>
      <c r="QUG83" s="12"/>
      <c r="QUH83" s="12"/>
      <c r="QUI83" s="12"/>
      <c r="QUJ83" s="12"/>
      <c r="QUK83" s="12"/>
      <c r="QUL83" s="12"/>
      <c r="QUM83" s="12"/>
      <c r="QUN83" s="12"/>
      <c r="QUO83" s="12"/>
      <c r="QUP83" s="12"/>
      <c r="QUQ83" s="12"/>
      <c r="QUR83" s="12"/>
      <c r="QUS83" s="12"/>
      <c r="QUT83" s="12"/>
      <c r="QUU83" s="12"/>
      <c r="QUV83" s="12"/>
      <c r="QUW83" s="12"/>
      <c r="QUX83" s="12"/>
      <c r="QUY83" s="12"/>
      <c r="QUZ83" s="12"/>
      <c r="QVA83" s="12"/>
      <c r="QVB83" s="12"/>
      <c r="QVC83" s="12"/>
      <c r="QVD83" s="12"/>
      <c r="QVE83" s="12"/>
      <c r="QVF83" s="12"/>
      <c r="QVG83" s="12"/>
      <c r="QVH83" s="12"/>
      <c r="QVI83" s="12"/>
      <c r="QVJ83" s="12"/>
      <c r="QVK83" s="12"/>
      <c r="QVL83" s="12"/>
      <c r="QVM83" s="12"/>
      <c r="QVN83" s="12"/>
      <c r="QVO83" s="12"/>
      <c r="QVP83" s="12"/>
      <c r="QVQ83" s="12"/>
      <c r="QVR83" s="12"/>
      <c r="QVS83" s="12"/>
      <c r="QVT83" s="12"/>
      <c r="QVU83" s="12"/>
      <c r="QVV83" s="12"/>
      <c r="QVW83" s="12"/>
      <c r="QVX83" s="12"/>
      <c r="QVY83" s="12"/>
      <c r="QVZ83" s="12"/>
      <c r="QWA83" s="12"/>
      <c r="QWB83" s="12"/>
      <c r="QWC83" s="12"/>
      <c r="QWD83" s="12"/>
      <c r="QWE83" s="12"/>
      <c r="QWF83" s="12"/>
      <c r="QWG83" s="12"/>
      <c r="QWH83" s="12"/>
      <c r="QWI83" s="12"/>
      <c r="QWJ83" s="12"/>
      <c r="QWK83" s="12"/>
      <c r="QWL83" s="12"/>
      <c r="QWM83" s="12"/>
      <c r="QWN83" s="12"/>
      <c r="QWO83" s="12"/>
      <c r="QWP83" s="12"/>
      <c r="QWQ83" s="12"/>
      <c r="QWR83" s="12"/>
      <c r="QWS83" s="12"/>
      <c r="QWT83" s="12"/>
      <c r="QWU83" s="12"/>
      <c r="QWV83" s="12"/>
      <c r="QWW83" s="12"/>
      <c r="QWX83" s="12"/>
      <c r="QWY83" s="12"/>
      <c r="QWZ83" s="12"/>
      <c r="QXA83" s="12"/>
      <c r="QXB83" s="12"/>
      <c r="QXC83" s="12"/>
      <c r="QXD83" s="12"/>
      <c r="QXE83" s="12"/>
      <c r="QXF83" s="12"/>
      <c r="QXG83" s="12"/>
      <c r="QXH83" s="12"/>
      <c r="QXI83" s="12"/>
      <c r="QXJ83" s="12"/>
      <c r="QXK83" s="12"/>
      <c r="QXL83" s="12"/>
      <c r="QXM83" s="12"/>
      <c r="QXN83" s="12"/>
      <c r="QXO83" s="12"/>
      <c r="QXP83" s="12"/>
      <c r="QXQ83" s="12"/>
      <c r="QXR83" s="12"/>
      <c r="QXS83" s="12"/>
      <c r="QXT83" s="12"/>
      <c r="QXU83" s="12"/>
      <c r="QXV83" s="12"/>
      <c r="QXW83" s="12"/>
      <c r="QXX83" s="12"/>
      <c r="QXY83" s="12"/>
      <c r="QXZ83" s="12"/>
      <c r="QYA83" s="12"/>
      <c r="QYB83" s="12"/>
      <c r="QYC83" s="12"/>
      <c r="QYD83" s="12"/>
      <c r="QYE83" s="12"/>
      <c r="QYF83" s="12"/>
      <c r="QYG83" s="12"/>
      <c r="QYH83" s="12"/>
      <c r="QYI83" s="12"/>
      <c r="QYJ83" s="12"/>
      <c r="QYK83" s="12"/>
      <c r="QYL83" s="12"/>
      <c r="QYM83" s="12"/>
      <c r="QYN83" s="12"/>
      <c r="QYO83" s="12"/>
      <c r="QYP83" s="12"/>
      <c r="QYQ83" s="12"/>
      <c r="QYR83" s="12"/>
      <c r="QYS83" s="12"/>
      <c r="QYT83" s="12"/>
      <c r="QYU83" s="12"/>
      <c r="QYV83" s="12"/>
      <c r="QYW83" s="12"/>
      <c r="QYX83" s="12"/>
      <c r="QYY83" s="12"/>
      <c r="QYZ83" s="12"/>
      <c r="QZA83" s="12"/>
      <c r="QZB83" s="12"/>
      <c r="QZC83" s="12"/>
      <c r="QZD83" s="12"/>
      <c r="QZE83" s="12"/>
      <c r="QZF83" s="12"/>
      <c r="QZG83" s="12"/>
      <c r="QZH83" s="12"/>
      <c r="QZI83" s="12"/>
      <c r="QZJ83" s="12"/>
      <c r="QZK83" s="12"/>
      <c r="QZL83" s="12"/>
      <c r="QZM83" s="12"/>
      <c r="QZN83" s="12"/>
      <c r="QZO83" s="12"/>
      <c r="QZP83" s="12"/>
      <c r="QZQ83" s="12"/>
      <c r="QZR83" s="12"/>
      <c r="QZS83" s="12"/>
      <c r="QZT83" s="12"/>
      <c r="QZU83" s="12"/>
      <c r="QZV83" s="12"/>
      <c r="QZW83" s="12"/>
      <c r="QZX83" s="12"/>
      <c r="QZY83" s="12"/>
      <c r="QZZ83" s="12"/>
      <c r="RAA83" s="12"/>
      <c r="RAB83" s="12"/>
      <c r="RAC83" s="12"/>
      <c r="RAD83" s="12"/>
      <c r="RAE83" s="12"/>
      <c r="RAF83" s="12"/>
      <c r="RAG83" s="12"/>
      <c r="RAH83" s="12"/>
      <c r="RAI83" s="12"/>
      <c r="RAJ83" s="12"/>
      <c r="RAK83" s="12"/>
      <c r="RAL83" s="12"/>
      <c r="RAM83" s="12"/>
      <c r="RAN83" s="12"/>
      <c r="RAO83" s="12"/>
      <c r="RAP83" s="12"/>
      <c r="RAQ83" s="12"/>
      <c r="RAR83" s="12"/>
      <c r="RAS83" s="12"/>
      <c r="RAT83" s="12"/>
      <c r="RAU83" s="12"/>
      <c r="RAV83" s="12"/>
      <c r="RAW83" s="12"/>
      <c r="RAX83" s="12"/>
      <c r="RAY83" s="12"/>
      <c r="RAZ83" s="12"/>
      <c r="RBA83" s="12"/>
      <c r="RBB83" s="12"/>
      <c r="RBC83" s="12"/>
      <c r="RBD83" s="12"/>
      <c r="RBE83" s="12"/>
      <c r="RBF83" s="12"/>
      <c r="RBG83" s="12"/>
      <c r="RBH83" s="12"/>
      <c r="RBI83" s="12"/>
      <c r="RBJ83" s="12"/>
      <c r="RBK83" s="12"/>
      <c r="RBL83" s="12"/>
      <c r="RBM83" s="12"/>
      <c r="RBN83" s="12"/>
      <c r="RBO83" s="12"/>
      <c r="RBP83" s="12"/>
      <c r="RBQ83" s="12"/>
      <c r="RBR83" s="12"/>
      <c r="RBS83" s="12"/>
      <c r="RBT83" s="12"/>
      <c r="RBU83" s="12"/>
      <c r="RBV83" s="12"/>
      <c r="RBW83" s="12"/>
      <c r="RBX83" s="12"/>
      <c r="RBY83" s="12"/>
      <c r="RBZ83" s="12"/>
      <c r="RCA83" s="12"/>
      <c r="RCB83" s="12"/>
      <c r="RCC83" s="12"/>
      <c r="RCD83" s="12"/>
      <c r="RCE83" s="12"/>
      <c r="RCF83" s="12"/>
      <c r="RCG83" s="12"/>
      <c r="RCH83" s="12"/>
      <c r="RCI83" s="12"/>
      <c r="RCJ83" s="12"/>
      <c r="RCK83" s="12"/>
      <c r="RCL83" s="12"/>
      <c r="RCM83" s="12"/>
      <c r="RCN83" s="12"/>
      <c r="RCO83" s="12"/>
      <c r="RCP83" s="12"/>
      <c r="RCQ83" s="12"/>
      <c r="RCR83" s="12"/>
      <c r="RCS83" s="12"/>
      <c r="RCT83" s="12"/>
      <c r="RCU83" s="12"/>
      <c r="RCV83" s="12"/>
      <c r="RCW83" s="12"/>
      <c r="RCX83" s="12"/>
      <c r="RCY83" s="12"/>
      <c r="RCZ83" s="12"/>
      <c r="RDA83" s="12"/>
      <c r="RDB83" s="12"/>
      <c r="RDC83" s="12"/>
      <c r="RDD83" s="12"/>
      <c r="RDE83" s="12"/>
      <c r="RDF83" s="12"/>
      <c r="RDG83" s="12"/>
      <c r="RDH83" s="12"/>
      <c r="RDI83" s="12"/>
      <c r="RDJ83" s="12"/>
      <c r="RDK83" s="12"/>
      <c r="RDL83" s="12"/>
      <c r="RDM83" s="12"/>
      <c r="RDN83" s="12"/>
      <c r="RDO83" s="12"/>
      <c r="RDP83" s="12"/>
      <c r="RDQ83" s="12"/>
      <c r="RDR83" s="12"/>
      <c r="RDS83" s="12"/>
      <c r="RDT83" s="12"/>
      <c r="RDU83" s="12"/>
      <c r="RDV83" s="12"/>
      <c r="RDW83" s="12"/>
      <c r="RDX83" s="12"/>
      <c r="RDY83" s="12"/>
      <c r="RDZ83" s="12"/>
      <c r="REA83" s="12"/>
      <c r="REB83" s="12"/>
      <c r="REC83" s="12"/>
      <c r="RED83" s="12"/>
      <c r="REE83" s="12"/>
      <c r="REF83" s="12"/>
      <c r="REG83" s="12"/>
      <c r="REH83" s="12"/>
      <c r="REI83" s="12"/>
      <c r="REJ83" s="12"/>
      <c r="REK83" s="12"/>
      <c r="REL83" s="12"/>
      <c r="REM83" s="12"/>
      <c r="REN83" s="12"/>
      <c r="REO83" s="12"/>
      <c r="REP83" s="12"/>
      <c r="REQ83" s="12"/>
      <c r="RER83" s="12"/>
      <c r="RES83" s="12"/>
      <c r="RET83" s="12"/>
      <c r="REU83" s="12"/>
      <c r="REV83" s="12"/>
      <c r="REW83" s="12"/>
      <c r="REX83" s="12"/>
      <c r="REY83" s="12"/>
      <c r="REZ83" s="12"/>
      <c r="RFA83" s="12"/>
      <c r="RFB83" s="12"/>
      <c r="RFC83" s="12"/>
      <c r="RFD83" s="12"/>
      <c r="RFE83" s="12"/>
      <c r="RFF83" s="12"/>
      <c r="RFG83" s="12"/>
      <c r="RFH83" s="12"/>
      <c r="RFI83" s="12"/>
      <c r="RFJ83" s="12"/>
      <c r="RFK83" s="12"/>
      <c r="RFL83" s="12"/>
      <c r="RFM83" s="12"/>
      <c r="RFN83" s="12"/>
      <c r="RFO83" s="12"/>
      <c r="RFP83" s="12"/>
      <c r="RFQ83" s="12"/>
      <c r="RFR83" s="12"/>
      <c r="RFS83" s="12"/>
      <c r="RFT83" s="12"/>
      <c r="RFU83" s="12"/>
      <c r="RFV83" s="12"/>
      <c r="RFW83" s="12"/>
      <c r="RFX83" s="12"/>
      <c r="RFY83" s="12"/>
      <c r="RFZ83" s="12"/>
      <c r="RGA83" s="12"/>
      <c r="RGB83" s="12"/>
      <c r="RGC83" s="12"/>
      <c r="RGD83" s="12"/>
      <c r="RGE83" s="12"/>
      <c r="RGF83" s="12"/>
      <c r="RGG83" s="12"/>
      <c r="RGH83" s="12"/>
      <c r="RGI83" s="12"/>
      <c r="RGJ83" s="12"/>
      <c r="RGK83" s="12"/>
      <c r="RGL83" s="12"/>
      <c r="RGM83" s="12"/>
      <c r="RGN83" s="12"/>
      <c r="RGO83" s="12"/>
      <c r="RGP83" s="12"/>
      <c r="RGQ83" s="12"/>
      <c r="RGR83" s="12"/>
      <c r="RGS83" s="12"/>
      <c r="RGT83" s="12"/>
      <c r="RGU83" s="12"/>
      <c r="RGV83" s="12"/>
      <c r="RGW83" s="12"/>
      <c r="RGX83" s="12"/>
      <c r="RGY83" s="12"/>
      <c r="RGZ83" s="12"/>
      <c r="RHA83" s="12"/>
      <c r="RHB83" s="12"/>
      <c r="RHC83" s="12"/>
      <c r="RHD83" s="12"/>
      <c r="RHE83" s="12"/>
      <c r="RHF83" s="12"/>
      <c r="RHG83" s="12"/>
      <c r="RHH83" s="12"/>
      <c r="RHI83" s="12"/>
      <c r="RHJ83" s="12"/>
      <c r="RHK83" s="12"/>
      <c r="RHL83" s="12"/>
      <c r="RHM83" s="12"/>
      <c r="RHN83" s="12"/>
      <c r="RHO83" s="12"/>
      <c r="RHP83" s="12"/>
      <c r="RHQ83" s="12"/>
      <c r="RHR83" s="12"/>
      <c r="RHS83" s="12"/>
      <c r="RHT83" s="12"/>
      <c r="RHU83" s="12"/>
      <c r="RHV83" s="12"/>
      <c r="RHW83" s="12"/>
      <c r="RHX83" s="12"/>
      <c r="RHY83" s="12"/>
      <c r="RHZ83" s="12"/>
      <c r="RIA83" s="12"/>
      <c r="RIB83" s="12"/>
      <c r="RIC83" s="12"/>
      <c r="RID83" s="12"/>
      <c r="RIE83" s="12"/>
      <c r="RIF83" s="12"/>
      <c r="RIG83" s="12"/>
      <c r="RIH83" s="12"/>
      <c r="RII83" s="12"/>
      <c r="RIJ83" s="12"/>
      <c r="RIK83" s="12"/>
      <c r="RIL83" s="12"/>
      <c r="RIM83" s="12"/>
      <c r="RIN83" s="12"/>
      <c r="RIO83" s="12"/>
      <c r="RIP83" s="12"/>
      <c r="RIQ83" s="12"/>
      <c r="RIR83" s="12"/>
      <c r="RIS83" s="12"/>
      <c r="RIT83" s="12"/>
      <c r="RIU83" s="12"/>
      <c r="RIV83" s="12"/>
      <c r="RIW83" s="12"/>
      <c r="RIX83" s="12"/>
      <c r="RIY83" s="12"/>
      <c r="RIZ83" s="12"/>
      <c r="RJA83" s="12"/>
      <c r="RJB83" s="12"/>
      <c r="RJC83" s="12"/>
      <c r="RJD83" s="12"/>
      <c r="RJE83" s="12"/>
      <c r="RJF83" s="12"/>
      <c r="RJG83" s="12"/>
      <c r="RJH83" s="12"/>
      <c r="RJI83" s="12"/>
      <c r="RJJ83" s="12"/>
      <c r="RJK83" s="12"/>
      <c r="RJL83" s="12"/>
      <c r="RJM83" s="12"/>
      <c r="RJN83" s="12"/>
      <c r="RJO83" s="12"/>
      <c r="RJP83" s="12"/>
      <c r="RJQ83" s="12"/>
      <c r="RJR83" s="12"/>
      <c r="RJS83" s="12"/>
      <c r="RJT83" s="12"/>
      <c r="RJU83" s="12"/>
      <c r="RJV83" s="12"/>
      <c r="RJW83" s="12"/>
      <c r="RJX83" s="12"/>
      <c r="RJY83" s="12"/>
      <c r="RJZ83" s="12"/>
      <c r="RKA83" s="12"/>
      <c r="RKB83" s="12"/>
      <c r="RKC83" s="12"/>
      <c r="RKD83" s="12"/>
      <c r="RKE83" s="12"/>
      <c r="RKF83" s="12"/>
      <c r="RKG83" s="12"/>
      <c r="RKH83" s="12"/>
      <c r="RKI83" s="12"/>
      <c r="RKJ83" s="12"/>
      <c r="RKK83" s="12"/>
      <c r="RKL83" s="12"/>
      <c r="RKM83" s="12"/>
      <c r="RKN83" s="12"/>
      <c r="RKO83" s="12"/>
      <c r="RKP83" s="12"/>
      <c r="RKQ83" s="12"/>
      <c r="RKR83" s="12"/>
      <c r="RKS83" s="12"/>
      <c r="RKT83" s="12"/>
      <c r="RKU83" s="12"/>
      <c r="RKV83" s="12"/>
      <c r="RKW83" s="12"/>
      <c r="RKX83" s="12"/>
      <c r="RKY83" s="12"/>
      <c r="RKZ83" s="12"/>
      <c r="RLA83" s="12"/>
      <c r="RLB83" s="12"/>
      <c r="RLC83" s="12"/>
      <c r="RLD83" s="12"/>
      <c r="RLE83" s="12"/>
      <c r="RLF83" s="12"/>
      <c r="RLG83" s="12"/>
      <c r="RLH83" s="12"/>
      <c r="RLI83" s="12"/>
      <c r="RLJ83" s="12"/>
      <c r="RLK83" s="12"/>
      <c r="RLL83" s="12"/>
      <c r="RLM83" s="12"/>
      <c r="RLN83" s="12"/>
      <c r="RLO83" s="12"/>
      <c r="RLP83" s="12"/>
      <c r="RLQ83" s="12"/>
      <c r="RLR83" s="12"/>
      <c r="RLS83" s="12"/>
      <c r="RLT83" s="12"/>
      <c r="RLU83" s="12"/>
      <c r="RLV83" s="12"/>
      <c r="RLW83" s="12"/>
      <c r="RLX83" s="12"/>
      <c r="RLY83" s="12"/>
      <c r="RLZ83" s="12"/>
      <c r="RMA83" s="12"/>
      <c r="RMB83" s="12"/>
      <c r="RMC83" s="12"/>
      <c r="RMD83" s="12"/>
      <c r="RME83" s="12"/>
      <c r="RMF83" s="12"/>
      <c r="RMG83" s="12"/>
      <c r="RMH83" s="12"/>
      <c r="RMI83" s="12"/>
      <c r="RMJ83" s="12"/>
      <c r="RMK83" s="12"/>
      <c r="RML83" s="12"/>
      <c r="RMM83" s="12"/>
      <c r="RMN83" s="12"/>
      <c r="RMO83" s="12"/>
      <c r="RMP83" s="12"/>
      <c r="RMQ83" s="12"/>
      <c r="RMR83" s="12"/>
      <c r="RMS83" s="12"/>
      <c r="RMT83" s="12"/>
      <c r="RMU83" s="12"/>
      <c r="RMV83" s="12"/>
      <c r="RMW83" s="12"/>
      <c r="RMX83" s="12"/>
      <c r="RMY83" s="12"/>
      <c r="RMZ83" s="12"/>
      <c r="RNA83" s="12"/>
      <c r="RNB83" s="12"/>
      <c r="RNC83" s="12"/>
      <c r="RND83" s="12"/>
      <c r="RNE83" s="12"/>
      <c r="RNF83" s="12"/>
      <c r="RNG83" s="12"/>
      <c r="RNH83" s="12"/>
      <c r="RNI83" s="12"/>
      <c r="RNJ83" s="12"/>
      <c r="RNK83" s="12"/>
      <c r="RNL83" s="12"/>
      <c r="RNM83" s="12"/>
      <c r="RNN83" s="12"/>
      <c r="RNO83" s="12"/>
      <c r="RNP83" s="12"/>
      <c r="RNQ83" s="12"/>
      <c r="RNR83" s="12"/>
      <c r="RNS83" s="12"/>
      <c r="RNT83" s="12"/>
      <c r="RNU83" s="12"/>
      <c r="RNV83" s="12"/>
      <c r="RNW83" s="12"/>
      <c r="RNX83" s="12"/>
      <c r="RNY83" s="12"/>
      <c r="RNZ83" s="12"/>
      <c r="ROA83" s="12"/>
      <c r="ROB83" s="12"/>
      <c r="ROC83" s="12"/>
      <c r="ROD83" s="12"/>
      <c r="ROE83" s="12"/>
      <c r="ROF83" s="12"/>
      <c r="ROG83" s="12"/>
      <c r="ROH83" s="12"/>
      <c r="ROI83" s="12"/>
      <c r="ROJ83" s="12"/>
      <c r="ROK83" s="12"/>
      <c r="ROL83" s="12"/>
      <c r="ROM83" s="12"/>
      <c r="RON83" s="12"/>
      <c r="ROO83" s="12"/>
      <c r="ROP83" s="12"/>
      <c r="ROQ83" s="12"/>
      <c r="ROR83" s="12"/>
      <c r="ROS83" s="12"/>
      <c r="ROT83" s="12"/>
      <c r="ROU83" s="12"/>
      <c r="ROV83" s="12"/>
      <c r="ROW83" s="12"/>
      <c r="ROX83" s="12"/>
      <c r="ROY83" s="12"/>
      <c r="ROZ83" s="12"/>
      <c r="RPA83" s="12"/>
      <c r="RPB83" s="12"/>
      <c r="RPC83" s="12"/>
      <c r="RPD83" s="12"/>
      <c r="RPE83" s="12"/>
      <c r="RPF83" s="12"/>
      <c r="RPG83" s="12"/>
      <c r="RPH83" s="12"/>
      <c r="RPI83" s="12"/>
      <c r="RPJ83" s="12"/>
      <c r="RPK83" s="12"/>
      <c r="RPL83" s="12"/>
      <c r="RPM83" s="12"/>
      <c r="RPN83" s="12"/>
      <c r="RPO83" s="12"/>
      <c r="RPP83" s="12"/>
      <c r="RPQ83" s="12"/>
      <c r="RPR83" s="12"/>
      <c r="RPS83" s="12"/>
      <c r="RPT83" s="12"/>
      <c r="RPU83" s="12"/>
      <c r="RPV83" s="12"/>
      <c r="RPW83" s="12"/>
      <c r="RPX83" s="12"/>
      <c r="RPY83" s="12"/>
      <c r="RPZ83" s="12"/>
      <c r="RQA83" s="12"/>
      <c r="RQB83" s="12"/>
      <c r="RQC83" s="12"/>
      <c r="RQD83" s="12"/>
      <c r="RQE83" s="12"/>
      <c r="RQF83" s="12"/>
      <c r="RQG83" s="12"/>
      <c r="RQH83" s="12"/>
      <c r="RQI83" s="12"/>
      <c r="RQJ83" s="12"/>
      <c r="RQK83" s="12"/>
      <c r="RQL83" s="12"/>
      <c r="RQM83" s="12"/>
      <c r="RQN83" s="12"/>
      <c r="RQO83" s="12"/>
      <c r="RQP83" s="12"/>
      <c r="RQQ83" s="12"/>
      <c r="RQR83" s="12"/>
      <c r="RQS83" s="12"/>
      <c r="RQT83" s="12"/>
      <c r="RQU83" s="12"/>
      <c r="RQV83" s="12"/>
      <c r="RQW83" s="12"/>
      <c r="RQX83" s="12"/>
      <c r="RQY83" s="12"/>
      <c r="RQZ83" s="12"/>
      <c r="RRA83" s="12"/>
      <c r="RRB83" s="12"/>
      <c r="RRC83" s="12"/>
      <c r="RRD83" s="12"/>
      <c r="RRE83" s="12"/>
      <c r="RRF83" s="12"/>
      <c r="RRG83" s="12"/>
      <c r="RRH83" s="12"/>
      <c r="RRI83" s="12"/>
      <c r="RRJ83" s="12"/>
      <c r="RRK83" s="12"/>
      <c r="RRL83" s="12"/>
      <c r="RRM83" s="12"/>
      <c r="RRN83" s="12"/>
      <c r="RRO83" s="12"/>
      <c r="RRP83" s="12"/>
      <c r="RRQ83" s="12"/>
      <c r="RRR83" s="12"/>
      <c r="RRS83" s="12"/>
      <c r="RRT83" s="12"/>
      <c r="RRU83" s="12"/>
      <c r="RRV83" s="12"/>
      <c r="RRW83" s="12"/>
      <c r="RRX83" s="12"/>
      <c r="RRY83" s="12"/>
      <c r="RRZ83" s="12"/>
      <c r="RSA83" s="12"/>
      <c r="RSB83" s="12"/>
      <c r="RSC83" s="12"/>
      <c r="RSD83" s="12"/>
      <c r="RSE83" s="12"/>
      <c r="RSF83" s="12"/>
      <c r="RSG83" s="12"/>
      <c r="RSH83" s="12"/>
      <c r="RSI83" s="12"/>
      <c r="RSJ83" s="12"/>
      <c r="RSK83" s="12"/>
      <c r="RSL83" s="12"/>
      <c r="RSM83" s="12"/>
      <c r="RSN83" s="12"/>
      <c r="RSO83" s="12"/>
      <c r="RSP83" s="12"/>
      <c r="RSQ83" s="12"/>
      <c r="RSR83" s="12"/>
      <c r="RSS83" s="12"/>
      <c r="RST83" s="12"/>
      <c r="RSU83" s="12"/>
      <c r="RSV83" s="12"/>
      <c r="RSW83" s="12"/>
      <c r="RSX83" s="12"/>
      <c r="RSY83" s="12"/>
      <c r="RSZ83" s="12"/>
      <c r="RTA83" s="12"/>
      <c r="RTB83" s="12"/>
      <c r="RTC83" s="12"/>
      <c r="RTD83" s="12"/>
      <c r="RTE83" s="12"/>
      <c r="RTF83" s="12"/>
      <c r="RTG83" s="12"/>
      <c r="RTH83" s="12"/>
      <c r="RTI83" s="12"/>
      <c r="RTJ83" s="12"/>
      <c r="RTK83" s="12"/>
      <c r="RTL83" s="12"/>
      <c r="RTM83" s="12"/>
      <c r="RTN83" s="12"/>
      <c r="RTO83" s="12"/>
      <c r="RTP83" s="12"/>
      <c r="RTQ83" s="12"/>
      <c r="RTR83" s="12"/>
      <c r="RTS83" s="12"/>
      <c r="RTT83" s="12"/>
      <c r="RTU83" s="12"/>
      <c r="RTV83" s="12"/>
      <c r="RTW83" s="12"/>
      <c r="RTX83" s="12"/>
      <c r="RTY83" s="12"/>
      <c r="RTZ83" s="12"/>
      <c r="RUA83" s="12"/>
      <c r="RUB83" s="12"/>
      <c r="RUC83" s="12"/>
      <c r="RUD83" s="12"/>
      <c r="RUE83" s="12"/>
      <c r="RUF83" s="12"/>
      <c r="RUG83" s="12"/>
      <c r="RUH83" s="12"/>
      <c r="RUI83" s="12"/>
      <c r="RUJ83" s="12"/>
      <c r="RUK83" s="12"/>
      <c r="RUL83" s="12"/>
      <c r="RUM83" s="12"/>
      <c r="RUN83" s="12"/>
      <c r="RUO83" s="12"/>
      <c r="RUP83" s="12"/>
      <c r="RUQ83" s="12"/>
      <c r="RUR83" s="12"/>
      <c r="RUS83" s="12"/>
      <c r="RUT83" s="12"/>
      <c r="RUU83" s="12"/>
      <c r="RUV83" s="12"/>
      <c r="RUW83" s="12"/>
      <c r="RUX83" s="12"/>
      <c r="RUY83" s="12"/>
      <c r="RUZ83" s="12"/>
      <c r="RVA83" s="12"/>
      <c r="RVB83" s="12"/>
      <c r="RVC83" s="12"/>
      <c r="RVD83" s="12"/>
      <c r="RVE83" s="12"/>
      <c r="RVF83" s="12"/>
      <c r="RVG83" s="12"/>
      <c r="RVH83" s="12"/>
      <c r="RVI83" s="12"/>
      <c r="RVJ83" s="12"/>
      <c r="RVK83" s="12"/>
      <c r="RVL83" s="12"/>
      <c r="RVM83" s="12"/>
      <c r="RVN83" s="12"/>
      <c r="RVO83" s="12"/>
      <c r="RVP83" s="12"/>
      <c r="RVQ83" s="12"/>
      <c r="RVR83" s="12"/>
      <c r="RVS83" s="12"/>
      <c r="RVT83" s="12"/>
      <c r="RVU83" s="12"/>
      <c r="RVV83" s="12"/>
      <c r="RVW83" s="12"/>
      <c r="RVX83" s="12"/>
      <c r="RVY83" s="12"/>
      <c r="RVZ83" s="12"/>
      <c r="RWA83" s="12"/>
      <c r="RWB83" s="12"/>
      <c r="RWC83" s="12"/>
      <c r="RWD83" s="12"/>
      <c r="RWE83" s="12"/>
      <c r="RWF83" s="12"/>
      <c r="RWG83" s="12"/>
      <c r="RWH83" s="12"/>
      <c r="RWI83" s="12"/>
      <c r="RWJ83" s="12"/>
      <c r="RWK83" s="12"/>
      <c r="RWL83" s="12"/>
      <c r="RWM83" s="12"/>
      <c r="RWN83" s="12"/>
      <c r="RWO83" s="12"/>
      <c r="RWP83" s="12"/>
      <c r="RWQ83" s="12"/>
      <c r="RWR83" s="12"/>
      <c r="RWS83" s="12"/>
      <c r="RWT83" s="12"/>
      <c r="RWU83" s="12"/>
      <c r="RWV83" s="12"/>
      <c r="RWW83" s="12"/>
      <c r="RWX83" s="12"/>
      <c r="RWY83" s="12"/>
      <c r="RWZ83" s="12"/>
      <c r="RXA83" s="12"/>
      <c r="RXB83" s="12"/>
      <c r="RXC83" s="12"/>
      <c r="RXD83" s="12"/>
      <c r="RXE83" s="12"/>
      <c r="RXF83" s="12"/>
      <c r="RXG83" s="12"/>
      <c r="RXH83" s="12"/>
      <c r="RXI83" s="12"/>
      <c r="RXJ83" s="12"/>
      <c r="RXK83" s="12"/>
      <c r="RXL83" s="12"/>
      <c r="RXM83" s="12"/>
      <c r="RXN83" s="12"/>
      <c r="RXO83" s="12"/>
      <c r="RXP83" s="12"/>
      <c r="RXQ83" s="12"/>
      <c r="RXR83" s="12"/>
      <c r="RXS83" s="12"/>
      <c r="RXT83" s="12"/>
      <c r="RXU83" s="12"/>
      <c r="RXV83" s="12"/>
      <c r="RXW83" s="12"/>
      <c r="RXX83" s="12"/>
      <c r="RXY83" s="12"/>
      <c r="RXZ83" s="12"/>
      <c r="RYA83" s="12"/>
      <c r="RYB83" s="12"/>
      <c r="RYC83" s="12"/>
      <c r="RYD83" s="12"/>
      <c r="RYE83" s="12"/>
      <c r="RYF83" s="12"/>
      <c r="RYG83" s="12"/>
      <c r="RYH83" s="12"/>
      <c r="RYI83" s="12"/>
      <c r="RYJ83" s="12"/>
      <c r="RYK83" s="12"/>
      <c r="RYL83" s="12"/>
      <c r="RYM83" s="12"/>
      <c r="RYN83" s="12"/>
      <c r="RYO83" s="12"/>
      <c r="RYP83" s="12"/>
      <c r="RYQ83" s="12"/>
      <c r="RYR83" s="12"/>
      <c r="RYS83" s="12"/>
      <c r="RYT83" s="12"/>
      <c r="RYU83" s="12"/>
      <c r="RYV83" s="12"/>
      <c r="RYW83" s="12"/>
      <c r="RYX83" s="12"/>
      <c r="RYY83" s="12"/>
      <c r="RYZ83" s="12"/>
      <c r="RZA83" s="12"/>
      <c r="RZB83" s="12"/>
      <c r="RZC83" s="12"/>
      <c r="RZD83" s="12"/>
      <c r="RZE83" s="12"/>
      <c r="RZF83" s="12"/>
      <c r="RZG83" s="12"/>
      <c r="RZH83" s="12"/>
      <c r="RZI83" s="12"/>
      <c r="RZJ83" s="12"/>
      <c r="RZK83" s="12"/>
      <c r="RZL83" s="12"/>
      <c r="RZM83" s="12"/>
      <c r="RZN83" s="12"/>
      <c r="RZO83" s="12"/>
      <c r="RZP83" s="12"/>
      <c r="RZQ83" s="12"/>
      <c r="RZR83" s="12"/>
      <c r="RZS83" s="12"/>
      <c r="RZT83" s="12"/>
      <c r="RZU83" s="12"/>
      <c r="RZV83" s="12"/>
      <c r="RZW83" s="12"/>
      <c r="RZX83" s="12"/>
      <c r="RZY83" s="12"/>
      <c r="RZZ83" s="12"/>
      <c r="SAA83" s="12"/>
      <c r="SAB83" s="12"/>
      <c r="SAC83" s="12"/>
      <c r="SAD83" s="12"/>
      <c r="SAE83" s="12"/>
      <c r="SAF83" s="12"/>
      <c r="SAG83" s="12"/>
      <c r="SAH83" s="12"/>
      <c r="SAI83" s="12"/>
      <c r="SAJ83" s="12"/>
      <c r="SAK83" s="12"/>
      <c r="SAL83" s="12"/>
      <c r="SAM83" s="12"/>
      <c r="SAN83" s="12"/>
      <c r="SAO83" s="12"/>
      <c r="SAP83" s="12"/>
      <c r="SAQ83" s="12"/>
      <c r="SAR83" s="12"/>
      <c r="SAS83" s="12"/>
      <c r="SAT83" s="12"/>
      <c r="SAU83" s="12"/>
      <c r="SAV83" s="12"/>
      <c r="SAW83" s="12"/>
      <c r="SAX83" s="12"/>
      <c r="SAY83" s="12"/>
      <c r="SAZ83" s="12"/>
      <c r="SBA83" s="12"/>
      <c r="SBB83" s="12"/>
      <c r="SBC83" s="12"/>
      <c r="SBD83" s="12"/>
      <c r="SBE83" s="12"/>
      <c r="SBF83" s="12"/>
      <c r="SBG83" s="12"/>
      <c r="SBH83" s="12"/>
      <c r="SBI83" s="12"/>
      <c r="SBJ83" s="12"/>
      <c r="SBK83" s="12"/>
      <c r="SBL83" s="12"/>
      <c r="SBM83" s="12"/>
      <c r="SBN83" s="12"/>
      <c r="SBO83" s="12"/>
      <c r="SBP83" s="12"/>
      <c r="SBQ83" s="12"/>
      <c r="SBR83" s="12"/>
      <c r="SBS83" s="12"/>
      <c r="SBT83" s="12"/>
      <c r="SBU83" s="12"/>
      <c r="SBV83" s="12"/>
      <c r="SBW83" s="12"/>
      <c r="SBX83" s="12"/>
      <c r="SBY83" s="12"/>
      <c r="SBZ83" s="12"/>
      <c r="SCA83" s="12"/>
      <c r="SCB83" s="12"/>
      <c r="SCC83" s="12"/>
      <c r="SCD83" s="12"/>
      <c r="SCE83" s="12"/>
      <c r="SCF83" s="12"/>
      <c r="SCG83" s="12"/>
      <c r="SCH83" s="12"/>
      <c r="SCI83" s="12"/>
      <c r="SCJ83" s="12"/>
      <c r="SCK83" s="12"/>
      <c r="SCL83" s="12"/>
      <c r="SCM83" s="12"/>
      <c r="SCN83" s="12"/>
      <c r="SCO83" s="12"/>
      <c r="SCP83" s="12"/>
      <c r="SCQ83" s="12"/>
      <c r="SCR83" s="12"/>
      <c r="SCS83" s="12"/>
      <c r="SCT83" s="12"/>
      <c r="SCU83" s="12"/>
      <c r="SCV83" s="12"/>
      <c r="SCW83" s="12"/>
      <c r="SCX83" s="12"/>
      <c r="SCY83" s="12"/>
      <c r="SCZ83" s="12"/>
      <c r="SDA83" s="12"/>
      <c r="SDB83" s="12"/>
      <c r="SDC83" s="12"/>
      <c r="SDD83" s="12"/>
      <c r="SDE83" s="12"/>
      <c r="SDF83" s="12"/>
      <c r="SDG83" s="12"/>
      <c r="SDH83" s="12"/>
      <c r="SDI83" s="12"/>
      <c r="SDJ83" s="12"/>
      <c r="SDK83" s="12"/>
      <c r="SDL83" s="12"/>
      <c r="SDM83" s="12"/>
      <c r="SDN83" s="12"/>
      <c r="SDO83" s="12"/>
      <c r="SDP83" s="12"/>
      <c r="SDQ83" s="12"/>
      <c r="SDR83" s="12"/>
      <c r="SDS83" s="12"/>
      <c r="SDT83" s="12"/>
      <c r="SDU83" s="12"/>
      <c r="SDV83" s="12"/>
      <c r="SDW83" s="12"/>
      <c r="SDX83" s="12"/>
      <c r="SDY83" s="12"/>
      <c r="SDZ83" s="12"/>
      <c r="SEA83" s="12"/>
      <c r="SEB83" s="12"/>
      <c r="SEC83" s="12"/>
      <c r="SED83" s="12"/>
      <c r="SEE83" s="12"/>
      <c r="SEF83" s="12"/>
      <c r="SEG83" s="12"/>
      <c r="SEH83" s="12"/>
      <c r="SEI83" s="12"/>
      <c r="SEJ83" s="12"/>
      <c r="SEK83" s="12"/>
      <c r="SEL83" s="12"/>
      <c r="SEM83" s="12"/>
      <c r="SEN83" s="12"/>
      <c r="SEO83" s="12"/>
      <c r="SEP83" s="12"/>
      <c r="SEQ83" s="12"/>
      <c r="SER83" s="12"/>
      <c r="SES83" s="12"/>
      <c r="SET83" s="12"/>
      <c r="SEU83" s="12"/>
      <c r="SEV83" s="12"/>
      <c r="SEW83" s="12"/>
      <c r="SEX83" s="12"/>
      <c r="SEY83" s="12"/>
      <c r="SEZ83" s="12"/>
      <c r="SFA83" s="12"/>
      <c r="SFB83" s="12"/>
      <c r="SFC83" s="12"/>
      <c r="SFD83" s="12"/>
      <c r="SFE83" s="12"/>
      <c r="SFF83" s="12"/>
      <c r="SFG83" s="12"/>
      <c r="SFH83" s="12"/>
      <c r="SFI83" s="12"/>
      <c r="SFJ83" s="12"/>
      <c r="SFK83" s="12"/>
      <c r="SFL83" s="12"/>
      <c r="SFM83" s="12"/>
      <c r="SFN83" s="12"/>
      <c r="SFO83" s="12"/>
      <c r="SFP83" s="12"/>
      <c r="SFQ83" s="12"/>
      <c r="SFR83" s="12"/>
      <c r="SFS83" s="12"/>
      <c r="SFT83" s="12"/>
      <c r="SFU83" s="12"/>
      <c r="SFV83" s="12"/>
      <c r="SFW83" s="12"/>
      <c r="SFX83" s="12"/>
      <c r="SFY83" s="12"/>
      <c r="SFZ83" s="12"/>
      <c r="SGA83" s="12"/>
      <c r="SGB83" s="12"/>
      <c r="SGC83" s="12"/>
      <c r="SGD83" s="12"/>
      <c r="SGE83" s="12"/>
      <c r="SGF83" s="12"/>
      <c r="SGG83" s="12"/>
      <c r="SGH83" s="12"/>
      <c r="SGI83" s="12"/>
      <c r="SGJ83" s="12"/>
      <c r="SGK83" s="12"/>
      <c r="SGL83" s="12"/>
      <c r="SGM83" s="12"/>
      <c r="SGN83" s="12"/>
      <c r="SGO83" s="12"/>
      <c r="SGP83" s="12"/>
      <c r="SGQ83" s="12"/>
      <c r="SGR83" s="12"/>
      <c r="SGS83" s="12"/>
      <c r="SGT83" s="12"/>
      <c r="SGU83" s="12"/>
      <c r="SGV83" s="12"/>
      <c r="SGW83" s="12"/>
      <c r="SGX83" s="12"/>
      <c r="SGY83" s="12"/>
      <c r="SGZ83" s="12"/>
      <c r="SHA83" s="12"/>
      <c r="SHB83" s="12"/>
      <c r="SHC83" s="12"/>
      <c r="SHD83" s="12"/>
      <c r="SHE83" s="12"/>
      <c r="SHF83" s="12"/>
      <c r="SHG83" s="12"/>
      <c r="SHH83" s="12"/>
      <c r="SHI83" s="12"/>
      <c r="SHJ83" s="12"/>
      <c r="SHK83" s="12"/>
      <c r="SHL83" s="12"/>
      <c r="SHM83" s="12"/>
      <c r="SHN83" s="12"/>
      <c r="SHO83" s="12"/>
      <c r="SHP83" s="12"/>
      <c r="SHQ83" s="12"/>
      <c r="SHR83" s="12"/>
      <c r="SHS83" s="12"/>
      <c r="SHT83" s="12"/>
      <c r="SHU83" s="12"/>
      <c r="SHV83" s="12"/>
      <c r="SHW83" s="12"/>
      <c r="SHX83" s="12"/>
      <c r="SHY83" s="12"/>
      <c r="SHZ83" s="12"/>
      <c r="SIA83" s="12"/>
      <c r="SIB83" s="12"/>
      <c r="SIC83" s="12"/>
      <c r="SID83" s="12"/>
      <c r="SIE83" s="12"/>
      <c r="SIF83" s="12"/>
      <c r="SIG83" s="12"/>
      <c r="SIH83" s="12"/>
      <c r="SII83" s="12"/>
      <c r="SIJ83" s="12"/>
      <c r="SIK83" s="12"/>
      <c r="SIL83" s="12"/>
      <c r="SIM83" s="12"/>
      <c r="SIN83" s="12"/>
      <c r="SIO83" s="12"/>
      <c r="SIP83" s="12"/>
      <c r="SIQ83" s="12"/>
      <c r="SIR83" s="12"/>
      <c r="SIS83" s="12"/>
      <c r="SIT83" s="12"/>
      <c r="SIU83" s="12"/>
      <c r="SIV83" s="12"/>
      <c r="SIW83" s="12"/>
      <c r="SIX83" s="12"/>
      <c r="SIY83" s="12"/>
      <c r="SIZ83" s="12"/>
      <c r="SJA83" s="12"/>
      <c r="SJB83" s="12"/>
      <c r="SJC83" s="12"/>
      <c r="SJD83" s="12"/>
      <c r="SJE83" s="12"/>
      <c r="SJF83" s="12"/>
      <c r="SJG83" s="12"/>
      <c r="SJH83" s="12"/>
      <c r="SJI83" s="12"/>
      <c r="SJJ83" s="12"/>
      <c r="SJK83" s="12"/>
      <c r="SJL83" s="12"/>
      <c r="SJM83" s="12"/>
      <c r="SJN83" s="12"/>
      <c r="SJO83" s="12"/>
      <c r="SJP83" s="12"/>
      <c r="SJQ83" s="12"/>
      <c r="SJR83" s="12"/>
      <c r="SJS83" s="12"/>
      <c r="SJT83" s="12"/>
      <c r="SJU83" s="12"/>
      <c r="SJV83" s="12"/>
      <c r="SJW83" s="12"/>
      <c r="SJX83" s="12"/>
      <c r="SJY83" s="12"/>
      <c r="SJZ83" s="12"/>
      <c r="SKA83" s="12"/>
      <c r="SKB83" s="12"/>
      <c r="SKC83" s="12"/>
      <c r="SKD83" s="12"/>
      <c r="SKE83" s="12"/>
      <c r="SKF83" s="12"/>
      <c r="SKG83" s="12"/>
      <c r="SKH83" s="12"/>
      <c r="SKI83" s="12"/>
      <c r="SKJ83" s="12"/>
      <c r="SKK83" s="12"/>
      <c r="SKL83" s="12"/>
      <c r="SKM83" s="12"/>
      <c r="SKN83" s="12"/>
      <c r="SKO83" s="12"/>
      <c r="SKP83" s="12"/>
      <c r="SKQ83" s="12"/>
      <c r="SKR83" s="12"/>
      <c r="SKS83" s="12"/>
      <c r="SKT83" s="12"/>
      <c r="SKU83" s="12"/>
      <c r="SKV83" s="12"/>
      <c r="SKW83" s="12"/>
      <c r="SKX83" s="12"/>
      <c r="SKY83" s="12"/>
      <c r="SKZ83" s="12"/>
      <c r="SLA83" s="12"/>
      <c r="SLB83" s="12"/>
      <c r="SLC83" s="12"/>
      <c r="SLD83" s="12"/>
      <c r="SLE83" s="12"/>
      <c r="SLF83" s="12"/>
      <c r="SLG83" s="12"/>
      <c r="SLH83" s="12"/>
      <c r="SLI83" s="12"/>
      <c r="SLJ83" s="12"/>
      <c r="SLK83" s="12"/>
      <c r="SLL83" s="12"/>
      <c r="SLM83" s="12"/>
      <c r="SLN83" s="12"/>
      <c r="SLO83" s="12"/>
      <c r="SLP83" s="12"/>
      <c r="SLQ83" s="12"/>
      <c r="SLR83" s="12"/>
      <c r="SLS83" s="12"/>
      <c r="SLT83" s="12"/>
      <c r="SLU83" s="12"/>
      <c r="SLV83" s="12"/>
      <c r="SLW83" s="12"/>
      <c r="SLX83" s="12"/>
      <c r="SLY83" s="12"/>
      <c r="SLZ83" s="12"/>
      <c r="SMA83" s="12"/>
      <c r="SMB83" s="12"/>
      <c r="SMC83" s="12"/>
      <c r="SMD83" s="12"/>
      <c r="SME83" s="12"/>
      <c r="SMF83" s="12"/>
      <c r="SMG83" s="12"/>
      <c r="SMH83" s="12"/>
      <c r="SMI83" s="12"/>
      <c r="SMJ83" s="12"/>
      <c r="SMK83" s="12"/>
      <c r="SML83" s="12"/>
      <c r="SMM83" s="12"/>
      <c r="SMN83" s="12"/>
      <c r="SMO83" s="12"/>
      <c r="SMP83" s="12"/>
      <c r="SMQ83" s="12"/>
      <c r="SMR83" s="12"/>
      <c r="SMS83" s="12"/>
      <c r="SMT83" s="12"/>
      <c r="SMU83" s="12"/>
      <c r="SMV83" s="12"/>
      <c r="SMW83" s="12"/>
      <c r="SMX83" s="12"/>
      <c r="SMY83" s="12"/>
      <c r="SMZ83" s="12"/>
      <c r="SNA83" s="12"/>
      <c r="SNB83" s="12"/>
      <c r="SNC83" s="12"/>
      <c r="SND83" s="12"/>
      <c r="SNE83" s="12"/>
      <c r="SNF83" s="12"/>
      <c r="SNG83" s="12"/>
      <c r="SNH83" s="12"/>
      <c r="SNI83" s="12"/>
      <c r="SNJ83" s="12"/>
      <c r="SNK83" s="12"/>
      <c r="SNL83" s="12"/>
      <c r="SNM83" s="12"/>
      <c r="SNN83" s="12"/>
      <c r="SNO83" s="12"/>
      <c r="SNP83" s="12"/>
      <c r="SNQ83" s="12"/>
      <c r="SNR83" s="12"/>
      <c r="SNS83" s="12"/>
      <c r="SNT83" s="12"/>
      <c r="SNU83" s="12"/>
      <c r="SNV83" s="12"/>
      <c r="SNW83" s="12"/>
      <c r="SNX83" s="12"/>
      <c r="SNY83" s="12"/>
      <c r="SNZ83" s="12"/>
      <c r="SOA83" s="12"/>
      <c r="SOB83" s="12"/>
      <c r="SOC83" s="12"/>
      <c r="SOD83" s="12"/>
      <c r="SOE83" s="12"/>
      <c r="SOF83" s="12"/>
      <c r="SOG83" s="12"/>
      <c r="SOH83" s="12"/>
      <c r="SOI83" s="12"/>
      <c r="SOJ83" s="12"/>
      <c r="SOK83" s="12"/>
      <c r="SOL83" s="12"/>
      <c r="SOM83" s="12"/>
      <c r="SON83" s="12"/>
      <c r="SOO83" s="12"/>
      <c r="SOP83" s="12"/>
      <c r="SOQ83" s="12"/>
      <c r="SOR83" s="12"/>
      <c r="SOS83" s="12"/>
      <c r="SOT83" s="12"/>
      <c r="SOU83" s="12"/>
      <c r="SOV83" s="12"/>
      <c r="SOW83" s="12"/>
      <c r="SOX83" s="12"/>
      <c r="SOY83" s="12"/>
      <c r="SOZ83" s="12"/>
      <c r="SPA83" s="12"/>
      <c r="SPB83" s="12"/>
      <c r="SPC83" s="12"/>
      <c r="SPD83" s="12"/>
      <c r="SPE83" s="12"/>
      <c r="SPF83" s="12"/>
      <c r="SPG83" s="12"/>
      <c r="SPH83" s="12"/>
      <c r="SPI83" s="12"/>
      <c r="SPJ83" s="12"/>
      <c r="SPK83" s="12"/>
      <c r="SPL83" s="12"/>
      <c r="SPM83" s="12"/>
      <c r="SPN83" s="12"/>
      <c r="SPO83" s="12"/>
      <c r="SPP83" s="12"/>
      <c r="SPQ83" s="12"/>
      <c r="SPR83" s="12"/>
      <c r="SPS83" s="12"/>
      <c r="SPT83" s="12"/>
      <c r="SPU83" s="12"/>
      <c r="SPV83" s="12"/>
      <c r="SPW83" s="12"/>
      <c r="SPX83" s="12"/>
      <c r="SPY83" s="12"/>
      <c r="SPZ83" s="12"/>
      <c r="SQA83" s="12"/>
      <c r="SQB83" s="12"/>
      <c r="SQC83" s="12"/>
      <c r="SQD83" s="12"/>
      <c r="SQE83" s="12"/>
      <c r="SQF83" s="12"/>
      <c r="SQG83" s="12"/>
      <c r="SQH83" s="12"/>
      <c r="SQI83" s="12"/>
      <c r="SQJ83" s="12"/>
      <c r="SQK83" s="12"/>
      <c r="SQL83" s="12"/>
      <c r="SQM83" s="12"/>
      <c r="SQN83" s="12"/>
      <c r="SQO83" s="12"/>
      <c r="SQP83" s="12"/>
      <c r="SQQ83" s="12"/>
      <c r="SQR83" s="12"/>
      <c r="SQS83" s="12"/>
      <c r="SQT83" s="12"/>
      <c r="SQU83" s="12"/>
      <c r="SQV83" s="12"/>
      <c r="SQW83" s="12"/>
      <c r="SQX83" s="12"/>
      <c r="SQY83" s="12"/>
      <c r="SQZ83" s="12"/>
      <c r="SRA83" s="12"/>
      <c r="SRB83" s="12"/>
      <c r="SRC83" s="12"/>
      <c r="SRD83" s="12"/>
      <c r="SRE83" s="12"/>
      <c r="SRF83" s="12"/>
      <c r="SRG83" s="12"/>
      <c r="SRH83" s="12"/>
      <c r="SRI83" s="12"/>
      <c r="SRJ83" s="12"/>
      <c r="SRK83" s="12"/>
      <c r="SRL83" s="12"/>
      <c r="SRM83" s="12"/>
      <c r="SRN83" s="12"/>
      <c r="SRO83" s="12"/>
      <c r="SRP83" s="12"/>
      <c r="SRQ83" s="12"/>
      <c r="SRR83" s="12"/>
      <c r="SRS83" s="12"/>
      <c r="SRT83" s="12"/>
      <c r="SRU83" s="12"/>
      <c r="SRV83" s="12"/>
      <c r="SRW83" s="12"/>
      <c r="SRX83" s="12"/>
      <c r="SRY83" s="12"/>
      <c r="SRZ83" s="12"/>
      <c r="SSA83" s="12"/>
      <c r="SSB83" s="12"/>
      <c r="SSC83" s="12"/>
      <c r="SSD83" s="12"/>
      <c r="SSE83" s="12"/>
      <c r="SSF83" s="12"/>
      <c r="SSG83" s="12"/>
      <c r="SSH83" s="12"/>
      <c r="SSI83" s="12"/>
      <c r="SSJ83" s="12"/>
      <c r="SSK83" s="12"/>
      <c r="SSL83" s="12"/>
      <c r="SSM83" s="12"/>
      <c r="SSN83" s="12"/>
      <c r="SSO83" s="12"/>
      <c r="SSP83" s="12"/>
      <c r="SSQ83" s="12"/>
      <c r="SSR83" s="12"/>
      <c r="SSS83" s="12"/>
      <c r="SST83" s="12"/>
      <c r="SSU83" s="12"/>
      <c r="SSV83" s="12"/>
      <c r="SSW83" s="12"/>
      <c r="SSX83" s="12"/>
      <c r="SSY83" s="12"/>
      <c r="SSZ83" s="12"/>
      <c r="STA83" s="12"/>
      <c r="STB83" s="12"/>
      <c r="STC83" s="12"/>
      <c r="STD83" s="12"/>
      <c r="STE83" s="12"/>
      <c r="STF83" s="12"/>
      <c r="STG83" s="12"/>
      <c r="STH83" s="12"/>
      <c r="STI83" s="12"/>
      <c r="STJ83" s="12"/>
      <c r="STK83" s="12"/>
      <c r="STL83" s="12"/>
      <c r="STM83" s="12"/>
      <c r="STN83" s="12"/>
      <c r="STO83" s="12"/>
      <c r="STP83" s="12"/>
      <c r="STQ83" s="12"/>
      <c r="STR83" s="12"/>
      <c r="STS83" s="12"/>
      <c r="STT83" s="12"/>
      <c r="STU83" s="12"/>
      <c r="STV83" s="12"/>
      <c r="STW83" s="12"/>
      <c r="STX83" s="12"/>
      <c r="STY83" s="12"/>
      <c r="STZ83" s="12"/>
      <c r="SUA83" s="12"/>
      <c r="SUB83" s="12"/>
      <c r="SUC83" s="12"/>
      <c r="SUD83" s="12"/>
      <c r="SUE83" s="12"/>
      <c r="SUF83" s="12"/>
      <c r="SUG83" s="12"/>
      <c r="SUH83" s="12"/>
      <c r="SUI83" s="12"/>
      <c r="SUJ83" s="12"/>
      <c r="SUK83" s="12"/>
      <c r="SUL83" s="12"/>
      <c r="SUM83" s="12"/>
      <c r="SUN83" s="12"/>
      <c r="SUO83" s="12"/>
      <c r="SUP83" s="12"/>
      <c r="SUQ83" s="12"/>
      <c r="SUR83" s="12"/>
      <c r="SUS83" s="12"/>
      <c r="SUT83" s="12"/>
      <c r="SUU83" s="12"/>
      <c r="SUV83" s="12"/>
      <c r="SUW83" s="12"/>
      <c r="SUX83" s="12"/>
      <c r="SUY83" s="12"/>
      <c r="SUZ83" s="12"/>
      <c r="SVA83" s="12"/>
      <c r="SVB83" s="12"/>
      <c r="SVC83" s="12"/>
      <c r="SVD83" s="12"/>
      <c r="SVE83" s="12"/>
      <c r="SVF83" s="12"/>
      <c r="SVG83" s="12"/>
      <c r="SVH83" s="12"/>
      <c r="SVI83" s="12"/>
      <c r="SVJ83" s="12"/>
      <c r="SVK83" s="12"/>
      <c r="SVL83" s="12"/>
      <c r="SVM83" s="12"/>
      <c r="SVN83" s="12"/>
      <c r="SVO83" s="12"/>
      <c r="SVP83" s="12"/>
      <c r="SVQ83" s="12"/>
      <c r="SVR83" s="12"/>
      <c r="SVS83" s="12"/>
      <c r="SVT83" s="12"/>
      <c r="SVU83" s="12"/>
      <c r="SVV83" s="12"/>
      <c r="SVW83" s="12"/>
      <c r="SVX83" s="12"/>
      <c r="SVY83" s="12"/>
      <c r="SVZ83" s="12"/>
      <c r="SWA83" s="12"/>
      <c r="SWB83" s="12"/>
      <c r="SWC83" s="12"/>
      <c r="SWD83" s="12"/>
      <c r="SWE83" s="12"/>
      <c r="SWF83" s="12"/>
      <c r="SWG83" s="12"/>
      <c r="SWH83" s="12"/>
      <c r="SWI83" s="12"/>
      <c r="SWJ83" s="12"/>
      <c r="SWK83" s="12"/>
      <c r="SWL83" s="12"/>
      <c r="SWM83" s="12"/>
      <c r="SWN83" s="12"/>
      <c r="SWO83" s="12"/>
      <c r="SWP83" s="12"/>
      <c r="SWQ83" s="12"/>
      <c r="SWR83" s="12"/>
      <c r="SWS83" s="12"/>
      <c r="SWT83" s="12"/>
      <c r="SWU83" s="12"/>
      <c r="SWV83" s="12"/>
      <c r="SWW83" s="12"/>
      <c r="SWX83" s="12"/>
      <c r="SWY83" s="12"/>
      <c r="SWZ83" s="12"/>
      <c r="SXA83" s="12"/>
      <c r="SXB83" s="12"/>
      <c r="SXC83" s="12"/>
      <c r="SXD83" s="12"/>
      <c r="SXE83" s="12"/>
      <c r="SXF83" s="12"/>
      <c r="SXG83" s="12"/>
      <c r="SXH83" s="12"/>
      <c r="SXI83" s="12"/>
      <c r="SXJ83" s="12"/>
      <c r="SXK83" s="12"/>
      <c r="SXL83" s="12"/>
      <c r="SXM83" s="12"/>
      <c r="SXN83" s="12"/>
      <c r="SXO83" s="12"/>
      <c r="SXP83" s="12"/>
      <c r="SXQ83" s="12"/>
      <c r="SXR83" s="12"/>
      <c r="SXS83" s="12"/>
      <c r="SXT83" s="12"/>
      <c r="SXU83" s="12"/>
      <c r="SXV83" s="12"/>
      <c r="SXW83" s="12"/>
      <c r="SXX83" s="12"/>
      <c r="SXY83" s="12"/>
      <c r="SXZ83" s="12"/>
      <c r="SYA83" s="12"/>
      <c r="SYB83" s="12"/>
      <c r="SYC83" s="12"/>
      <c r="SYD83" s="12"/>
      <c r="SYE83" s="12"/>
      <c r="SYF83" s="12"/>
      <c r="SYG83" s="12"/>
      <c r="SYH83" s="12"/>
      <c r="SYI83" s="12"/>
      <c r="SYJ83" s="12"/>
      <c r="SYK83" s="12"/>
      <c r="SYL83" s="12"/>
      <c r="SYM83" s="12"/>
      <c r="SYN83" s="12"/>
      <c r="SYO83" s="12"/>
      <c r="SYP83" s="12"/>
      <c r="SYQ83" s="12"/>
      <c r="SYR83" s="12"/>
      <c r="SYS83" s="12"/>
      <c r="SYT83" s="12"/>
      <c r="SYU83" s="12"/>
      <c r="SYV83" s="12"/>
      <c r="SYW83" s="12"/>
      <c r="SYX83" s="12"/>
      <c r="SYY83" s="12"/>
      <c r="SYZ83" s="12"/>
      <c r="SZA83" s="12"/>
      <c r="SZB83" s="12"/>
      <c r="SZC83" s="12"/>
      <c r="SZD83" s="12"/>
      <c r="SZE83" s="12"/>
      <c r="SZF83" s="12"/>
      <c r="SZG83" s="12"/>
      <c r="SZH83" s="12"/>
      <c r="SZI83" s="12"/>
      <c r="SZJ83" s="12"/>
      <c r="SZK83" s="12"/>
      <c r="SZL83" s="12"/>
      <c r="SZM83" s="12"/>
      <c r="SZN83" s="12"/>
      <c r="SZO83" s="12"/>
      <c r="SZP83" s="12"/>
      <c r="SZQ83" s="12"/>
      <c r="SZR83" s="12"/>
      <c r="SZS83" s="12"/>
      <c r="SZT83" s="12"/>
      <c r="SZU83" s="12"/>
      <c r="SZV83" s="12"/>
      <c r="SZW83" s="12"/>
      <c r="SZX83" s="12"/>
      <c r="SZY83" s="12"/>
      <c r="SZZ83" s="12"/>
      <c r="TAA83" s="12"/>
      <c r="TAB83" s="12"/>
      <c r="TAC83" s="12"/>
      <c r="TAD83" s="12"/>
      <c r="TAE83" s="12"/>
      <c r="TAF83" s="12"/>
      <c r="TAG83" s="12"/>
      <c r="TAH83" s="12"/>
      <c r="TAI83" s="12"/>
      <c r="TAJ83" s="12"/>
      <c r="TAK83" s="12"/>
      <c r="TAL83" s="12"/>
      <c r="TAM83" s="12"/>
      <c r="TAN83" s="12"/>
      <c r="TAO83" s="12"/>
      <c r="TAP83" s="12"/>
      <c r="TAQ83" s="12"/>
      <c r="TAR83" s="12"/>
      <c r="TAS83" s="12"/>
      <c r="TAT83" s="12"/>
      <c r="TAU83" s="12"/>
      <c r="TAV83" s="12"/>
      <c r="TAW83" s="12"/>
      <c r="TAX83" s="12"/>
      <c r="TAY83" s="12"/>
      <c r="TAZ83" s="12"/>
      <c r="TBA83" s="12"/>
      <c r="TBB83" s="12"/>
      <c r="TBC83" s="12"/>
      <c r="TBD83" s="12"/>
      <c r="TBE83" s="12"/>
      <c r="TBF83" s="12"/>
      <c r="TBG83" s="12"/>
      <c r="TBH83" s="12"/>
      <c r="TBI83" s="12"/>
      <c r="TBJ83" s="12"/>
      <c r="TBK83" s="12"/>
      <c r="TBL83" s="12"/>
      <c r="TBM83" s="12"/>
      <c r="TBN83" s="12"/>
      <c r="TBO83" s="12"/>
      <c r="TBP83" s="12"/>
      <c r="TBQ83" s="12"/>
      <c r="TBR83" s="12"/>
      <c r="TBS83" s="12"/>
      <c r="TBT83" s="12"/>
      <c r="TBU83" s="12"/>
      <c r="TBV83" s="12"/>
      <c r="TBW83" s="12"/>
      <c r="TBX83" s="12"/>
      <c r="TBY83" s="12"/>
      <c r="TBZ83" s="12"/>
      <c r="TCA83" s="12"/>
      <c r="TCB83" s="12"/>
      <c r="TCC83" s="12"/>
      <c r="TCD83" s="12"/>
      <c r="TCE83" s="12"/>
      <c r="TCF83" s="12"/>
      <c r="TCG83" s="12"/>
      <c r="TCH83" s="12"/>
      <c r="TCI83" s="12"/>
      <c r="TCJ83" s="12"/>
      <c r="TCK83" s="12"/>
      <c r="TCL83" s="12"/>
      <c r="TCM83" s="12"/>
      <c r="TCN83" s="12"/>
      <c r="TCO83" s="12"/>
      <c r="TCP83" s="12"/>
      <c r="TCQ83" s="12"/>
      <c r="TCR83" s="12"/>
      <c r="TCS83" s="12"/>
      <c r="TCT83" s="12"/>
      <c r="TCU83" s="12"/>
      <c r="TCV83" s="12"/>
      <c r="TCW83" s="12"/>
      <c r="TCX83" s="12"/>
      <c r="TCY83" s="12"/>
      <c r="TCZ83" s="12"/>
      <c r="TDA83" s="12"/>
      <c r="TDB83" s="12"/>
      <c r="TDC83" s="12"/>
      <c r="TDD83" s="12"/>
      <c r="TDE83" s="12"/>
      <c r="TDF83" s="12"/>
      <c r="TDG83" s="12"/>
      <c r="TDH83" s="12"/>
      <c r="TDI83" s="12"/>
      <c r="TDJ83" s="12"/>
      <c r="TDK83" s="12"/>
      <c r="TDL83" s="12"/>
      <c r="TDM83" s="12"/>
      <c r="TDN83" s="12"/>
      <c r="TDO83" s="12"/>
      <c r="TDP83" s="12"/>
      <c r="TDQ83" s="12"/>
      <c r="TDR83" s="12"/>
      <c r="TDS83" s="12"/>
      <c r="TDT83" s="12"/>
      <c r="TDU83" s="12"/>
      <c r="TDV83" s="12"/>
      <c r="TDW83" s="12"/>
      <c r="TDX83" s="12"/>
      <c r="TDY83" s="12"/>
      <c r="TDZ83" s="12"/>
      <c r="TEA83" s="12"/>
      <c r="TEB83" s="12"/>
      <c r="TEC83" s="12"/>
      <c r="TED83" s="12"/>
      <c r="TEE83" s="12"/>
      <c r="TEF83" s="12"/>
      <c r="TEG83" s="12"/>
      <c r="TEH83" s="12"/>
      <c r="TEI83" s="12"/>
      <c r="TEJ83" s="12"/>
      <c r="TEK83" s="12"/>
      <c r="TEL83" s="12"/>
      <c r="TEM83" s="12"/>
      <c r="TEN83" s="12"/>
      <c r="TEO83" s="12"/>
      <c r="TEP83" s="12"/>
      <c r="TEQ83" s="12"/>
      <c r="TER83" s="12"/>
      <c r="TES83" s="12"/>
      <c r="TET83" s="12"/>
      <c r="TEU83" s="12"/>
      <c r="TEV83" s="12"/>
      <c r="TEW83" s="12"/>
      <c r="TEX83" s="12"/>
      <c r="TEY83" s="12"/>
      <c r="TEZ83" s="12"/>
      <c r="TFA83" s="12"/>
      <c r="TFB83" s="12"/>
      <c r="TFC83" s="12"/>
      <c r="TFD83" s="12"/>
      <c r="TFE83" s="12"/>
      <c r="TFF83" s="12"/>
      <c r="TFG83" s="12"/>
      <c r="TFH83" s="12"/>
      <c r="TFI83" s="12"/>
      <c r="TFJ83" s="12"/>
      <c r="TFK83" s="12"/>
      <c r="TFL83" s="12"/>
      <c r="TFM83" s="12"/>
      <c r="TFN83" s="12"/>
      <c r="TFO83" s="12"/>
      <c r="TFP83" s="12"/>
      <c r="TFQ83" s="12"/>
      <c r="TFR83" s="12"/>
      <c r="TFS83" s="12"/>
      <c r="TFT83" s="12"/>
      <c r="TFU83" s="12"/>
      <c r="TFV83" s="12"/>
      <c r="TFW83" s="12"/>
      <c r="TFX83" s="12"/>
      <c r="TFY83" s="12"/>
      <c r="TFZ83" s="12"/>
      <c r="TGA83" s="12"/>
      <c r="TGB83" s="12"/>
      <c r="TGC83" s="12"/>
      <c r="TGD83" s="12"/>
      <c r="TGE83" s="12"/>
      <c r="TGF83" s="12"/>
      <c r="TGG83" s="12"/>
      <c r="TGH83" s="12"/>
      <c r="TGI83" s="12"/>
      <c r="TGJ83" s="12"/>
      <c r="TGK83" s="12"/>
      <c r="TGL83" s="12"/>
      <c r="TGM83" s="12"/>
      <c r="TGN83" s="12"/>
      <c r="TGO83" s="12"/>
      <c r="TGP83" s="12"/>
      <c r="TGQ83" s="12"/>
      <c r="TGR83" s="12"/>
      <c r="TGS83" s="12"/>
      <c r="TGT83" s="12"/>
      <c r="TGU83" s="12"/>
      <c r="TGV83" s="12"/>
      <c r="TGW83" s="12"/>
      <c r="TGX83" s="12"/>
      <c r="TGY83" s="12"/>
      <c r="TGZ83" s="12"/>
      <c r="THA83" s="12"/>
      <c r="THB83" s="12"/>
      <c r="THC83" s="12"/>
      <c r="THD83" s="12"/>
      <c r="THE83" s="12"/>
      <c r="THF83" s="12"/>
      <c r="THG83" s="12"/>
      <c r="THH83" s="12"/>
      <c r="THI83" s="12"/>
      <c r="THJ83" s="12"/>
      <c r="THK83" s="12"/>
      <c r="THL83" s="12"/>
      <c r="THM83" s="12"/>
      <c r="THN83" s="12"/>
      <c r="THO83" s="12"/>
      <c r="THP83" s="12"/>
      <c r="THQ83" s="12"/>
      <c r="THR83" s="12"/>
      <c r="THS83" s="12"/>
      <c r="THT83" s="12"/>
      <c r="THU83" s="12"/>
      <c r="THV83" s="12"/>
      <c r="THW83" s="12"/>
      <c r="THX83" s="12"/>
      <c r="THY83" s="12"/>
      <c r="THZ83" s="12"/>
      <c r="TIA83" s="12"/>
      <c r="TIB83" s="12"/>
      <c r="TIC83" s="12"/>
      <c r="TID83" s="12"/>
      <c r="TIE83" s="12"/>
      <c r="TIF83" s="12"/>
      <c r="TIG83" s="12"/>
      <c r="TIH83" s="12"/>
      <c r="TII83" s="12"/>
      <c r="TIJ83" s="12"/>
      <c r="TIK83" s="12"/>
      <c r="TIL83" s="12"/>
      <c r="TIM83" s="12"/>
      <c r="TIN83" s="12"/>
      <c r="TIO83" s="12"/>
      <c r="TIP83" s="12"/>
      <c r="TIQ83" s="12"/>
      <c r="TIR83" s="12"/>
      <c r="TIS83" s="12"/>
      <c r="TIT83" s="12"/>
      <c r="TIU83" s="12"/>
      <c r="TIV83" s="12"/>
      <c r="TIW83" s="12"/>
      <c r="TIX83" s="12"/>
      <c r="TIY83" s="12"/>
      <c r="TIZ83" s="12"/>
      <c r="TJA83" s="12"/>
      <c r="TJB83" s="12"/>
      <c r="TJC83" s="12"/>
      <c r="TJD83" s="12"/>
      <c r="TJE83" s="12"/>
      <c r="TJF83" s="12"/>
      <c r="TJG83" s="12"/>
      <c r="TJH83" s="12"/>
      <c r="TJI83" s="12"/>
      <c r="TJJ83" s="12"/>
      <c r="TJK83" s="12"/>
      <c r="TJL83" s="12"/>
      <c r="TJM83" s="12"/>
      <c r="TJN83" s="12"/>
      <c r="TJO83" s="12"/>
      <c r="TJP83" s="12"/>
      <c r="TJQ83" s="12"/>
      <c r="TJR83" s="12"/>
      <c r="TJS83" s="12"/>
      <c r="TJT83" s="12"/>
      <c r="TJU83" s="12"/>
      <c r="TJV83" s="12"/>
      <c r="TJW83" s="12"/>
      <c r="TJX83" s="12"/>
      <c r="TJY83" s="12"/>
      <c r="TJZ83" s="12"/>
      <c r="TKA83" s="12"/>
      <c r="TKB83" s="12"/>
      <c r="TKC83" s="12"/>
      <c r="TKD83" s="12"/>
      <c r="TKE83" s="12"/>
      <c r="TKF83" s="12"/>
      <c r="TKG83" s="12"/>
      <c r="TKH83" s="12"/>
      <c r="TKI83" s="12"/>
      <c r="TKJ83" s="12"/>
      <c r="TKK83" s="12"/>
      <c r="TKL83" s="12"/>
      <c r="TKM83" s="12"/>
      <c r="TKN83" s="12"/>
      <c r="TKO83" s="12"/>
      <c r="TKP83" s="12"/>
      <c r="TKQ83" s="12"/>
      <c r="TKR83" s="12"/>
      <c r="TKS83" s="12"/>
      <c r="TKT83" s="12"/>
      <c r="TKU83" s="12"/>
      <c r="TKV83" s="12"/>
      <c r="TKW83" s="12"/>
      <c r="TKX83" s="12"/>
      <c r="TKY83" s="12"/>
      <c r="TKZ83" s="12"/>
      <c r="TLA83" s="12"/>
      <c r="TLB83" s="12"/>
      <c r="TLC83" s="12"/>
      <c r="TLD83" s="12"/>
      <c r="TLE83" s="12"/>
      <c r="TLF83" s="12"/>
      <c r="TLG83" s="12"/>
      <c r="TLH83" s="12"/>
      <c r="TLI83" s="12"/>
      <c r="TLJ83" s="12"/>
      <c r="TLK83" s="12"/>
      <c r="TLL83" s="12"/>
      <c r="TLM83" s="12"/>
      <c r="TLN83" s="12"/>
      <c r="TLO83" s="12"/>
      <c r="TLP83" s="12"/>
      <c r="TLQ83" s="12"/>
      <c r="TLR83" s="12"/>
      <c r="TLS83" s="12"/>
      <c r="TLT83" s="12"/>
      <c r="TLU83" s="12"/>
      <c r="TLV83" s="12"/>
      <c r="TLW83" s="12"/>
      <c r="TLX83" s="12"/>
      <c r="TLY83" s="12"/>
      <c r="TLZ83" s="12"/>
      <c r="TMA83" s="12"/>
      <c r="TMB83" s="12"/>
      <c r="TMC83" s="12"/>
      <c r="TMD83" s="12"/>
      <c r="TME83" s="12"/>
      <c r="TMF83" s="12"/>
      <c r="TMG83" s="12"/>
      <c r="TMH83" s="12"/>
      <c r="TMI83" s="12"/>
      <c r="TMJ83" s="12"/>
      <c r="TMK83" s="12"/>
      <c r="TML83" s="12"/>
      <c r="TMM83" s="12"/>
      <c r="TMN83" s="12"/>
      <c r="TMO83" s="12"/>
      <c r="TMP83" s="12"/>
      <c r="TMQ83" s="12"/>
      <c r="TMR83" s="12"/>
      <c r="TMS83" s="12"/>
      <c r="TMT83" s="12"/>
      <c r="TMU83" s="12"/>
      <c r="TMV83" s="12"/>
      <c r="TMW83" s="12"/>
      <c r="TMX83" s="12"/>
      <c r="TMY83" s="12"/>
      <c r="TMZ83" s="12"/>
      <c r="TNA83" s="12"/>
      <c r="TNB83" s="12"/>
      <c r="TNC83" s="12"/>
      <c r="TND83" s="12"/>
      <c r="TNE83" s="12"/>
      <c r="TNF83" s="12"/>
      <c r="TNG83" s="12"/>
      <c r="TNH83" s="12"/>
      <c r="TNI83" s="12"/>
      <c r="TNJ83" s="12"/>
      <c r="TNK83" s="12"/>
      <c r="TNL83" s="12"/>
      <c r="TNM83" s="12"/>
      <c r="TNN83" s="12"/>
      <c r="TNO83" s="12"/>
      <c r="TNP83" s="12"/>
      <c r="TNQ83" s="12"/>
      <c r="TNR83" s="12"/>
      <c r="TNS83" s="12"/>
      <c r="TNT83" s="12"/>
      <c r="TNU83" s="12"/>
      <c r="TNV83" s="12"/>
      <c r="TNW83" s="12"/>
      <c r="TNX83" s="12"/>
      <c r="TNY83" s="12"/>
      <c r="TNZ83" s="12"/>
      <c r="TOA83" s="12"/>
      <c r="TOB83" s="12"/>
      <c r="TOC83" s="12"/>
      <c r="TOD83" s="12"/>
      <c r="TOE83" s="12"/>
      <c r="TOF83" s="12"/>
      <c r="TOG83" s="12"/>
      <c r="TOH83" s="12"/>
      <c r="TOI83" s="12"/>
      <c r="TOJ83" s="12"/>
      <c r="TOK83" s="12"/>
      <c r="TOL83" s="12"/>
      <c r="TOM83" s="12"/>
      <c r="TON83" s="12"/>
      <c r="TOO83" s="12"/>
      <c r="TOP83" s="12"/>
      <c r="TOQ83" s="12"/>
      <c r="TOR83" s="12"/>
      <c r="TOS83" s="12"/>
      <c r="TOT83" s="12"/>
      <c r="TOU83" s="12"/>
      <c r="TOV83" s="12"/>
      <c r="TOW83" s="12"/>
      <c r="TOX83" s="12"/>
      <c r="TOY83" s="12"/>
      <c r="TOZ83" s="12"/>
      <c r="TPA83" s="12"/>
      <c r="TPB83" s="12"/>
      <c r="TPC83" s="12"/>
      <c r="TPD83" s="12"/>
      <c r="TPE83" s="12"/>
      <c r="TPF83" s="12"/>
      <c r="TPG83" s="12"/>
      <c r="TPH83" s="12"/>
      <c r="TPI83" s="12"/>
      <c r="TPJ83" s="12"/>
      <c r="TPK83" s="12"/>
      <c r="TPL83" s="12"/>
      <c r="TPM83" s="12"/>
      <c r="TPN83" s="12"/>
      <c r="TPO83" s="12"/>
      <c r="TPP83" s="12"/>
      <c r="TPQ83" s="12"/>
      <c r="TPR83" s="12"/>
      <c r="TPS83" s="12"/>
      <c r="TPT83" s="12"/>
      <c r="TPU83" s="12"/>
      <c r="TPV83" s="12"/>
      <c r="TPW83" s="12"/>
      <c r="TPX83" s="12"/>
      <c r="TPY83" s="12"/>
      <c r="TPZ83" s="12"/>
      <c r="TQA83" s="12"/>
      <c r="TQB83" s="12"/>
      <c r="TQC83" s="12"/>
      <c r="TQD83" s="12"/>
      <c r="TQE83" s="12"/>
      <c r="TQF83" s="12"/>
      <c r="TQG83" s="12"/>
      <c r="TQH83" s="12"/>
      <c r="TQI83" s="12"/>
      <c r="TQJ83" s="12"/>
      <c r="TQK83" s="12"/>
      <c r="TQL83" s="12"/>
      <c r="TQM83" s="12"/>
      <c r="TQN83" s="12"/>
      <c r="TQO83" s="12"/>
      <c r="TQP83" s="12"/>
      <c r="TQQ83" s="12"/>
      <c r="TQR83" s="12"/>
      <c r="TQS83" s="12"/>
      <c r="TQT83" s="12"/>
      <c r="TQU83" s="12"/>
      <c r="TQV83" s="12"/>
      <c r="TQW83" s="12"/>
      <c r="TQX83" s="12"/>
      <c r="TQY83" s="12"/>
      <c r="TQZ83" s="12"/>
      <c r="TRA83" s="12"/>
      <c r="TRB83" s="12"/>
      <c r="TRC83" s="12"/>
      <c r="TRD83" s="12"/>
      <c r="TRE83" s="12"/>
      <c r="TRF83" s="12"/>
      <c r="TRG83" s="12"/>
      <c r="TRH83" s="12"/>
      <c r="TRI83" s="12"/>
      <c r="TRJ83" s="12"/>
      <c r="TRK83" s="12"/>
      <c r="TRL83" s="12"/>
      <c r="TRM83" s="12"/>
      <c r="TRN83" s="12"/>
      <c r="TRO83" s="12"/>
      <c r="TRP83" s="12"/>
      <c r="TRQ83" s="12"/>
      <c r="TRR83" s="12"/>
      <c r="TRS83" s="12"/>
      <c r="TRT83" s="12"/>
      <c r="TRU83" s="12"/>
      <c r="TRV83" s="12"/>
      <c r="TRW83" s="12"/>
      <c r="TRX83" s="12"/>
      <c r="TRY83" s="12"/>
      <c r="TRZ83" s="12"/>
      <c r="TSA83" s="12"/>
      <c r="TSB83" s="12"/>
      <c r="TSC83" s="12"/>
      <c r="TSD83" s="12"/>
      <c r="TSE83" s="12"/>
      <c r="TSF83" s="12"/>
      <c r="TSG83" s="12"/>
      <c r="TSH83" s="12"/>
      <c r="TSI83" s="12"/>
      <c r="TSJ83" s="12"/>
      <c r="TSK83" s="12"/>
      <c r="TSL83" s="12"/>
      <c r="TSM83" s="12"/>
      <c r="TSN83" s="12"/>
      <c r="TSO83" s="12"/>
      <c r="TSP83" s="12"/>
      <c r="TSQ83" s="12"/>
      <c r="TSR83" s="12"/>
      <c r="TSS83" s="12"/>
      <c r="TST83" s="12"/>
      <c r="TSU83" s="12"/>
      <c r="TSV83" s="12"/>
      <c r="TSW83" s="12"/>
      <c r="TSX83" s="12"/>
      <c r="TSY83" s="12"/>
      <c r="TSZ83" s="12"/>
      <c r="TTA83" s="12"/>
      <c r="TTB83" s="12"/>
      <c r="TTC83" s="12"/>
      <c r="TTD83" s="12"/>
      <c r="TTE83" s="12"/>
      <c r="TTF83" s="12"/>
      <c r="TTG83" s="12"/>
      <c r="TTH83" s="12"/>
      <c r="TTI83" s="12"/>
      <c r="TTJ83" s="12"/>
      <c r="TTK83" s="12"/>
      <c r="TTL83" s="12"/>
      <c r="TTM83" s="12"/>
      <c r="TTN83" s="12"/>
      <c r="TTO83" s="12"/>
      <c r="TTP83" s="12"/>
      <c r="TTQ83" s="12"/>
      <c r="TTR83" s="12"/>
      <c r="TTS83" s="12"/>
      <c r="TTT83" s="12"/>
      <c r="TTU83" s="12"/>
      <c r="TTV83" s="12"/>
      <c r="TTW83" s="12"/>
      <c r="TTX83" s="12"/>
      <c r="TTY83" s="12"/>
      <c r="TTZ83" s="12"/>
      <c r="TUA83" s="12"/>
      <c r="TUB83" s="12"/>
      <c r="TUC83" s="12"/>
      <c r="TUD83" s="12"/>
      <c r="TUE83" s="12"/>
      <c r="TUF83" s="12"/>
      <c r="TUG83" s="12"/>
      <c r="TUH83" s="12"/>
      <c r="TUI83" s="12"/>
      <c r="TUJ83" s="12"/>
      <c r="TUK83" s="12"/>
      <c r="TUL83" s="12"/>
      <c r="TUM83" s="12"/>
      <c r="TUN83" s="12"/>
      <c r="TUO83" s="12"/>
      <c r="TUP83" s="12"/>
      <c r="TUQ83" s="12"/>
      <c r="TUR83" s="12"/>
      <c r="TUS83" s="12"/>
      <c r="TUT83" s="12"/>
      <c r="TUU83" s="12"/>
      <c r="TUV83" s="12"/>
      <c r="TUW83" s="12"/>
      <c r="TUX83" s="12"/>
      <c r="TUY83" s="12"/>
      <c r="TUZ83" s="12"/>
      <c r="TVA83" s="12"/>
      <c r="TVB83" s="12"/>
      <c r="TVC83" s="12"/>
      <c r="TVD83" s="12"/>
      <c r="TVE83" s="12"/>
      <c r="TVF83" s="12"/>
      <c r="TVG83" s="12"/>
      <c r="TVH83" s="12"/>
      <c r="TVI83" s="12"/>
      <c r="TVJ83" s="12"/>
      <c r="TVK83" s="12"/>
      <c r="TVL83" s="12"/>
      <c r="TVM83" s="12"/>
      <c r="TVN83" s="12"/>
      <c r="TVO83" s="12"/>
      <c r="TVP83" s="12"/>
      <c r="TVQ83" s="12"/>
      <c r="TVR83" s="12"/>
      <c r="TVS83" s="12"/>
      <c r="TVT83" s="12"/>
      <c r="TVU83" s="12"/>
      <c r="TVV83" s="12"/>
      <c r="TVW83" s="12"/>
      <c r="TVX83" s="12"/>
      <c r="TVY83" s="12"/>
      <c r="TVZ83" s="12"/>
      <c r="TWA83" s="12"/>
      <c r="TWB83" s="12"/>
      <c r="TWC83" s="12"/>
      <c r="TWD83" s="12"/>
      <c r="TWE83" s="12"/>
      <c r="TWF83" s="12"/>
      <c r="TWG83" s="12"/>
      <c r="TWH83" s="12"/>
      <c r="TWI83" s="12"/>
      <c r="TWJ83" s="12"/>
      <c r="TWK83" s="12"/>
      <c r="TWL83" s="12"/>
      <c r="TWM83" s="12"/>
      <c r="TWN83" s="12"/>
      <c r="TWO83" s="12"/>
      <c r="TWP83" s="12"/>
      <c r="TWQ83" s="12"/>
      <c r="TWR83" s="12"/>
      <c r="TWS83" s="12"/>
      <c r="TWT83" s="12"/>
      <c r="TWU83" s="12"/>
      <c r="TWV83" s="12"/>
      <c r="TWW83" s="12"/>
      <c r="TWX83" s="12"/>
      <c r="TWY83" s="12"/>
      <c r="TWZ83" s="12"/>
      <c r="TXA83" s="12"/>
      <c r="TXB83" s="12"/>
      <c r="TXC83" s="12"/>
      <c r="TXD83" s="12"/>
      <c r="TXE83" s="12"/>
      <c r="TXF83" s="12"/>
      <c r="TXG83" s="12"/>
      <c r="TXH83" s="12"/>
      <c r="TXI83" s="12"/>
      <c r="TXJ83" s="12"/>
      <c r="TXK83" s="12"/>
      <c r="TXL83" s="12"/>
      <c r="TXM83" s="12"/>
      <c r="TXN83" s="12"/>
      <c r="TXO83" s="12"/>
      <c r="TXP83" s="12"/>
      <c r="TXQ83" s="12"/>
      <c r="TXR83" s="12"/>
      <c r="TXS83" s="12"/>
      <c r="TXT83" s="12"/>
      <c r="TXU83" s="12"/>
      <c r="TXV83" s="12"/>
      <c r="TXW83" s="12"/>
      <c r="TXX83" s="12"/>
      <c r="TXY83" s="12"/>
      <c r="TXZ83" s="12"/>
      <c r="TYA83" s="12"/>
      <c r="TYB83" s="12"/>
      <c r="TYC83" s="12"/>
      <c r="TYD83" s="12"/>
      <c r="TYE83" s="12"/>
      <c r="TYF83" s="12"/>
      <c r="TYG83" s="12"/>
      <c r="TYH83" s="12"/>
      <c r="TYI83" s="12"/>
      <c r="TYJ83" s="12"/>
      <c r="TYK83" s="12"/>
      <c r="TYL83" s="12"/>
      <c r="TYM83" s="12"/>
      <c r="TYN83" s="12"/>
      <c r="TYO83" s="12"/>
      <c r="TYP83" s="12"/>
      <c r="TYQ83" s="12"/>
      <c r="TYR83" s="12"/>
      <c r="TYS83" s="12"/>
      <c r="TYT83" s="12"/>
      <c r="TYU83" s="12"/>
      <c r="TYV83" s="12"/>
      <c r="TYW83" s="12"/>
      <c r="TYX83" s="12"/>
      <c r="TYY83" s="12"/>
      <c r="TYZ83" s="12"/>
      <c r="TZA83" s="12"/>
      <c r="TZB83" s="12"/>
      <c r="TZC83" s="12"/>
      <c r="TZD83" s="12"/>
      <c r="TZE83" s="12"/>
      <c r="TZF83" s="12"/>
      <c r="TZG83" s="12"/>
      <c r="TZH83" s="12"/>
      <c r="TZI83" s="12"/>
      <c r="TZJ83" s="12"/>
      <c r="TZK83" s="12"/>
      <c r="TZL83" s="12"/>
      <c r="TZM83" s="12"/>
      <c r="TZN83" s="12"/>
      <c r="TZO83" s="12"/>
      <c r="TZP83" s="12"/>
      <c r="TZQ83" s="12"/>
      <c r="TZR83" s="12"/>
      <c r="TZS83" s="12"/>
      <c r="TZT83" s="12"/>
      <c r="TZU83" s="12"/>
      <c r="TZV83" s="12"/>
      <c r="TZW83" s="12"/>
      <c r="TZX83" s="12"/>
      <c r="TZY83" s="12"/>
      <c r="TZZ83" s="12"/>
      <c r="UAA83" s="12"/>
      <c r="UAB83" s="12"/>
      <c r="UAC83" s="12"/>
      <c r="UAD83" s="12"/>
      <c r="UAE83" s="12"/>
      <c r="UAF83" s="12"/>
      <c r="UAG83" s="12"/>
      <c r="UAH83" s="12"/>
      <c r="UAI83" s="12"/>
      <c r="UAJ83" s="12"/>
      <c r="UAK83" s="12"/>
      <c r="UAL83" s="12"/>
      <c r="UAM83" s="12"/>
      <c r="UAN83" s="12"/>
      <c r="UAO83" s="12"/>
      <c r="UAP83" s="12"/>
      <c r="UAQ83" s="12"/>
      <c r="UAR83" s="12"/>
      <c r="UAS83" s="12"/>
      <c r="UAT83" s="12"/>
      <c r="UAU83" s="12"/>
      <c r="UAV83" s="12"/>
      <c r="UAW83" s="12"/>
      <c r="UAX83" s="12"/>
      <c r="UAY83" s="12"/>
      <c r="UAZ83" s="12"/>
      <c r="UBA83" s="12"/>
      <c r="UBB83" s="12"/>
      <c r="UBC83" s="12"/>
      <c r="UBD83" s="12"/>
      <c r="UBE83" s="12"/>
      <c r="UBF83" s="12"/>
      <c r="UBG83" s="12"/>
      <c r="UBH83" s="12"/>
      <c r="UBI83" s="12"/>
      <c r="UBJ83" s="12"/>
      <c r="UBK83" s="12"/>
      <c r="UBL83" s="12"/>
      <c r="UBM83" s="12"/>
      <c r="UBN83" s="12"/>
      <c r="UBO83" s="12"/>
      <c r="UBP83" s="12"/>
      <c r="UBQ83" s="12"/>
      <c r="UBR83" s="12"/>
      <c r="UBS83" s="12"/>
      <c r="UBT83" s="12"/>
      <c r="UBU83" s="12"/>
      <c r="UBV83" s="12"/>
      <c r="UBW83" s="12"/>
      <c r="UBX83" s="12"/>
      <c r="UBY83" s="12"/>
      <c r="UBZ83" s="12"/>
      <c r="UCA83" s="12"/>
      <c r="UCB83" s="12"/>
      <c r="UCC83" s="12"/>
      <c r="UCD83" s="12"/>
      <c r="UCE83" s="12"/>
      <c r="UCF83" s="12"/>
      <c r="UCG83" s="12"/>
      <c r="UCH83" s="12"/>
      <c r="UCI83" s="12"/>
      <c r="UCJ83" s="12"/>
      <c r="UCK83" s="12"/>
      <c r="UCL83" s="12"/>
      <c r="UCM83" s="12"/>
      <c r="UCN83" s="12"/>
      <c r="UCO83" s="12"/>
      <c r="UCP83" s="12"/>
      <c r="UCQ83" s="12"/>
      <c r="UCR83" s="12"/>
      <c r="UCS83" s="12"/>
      <c r="UCT83" s="12"/>
      <c r="UCU83" s="12"/>
      <c r="UCV83" s="12"/>
      <c r="UCW83" s="12"/>
      <c r="UCX83" s="12"/>
      <c r="UCY83" s="12"/>
      <c r="UCZ83" s="12"/>
      <c r="UDA83" s="12"/>
      <c r="UDB83" s="12"/>
      <c r="UDC83" s="12"/>
      <c r="UDD83" s="12"/>
      <c r="UDE83" s="12"/>
      <c r="UDF83" s="12"/>
      <c r="UDG83" s="12"/>
      <c r="UDH83" s="12"/>
      <c r="UDI83" s="12"/>
      <c r="UDJ83" s="12"/>
      <c r="UDK83" s="12"/>
      <c r="UDL83" s="12"/>
      <c r="UDM83" s="12"/>
      <c r="UDN83" s="12"/>
      <c r="UDO83" s="12"/>
      <c r="UDP83" s="12"/>
      <c r="UDQ83" s="12"/>
      <c r="UDR83" s="12"/>
      <c r="UDS83" s="12"/>
      <c r="UDT83" s="12"/>
      <c r="UDU83" s="12"/>
      <c r="UDV83" s="12"/>
      <c r="UDW83" s="12"/>
      <c r="UDX83" s="12"/>
      <c r="UDY83" s="12"/>
      <c r="UDZ83" s="12"/>
      <c r="UEA83" s="12"/>
      <c r="UEB83" s="12"/>
      <c r="UEC83" s="12"/>
      <c r="UED83" s="12"/>
      <c r="UEE83" s="12"/>
      <c r="UEF83" s="12"/>
      <c r="UEG83" s="12"/>
      <c r="UEH83" s="12"/>
      <c r="UEI83" s="12"/>
      <c r="UEJ83" s="12"/>
      <c r="UEK83" s="12"/>
      <c r="UEL83" s="12"/>
      <c r="UEM83" s="12"/>
      <c r="UEN83" s="12"/>
      <c r="UEO83" s="12"/>
      <c r="UEP83" s="12"/>
      <c r="UEQ83" s="12"/>
      <c r="UER83" s="12"/>
      <c r="UES83" s="12"/>
      <c r="UET83" s="12"/>
      <c r="UEU83" s="12"/>
      <c r="UEV83" s="12"/>
      <c r="UEW83" s="12"/>
      <c r="UEX83" s="12"/>
      <c r="UEY83" s="12"/>
      <c r="UEZ83" s="12"/>
      <c r="UFA83" s="12"/>
      <c r="UFB83" s="12"/>
      <c r="UFC83" s="12"/>
      <c r="UFD83" s="12"/>
      <c r="UFE83" s="12"/>
      <c r="UFF83" s="12"/>
      <c r="UFG83" s="12"/>
      <c r="UFH83" s="12"/>
      <c r="UFI83" s="12"/>
      <c r="UFJ83" s="12"/>
      <c r="UFK83" s="12"/>
      <c r="UFL83" s="12"/>
      <c r="UFM83" s="12"/>
      <c r="UFN83" s="12"/>
      <c r="UFO83" s="12"/>
      <c r="UFP83" s="12"/>
      <c r="UFQ83" s="12"/>
      <c r="UFR83" s="12"/>
      <c r="UFS83" s="12"/>
      <c r="UFT83" s="12"/>
      <c r="UFU83" s="12"/>
      <c r="UFV83" s="12"/>
      <c r="UFW83" s="12"/>
      <c r="UFX83" s="12"/>
      <c r="UFY83" s="12"/>
      <c r="UFZ83" s="12"/>
      <c r="UGA83" s="12"/>
      <c r="UGB83" s="12"/>
      <c r="UGC83" s="12"/>
      <c r="UGD83" s="12"/>
      <c r="UGE83" s="12"/>
      <c r="UGF83" s="12"/>
      <c r="UGG83" s="12"/>
      <c r="UGH83" s="12"/>
      <c r="UGI83" s="12"/>
      <c r="UGJ83" s="12"/>
      <c r="UGK83" s="12"/>
      <c r="UGL83" s="12"/>
      <c r="UGM83" s="12"/>
      <c r="UGN83" s="12"/>
      <c r="UGO83" s="12"/>
      <c r="UGP83" s="12"/>
      <c r="UGQ83" s="12"/>
      <c r="UGR83" s="12"/>
      <c r="UGS83" s="12"/>
      <c r="UGT83" s="12"/>
      <c r="UGU83" s="12"/>
      <c r="UGV83" s="12"/>
      <c r="UGW83" s="12"/>
      <c r="UGX83" s="12"/>
      <c r="UGY83" s="12"/>
      <c r="UGZ83" s="12"/>
      <c r="UHA83" s="12"/>
      <c r="UHB83" s="12"/>
      <c r="UHC83" s="12"/>
      <c r="UHD83" s="12"/>
      <c r="UHE83" s="12"/>
      <c r="UHF83" s="12"/>
      <c r="UHG83" s="12"/>
      <c r="UHH83" s="12"/>
      <c r="UHI83" s="12"/>
      <c r="UHJ83" s="12"/>
      <c r="UHK83" s="12"/>
      <c r="UHL83" s="12"/>
      <c r="UHM83" s="12"/>
      <c r="UHN83" s="12"/>
      <c r="UHO83" s="12"/>
      <c r="UHP83" s="12"/>
      <c r="UHQ83" s="12"/>
      <c r="UHR83" s="12"/>
      <c r="UHS83" s="12"/>
      <c r="UHT83" s="12"/>
      <c r="UHU83" s="12"/>
      <c r="UHV83" s="12"/>
      <c r="UHW83" s="12"/>
      <c r="UHX83" s="12"/>
      <c r="UHY83" s="12"/>
      <c r="UHZ83" s="12"/>
      <c r="UIA83" s="12"/>
      <c r="UIB83" s="12"/>
      <c r="UIC83" s="12"/>
      <c r="UID83" s="12"/>
      <c r="UIE83" s="12"/>
      <c r="UIF83" s="12"/>
      <c r="UIG83" s="12"/>
      <c r="UIH83" s="12"/>
      <c r="UII83" s="12"/>
      <c r="UIJ83" s="12"/>
      <c r="UIK83" s="12"/>
      <c r="UIL83" s="12"/>
      <c r="UIM83" s="12"/>
      <c r="UIN83" s="12"/>
      <c r="UIO83" s="12"/>
      <c r="UIP83" s="12"/>
      <c r="UIQ83" s="12"/>
      <c r="UIR83" s="12"/>
      <c r="UIS83" s="12"/>
      <c r="UIT83" s="12"/>
      <c r="UIU83" s="12"/>
      <c r="UIV83" s="12"/>
      <c r="UIW83" s="12"/>
      <c r="UIX83" s="12"/>
      <c r="UIY83" s="12"/>
      <c r="UIZ83" s="12"/>
      <c r="UJA83" s="12"/>
      <c r="UJB83" s="12"/>
      <c r="UJC83" s="12"/>
      <c r="UJD83" s="12"/>
      <c r="UJE83" s="12"/>
      <c r="UJF83" s="12"/>
      <c r="UJG83" s="12"/>
      <c r="UJH83" s="12"/>
      <c r="UJI83" s="12"/>
      <c r="UJJ83" s="12"/>
      <c r="UJK83" s="12"/>
      <c r="UJL83" s="12"/>
      <c r="UJM83" s="12"/>
      <c r="UJN83" s="12"/>
      <c r="UJO83" s="12"/>
      <c r="UJP83" s="12"/>
      <c r="UJQ83" s="12"/>
      <c r="UJR83" s="12"/>
      <c r="UJS83" s="12"/>
      <c r="UJT83" s="12"/>
      <c r="UJU83" s="12"/>
      <c r="UJV83" s="12"/>
      <c r="UJW83" s="12"/>
      <c r="UJX83" s="12"/>
      <c r="UJY83" s="12"/>
      <c r="UJZ83" s="12"/>
      <c r="UKA83" s="12"/>
      <c r="UKB83" s="12"/>
      <c r="UKC83" s="12"/>
      <c r="UKD83" s="12"/>
      <c r="UKE83" s="12"/>
      <c r="UKF83" s="12"/>
      <c r="UKG83" s="12"/>
      <c r="UKH83" s="12"/>
      <c r="UKI83" s="12"/>
      <c r="UKJ83" s="12"/>
      <c r="UKK83" s="12"/>
      <c r="UKL83" s="12"/>
      <c r="UKM83" s="12"/>
      <c r="UKN83" s="12"/>
      <c r="UKO83" s="12"/>
      <c r="UKP83" s="12"/>
      <c r="UKQ83" s="12"/>
      <c r="UKR83" s="12"/>
      <c r="UKS83" s="12"/>
      <c r="UKT83" s="12"/>
      <c r="UKU83" s="12"/>
      <c r="UKV83" s="12"/>
      <c r="UKW83" s="12"/>
      <c r="UKX83" s="12"/>
      <c r="UKY83" s="12"/>
      <c r="UKZ83" s="12"/>
      <c r="ULA83" s="12"/>
      <c r="ULB83" s="12"/>
      <c r="ULC83" s="12"/>
      <c r="ULD83" s="12"/>
      <c r="ULE83" s="12"/>
      <c r="ULF83" s="12"/>
      <c r="ULG83" s="12"/>
      <c r="ULH83" s="12"/>
      <c r="ULI83" s="12"/>
      <c r="ULJ83" s="12"/>
      <c r="ULK83" s="12"/>
      <c r="ULL83" s="12"/>
      <c r="ULM83" s="12"/>
      <c r="ULN83" s="12"/>
      <c r="ULO83" s="12"/>
      <c r="ULP83" s="12"/>
      <c r="ULQ83" s="12"/>
      <c r="ULR83" s="12"/>
      <c r="ULS83" s="12"/>
      <c r="ULT83" s="12"/>
      <c r="ULU83" s="12"/>
      <c r="ULV83" s="12"/>
      <c r="ULW83" s="12"/>
      <c r="ULX83" s="12"/>
      <c r="ULY83" s="12"/>
      <c r="ULZ83" s="12"/>
      <c r="UMA83" s="12"/>
      <c r="UMB83" s="12"/>
      <c r="UMC83" s="12"/>
      <c r="UMD83" s="12"/>
      <c r="UME83" s="12"/>
      <c r="UMF83" s="12"/>
      <c r="UMG83" s="12"/>
      <c r="UMH83" s="12"/>
      <c r="UMI83" s="12"/>
      <c r="UMJ83" s="12"/>
      <c r="UMK83" s="12"/>
      <c r="UML83" s="12"/>
      <c r="UMM83" s="12"/>
      <c r="UMN83" s="12"/>
      <c r="UMO83" s="12"/>
      <c r="UMP83" s="12"/>
      <c r="UMQ83" s="12"/>
      <c r="UMR83" s="12"/>
      <c r="UMS83" s="12"/>
      <c r="UMT83" s="12"/>
      <c r="UMU83" s="12"/>
      <c r="UMV83" s="12"/>
      <c r="UMW83" s="12"/>
      <c r="UMX83" s="12"/>
      <c r="UMY83" s="12"/>
      <c r="UMZ83" s="12"/>
      <c r="UNA83" s="12"/>
      <c r="UNB83" s="12"/>
      <c r="UNC83" s="12"/>
      <c r="UND83" s="12"/>
      <c r="UNE83" s="12"/>
      <c r="UNF83" s="12"/>
      <c r="UNG83" s="12"/>
      <c r="UNH83" s="12"/>
      <c r="UNI83" s="12"/>
      <c r="UNJ83" s="12"/>
      <c r="UNK83" s="12"/>
      <c r="UNL83" s="12"/>
      <c r="UNM83" s="12"/>
      <c r="UNN83" s="12"/>
      <c r="UNO83" s="12"/>
      <c r="UNP83" s="12"/>
      <c r="UNQ83" s="12"/>
      <c r="UNR83" s="12"/>
      <c r="UNS83" s="12"/>
      <c r="UNT83" s="12"/>
      <c r="UNU83" s="12"/>
      <c r="UNV83" s="12"/>
      <c r="UNW83" s="12"/>
      <c r="UNX83" s="12"/>
      <c r="UNY83" s="12"/>
      <c r="UNZ83" s="12"/>
      <c r="UOA83" s="12"/>
      <c r="UOB83" s="12"/>
      <c r="UOC83" s="12"/>
      <c r="UOD83" s="12"/>
      <c r="UOE83" s="12"/>
      <c r="UOF83" s="12"/>
      <c r="UOG83" s="12"/>
      <c r="UOH83" s="12"/>
      <c r="UOI83" s="12"/>
      <c r="UOJ83" s="12"/>
      <c r="UOK83" s="12"/>
      <c r="UOL83" s="12"/>
      <c r="UOM83" s="12"/>
      <c r="UON83" s="12"/>
      <c r="UOO83" s="12"/>
      <c r="UOP83" s="12"/>
      <c r="UOQ83" s="12"/>
      <c r="UOR83" s="12"/>
      <c r="UOS83" s="12"/>
      <c r="UOT83" s="12"/>
      <c r="UOU83" s="12"/>
      <c r="UOV83" s="12"/>
      <c r="UOW83" s="12"/>
      <c r="UOX83" s="12"/>
      <c r="UOY83" s="12"/>
      <c r="UOZ83" s="12"/>
      <c r="UPA83" s="12"/>
      <c r="UPB83" s="12"/>
      <c r="UPC83" s="12"/>
      <c r="UPD83" s="12"/>
      <c r="UPE83" s="12"/>
      <c r="UPF83" s="12"/>
      <c r="UPG83" s="12"/>
      <c r="UPH83" s="12"/>
      <c r="UPI83" s="12"/>
      <c r="UPJ83" s="12"/>
      <c r="UPK83" s="12"/>
      <c r="UPL83" s="12"/>
      <c r="UPM83" s="12"/>
      <c r="UPN83" s="12"/>
      <c r="UPO83" s="12"/>
      <c r="UPP83" s="12"/>
      <c r="UPQ83" s="12"/>
      <c r="UPR83" s="12"/>
      <c r="UPS83" s="12"/>
      <c r="UPT83" s="12"/>
      <c r="UPU83" s="12"/>
      <c r="UPV83" s="12"/>
      <c r="UPW83" s="12"/>
      <c r="UPX83" s="12"/>
      <c r="UPY83" s="12"/>
      <c r="UPZ83" s="12"/>
      <c r="UQA83" s="12"/>
      <c r="UQB83" s="12"/>
      <c r="UQC83" s="12"/>
      <c r="UQD83" s="12"/>
      <c r="UQE83" s="12"/>
      <c r="UQF83" s="12"/>
      <c r="UQG83" s="12"/>
      <c r="UQH83" s="12"/>
      <c r="UQI83" s="12"/>
      <c r="UQJ83" s="12"/>
      <c r="UQK83" s="12"/>
      <c r="UQL83" s="12"/>
      <c r="UQM83" s="12"/>
      <c r="UQN83" s="12"/>
      <c r="UQO83" s="12"/>
      <c r="UQP83" s="12"/>
      <c r="UQQ83" s="12"/>
      <c r="UQR83" s="12"/>
      <c r="UQS83" s="12"/>
      <c r="UQT83" s="12"/>
      <c r="UQU83" s="12"/>
      <c r="UQV83" s="12"/>
      <c r="UQW83" s="12"/>
      <c r="UQX83" s="12"/>
      <c r="UQY83" s="12"/>
      <c r="UQZ83" s="12"/>
      <c r="URA83" s="12"/>
      <c r="URB83" s="12"/>
      <c r="URC83" s="12"/>
      <c r="URD83" s="12"/>
      <c r="URE83" s="12"/>
      <c r="URF83" s="12"/>
      <c r="URG83" s="12"/>
      <c r="URH83" s="12"/>
      <c r="URI83" s="12"/>
      <c r="URJ83" s="12"/>
      <c r="URK83" s="12"/>
      <c r="URL83" s="12"/>
      <c r="URM83" s="12"/>
      <c r="URN83" s="12"/>
      <c r="URO83" s="12"/>
      <c r="URP83" s="12"/>
      <c r="URQ83" s="12"/>
      <c r="URR83" s="12"/>
      <c r="URS83" s="12"/>
      <c r="URT83" s="12"/>
      <c r="URU83" s="12"/>
      <c r="URV83" s="12"/>
      <c r="URW83" s="12"/>
      <c r="URX83" s="12"/>
      <c r="URY83" s="12"/>
      <c r="URZ83" s="12"/>
      <c r="USA83" s="12"/>
      <c r="USB83" s="12"/>
      <c r="USC83" s="12"/>
      <c r="USD83" s="12"/>
      <c r="USE83" s="12"/>
      <c r="USF83" s="12"/>
      <c r="USG83" s="12"/>
      <c r="USH83" s="12"/>
      <c r="USI83" s="12"/>
      <c r="USJ83" s="12"/>
      <c r="USK83" s="12"/>
      <c r="USL83" s="12"/>
      <c r="USM83" s="12"/>
      <c r="USN83" s="12"/>
      <c r="USO83" s="12"/>
      <c r="USP83" s="12"/>
      <c r="USQ83" s="12"/>
      <c r="USR83" s="12"/>
      <c r="USS83" s="12"/>
      <c r="UST83" s="12"/>
      <c r="USU83" s="12"/>
      <c r="USV83" s="12"/>
      <c r="USW83" s="12"/>
      <c r="USX83" s="12"/>
      <c r="USY83" s="12"/>
      <c r="USZ83" s="12"/>
      <c r="UTA83" s="12"/>
      <c r="UTB83" s="12"/>
      <c r="UTC83" s="12"/>
      <c r="UTD83" s="12"/>
      <c r="UTE83" s="12"/>
      <c r="UTF83" s="12"/>
      <c r="UTG83" s="12"/>
      <c r="UTH83" s="12"/>
      <c r="UTI83" s="12"/>
      <c r="UTJ83" s="12"/>
      <c r="UTK83" s="12"/>
      <c r="UTL83" s="12"/>
      <c r="UTM83" s="12"/>
      <c r="UTN83" s="12"/>
      <c r="UTO83" s="12"/>
      <c r="UTP83" s="12"/>
      <c r="UTQ83" s="12"/>
      <c r="UTR83" s="12"/>
      <c r="UTS83" s="12"/>
      <c r="UTT83" s="12"/>
      <c r="UTU83" s="12"/>
      <c r="UTV83" s="12"/>
      <c r="UTW83" s="12"/>
      <c r="UTX83" s="12"/>
      <c r="UTY83" s="12"/>
      <c r="UTZ83" s="12"/>
      <c r="UUA83" s="12"/>
      <c r="UUB83" s="12"/>
      <c r="UUC83" s="12"/>
      <c r="UUD83" s="12"/>
      <c r="UUE83" s="12"/>
      <c r="UUF83" s="12"/>
      <c r="UUG83" s="12"/>
      <c r="UUH83" s="12"/>
      <c r="UUI83" s="12"/>
      <c r="UUJ83" s="12"/>
      <c r="UUK83" s="12"/>
      <c r="UUL83" s="12"/>
      <c r="UUM83" s="12"/>
      <c r="UUN83" s="12"/>
      <c r="UUO83" s="12"/>
      <c r="UUP83" s="12"/>
      <c r="UUQ83" s="12"/>
      <c r="UUR83" s="12"/>
      <c r="UUS83" s="12"/>
      <c r="UUT83" s="12"/>
      <c r="UUU83" s="12"/>
      <c r="UUV83" s="12"/>
      <c r="UUW83" s="12"/>
      <c r="UUX83" s="12"/>
      <c r="UUY83" s="12"/>
      <c r="UUZ83" s="12"/>
      <c r="UVA83" s="12"/>
      <c r="UVB83" s="12"/>
      <c r="UVC83" s="12"/>
      <c r="UVD83" s="12"/>
      <c r="UVE83" s="12"/>
      <c r="UVF83" s="12"/>
      <c r="UVG83" s="12"/>
      <c r="UVH83" s="12"/>
      <c r="UVI83" s="12"/>
      <c r="UVJ83" s="12"/>
      <c r="UVK83" s="12"/>
      <c r="UVL83" s="12"/>
      <c r="UVM83" s="12"/>
      <c r="UVN83" s="12"/>
      <c r="UVO83" s="12"/>
      <c r="UVP83" s="12"/>
      <c r="UVQ83" s="12"/>
      <c r="UVR83" s="12"/>
      <c r="UVS83" s="12"/>
      <c r="UVT83" s="12"/>
      <c r="UVU83" s="12"/>
      <c r="UVV83" s="12"/>
      <c r="UVW83" s="12"/>
      <c r="UVX83" s="12"/>
      <c r="UVY83" s="12"/>
      <c r="UVZ83" s="12"/>
      <c r="UWA83" s="12"/>
      <c r="UWB83" s="12"/>
      <c r="UWC83" s="12"/>
      <c r="UWD83" s="12"/>
      <c r="UWE83" s="12"/>
      <c r="UWF83" s="12"/>
      <c r="UWG83" s="12"/>
      <c r="UWH83" s="12"/>
      <c r="UWI83" s="12"/>
      <c r="UWJ83" s="12"/>
      <c r="UWK83" s="12"/>
      <c r="UWL83" s="12"/>
      <c r="UWM83" s="12"/>
      <c r="UWN83" s="12"/>
      <c r="UWO83" s="12"/>
      <c r="UWP83" s="12"/>
      <c r="UWQ83" s="12"/>
      <c r="UWR83" s="12"/>
      <c r="UWS83" s="12"/>
      <c r="UWT83" s="12"/>
      <c r="UWU83" s="12"/>
      <c r="UWV83" s="12"/>
      <c r="UWW83" s="12"/>
      <c r="UWX83" s="12"/>
      <c r="UWY83" s="12"/>
      <c r="UWZ83" s="12"/>
      <c r="UXA83" s="12"/>
      <c r="UXB83" s="12"/>
      <c r="UXC83" s="12"/>
      <c r="UXD83" s="12"/>
      <c r="UXE83" s="12"/>
      <c r="UXF83" s="12"/>
      <c r="UXG83" s="12"/>
      <c r="UXH83" s="12"/>
      <c r="UXI83" s="12"/>
      <c r="UXJ83" s="12"/>
      <c r="UXK83" s="12"/>
      <c r="UXL83" s="12"/>
      <c r="UXM83" s="12"/>
      <c r="UXN83" s="12"/>
      <c r="UXO83" s="12"/>
      <c r="UXP83" s="12"/>
      <c r="UXQ83" s="12"/>
      <c r="UXR83" s="12"/>
      <c r="UXS83" s="12"/>
      <c r="UXT83" s="12"/>
      <c r="UXU83" s="12"/>
      <c r="UXV83" s="12"/>
      <c r="UXW83" s="12"/>
      <c r="UXX83" s="12"/>
      <c r="UXY83" s="12"/>
      <c r="UXZ83" s="12"/>
      <c r="UYA83" s="12"/>
      <c r="UYB83" s="12"/>
      <c r="UYC83" s="12"/>
      <c r="UYD83" s="12"/>
      <c r="UYE83" s="12"/>
      <c r="UYF83" s="12"/>
      <c r="UYG83" s="12"/>
      <c r="UYH83" s="12"/>
      <c r="UYI83" s="12"/>
      <c r="UYJ83" s="12"/>
      <c r="UYK83" s="12"/>
      <c r="UYL83" s="12"/>
      <c r="UYM83" s="12"/>
      <c r="UYN83" s="12"/>
      <c r="UYO83" s="12"/>
      <c r="UYP83" s="12"/>
      <c r="UYQ83" s="12"/>
      <c r="UYR83" s="12"/>
      <c r="UYS83" s="12"/>
      <c r="UYT83" s="12"/>
      <c r="UYU83" s="12"/>
      <c r="UYV83" s="12"/>
      <c r="UYW83" s="12"/>
      <c r="UYX83" s="12"/>
      <c r="UYY83" s="12"/>
      <c r="UYZ83" s="12"/>
      <c r="UZA83" s="12"/>
      <c r="UZB83" s="12"/>
      <c r="UZC83" s="12"/>
      <c r="UZD83" s="12"/>
      <c r="UZE83" s="12"/>
      <c r="UZF83" s="12"/>
      <c r="UZG83" s="12"/>
      <c r="UZH83" s="12"/>
      <c r="UZI83" s="12"/>
      <c r="UZJ83" s="12"/>
      <c r="UZK83" s="12"/>
      <c r="UZL83" s="12"/>
      <c r="UZM83" s="12"/>
      <c r="UZN83" s="12"/>
      <c r="UZO83" s="12"/>
      <c r="UZP83" s="12"/>
      <c r="UZQ83" s="12"/>
      <c r="UZR83" s="12"/>
      <c r="UZS83" s="12"/>
      <c r="UZT83" s="12"/>
      <c r="UZU83" s="12"/>
      <c r="UZV83" s="12"/>
      <c r="UZW83" s="12"/>
      <c r="UZX83" s="12"/>
      <c r="UZY83" s="12"/>
      <c r="UZZ83" s="12"/>
      <c r="VAA83" s="12"/>
      <c r="VAB83" s="12"/>
      <c r="VAC83" s="12"/>
      <c r="VAD83" s="12"/>
      <c r="VAE83" s="12"/>
      <c r="VAF83" s="12"/>
      <c r="VAG83" s="12"/>
      <c r="VAH83" s="12"/>
      <c r="VAI83" s="12"/>
      <c r="VAJ83" s="12"/>
      <c r="VAK83" s="12"/>
      <c r="VAL83" s="12"/>
      <c r="VAM83" s="12"/>
      <c r="VAN83" s="12"/>
      <c r="VAO83" s="12"/>
      <c r="VAP83" s="12"/>
      <c r="VAQ83" s="12"/>
      <c r="VAR83" s="12"/>
      <c r="VAS83" s="12"/>
      <c r="VAT83" s="12"/>
      <c r="VAU83" s="12"/>
      <c r="VAV83" s="12"/>
      <c r="VAW83" s="12"/>
      <c r="VAX83" s="12"/>
      <c r="VAY83" s="12"/>
      <c r="VAZ83" s="12"/>
      <c r="VBA83" s="12"/>
      <c r="VBB83" s="12"/>
      <c r="VBC83" s="12"/>
      <c r="VBD83" s="12"/>
      <c r="VBE83" s="12"/>
      <c r="VBF83" s="12"/>
      <c r="VBG83" s="12"/>
      <c r="VBH83" s="12"/>
      <c r="VBI83" s="12"/>
      <c r="VBJ83" s="12"/>
      <c r="VBK83" s="12"/>
      <c r="VBL83" s="12"/>
      <c r="VBM83" s="12"/>
      <c r="VBN83" s="12"/>
      <c r="VBO83" s="12"/>
      <c r="VBP83" s="12"/>
      <c r="VBQ83" s="12"/>
      <c r="VBR83" s="12"/>
      <c r="VBS83" s="12"/>
      <c r="VBT83" s="12"/>
      <c r="VBU83" s="12"/>
      <c r="VBV83" s="12"/>
      <c r="VBW83" s="12"/>
      <c r="VBX83" s="12"/>
      <c r="VBY83" s="12"/>
      <c r="VBZ83" s="12"/>
      <c r="VCA83" s="12"/>
      <c r="VCB83" s="12"/>
      <c r="VCC83" s="12"/>
      <c r="VCD83" s="12"/>
      <c r="VCE83" s="12"/>
      <c r="VCF83" s="12"/>
      <c r="VCG83" s="12"/>
      <c r="VCH83" s="12"/>
      <c r="VCI83" s="12"/>
      <c r="VCJ83" s="12"/>
      <c r="VCK83" s="12"/>
      <c r="VCL83" s="12"/>
      <c r="VCM83" s="12"/>
      <c r="VCN83" s="12"/>
      <c r="VCO83" s="12"/>
      <c r="VCP83" s="12"/>
      <c r="VCQ83" s="12"/>
      <c r="VCR83" s="12"/>
      <c r="VCS83" s="12"/>
      <c r="VCT83" s="12"/>
      <c r="VCU83" s="12"/>
      <c r="VCV83" s="12"/>
      <c r="VCW83" s="12"/>
      <c r="VCX83" s="12"/>
      <c r="VCY83" s="12"/>
      <c r="VCZ83" s="12"/>
      <c r="VDA83" s="12"/>
      <c r="VDB83" s="12"/>
      <c r="VDC83" s="12"/>
      <c r="VDD83" s="12"/>
      <c r="VDE83" s="12"/>
      <c r="VDF83" s="12"/>
      <c r="VDG83" s="12"/>
      <c r="VDH83" s="12"/>
      <c r="VDI83" s="12"/>
      <c r="VDJ83" s="12"/>
      <c r="VDK83" s="12"/>
      <c r="VDL83" s="12"/>
      <c r="VDM83" s="12"/>
      <c r="VDN83" s="12"/>
      <c r="VDO83" s="12"/>
      <c r="VDP83" s="12"/>
      <c r="VDQ83" s="12"/>
      <c r="VDR83" s="12"/>
      <c r="VDS83" s="12"/>
      <c r="VDT83" s="12"/>
      <c r="VDU83" s="12"/>
      <c r="VDV83" s="12"/>
      <c r="VDW83" s="12"/>
      <c r="VDX83" s="12"/>
      <c r="VDY83" s="12"/>
      <c r="VDZ83" s="12"/>
      <c r="VEA83" s="12"/>
      <c r="VEB83" s="12"/>
      <c r="VEC83" s="12"/>
      <c r="VED83" s="12"/>
      <c r="VEE83" s="12"/>
      <c r="VEF83" s="12"/>
      <c r="VEG83" s="12"/>
      <c r="VEH83" s="12"/>
      <c r="VEI83" s="12"/>
      <c r="VEJ83" s="12"/>
      <c r="VEK83" s="12"/>
      <c r="VEL83" s="12"/>
      <c r="VEM83" s="12"/>
      <c r="VEN83" s="12"/>
      <c r="VEO83" s="12"/>
      <c r="VEP83" s="12"/>
      <c r="VEQ83" s="12"/>
      <c r="VER83" s="12"/>
      <c r="VES83" s="12"/>
      <c r="VET83" s="12"/>
      <c r="VEU83" s="12"/>
      <c r="VEV83" s="12"/>
      <c r="VEW83" s="12"/>
      <c r="VEX83" s="12"/>
      <c r="VEY83" s="12"/>
      <c r="VEZ83" s="12"/>
      <c r="VFA83" s="12"/>
      <c r="VFB83" s="12"/>
      <c r="VFC83" s="12"/>
      <c r="VFD83" s="12"/>
      <c r="VFE83" s="12"/>
      <c r="VFF83" s="12"/>
      <c r="VFG83" s="12"/>
      <c r="VFH83" s="12"/>
      <c r="VFI83" s="12"/>
      <c r="VFJ83" s="12"/>
      <c r="VFK83" s="12"/>
      <c r="VFL83" s="12"/>
      <c r="VFM83" s="12"/>
      <c r="VFN83" s="12"/>
      <c r="VFO83" s="12"/>
      <c r="VFP83" s="12"/>
      <c r="VFQ83" s="12"/>
      <c r="VFR83" s="12"/>
      <c r="VFS83" s="12"/>
      <c r="VFT83" s="12"/>
      <c r="VFU83" s="12"/>
      <c r="VFV83" s="12"/>
      <c r="VFW83" s="12"/>
      <c r="VFX83" s="12"/>
      <c r="VFY83" s="12"/>
      <c r="VFZ83" s="12"/>
      <c r="VGA83" s="12"/>
      <c r="VGB83" s="12"/>
      <c r="VGC83" s="12"/>
      <c r="VGD83" s="12"/>
      <c r="VGE83" s="12"/>
      <c r="VGF83" s="12"/>
      <c r="VGG83" s="12"/>
      <c r="VGH83" s="12"/>
      <c r="VGI83" s="12"/>
      <c r="VGJ83" s="12"/>
      <c r="VGK83" s="12"/>
      <c r="VGL83" s="12"/>
      <c r="VGM83" s="12"/>
      <c r="VGN83" s="12"/>
      <c r="VGO83" s="12"/>
      <c r="VGP83" s="12"/>
      <c r="VGQ83" s="12"/>
      <c r="VGR83" s="12"/>
      <c r="VGS83" s="12"/>
      <c r="VGT83" s="12"/>
      <c r="VGU83" s="12"/>
      <c r="VGV83" s="12"/>
      <c r="VGW83" s="12"/>
      <c r="VGX83" s="12"/>
      <c r="VGY83" s="12"/>
      <c r="VGZ83" s="12"/>
      <c r="VHA83" s="12"/>
      <c r="VHB83" s="12"/>
      <c r="VHC83" s="12"/>
      <c r="VHD83" s="12"/>
      <c r="VHE83" s="12"/>
      <c r="VHF83" s="12"/>
      <c r="VHG83" s="12"/>
      <c r="VHH83" s="12"/>
      <c r="VHI83" s="12"/>
      <c r="VHJ83" s="12"/>
      <c r="VHK83" s="12"/>
      <c r="VHL83" s="12"/>
      <c r="VHM83" s="12"/>
      <c r="VHN83" s="12"/>
      <c r="VHO83" s="12"/>
      <c r="VHP83" s="12"/>
      <c r="VHQ83" s="12"/>
      <c r="VHR83" s="12"/>
      <c r="VHS83" s="12"/>
      <c r="VHT83" s="12"/>
      <c r="VHU83" s="12"/>
      <c r="VHV83" s="12"/>
      <c r="VHW83" s="12"/>
      <c r="VHX83" s="12"/>
      <c r="VHY83" s="12"/>
      <c r="VHZ83" s="12"/>
      <c r="VIA83" s="12"/>
      <c r="VIB83" s="12"/>
      <c r="VIC83" s="12"/>
      <c r="VID83" s="12"/>
      <c r="VIE83" s="12"/>
      <c r="VIF83" s="12"/>
      <c r="VIG83" s="12"/>
      <c r="VIH83" s="12"/>
      <c r="VII83" s="12"/>
      <c r="VIJ83" s="12"/>
      <c r="VIK83" s="12"/>
      <c r="VIL83" s="12"/>
      <c r="VIM83" s="12"/>
      <c r="VIN83" s="12"/>
      <c r="VIO83" s="12"/>
      <c r="VIP83" s="12"/>
      <c r="VIQ83" s="12"/>
      <c r="VIR83" s="12"/>
      <c r="VIS83" s="12"/>
      <c r="VIT83" s="12"/>
      <c r="VIU83" s="12"/>
      <c r="VIV83" s="12"/>
      <c r="VIW83" s="12"/>
      <c r="VIX83" s="12"/>
      <c r="VIY83" s="12"/>
      <c r="VIZ83" s="12"/>
      <c r="VJA83" s="12"/>
      <c r="VJB83" s="12"/>
      <c r="VJC83" s="12"/>
      <c r="VJD83" s="12"/>
      <c r="VJE83" s="12"/>
      <c r="VJF83" s="12"/>
      <c r="VJG83" s="12"/>
      <c r="VJH83" s="12"/>
      <c r="VJI83" s="12"/>
      <c r="VJJ83" s="12"/>
      <c r="VJK83" s="12"/>
      <c r="VJL83" s="12"/>
      <c r="VJM83" s="12"/>
      <c r="VJN83" s="12"/>
      <c r="VJO83" s="12"/>
      <c r="VJP83" s="12"/>
      <c r="VJQ83" s="12"/>
      <c r="VJR83" s="12"/>
      <c r="VJS83" s="12"/>
      <c r="VJT83" s="12"/>
      <c r="VJU83" s="12"/>
      <c r="VJV83" s="12"/>
      <c r="VJW83" s="12"/>
      <c r="VJX83" s="12"/>
      <c r="VJY83" s="12"/>
      <c r="VJZ83" s="12"/>
      <c r="VKA83" s="12"/>
      <c r="VKB83" s="12"/>
      <c r="VKC83" s="12"/>
      <c r="VKD83" s="12"/>
      <c r="VKE83" s="12"/>
      <c r="VKF83" s="12"/>
      <c r="VKG83" s="12"/>
      <c r="VKH83" s="12"/>
      <c r="VKI83" s="12"/>
      <c r="VKJ83" s="12"/>
      <c r="VKK83" s="12"/>
      <c r="VKL83" s="12"/>
      <c r="VKM83" s="12"/>
      <c r="VKN83" s="12"/>
      <c r="VKO83" s="12"/>
      <c r="VKP83" s="12"/>
      <c r="VKQ83" s="12"/>
      <c r="VKR83" s="12"/>
      <c r="VKS83" s="12"/>
      <c r="VKT83" s="12"/>
      <c r="VKU83" s="12"/>
      <c r="VKV83" s="12"/>
      <c r="VKW83" s="12"/>
      <c r="VKX83" s="12"/>
      <c r="VKY83" s="12"/>
      <c r="VKZ83" s="12"/>
      <c r="VLA83" s="12"/>
      <c r="VLB83" s="12"/>
      <c r="VLC83" s="12"/>
      <c r="VLD83" s="12"/>
      <c r="VLE83" s="12"/>
      <c r="VLF83" s="12"/>
      <c r="VLG83" s="12"/>
      <c r="VLH83" s="12"/>
      <c r="VLI83" s="12"/>
      <c r="VLJ83" s="12"/>
      <c r="VLK83" s="12"/>
      <c r="VLL83" s="12"/>
      <c r="VLM83" s="12"/>
      <c r="VLN83" s="12"/>
      <c r="VLO83" s="12"/>
      <c r="VLP83" s="12"/>
      <c r="VLQ83" s="12"/>
      <c r="VLR83" s="12"/>
      <c r="VLS83" s="12"/>
      <c r="VLT83" s="12"/>
      <c r="VLU83" s="12"/>
      <c r="VLV83" s="12"/>
      <c r="VLW83" s="12"/>
      <c r="VLX83" s="12"/>
      <c r="VLY83" s="12"/>
      <c r="VLZ83" s="12"/>
      <c r="VMA83" s="12"/>
      <c r="VMB83" s="12"/>
      <c r="VMC83" s="12"/>
      <c r="VMD83" s="12"/>
      <c r="VME83" s="12"/>
      <c r="VMF83" s="12"/>
      <c r="VMG83" s="12"/>
      <c r="VMH83" s="12"/>
      <c r="VMI83" s="12"/>
      <c r="VMJ83" s="12"/>
      <c r="VMK83" s="12"/>
      <c r="VML83" s="12"/>
      <c r="VMM83" s="12"/>
      <c r="VMN83" s="12"/>
      <c r="VMO83" s="12"/>
      <c r="VMP83" s="12"/>
      <c r="VMQ83" s="12"/>
      <c r="VMR83" s="12"/>
      <c r="VMS83" s="12"/>
      <c r="VMT83" s="12"/>
      <c r="VMU83" s="12"/>
      <c r="VMV83" s="12"/>
      <c r="VMW83" s="12"/>
      <c r="VMX83" s="12"/>
      <c r="VMY83" s="12"/>
      <c r="VMZ83" s="12"/>
      <c r="VNA83" s="12"/>
      <c r="VNB83" s="12"/>
      <c r="VNC83" s="12"/>
      <c r="VND83" s="12"/>
      <c r="VNE83" s="12"/>
      <c r="VNF83" s="12"/>
      <c r="VNG83" s="12"/>
      <c r="VNH83" s="12"/>
      <c r="VNI83" s="12"/>
      <c r="VNJ83" s="12"/>
      <c r="VNK83" s="12"/>
      <c r="VNL83" s="12"/>
      <c r="VNM83" s="12"/>
      <c r="VNN83" s="12"/>
      <c r="VNO83" s="12"/>
      <c r="VNP83" s="12"/>
      <c r="VNQ83" s="12"/>
      <c r="VNR83" s="12"/>
      <c r="VNS83" s="12"/>
      <c r="VNT83" s="12"/>
      <c r="VNU83" s="12"/>
      <c r="VNV83" s="12"/>
      <c r="VNW83" s="12"/>
      <c r="VNX83" s="12"/>
      <c r="VNY83" s="12"/>
      <c r="VNZ83" s="12"/>
      <c r="VOA83" s="12"/>
      <c r="VOB83" s="12"/>
      <c r="VOC83" s="12"/>
      <c r="VOD83" s="12"/>
      <c r="VOE83" s="12"/>
      <c r="VOF83" s="12"/>
      <c r="VOG83" s="12"/>
      <c r="VOH83" s="12"/>
      <c r="VOI83" s="12"/>
      <c r="VOJ83" s="12"/>
      <c r="VOK83" s="12"/>
      <c r="VOL83" s="12"/>
      <c r="VOM83" s="12"/>
      <c r="VON83" s="12"/>
      <c r="VOO83" s="12"/>
      <c r="VOP83" s="12"/>
      <c r="VOQ83" s="12"/>
      <c r="VOR83" s="12"/>
      <c r="VOS83" s="12"/>
      <c r="VOT83" s="12"/>
      <c r="VOU83" s="12"/>
      <c r="VOV83" s="12"/>
      <c r="VOW83" s="12"/>
      <c r="VOX83" s="12"/>
      <c r="VOY83" s="12"/>
      <c r="VOZ83" s="12"/>
      <c r="VPA83" s="12"/>
      <c r="VPB83" s="12"/>
      <c r="VPC83" s="12"/>
      <c r="VPD83" s="12"/>
      <c r="VPE83" s="12"/>
      <c r="VPF83" s="12"/>
      <c r="VPG83" s="12"/>
      <c r="VPH83" s="12"/>
      <c r="VPI83" s="12"/>
      <c r="VPJ83" s="12"/>
      <c r="VPK83" s="12"/>
      <c r="VPL83" s="12"/>
      <c r="VPM83" s="12"/>
      <c r="VPN83" s="12"/>
      <c r="VPO83" s="12"/>
      <c r="VPP83" s="12"/>
      <c r="VPQ83" s="12"/>
      <c r="VPR83" s="12"/>
      <c r="VPS83" s="12"/>
      <c r="VPT83" s="12"/>
      <c r="VPU83" s="12"/>
      <c r="VPV83" s="12"/>
      <c r="VPW83" s="12"/>
      <c r="VPX83" s="12"/>
      <c r="VPY83" s="12"/>
      <c r="VPZ83" s="12"/>
      <c r="VQA83" s="12"/>
      <c r="VQB83" s="12"/>
      <c r="VQC83" s="12"/>
      <c r="VQD83" s="12"/>
      <c r="VQE83" s="12"/>
      <c r="VQF83" s="12"/>
      <c r="VQG83" s="12"/>
      <c r="VQH83" s="12"/>
      <c r="VQI83" s="12"/>
      <c r="VQJ83" s="12"/>
      <c r="VQK83" s="12"/>
      <c r="VQL83" s="12"/>
      <c r="VQM83" s="12"/>
      <c r="VQN83" s="12"/>
      <c r="VQO83" s="12"/>
      <c r="VQP83" s="12"/>
      <c r="VQQ83" s="12"/>
      <c r="VQR83" s="12"/>
      <c r="VQS83" s="12"/>
      <c r="VQT83" s="12"/>
      <c r="VQU83" s="12"/>
      <c r="VQV83" s="12"/>
      <c r="VQW83" s="12"/>
      <c r="VQX83" s="12"/>
      <c r="VQY83" s="12"/>
      <c r="VQZ83" s="12"/>
      <c r="VRA83" s="12"/>
      <c r="VRB83" s="12"/>
      <c r="VRC83" s="12"/>
      <c r="VRD83" s="12"/>
      <c r="VRE83" s="12"/>
      <c r="VRF83" s="12"/>
      <c r="VRG83" s="12"/>
      <c r="VRH83" s="12"/>
      <c r="VRI83" s="12"/>
      <c r="VRJ83" s="12"/>
      <c r="VRK83" s="12"/>
      <c r="VRL83" s="12"/>
      <c r="VRM83" s="12"/>
      <c r="VRN83" s="12"/>
      <c r="VRO83" s="12"/>
      <c r="VRP83" s="12"/>
      <c r="VRQ83" s="12"/>
      <c r="VRR83" s="12"/>
      <c r="VRS83" s="12"/>
      <c r="VRT83" s="12"/>
      <c r="VRU83" s="12"/>
      <c r="VRV83" s="12"/>
      <c r="VRW83" s="12"/>
      <c r="VRX83" s="12"/>
      <c r="VRY83" s="12"/>
      <c r="VRZ83" s="12"/>
      <c r="VSA83" s="12"/>
      <c r="VSB83" s="12"/>
      <c r="VSC83" s="12"/>
      <c r="VSD83" s="12"/>
      <c r="VSE83" s="12"/>
      <c r="VSF83" s="12"/>
      <c r="VSG83" s="12"/>
      <c r="VSH83" s="12"/>
      <c r="VSI83" s="12"/>
      <c r="VSJ83" s="12"/>
      <c r="VSK83" s="12"/>
      <c r="VSL83" s="12"/>
      <c r="VSM83" s="12"/>
      <c r="VSN83" s="12"/>
      <c r="VSO83" s="12"/>
      <c r="VSP83" s="12"/>
      <c r="VSQ83" s="12"/>
      <c r="VSR83" s="12"/>
      <c r="VSS83" s="12"/>
      <c r="VST83" s="12"/>
      <c r="VSU83" s="12"/>
      <c r="VSV83" s="12"/>
      <c r="VSW83" s="12"/>
      <c r="VSX83" s="12"/>
      <c r="VSY83" s="12"/>
      <c r="VSZ83" s="12"/>
      <c r="VTA83" s="12"/>
      <c r="VTB83" s="12"/>
      <c r="VTC83" s="12"/>
      <c r="VTD83" s="12"/>
      <c r="VTE83" s="12"/>
      <c r="VTF83" s="12"/>
      <c r="VTG83" s="12"/>
      <c r="VTH83" s="12"/>
      <c r="VTI83" s="12"/>
      <c r="VTJ83" s="12"/>
      <c r="VTK83" s="12"/>
      <c r="VTL83" s="12"/>
      <c r="VTM83" s="12"/>
      <c r="VTN83" s="12"/>
      <c r="VTO83" s="12"/>
      <c r="VTP83" s="12"/>
      <c r="VTQ83" s="12"/>
      <c r="VTR83" s="12"/>
      <c r="VTS83" s="12"/>
      <c r="VTT83" s="12"/>
      <c r="VTU83" s="12"/>
      <c r="VTV83" s="12"/>
      <c r="VTW83" s="12"/>
      <c r="VTX83" s="12"/>
      <c r="VTY83" s="12"/>
      <c r="VTZ83" s="12"/>
      <c r="VUA83" s="12"/>
      <c r="VUB83" s="12"/>
      <c r="VUC83" s="12"/>
      <c r="VUD83" s="12"/>
      <c r="VUE83" s="12"/>
      <c r="VUF83" s="12"/>
      <c r="VUG83" s="12"/>
      <c r="VUH83" s="12"/>
      <c r="VUI83" s="12"/>
      <c r="VUJ83" s="12"/>
      <c r="VUK83" s="12"/>
      <c r="VUL83" s="12"/>
      <c r="VUM83" s="12"/>
      <c r="VUN83" s="12"/>
      <c r="VUO83" s="12"/>
      <c r="VUP83" s="12"/>
      <c r="VUQ83" s="12"/>
      <c r="VUR83" s="12"/>
      <c r="VUS83" s="12"/>
      <c r="VUT83" s="12"/>
      <c r="VUU83" s="12"/>
      <c r="VUV83" s="12"/>
      <c r="VUW83" s="12"/>
      <c r="VUX83" s="12"/>
      <c r="VUY83" s="12"/>
      <c r="VUZ83" s="12"/>
      <c r="VVA83" s="12"/>
      <c r="VVB83" s="12"/>
      <c r="VVC83" s="12"/>
      <c r="VVD83" s="12"/>
      <c r="VVE83" s="12"/>
      <c r="VVF83" s="12"/>
      <c r="VVG83" s="12"/>
      <c r="VVH83" s="12"/>
      <c r="VVI83" s="12"/>
      <c r="VVJ83" s="12"/>
      <c r="VVK83" s="12"/>
      <c r="VVL83" s="12"/>
      <c r="VVM83" s="12"/>
      <c r="VVN83" s="12"/>
      <c r="VVO83" s="12"/>
      <c r="VVP83" s="12"/>
      <c r="VVQ83" s="12"/>
      <c r="VVR83" s="12"/>
      <c r="VVS83" s="12"/>
      <c r="VVT83" s="12"/>
      <c r="VVU83" s="12"/>
      <c r="VVV83" s="12"/>
      <c r="VVW83" s="12"/>
      <c r="VVX83" s="12"/>
      <c r="VVY83" s="12"/>
      <c r="VVZ83" s="12"/>
      <c r="VWA83" s="12"/>
      <c r="VWB83" s="12"/>
      <c r="VWC83" s="12"/>
      <c r="VWD83" s="12"/>
      <c r="VWE83" s="12"/>
      <c r="VWF83" s="12"/>
      <c r="VWG83" s="12"/>
      <c r="VWH83" s="12"/>
      <c r="VWI83" s="12"/>
      <c r="VWJ83" s="12"/>
      <c r="VWK83" s="12"/>
      <c r="VWL83" s="12"/>
      <c r="VWM83" s="12"/>
      <c r="VWN83" s="12"/>
      <c r="VWO83" s="12"/>
      <c r="VWP83" s="12"/>
      <c r="VWQ83" s="12"/>
      <c r="VWR83" s="12"/>
      <c r="VWS83" s="12"/>
      <c r="VWT83" s="12"/>
      <c r="VWU83" s="12"/>
      <c r="VWV83" s="12"/>
      <c r="VWW83" s="12"/>
      <c r="VWX83" s="12"/>
      <c r="VWY83" s="12"/>
      <c r="VWZ83" s="12"/>
      <c r="VXA83" s="12"/>
      <c r="VXB83" s="12"/>
      <c r="VXC83" s="12"/>
      <c r="VXD83" s="12"/>
      <c r="VXE83" s="12"/>
      <c r="VXF83" s="12"/>
      <c r="VXG83" s="12"/>
      <c r="VXH83" s="12"/>
      <c r="VXI83" s="12"/>
      <c r="VXJ83" s="12"/>
      <c r="VXK83" s="12"/>
      <c r="VXL83" s="12"/>
      <c r="VXM83" s="12"/>
      <c r="VXN83" s="12"/>
      <c r="VXO83" s="12"/>
      <c r="VXP83" s="12"/>
      <c r="VXQ83" s="12"/>
      <c r="VXR83" s="12"/>
      <c r="VXS83" s="12"/>
      <c r="VXT83" s="12"/>
      <c r="VXU83" s="12"/>
      <c r="VXV83" s="12"/>
      <c r="VXW83" s="12"/>
      <c r="VXX83" s="12"/>
      <c r="VXY83" s="12"/>
      <c r="VXZ83" s="12"/>
      <c r="VYA83" s="12"/>
      <c r="VYB83" s="12"/>
      <c r="VYC83" s="12"/>
      <c r="VYD83" s="12"/>
      <c r="VYE83" s="12"/>
      <c r="VYF83" s="12"/>
      <c r="VYG83" s="12"/>
      <c r="VYH83" s="12"/>
      <c r="VYI83" s="12"/>
      <c r="VYJ83" s="12"/>
      <c r="VYK83" s="12"/>
      <c r="VYL83" s="12"/>
      <c r="VYM83" s="12"/>
      <c r="VYN83" s="12"/>
      <c r="VYO83" s="12"/>
      <c r="VYP83" s="12"/>
      <c r="VYQ83" s="12"/>
      <c r="VYR83" s="12"/>
      <c r="VYS83" s="12"/>
      <c r="VYT83" s="12"/>
      <c r="VYU83" s="12"/>
      <c r="VYV83" s="12"/>
      <c r="VYW83" s="12"/>
      <c r="VYX83" s="12"/>
      <c r="VYY83" s="12"/>
      <c r="VYZ83" s="12"/>
      <c r="VZA83" s="12"/>
      <c r="VZB83" s="12"/>
      <c r="VZC83" s="12"/>
      <c r="VZD83" s="12"/>
      <c r="VZE83" s="12"/>
      <c r="VZF83" s="12"/>
      <c r="VZG83" s="12"/>
      <c r="VZH83" s="12"/>
      <c r="VZI83" s="12"/>
      <c r="VZJ83" s="12"/>
      <c r="VZK83" s="12"/>
      <c r="VZL83" s="12"/>
      <c r="VZM83" s="12"/>
      <c r="VZN83" s="12"/>
      <c r="VZO83" s="12"/>
      <c r="VZP83" s="12"/>
      <c r="VZQ83" s="12"/>
      <c r="VZR83" s="12"/>
      <c r="VZS83" s="12"/>
      <c r="VZT83" s="12"/>
      <c r="VZU83" s="12"/>
      <c r="VZV83" s="12"/>
      <c r="VZW83" s="12"/>
      <c r="VZX83" s="12"/>
      <c r="VZY83" s="12"/>
      <c r="VZZ83" s="12"/>
      <c r="WAA83" s="12"/>
      <c r="WAB83" s="12"/>
      <c r="WAC83" s="12"/>
      <c r="WAD83" s="12"/>
      <c r="WAE83" s="12"/>
      <c r="WAF83" s="12"/>
      <c r="WAG83" s="12"/>
      <c r="WAH83" s="12"/>
      <c r="WAI83" s="12"/>
      <c r="WAJ83" s="12"/>
      <c r="WAK83" s="12"/>
      <c r="WAL83" s="12"/>
      <c r="WAM83" s="12"/>
      <c r="WAN83" s="12"/>
      <c r="WAO83" s="12"/>
      <c r="WAP83" s="12"/>
      <c r="WAQ83" s="12"/>
      <c r="WAR83" s="12"/>
      <c r="WAS83" s="12"/>
      <c r="WAT83" s="12"/>
      <c r="WAU83" s="12"/>
      <c r="WAV83" s="12"/>
      <c r="WAW83" s="12"/>
      <c r="WAX83" s="12"/>
      <c r="WAY83" s="12"/>
      <c r="WAZ83" s="12"/>
      <c r="WBA83" s="12"/>
      <c r="WBB83" s="12"/>
      <c r="WBC83" s="12"/>
      <c r="WBD83" s="12"/>
      <c r="WBE83" s="12"/>
      <c r="WBF83" s="12"/>
      <c r="WBG83" s="12"/>
      <c r="WBH83" s="12"/>
      <c r="WBI83" s="12"/>
      <c r="WBJ83" s="12"/>
      <c r="WBK83" s="12"/>
      <c r="WBL83" s="12"/>
      <c r="WBM83" s="12"/>
      <c r="WBN83" s="12"/>
      <c r="WBO83" s="12"/>
      <c r="WBP83" s="12"/>
      <c r="WBQ83" s="12"/>
      <c r="WBR83" s="12"/>
      <c r="WBS83" s="12"/>
      <c r="WBT83" s="12"/>
      <c r="WBU83" s="12"/>
      <c r="WBV83" s="12"/>
      <c r="WBW83" s="12"/>
      <c r="WBX83" s="12"/>
      <c r="WBY83" s="12"/>
      <c r="WBZ83" s="12"/>
      <c r="WCA83" s="12"/>
      <c r="WCB83" s="12"/>
      <c r="WCC83" s="12"/>
      <c r="WCD83" s="12"/>
      <c r="WCE83" s="12"/>
      <c r="WCF83" s="12"/>
      <c r="WCG83" s="12"/>
      <c r="WCH83" s="12"/>
      <c r="WCI83" s="12"/>
      <c r="WCJ83" s="12"/>
      <c r="WCK83" s="12"/>
      <c r="WCL83" s="12"/>
      <c r="WCM83" s="12"/>
      <c r="WCN83" s="12"/>
      <c r="WCO83" s="12"/>
      <c r="WCP83" s="12"/>
      <c r="WCQ83" s="12"/>
      <c r="WCR83" s="12"/>
      <c r="WCS83" s="12"/>
      <c r="WCT83" s="12"/>
      <c r="WCU83" s="12"/>
      <c r="WCV83" s="12"/>
      <c r="WCW83" s="12"/>
      <c r="WCX83" s="12"/>
      <c r="WCY83" s="12"/>
      <c r="WCZ83" s="12"/>
      <c r="WDA83" s="12"/>
      <c r="WDB83" s="12"/>
      <c r="WDC83" s="12"/>
      <c r="WDD83" s="12"/>
      <c r="WDE83" s="12"/>
      <c r="WDF83" s="12"/>
      <c r="WDG83" s="12"/>
      <c r="WDH83" s="12"/>
      <c r="WDI83" s="12"/>
      <c r="WDJ83" s="12"/>
      <c r="WDK83" s="12"/>
      <c r="WDL83" s="12"/>
      <c r="WDM83" s="12"/>
      <c r="WDN83" s="12"/>
      <c r="WDO83" s="12"/>
      <c r="WDP83" s="12"/>
      <c r="WDQ83" s="12"/>
      <c r="WDR83" s="12"/>
      <c r="WDS83" s="12"/>
      <c r="WDT83" s="12"/>
      <c r="WDU83" s="12"/>
      <c r="WDV83" s="12"/>
      <c r="WDW83" s="12"/>
      <c r="WDX83" s="12"/>
      <c r="WDY83" s="12"/>
      <c r="WDZ83" s="12"/>
      <c r="WEA83" s="12"/>
      <c r="WEB83" s="12"/>
      <c r="WEC83" s="12"/>
      <c r="WED83" s="12"/>
      <c r="WEE83" s="12"/>
      <c r="WEF83" s="12"/>
      <c r="WEG83" s="12"/>
      <c r="WEH83" s="12"/>
      <c r="WEI83" s="12"/>
      <c r="WEJ83" s="12"/>
      <c r="WEK83" s="12"/>
      <c r="WEL83" s="12"/>
      <c r="WEM83" s="12"/>
      <c r="WEN83" s="12"/>
      <c r="WEO83" s="12"/>
      <c r="WEP83" s="12"/>
      <c r="WEQ83" s="12"/>
      <c r="WER83" s="12"/>
      <c r="WES83" s="12"/>
      <c r="WET83" s="12"/>
      <c r="WEU83" s="12"/>
      <c r="WEV83" s="12"/>
      <c r="WEW83" s="12"/>
      <c r="WEX83" s="12"/>
      <c r="WEY83" s="12"/>
      <c r="WEZ83" s="12"/>
      <c r="WFA83" s="12"/>
      <c r="WFB83" s="12"/>
      <c r="WFC83" s="12"/>
      <c r="WFD83" s="12"/>
      <c r="WFE83" s="12"/>
      <c r="WFF83" s="12"/>
      <c r="WFG83" s="12"/>
      <c r="WFH83" s="12"/>
      <c r="WFI83" s="12"/>
      <c r="WFJ83" s="12"/>
      <c r="WFK83" s="12"/>
      <c r="WFL83" s="12"/>
      <c r="WFM83" s="12"/>
      <c r="WFN83" s="12"/>
      <c r="WFO83" s="12"/>
      <c r="WFP83" s="12"/>
      <c r="WFQ83" s="12"/>
      <c r="WFR83" s="12"/>
      <c r="WFS83" s="12"/>
      <c r="WFT83" s="12"/>
      <c r="WFU83" s="12"/>
      <c r="WFV83" s="12"/>
      <c r="WFW83" s="12"/>
      <c r="WFX83" s="12"/>
      <c r="WFY83" s="12"/>
      <c r="WFZ83" s="12"/>
      <c r="WGA83" s="12"/>
      <c r="WGB83" s="12"/>
      <c r="WGC83" s="12"/>
      <c r="WGD83" s="12"/>
      <c r="WGE83" s="12"/>
      <c r="WGF83" s="12"/>
      <c r="WGG83" s="12"/>
      <c r="WGH83" s="12"/>
      <c r="WGI83" s="12"/>
      <c r="WGJ83" s="12"/>
      <c r="WGK83" s="12"/>
      <c r="WGL83" s="12"/>
      <c r="WGM83" s="12"/>
      <c r="WGN83" s="12"/>
      <c r="WGO83" s="12"/>
      <c r="WGP83" s="12"/>
      <c r="WGQ83" s="12"/>
      <c r="WGR83" s="12"/>
      <c r="WGS83" s="12"/>
      <c r="WGT83" s="12"/>
      <c r="WGU83" s="12"/>
      <c r="WGV83" s="12"/>
      <c r="WGW83" s="12"/>
      <c r="WGX83" s="12"/>
      <c r="WGY83" s="12"/>
      <c r="WGZ83" s="12"/>
      <c r="WHA83" s="12"/>
      <c r="WHB83" s="12"/>
      <c r="WHC83" s="12"/>
      <c r="WHD83" s="12"/>
      <c r="WHE83" s="12"/>
      <c r="WHF83" s="12"/>
      <c r="WHG83" s="12"/>
      <c r="WHH83" s="12"/>
      <c r="WHI83" s="12"/>
      <c r="WHJ83" s="12"/>
      <c r="WHK83" s="12"/>
      <c r="WHL83" s="12"/>
      <c r="WHM83" s="12"/>
      <c r="WHN83" s="12"/>
      <c r="WHO83" s="12"/>
      <c r="WHP83" s="12"/>
      <c r="WHQ83" s="12"/>
      <c r="WHR83" s="12"/>
      <c r="WHS83" s="12"/>
      <c r="WHT83" s="12"/>
      <c r="WHU83" s="12"/>
      <c r="WHV83" s="12"/>
      <c r="WHW83" s="12"/>
      <c r="WHX83" s="12"/>
      <c r="WHY83" s="12"/>
      <c r="WHZ83" s="12"/>
      <c r="WIA83" s="12"/>
      <c r="WIB83" s="12"/>
      <c r="WIC83" s="12"/>
      <c r="WID83" s="12"/>
      <c r="WIE83" s="12"/>
      <c r="WIF83" s="12"/>
      <c r="WIG83" s="12"/>
      <c r="WIH83" s="12"/>
      <c r="WII83" s="12"/>
      <c r="WIJ83" s="12"/>
      <c r="WIK83" s="12"/>
      <c r="WIL83" s="12"/>
      <c r="WIM83" s="12"/>
      <c r="WIN83" s="12"/>
      <c r="WIO83" s="12"/>
      <c r="WIP83" s="12"/>
      <c r="WIQ83" s="12"/>
      <c r="WIR83" s="12"/>
      <c r="WIS83" s="12"/>
      <c r="WIT83" s="12"/>
      <c r="WIU83" s="12"/>
      <c r="WIV83" s="12"/>
      <c r="WIW83" s="12"/>
      <c r="WIX83" s="12"/>
      <c r="WIY83" s="12"/>
      <c r="WIZ83" s="12"/>
      <c r="WJA83" s="12"/>
      <c r="WJB83" s="12"/>
      <c r="WJC83" s="12"/>
      <c r="WJD83" s="12"/>
      <c r="WJE83" s="12"/>
      <c r="WJF83" s="12"/>
      <c r="WJG83" s="12"/>
      <c r="WJH83" s="12"/>
      <c r="WJI83" s="12"/>
      <c r="WJJ83" s="12"/>
      <c r="WJK83" s="12"/>
      <c r="WJL83" s="12"/>
      <c r="WJM83" s="12"/>
      <c r="WJN83" s="12"/>
      <c r="WJO83" s="12"/>
      <c r="WJP83" s="12"/>
      <c r="WJQ83" s="12"/>
      <c r="WJR83" s="12"/>
      <c r="WJS83" s="12"/>
      <c r="WJT83" s="12"/>
      <c r="WJU83" s="12"/>
      <c r="WJV83" s="12"/>
      <c r="WJW83" s="12"/>
      <c r="WJX83" s="12"/>
      <c r="WJY83" s="12"/>
      <c r="WJZ83" s="12"/>
      <c r="WKA83" s="12"/>
      <c r="WKB83" s="12"/>
      <c r="WKC83" s="12"/>
      <c r="WKD83" s="12"/>
      <c r="WKE83" s="12"/>
      <c r="WKF83" s="12"/>
      <c r="WKG83" s="12"/>
      <c r="WKH83" s="12"/>
      <c r="WKI83" s="12"/>
      <c r="WKJ83" s="12"/>
      <c r="WKK83" s="12"/>
      <c r="WKL83" s="12"/>
      <c r="WKM83" s="12"/>
      <c r="WKN83" s="12"/>
      <c r="WKO83" s="12"/>
      <c r="WKP83" s="12"/>
      <c r="WKQ83" s="12"/>
      <c r="WKR83" s="12"/>
      <c r="WKS83" s="12"/>
      <c r="WKT83" s="12"/>
      <c r="WKU83" s="12"/>
      <c r="WKV83" s="12"/>
      <c r="WKW83" s="12"/>
      <c r="WKX83" s="12"/>
      <c r="WKY83" s="12"/>
      <c r="WKZ83" s="12"/>
      <c r="WLA83" s="12"/>
      <c r="WLB83" s="12"/>
      <c r="WLC83" s="12"/>
      <c r="WLD83" s="12"/>
      <c r="WLE83" s="12"/>
      <c r="WLF83" s="12"/>
      <c r="WLG83" s="12"/>
      <c r="WLH83" s="12"/>
      <c r="WLI83" s="12"/>
      <c r="WLJ83" s="12"/>
      <c r="WLK83" s="12"/>
      <c r="WLL83" s="12"/>
      <c r="WLM83" s="12"/>
      <c r="WLN83" s="12"/>
      <c r="WLO83" s="12"/>
      <c r="WLP83" s="12"/>
      <c r="WLQ83" s="12"/>
      <c r="WLR83" s="12"/>
      <c r="WLS83" s="12"/>
      <c r="WLT83" s="12"/>
      <c r="WLU83" s="12"/>
      <c r="WLV83" s="12"/>
      <c r="WLW83" s="12"/>
      <c r="WLX83" s="12"/>
      <c r="WLY83" s="12"/>
      <c r="WLZ83" s="12"/>
      <c r="WMA83" s="12"/>
      <c r="WMB83" s="12"/>
      <c r="WMC83" s="12"/>
      <c r="WMD83" s="12"/>
      <c r="WME83" s="12"/>
      <c r="WMF83" s="12"/>
      <c r="WMG83" s="12"/>
      <c r="WMH83" s="12"/>
      <c r="WMI83" s="12"/>
      <c r="WMJ83" s="12"/>
      <c r="WMK83" s="12"/>
      <c r="WML83" s="12"/>
      <c r="WMM83" s="12"/>
      <c r="WMN83" s="12"/>
      <c r="WMO83" s="12"/>
      <c r="WMP83" s="12"/>
      <c r="WMQ83" s="12"/>
      <c r="WMR83" s="12"/>
      <c r="WMS83" s="12"/>
      <c r="WMT83" s="12"/>
      <c r="WMU83" s="12"/>
      <c r="WMV83" s="12"/>
      <c r="WMW83" s="12"/>
      <c r="WMX83" s="12"/>
      <c r="WMY83" s="12"/>
      <c r="WMZ83" s="12"/>
      <c r="WNA83" s="12"/>
      <c r="WNB83" s="12"/>
      <c r="WNC83" s="12"/>
      <c r="WND83" s="12"/>
      <c r="WNE83" s="12"/>
      <c r="WNF83" s="12"/>
      <c r="WNG83" s="12"/>
      <c r="WNH83" s="12"/>
      <c r="WNI83" s="12"/>
      <c r="WNJ83" s="12"/>
      <c r="WNK83" s="12"/>
      <c r="WNL83" s="12"/>
      <c r="WNM83" s="12"/>
      <c r="WNN83" s="12"/>
      <c r="WNO83" s="12"/>
      <c r="WNP83" s="12"/>
      <c r="WNQ83" s="12"/>
      <c r="WNR83" s="12"/>
      <c r="WNS83" s="12"/>
      <c r="WNT83" s="12"/>
      <c r="WNU83" s="12"/>
      <c r="WNV83" s="12"/>
      <c r="WNW83" s="12"/>
      <c r="WNX83" s="12"/>
      <c r="WNY83" s="12"/>
      <c r="WNZ83" s="12"/>
      <c r="WOA83" s="12"/>
      <c r="WOB83" s="12"/>
      <c r="WOC83" s="12"/>
      <c r="WOD83" s="12"/>
      <c r="WOE83" s="12"/>
      <c r="WOF83" s="12"/>
      <c r="WOG83" s="12"/>
      <c r="WOH83" s="12"/>
      <c r="WOI83" s="12"/>
      <c r="WOJ83" s="12"/>
      <c r="WOK83" s="12"/>
      <c r="WOL83" s="12"/>
      <c r="WOM83" s="12"/>
      <c r="WON83" s="12"/>
      <c r="WOO83" s="12"/>
      <c r="WOP83" s="12"/>
      <c r="WOQ83" s="12"/>
      <c r="WOR83" s="12"/>
      <c r="WOS83" s="12"/>
      <c r="WOT83" s="12"/>
      <c r="WOU83" s="12"/>
      <c r="WOV83" s="12"/>
      <c r="WOW83" s="12"/>
      <c r="WOX83" s="12"/>
      <c r="WOY83" s="12"/>
      <c r="WOZ83" s="12"/>
      <c r="WPA83" s="12"/>
      <c r="WPB83" s="12"/>
      <c r="WPC83" s="12"/>
      <c r="WPD83" s="12"/>
      <c r="WPE83" s="12"/>
      <c r="WPF83" s="12"/>
      <c r="WPG83" s="12"/>
      <c r="WPH83" s="12"/>
      <c r="WPI83" s="12"/>
      <c r="WPJ83" s="12"/>
      <c r="WPK83" s="12"/>
      <c r="WPL83" s="12"/>
      <c r="WPM83" s="12"/>
      <c r="WPN83" s="12"/>
      <c r="WPO83" s="12"/>
      <c r="WPP83" s="12"/>
      <c r="WPQ83" s="12"/>
      <c r="WPR83" s="12"/>
      <c r="WPS83" s="12"/>
      <c r="WPT83" s="12"/>
      <c r="WPU83" s="12"/>
      <c r="WPV83" s="12"/>
      <c r="WPW83" s="12"/>
      <c r="WPX83" s="12"/>
      <c r="WPY83" s="12"/>
      <c r="WPZ83" s="12"/>
      <c r="WQA83" s="12"/>
      <c r="WQB83" s="12"/>
      <c r="WQC83" s="12"/>
      <c r="WQD83" s="12"/>
      <c r="WQE83" s="12"/>
      <c r="WQF83" s="12"/>
      <c r="WQG83" s="12"/>
      <c r="WQH83" s="12"/>
      <c r="WQI83" s="12"/>
      <c r="WQJ83" s="12"/>
      <c r="WQK83" s="12"/>
      <c r="WQL83" s="12"/>
      <c r="WQM83" s="12"/>
      <c r="WQN83" s="12"/>
      <c r="WQO83" s="12"/>
      <c r="WQP83" s="12"/>
      <c r="WQQ83" s="12"/>
      <c r="WQR83" s="12"/>
      <c r="WQS83" s="12"/>
      <c r="WQT83" s="12"/>
      <c r="WQU83" s="12"/>
      <c r="WQV83" s="12"/>
      <c r="WQW83" s="12"/>
      <c r="WQX83" s="12"/>
      <c r="WQY83" s="12"/>
      <c r="WQZ83" s="12"/>
      <c r="WRA83" s="12"/>
      <c r="WRB83" s="12"/>
      <c r="WRC83" s="12"/>
      <c r="WRD83" s="12"/>
      <c r="WRE83" s="12"/>
      <c r="WRF83" s="12"/>
      <c r="WRG83" s="12"/>
      <c r="WRH83" s="12"/>
      <c r="WRI83" s="12"/>
      <c r="WRJ83" s="12"/>
      <c r="WRK83" s="12"/>
      <c r="WRL83" s="12"/>
      <c r="WRM83" s="12"/>
      <c r="WRN83" s="12"/>
      <c r="WRO83" s="12"/>
      <c r="WRP83" s="12"/>
      <c r="WRQ83" s="12"/>
      <c r="WRR83" s="12"/>
      <c r="WRS83" s="12"/>
      <c r="WRT83" s="12"/>
      <c r="WRU83" s="12"/>
      <c r="WRV83" s="12"/>
      <c r="WRW83" s="12"/>
      <c r="WRX83" s="12"/>
      <c r="WRY83" s="12"/>
      <c r="WRZ83" s="12"/>
      <c r="WSA83" s="12"/>
      <c r="WSB83" s="12"/>
      <c r="WSC83" s="12"/>
      <c r="WSD83" s="12"/>
      <c r="WSE83" s="12"/>
      <c r="WSF83" s="12"/>
      <c r="WSG83" s="12"/>
      <c r="WSH83" s="12"/>
      <c r="WSI83" s="12"/>
      <c r="WSJ83" s="12"/>
      <c r="WSK83" s="12"/>
      <c r="WSL83" s="12"/>
      <c r="WSM83" s="12"/>
      <c r="WSN83" s="12"/>
      <c r="WSO83" s="12"/>
      <c r="WSP83" s="12"/>
      <c r="WSQ83" s="12"/>
      <c r="WSR83" s="12"/>
      <c r="WSS83" s="12"/>
      <c r="WST83" s="12"/>
      <c r="WSU83" s="12"/>
      <c r="WSV83" s="12"/>
      <c r="WSW83" s="12"/>
      <c r="WSX83" s="12"/>
      <c r="WSY83" s="12"/>
      <c r="WSZ83" s="12"/>
      <c r="WTA83" s="12"/>
      <c r="WTB83" s="12"/>
      <c r="WTC83" s="12"/>
      <c r="WTD83" s="12"/>
      <c r="WTE83" s="12"/>
      <c r="WTF83" s="12"/>
      <c r="WTG83" s="12"/>
      <c r="WTH83" s="12"/>
      <c r="WTI83" s="12"/>
      <c r="WTJ83" s="12"/>
      <c r="WTK83" s="12"/>
      <c r="WTL83" s="12"/>
      <c r="WTM83" s="12"/>
      <c r="WTN83" s="12"/>
      <c r="WTO83" s="12"/>
      <c r="WTP83" s="12"/>
      <c r="WTQ83" s="12"/>
      <c r="WTR83" s="12"/>
      <c r="WTS83" s="12"/>
      <c r="WTT83" s="12"/>
      <c r="WTU83" s="12"/>
      <c r="WTV83" s="12"/>
      <c r="WTW83" s="12"/>
      <c r="WTX83" s="12"/>
      <c r="WTY83" s="12"/>
      <c r="WTZ83" s="12"/>
      <c r="WUA83" s="12"/>
      <c r="WUB83" s="12"/>
      <c r="WUC83" s="12"/>
      <c r="WUD83" s="12"/>
      <c r="WUE83" s="12"/>
      <c r="WUF83" s="12"/>
      <c r="WUG83" s="12"/>
      <c r="WUH83" s="12"/>
      <c r="WUI83" s="12"/>
      <c r="WUJ83" s="12"/>
      <c r="WUK83" s="12"/>
      <c r="WUL83" s="12"/>
      <c r="WUM83" s="12"/>
      <c r="WUN83" s="12"/>
      <c r="WUO83" s="12"/>
      <c r="WUP83" s="12"/>
      <c r="WUQ83" s="12"/>
      <c r="WUR83" s="12"/>
      <c r="WUS83" s="12"/>
      <c r="WUT83" s="12"/>
      <c r="WUU83" s="12"/>
      <c r="WUV83" s="12"/>
      <c r="WUW83" s="12"/>
      <c r="WUX83" s="12"/>
      <c r="WUY83" s="12"/>
      <c r="WUZ83" s="12"/>
      <c r="WVA83" s="12"/>
      <c r="WVB83" s="12"/>
      <c r="WVC83" s="12"/>
      <c r="WVD83" s="12"/>
      <c r="WVE83" s="12"/>
      <c r="WVF83" s="12"/>
      <c r="WVG83" s="12"/>
      <c r="WVH83" s="12"/>
      <c r="WVI83" s="12"/>
      <c r="WVJ83" s="12"/>
      <c r="WVK83" s="12"/>
      <c r="WVL83" s="12"/>
      <c r="WVM83" s="12"/>
      <c r="WVN83" s="12"/>
      <c r="WVO83" s="12"/>
      <c r="WVP83" s="12"/>
      <c r="WVQ83" s="12"/>
      <c r="WVR83" s="12"/>
      <c r="WVS83" s="12"/>
      <c r="WVT83" s="12"/>
      <c r="WVU83" s="12"/>
      <c r="WVV83" s="12"/>
      <c r="WVW83" s="12"/>
      <c r="WVX83" s="12"/>
      <c r="WVY83" s="12"/>
      <c r="WVZ83" s="12"/>
      <c r="WWA83" s="12"/>
      <c r="WWB83" s="12"/>
      <c r="WWC83" s="12"/>
      <c r="WWD83" s="12"/>
      <c r="WWE83" s="12"/>
      <c r="WWF83" s="12"/>
      <c r="WWG83" s="12"/>
      <c r="WWH83" s="12"/>
      <c r="WWI83" s="12"/>
      <c r="WWJ83" s="12"/>
      <c r="WWK83" s="12"/>
      <c r="WWL83" s="12"/>
      <c r="WWM83" s="12"/>
      <c r="WWN83" s="12"/>
      <c r="WWO83" s="12"/>
      <c r="WWP83" s="12"/>
      <c r="WWQ83" s="12"/>
      <c r="WWR83" s="12"/>
      <c r="WWS83" s="12"/>
      <c r="WWT83" s="12"/>
      <c r="WWU83" s="12"/>
      <c r="WWV83" s="12"/>
      <c r="WWW83" s="12"/>
      <c r="WWX83" s="12"/>
      <c r="WWY83" s="12"/>
      <c r="WWZ83" s="12"/>
      <c r="WXA83" s="12"/>
      <c r="WXB83" s="12"/>
      <c r="WXC83" s="12"/>
      <c r="WXD83" s="12"/>
      <c r="WXE83" s="12"/>
      <c r="WXF83" s="12"/>
      <c r="WXG83" s="12"/>
      <c r="WXH83" s="12"/>
      <c r="WXI83" s="12"/>
      <c r="WXJ83" s="12"/>
      <c r="WXK83" s="12"/>
      <c r="WXL83" s="12"/>
      <c r="WXM83" s="12"/>
      <c r="WXN83" s="12"/>
      <c r="WXO83" s="12"/>
      <c r="WXP83" s="12"/>
      <c r="WXQ83" s="12"/>
      <c r="WXR83" s="12"/>
      <c r="WXS83" s="12"/>
      <c r="WXT83" s="12"/>
      <c r="WXU83" s="12"/>
      <c r="WXV83" s="12"/>
      <c r="WXW83" s="12"/>
      <c r="WXX83" s="12"/>
      <c r="WXY83" s="12"/>
      <c r="WXZ83" s="12"/>
      <c r="WYA83" s="12"/>
      <c r="WYB83" s="12"/>
      <c r="WYC83" s="12"/>
      <c r="WYD83" s="12"/>
      <c r="WYE83" s="12"/>
      <c r="WYF83" s="12"/>
      <c r="WYG83" s="12"/>
      <c r="WYH83" s="12"/>
      <c r="WYI83" s="12"/>
      <c r="WYJ83" s="12"/>
      <c r="WYK83" s="12"/>
      <c r="WYL83" s="12"/>
      <c r="WYM83" s="12"/>
      <c r="WYN83" s="12"/>
      <c r="WYO83" s="12"/>
      <c r="WYP83" s="12"/>
      <c r="WYQ83" s="12"/>
      <c r="WYR83" s="12"/>
      <c r="WYS83" s="12"/>
      <c r="WYT83" s="12"/>
      <c r="WYU83" s="12"/>
      <c r="WYV83" s="12"/>
      <c r="WYW83" s="12"/>
      <c r="WYX83" s="12"/>
      <c r="WYY83" s="12"/>
      <c r="WYZ83" s="12"/>
      <c r="WZA83" s="12"/>
      <c r="WZB83" s="12"/>
      <c r="WZC83" s="12"/>
      <c r="WZD83" s="12"/>
      <c r="WZE83" s="12"/>
      <c r="WZF83" s="12"/>
      <c r="WZG83" s="12"/>
      <c r="WZH83" s="12"/>
      <c r="WZI83" s="12"/>
      <c r="WZJ83" s="12"/>
      <c r="WZK83" s="12"/>
      <c r="WZL83" s="12"/>
      <c r="WZM83" s="12"/>
      <c r="WZN83" s="12"/>
      <c r="WZO83" s="12"/>
      <c r="WZP83" s="12"/>
      <c r="WZQ83" s="12"/>
      <c r="WZR83" s="12"/>
      <c r="WZS83" s="12"/>
      <c r="WZT83" s="12"/>
      <c r="WZU83" s="12"/>
      <c r="WZV83" s="12"/>
      <c r="WZW83" s="12"/>
      <c r="WZX83" s="12"/>
      <c r="WZY83" s="12"/>
      <c r="WZZ83" s="12"/>
      <c r="XAA83" s="12"/>
      <c r="XAB83" s="12"/>
      <c r="XAC83" s="12"/>
      <c r="XAD83" s="12"/>
      <c r="XAE83" s="12"/>
      <c r="XAF83" s="12"/>
      <c r="XAG83" s="12"/>
      <c r="XAH83" s="12"/>
      <c r="XAI83" s="12"/>
      <c r="XAJ83" s="12"/>
      <c r="XAK83" s="12"/>
      <c r="XAL83" s="12"/>
      <c r="XAM83" s="12"/>
      <c r="XAN83" s="12"/>
      <c r="XAO83" s="12"/>
      <c r="XAP83" s="12"/>
      <c r="XAQ83" s="12"/>
      <c r="XAR83" s="12"/>
      <c r="XAS83" s="12"/>
      <c r="XAT83" s="12"/>
      <c r="XAU83" s="12"/>
      <c r="XAV83" s="12"/>
      <c r="XAW83" s="12"/>
      <c r="XAX83" s="12"/>
      <c r="XAY83" s="12"/>
      <c r="XAZ83" s="12"/>
      <c r="XBA83" s="12"/>
      <c r="XBB83" s="12"/>
      <c r="XBC83" s="12"/>
      <c r="XBD83" s="12"/>
      <c r="XBE83" s="12"/>
      <c r="XBF83" s="12"/>
      <c r="XBG83" s="12"/>
      <c r="XBH83" s="12"/>
      <c r="XBI83" s="12"/>
      <c r="XBJ83" s="12"/>
      <c r="XBK83" s="12"/>
      <c r="XBL83" s="12"/>
      <c r="XBM83" s="12"/>
      <c r="XBN83" s="12"/>
      <c r="XBO83" s="12"/>
      <c r="XBP83" s="12"/>
      <c r="XBQ83" s="12"/>
      <c r="XBR83" s="12"/>
      <c r="XBS83" s="12"/>
      <c r="XBT83" s="12"/>
      <c r="XBU83" s="12"/>
      <c r="XBV83" s="12"/>
      <c r="XBW83" s="12"/>
      <c r="XBX83" s="12"/>
      <c r="XBY83" s="12"/>
      <c r="XBZ83" s="12"/>
      <c r="XCA83" s="12"/>
      <c r="XCB83" s="12"/>
      <c r="XCC83" s="12"/>
      <c r="XCD83" s="12"/>
      <c r="XCE83" s="12"/>
      <c r="XCF83" s="12"/>
      <c r="XCG83" s="12"/>
      <c r="XCH83" s="12"/>
      <c r="XCI83" s="12"/>
      <c r="XCJ83" s="12"/>
      <c r="XCK83" s="12"/>
      <c r="XCL83" s="12"/>
      <c r="XCM83" s="12"/>
      <c r="XCN83" s="12"/>
      <c r="XCO83" s="12"/>
      <c r="XCP83" s="12"/>
      <c r="XCQ83" s="12"/>
      <c r="XCR83" s="12"/>
      <c r="XCS83" s="12"/>
      <c r="XCT83" s="12"/>
      <c r="XCU83" s="12"/>
      <c r="XCV83" s="12"/>
      <c r="XCW83" s="12"/>
      <c r="XCX83" s="12"/>
      <c r="XCY83" s="12"/>
      <c r="XCZ83" s="12"/>
      <c r="XDA83" s="12"/>
      <c r="XDB83" s="12"/>
      <c r="XDC83" s="12"/>
      <c r="XDD83" s="12"/>
      <c r="XDE83" s="12"/>
      <c r="XDF83" s="12"/>
      <c r="XDG83" s="12"/>
      <c r="XDH83" s="12"/>
      <c r="XDI83" s="12"/>
      <c r="XDJ83" s="12"/>
      <c r="XDK83" s="12"/>
      <c r="XDL83" s="12"/>
      <c r="XDM83" s="12"/>
      <c r="XDN83" s="12"/>
      <c r="XDO83" s="12"/>
      <c r="XDP83" s="12"/>
      <c r="XDQ83" s="12"/>
      <c r="XDR83" s="12"/>
      <c r="XDS83" s="12"/>
      <c r="XDT83" s="12"/>
      <c r="XDU83" s="12"/>
      <c r="XDV83" s="12"/>
      <c r="XDW83" s="12"/>
      <c r="XDX83" s="12"/>
      <c r="XDY83" s="12"/>
      <c r="XDZ83" s="12"/>
      <c r="XEA83" s="12"/>
      <c r="XEB83" s="12"/>
      <c r="XEC83" s="12"/>
      <c r="XED83" s="12"/>
      <c r="XEE83" s="12"/>
      <c r="XEF83" s="12"/>
      <c r="XEG83" s="12"/>
      <c r="XEH83" s="12"/>
      <c r="XEI83" s="12"/>
      <c r="XEJ83" s="12"/>
      <c r="XEK83" s="12"/>
      <c r="XEL83" s="12"/>
      <c r="XEM83" s="12"/>
      <c r="XEN83" s="12"/>
      <c r="XEO83" s="12"/>
      <c r="XEP83" s="12"/>
      <c r="XEQ83" s="12"/>
      <c r="XER83" s="12"/>
      <c r="XES83" s="12"/>
      <c r="XET83" s="12"/>
      <c r="XEU83" s="12"/>
      <c r="XEV83" s="12"/>
      <c r="XEW83" s="12"/>
      <c r="XEX83" s="12"/>
      <c r="XEY83" s="12"/>
      <c r="XEZ83" s="12"/>
      <c r="XFA83" s="12"/>
    </row>
    <row r="84" spans="1:16381">
      <c r="B84" s="726" t="s">
        <v>713</v>
      </c>
      <c r="C84" s="726" t="s">
        <v>693</v>
      </c>
      <c r="D84" s="726" t="s">
        <v>707</v>
      </c>
      <c r="E84" s="768" t="s">
        <v>689</v>
      </c>
      <c r="F84" s="726" t="s">
        <v>29</v>
      </c>
      <c r="G84" s="726" t="s">
        <v>695</v>
      </c>
      <c r="H84" s="726">
        <v>2008</v>
      </c>
      <c r="I84" s="634" t="s">
        <v>579</v>
      </c>
      <c r="J84" s="634" t="s">
        <v>588</v>
      </c>
      <c r="K84" s="728"/>
      <c r="L84" s="680">
        <v>0</v>
      </c>
      <c r="M84" s="680">
        <v>0</v>
      </c>
      <c r="N84" s="680">
        <v>0</v>
      </c>
      <c r="O84" s="680">
        <v>148.35040000000001</v>
      </c>
      <c r="P84" s="680">
        <v>0</v>
      </c>
      <c r="Q84" s="680">
        <v>0</v>
      </c>
      <c r="R84" s="680">
        <v>0</v>
      </c>
      <c r="S84" s="680">
        <v>0</v>
      </c>
      <c r="T84" s="680">
        <v>0</v>
      </c>
      <c r="U84" s="680">
        <v>0</v>
      </c>
      <c r="V84" s="680">
        <v>0</v>
      </c>
      <c r="W84" s="680">
        <v>0</v>
      </c>
      <c r="X84" s="680">
        <v>0</v>
      </c>
      <c r="Y84" s="680">
        <v>0</v>
      </c>
      <c r="Z84" s="680">
        <v>0</v>
      </c>
      <c r="AA84" s="680">
        <v>0</v>
      </c>
      <c r="AB84" s="680">
        <v>0</v>
      </c>
      <c r="AC84" s="680">
        <v>0</v>
      </c>
      <c r="AD84" s="680">
        <v>0</v>
      </c>
      <c r="AE84" s="680">
        <v>0</v>
      </c>
      <c r="AF84" s="680">
        <v>0</v>
      </c>
      <c r="AG84" s="680">
        <v>0</v>
      </c>
      <c r="AH84" s="680">
        <v>0</v>
      </c>
      <c r="AI84" s="680">
        <v>0</v>
      </c>
      <c r="AJ84" s="738">
        <v>0</v>
      </c>
      <c r="AK84" s="738">
        <v>0</v>
      </c>
      <c r="AL84" s="738">
        <v>0</v>
      </c>
      <c r="AM84" s="738">
        <v>0</v>
      </c>
      <c r="AN84" s="680">
        <v>0</v>
      </c>
      <c r="AO84" s="680">
        <v>0</v>
      </c>
      <c r="AP84" s="627"/>
      <c r="AQ84" s="722">
        <v>0</v>
      </c>
      <c r="AR84" s="722">
        <v>0</v>
      </c>
      <c r="AS84" s="680">
        <v>0</v>
      </c>
      <c r="AT84" s="680">
        <v>89.478293820843078</v>
      </c>
      <c r="AU84" s="680">
        <v>89.478293820843078</v>
      </c>
      <c r="AV84" s="680">
        <v>89.478293820843078</v>
      </c>
      <c r="AW84" s="680">
        <v>89.478293820843078</v>
      </c>
      <c r="AX84" s="680">
        <v>48.333138623577106</v>
      </c>
      <c r="AY84" s="680">
        <v>0</v>
      </c>
      <c r="AZ84" s="680">
        <v>0</v>
      </c>
      <c r="BA84" s="680">
        <v>0</v>
      </c>
      <c r="BB84" s="680">
        <v>0</v>
      </c>
      <c r="BC84" s="680">
        <v>0</v>
      </c>
      <c r="BD84" s="680">
        <v>0</v>
      </c>
      <c r="BE84" s="680">
        <v>0</v>
      </c>
      <c r="BF84" s="680">
        <v>0</v>
      </c>
      <c r="BG84" s="680">
        <v>0</v>
      </c>
      <c r="BH84" s="680">
        <v>0</v>
      </c>
      <c r="BI84" s="680">
        <v>0</v>
      </c>
      <c r="BJ84" s="680">
        <v>0</v>
      </c>
      <c r="BK84" s="680">
        <v>0</v>
      </c>
      <c r="BL84" s="680">
        <v>0</v>
      </c>
      <c r="BM84" s="680">
        <v>0</v>
      </c>
      <c r="BN84" s="680">
        <v>0</v>
      </c>
      <c r="BO84" s="680">
        <v>0</v>
      </c>
      <c r="BP84" s="680">
        <v>0</v>
      </c>
      <c r="BQ84" s="680">
        <v>0</v>
      </c>
      <c r="BR84" s="680">
        <v>0</v>
      </c>
      <c r="BS84" s="680">
        <v>0</v>
      </c>
      <c r="BT84" s="680">
        <v>0</v>
      </c>
    </row>
    <row r="85" spans="1:16381">
      <c r="B85" s="726" t="s">
        <v>713</v>
      </c>
      <c r="C85" s="726" t="s">
        <v>693</v>
      </c>
      <c r="D85" s="726" t="s">
        <v>707</v>
      </c>
      <c r="E85" s="768" t="s">
        <v>689</v>
      </c>
      <c r="F85" s="726" t="s">
        <v>29</v>
      </c>
      <c r="G85" s="726" t="s">
        <v>695</v>
      </c>
      <c r="H85" s="726">
        <v>2009</v>
      </c>
      <c r="I85" s="634" t="s">
        <v>579</v>
      </c>
      <c r="J85" s="634" t="s">
        <v>588</v>
      </c>
      <c r="K85" s="728"/>
      <c r="L85" s="680">
        <v>0</v>
      </c>
      <c r="M85" s="680">
        <v>0</v>
      </c>
      <c r="N85" s="680">
        <v>0</v>
      </c>
      <c r="O85" s="680">
        <v>458.02080000000001</v>
      </c>
      <c r="P85" s="680">
        <v>0</v>
      </c>
      <c r="Q85" s="680">
        <v>0</v>
      </c>
      <c r="R85" s="680">
        <v>0</v>
      </c>
      <c r="S85" s="680">
        <v>0</v>
      </c>
      <c r="T85" s="680">
        <v>0</v>
      </c>
      <c r="U85" s="680">
        <v>0</v>
      </c>
      <c r="V85" s="680">
        <v>0</v>
      </c>
      <c r="W85" s="680">
        <v>0</v>
      </c>
      <c r="X85" s="680">
        <v>0</v>
      </c>
      <c r="Y85" s="680">
        <v>0</v>
      </c>
      <c r="Z85" s="680">
        <v>0</v>
      </c>
      <c r="AA85" s="680">
        <v>0</v>
      </c>
      <c r="AB85" s="680">
        <v>0</v>
      </c>
      <c r="AC85" s="680">
        <v>0</v>
      </c>
      <c r="AD85" s="680">
        <v>0</v>
      </c>
      <c r="AE85" s="680">
        <v>0</v>
      </c>
      <c r="AF85" s="680">
        <v>0</v>
      </c>
      <c r="AG85" s="680">
        <v>0</v>
      </c>
      <c r="AH85" s="680">
        <v>0</v>
      </c>
      <c r="AI85" s="680">
        <v>0</v>
      </c>
      <c r="AJ85" s="738">
        <v>0</v>
      </c>
      <c r="AK85" s="738">
        <v>0</v>
      </c>
      <c r="AL85" s="738">
        <v>0</v>
      </c>
      <c r="AM85" s="738">
        <v>0</v>
      </c>
      <c r="AN85" s="680">
        <v>0</v>
      </c>
      <c r="AO85" s="680">
        <v>0</v>
      </c>
      <c r="AP85" s="627"/>
      <c r="AQ85" s="722">
        <v>0</v>
      </c>
      <c r="AR85" s="722">
        <v>0</v>
      </c>
      <c r="AS85" s="680">
        <v>121.44091005433258</v>
      </c>
      <c r="AT85" s="680">
        <v>121.44091005433258</v>
      </c>
      <c r="AU85" s="680">
        <v>121.44091005433258</v>
      </c>
      <c r="AV85" s="680">
        <v>121.44091005433258</v>
      </c>
      <c r="AW85" s="680">
        <v>121.44091005433258</v>
      </c>
      <c r="AX85" s="680">
        <v>121.44091005433258</v>
      </c>
      <c r="AY85" s="680">
        <v>121.44091005433258</v>
      </c>
      <c r="AZ85" s="680">
        <v>121.44091005433258</v>
      </c>
      <c r="BA85" s="680">
        <v>121.44091005433258</v>
      </c>
      <c r="BB85" s="680">
        <v>121.44091005433258</v>
      </c>
      <c r="BC85" s="680">
        <v>121.44091005433258</v>
      </c>
      <c r="BD85" s="680">
        <v>121.44091005433258</v>
      </c>
      <c r="BE85" s="680">
        <v>121.44091005433258</v>
      </c>
      <c r="BF85" s="680">
        <v>121.44091005433258</v>
      </c>
      <c r="BG85" s="680">
        <v>121.44091005433258</v>
      </c>
      <c r="BH85" s="680">
        <v>121.44091005433258</v>
      </c>
      <c r="BI85" s="680">
        <v>121.44091005433258</v>
      </c>
      <c r="BJ85" s="680">
        <v>121.44091005433258</v>
      </c>
      <c r="BK85" s="680">
        <v>113.03015316213757</v>
      </c>
      <c r="BL85" s="680">
        <v>0</v>
      </c>
      <c r="BM85" s="680">
        <v>0</v>
      </c>
      <c r="BN85" s="680">
        <v>0</v>
      </c>
      <c r="BO85" s="680">
        <v>0</v>
      </c>
      <c r="BP85" s="680">
        <v>0</v>
      </c>
      <c r="BQ85" s="680">
        <v>0</v>
      </c>
      <c r="BR85" s="680">
        <v>0</v>
      </c>
      <c r="BS85" s="680">
        <v>0</v>
      </c>
      <c r="BT85" s="680">
        <v>0</v>
      </c>
    </row>
    <row r="86" spans="1:16381">
      <c r="B86" s="726" t="s">
        <v>713</v>
      </c>
      <c r="C86" s="726" t="s">
        <v>693</v>
      </c>
      <c r="D86" s="726" t="s">
        <v>707</v>
      </c>
      <c r="E86" s="768" t="s">
        <v>689</v>
      </c>
      <c r="F86" s="726" t="s">
        <v>29</v>
      </c>
      <c r="G86" s="726" t="s">
        <v>695</v>
      </c>
      <c r="H86" s="726">
        <v>2010</v>
      </c>
      <c r="I86" s="634" t="s">
        <v>579</v>
      </c>
      <c r="J86" s="634" t="s">
        <v>588</v>
      </c>
      <c r="K86" s="728"/>
      <c r="L86" s="680">
        <v>0</v>
      </c>
      <c r="M86" s="680">
        <v>0</v>
      </c>
      <c r="N86" s="680">
        <v>0</v>
      </c>
      <c r="O86" s="680">
        <v>333.91739999999999</v>
      </c>
      <c r="P86" s="680">
        <v>0</v>
      </c>
      <c r="Q86" s="680">
        <v>0</v>
      </c>
      <c r="R86" s="680">
        <v>0</v>
      </c>
      <c r="S86" s="680">
        <v>0</v>
      </c>
      <c r="T86" s="680">
        <v>0</v>
      </c>
      <c r="U86" s="680">
        <v>0</v>
      </c>
      <c r="V86" s="680">
        <v>0</v>
      </c>
      <c r="W86" s="680">
        <v>0</v>
      </c>
      <c r="X86" s="680">
        <v>0</v>
      </c>
      <c r="Y86" s="680">
        <v>0</v>
      </c>
      <c r="Z86" s="680">
        <v>0</v>
      </c>
      <c r="AA86" s="680">
        <v>0</v>
      </c>
      <c r="AB86" s="680">
        <v>0</v>
      </c>
      <c r="AC86" s="680">
        <v>0</v>
      </c>
      <c r="AD86" s="680">
        <v>0</v>
      </c>
      <c r="AE86" s="680">
        <v>0</v>
      </c>
      <c r="AF86" s="680">
        <v>0</v>
      </c>
      <c r="AG86" s="680">
        <v>0</v>
      </c>
      <c r="AH86" s="680">
        <v>0</v>
      </c>
      <c r="AI86" s="680">
        <v>0</v>
      </c>
      <c r="AJ86" s="738">
        <v>0</v>
      </c>
      <c r="AK86" s="738">
        <v>0</v>
      </c>
      <c r="AL86" s="738">
        <v>0</v>
      </c>
      <c r="AM86" s="738">
        <v>0</v>
      </c>
      <c r="AN86" s="680">
        <v>0</v>
      </c>
      <c r="AO86" s="680">
        <v>0</v>
      </c>
      <c r="AP86" s="627"/>
      <c r="AQ86" s="722">
        <v>0</v>
      </c>
      <c r="AR86" s="722">
        <v>0</v>
      </c>
      <c r="AS86" s="680">
        <v>0</v>
      </c>
      <c r="AT86" s="680">
        <v>0</v>
      </c>
      <c r="AU86" s="680">
        <v>0</v>
      </c>
      <c r="AV86" s="680">
        <v>0</v>
      </c>
      <c r="AW86" s="680">
        <v>0</v>
      </c>
      <c r="AX86" s="680">
        <v>0</v>
      </c>
      <c r="AY86" s="680">
        <v>0</v>
      </c>
      <c r="AZ86" s="680">
        <v>0</v>
      </c>
      <c r="BA86" s="680">
        <v>0</v>
      </c>
      <c r="BB86" s="680">
        <v>0</v>
      </c>
      <c r="BC86" s="680">
        <v>0</v>
      </c>
      <c r="BD86" s="680">
        <v>0</v>
      </c>
      <c r="BE86" s="680">
        <v>0</v>
      </c>
      <c r="BF86" s="680">
        <v>0</v>
      </c>
      <c r="BG86" s="680">
        <v>0</v>
      </c>
      <c r="BH86" s="680">
        <v>0</v>
      </c>
      <c r="BI86" s="680">
        <v>0</v>
      </c>
      <c r="BJ86" s="680">
        <v>0</v>
      </c>
      <c r="BK86" s="680">
        <v>0</v>
      </c>
      <c r="BL86" s="680">
        <v>0</v>
      </c>
      <c r="BM86" s="680">
        <v>0</v>
      </c>
      <c r="BN86" s="680">
        <v>0</v>
      </c>
      <c r="BO86" s="680">
        <v>0</v>
      </c>
      <c r="BP86" s="680">
        <v>0</v>
      </c>
      <c r="BQ86" s="680">
        <v>0</v>
      </c>
      <c r="BR86" s="680">
        <v>0</v>
      </c>
      <c r="BS86" s="680">
        <v>0</v>
      </c>
      <c r="BT86" s="680">
        <v>0</v>
      </c>
    </row>
    <row r="87" spans="1:16381">
      <c r="B87" s="726" t="s">
        <v>713</v>
      </c>
      <c r="C87" s="726" t="s">
        <v>699</v>
      </c>
      <c r="D87" s="726" t="s">
        <v>706</v>
      </c>
      <c r="E87" s="768" t="s">
        <v>689</v>
      </c>
      <c r="F87" s="726" t="s">
        <v>699</v>
      </c>
      <c r="G87" s="726" t="s">
        <v>695</v>
      </c>
      <c r="H87" s="726">
        <v>2013</v>
      </c>
      <c r="I87" s="634" t="s">
        <v>579</v>
      </c>
      <c r="J87" s="634" t="s">
        <v>595</v>
      </c>
      <c r="K87" s="728"/>
      <c r="L87" s="680">
        <v>0</v>
      </c>
      <c r="M87" s="680">
        <v>0</v>
      </c>
      <c r="N87" s="680">
        <v>323.41489999999999</v>
      </c>
      <c r="O87" s="680">
        <v>0</v>
      </c>
      <c r="P87" s="680">
        <v>0</v>
      </c>
      <c r="Q87" s="680">
        <v>0</v>
      </c>
      <c r="R87" s="680">
        <v>0</v>
      </c>
      <c r="S87" s="680">
        <v>0</v>
      </c>
      <c r="T87" s="680">
        <v>0</v>
      </c>
      <c r="U87" s="680">
        <v>0</v>
      </c>
      <c r="V87" s="680">
        <v>0</v>
      </c>
      <c r="W87" s="680">
        <v>0</v>
      </c>
      <c r="X87" s="680">
        <v>0</v>
      </c>
      <c r="Y87" s="680">
        <v>0</v>
      </c>
      <c r="Z87" s="680">
        <v>0</v>
      </c>
      <c r="AA87" s="680">
        <v>0</v>
      </c>
      <c r="AB87" s="680">
        <v>0</v>
      </c>
      <c r="AC87" s="680">
        <v>0</v>
      </c>
      <c r="AD87" s="680">
        <v>0</v>
      </c>
      <c r="AE87" s="680">
        <v>0</v>
      </c>
      <c r="AF87" s="680">
        <v>0</v>
      </c>
      <c r="AG87" s="680">
        <v>0</v>
      </c>
      <c r="AH87" s="680">
        <v>0</v>
      </c>
      <c r="AI87" s="680">
        <v>0</v>
      </c>
      <c r="AJ87" s="680">
        <v>0</v>
      </c>
      <c r="AK87" s="680">
        <v>0</v>
      </c>
      <c r="AL87" s="680">
        <v>0</v>
      </c>
      <c r="AM87" s="680">
        <v>0</v>
      </c>
      <c r="AN87" s="680">
        <v>0</v>
      </c>
      <c r="AO87" s="680">
        <v>0</v>
      </c>
      <c r="AP87" s="728"/>
      <c r="AQ87" s="680">
        <v>0</v>
      </c>
      <c r="AR87" s="680">
        <v>0</v>
      </c>
      <c r="AS87" s="680">
        <v>0</v>
      </c>
      <c r="AT87" s="680">
        <v>0</v>
      </c>
      <c r="AU87" s="680">
        <v>0</v>
      </c>
      <c r="AV87" s="680">
        <v>0</v>
      </c>
      <c r="AW87" s="680">
        <v>0</v>
      </c>
      <c r="AX87" s="680">
        <v>0</v>
      </c>
      <c r="AY87" s="680">
        <v>0</v>
      </c>
      <c r="AZ87" s="680">
        <v>0</v>
      </c>
      <c r="BA87" s="680">
        <v>0</v>
      </c>
      <c r="BB87" s="680">
        <v>0</v>
      </c>
      <c r="BC87" s="680">
        <v>0</v>
      </c>
      <c r="BD87" s="680">
        <v>0</v>
      </c>
      <c r="BE87" s="680">
        <v>0</v>
      </c>
      <c r="BF87" s="680">
        <v>0</v>
      </c>
      <c r="BG87" s="680">
        <v>0</v>
      </c>
      <c r="BH87" s="680">
        <v>0</v>
      </c>
      <c r="BI87" s="680">
        <v>0</v>
      </c>
      <c r="BJ87" s="680">
        <v>0</v>
      </c>
      <c r="BK87" s="680">
        <v>0</v>
      </c>
      <c r="BL87" s="680">
        <v>0</v>
      </c>
      <c r="BM87" s="680">
        <v>0</v>
      </c>
      <c r="BN87" s="680">
        <v>0</v>
      </c>
      <c r="BO87" s="680">
        <v>0</v>
      </c>
      <c r="BP87" s="680">
        <v>0</v>
      </c>
      <c r="BQ87" s="680">
        <v>0</v>
      </c>
      <c r="BR87" s="680">
        <v>0</v>
      </c>
      <c r="BS87" s="680">
        <v>0</v>
      </c>
      <c r="BT87" s="680">
        <v>0</v>
      </c>
    </row>
    <row r="88" spans="1:16381">
      <c r="B88" s="726" t="s">
        <v>208</v>
      </c>
      <c r="C88" s="726" t="s">
        <v>693</v>
      </c>
      <c r="D88" s="726" t="s">
        <v>1</v>
      </c>
      <c r="E88" s="768" t="s">
        <v>689</v>
      </c>
      <c r="F88" s="726" t="s">
        <v>29</v>
      </c>
      <c r="G88" s="726" t="s">
        <v>694</v>
      </c>
      <c r="H88" s="726">
        <v>2013</v>
      </c>
      <c r="I88" s="634" t="s">
        <v>579</v>
      </c>
      <c r="J88" s="634" t="s">
        <v>595</v>
      </c>
      <c r="K88" s="728"/>
      <c r="L88" s="680">
        <v>0</v>
      </c>
      <c r="M88" s="680">
        <v>0</v>
      </c>
      <c r="N88" s="680">
        <v>1.2786049637491862E-2</v>
      </c>
      <c r="O88" s="680">
        <v>1.2786049637491862E-2</v>
      </c>
      <c r="P88" s="680">
        <v>1.2786049637491862E-2</v>
      </c>
      <c r="Q88" s="680">
        <v>1.2786049637491862E-2</v>
      </c>
      <c r="R88" s="680">
        <v>7.1034634084759241E-3</v>
      </c>
      <c r="S88" s="680">
        <v>0</v>
      </c>
      <c r="T88" s="680">
        <v>0</v>
      </c>
      <c r="U88" s="680">
        <v>0</v>
      </c>
      <c r="V88" s="680">
        <v>0</v>
      </c>
      <c r="W88" s="680">
        <v>0</v>
      </c>
      <c r="X88" s="680">
        <v>0</v>
      </c>
      <c r="Y88" s="680">
        <v>0</v>
      </c>
      <c r="Z88" s="680">
        <v>0</v>
      </c>
      <c r="AA88" s="680">
        <v>0</v>
      </c>
      <c r="AB88" s="680">
        <v>0</v>
      </c>
      <c r="AC88" s="680">
        <v>0</v>
      </c>
      <c r="AD88" s="680">
        <v>0</v>
      </c>
      <c r="AE88" s="680">
        <v>0</v>
      </c>
      <c r="AF88" s="680">
        <v>0</v>
      </c>
      <c r="AG88" s="680">
        <v>0</v>
      </c>
      <c r="AH88" s="680">
        <v>0</v>
      </c>
      <c r="AI88" s="680">
        <v>0</v>
      </c>
      <c r="AJ88" s="680">
        <v>0</v>
      </c>
      <c r="AK88" s="680">
        <v>0</v>
      </c>
      <c r="AL88" s="680">
        <v>0</v>
      </c>
      <c r="AM88" s="680">
        <v>0</v>
      </c>
      <c r="AN88" s="680">
        <v>0</v>
      </c>
      <c r="AO88" s="680">
        <v>0</v>
      </c>
      <c r="AP88" s="728"/>
      <c r="AQ88" s="680">
        <v>0</v>
      </c>
      <c r="AR88" s="680">
        <v>0</v>
      </c>
      <c r="AS88" s="680">
        <v>0</v>
      </c>
      <c r="AT88" s="680">
        <v>0</v>
      </c>
      <c r="AU88" s="680">
        <v>0</v>
      </c>
      <c r="AV88" s="680">
        <v>0</v>
      </c>
      <c r="AW88" s="680">
        <v>0</v>
      </c>
      <c r="AX88" s="680">
        <v>0</v>
      </c>
      <c r="AY88" s="680">
        <v>0</v>
      </c>
      <c r="AZ88" s="680">
        <v>0</v>
      </c>
      <c r="BA88" s="680">
        <v>0</v>
      </c>
      <c r="BB88" s="680">
        <v>0</v>
      </c>
      <c r="BC88" s="680">
        <v>0</v>
      </c>
      <c r="BD88" s="680">
        <v>0</v>
      </c>
      <c r="BE88" s="680">
        <v>0</v>
      </c>
      <c r="BF88" s="680">
        <v>0</v>
      </c>
      <c r="BG88" s="680">
        <v>0</v>
      </c>
      <c r="BH88" s="680">
        <v>0</v>
      </c>
      <c r="BI88" s="680">
        <v>0</v>
      </c>
      <c r="BJ88" s="680">
        <v>0</v>
      </c>
      <c r="BK88" s="680">
        <v>0</v>
      </c>
      <c r="BL88" s="680">
        <v>0</v>
      </c>
      <c r="BM88" s="680">
        <v>0</v>
      </c>
      <c r="BN88" s="680">
        <v>0</v>
      </c>
      <c r="BO88" s="680">
        <v>0</v>
      </c>
      <c r="BP88" s="680">
        <v>0</v>
      </c>
      <c r="BQ88" s="680">
        <v>0</v>
      </c>
      <c r="BR88" s="680">
        <v>0</v>
      </c>
      <c r="BS88" s="680">
        <v>0</v>
      </c>
      <c r="BT88" s="680">
        <v>0</v>
      </c>
    </row>
    <row r="89" spans="1:16381">
      <c r="B89" s="726" t="s">
        <v>208</v>
      </c>
      <c r="C89" s="726" t="s">
        <v>693</v>
      </c>
      <c r="D89" s="726" t="s">
        <v>712</v>
      </c>
      <c r="E89" s="768" t="s">
        <v>689</v>
      </c>
      <c r="F89" s="726" t="s">
        <v>29</v>
      </c>
      <c r="G89" s="726" t="s">
        <v>694</v>
      </c>
      <c r="H89" s="726">
        <v>2012</v>
      </c>
      <c r="I89" s="634" t="s">
        <v>579</v>
      </c>
      <c r="J89" s="634" t="s">
        <v>588</v>
      </c>
      <c r="K89" s="728"/>
      <c r="L89" s="680">
        <v>248.94156828194778</v>
      </c>
      <c r="M89" s="680">
        <v>0</v>
      </c>
      <c r="N89" s="680">
        <v>5.9730961540080604E-2</v>
      </c>
      <c r="O89" s="680">
        <v>5.9730961540080604E-2</v>
      </c>
      <c r="P89" s="680">
        <v>5.9730961540080604E-2</v>
      </c>
      <c r="Q89" s="680">
        <v>5.9730961540080604E-2</v>
      </c>
      <c r="R89" s="680">
        <v>5.9730961540080604E-2</v>
      </c>
      <c r="S89" s="680">
        <v>5.9730961540080604E-2</v>
      </c>
      <c r="T89" s="680">
        <v>5.9730961540080604E-2</v>
      </c>
      <c r="U89" s="680">
        <v>5.9730961540080604E-2</v>
      </c>
      <c r="V89" s="680">
        <v>5.9730961540080604E-2</v>
      </c>
      <c r="W89" s="680">
        <v>5.9730961540080604E-2</v>
      </c>
      <c r="X89" s="680">
        <v>5.9730961540080604E-2</v>
      </c>
      <c r="Y89" s="680">
        <v>5.9730961540080604E-2</v>
      </c>
      <c r="Z89" s="680">
        <v>5.9730961540080604E-2</v>
      </c>
      <c r="AA89" s="680">
        <v>5.9730961540080604E-2</v>
      </c>
      <c r="AB89" s="680">
        <v>5.9730961540080604E-2</v>
      </c>
      <c r="AC89" s="680">
        <v>5.9730961540080604E-2</v>
      </c>
      <c r="AD89" s="680">
        <v>5.9730961540080604E-2</v>
      </c>
      <c r="AE89" s="680">
        <v>5.9730961540080604E-2</v>
      </c>
      <c r="AF89" s="680">
        <v>5.9730961540080604E-2</v>
      </c>
      <c r="AG89" s="680">
        <v>5.1339697631931518E-2</v>
      </c>
      <c r="AH89" s="680">
        <v>0</v>
      </c>
      <c r="AI89" s="680">
        <v>0</v>
      </c>
      <c r="AJ89" s="738">
        <v>0</v>
      </c>
      <c r="AK89" s="738">
        <v>0</v>
      </c>
      <c r="AL89" s="738">
        <v>0</v>
      </c>
      <c r="AM89" s="738">
        <v>0</v>
      </c>
      <c r="AN89" s="680">
        <v>0</v>
      </c>
      <c r="AO89" s="680">
        <v>0</v>
      </c>
      <c r="AP89" s="627"/>
      <c r="AQ89" s="722">
        <v>0</v>
      </c>
      <c r="AR89" s="722">
        <v>0</v>
      </c>
      <c r="AS89" s="680">
        <v>0</v>
      </c>
      <c r="AT89" s="680">
        <v>0</v>
      </c>
      <c r="AU89" s="680">
        <v>0</v>
      </c>
      <c r="AV89" s="680">
        <v>0</v>
      </c>
      <c r="AW89" s="680">
        <v>0</v>
      </c>
      <c r="AX89" s="680">
        <v>0</v>
      </c>
      <c r="AY89" s="680">
        <v>0</v>
      </c>
      <c r="AZ89" s="680">
        <v>0</v>
      </c>
      <c r="BA89" s="680">
        <v>0</v>
      </c>
      <c r="BB89" s="680">
        <v>0</v>
      </c>
      <c r="BC89" s="680">
        <v>0</v>
      </c>
      <c r="BD89" s="680">
        <v>0</v>
      </c>
      <c r="BE89" s="680">
        <v>0</v>
      </c>
      <c r="BF89" s="680">
        <v>0</v>
      </c>
      <c r="BG89" s="680">
        <v>0</v>
      </c>
      <c r="BH89" s="680">
        <v>0</v>
      </c>
      <c r="BI89" s="680">
        <v>0</v>
      </c>
      <c r="BJ89" s="680">
        <v>0</v>
      </c>
      <c r="BK89" s="680">
        <v>0</v>
      </c>
      <c r="BL89" s="680">
        <v>0</v>
      </c>
      <c r="BM89" s="680">
        <v>0</v>
      </c>
      <c r="BN89" s="680">
        <v>0</v>
      </c>
      <c r="BO89" s="680">
        <v>0</v>
      </c>
      <c r="BP89" s="680">
        <v>0</v>
      </c>
      <c r="BQ89" s="680">
        <v>0</v>
      </c>
      <c r="BR89" s="680">
        <v>0</v>
      </c>
      <c r="BS89" s="680">
        <v>0</v>
      </c>
      <c r="BT89" s="680">
        <v>0</v>
      </c>
    </row>
    <row r="90" spans="1:16381">
      <c r="B90" s="719" t="s">
        <v>208</v>
      </c>
      <c r="C90" s="719" t="s">
        <v>696</v>
      </c>
      <c r="D90" s="719" t="s">
        <v>21</v>
      </c>
      <c r="E90" s="719" t="s">
        <v>689</v>
      </c>
      <c r="F90" s="719" t="s">
        <v>714</v>
      </c>
      <c r="G90" s="719" t="s">
        <v>694</v>
      </c>
      <c r="H90" s="719">
        <v>2014</v>
      </c>
      <c r="I90" s="634" t="s">
        <v>580</v>
      </c>
      <c r="J90" s="634" t="s">
        <v>595</v>
      </c>
      <c r="K90" s="728"/>
      <c r="L90" s="680">
        <v>0</v>
      </c>
      <c r="M90" s="680">
        <v>0</v>
      </c>
      <c r="N90" s="680">
        <v>0</v>
      </c>
      <c r="O90" s="680">
        <v>69.009173860000004</v>
      </c>
      <c r="P90" s="680">
        <v>69.009173860000004</v>
      </c>
      <c r="Q90" s="680">
        <v>68.895208109999999</v>
      </c>
      <c r="R90" s="680">
        <v>63.97100837</v>
      </c>
      <c r="S90" s="680">
        <v>63.97100837</v>
      </c>
      <c r="T90" s="680">
        <v>63.97100837</v>
      </c>
      <c r="U90" s="680">
        <v>63.97100837</v>
      </c>
      <c r="V90" s="680">
        <v>63.97100837</v>
      </c>
      <c r="W90" s="680">
        <v>63.97100837</v>
      </c>
      <c r="X90" s="680">
        <v>63.97100837</v>
      </c>
      <c r="Y90" s="680">
        <v>63.770988220000007</v>
      </c>
      <c r="Z90" s="680">
        <v>17.997368519999998</v>
      </c>
      <c r="AA90" s="680">
        <v>0</v>
      </c>
      <c r="AB90" s="680">
        <v>0</v>
      </c>
      <c r="AC90" s="680">
        <v>0</v>
      </c>
      <c r="AD90" s="680">
        <v>0</v>
      </c>
      <c r="AE90" s="680">
        <v>0</v>
      </c>
      <c r="AF90" s="680">
        <v>0</v>
      </c>
      <c r="AG90" s="680">
        <v>0</v>
      </c>
      <c r="AH90" s="680">
        <v>0</v>
      </c>
      <c r="AI90" s="680">
        <v>0</v>
      </c>
      <c r="AJ90" s="680">
        <v>0</v>
      </c>
      <c r="AK90" s="680">
        <v>0</v>
      </c>
      <c r="AL90" s="680">
        <v>0</v>
      </c>
      <c r="AM90" s="680">
        <v>0</v>
      </c>
      <c r="AN90" s="680">
        <v>0</v>
      </c>
      <c r="AO90" s="680">
        <v>0</v>
      </c>
      <c r="AP90" s="728"/>
      <c r="AQ90" s="680">
        <v>0</v>
      </c>
      <c r="AR90" s="680">
        <v>0</v>
      </c>
      <c r="AS90" s="680">
        <v>0</v>
      </c>
      <c r="AT90" s="680">
        <v>267199.98639999999</v>
      </c>
      <c r="AU90" s="680">
        <v>267199.98639999999</v>
      </c>
      <c r="AV90" s="680">
        <v>266621.16159999999</v>
      </c>
      <c r="AW90" s="680">
        <v>247499.23139999999</v>
      </c>
      <c r="AX90" s="680">
        <v>247499.23139999999</v>
      </c>
      <c r="AY90" s="680">
        <v>247499.23139999999</v>
      </c>
      <c r="AZ90" s="680">
        <v>247499.23139999999</v>
      </c>
      <c r="BA90" s="680">
        <v>247499.23139999999</v>
      </c>
      <c r="BB90" s="680">
        <v>247499.23139999999</v>
      </c>
      <c r="BC90" s="680">
        <v>247499.23139999999</v>
      </c>
      <c r="BD90" s="680">
        <v>245654.83919999999</v>
      </c>
      <c r="BE90" s="680">
        <v>62396.477899999998</v>
      </c>
      <c r="BF90" s="680">
        <v>0</v>
      </c>
      <c r="BG90" s="680">
        <v>0</v>
      </c>
      <c r="BH90" s="680">
        <v>0</v>
      </c>
      <c r="BI90" s="680">
        <v>0</v>
      </c>
      <c r="BJ90" s="680">
        <v>0</v>
      </c>
      <c r="BK90" s="680">
        <v>0</v>
      </c>
      <c r="BL90" s="680">
        <v>0</v>
      </c>
      <c r="BM90" s="680">
        <v>0</v>
      </c>
      <c r="BN90" s="680">
        <v>0</v>
      </c>
      <c r="BO90" s="680">
        <v>0</v>
      </c>
      <c r="BP90" s="680">
        <v>0</v>
      </c>
      <c r="BQ90" s="680">
        <v>0</v>
      </c>
      <c r="BR90" s="680">
        <v>0</v>
      </c>
      <c r="BS90" s="680">
        <v>0</v>
      </c>
      <c r="BT90" s="680">
        <v>0</v>
      </c>
    </row>
    <row r="91" spans="1:16381">
      <c r="B91" s="719" t="s">
        <v>208</v>
      </c>
      <c r="C91" s="719" t="s">
        <v>696</v>
      </c>
      <c r="D91" s="719" t="s">
        <v>20</v>
      </c>
      <c r="E91" s="719" t="s">
        <v>689</v>
      </c>
      <c r="F91" s="719" t="s">
        <v>714</v>
      </c>
      <c r="G91" s="719" t="s">
        <v>694</v>
      </c>
      <c r="H91" s="719">
        <v>2013</v>
      </c>
      <c r="I91" s="634" t="s">
        <v>580</v>
      </c>
      <c r="J91" s="634" t="s">
        <v>588</v>
      </c>
      <c r="K91" s="728"/>
      <c r="L91" s="680">
        <v>0</v>
      </c>
      <c r="M91" s="680">
        <v>0</v>
      </c>
      <c r="N91" s="680">
        <v>1.7535090999999999E-2</v>
      </c>
      <c r="O91" s="680">
        <v>1.7535090999999999E-2</v>
      </c>
      <c r="P91" s="680">
        <v>1.7535090999999999E-2</v>
      </c>
      <c r="Q91" s="680">
        <v>1.7535090999999999E-2</v>
      </c>
      <c r="R91" s="680">
        <v>0</v>
      </c>
      <c r="S91" s="680">
        <v>0</v>
      </c>
      <c r="T91" s="680">
        <v>0</v>
      </c>
      <c r="U91" s="680">
        <v>0</v>
      </c>
      <c r="V91" s="680">
        <v>0</v>
      </c>
      <c r="W91" s="680">
        <v>0</v>
      </c>
      <c r="X91" s="680">
        <v>0</v>
      </c>
      <c r="Y91" s="680">
        <v>0</v>
      </c>
      <c r="Z91" s="680">
        <v>0</v>
      </c>
      <c r="AA91" s="680">
        <v>0</v>
      </c>
      <c r="AB91" s="680">
        <v>0</v>
      </c>
      <c r="AC91" s="680">
        <v>0</v>
      </c>
      <c r="AD91" s="680">
        <v>0</v>
      </c>
      <c r="AE91" s="680">
        <v>0</v>
      </c>
      <c r="AF91" s="680">
        <v>0</v>
      </c>
      <c r="AG91" s="680">
        <v>0</v>
      </c>
      <c r="AH91" s="680">
        <v>0</v>
      </c>
      <c r="AI91" s="680">
        <v>0</v>
      </c>
      <c r="AJ91" s="680">
        <v>0</v>
      </c>
      <c r="AK91" s="680">
        <v>0</v>
      </c>
      <c r="AL91" s="680">
        <v>0</v>
      </c>
      <c r="AM91" s="680">
        <v>0</v>
      </c>
      <c r="AN91" s="680">
        <v>0</v>
      </c>
      <c r="AO91" s="680">
        <v>0</v>
      </c>
      <c r="AP91" s="728"/>
      <c r="AQ91" s="680">
        <v>0</v>
      </c>
      <c r="AR91" s="680">
        <v>0</v>
      </c>
      <c r="AS91" s="680">
        <v>96.405284710000004</v>
      </c>
      <c r="AT91" s="680">
        <v>96.405284710000004</v>
      </c>
      <c r="AU91" s="680">
        <v>96.405284710000004</v>
      </c>
      <c r="AV91" s="680">
        <v>96.405284710000004</v>
      </c>
      <c r="AW91" s="680">
        <v>0</v>
      </c>
      <c r="AX91" s="680">
        <v>0</v>
      </c>
      <c r="AY91" s="680">
        <v>0</v>
      </c>
      <c r="AZ91" s="680">
        <v>0</v>
      </c>
      <c r="BA91" s="680">
        <v>0</v>
      </c>
      <c r="BB91" s="680">
        <v>0</v>
      </c>
      <c r="BC91" s="680">
        <v>0</v>
      </c>
      <c r="BD91" s="680">
        <v>0</v>
      </c>
      <c r="BE91" s="680">
        <v>0</v>
      </c>
      <c r="BF91" s="680">
        <v>0</v>
      </c>
      <c r="BG91" s="680">
        <v>0</v>
      </c>
      <c r="BH91" s="680">
        <v>0</v>
      </c>
      <c r="BI91" s="680">
        <v>0</v>
      </c>
      <c r="BJ91" s="680">
        <v>0</v>
      </c>
      <c r="BK91" s="680">
        <v>0</v>
      </c>
      <c r="BL91" s="680">
        <v>0</v>
      </c>
      <c r="BM91" s="680">
        <v>0</v>
      </c>
      <c r="BN91" s="680">
        <v>0</v>
      </c>
      <c r="BO91" s="680">
        <v>0</v>
      </c>
      <c r="BP91" s="680">
        <v>0</v>
      </c>
      <c r="BQ91" s="680">
        <v>0</v>
      </c>
      <c r="BR91" s="680">
        <v>0</v>
      </c>
      <c r="BS91" s="680">
        <v>0</v>
      </c>
      <c r="BT91" s="680">
        <v>0</v>
      </c>
    </row>
    <row r="92" spans="1:16381">
      <c r="B92" s="719" t="s">
        <v>208</v>
      </c>
      <c r="C92" s="719" t="s">
        <v>696</v>
      </c>
      <c r="D92" s="719" t="s">
        <v>20</v>
      </c>
      <c r="E92" s="719" t="s">
        <v>689</v>
      </c>
      <c r="F92" s="719" t="s">
        <v>714</v>
      </c>
      <c r="G92" s="719" t="s">
        <v>694</v>
      </c>
      <c r="H92" s="719">
        <v>2014</v>
      </c>
      <c r="I92" s="634" t="s">
        <v>580</v>
      </c>
      <c r="J92" s="634" t="s">
        <v>595</v>
      </c>
      <c r="K92" s="728"/>
      <c r="L92" s="680">
        <v>0</v>
      </c>
      <c r="M92" s="680">
        <v>0</v>
      </c>
      <c r="N92" s="680">
        <v>0</v>
      </c>
      <c r="O92" s="680">
        <v>160.40316619999999</v>
      </c>
      <c r="P92" s="680">
        <v>160.40316619999999</v>
      </c>
      <c r="Q92" s="680">
        <v>160.40316619999999</v>
      </c>
      <c r="R92" s="680">
        <v>160.40316619999999</v>
      </c>
      <c r="S92" s="680">
        <v>0</v>
      </c>
      <c r="T92" s="680">
        <v>0</v>
      </c>
      <c r="U92" s="680">
        <v>0</v>
      </c>
      <c r="V92" s="680">
        <v>0</v>
      </c>
      <c r="W92" s="680">
        <v>0</v>
      </c>
      <c r="X92" s="680">
        <v>0</v>
      </c>
      <c r="Y92" s="680">
        <v>0</v>
      </c>
      <c r="Z92" s="680">
        <v>0</v>
      </c>
      <c r="AA92" s="680">
        <v>0</v>
      </c>
      <c r="AB92" s="680">
        <v>0</v>
      </c>
      <c r="AC92" s="680">
        <v>0</v>
      </c>
      <c r="AD92" s="680">
        <v>0</v>
      </c>
      <c r="AE92" s="680">
        <v>0</v>
      </c>
      <c r="AF92" s="680">
        <v>0</v>
      </c>
      <c r="AG92" s="680">
        <v>0</v>
      </c>
      <c r="AH92" s="680">
        <v>0</v>
      </c>
      <c r="AI92" s="680">
        <v>0</v>
      </c>
      <c r="AJ92" s="680">
        <v>0</v>
      </c>
      <c r="AK92" s="680">
        <v>0</v>
      </c>
      <c r="AL92" s="680">
        <v>0</v>
      </c>
      <c r="AM92" s="680">
        <v>0</v>
      </c>
      <c r="AN92" s="680">
        <v>0</v>
      </c>
      <c r="AO92" s="680">
        <v>0</v>
      </c>
      <c r="AP92" s="728"/>
      <c r="AQ92" s="680">
        <v>0</v>
      </c>
      <c r="AR92" s="680">
        <v>0</v>
      </c>
      <c r="AS92" s="680">
        <v>0</v>
      </c>
      <c r="AT92" s="680">
        <v>783282.84069999994</v>
      </c>
      <c r="AU92" s="680">
        <v>783282.84069999994</v>
      </c>
      <c r="AV92" s="680">
        <v>783282.84069999994</v>
      </c>
      <c r="AW92" s="680">
        <v>783282.84069999994</v>
      </c>
      <c r="AX92" s="680">
        <v>0</v>
      </c>
      <c r="AY92" s="680">
        <v>0</v>
      </c>
      <c r="AZ92" s="680">
        <v>0</v>
      </c>
      <c r="BA92" s="680">
        <v>0</v>
      </c>
      <c r="BB92" s="680">
        <v>0</v>
      </c>
      <c r="BC92" s="680">
        <v>0</v>
      </c>
      <c r="BD92" s="680">
        <v>0</v>
      </c>
      <c r="BE92" s="680">
        <v>0</v>
      </c>
      <c r="BF92" s="680">
        <v>0</v>
      </c>
      <c r="BG92" s="680">
        <v>0</v>
      </c>
      <c r="BH92" s="680">
        <v>0</v>
      </c>
      <c r="BI92" s="680">
        <v>0</v>
      </c>
      <c r="BJ92" s="680">
        <v>0</v>
      </c>
      <c r="BK92" s="680">
        <v>0</v>
      </c>
      <c r="BL92" s="680">
        <v>0</v>
      </c>
      <c r="BM92" s="680">
        <v>0</v>
      </c>
      <c r="BN92" s="680">
        <v>0</v>
      </c>
      <c r="BO92" s="680">
        <v>0</v>
      </c>
      <c r="BP92" s="680">
        <v>0</v>
      </c>
      <c r="BQ92" s="680">
        <v>0</v>
      </c>
      <c r="BR92" s="680">
        <v>0</v>
      </c>
      <c r="BS92" s="680">
        <v>0</v>
      </c>
      <c r="BT92" s="680">
        <v>0</v>
      </c>
    </row>
    <row r="93" spans="1:16381" s="731" customFormat="1">
      <c r="A93" s="725"/>
      <c r="B93" s="719" t="s">
        <v>208</v>
      </c>
      <c r="C93" s="719" t="s">
        <v>696</v>
      </c>
      <c r="D93" s="719" t="s">
        <v>17</v>
      </c>
      <c r="E93" s="719" t="s">
        <v>689</v>
      </c>
      <c r="F93" s="727" t="s">
        <v>714</v>
      </c>
      <c r="G93" s="771" t="s">
        <v>694</v>
      </c>
      <c r="H93" s="742">
        <v>2012</v>
      </c>
      <c r="I93" s="634" t="s">
        <v>580</v>
      </c>
      <c r="J93" s="634" t="s">
        <v>588</v>
      </c>
      <c r="K93" s="729"/>
      <c r="L93" s="680">
        <v>0</v>
      </c>
      <c r="M93" s="680">
        <v>5.3319573550000001</v>
      </c>
      <c r="N93" s="680">
        <v>5.3319573550000001</v>
      </c>
      <c r="O93" s="680">
        <v>5.3319573550000001</v>
      </c>
      <c r="P93" s="680">
        <v>5.3319573550000001</v>
      </c>
      <c r="Q93" s="680">
        <v>5.3319573550000001</v>
      </c>
      <c r="R93" s="680">
        <v>5.3319573550000001</v>
      </c>
      <c r="S93" s="680">
        <v>5.3319573550000001</v>
      </c>
      <c r="T93" s="680">
        <v>5.3319573550000001</v>
      </c>
      <c r="U93" s="680">
        <v>5.3319573550000001</v>
      </c>
      <c r="V93" s="680">
        <v>5.3319573550000001</v>
      </c>
      <c r="W93" s="680">
        <v>5.3319573550000001</v>
      </c>
      <c r="X93" s="680">
        <v>5.3319573550000001</v>
      </c>
      <c r="Y93" s="680">
        <v>5.3319573550000001</v>
      </c>
      <c r="Z93" s="680">
        <v>5.3319573550000001</v>
      </c>
      <c r="AA93" s="680">
        <v>5.3319573550000001</v>
      </c>
      <c r="AB93" s="680">
        <v>0</v>
      </c>
      <c r="AC93" s="680">
        <v>0</v>
      </c>
      <c r="AD93" s="680">
        <v>0</v>
      </c>
      <c r="AE93" s="680">
        <v>0</v>
      </c>
      <c r="AF93" s="680">
        <v>0</v>
      </c>
      <c r="AG93" s="680">
        <v>0</v>
      </c>
      <c r="AH93" s="680">
        <v>0</v>
      </c>
      <c r="AI93" s="680">
        <v>0</v>
      </c>
      <c r="AJ93" s="738">
        <v>0</v>
      </c>
      <c r="AK93" s="738">
        <v>0</v>
      </c>
      <c r="AL93" s="738">
        <v>0</v>
      </c>
      <c r="AM93" s="738">
        <v>0</v>
      </c>
      <c r="AN93" s="680">
        <v>0</v>
      </c>
      <c r="AO93" s="680">
        <v>0</v>
      </c>
      <c r="AP93" s="680"/>
      <c r="AQ93" s="722">
        <v>0</v>
      </c>
      <c r="AR93" s="722">
        <v>17355.040120000001</v>
      </c>
      <c r="AS93" s="680">
        <v>17355.040120000001</v>
      </c>
      <c r="AT93" s="680">
        <v>17355.040120000001</v>
      </c>
      <c r="AU93" s="680">
        <v>17355.040120000001</v>
      </c>
      <c r="AV93" s="680">
        <v>17355.040120000001</v>
      </c>
      <c r="AW93" s="680">
        <v>17355.040120000001</v>
      </c>
      <c r="AX93" s="680">
        <v>17355.040120000001</v>
      </c>
      <c r="AY93" s="680">
        <v>17355.040120000001</v>
      </c>
      <c r="AZ93" s="680">
        <v>17355.040120000001</v>
      </c>
      <c r="BA93" s="680">
        <v>17355.040120000001</v>
      </c>
      <c r="BB93" s="680">
        <v>17355.040120000001</v>
      </c>
      <c r="BC93" s="680">
        <v>17355.040120000001</v>
      </c>
      <c r="BD93" s="680">
        <v>17355.040120000001</v>
      </c>
      <c r="BE93" s="680">
        <v>17355.040120000001</v>
      </c>
      <c r="BF93" s="680">
        <v>17355.040120000001</v>
      </c>
      <c r="BG93" s="680">
        <v>0</v>
      </c>
      <c r="BH93" s="680">
        <v>0</v>
      </c>
      <c r="BI93" s="680">
        <v>0</v>
      </c>
      <c r="BJ93" s="680">
        <v>0</v>
      </c>
      <c r="BK93" s="680">
        <v>0</v>
      </c>
      <c r="BL93" s="680">
        <v>0</v>
      </c>
      <c r="BM93" s="680">
        <v>0</v>
      </c>
      <c r="BN93" s="680">
        <v>0</v>
      </c>
      <c r="BO93" s="680">
        <v>0</v>
      </c>
      <c r="BP93" s="680">
        <v>0</v>
      </c>
      <c r="BQ93" s="680">
        <v>0</v>
      </c>
      <c r="BR93" s="16">
        <v>0</v>
      </c>
      <c r="BS93" s="12">
        <v>0</v>
      </c>
      <c r="BT93" s="12">
        <v>0</v>
      </c>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12"/>
      <c r="OI93" s="12"/>
      <c r="OJ93" s="12"/>
      <c r="OK93" s="12"/>
      <c r="OL93" s="12"/>
      <c r="OM93" s="12"/>
      <c r="ON93" s="12"/>
      <c r="OO93" s="12"/>
      <c r="OP93" s="12"/>
      <c r="OQ93" s="12"/>
      <c r="OR93" s="12"/>
      <c r="OS93" s="12"/>
      <c r="OT93" s="12"/>
      <c r="OU93" s="12"/>
      <c r="OV93" s="12"/>
      <c r="OW93" s="12"/>
      <c r="OX93" s="12"/>
      <c r="OY93" s="12"/>
      <c r="OZ93" s="12"/>
      <c r="PA93" s="12"/>
      <c r="PB93" s="12"/>
      <c r="PC93" s="12"/>
      <c r="PD93" s="12"/>
      <c r="PE93" s="12"/>
      <c r="PF93" s="12"/>
      <c r="PG93" s="12"/>
      <c r="PH93" s="12"/>
      <c r="PI93" s="12"/>
      <c r="PJ93" s="12"/>
      <c r="PK93" s="12"/>
      <c r="PL93" s="12"/>
      <c r="PM93" s="12"/>
      <c r="PN93" s="12"/>
      <c r="PO93" s="12"/>
      <c r="PP93" s="12"/>
      <c r="PQ93" s="12"/>
      <c r="PR93" s="12"/>
      <c r="PS93" s="12"/>
      <c r="PT93" s="12"/>
      <c r="PU93" s="12"/>
      <c r="PV93" s="12"/>
      <c r="PW93" s="12"/>
      <c r="PX93" s="12"/>
      <c r="PY93" s="12"/>
      <c r="PZ93" s="12"/>
      <c r="QA93" s="12"/>
      <c r="QB93" s="12"/>
      <c r="QC93" s="12"/>
      <c r="QD93" s="12"/>
      <c r="QE93" s="12"/>
      <c r="QF93" s="12"/>
      <c r="QG93" s="12"/>
      <c r="QH93" s="12"/>
      <c r="QI93" s="12"/>
      <c r="QJ93" s="12"/>
      <c r="QK93" s="12"/>
      <c r="QL93" s="12"/>
      <c r="QM93" s="12"/>
      <c r="QN93" s="12"/>
      <c r="QO93" s="12"/>
      <c r="QP93" s="12"/>
      <c r="QQ93" s="12"/>
      <c r="QR93" s="12"/>
      <c r="QS93" s="12"/>
      <c r="QT93" s="12"/>
      <c r="QU93" s="12"/>
      <c r="QV93" s="12"/>
      <c r="QW93" s="12"/>
      <c r="QX93" s="12"/>
      <c r="QY93" s="12"/>
      <c r="QZ93" s="12"/>
      <c r="RA93" s="12"/>
      <c r="RB93" s="12"/>
      <c r="RC93" s="12"/>
      <c r="RD93" s="12"/>
      <c r="RE93" s="12"/>
      <c r="RF93" s="12"/>
      <c r="RG93" s="12"/>
      <c r="RH93" s="12"/>
      <c r="RI93" s="12"/>
      <c r="RJ93" s="12"/>
      <c r="RK93" s="12"/>
      <c r="RL93" s="12"/>
      <c r="RM93" s="12"/>
      <c r="RN93" s="12"/>
      <c r="RO93" s="12"/>
      <c r="RP93" s="12"/>
      <c r="RQ93" s="12"/>
      <c r="RR93" s="12"/>
      <c r="RS93" s="12"/>
      <c r="RT93" s="12"/>
      <c r="RU93" s="12"/>
      <c r="RV93" s="12"/>
      <c r="RW93" s="12"/>
      <c r="RX93" s="12"/>
      <c r="RY93" s="12"/>
      <c r="RZ93" s="12"/>
      <c r="SA93" s="12"/>
      <c r="SB93" s="12"/>
      <c r="SC93" s="12"/>
      <c r="SD93" s="12"/>
      <c r="SE93" s="12"/>
      <c r="SF93" s="12"/>
      <c r="SG93" s="12"/>
      <c r="SH93" s="12"/>
      <c r="SI93" s="12"/>
      <c r="SJ93" s="12"/>
      <c r="SK93" s="12"/>
      <c r="SL93" s="12"/>
      <c r="SM93" s="12"/>
      <c r="SN93" s="12"/>
      <c r="SO93" s="12"/>
      <c r="SP93" s="12"/>
      <c r="SQ93" s="12"/>
      <c r="SR93" s="12"/>
      <c r="SS93" s="12"/>
      <c r="ST93" s="12"/>
      <c r="SU93" s="12"/>
      <c r="SV93" s="12"/>
      <c r="SW93" s="12"/>
      <c r="SX93" s="12"/>
      <c r="SY93" s="12"/>
      <c r="SZ93" s="12"/>
      <c r="TA93" s="12"/>
      <c r="TB93" s="12"/>
      <c r="TC93" s="12"/>
      <c r="TD93" s="12"/>
      <c r="TE93" s="12"/>
      <c r="TF93" s="12"/>
      <c r="TG93" s="12"/>
      <c r="TH93" s="12"/>
      <c r="TI93" s="12"/>
      <c r="TJ93" s="12"/>
      <c r="TK93" s="12"/>
      <c r="TL93" s="12"/>
      <c r="TM93" s="12"/>
      <c r="TN93" s="12"/>
      <c r="TO93" s="12"/>
      <c r="TP93" s="12"/>
      <c r="TQ93" s="12"/>
      <c r="TR93" s="12"/>
      <c r="TS93" s="12"/>
      <c r="TT93" s="12"/>
      <c r="TU93" s="12"/>
      <c r="TV93" s="12"/>
      <c r="TW93" s="12"/>
      <c r="TX93" s="12"/>
      <c r="TY93" s="12"/>
      <c r="TZ93" s="12"/>
      <c r="UA93" s="12"/>
      <c r="UB93" s="12"/>
      <c r="UC93" s="12"/>
      <c r="UD93" s="12"/>
      <c r="UE93" s="12"/>
      <c r="UF93" s="12"/>
      <c r="UG93" s="12"/>
      <c r="UH93" s="12"/>
      <c r="UI93" s="12"/>
      <c r="UJ93" s="12"/>
      <c r="UK93" s="12"/>
      <c r="UL93" s="12"/>
      <c r="UM93" s="12"/>
      <c r="UN93" s="12"/>
      <c r="UO93" s="12"/>
      <c r="UP93" s="12"/>
      <c r="UQ93" s="12"/>
      <c r="UR93" s="12"/>
      <c r="US93" s="12"/>
      <c r="UT93" s="12"/>
      <c r="UU93" s="12"/>
      <c r="UV93" s="12"/>
      <c r="UW93" s="12"/>
      <c r="UX93" s="12"/>
      <c r="UY93" s="12"/>
      <c r="UZ93" s="12"/>
      <c r="VA93" s="12"/>
      <c r="VB93" s="12"/>
      <c r="VC93" s="12"/>
      <c r="VD93" s="12"/>
      <c r="VE93" s="12"/>
      <c r="VF93" s="12"/>
      <c r="VG93" s="12"/>
      <c r="VH93" s="12"/>
      <c r="VI93" s="12"/>
      <c r="VJ93" s="12"/>
      <c r="VK93" s="12"/>
      <c r="VL93" s="12"/>
      <c r="VM93" s="12"/>
      <c r="VN93" s="12"/>
      <c r="VO93" s="12"/>
      <c r="VP93" s="12"/>
      <c r="VQ93" s="12"/>
      <c r="VR93" s="12"/>
      <c r="VS93" s="12"/>
      <c r="VT93" s="12"/>
      <c r="VU93" s="12"/>
      <c r="VV93" s="12"/>
      <c r="VW93" s="12"/>
      <c r="VX93" s="12"/>
      <c r="VY93" s="12"/>
      <c r="VZ93" s="12"/>
      <c r="WA93" s="12"/>
      <c r="WB93" s="12"/>
      <c r="WC93" s="12"/>
      <c r="WD93" s="12"/>
      <c r="WE93" s="12"/>
      <c r="WF93" s="12"/>
      <c r="WG93" s="12"/>
      <c r="WH93" s="12"/>
      <c r="WI93" s="12"/>
      <c r="WJ93" s="12"/>
      <c r="WK93" s="12"/>
      <c r="WL93" s="12"/>
      <c r="WM93" s="12"/>
      <c r="WN93" s="12"/>
      <c r="WO93" s="12"/>
      <c r="WP93" s="12"/>
      <c r="WQ93" s="12"/>
      <c r="WR93" s="12"/>
      <c r="WS93" s="12"/>
      <c r="WT93" s="12"/>
      <c r="WU93" s="12"/>
      <c r="WV93" s="12"/>
      <c r="WW93" s="12"/>
      <c r="WX93" s="12"/>
      <c r="WY93" s="12"/>
      <c r="WZ93" s="12"/>
      <c r="XA93" s="12"/>
      <c r="XB93" s="12"/>
      <c r="XC93" s="12"/>
      <c r="XD93" s="12"/>
      <c r="XE93" s="12"/>
      <c r="XF93" s="12"/>
      <c r="XG93" s="12"/>
      <c r="XH93" s="12"/>
      <c r="XI93" s="12"/>
      <c r="XJ93" s="12"/>
      <c r="XK93" s="12"/>
      <c r="XL93" s="12"/>
      <c r="XM93" s="12"/>
      <c r="XN93" s="12"/>
      <c r="XO93" s="12"/>
      <c r="XP93" s="12"/>
      <c r="XQ93" s="12"/>
      <c r="XR93" s="12"/>
      <c r="XS93" s="12"/>
      <c r="XT93" s="12"/>
      <c r="XU93" s="12"/>
      <c r="XV93" s="12"/>
      <c r="XW93" s="12"/>
      <c r="XX93" s="12"/>
      <c r="XY93" s="12"/>
      <c r="XZ93" s="12"/>
      <c r="YA93" s="12"/>
      <c r="YB93" s="12"/>
      <c r="YC93" s="12"/>
      <c r="YD93" s="12"/>
      <c r="YE93" s="12"/>
      <c r="YF93" s="12"/>
      <c r="YG93" s="12"/>
      <c r="YH93" s="12"/>
      <c r="YI93" s="12"/>
      <c r="YJ93" s="12"/>
      <c r="YK93" s="12"/>
      <c r="YL93" s="12"/>
      <c r="YM93" s="12"/>
      <c r="YN93" s="12"/>
      <c r="YO93" s="12"/>
      <c r="YP93" s="12"/>
      <c r="YQ93" s="12"/>
      <c r="YR93" s="12"/>
      <c r="YS93" s="12"/>
      <c r="YT93" s="12"/>
      <c r="YU93" s="12"/>
      <c r="YV93" s="12"/>
      <c r="YW93" s="12"/>
      <c r="YX93" s="12"/>
      <c r="YY93" s="12"/>
      <c r="YZ93" s="12"/>
      <c r="ZA93" s="12"/>
      <c r="ZB93" s="12"/>
      <c r="ZC93" s="12"/>
      <c r="ZD93" s="12"/>
      <c r="ZE93" s="12"/>
      <c r="ZF93" s="12"/>
      <c r="ZG93" s="12"/>
      <c r="ZH93" s="12"/>
      <c r="ZI93" s="12"/>
      <c r="ZJ93" s="12"/>
      <c r="ZK93" s="12"/>
      <c r="ZL93" s="12"/>
      <c r="ZM93" s="12"/>
      <c r="ZN93" s="12"/>
      <c r="ZO93" s="12"/>
      <c r="ZP93" s="12"/>
      <c r="ZQ93" s="12"/>
      <c r="ZR93" s="12"/>
      <c r="ZS93" s="12"/>
      <c r="ZT93" s="12"/>
      <c r="ZU93" s="12"/>
      <c r="ZV93" s="12"/>
      <c r="ZW93" s="12"/>
      <c r="ZX93" s="12"/>
      <c r="ZY93" s="12"/>
      <c r="ZZ93" s="12"/>
      <c r="AAA93" s="12"/>
      <c r="AAB93" s="12"/>
      <c r="AAC93" s="12"/>
      <c r="AAD93" s="12"/>
      <c r="AAE93" s="12"/>
      <c r="AAF93" s="12"/>
      <c r="AAG93" s="12"/>
      <c r="AAH93" s="12"/>
      <c r="AAI93" s="12"/>
      <c r="AAJ93" s="12"/>
      <c r="AAK93" s="12"/>
      <c r="AAL93" s="12"/>
      <c r="AAM93" s="12"/>
      <c r="AAN93" s="12"/>
      <c r="AAO93" s="12"/>
      <c r="AAP93" s="12"/>
      <c r="AAQ93" s="12"/>
      <c r="AAR93" s="12"/>
      <c r="AAS93" s="12"/>
      <c r="AAT93" s="12"/>
      <c r="AAU93" s="12"/>
      <c r="AAV93" s="12"/>
      <c r="AAW93" s="12"/>
      <c r="AAX93" s="12"/>
      <c r="AAY93" s="12"/>
      <c r="AAZ93" s="12"/>
      <c r="ABA93" s="12"/>
      <c r="ABB93" s="12"/>
      <c r="ABC93" s="12"/>
      <c r="ABD93" s="12"/>
      <c r="ABE93" s="12"/>
      <c r="ABF93" s="12"/>
      <c r="ABG93" s="12"/>
      <c r="ABH93" s="12"/>
      <c r="ABI93" s="12"/>
      <c r="ABJ93" s="12"/>
      <c r="ABK93" s="12"/>
      <c r="ABL93" s="12"/>
      <c r="ABM93" s="12"/>
      <c r="ABN93" s="12"/>
      <c r="ABO93" s="12"/>
      <c r="ABP93" s="12"/>
      <c r="ABQ93" s="12"/>
      <c r="ABR93" s="12"/>
      <c r="ABS93" s="12"/>
      <c r="ABT93" s="12"/>
      <c r="ABU93" s="12"/>
      <c r="ABV93" s="12"/>
      <c r="ABW93" s="12"/>
      <c r="ABX93" s="12"/>
      <c r="ABY93" s="12"/>
      <c r="ABZ93" s="12"/>
      <c r="ACA93" s="12"/>
      <c r="ACB93" s="12"/>
      <c r="ACC93" s="12"/>
      <c r="ACD93" s="12"/>
      <c r="ACE93" s="12"/>
      <c r="ACF93" s="12"/>
      <c r="ACG93" s="12"/>
      <c r="ACH93" s="12"/>
      <c r="ACI93" s="12"/>
      <c r="ACJ93" s="12"/>
      <c r="ACK93" s="12"/>
      <c r="ACL93" s="12"/>
      <c r="ACM93" s="12"/>
      <c r="ACN93" s="12"/>
      <c r="ACO93" s="12"/>
      <c r="ACP93" s="12"/>
      <c r="ACQ93" s="12"/>
      <c r="ACR93" s="12"/>
      <c r="ACS93" s="12"/>
      <c r="ACT93" s="12"/>
      <c r="ACU93" s="12"/>
      <c r="ACV93" s="12"/>
      <c r="ACW93" s="12"/>
      <c r="ACX93" s="12"/>
      <c r="ACY93" s="12"/>
      <c r="ACZ93" s="12"/>
      <c r="ADA93" s="12"/>
      <c r="ADB93" s="12"/>
      <c r="ADC93" s="12"/>
      <c r="ADD93" s="12"/>
      <c r="ADE93" s="12"/>
      <c r="ADF93" s="12"/>
      <c r="ADG93" s="12"/>
      <c r="ADH93" s="12"/>
      <c r="ADI93" s="12"/>
      <c r="ADJ93" s="12"/>
      <c r="ADK93" s="12"/>
      <c r="ADL93" s="12"/>
      <c r="ADM93" s="12"/>
      <c r="ADN93" s="12"/>
      <c r="ADO93" s="12"/>
      <c r="ADP93" s="12"/>
      <c r="ADQ93" s="12"/>
      <c r="ADR93" s="12"/>
      <c r="ADS93" s="12"/>
      <c r="ADT93" s="12"/>
      <c r="ADU93" s="12"/>
      <c r="ADV93" s="12"/>
      <c r="ADW93" s="12"/>
      <c r="ADX93" s="12"/>
      <c r="ADY93" s="12"/>
      <c r="ADZ93" s="12"/>
      <c r="AEA93" s="12"/>
      <c r="AEB93" s="12"/>
      <c r="AEC93" s="12"/>
      <c r="AED93" s="12"/>
      <c r="AEE93" s="12"/>
      <c r="AEF93" s="12"/>
      <c r="AEG93" s="12"/>
      <c r="AEH93" s="12"/>
      <c r="AEI93" s="12"/>
      <c r="AEJ93" s="12"/>
      <c r="AEK93" s="12"/>
      <c r="AEL93" s="12"/>
      <c r="AEM93" s="12"/>
      <c r="AEN93" s="12"/>
      <c r="AEO93" s="12"/>
      <c r="AEP93" s="12"/>
      <c r="AEQ93" s="12"/>
      <c r="AER93" s="12"/>
      <c r="AES93" s="12"/>
      <c r="AET93" s="12"/>
      <c r="AEU93" s="12"/>
      <c r="AEV93" s="12"/>
      <c r="AEW93" s="12"/>
      <c r="AEX93" s="12"/>
      <c r="AEY93" s="12"/>
      <c r="AEZ93" s="12"/>
      <c r="AFA93" s="12"/>
      <c r="AFB93" s="12"/>
      <c r="AFC93" s="12"/>
      <c r="AFD93" s="12"/>
      <c r="AFE93" s="12"/>
      <c r="AFF93" s="12"/>
      <c r="AFG93" s="12"/>
      <c r="AFH93" s="12"/>
      <c r="AFI93" s="12"/>
      <c r="AFJ93" s="12"/>
      <c r="AFK93" s="12"/>
      <c r="AFL93" s="12"/>
      <c r="AFM93" s="12"/>
      <c r="AFN93" s="12"/>
      <c r="AFO93" s="12"/>
      <c r="AFP93" s="12"/>
      <c r="AFQ93" s="12"/>
      <c r="AFR93" s="12"/>
      <c r="AFS93" s="12"/>
      <c r="AFT93" s="12"/>
      <c r="AFU93" s="12"/>
      <c r="AFV93" s="12"/>
      <c r="AFW93" s="12"/>
      <c r="AFX93" s="12"/>
      <c r="AFY93" s="12"/>
      <c r="AFZ93" s="12"/>
      <c r="AGA93" s="12"/>
      <c r="AGB93" s="12"/>
      <c r="AGC93" s="12"/>
      <c r="AGD93" s="12"/>
      <c r="AGE93" s="12"/>
      <c r="AGF93" s="12"/>
      <c r="AGG93" s="12"/>
      <c r="AGH93" s="12"/>
      <c r="AGI93" s="12"/>
      <c r="AGJ93" s="12"/>
      <c r="AGK93" s="12"/>
      <c r="AGL93" s="12"/>
      <c r="AGM93" s="12"/>
      <c r="AGN93" s="12"/>
      <c r="AGO93" s="12"/>
      <c r="AGP93" s="12"/>
      <c r="AGQ93" s="12"/>
      <c r="AGR93" s="12"/>
      <c r="AGS93" s="12"/>
      <c r="AGT93" s="12"/>
      <c r="AGU93" s="12"/>
      <c r="AGV93" s="12"/>
      <c r="AGW93" s="12"/>
      <c r="AGX93" s="12"/>
      <c r="AGY93" s="12"/>
      <c r="AGZ93" s="12"/>
      <c r="AHA93" s="12"/>
      <c r="AHB93" s="12"/>
      <c r="AHC93" s="12"/>
      <c r="AHD93" s="12"/>
      <c r="AHE93" s="12"/>
      <c r="AHF93" s="12"/>
      <c r="AHG93" s="12"/>
      <c r="AHH93" s="12"/>
      <c r="AHI93" s="12"/>
      <c r="AHJ93" s="12"/>
      <c r="AHK93" s="12"/>
      <c r="AHL93" s="12"/>
      <c r="AHM93" s="12"/>
      <c r="AHN93" s="12"/>
      <c r="AHO93" s="12"/>
      <c r="AHP93" s="12"/>
      <c r="AHQ93" s="12"/>
      <c r="AHR93" s="12"/>
      <c r="AHS93" s="12"/>
      <c r="AHT93" s="12"/>
      <c r="AHU93" s="12"/>
      <c r="AHV93" s="12"/>
      <c r="AHW93" s="12"/>
      <c r="AHX93" s="12"/>
      <c r="AHY93" s="12"/>
      <c r="AHZ93" s="12"/>
      <c r="AIA93" s="12"/>
      <c r="AIB93" s="12"/>
      <c r="AIC93" s="12"/>
      <c r="AID93" s="12"/>
      <c r="AIE93" s="12"/>
      <c r="AIF93" s="12"/>
      <c r="AIG93" s="12"/>
      <c r="AIH93" s="12"/>
      <c r="AII93" s="12"/>
      <c r="AIJ93" s="12"/>
      <c r="AIK93" s="12"/>
      <c r="AIL93" s="12"/>
      <c r="AIM93" s="12"/>
      <c r="AIN93" s="12"/>
      <c r="AIO93" s="12"/>
      <c r="AIP93" s="12"/>
      <c r="AIQ93" s="12"/>
      <c r="AIR93" s="12"/>
      <c r="AIS93" s="12"/>
      <c r="AIT93" s="12"/>
      <c r="AIU93" s="12"/>
      <c r="AIV93" s="12"/>
      <c r="AIW93" s="12"/>
      <c r="AIX93" s="12"/>
      <c r="AIY93" s="12"/>
      <c r="AIZ93" s="12"/>
      <c r="AJA93" s="12"/>
      <c r="AJB93" s="12"/>
      <c r="AJC93" s="12"/>
      <c r="AJD93" s="12"/>
      <c r="AJE93" s="12"/>
      <c r="AJF93" s="12"/>
      <c r="AJG93" s="12"/>
      <c r="AJH93" s="12"/>
      <c r="AJI93" s="12"/>
      <c r="AJJ93" s="12"/>
      <c r="AJK93" s="12"/>
      <c r="AJL93" s="12"/>
      <c r="AJM93" s="12"/>
      <c r="AJN93" s="12"/>
      <c r="AJO93" s="12"/>
      <c r="AJP93" s="12"/>
      <c r="AJQ93" s="12"/>
      <c r="AJR93" s="12"/>
      <c r="AJS93" s="12"/>
      <c r="AJT93" s="12"/>
      <c r="AJU93" s="12"/>
      <c r="AJV93" s="12"/>
      <c r="AJW93" s="12"/>
      <c r="AJX93" s="12"/>
      <c r="AJY93" s="12"/>
      <c r="AJZ93" s="12"/>
      <c r="AKA93" s="12"/>
      <c r="AKB93" s="12"/>
      <c r="AKC93" s="12"/>
      <c r="AKD93" s="12"/>
      <c r="AKE93" s="12"/>
      <c r="AKF93" s="12"/>
      <c r="AKG93" s="12"/>
      <c r="AKH93" s="12"/>
      <c r="AKI93" s="12"/>
      <c r="AKJ93" s="12"/>
      <c r="AKK93" s="12"/>
      <c r="AKL93" s="12"/>
      <c r="AKM93" s="12"/>
      <c r="AKN93" s="12"/>
      <c r="AKO93" s="12"/>
      <c r="AKP93" s="12"/>
      <c r="AKQ93" s="12"/>
      <c r="AKR93" s="12"/>
      <c r="AKS93" s="12"/>
      <c r="AKT93" s="12"/>
      <c r="AKU93" s="12"/>
      <c r="AKV93" s="12"/>
      <c r="AKW93" s="12"/>
      <c r="AKX93" s="12"/>
      <c r="AKY93" s="12"/>
      <c r="AKZ93" s="12"/>
      <c r="ALA93" s="12"/>
      <c r="ALB93" s="12"/>
      <c r="ALC93" s="12"/>
      <c r="ALD93" s="12"/>
      <c r="ALE93" s="12"/>
      <c r="ALF93" s="12"/>
      <c r="ALG93" s="12"/>
      <c r="ALH93" s="12"/>
      <c r="ALI93" s="12"/>
      <c r="ALJ93" s="12"/>
      <c r="ALK93" s="12"/>
      <c r="ALL93" s="12"/>
      <c r="ALM93" s="12"/>
      <c r="ALN93" s="12"/>
      <c r="ALO93" s="12"/>
      <c r="ALP93" s="12"/>
      <c r="ALQ93" s="12"/>
      <c r="ALR93" s="12"/>
      <c r="ALS93" s="12"/>
      <c r="ALT93" s="12"/>
      <c r="ALU93" s="12"/>
      <c r="ALV93" s="12"/>
      <c r="ALW93" s="12"/>
      <c r="ALX93" s="12"/>
      <c r="ALY93" s="12"/>
      <c r="ALZ93" s="12"/>
      <c r="AMA93" s="12"/>
      <c r="AMB93" s="12"/>
      <c r="AMC93" s="12"/>
      <c r="AMD93" s="12"/>
      <c r="AME93" s="12"/>
      <c r="AMF93" s="12"/>
      <c r="AMG93" s="12"/>
      <c r="AMH93" s="12"/>
      <c r="AMI93" s="12"/>
      <c r="AMJ93" s="12"/>
      <c r="AMK93" s="12"/>
      <c r="AML93" s="12"/>
      <c r="AMM93" s="12"/>
      <c r="AMN93" s="12"/>
      <c r="AMO93" s="12"/>
      <c r="AMP93" s="12"/>
      <c r="AMQ93" s="12"/>
      <c r="AMR93" s="12"/>
      <c r="AMS93" s="12"/>
      <c r="AMT93" s="12"/>
      <c r="AMU93" s="12"/>
      <c r="AMV93" s="12"/>
      <c r="AMW93" s="12"/>
      <c r="AMX93" s="12"/>
      <c r="AMY93" s="12"/>
      <c r="AMZ93" s="12"/>
      <c r="ANA93" s="12"/>
      <c r="ANB93" s="12"/>
      <c r="ANC93" s="12"/>
      <c r="AND93" s="12"/>
      <c r="ANE93" s="12"/>
      <c r="ANF93" s="12"/>
      <c r="ANG93" s="12"/>
      <c r="ANH93" s="12"/>
      <c r="ANI93" s="12"/>
      <c r="ANJ93" s="12"/>
      <c r="ANK93" s="12"/>
      <c r="ANL93" s="12"/>
      <c r="ANM93" s="12"/>
      <c r="ANN93" s="12"/>
      <c r="ANO93" s="12"/>
      <c r="ANP93" s="12"/>
      <c r="ANQ93" s="12"/>
      <c r="ANR93" s="12"/>
      <c r="ANS93" s="12"/>
      <c r="ANT93" s="12"/>
      <c r="ANU93" s="12"/>
      <c r="ANV93" s="12"/>
      <c r="ANW93" s="12"/>
      <c r="ANX93" s="12"/>
      <c r="ANY93" s="12"/>
      <c r="ANZ93" s="12"/>
      <c r="AOA93" s="12"/>
      <c r="AOB93" s="12"/>
      <c r="AOC93" s="12"/>
      <c r="AOD93" s="12"/>
      <c r="AOE93" s="12"/>
      <c r="AOF93" s="12"/>
      <c r="AOG93" s="12"/>
      <c r="AOH93" s="12"/>
      <c r="AOI93" s="12"/>
      <c r="AOJ93" s="12"/>
      <c r="AOK93" s="12"/>
      <c r="AOL93" s="12"/>
      <c r="AOM93" s="12"/>
      <c r="AON93" s="12"/>
      <c r="AOO93" s="12"/>
      <c r="AOP93" s="12"/>
      <c r="AOQ93" s="12"/>
      <c r="AOR93" s="12"/>
      <c r="AOS93" s="12"/>
      <c r="AOT93" s="12"/>
      <c r="AOU93" s="12"/>
      <c r="AOV93" s="12"/>
      <c r="AOW93" s="12"/>
      <c r="AOX93" s="12"/>
      <c r="AOY93" s="12"/>
      <c r="AOZ93" s="12"/>
      <c r="APA93" s="12"/>
      <c r="APB93" s="12"/>
      <c r="APC93" s="12"/>
      <c r="APD93" s="12"/>
      <c r="APE93" s="12"/>
      <c r="APF93" s="12"/>
      <c r="APG93" s="12"/>
      <c r="APH93" s="12"/>
      <c r="API93" s="12"/>
      <c r="APJ93" s="12"/>
      <c r="APK93" s="12"/>
      <c r="APL93" s="12"/>
      <c r="APM93" s="12"/>
      <c r="APN93" s="12"/>
      <c r="APO93" s="12"/>
      <c r="APP93" s="12"/>
      <c r="APQ93" s="12"/>
      <c r="APR93" s="12"/>
      <c r="APS93" s="12"/>
      <c r="APT93" s="12"/>
      <c r="APU93" s="12"/>
      <c r="APV93" s="12"/>
      <c r="APW93" s="12"/>
      <c r="APX93" s="12"/>
      <c r="APY93" s="12"/>
      <c r="APZ93" s="12"/>
      <c r="AQA93" s="12"/>
      <c r="AQB93" s="12"/>
      <c r="AQC93" s="12"/>
      <c r="AQD93" s="12"/>
      <c r="AQE93" s="12"/>
      <c r="AQF93" s="12"/>
      <c r="AQG93" s="12"/>
      <c r="AQH93" s="12"/>
      <c r="AQI93" s="12"/>
      <c r="AQJ93" s="12"/>
      <c r="AQK93" s="12"/>
      <c r="AQL93" s="12"/>
      <c r="AQM93" s="12"/>
      <c r="AQN93" s="12"/>
      <c r="AQO93" s="12"/>
      <c r="AQP93" s="12"/>
      <c r="AQQ93" s="12"/>
      <c r="AQR93" s="12"/>
      <c r="AQS93" s="12"/>
      <c r="AQT93" s="12"/>
      <c r="AQU93" s="12"/>
      <c r="AQV93" s="12"/>
      <c r="AQW93" s="12"/>
      <c r="AQX93" s="12"/>
      <c r="AQY93" s="12"/>
      <c r="AQZ93" s="12"/>
      <c r="ARA93" s="12"/>
      <c r="ARB93" s="12"/>
      <c r="ARC93" s="12"/>
      <c r="ARD93" s="12"/>
      <c r="ARE93" s="12"/>
      <c r="ARF93" s="12"/>
      <c r="ARG93" s="12"/>
      <c r="ARH93" s="12"/>
      <c r="ARI93" s="12"/>
      <c r="ARJ93" s="12"/>
      <c r="ARK93" s="12"/>
      <c r="ARL93" s="12"/>
      <c r="ARM93" s="12"/>
      <c r="ARN93" s="12"/>
      <c r="ARO93" s="12"/>
      <c r="ARP93" s="12"/>
      <c r="ARQ93" s="12"/>
      <c r="ARR93" s="12"/>
      <c r="ARS93" s="12"/>
      <c r="ART93" s="12"/>
      <c r="ARU93" s="12"/>
      <c r="ARV93" s="12"/>
      <c r="ARW93" s="12"/>
      <c r="ARX93" s="12"/>
      <c r="ARY93" s="12"/>
      <c r="ARZ93" s="12"/>
      <c r="ASA93" s="12"/>
      <c r="ASB93" s="12"/>
      <c r="ASC93" s="12"/>
      <c r="ASD93" s="12"/>
      <c r="ASE93" s="12"/>
      <c r="ASF93" s="12"/>
      <c r="ASG93" s="12"/>
      <c r="ASH93" s="12"/>
      <c r="ASI93" s="12"/>
      <c r="ASJ93" s="12"/>
      <c r="ASK93" s="12"/>
      <c r="ASL93" s="12"/>
      <c r="ASM93" s="12"/>
      <c r="ASN93" s="12"/>
      <c r="ASO93" s="12"/>
      <c r="ASP93" s="12"/>
      <c r="ASQ93" s="12"/>
      <c r="ASR93" s="12"/>
      <c r="ASS93" s="12"/>
      <c r="AST93" s="12"/>
      <c r="ASU93" s="12"/>
      <c r="ASV93" s="12"/>
      <c r="ASW93" s="12"/>
      <c r="ASX93" s="12"/>
      <c r="ASY93" s="12"/>
      <c r="ASZ93" s="12"/>
      <c r="ATA93" s="12"/>
      <c r="ATB93" s="12"/>
      <c r="ATC93" s="12"/>
      <c r="ATD93" s="12"/>
      <c r="ATE93" s="12"/>
      <c r="ATF93" s="12"/>
      <c r="ATG93" s="12"/>
      <c r="ATH93" s="12"/>
      <c r="ATI93" s="12"/>
      <c r="ATJ93" s="12"/>
      <c r="ATK93" s="12"/>
      <c r="ATL93" s="12"/>
      <c r="ATM93" s="12"/>
      <c r="ATN93" s="12"/>
      <c r="ATO93" s="12"/>
      <c r="ATP93" s="12"/>
      <c r="ATQ93" s="12"/>
      <c r="ATR93" s="12"/>
      <c r="ATS93" s="12"/>
      <c r="ATT93" s="12"/>
      <c r="ATU93" s="12"/>
      <c r="ATV93" s="12"/>
      <c r="ATW93" s="12"/>
      <c r="ATX93" s="12"/>
      <c r="ATY93" s="12"/>
      <c r="ATZ93" s="12"/>
      <c r="AUA93" s="12"/>
      <c r="AUB93" s="12"/>
      <c r="AUC93" s="12"/>
      <c r="AUD93" s="12"/>
      <c r="AUE93" s="12"/>
      <c r="AUF93" s="12"/>
      <c r="AUG93" s="12"/>
      <c r="AUH93" s="12"/>
      <c r="AUI93" s="12"/>
      <c r="AUJ93" s="12"/>
      <c r="AUK93" s="12"/>
      <c r="AUL93" s="12"/>
      <c r="AUM93" s="12"/>
      <c r="AUN93" s="12"/>
      <c r="AUO93" s="12"/>
      <c r="AUP93" s="12"/>
      <c r="AUQ93" s="12"/>
      <c r="AUR93" s="12"/>
      <c r="AUS93" s="12"/>
      <c r="AUT93" s="12"/>
      <c r="AUU93" s="12"/>
      <c r="AUV93" s="12"/>
      <c r="AUW93" s="12"/>
      <c r="AUX93" s="12"/>
      <c r="AUY93" s="12"/>
      <c r="AUZ93" s="12"/>
      <c r="AVA93" s="12"/>
      <c r="AVB93" s="12"/>
      <c r="AVC93" s="12"/>
      <c r="AVD93" s="12"/>
      <c r="AVE93" s="12"/>
      <c r="AVF93" s="12"/>
      <c r="AVG93" s="12"/>
      <c r="AVH93" s="12"/>
      <c r="AVI93" s="12"/>
      <c r="AVJ93" s="12"/>
      <c r="AVK93" s="12"/>
      <c r="AVL93" s="12"/>
      <c r="AVM93" s="12"/>
      <c r="AVN93" s="12"/>
      <c r="AVO93" s="12"/>
      <c r="AVP93" s="12"/>
      <c r="AVQ93" s="12"/>
      <c r="AVR93" s="12"/>
      <c r="AVS93" s="12"/>
      <c r="AVT93" s="12"/>
      <c r="AVU93" s="12"/>
      <c r="AVV93" s="12"/>
      <c r="AVW93" s="12"/>
      <c r="AVX93" s="12"/>
      <c r="AVY93" s="12"/>
      <c r="AVZ93" s="12"/>
      <c r="AWA93" s="12"/>
      <c r="AWB93" s="12"/>
      <c r="AWC93" s="12"/>
      <c r="AWD93" s="12"/>
      <c r="AWE93" s="12"/>
      <c r="AWF93" s="12"/>
      <c r="AWG93" s="12"/>
      <c r="AWH93" s="12"/>
      <c r="AWI93" s="12"/>
      <c r="AWJ93" s="12"/>
      <c r="AWK93" s="12"/>
      <c r="AWL93" s="12"/>
      <c r="AWM93" s="12"/>
      <c r="AWN93" s="12"/>
      <c r="AWO93" s="12"/>
      <c r="AWP93" s="12"/>
      <c r="AWQ93" s="12"/>
      <c r="AWR93" s="12"/>
      <c r="AWS93" s="12"/>
      <c r="AWT93" s="12"/>
      <c r="AWU93" s="12"/>
      <c r="AWV93" s="12"/>
      <c r="AWW93" s="12"/>
      <c r="AWX93" s="12"/>
      <c r="AWY93" s="12"/>
      <c r="AWZ93" s="12"/>
      <c r="AXA93" s="12"/>
      <c r="AXB93" s="12"/>
      <c r="AXC93" s="12"/>
      <c r="AXD93" s="12"/>
      <c r="AXE93" s="12"/>
      <c r="AXF93" s="12"/>
      <c r="AXG93" s="12"/>
      <c r="AXH93" s="12"/>
      <c r="AXI93" s="12"/>
      <c r="AXJ93" s="12"/>
      <c r="AXK93" s="12"/>
      <c r="AXL93" s="12"/>
      <c r="AXM93" s="12"/>
      <c r="AXN93" s="12"/>
      <c r="AXO93" s="12"/>
      <c r="AXP93" s="12"/>
      <c r="AXQ93" s="12"/>
      <c r="AXR93" s="12"/>
      <c r="AXS93" s="12"/>
      <c r="AXT93" s="12"/>
      <c r="AXU93" s="12"/>
      <c r="AXV93" s="12"/>
      <c r="AXW93" s="12"/>
      <c r="AXX93" s="12"/>
      <c r="AXY93" s="12"/>
      <c r="AXZ93" s="12"/>
      <c r="AYA93" s="12"/>
      <c r="AYB93" s="12"/>
      <c r="AYC93" s="12"/>
      <c r="AYD93" s="12"/>
      <c r="AYE93" s="12"/>
      <c r="AYF93" s="12"/>
      <c r="AYG93" s="12"/>
      <c r="AYH93" s="12"/>
      <c r="AYI93" s="12"/>
      <c r="AYJ93" s="12"/>
      <c r="AYK93" s="12"/>
      <c r="AYL93" s="12"/>
      <c r="AYM93" s="12"/>
      <c r="AYN93" s="12"/>
      <c r="AYO93" s="12"/>
      <c r="AYP93" s="12"/>
      <c r="AYQ93" s="12"/>
      <c r="AYR93" s="12"/>
      <c r="AYS93" s="12"/>
      <c r="AYT93" s="12"/>
      <c r="AYU93" s="12"/>
      <c r="AYV93" s="12"/>
      <c r="AYW93" s="12"/>
      <c r="AYX93" s="12"/>
      <c r="AYY93" s="12"/>
      <c r="AYZ93" s="12"/>
      <c r="AZA93" s="12"/>
      <c r="AZB93" s="12"/>
      <c r="AZC93" s="12"/>
      <c r="AZD93" s="12"/>
      <c r="AZE93" s="12"/>
      <c r="AZF93" s="12"/>
      <c r="AZG93" s="12"/>
      <c r="AZH93" s="12"/>
      <c r="AZI93" s="12"/>
      <c r="AZJ93" s="12"/>
      <c r="AZK93" s="12"/>
      <c r="AZL93" s="12"/>
      <c r="AZM93" s="12"/>
      <c r="AZN93" s="12"/>
      <c r="AZO93" s="12"/>
      <c r="AZP93" s="12"/>
      <c r="AZQ93" s="12"/>
      <c r="AZR93" s="12"/>
      <c r="AZS93" s="12"/>
      <c r="AZT93" s="12"/>
      <c r="AZU93" s="12"/>
      <c r="AZV93" s="12"/>
      <c r="AZW93" s="12"/>
      <c r="AZX93" s="12"/>
      <c r="AZY93" s="12"/>
      <c r="AZZ93" s="12"/>
      <c r="BAA93" s="12"/>
      <c r="BAB93" s="12"/>
      <c r="BAC93" s="12"/>
      <c r="BAD93" s="12"/>
      <c r="BAE93" s="12"/>
      <c r="BAF93" s="12"/>
      <c r="BAG93" s="12"/>
      <c r="BAH93" s="12"/>
      <c r="BAI93" s="12"/>
      <c r="BAJ93" s="12"/>
      <c r="BAK93" s="12"/>
      <c r="BAL93" s="12"/>
      <c r="BAM93" s="12"/>
      <c r="BAN93" s="12"/>
      <c r="BAO93" s="12"/>
      <c r="BAP93" s="12"/>
      <c r="BAQ93" s="12"/>
      <c r="BAR93" s="12"/>
      <c r="BAS93" s="12"/>
      <c r="BAT93" s="12"/>
      <c r="BAU93" s="12"/>
      <c r="BAV93" s="12"/>
      <c r="BAW93" s="12"/>
      <c r="BAX93" s="12"/>
      <c r="BAY93" s="12"/>
      <c r="BAZ93" s="12"/>
      <c r="BBA93" s="12"/>
      <c r="BBB93" s="12"/>
      <c r="BBC93" s="12"/>
      <c r="BBD93" s="12"/>
      <c r="BBE93" s="12"/>
      <c r="BBF93" s="12"/>
      <c r="BBG93" s="12"/>
      <c r="BBH93" s="12"/>
      <c r="BBI93" s="12"/>
      <c r="BBJ93" s="12"/>
      <c r="BBK93" s="12"/>
      <c r="BBL93" s="12"/>
      <c r="BBM93" s="12"/>
      <c r="BBN93" s="12"/>
      <c r="BBO93" s="12"/>
      <c r="BBP93" s="12"/>
      <c r="BBQ93" s="12"/>
      <c r="BBR93" s="12"/>
      <c r="BBS93" s="12"/>
      <c r="BBT93" s="12"/>
      <c r="BBU93" s="12"/>
      <c r="BBV93" s="12"/>
      <c r="BBW93" s="12"/>
      <c r="BBX93" s="12"/>
      <c r="BBY93" s="12"/>
      <c r="BBZ93" s="12"/>
      <c r="BCA93" s="12"/>
      <c r="BCB93" s="12"/>
      <c r="BCC93" s="12"/>
      <c r="BCD93" s="12"/>
      <c r="BCE93" s="12"/>
      <c r="BCF93" s="12"/>
      <c r="BCG93" s="12"/>
      <c r="BCH93" s="12"/>
      <c r="BCI93" s="12"/>
      <c r="BCJ93" s="12"/>
      <c r="BCK93" s="12"/>
      <c r="BCL93" s="12"/>
      <c r="BCM93" s="12"/>
      <c r="BCN93" s="12"/>
      <c r="BCO93" s="12"/>
      <c r="BCP93" s="12"/>
      <c r="BCQ93" s="12"/>
      <c r="BCR93" s="12"/>
      <c r="BCS93" s="12"/>
      <c r="BCT93" s="12"/>
      <c r="BCU93" s="12"/>
      <c r="BCV93" s="12"/>
      <c r="BCW93" s="12"/>
      <c r="BCX93" s="12"/>
      <c r="BCY93" s="12"/>
      <c r="BCZ93" s="12"/>
      <c r="BDA93" s="12"/>
      <c r="BDB93" s="12"/>
      <c r="BDC93" s="12"/>
      <c r="BDD93" s="12"/>
      <c r="BDE93" s="12"/>
      <c r="BDF93" s="12"/>
      <c r="BDG93" s="12"/>
      <c r="BDH93" s="12"/>
      <c r="BDI93" s="12"/>
      <c r="BDJ93" s="12"/>
      <c r="BDK93" s="12"/>
      <c r="BDL93" s="12"/>
      <c r="BDM93" s="12"/>
      <c r="BDN93" s="12"/>
      <c r="BDO93" s="12"/>
      <c r="BDP93" s="12"/>
      <c r="BDQ93" s="12"/>
      <c r="BDR93" s="12"/>
      <c r="BDS93" s="12"/>
      <c r="BDT93" s="12"/>
      <c r="BDU93" s="12"/>
      <c r="BDV93" s="12"/>
      <c r="BDW93" s="12"/>
      <c r="BDX93" s="12"/>
      <c r="BDY93" s="12"/>
      <c r="BDZ93" s="12"/>
      <c r="BEA93" s="12"/>
      <c r="BEB93" s="12"/>
      <c r="BEC93" s="12"/>
      <c r="BED93" s="12"/>
      <c r="BEE93" s="12"/>
      <c r="BEF93" s="12"/>
      <c r="BEG93" s="12"/>
      <c r="BEH93" s="12"/>
      <c r="BEI93" s="12"/>
      <c r="BEJ93" s="12"/>
      <c r="BEK93" s="12"/>
      <c r="BEL93" s="12"/>
      <c r="BEM93" s="12"/>
      <c r="BEN93" s="12"/>
      <c r="BEO93" s="12"/>
      <c r="BEP93" s="12"/>
      <c r="BEQ93" s="12"/>
      <c r="BER93" s="12"/>
      <c r="BES93" s="12"/>
      <c r="BET93" s="12"/>
      <c r="BEU93" s="12"/>
      <c r="BEV93" s="12"/>
      <c r="BEW93" s="12"/>
      <c r="BEX93" s="12"/>
      <c r="BEY93" s="12"/>
      <c r="BEZ93" s="12"/>
      <c r="BFA93" s="12"/>
      <c r="BFB93" s="12"/>
      <c r="BFC93" s="12"/>
      <c r="BFD93" s="12"/>
      <c r="BFE93" s="12"/>
      <c r="BFF93" s="12"/>
      <c r="BFG93" s="12"/>
      <c r="BFH93" s="12"/>
      <c r="BFI93" s="12"/>
      <c r="BFJ93" s="12"/>
      <c r="BFK93" s="12"/>
      <c r="BFL93" s="12"/>
      <c r="BFM93" s="12"/>
      <c r="BFN93" s="12"/>
      <c r="BFO93" s="12"/>
      <c r="BFP93" s="12"/>
      <c r="BFQ93" s="12"/>
      <c r="BFR93" s="12"/>
      <c r="BFS93" s="12"/>
      <c r="BFT93" s="12"/>
      <c r="BFU93" s="12"/>
      <c r="BFV93" s="12"/>
      <c r="BFW93" s="12"/>
      <c r="BFX93" s="12"/>
      <c r="BFY93" s="12"/>
      <c r="BFZ93" s="12"/>
      <c r="BGA93" s="12"/>
      <c r="BGB93" s="12"/>
      <c r="BGC93" s="12"/>
      <c r="BGD93" s="12"/>
      <c r="BGE93" s="12"/>
      <c r="BGF93" s="12"/>
      <c r="BGG93" s="12"/>
      <c r="BGH93" s="12"/>
      <c r="BGI93" s="12"/>
      <c r="BGJ93" s="12"/>
      <c r="BGK93" s="12"/>
      <c r="BGL93" s="12"/>
      <c r="BGM93" s="12"/>
      <c r="BGN93" s="12"/>
      <c r="BGO93" s="12"/>
      <c r="BGP93" s="12"/>
      <c r="BGQ93" s="12"/>
      <c r="BGR93" s="12"/>
      <c r="BGS93" s="12"/>
      <c r="BGT93" s="12"/>
      <c r="BGU93" s="12"/>
      <c r="BGV93" s="12"/>
      <c r="BGW93" s="12"/>
      <c r="BGX93" s="12"/>
      <c r="BGY93" s="12"/>
      <c r="BGZ93" s="12"/>
      <c r="BHA93" s="12"/>
      <c r="BHB93" s="12"/>
      <c r="BHC93" s="12"/>
      <c r="BHD93" s="12"/>
      <c r="BHE93" s="12"/>
      <c r="BHF93" s="12"/>
      <c r="BHG93" s="12"/>
      <c r="BHH93" s="12"/>
      <c r="BHI93" s="12"/>
      <c r="BHJ93" s="12"/>
      <c r="BHK93" s="12"/>
      <c r="BHL93" s="12"/>
      <c r="BHM93" s="12"/>
      <c r="BHN93" s="12"/>
      <c r="BHO93" s="12"/>
      <c r="BHP93" s="12"/>
      <c r="BHQ93" s="12"/>
      <c r="BHR93" s="12"/>
      <c r="BHS93" s="12"/>
      <c r="BHT93" s="12"/>
      <c r="BHU93" s="12"/>
      <c r="BHV93" s="12"/>
      <c r="BHW93" s="12"/>
      <c r="BHX93" s="12"/>
      <c r="BHY93" s="12"/>
      <c r="BHZ93" s="12"/>
      <c r="BIA93" s="12"/>
      <c r="BIB93" s="12"/>
      <c r="BIC93" s="12"/>
      <c r="BID93" s="12"/>
      <c r="BIE93" s="12"/>
      <c r="BIF93" s="12"/>
      <c r="BIG93" s="12"/>
      <c r="BIH93" s="12"/>
      <c r="BII93" s="12"/>
      <c r="BIJ93" s="12"/>
      <c r="BIK93" s="12"/>
      <c r="BIL93" s="12"/>
      <c r="BIM93" s="12"/>
      <c r="BIN93" s="12"/>
      <c r="BIO93" s="12"/>
      <c r="BIP93" s="12"/>
      <c r="BIQ93" s="12"/>
      <c r="BIR93" s="12"/>
      <c r="BIS93" s="12"/>
      <c r="BIT93" s="12"/>
      <c r="BIU93" s="12"/>
      <c r="BIV93" s="12"/>
      <c r="BIW93" s="12"/>
      <c r="BIX93" s="12"/>
      <c r="BIY93" s="12"/>
      <c r="BIZ93" s="12"/>
      <c r="BJA93" s="12"/>
      <c r="BJB93" s="12"/>
      <c r="BJC93" s="12"/>
      <c r="BJD93" s="12"/>
      <c r="BJE93" s="12"/>
      <c r="BJF93" s="12"/>
      <c r="BJG93" s="12"/>
      <c r="BJH93" s="12"/>
      <c r="BJI93" s="12"/>
      <c r="BJJ93" s="12"/>
      <c r="BJK93" s="12"/>
      <c r="BJL93" s="12"/>
      <c r="BJM93" s="12"/>
      <c r="BJN93" s="12"/>
      <c r="BJO93" s="12"/>
      <c r="BJP93" s="12"/>
      <c r="BJQ93" s="12"/>
      <c r="BJR93" s="12"/>
      <c r="BJS93" s="12"/>
      <c r="BJT93" s="12"/>
      <c r="BJU93" s="12"/>
      <c r="BJV93" s="12"/>
      <c r="BJW93" s="12"/>
      <c r="BJX93" s="12"/>
      <c r="BJY93" s="12"/>
      <c r="BJZ93" s="12"/>
      <c r="BKA93" s="12"/>
      <c r="BKB93" s="12"/>
      <c r="BKC93" s="12"/>
      <c r="BKD93" s="12"/>
      <c r="BKE93" s="12"/>
      <c r="BKF93" s="12"/>
      <c r="BKG93" s="12"/>
      <c r="BKH93" s="12"/>
      <c r="BKI93" s="12"/>
      <c r="BKJ93" s="12"/>
      <c r="BKK93" s="12"/>
      <c r="BKL93" s="12"/>
      <c r="BKM93" s="12"/>
      <c r="BKN93" s="12"/>
      <c r="BKO93" s="12"/>
      <c r="BKP93" s="12"/>
      <c r="BKQ93" s="12"/>
      <c r="BKR93" s="12"/>
      <c r="BKS93" s="12"/>
      <c r="BKT93" s="12"/>
      <c r="BKU93" s="12"/>
      <c r="BKV93" s="12"/>
      <c r="BKW93" s="12"/>
      <c r="BKX93" s="12"/>
      <c r="BKY93" s="12"/>
      <c r="BKZ93" s="12"/>
      <c r="BLA93" s="12"/>
      <c r="BLB93" s="12"/>
      <c r="BLC93" s="12"/>
      <c r="BLD93" s="12"/>
      <c r="BLE93" s="12"/>
      <c r="BLF93" s="12"/>
      <c r="BLG93" s="12"/>
      <c r="BLH93" s="12"/>
      <c r="BLI93" s="12"/>
      <c r="BLJ93" s="12"/>
      <c r="BLK93" s="12"/>
      <c r="BLL93" s="12"/>
      <c r="BLM93" s="12"/>
      <c r="BLN93" s="12"/>
      <c r="BLO93" s="12"/>
      <c r="BLP93" s="12"/>
      <c r="BLQ93" s="12"/>
      <c r="BLR93" s="12"/>
      <c r="BLS93" s="12"/>
      <c r="BLT93" s="12"/>
      <c r="BLU93" s="12"/>
      <c r="BLV93" s="12"/>
      <c r="BLW93" s="12"/>
      <c r="BLX93" s="12"/>
      <c r="BLY93" s="12"/>
      <c r="BLZ93" s="12"/>
      <c r="BMA93" s="12"/>
      <c r="BMB93" s="12"/>
      <c r="BMC93" s="12"/>
      <c r="BMD93" s="12"/>
      <c r="BME93" s="12"/>
      <c r="BMF93" s="12"/>
      <c r="BMG93" s="12"/>
      <c r="BMH93" s="12"/>
      <c r="BMI93" s="12"/>
      <c r="BMJ93" s="12"/>
      <c r="BMK93" s="12"/>
      <c r="BML93" s="12"/>
      <c r="BMM93" s="12"/>
      <c r="BMN93" s="12"/>
      <c r="BMO93" s="12"/>
      <c r="BMP93" s="12"/>
      <c r="BMQ93" s="12"/>
      <c r="BMR93" s="12"/>
      <c r="BMS93" s="12"/>
      <c r="BMT93" s="12"/>
      <c r="BMU93" s="12"/>
      <c r="BMV93" s="12"/>
      <c r="BMW93" s="12"/>
      <c r="BMX93" s="12"/>
      <c r="BMY93" s="12"/>
      <c r="BMZ93" s="12"/>
      <c r="BNA93" s="12"/>
      <c r="BNB93" s="12"/>
      <c r="BNC93" s="12"/>
      <c r="BND93" s="12"/>
      <c r="BNE93" s="12"/>
      <c r="BNF93" s="12"/>
      <c r="BNG93" s="12"/>
      <c r="BNH93" s="12"/>
      <c r="BNI93" s="12"/>
      <c r="BNJ93" s="12"/>
      <c r="BNK93" s="12"/>
      <c r="BNL93" s="12"/>
      <c r="BNM93" s="12"/>
      <c r="BNN93" s="12"/>
      <c r="BNO93" s="12"/>
      <c r="BNP93" s="12"/>
      <c r="BNQ93" s="12"/>
      <c r="BNR93" s="12"/>
      <c r="BNS93" s="12"/>
      <c r="BNT93" s="12"/>
      <c r="BNU93" s="12"/>
      <c r="BNV93" s="12"/>
      <c r="BNW93" s="12"/>
      <c r="BNX93" s="12"/>
      <c r="BNY93" s="12"/>
      <c r="BNZ93" s="12"/>
      <c r="BOA93" s="12"/>
      <c r="BOB93" s="12"/>
      <c r="BOC93" s="12"/>
      <c r="BOD93" s="12"/>
      <c r="BOE93" s="12"/>
      <c r="BOF93" s="12"/>
      <c r="BOG93" s="12"/>
      <c r="BOH93" s="12"/>
      <c r="BOI93" s="12"/>
      <c r="BOJ93" s="12"/>
      <c r="BOK93" s="12"/>
      <c r="BOL93" s="12"/>
      <c r="BOM93" s="12"/>
      <c r="BON93" s="12"/>
      <c r="BOO93" s="12"/>
      <c r="BOP93" s="12"/>
      <c r="BOQ93" s="12"/>
      <c r="BOR93" s="12"/>
      <c r="BOS93" s="12"/>
      <c r="BOT93" s="12"/>
      <c r="BOU93" s="12"/>
      <c r="BOV93" s="12"/>
      <c r="BOW93" s="12"/>
      <c r="BOX93" s="12"/>
      <c r="BOY93" s="12"/>
      <c r="BOZ93" s="12"/>
      <c r="BPA93" s="12"/>
      <c r="BPB93" s="12"/>
      <c r="BPC93" s="12"/>
      <c r="BPD93" s="12"/>
      <c r="BPE93" s="12"/>
      <c r="BPF93" s="12"/>
      <c r="BPG93" s="12"/>
      <c r="BPH93" s="12"/>
      <c r="BPI93" s="12"/>
      <c r="BPJ93" s="12"/>
      <c r="BPK93" s="12"/>
      <c r="BPL93" s="12"/>
      <c r="BPM93" s="12"/>
      <c r="BPN93" s="12"/>
      <c r="BPO93" s="12"/>
      <c r="BPP93" s="12"/>
      <c r="BPQ93" s="12"/>
      <c r="BPR93" s="12"/>
      <c r="BPS93" s="12"/>
      <c r="BPT93" s="12"/>
      <c r="BPU93" s="12"/>
      <c r="BPV93" s="12"/>
      <c r="BPW93" s="12"/>
      <c r="BPX93" s="12"/>
      <c r="BPY93" s="12"/>
      <c r="BPZ93" s="12"/>
      <c r="BQA93" s="12"/>
      <c r="BQB93" s="12"/>
      <c r="BQC93" s="12"/>
      <c r="BQD93" s="12"/>
      <c r="BQE93" s="12"/>
      <c r="BQF93" s="12"/>
      <c r="BQG93" s="12"/>
      <c r="BQH93" s="12"/>
      <c r="BQI93" s="12"/>
      <c r="BQJ93" s="12"/>
      <c r="BQK93" s="12"/>
      <c r="BQL93" s="12"/>
      <c r="BQM93" s="12"/>
      <c r="BQN93" s="12"/>
      <c r="BQO93" s="12"/>
      <c r="BQP93" s="12"/>
      <c r="BQQ93" s="12"/>
      <c r="BQR93" s="12"/>
      <c r="BQS93" s="12"/>
      <c r="BQT93" s="12"/>
      <c r="BQU93" s="12"/>
      <c r="BQV93" s="12"/>
      <c r="BQW93" s="12"/>
      <c r="BQX93" s="12"/>
      <c r="BQY93" s="12"/>
      <c r="BQZ93" s="12"/>
      <c r="BRA93" s="12"/>
      <c r="BRB93" s="12"/>
      <c r="BRC93" s="12"/>
      <c r="BRD93" s="12"/>
      <c r="BRE93" s="12"/>
      <c r="BRF93" s="12"/>
      <c r="BRG93" s="12"/>
      <c r="BRH93" s="12"/>
      <c r="BRI93" s="12"/>
      <c r="BRJ93" s="12"/>
      <c r="BRK93" s="12"/>
      <c r="BRL93" s="12"/>
      <c r="BRM93" s="12"/>
      <c r="BRN93" s="12"/>
      <c r="BRO93" s="12"/>
      <c r="BRP93" s="12"/>
      <c r="BRQ93" s="12"/>
      <c r="BRR93" s="12"/>
      <c r="BRS93" s="12"/>
      <c r="BRT93" s="12"/>
      <c r="BRU93" s="12"/>
      <c r="BRV93" s="12"/>
      <c r="BRW93" s="12"/>
      <c r="BRX93" s="12"/>
      <c r="BRY93" s="12"/>
      <c r="BRZ93" s="12"/>
      <c r="BSA93" s="12"/>
      <c r="BSB93" s="12"/>
      <c r="BSC93" s="12"/>
      <c r="BSD93" s="12"/>
      <c r="BSE93" s="12"/>
      <c r="BSF93" s="12"/>
      <c r="BSG93" s="12"/>
      <c r="BSH93" s="12"/>
      <c r="BSI93" s="12"/>
      <c r="BSJ93" s="12"/>
      <c r="BSK93" s="12"/>
      <c r="BSL93" s="12"/>
      <c r="BSM93" s="12"/>
      <c r="BSN93" s="12"/>
      <c r="BSO93" s="12"/>
      <c r="BSP93" s="12"/>
      <c r="BSQ93" s="12"/>
      <c r="BSR93" s="12"/>
      <c r="BSS93" s="12"/>
      <c r="BST93" s="12"/>
      <c r="BSU93" s="12"/>
      <c r="BSV93" s="12"/>
      <c r="BSW93" s="12"/>
      <c r="BSX93" s="12"/>
      <c r="BSY93" s="12"/>
      <c r="BSZ93" s="12"/>
      <c r="BTA93" s="12"/>
      <c r="BTB93" s="12"/>
      <c r="BTC93" s="12"/>
      <c r="BTD93" s="12"/>
      <c r="BTE93" s="12"/>
      <c r="BTF93" s="12"/>
      <c r="BTG93" s="12"/>
      <c r="BTH93" s="12"/>
      <c r="BTI93" s="12"/>
      <c r="BTJ93" s="12"/>
      <c r="BTK93" s="12"/>
      <c r="BTL93" s="12"/>
      <c r="BTM93" s="12"/>
      <c r="BTN93" s="12"/>
      <c r="BTO93" s="12"/>
      <c r="BTP93" s="12"/>
      <c r="BTQ93" s="12"/>
      <c r="BTR93" s="12"/>
      <c r="BTS93" s="12"/>
      <c r="BTT93" s="12"/>
      <c r="BTU93" s="12"/>
      <c r="BTV93" s="12"/>
      <c r="BTW93" s="12"/>
      <c r="BTX93" s="12"/>
      <c r="BTY93" s="12"/>
      <c r="BTZ93" s="12"/>
      <c r="BUA93" s="12"/>
      <c r="BUB93" s="12"/>
      <c r="BUC93" s="12"/>
      <c r="BUD93" s="12"/>
      <c r="BUE93" s="12"/>
      <c r="BUF93" s="12"/>
      <c r="BUG93" s="12"/>
      <c r="BUH93" s="12"/>
      <c r="BUI93" s="12"/>
      <c r="BUJ93" s="12"/>
      <c r="BUK93" s="12"/>
      <c r="BUL93" s="12"/>
      <c r="BUM93" s="12"/>
      <c r="BUN93" s="12"/>
      <c r="BUO93" s="12"/>
      <c r="BUP93" s="12"/>
      <c r="BUQ93" s="12"/>
      <c r="BUR93" s="12"/>
      <c r="BUS93" s="12"/>
      <c r="BUT93" s="12"/>
      <c r="BUU93" s="12"/>
      <c r="BUV93" s="12"/>
      <c r="BUW93" s="12"/>
      <c r="BUX93" s="12"/>
      <c r="BUY93" s="12"/>
      <c r="BUZ93" s="12"/>
      <c r="BVA93" s="12"/>
      <c r="BVB93" s="12"/>
      <c r="BVC93" s="12"/>
      <c r="BVD93" s="12"/>
      <c r="BVE93" s="12"/>
      <c r="BVF93" s="12"/>
      <c r="BVG93" s="12"/>
      <c r="BVH93" s="12"/>
      <c r="BVI93" s="12"/>
      <c r="BVJ93" s="12"/>
      <c r="BVK93" s="12"/>
      <c r="BVL93" s="12"/>
      <c r="BVM93" s="12"/>
      <c r="BVN93" s="12"/>
      <c r="BVO93" s="12"/>
      <c r="BVP93" s="12"/>
      <c r="BVQ93" s="12"/>
      <c r="BVR93" s="12"/>
      <c r="BVS93" s="12"/>
      <c r="BVT93" s="12"/>
      <c r="BVU93" s="12"/>
      <c r="BVV93" s="12"/>
      <c r="BVW93" s="12"/>
      <c r="BVX93" s="12"/>
      <c r="BVY93" s="12"/>
      <c r="BVZ93" s="12"/>
      <c r="BWA93" s="12"/>
      <c r="BWB93" s="12"/>
      <c r="BWC93" s="12"/>
      <c r="BWD93" s="12"/>
      <c r="BWE93" s="12"/>
      <c r="BWF93" s="12"/>
      <c r="BWG93" s="12"/>
      <c r="BWH93" s="12"/>
      <c r="BWI93" s="12"/>
      <c r="BWJ93" s="12"/>
      <c r="BWK93" s="12"/>
      <c r="BWL93" s="12"/>
      <c r="BWM93" s="12"/>
      <c r="BWN93" s="12"/>
      <c r="BWO93" s="12"/>
      <c r="BWP93" s="12"/>
      <c r="BWQ93" s="12"/>
      <c r="BWR93" s="12"/>
      <c r="BWS93" s="12"/>
      <c r="BWT93" s="12"/>
      <c r="BWU93" s="12"/>
      <c r="BWV93" s="12"/>
      <c r="BWW93" s="12"/>
      <c r="BWX93" s="12"/>
      <c r="BWY93" s="12"/>
      <c r="BWZ93" s="12"/>
      <c r="BXA93" s="12"/>
      <c r="BXB93" s="12"/>
      <c r="BXC93" s="12"/>
      <c r="BXD93" s="12"/>
      <c r="BXE93" s="12"/>
      <c r="BXF93" s="12"/>
      <c r="BXG93" s="12"/>
      <c r="BXH93" s="12"/>
      <c r="BXI93" s="12"/>
      <c r="BXJ93" s="12"/>
      <c r="BXK93" s="12"/>
      <c r="BXL93" s="12"/>
      <c r="BXM93" s="12"/>
      <c r="BXN93" s="12"/>
      <c r="BXO93" s="12"/>
      <c r="BXP93" s="12"/>
      <c r="BXQ93" s="12"/>
      <c r="BXR93" s="12"/>
      <c r="BXS93" s="12"/>
      <c r="BXT93" s="12"/>
      <c r="BXU93" s="12"/>
      <c r="BXV93" s="12"/>
      <c r="BXW93" s="12"/>
      <c r="BXX93" s="12"/>
      <c r="BXY93" s="12"/>
      <c r="BXZ93" s="12"/>
      <c r="BYA93" s="12"/>
      <c r="BYB93" s="12"/>
      <c r="BYC93" s="12"/>
      <c r="BYD93" s="12"/>
      <c r="BYE93" s="12"/>
      <c r="BYF93" s="12"/>
      <c r="BYG93" s="12"/>
      <c r="BYH93" s="12"/>
      <c r="BYI93" s="12"/>
      <c r="BYJ93" s="12"/>
      <c r="BYK93" s="12"/>
      <c r="BYL93" s="12"/>
      <c r="BYM93" s="12"/>
      <c r="BYN93" s="12"/>
      <c r="BYO93" s="12"/>
      <c r="BYP93" s="12"/>
      <c r="BYQ93" s="12"/>
      <c r="BYR93" s="12"/>
      <c r="BYS93" s="12"/>
      <c r="BYT93" s="12"/>
      <c r="BYU93" s="12"/>
      <c r="BYV93" s="12"/>
      <c r="BYW93" s="12"/>
      <c r="BYX93" s="12"/>
      <c r="BYY93" s="12"/>
      <c r="BYZ93" s="12"/>
      <c r="BZA93" s="12"/>
      <c r="BZB93" s="12"/>
      <c r="BZC93" s="12"/>
      <c r="BZD93" s="12"/>
      <c r="BZE93" s="12"/>
      <c r="BZF93" s="12"/>
      <c r="BZG93" s="12"/>
      <c r="BZH93" s="12"/>
      <c r="BZI93" s="12"/>
      <c r="BZJ93" s="12"/>
      <c r="BZK93" s="12"/>
      <c r="BZL93" s="12"/>
      <c r="BZM93" s="12"/>
      <c r="BZN93" s="12"/>
      <c r="BZO93" s="12"/>
      <c r="BZP93" s="12"/>
      <c r="BZQ93" s="12"/>
      <c r="BZR93" s="12"/>
      <c r="BZS93" s="12"/>
      <c r="BZT93" s="12"/>
      <c r="BZU93" s="12"/>
      <c r="BZV93" s="12"/>
      <c r="BZW93" s="12"/>
      <c r="BZX93" s="12"/>
      <c r="BZY93" s="12"/>
      <c r="BZZ93" s="12"/>
      <c r="CAA93" s="12"/>
      <c r="CAB93" s="12"/>
      <c r="CAC93" s="12"/>
      <c r="CAD93" s="12"/>
      <c r="CAE93" s="12"/>
      <c r="CAF93" s="12"/>
      <c r="CAG93" s="12"/>
      <c r="CAH93" s="12"/>
      <c r="CAI93" s="12"/>
      <c r="CAJ93" s="12"/>
      <c r="CAK93" s="12"/>
      <c r="CAL93" s="12"/>
      <c r="CAM93" s="12"/>
      <c r="CAN93" s="12"/>
      <c r="CAO93" s="12"/>
      <c r="CAP93" s="12"/>
      <c r="CAQ93" s="12"/>
      <c r="CAR93" s="12"/>
      <c r="CAS93" s="12"/>
      <c r="CAT93" s="12"/>
      <c r="CAU93" s="12"/>
      <c r="CAV93" s="12"/>
      <c r="CAW93" s="12"/>
      <c r="CAX93" s="12"/>
      <c r="CAY93" s="12"/>
      <c r="CAZ93" s="12"/>
      <c r="CBA93" s="12"/>
      <c r="CBB93" s="12"/>
      <c r="CBC93" s="12"/>
      <c r="CBD93" s="12"/>
      <c r="CBE93" s="12"/>
      <c r="CBF93" s="12"/>
      <c r="CBG93" s="12"/>
      <c r="CBH93" s="12"/>
      <c r="CBI93" s="12"/>
      <c r="CBJ93" s="12"/>
      <c r="CBK93" s="12"/>
      <c r="CBL93" s="12"/>
      <c r="CBM93" s="12"/>
      <c r="CBN93" s="12"/>
      <c r="CBO93" s="12"/>
      <c r="CBP93" s="12"/>
      <c r="CBQ93" s="12"/>
      <c r="CBR93" s="12"/>
      <c r="CBS93" s="12"/>
      <c r="CBT93" s="12"/>
      <c r="CBU93" s="12"/>
      <c r="CBV93" s="12"/>
      <c r="CBW93" s="12"/>
      <c r="CBX93" s="12"/>
      <c r="CBY93" s="12"/>
      <c r="CBZ93" s="12"/>
      <c r="CCA93" s="12"/>
      <c r="CCB93" s="12"/>
      <c r="CCC93" s="12"/>
      <c r="CCD93" s="12"/>
      <c r="CCE93" s="12"/>
      <c r="CCF93" s="12"/>
      <c r="CCG93" s="12"/>
      <c r="CCH93" s="12"/>
      <c r="CCI93" s="12"/>
      <c r="CCJ93" s="12"/>
      <c r="CCK93" s="12"/>
      <c r="CCL93" s="12"/>
      <c r="CCM93" s="12"/>
      <c r="CCN93" s="12"/>
      <c r="CCO93" s="12"/>
      <c r="CCP93" s="12"/>
      <c r="CCQ93" s="12"/>
      <c r="CCR93" s="12"/>
      <c r="CCS93" s="12"/>
      <c r="CCT93" s="12"/>
      <c r="CCU93" s="12"/>
      <c r="CCV93" s="12"/>
      <c r="CCW93" s="12"/>
      <c r="CCX93" s="12"/>
      <c r="CCY93" s="12"/>
      <c r="CCZ93" s="12"/>
      <c r="CDA93" s="12"/>
      <c r="CDB93" s="12"/>
      <c r="CDC93" s="12"/>
      <c r="CDD93" s="12"/>
      <c r="CDE93" s="12"/>
      <c r="CDF93" s="12"/>
      <c r="CDG93" s="12"/>
      <c r="CDH93" s="12"/>
      <c r="CDI93" s="12"/>
      <c r="CDJ93" s="12"/>
      <c r="CDK93" s="12"/>
      <c r="CDL93" s="12"/>
      <c r="CDM93" s="12"/>
      <c r="CDN93" s="12"/>
      <c r="CDO93" s="12"/>
      <c r="CDP93" s="12"/>
      <c r="CDQ93" s="12"/>
      <c r="CDR93" s="12"/>
      <c r="CDS93" s="12"/>
      <c r="CDT93" s="12"/>
      <c r="CDU93" s="12"/>
      <c r="CDV93" s="12"/>
      <c r="CDW93" s="12"/>
      <c r="CDX93" s="12"/>
      <c r="CDY93" s="12"/>
      <c r="CDZ93" s="12"/>
      <c r="CEA93" s="12"/>
      <c r="CEB93" s="12"/>
      <c r="CEC93" s="12"/>
      <c r="CED93" s="12"/>
      <c r="CEE93" s="12"/>
      <c r="CEF93" s="12"/>
      <c r="CEG93" s="12"/>
      <c r="CEH93" s="12"/>
      <c r="CEI93" s="12"/>
      <c r="CEJ93" s="12"/>
      <c r="CEK93" s="12"/>
      <c r="CEL93" s="12"/>
      <c r="CEM93" s="12"/>
      <c r="CEN93" s="12"/>
      <c r="CEO93" s="12"/>
      <c r="CEP93" s="12"/>
      <c r="CEQ93" s="12"/>
      <c r="CER93" s="12"/>
      <c r="CES93" s="12"/>
      <c r="CET93" s="12"/>
      <c r="CEU93" s="12"/>
      <c r="CEV93" s="12"/>
      <c r="CEW93" s="12"/>
      <c r="CEX93" s="12"/>
      <c r="CEY93" s="12"/>
      <c r="CEZ93" s="12"/>
      <c r="CFA93" s="12"/>
      <c r="CFB93" s="12"/>
      <c r="CFC93" s="12"/>
      <c r="CFD93" s="12"/>
      <c r="CFE93" s="12"/>
      <c r="CFF93" s="12"/>
      <c r="CFG93" s="12"/>
      <c r="CFH93" s="12"/>
      <c r="CFI93" s="12"/>
      <c r="CFJ93" s="12"/>
      <c r="CFK93" s="12"/>
      <c r="CFL93" s="12"/>
      <c r="CFM93" s="12"/>
      <c r="CFN93" s="12"/>
      <c r="CFO93" s="12"/>
      <c r="CFP93" s="12"/>
      <c r="CFQ93" s="12"/>
      <c r="CFR93" s="12"/>
      <c r="CFS93" s="12"/>
      <c r="CFT93" s="12"/>
      <c r="CFU93" s="12"/>
      <c r="CFV93" s="12"/>
      <c r="CFW93" s="12"/>
      <c r="CFX93" s="12"/>
      <c r="CFY93" s="12"/>
      <c r="CFZ93" s="12"/>
      <c r="CGA93" s="12"/>
      <c r="CGB93" s="12"/>
      <c r="CGC93" s="12"/>
      <c r="CGD93" s="12"/>
      <c r="CGE93" s="12"/>
      <c r="CGF93" s="12"/>
      <c r="CGG93" s="12"/>
      <c r="CGH93" s="12"/>
      <c r="CGI93" s="12"/>
      <c r="CGJ93" s="12"/>
      <c r="CGK93" s="12"/>
      <c r="CGL93" s="12"/>
      <c r="CGM93" s="12"/>
      <c r="CGN93" s="12"/>
      <c r="CGO93" s="12"/>
      <c r="CGP93" s="12"/>
      <c r="CGQ93" s="12"/>
      <c r="CGR93" s="12"/>
      <c r="CGS93" s="12"/>
      <c r="CGT93" s="12"/>
      <c r="CGU93" s="12"/>
      <c r="CGV93" s="12"/>
      <c r="CGW93" s="12"/>
      <c r="CGX93" s="12"/>
      <c r="CGY93" s="12"/>
      <c r="CGZ93" s="12"/>
      <c r="CHA93" s="12"/>
      <c r="CHB93" s="12"/>
      <c r="CHC93" s="12"/>
      <c r="CHD93" s="12"/>
      <c r="CHE93" s="12"/>
      <c r="CHF93" s="12"/>
      <c r="CHG93" s="12"/>
      <c r="CHH93" s="12"/>
      <c r="CHI93" s="12"/>
      <c r="CHJ93" s="12"/>
      <c r="CHK93" s="12"/>
      <c r="CHL93" s="12"/>
      <c r="CHM93" s="12"/>
      <c r="CHN93" s="12"/>
      <c r="CHO93" s="12"/>
      <c r="CHP93" s="12"/>
      <c r="CHQ93" s="12"/>
      <c r="CHR93" s="12"/>
      <c r="CHS93" s="12"/>
      <c r="CHT93" s="12"/>
      <c r="CHU93" s="12"/>
      <c r="CHV93" s="12"/>
      <c r="CHW93" s="12"/>
      <c r="CHX93" s="12"/>
      <c r="CHY93" s="12"/>
      <c r="CHZ93" s="12"/>
      <c r="CIA93" s="12"/>
      <c r="CIB93" s="12"/>
      <c r="CIC93" s="12"/>
      <c r="CID93" s="12"/>
      <c r="CIE93" s="12"/>
      <c r="CIF93" s="12"/>
      <c r="CIG93" s="12"/>
      <c r="CIH93" s="12"/>
      <c r="CII93" s="12"/>
      <c r="CIJ93" s="12"/>
      <c r="CIK93" s="12"/>
      <c r="CIL93" s="12"/>
      <c r="CIM93" s="12"/>
      <c r="CIN93" s="12"/>
      <c r="CIO93" s="12"/>
      <c r="CIP93" s="12"/>
      <c r="CIQ93" s="12"/>
      <c r="CIR93" s="12"/>
      <c r="CIS93" s="12"/>
      <c r="CIT93" s="12"/>
      <c r="CIU93" s="12"/>
      <c r="CIV93" s="12"/>
      <c r="CIW93" s="12"/>
      <c r="CIX93" s="12"/>
      <c r="CIY93" s="12"/>
      <c r="CIZ93" s="12"/>
      <c r="CJA93" s="12"/>
      <c r="CJB93" s="12"/>
      <c r="CJC93" s="12"/>
      <c r="CJD93" s="12"/>
      <c r="CJE93" s="12"/>
      <c r="CJF93" s="12"/>
      <c r="CJG93" s="12"/>
      <c r="CJH93" s="12"/>
      <c r="CJI93" s="12"/>
      <c r="CJJ93" s="12"/>
      <c r="CJK93" s="12"/>
      <c r="CJL93" s="12"/>
      <c r="CJM93" s="12"/>
      <c r="CJN93" s="12"/>
      <c r="CJO93" s="12"/>
      <c r="CJP93" s="12"/>
      <c r="CJQ93" s="12"/>
      <c r="CJR93" s="12"/>
      <c r="CJS93" s="12"/>
      <c r="CJT93" s="12"/>
      <c r="CJU93" s="12"/>
      <c r="CJV93" s="12"/>
      <c r="CJW93" s="12"/>
      <c r="CJX93" s="12"/>
      <c r="CJY93" s="12"/>
      <c r="CJZ93" s="12"/>
      <c r="CKA93" s="12"/>
      <c r="CKB93" s="12"/>
      <c r="CKC93" s="12"/>
      <c r="CKD93" s="12"/>
      <c r="CKE93" s="12"/>
      <c r="CKF93" s="12"/>
      <c r="CKG93" s="12"/>
      <c r="CKH93" s="12"/>
      <c r="CKI93" s="12"/>
      <c r="CKJ93" s="12"/>
      <c r="CKK93" s="12"/>
      <c r="CKL93" s="12"/>
      <c r="CKM93" s="12"/>
      <c r="CKN93" s="12"/>
      <c r="CKO93" s="12"/>
      <c r="CKP93" s="12"/>
      <c r="CKQ93" s="12"/>
      <c r="CKR93" s="12"/>
      <c r="CKS93" s="12"/>
      <c r="CKT93" s="12"/>
      <c r="CKU93" s="12"/>
      <c r="CKV93" s="12"/>
      <c r="CKW93" s="12"/>
      <c r="CKX93" s="12"/>
      <c r="CKY93" s="12"/>
      <c r="CKZ93" s="12"/>
      <c r="CLA93" s="12"/>
      <c r="CLB93" s="12"/>
      <c r="CLC93" s="12"/>
      <c r="CLD93" s="12"/>
      <c r="CLE93" s="12"/>
      <c r="CLF93" s="12"/>
      <c r="CLG93" s="12"/>
      <c r="CLH93" s="12"/>
      <c r="CLI93" s="12"/>
      <c r="CLJ93" s="12"/>
      <c r="CLK93" s="12"/>
      <c r="CLL93" s="12"/>
      <c r="CLM93" s="12"/>
      <c r="CLN93" s="12"/>
      <c r="CLO93" s="12"/>
      <c r="CLP93" s="12"/>
      <c r="CLQ93" s="12"/>
      <c r="CLR93" s="12"/>
      <c r="CLS93" s="12"/>
      <c r="CLT93" s="12"/>
      <c r="CLU93" s="12"/>
      <c r="CLV93" s="12"/>
      <c r="CLW93" s="12"/>
      <c r="CLX93" s="12"/>
      <c r="CLY93" s="12"/>
      <c r="CLZ93" s="12"/>
      <c r="CMA93" s="12"/>
      <c r="CMB93" s="12"/>
      <c r="CMC93" s="12"/>
      <c r="CMD93" s="12"/>
      <c r="CME93" s="12"/>
      <c r="CMF93" s="12"/>
      <c r="CMG93" s="12"/>
      <c r="CMH93" s="12"/>
      <c r="CMI93" s="12"/>
      <c r="CMJ93" s="12"/>
      <c r="CMK93" s="12"/>
      <c r="CML93" s="12"/>
      <c r="CMM93" s="12"/>
      <c r="CMN93" s="12"/>
      <c r="CMO93" s="12"/>
      <c r="CMP93" s="12"/>
      <c r="CMQ93" s="12"/>
      <c r="CMR93" s="12"/>
      <c r="CMS93" s="12"/>
      <c r="CMT93" s="12"/>
      <c r="CMU93" s="12"/>
      <c r="CMV93" s="12"/>
      <c r="CMW93" s="12"/>
      <c r="CMX93" s="12"/>
      <c r="CMY93" s="12"/>
      <c r="CMZ93" s="12"/>
      <c r="CNA93" s="12"/>
      <c r="CNB93" s="12"/>
      <c r="CNC93" s="12"/>
      <c r="CND93" s="12"/>
      <c r="CNE93" s="12"/>
      <c r="CNF93" s="12"/>
      <c r="CNG93" s="12"/>
      <c r="CNH93" s="12"/>
      <c r="CNI93" s="12"/>
      <c r="CNJ93" s="12"/>
      <c r="CNK93" s="12"/>
      <c r="CNL93" s="12"/>
      <c r="CNM93" s="12"/>
      <c r="CNN93" s="12"/>
      <c r="CNO93" s="12"/>
      <c r="CNP93" s="12"/>
      <c r="CNQ93" s="12"/>
      <c r="CNR93" s="12"/>
      <c r="CNS93" s="12"/>
      <c r="CNT93" s="12"/>
      <c r="CNU93" s="12"/>
      <c r="CNV93" s="12"/>
      <c r="CNW93" s="12"/>
      <c r="CNX93" s="12"/>
      <c r="CNY93" s="12"/>
      <c r="CNZ93" s="12"/>
      <c r="COA93" s="12"/>
      <c r="COB93" s="12"/>
      <c r="COC93" s="12"/>
      <c r="COD93" s="12"/>
      <c r="COE93" s="12"/>
      <c r="COF93" s="12"/>
      <c r="COG93" s="12"/>
      <c r="COH93" s="12"/>
      <c r="COI93" s="12"/>
      <c r="COJ93" s="12"/>
      <c r="COK93" s="12"/>
      <c r="COL93" s="12"/>
      <c r="COM93" s="12"/>
      <c r="CON93" s="12"/>
      <c r="COO93" s="12"/>
      <c r="COP93" s="12"/>
      <c r="COQ93" s="12"/>
      <c r="COR93" s="12"/>
      <c r="COS93" s="12"/>
      <c r="COT93" s="12"/>
      <c r="COU93" s="12"/>
      <c r="COV93" s="12"/>
      <c r="COW93" s="12"/>
      <c r="COX93" s="12"/>
      <c r="COY93" s="12"/>
      <c r="COZ93" s="12"/>
      <c r="CPA93" s="12"/>
      <c r="CPB93" s="12"/>
      <c r="CPC93" s="12"/>
      <c r="CPD93" s="12"/>
      <c r="CPE93" s="12"/>
      <c r="CPF93" s="12"/>
      <c r="CPG93" s="12"/>
      <c r="CPH93" s="12"/>
      <c r="CPI93" s="12"/>
      <c r="CPJ93" s="12"/>
      <c r="CPK93" s="12"/>
      <c r="CPL93" s="12"/>
      <c r="CPM93" s="12"/>
      <c r="CPN93" s="12"/>
      <c r="CPO93" s="12"/>
      <c r="CPP93" s="12"/>
      <c r="CPQ93" s="12"/>
      <c r="CPR93" s="12"/>
      <c r="CPS93" s="12"/>
      <c r="CPT93" s="12"/>
      <c r="CPU93" s="12"/>
      <c r="CPV93" s="12"/>
      <c r="CPW93" s="12"/>
      <c r="CPX93" s="12"/>
      <c r="CPY93" s="12"/>
      <c r="CPZ93" s="12"/>
      <c r="CQA93" s="12"/>
      <c r="CQB93" s="12"/>
      <c r="CQC93" s="12"/>
      <c r="CQD93" s="12"/>
      <c r="CQE93" s="12"/>
      <c r="CQF93" s="12"/>
      <c r="CQG93" s="12"/>
      <c r="CQH93" s="12"/>
      <c r="CQI93" s="12"/>
      <c r="CQJ93" s="12"/>
      <c r="CQK93" s="12"/>
      <c r="CQL93" s="12"/>
      <c r="CQM93" s="12"/>
      <c r="CQN93" s="12"/>
      <c r="CQO93" s="12"/>
      <c r="CQP93" s="12"/>
      <c r="CQQ93" s="12"/>
      <c r="CQR93" s="12"/>
      <c r="CQS93" s="12"/>
      <c r="CQT93" s="12"/>
      <c r="CQU93" s="12"/>
      <c r="CQV93" s="12"/>
      <c r="CQW93" s="12"/>
      <c r="CQX93" s="12"/>
      <c r="CQY93" s="12"/>
      <c r="CQZ93" s="12"/>
      <c r="CRA93" s="12"/>
      <c r="CRB93" s="12"/>
      <c r="CRC93" s="12"/>
      <c r="CRD93" s="12"/>
      <c r="CRE93" s="12"/>
      <c r="CRF93" s="12"/>
      <c r="CRG93" s="12"/>
      <c r="CRH93" s="12"/>
      <c r="CRI93" s="12"/>
      <c r="CRJ93" s="12"/>
      <c r="CRK93" s="12"/>
      <c r="CRL93" s="12"/>
      <c r="CRM93" s="12"/>
      <c r="CRN93" s="12"/>
      <c r="CRO93" s="12"/>
      <c r="CRP93" s="12"/>
      <c r="CRQ93" s="12"/>
      <c r="CRR93" s="12"/>
      <c r="CRS93" s="12"/>
      <c r="CRT93" s="12"/>
      <c r="CRU93" s="12"/>
      <c r="CRV93" s="12"/>
      <c r="CRW93" s="12"/>
      <c r="CRX93" s="12"/>
      <c r="CRY93" s="12"/>
      <c r="CRZ93" s="12"/>
      <c r="CSA93" s="12"/>
      <c r="CSB93" s="12"/>
      <c r="CSC93" s="12"/>
      <c r="CSD93" s="12"/>
      <c r="CSE93" s="12"/>
      <c r="CSF93" s="12"/>
      <c r="CSG93" s="12"/>
      <c r="CSH93" s="12"/>
      <c r="CSI93" s="12"/>
      <c r="CSJ93" s="12"/>
      <c r="CSK93" s="12"/>
      <c r="CSL93" s="12"/>
      <c r="CSM93" s="12"/>
      <c r="CSN93" s="12"/>
      <c r="CSO93" s="12"/>
      <c r="CSP93" s="12"/>
      <c r="CSQ93" s="12"/>
      <c r="CSR93" s="12"/>
      <c r="CSS93" s="12"/>
      <c r="CST93" s="12"/>
      <c r="CSU93" s="12"/>
      <c r="CSV93" s="12"/>
      <c r="CSW93" s="12"/>
      <c r="CSX93" s="12"/>
      <c r="CSY93" s="12"/>
      <c r="CSZ93" s="12"/>
      <c r="CTA93" s="12"/>
      <c r="CTB93" s="12"/>
      <c r="CTC93" s="12"/>
      <c r="CTD93" s="12"/>
      <c r="CTE93" s="12"/>
      <c r="CTF93" s="12"/>
      <c r="CTG93" s="12"/>
      <c r="CTH93" s="12"/>
      <c r="CTI93" s="12"/>
      <c r="CTJ93" s="12"/>
      <c r="CTK93" s="12"/>
      <c r="CTL93" s="12"/>
      <c r="CTM93" s="12"/>
      <c r="CTN93" s="12"/>
      <c r="CTO93" s="12"/>
      <c r="CTP93" s="12"/>
      <c r="CTQ93" s="12"/>
      <c r="CTR93" s="12"/>
      <c r="CTS93" s="12"/>
      <c r="CTT93" s="12"/>
      <c r="CTU93" s="12"/>
      <c r="CTV93" s="12"/>
      <c r="CTW93" s="12"/>
      <c r="CTX93" s="12"/>
      <c r="CTY93" s="12"/>
      <c r="CTZ93" s="12"/>
      <c r="CUA93" s="12"/>
      <c r="CUB93" s="12"/>
      <c r="CUC93" s="12"/>
      <c r="CUD93" s="12"/>
      <c r="CUE93" s="12"/>
      <c r="CUF93" s="12"/>
      <c r="CUG93" s="12"/>
      <c r="CUH93" s="12"/>
      <c r="CUI93" s="12"/>
      <c r="CUJ93" s="12"/>
      <c r="CUK93" s="12"/>
      <c r="CUL93" s="12"/>
      <c r="CUM93" s="12"/>
      <c r="CUN93" s="12"/>
      <c r="CUO93" s="12"/>
      <c r="CUP93" s="12"/>
      <c r="CUQ93" s="12"/>
      <c r="CUR93" s="12"/>
      <c r="CUS93" s="12"/>
      <c r="CUT93" s="12"/>
      <c r="CUU93" s="12"/>
      <c r="CUV93" s="12"/>
      <c r="CUW93" s="12"/>
      <c r="CUX93" s="12"/>
      <c r="CUY93" s="12"/>
      <c r="CUZ93" s="12"/>
      <c r="CVA93" s="12"/>
      <c r="CVB93" s="12"/>
      <c r="CVC93" s="12"/>
      <c r="CVD93" s="12"/>
      <c r="CVE93" s="12"/>
      <c r="CVF93" s="12"/>
      <c r="CVG93" s="12"/>
      <c r="CVH93" s="12"/>
      <c r="CVI93" s="12"/>
      <c r="CVJ93" s="12"/>
      <c r="CVK93" s="12"/>
      <c r="CVL93" s="12"/>
      <c r="CVM93" s="12"/>
      <c r="CVN93" s="12"/>
      <c r="CVO93" s="12"/>
      <c r="CVP93" s="12"/>
      <c r="CVQ93" s="12"/>
      <c r="CVR93" s="12"/>
      <c r="CVS93" s="12"/>
      <c r="CVT93" s="12"/>
      <c r="CVU93" s="12"/>
      <c r="CVV93" s="12"/>
      <c r="CVW93" s="12"/>
      <c r="CVX93" s="12"/>
      <c r="CVY93" s="12"/>
      <c r="CVZ93" s="12"/>
      <c r="CWA93" s="12"/>
      <c r="CWB93" s="12"/>
      <c r="CWC93" s="12"/>
      <c r="CWD93" s="12"/>
      <c r="CWE93" s="12"/>
      <c r="CWF93" s="12"/>
      <c r="CWG93" s="12"/>
      <c r="CWH93" s="12"/>
      <c r="CWI93" s="12"/>
      <c r="CWJ93" s="12"/>
      <c r="CWK93" s="12"/>
      <c r="CWL93" s="12"/>
      <c r="CWM93" s="12"/>
      <c r="CWN93" s="12"/>
      <c r="CWO93" s="12"/>
      <c r="CWP93" s="12"/>
      <c r="CWQ93" s="12"/>
      <c r="CWR93" s="12"/>
      <c r="CWS93" s="12"/>
      <c r="CWT93" s="12"/>
      <c r="CWU93" s="12"/>
      <c r="CWV93" s="12"/>
      <c r="CWW93" s="12"/>
      <c r="CWX93" s="12"/>
      <c r="CWY93" s="12"/>
      <c r="CWZ93" s="12"/>
      <c r="CXA93" s="12"/>
      <c r="CXB93" s="12"/>
      <c r="CXC93" s="12"/>
      <c r="CXD93" s="12"/>
      <c r="CXE93" s="12"/>
      <c r="CXF93" s="12"/>
      <c r="CXG93" s="12"/>
      <c r="CXH93" s="12"/>
      <c r="CXI93" s="12"/>
      <c r="CXJ93" s="12"/>
      <c r="CXK93" s="12"/>
      <c r="CXL93" s="12"/>
      <c r="CXM93" s="12"/>
      <c r="CXN93" s="12"/>
      <c r="CXO93" s="12"/>
      <c r="CXP93" s="12"/>
      <c r="CXQ93" s="12"/>
      <c r="CXR93" s="12"/>
      <c r="CXS93" s="12"/>
      <c r="CXT93" s="12"/>
      <c r="CXU93" s="12"/>
      <c r="CXV93" s="12"/>
      <c r="CXW93" s="12"/>
      <c r="CXX93" s="12"/>
      <c r="CXY93" s="12"/>
      <c r="CXZ93" s="12"/>
      <c r="CYA93" s="12"/>
      <c r="CYB93" s="12"/>
      <c r="CYC93" s="12"/>
      <c r="CYD93" s="12"/>
      <c r="CYE93" s="12"/>
      <c r="CYF93" s="12"/>
      <c r="CYG93" s="12"/>
      <c r="CYH93" s="12"/>
      <c r="CYI93" s="12"/>
      <c r="CYJ93" s="12"/>
      <c r="CYK93" s="12"/>
      <c r="CYL93" s="12"/>
      <c r="CYM93" s="12"/>
      <c r="CYN93" s="12"/>
      <c r="CYO93" s="12"/>
      <c r="CYP93" s="12"/>
      <c r="CYQ93" s="12"/>
      <c r="CYR93" s="12"/>
      <c r="CYS93" s="12"/>
      <c r="CYT93" s="12"/>
      <c r="CYU93" s="12"/>
      <c r="CYV93" s="12"/>
      <c r="CYW93" s="12"/>
      <c r="CYX93" s="12"/>
      <c r="CYY93" s="12"/>
      <c r="CYZ93" s="12"/>
      <c r="CZA93" s="12"/>
      <c r="CZB93" s="12"/>
      <c r="CZC93" s="12"/>
      <c r="CZD93" s="12"/>
      <c r="CZE93" s="12"/>
      <c r="CZF93" s="12"/>
      <c r="CZG93" s="12"/>
      <c r="CZH93" s="12"/>
      <c r="CZI93" s="12"/>
      <c r="CZJ93" s="12"/>
      <c r="CZK93" s="12"/>
      <c r="CZL93" s="12"/>
      <c r="CZM93" s="12"/>
      <c r="CZN93" s="12"/>
      <c r="CZO93" s="12"/>
      <c r="CZP93" s="12"/>
      <c r="CZQ93" s="12"/>
      <c r="CZR93" s="12"/>
      <c r="CZS93" s="12"/>
      <c r="CZT93" s="12"/>
      <c r="CZU93" s="12"/>
      <c r="CZV93" s="12"/>
      <c r="CZW93" s="12"/>
      <c r="CZX93" s="12"/>
      <c r="CZY93" s="12"/>
      <c r="CZZ93" s="12"/>
      <c r="DAA93" s="12"/>
      <c r="DAB93" s="12"/>
      <c r="DAC93" s="12"/>
      <c r="DAD93" s="12"/>
      <c r="DAE93" s="12"/>
      <c r="DAF93" s="12"/>
      <c r="DAG93" s="12"/>
      <c r="DAH93" s="12"/>
      <c r="DAI93" s="12"/>
      <c r="DAJ93" s="12"/>
      <c r="DAK93" s="12"/>
      <c r="DAL93" s="12"/>
      <c r="DAM93" s="12"/>
      <c r="DAN93" s="12"/>
      <c r="DAO93" s="12"/>
      <c r="DAP93" s="12"/>
      <c r="DAQ93" s="12"/>
      <c r="DAR93" s="12"/>
      <c r="DAS93" s="12"/>
      <c r="DAT93" s="12"/>
      <c r="DAU93" s="12"/>
      <c r="DAV93" s="12"/>
      <c r="DAW93" s="12"/>
      <c r="DAX93" s="12"/>
      <c r="DAY93" s="12"/>
      <c r="DAZ93" s="12"/>
      <c r="DBA93" s="12"/>
      <c r="DBB93" s="12"/>
      <c r="DBC93" s="12"/>
      <c r="DBD93" s="12"/>
      <c r="DBE93" s="12"/>
      <c r="DBF93" s="12"/>
      <c r="DBG93" s="12"/>
      <c r="DBH93" s="12"/>
      <c r="DBI93" s="12"/>
      <c r="DBJ93" s="12"/>
      <c r="DBK93" s="12"/>
      <c r="DBL93" s="12"/>
      <c r="DBM93" s="12"/>
      <c r="DBN93" s="12"/>
      <c r="DBO93" s="12"/>
      <c r="DBP93" s="12"/>
      <c r="DBQ93" s="12"/>
      <c r="DBR93" s="12"/>
      <c r="DBS93" s="12"/>
      <c r="DBT93" s="12"/>
      <c r="DBU93" s="12"/>
      <c r="DBV93" s="12"/>
      <c r="DBW93" s="12"/>
      <c r="DBX93" s="12"/>
      <c r="DBY93" s="12"/>
      <c r="DBZ93" s="12"/>
      <c r="DCA93" s="12"/>
      <c r="DCB93" s="12"/>
      <c r="DCC93" s="12"/>
      <c r="DCD93" s="12"/>
      <c r="DCE93" s="12"/>
      <c r="DCF93" s="12"/>
      <c r="DCG93" s="12"/>
      <c r="DCH93" s="12"/>
      <c r="DCI93" s="12"/>
      <c r="DCJ93" s="12"/>
      <c r="DCK93" s="12"/>
      <c r="DCL93" s="12"/>
      <c r="DCM93" s="12"/>
      <c r="DCN93" s="12"/>
      <c r="DCO93" s="12"/>
      <c r="DCP93" s="12"/>
      <c r="DCQ93" s="12"/>
      <c r="DCR93" s="12"/>
      <c r="DCS93" s="12"/>
      <c r="DCT93" s="12"/>
      <c r="DCU93" s="12"/>
      <c r="DCV93" s="12"/>
      <c r="DCW93" s="12"/>
      <c r="DCX93" s="12"/>
      <c r="DCY93" s="12"/>
      <c r="DCZ93" s="12"/>
      <c r="DDA93" s="12"/>
      <c r="DDB93" s="12"/>
      <c r="DDC93" s="12"/>
      <c r="DDD93" s="12"/>
      <c r="DDE93" s="12"/>
      <c r="DDF93" s="12"/>
      <c r="DDG93" s="12"/>
      <c r="DDH93" s="12"/>
      <c r="DDI93" s="12"/>
      <c r="DDJ93" s="12"/>
      <c r="DDK93" s="12"/>
      <c r="DDL93" s="12"/>
      <c r="DDM93" s="12"/>
      <c r="DDN93" s="12"/>
      <c r="DDO93" s="12"/>
      <c r="DDP93" s="12"/>
      <c r="DDQ93" s="12"/>
      <c r="DDR93" s="12"/>
      <c r="DDS93" s="12"/>
      <c r="DDT93" s="12"/>
      <c r="DDU93" s="12"/>
      <c r="DDV93" s="12"/>
      <c r="DDW93" s="12"/>
      <c r="DDX93" s="12"/>
      <c r="DDY93" s="12"/>
      <c r="DDZ93" s="12"/>
      <c r="DEA93" s="12"/>
      <c r="DEB93" s="12"/>
      <c r="DEC93" s="12"/>
      <c r="DED93" s="12"/>
      <c r="DEE93" s="12"/>
      <c r="DEF93" s="12"/>
      <c r="DEG93" s="12"/>
      <c r="DEH93" s="12"/>
      <c r="DEI93" s="12"/>
      <c r="DEJ93" s="12"/>
      <c r="DEK93" s="12"/>
      <c r="DEL93" s="12"/>
      <c r="DEM93" s="12"/>
      <c r="DEN93" s="12"/>
      <c r="DEO93" s="12"/>
      <c r="DEP93" s="12"/>
      <c r="DEQ93" s="12"/>
      <c r="DER93" s="12"/>
      <c r="DES93" s="12"/>
      <c r="DET93" s="12"/>
      <c r="DEU93" s="12"/>
      <c r="DEV93" s="12"/>
      <c r="DEW93" s="12"/>
      <c r="DEX93" s="12"/>
      <c r="DEY93" s="12"/>
      <c r="DEZ93" s="12"/>
      <c r="DFA93" s="12"/>
      <c r="DFB93" s="12"/>
      <c r="DFC93" s="12"/>
      <c r="DFD93" s="12"/>
      <c r="DFE93" s="12"/>
      <c r="DFF93" s="12"/>
      <c r="DFG93" s="12"/>
      <c r="DFH93" s="12"/>
      <c r="DFI93" s="12"/>
      <c r="DFJ93" s="12"/>
      <c r="DFK93" s="12"/>
      <c r="DFL93" s="12"/>
      <c r="DFM93" s="12"/>
      <c r="DFN93" s="12"/>
      <c r="DFO93" s="12"/>
      <c r="DFP93" s="12"/>
      <c r="DFQ93" s="12"/>
      <c r="DFR93" s="12"/>
      <c r="DFS93" s="12"/>
      <c r="DFT93" s="12"/>
      <c r="DFU93" s="12"/>
      <c r="DFV93" s="12"/>
      <c r="DFW93" s="12"/>
      <c r="DFX93" s="12"/>
      <c r="DFY93" s="12"/>
      <c r="DFZ93" s="12"/>
      <c r="DGA93" s="12"/>
      <c r="DGB93" s="12"/>
      <c r="DGC93" s="12"/>
      <c r="DGD93" s="12"/>
      <c r="DGE93" s="12"/>
      <c r="DGF93" s="12"/>
      <c r="DGG93" s="12"/>
      <c r="DGH93" s="12"/>
      <c r="DGI93" s="12"/>
      <c r="DGJ93" s="12"/>
      <c r="DGK93" s="12"/>
      <c r="DGL93" s="12"/>
      <c r="DGM93" s="12"/>
      <c r="DGN93" s="12"/>
      <c r="DGO93" s="12"/>
      <c r="DGP93" s="12"/>
      <c r="DGQ93" s="12"/>
      <c r="DGR93" s="12"/>
      <c r="DGS93" s="12"/>
      <c r="DGT93" s="12"/>
      <c r="DGU93" s="12"/>
      <c r="DGV93" s="12"/>
      <c r="DGW93" s="12"/>
      <c r="DGX93" s="12"/>
      <c r="DGY93" s="12"/>
      <c r="DGZ93" s="12"/>
      <c r="DHA93" s="12"/>
      <c r="DHB93" s="12"/>
      <c r="DHC93" s="12"/>
      <c r="DHD93" s="12"/>
      <c r="DHE93" s="12"/>
      <c r="DHF93" s="12"/>
      <c r="DHG93" s="12"/>
      <c r="DHH93" s="12"/>
      <c r="DHI93" s="12"/>
      <c r="DHJ93" s="12"/>
      <c r="DHK93" s="12"/>
      <c r="DHL93" s="12"/>
      <c r="DHM93" s="12"/>
      <c r="DHN93" s="12"/>
      <c r="DHO93" s="12"/>
      <c r="DHP93" s="12"/>
      <c r="DHQ93" s="12"/>
      <c r="DHR93" s="12"/>
      <c r="DHS93" s="12"/>
      <c r="DHT93" s="12"/>
      <c r="DHU93" s="12"/>
      <c r="DHV93" s="12"/>
      <c r="DHW93" s="12"/>
      <c r="DHX93" s="12"/>
      <c r="DHY93" s="12"/>
      <c r="DHZ93" s="12"/>
      <c r="DIA93" s="12"/>
      <c r="DIB93" s="12"/>
      <c r="DIC93" s="12"/>
      <c r="DID93" s="12"/>
      <c r="DIE93" s="12"/>
      <c r="DIF93" s="12"/>
      <c r="DIG93" s="12"/>
      <c r="DIH93" s="12"/>
      <c r="DII93" s="12"/>
      <c r="DIJ93" s="12"/>
      <c r="DIK93" s="12"/>
      <c r="DIL93" s="12"/>
      <c r="DIM93" s="12"/>
      <c r="DIN93" s="12"/>
      <c r="DIO93" s="12"/>
      <c r="DIP93" s="12"/>
      <c r="DIQ93" s="12"/>
      <c r="DIR93" s="12"/>
      <c r="DIS93" s="12"/>
      <c r="DIT93" s="12"/>
      <c r="DIU93" s="12"/>
      <c r="DIV93" s="12"/>
      <c r="DIW93" s="12"/>
      <c r="DIX93" s="12"/>
      <c r="DIY93" s="12"/>
      <c r="DIZ93" s="12"/>
      <c r="DJA93" s="12"/>
      <c r="DJB93" s="12"/>
      <c r="DJC93" s="12"/>
      <c r="DJD93" s="12"/>
      <c r="DJE93" s="12"/>
      <c r="DJF93" s="12"/>
      <c r="DJG93" s="12"/>
      <c r="DJH93" s="12"/>
      <c r="DJI93" s="12"/>
      <c r="DJJ93" s="12"/>
      <c r="DJK93" s="12"/>
      <c r="DJL93" s="12"/>
      <c r="DJM93" s="12"/>
      <c r="DJN93" s="12"/>
      <c r="DJO93" s="12"/>
      <c r="DJP93" s="12"/>
      <c r="DJQ93" s="12"/>
      <c r="DJR93" s="12"/>
      <c r="DJS93" s="12"/>
      <c r="DJT93" s="12"/>
      <c r="DJU93" s="12"/>
      <c r="DJV93" s="12"/>
      <c r="DJW93" s="12"/>
      <c r="DJX93" s="12"/>
      <c r="DJY93" s="12"/>
      <c r="DJZ93" s="12"/>
      <c r="DKA93" s="12"/>
      <c r="DKB93" s="12"/>
      <c r="DKC93" s="12"/>
      <c r="DKD93" s="12"/>
      <c r="DKE93" s="12"/>
      <c r="DKF93" s="12"/>
      <c r="DKG93" s="12"/>
      <c r="DKH93" s="12"/>
      <c r="DKI93" s="12"/>
      <c r="DKJ93" s="12"/>
      <c r="DKK93" s="12"/>
      <c r="DKL93" s="12"/>
      <c r="DKM93" s="12"/>
      <c r="DKN93" s="12"/>
      <c r="DKO93" s="12"/>
      <c r="DKP93" s="12"/>
      <c r="DKQ93" s="12"/>
      <c r="DKR93" s="12"/>
      <c r="DKS93" s="12"/>
      <c r="DKT93" s="12"/>
      <c r="DKU93" s="12"/>
      <c r="DKV93" s="12"/>
      <c r="DKW93" s="12"/>
      <c r="DKX93" s="12"/>
      <c r="DKY93" s="12"/>
      <c r="DKZ93" s="12"/>
      <c r="DLA93" s="12"/>
      <c r="DLB93" s="12"/>
      <c r="DLC93" s="12"/>
      <c r="DLD93" s="12"/>
      <c r="DLE93" s="12"/>
      <c r="DLF93" s="12"/>
      <c r="DLG93" s="12"/>
      <c r="DLH93" s="12"/>
      <c r="DLI93" s="12"/>
      <c r="DLJ93" s="12"/>
      <c r="DLK93" s="12"/>
      <c r="DLL93" s="12"/>
      <c r="DLM93" s="12"/>
      <c r="DLN93" s="12"/>
      <c r="DLO93" s="12"/>
      <c r="DLP93" s="12"/>
      <c r="DLQ93" s="12"/>
      <c r="DLR93" s="12"/>
      <c r="DLS93" s="12"/>
      <c r="DLT93" s="12"/>
      <c r="DLU93" s="12"/>
      <c r="DLV93" s="12"/>
      <c r="DLW93" s="12"/>
      <c r="DLX93" s="12"/>
      <c r="DLY93" s="12"/>
      <c r="DLZ93" s="12"/>
      <c r="DMA93" s="12"/>
      <c r="DMB93" s="12"/>
      <c r="DMC93" s="12"/>
      <c r="DMD93" s="12"/>
      <c r="DME93" s="12"/>
      <c r="DMF93" s="12"/>
      <c r="DMG93" s="12"/>
      <c r="DMH93" s="12"/>
      <c r="DMI93" s="12"/>
      <c r="DMJ93" s="12"/>
      <c r="DMK93" s="12"/>
      <c r="DML93" s="12"/>
      <c r="DMM93" s="12"/>
      <c r="DMN93" s="12"/>
      <c r="DMO93" s="12"/>
      <c r="DMP93" s="12"/>
      <c r="DMQ93" s="12"/>
      <c r="DMR93" s="12"/>
      <c r="DMS93" s="12"/>
      <c r="DMT93" s="12"/>
      <c r="DMU93" s="12"/>
      <c r="DMV93" s="12"/>
      <c r="DMW93" s="12"/>
      <c r="DMX93" s="12"/>
      <c r="DMY93" s="12"/>
      <c r="DMZ93" s="12"/>
      <c r="DNA93" s="12"/>
      <c r="DNB93" s="12"/>
      <c r="DNC93" s="12"/>
      <c r="DND93" s="12"/>
      <c r="DNE93" s="12"/>
      <c r="DNF93" s="12"/>
      <c r="DNG93" s="12"/>
      <c r="DNH93" s="12"/>
      <c r="DNI93" s="12"/>
      <c r="DNJ93" s="12"/>
      <c r="DNK93" s="12"/>
      <c r="DNL93" s="12"/>
      <c r="DNM93" s="12"/>
      <c r="DNN93" s="12"/>
      <c r="DNO93" s="12"/>
      <c r="DNP93" s="12"/>
      <c r="DNQ93" s="12"/>
      <c r="DNR93" s="12"/>
      <c r="DNS93" s="12"/>
      <c r="DNT93" s="12"/>
      <c r="DNU93" s="12"/>
      <c r="DNV93" s="12"/>
      <c r="DNW93" s="12"/>
      <c r="DNX93" s="12"/>
      <c r="DNY93" s="12"/>
      <c r="DNZ93" s="12"/>
      <c r="DOA93" s="12"/>
      <c r="DOB93" s="12"/>
      <c r="DOC93" s="12"/>
      <c r="DOD93" s="12"/>
      <c r="DOE93" s="12"/>
      <c r="DOF93" s="12"/>
      <c r="DOG93" s="12"/>
      <c r="DOH93" s="12"/>
      <c r="DOI93" s="12"/>
      <c r="DOJ93" s="12"/>
      <c r="DOK93" s="12"/>
      <c r="DOL93" s="12"/>
      <c r="DOM93" s="12"/>
      <c r="DON93" s="12"/>
      <c r="DOO93" s="12"/>
      <c r="DOP93" s="12"/>
      <c r="DOQ93" s="12"/>
      <c r="DOR93" s="12"/>
      <c r="DOS93" s="12"/>
      <c r="DOT93" s="12"/>
      <c r="DOU93" s="12"/>
      <c r="DOV93" s="12"/>
      <c r="DOW93" s="12"/>
      <c r="DOX93" s="12"/>
      <c r="DOY93" s="12"/>
      <c r="DOZ93" s="12"/>
      <c r="DPA93" s="12"/>
      <c r="DPB93" s="12"/>
      <c r="DPC93" s="12"/>
      <c r="DPD93" s="12"/>
      <c r="DPE93" s="12"/>
      <c r="DPF93" s="12"/>
      <c r="DPG93" s="12"/>
      <c r="DPH93" s="12"/>
      <c r="DPI93" s="12"/>
      <c r="DPJ93" s="12"/>
      <c r="DPK93" s="12"/>
      <c r="DPL93" s="12"/>
      <c r="DPM93" s="12"/>
      <c r="DPN93" s="12"/>
      <c r="DPO93" s="12"/>
      <c r="DPP93" s="12"/>
      <c r="DPQ93" s="12"/>
      <c r="DPR93" s="12"/>
      <c r="DPS93" s="12"/>
      <c r="DPT93" s="12"/>
      <c r="DPU93" s="12"/>
      <c r="DPV93" s="12"/>
      <c r="DPW93" s="12"/>
      <c r="DPX93" s="12"/>
      <c r="DPY93" s="12"/>
      <c r="DPZ93" s="12"/>
      <c r="DQA93" s="12"/>
      <c r="DQB93" s="12"/>
      <c r="DQC93" s="12"/>
      <c r="DQD93" s="12"/>
      <c r="DQE93" s="12"/>
      <c r="DQF93" s="12"/>
      <c r="DQG93" s="12"/>
      <c r="DQH93" s="12"/>
      <c r="DQI93" s="12"/>
      <c r="DQJ93" s="12"/>
      <c r="DQK93" s="12"/>
      <c r="DQL93" s="12"/>
      <c r="DQM93" s="12"/>
      <c r="DQN93" s="12"/>
      <c r="DQO93" s="12"/>
      <c r="DQP93" s="12"/>
      <c r="DQQ93" s="12"/>
      <c r="DQR93" s="12"/>
      <c r="DQS93" s="12"/>
      <c r="DQT93" s="12"/>
      <c r="DQU93" s="12"/>
      <c r="DQV93" s="12"/>
      <c r="DQW93" s="12"/>
      <c r="DQX93" s="12"/>
      <c r="DQY93" s="12"/>
      <c r="DQZ93" s="12"/>
      <c r="DRA93" s="12"/>
      <c r="DRB93" s="12"/>
      <c r="DRC93" s="12"/>
      <c r="DRD93" s="12"/>
      <c r="DRE93" s="12"/>
      <c r="DRF93" s="12"/>
      <c r="DRG93" s="12"/>
      <c r="DRH93" s="12"/>
      <c r="DRI93" s="12"/>
      <c r="DRJ93" s="12"/>
      <c r="DRK93" s="12"/>
      <c r="DRL93" s="12"/>
      <c r="DRM93" s="12"/>
      <c r="DRN93" s="12"/>
      <c r="DRO93" s="12"/>
      <c r="DRP93" s="12"/>
      <c r="DRQ93" s="12"/>
      <c r="DRR93" s="12"/>
      <c r="DRS93" s="12"/>
      <c r="DRT93" s="12"/>
      <c r="DRU93" s="12"/>
      <c r="DRV93" s="12"/>
      <c r="DRW93" s="12"/>
      <c r="DRX93" s="12"/>
      <c r="DRY93" s="12"/>
      <c r="DRZ93" s="12"/>
      <c r="DSA93" s="12"/>
      <c r="DSB93" s="12"/>
      <c r="DSC93" s="12"/>
      <c r="DSD93" s="12"/>
      <c r="DSE93" s="12"/>
      <c r="DSF93" s="12"/>
      <c r="DSG93" s="12"/>
      <c r="DSH93" s="12"/>
      <c r="DSI93" s="12"/>
      <c r="DSJ93" s="12"/>
      <c r="DSK93" s="12"/>
      <c r="DSL93" s="12"/>
      <c r="DSM93" s="12"/>
      <c r="DSN93" s="12"/>
      <c r="DSO93" s="12"/>
      <c r="DSP93" s="12"/>
      <c r="DSQ93" s="12"/>
      <c r="DSR93" s="12"/>
      <c r="DSS93" s="12"/>
      <c r="DST93" s="12"/>
      <c r="DSU93" s="12"/>
      <c r="DSV93" s="12"/>
      <c r="DSW93" s="12"/>
      <c r="DSX93" s="12"/>
      <c r="DSY93" s="12"/>
      <c r="DSZ93" s="12"/>
      <c r="DTA93" s="12"/>
      <c r="DTB93" s="12"/>
      <c r="DTC93" s="12"/>
      <c r="DTD93" s="12"/>
      <c r="DTE93" s="12"/>
      <c r="DTF93" s="12"/>
      <c r="DTG93" s="12"/>
      <c r="DTH93" s="12"/>
      <c r="DTI93" s="12"/>
      <c r="DTJ93" s="12"/>
      <c r="DTK93" s="12"/>
      <c r="DTL93" s="12"/>
      <c r="DTM93" s="12"/>
      <c r="DTN93" s="12"/>
      <c r="DTO93" s="12"/>
      <c r="DTP93" s="12"/>
      <c r="DTQ93" s="12"/>
      <c r="DTR93" s="12"/>
      <c r="DTS93" s="12"/>
      <c r="DTT93" s="12"/>
      <c r="DTU93" s="12"/>
      <c r="DTV93" s="12"/>
      <c r="DTW93" s="12"/>
      <c r="DTX93" s="12"/>
      <c r="DTY93" s="12"/>
      <c r="DTZ93" s="12"/>
      <c r="DUA93" s="12"/>
      <c r="DUB93" s="12"/>
      <c r="DUC93" s="12"/>
      <c r="DUD93" s="12"/>
      <c r="DUE93" s="12"/>
      <c r="DUF93" s="12"/>
      <c r="DUG93" s="12"/>
      <c r="DUH93" s="12"/>
      <c r="DUI93" s="12"/>
      <c r="DUJ93" s="12"/>
      <c r="DUK93" s="12"/>
      <c r="DUL93" s="12"/>
      <c r="DUM93" s="12"/>
      <c r="DUN93" s="12"/>
      <c r="DUO93" s="12"/>
      <c r="DUP93" s="12"/>
      <c r="DUQ93" s="12"/>
      <c r="DUR93" s="12"/>
      <c r="DUS93" s="12"/>
      <c r="DUT93" s="12"/>
      <c r="DUU93" s="12"/>
      <c r="DUV93" s="12"/>
      <c r="DUW93" s="12"/>
      <c r="DUX93" s="12"/>
      <c r="DUY93" s="12"/>
      <c r="DUZ93" s="12"/>
      <c r="DVA93" s="12"/>
      <c r="DVB93" s="12"/>
      <c r="DVC93" s="12"/>
      <c r="DVD93" s="12"/>
      <c r="DVE93" s="12"/>
      <c r="DVF93" s="12"/>
      <c r="DVG93" s="12"/>
      <c r="DVH93" s="12"/>
      <c r="DVI93" s="12"/>
      <c r="DVJ93" s="12"/>
      <c r="DVK93" s="12"/>
      <c r="DVL93" s="12"/>
      <c r="DVM93" s="12"/>
      <c r="DVN93" s="12"/>
      <c r="DVO93" s="12"/>
      <c r="DVP93" s="12"/>
      <c r="DVQ93" s="12"/>
      <c r="DVR93" s="12"/>
      <c r="DVS93" s="12"/>
      <c r="DVT93" s="12"/>
      <c r="DVU93" s="12"/>
      <c r="DVV93" s="12"/>
      <c r="DVW93" s="12"/>
      <c r="DVX93" s="12"/>
      <c r="DVY93" s="12"/>
      <c r="DVZ93" s="12"/>
      <c r="DWA93" s="12"/>
      <c r="DWB93" s="12"/>
      <c r="DWC93" s="12"/>
      <c r="DWD93" s="12"/>
      <c r="DWE93" s="12"/>
      <c r="DWF93" s="12"/>
      <c r="DWG93" s="12"/>
      <c r="DWH93" s="12"/>
      <c r="DWI93" s="12"/>
      <c r="DWJ93" s="12"/>
      <c r="DWK93" s="12"/>
      <c r="DWL93" s="12"/>
      <c r="DWM93" s="12"/>
      <c r="DWN93" s="12"/>
      <c r="DWO93" s="12"/>
      <c r="DWP93" s="12"/>
      <c r="DWQ93" s="12"/>
      <c r="DWR93" s="12"/>
      <c r="DWS93" s="12"/>
      <c r="DWT93" s="12"/>
      <c r="DWU93" s="12"/>
      <c r="DWV93" s="12"/>
      <c r="DWW93" s="12"/>
      <c r="DWX93" s="12"/>
      <c r="DWY93" s="12"/>
      <c r="DWZ93" s="12"/>
      <c r="DXA93" s="12"/>
      <c r="DXB93" s="12"/>
      <c r="DXC93" s="12"/>
      <c r="DXD93" s="12"/>
      <c r="DXE93" s="12"/>
      <c r="DXF93" s="12"/>
      <c r="DXG93" s="12"/>
      <c r="DXH93" s="12"/>
      <c r="DXI93" s="12"/>
      <c r="DXJ93" s="12"/>
      <c r="DXK93" s="12"/>
      <c r="DXL93" s="12"/>
      <c r="DXM93" s="12"/>
      <c r="DXN93" s="12"/>
      <c r="DXO93" s="12"/>
      <c r="DXP93" s="12"/>
      <c r="DXQ93" s="12"/>
      <c r="DXR93" s="12"/>
      <c r="DXS93" s="12"/>
      <c r="DXT93" s="12"/>
      <c r="DXU93" s="12"/>
      <c r="DXV93" s="12"/>
      <c r="DXW93" s="12"/>
      <c r="DXX93" s="12"/>
      <c r="DXY93" s="12"/>
      <c r="DXZ93" s="12"/>
      <c r="DYA93" s="12"/>
      <c r="DYB93" s="12"/>
      <c r="DYC93" s="12"/>
      <c r="DYD93" s="12"/>
      <c r="DYE93" s="12"/>
      <c r="DYF93" s="12"/>
      <c r="DYG93" s="12"/>
      <c r="DYH93" s="12"/>
      <c r="DYI93" s="12"/>
      <c r="DYJ93" s="12"/>
      <c r="DYK93" s="12"/>
      <c r="DYL93" s="12"/>
      <c r="DYM93" s="12"/>
      <c r="DYN93" s="12"/>
      <c r="DYO93" s="12"/>
      <c r="DYP93" s="12"/>
      <c r="DYQ93" s="12"/>
      <c r="DYR93" s="12"/>
      <c r="DYS93" s="12"/>
      <c r="DYT93" s="12"/>
      <c r="DYU93" s="12"/>
      <c r="DYV93" s="12"/>
      <c r="DYW93" s="12"/>
      <c r="DYX93" s="12"/>
      <c r="DYY93" s="12"/>
      <c r="DYZ93" s="12"/>
      <c r="DZA93" s="12"/>
      <c r="DZB93" s="12"/>
      <c r="DZC93" s="12"/>
      <c r="DZD93" s="12"/>
      <c r="DZE93" s="12"/>
      <c r="DZF93" s="12"/>
      <c r="DZG93" s="12"/>
      <c r="DZH93" s="12"/>
      <c r="DZI93" s="12"/>
      <c r="DZJ93" s="12"/>
      <c r="DZK93" s="12"/>
      <c r="DZL93" s="12"/>
      <c r="DZM93" s="12"/>
      <c r="DZN93" s="12"/>
      <c r="DZO93" s="12"/>
      <c r="DZP93" s="12"/>
      <c r="DZQ93" s="12"/>
      <c r="DZR93" s="12"/>
      <c r="DZS93" s="12"/>
      <c r="DZT93" s="12"/>
      <c r="DZU93" s="12"/>
      <c r="DZV93" s="12"/>
      <c r="DZW93" s="12"/>
      <c r="DZX93" s="12"/>
      <c r="DZY93" s="12"/>
      <c r="DZZ93" s="12"/>
      <c r="EAA93" s="12"/>
      <c r="EAB93" s="12"/>
      <c r="EAC93" s="12"/>
      <c r="EAD93" s="12"/>
      <c r="EAE93" s="12"/>
      <c r="EAF93" s="12"/>
      <c r="EAG93" s="12"/>
      <c r="EAH93" s="12"/>
      <c r="EAI93" s="12"/>
      <c r="EAJ93" s="12"/>
      <c r="EAK93" s="12"/>
      <c r="EAL93" s="12"/>
      <c r="EAM93" s="12"/>
      <c r="EAN93" s="12"/>
      <c r="EAO93" s="12"/>
      <c r="EAP93" s="12"/>
      <c r="EAQ93" s="12"/>
      <c r="EAR93" s="12"/>
      <c r="EAS93" s="12"/>
      <c r="EAT93" s="12"/>
      <c r="EAU93" s="12"/>
      <c r="EAV93" s="12"/>
      <c r="EAW93" s="12"/>
      <c r="EAX93" s="12"/>
      <c r="EAY93" s="12"/>
      <c r="EAZ93" s="12"/>
      <c r="EBA93" s="12"/>
      <c r="EBB93" s="12"/>
      <c r="EBC93" s="12"/>
      <c r="EBD93" s="12"/>
      <c r="EBE93" s="12"/>
      <c r="EBF93" s="12"/>
      <c r="EBG93" s="12"/>
      <c r="EBH93" s="12"/>
      <c r="EBI93" s="12"/>
      <c r="EBJ93" s="12"/>
      <c r="EBK93" s="12"/>
      <c r="EBL93" s="12"/>
      <c r="EBM93" s="12"/>
      <c r="EBN93" s="12"/>
      <c r="EBO93" s="12"/>
      <c r="EBP93" s="12"/>
      <c r="EBQ93" s="12"/>
      <c r="EBR93" s="12"/>
      <c r="EBS93" s="12"/>
      <c r="EBT93" s="12"/>
      <c r="EBU93" s="12"/>
      <c r="EBV93" s="12"/>
      <c r="EBW93" s="12"/>
      <c r="EBX93" s="12"/>
      <c r="EBY93" s="12"/>
      <c r="EBZ93" s="12"/>
      <c r="ECA93" s="12"/>
      <c r="ECB93" s="12"/>
      <c r="ECC93" s="12"/>
      <c r="ECD93" s="12"/>
      <c r="ECE93" s="12"/>
      <c r="ECF93" s="12"/>
      <c r="ECG93" s="12"/>
      <c r="ECH93" s="12"/>
      <c r="ECI93" s="12"/>
      <c r="ECJ93" s="12"/>
      <c r="ECK93" s="12"/>
      <c r="ECL93" s="12"/>
      <c r="ECM93" s="12"/>
      <c r="ECN93" s="12"/>
      <c r="ECO93" s="12"/>
      <c r="ECP93" s="12"/>
      <c r="ECQ93" s="12"/>
      <c r="ECR93" s="12"/>
      <c r="ECS93" s="12"/>
      <c r="ECT93" s="12"/>
      <c r="ECU93" s="12"/>
      <c r="ECV93" s="12"/>
      <c r="ECW93" s="12"/>
      <c r="ECX93" s="12"/>
      <c r="ECY93" s="12"/>
      <c r="ECZ93" s="12"/>
      <c r="EDA93" s="12"/>
      <c r="EDB93" s="12"/>
      <c r="EDC93" s="12"/>
      <c r="EDD93" s="12"/>
      <c r="EDE93" s="12"/>
      <c r="EDF93" s="12"/>
      <c r="EDG93" s="12"/>
      <c r="EDH93" s="12"/>
      <c r="EDI93" s="12"/>
      <c r="EDJ93" s="12"/>
      <c r="EDK93" s="12"/>
      <c r="EDL93" s="12"/>
      <c r="EDM93" s="12"/>
      <c r="EDN93" s="12"/>
      <c r="EDO93" s="12"/>
      <c r="EDP93" s="12"/>
      <c r="EDQ93" s="12"/>
      <c r="EDR93" s="12"/>
      <c r="EDS93" s="12"/>
      <c r="EDT93" s="12"/>
      <c r="EDU93" s="12"/>
      <c r="EDV93" s="12"/>
      <c r="EDW93" s="12"/>
      <c r="EDX93" s="12"/>
      <c r="EDY93" s="12"/>
      <c r="EDZ93" s="12"/>
      <c r="EEA93" s="12"/>
      <c r="EEB93" s="12"/>
      <c r="EEC93" s="12"/>
      <c r="EED93" s="12"/>
      <c r="EEE93" s="12"/>
      <c r="EEF93" s="12"/>
      <c r="EEG93" s="12"/>
      <c r="EEH93" s="12"/>
      <c r="EEI93" s="12"/>
      <c r="EEJ93" s="12"/>
      <c r="EEK93" s="12"/>
      <c r="EEL93" s="12"/>
      <c r="EEM93" s="12"/>
      <c r="EEN93" s="12"/>
      <c r="EEO93" s="12"/>
      <c r="EEP93" s="12"/>
      <c r="EEQ93" s="12"/>
      <c r="EER93" s="12"/>
      <c r="EES93" s="12"/>
      <c r="EET93" s="12"/>
      <c r="EEU93" s="12"/>
      <c r="EEV93" s="12"/>
      <c r="EEW93" s="12"/>
      <c r="EEX93" s="12"/>
      <c r="EEY93" s="12"/>
      <c r="EEZ93" s="12"/>
      <c r="EFA93" s="12"/>
      <c r="EFB93" s="12"/>
      <c r="EFC93" s="12"/>
      <c r="EFD93" s="12"/>
      <c r="EFE93" s="12"/>
      <c r="EFF93" s="12"/>
      <c r="EFG93" s="12"/>
      <c r="EFH93" s="12"/>
      <c r="EFI93" s="12"/>
      <c r="EFJ93" s="12"/>
      <c r="EFK93" s="12"/>
      <c r="EFL93" s="12"/>
      <c r="EFM93" s="12"/>
      <c r="EFN93" s="12"/>
      <c r="EFO93" s="12"/>
      <c r="EFP93" s="12"/>
      <c r="EFQ93" s="12"/>
      <c r="EFR93" s="12"/>
      <c r="EFS93" s="12"/>
      <c r="EFT93" s="12"/>
      <c r="EFU93" s="12"/>
      <c r="EFV93" s="12"/>
      <c r="EFW93" s="12"/>
      <c r="EFX93" s="12"/>
      <c r="EFY93" s="12"/>
      <c r="EFZ93" s="12"/>
      <c r="EGA93" s="12"/>
      <c r="EGB93" s="12"/>
      <c r="EGC93" s="12"/>
      <c r="EGD93" s="12"/>
      <c r="EGE93" s="12"/>
      <c r="EGF93" s="12"/>
      <c r="EGG93" s="12"/>
      <c r="EGH93" s="12"/>
      <c r="EGI93" s="12"/>
      <c r="EGJ93" s="12"/>
      <c r="EGK93" s="12"/>
      <c r="EGL93" s="12"/>
      <c r="EGM93" s="12"/>
      <c r="EGN93" s="12"/>
      <c r="EGO93" s="12"/>
      <c r="EGP93" s="12"/>
      <c r="EGQ93" s="12"/>
      <c r="EGR93" s="12"/>
      <c r="EGS93" s="12"/>
      <c r="EGT93" s="12"/>
      <c r="EGU93" s="12"/>
      <c r="EGV93" s="12"/>
      <c r="EGW93" s="12"/>
      <c r="EGX93" s="12"/>
      <c r="EGY93" s="12"/>
      <c r="EGZ93" s="12"/>
      <c r="EHA93" s="12"/>
      <c r="EHB93" s="12"/>
      <c r="EHC93" s="12"/>
      <c r="EHD93" s="12"/>
      <c r="EHE93" s="12"/>
      <c r="EHF93" s="12"/>
      <c r="EHG93" s="12"/>
      <c r="EHH93" s="12"/>
      <c r="EHI93" s="12"/>
      <c r="EHJ93" s="12"/>
      <c r="EHK93" s="12"/>
      <c r="EHL93" s="12"/>
      <c r="EHM93" s="12"/>
      <c r="EHN93" s="12"/>
      <c r="EHO93" s="12"/>
      <c r="EHP93" s="12"/>
      <c r="EHQ93" s="12"/>
      <c r="EHR93" s="12"/>
      <c r="EHS93" s="12"/>
      <c r="EHT93" s="12"/>
      <c r="EHU93" s="12"/>
      <c r="EHV93" s="12"/>
      <c r="EHW93" s="12"/>
      <c r="EHX93" s="12"/>
      <c r="EHY93" s="12"/>
      <c r="EHZ93" s="12"/>
      <c r="EIA93" s="12"/>
      <c r="EIB93" s="12"/>
      <c r="EIC93" s="12"/>
      <c r="EID93" s="12"/>
      <c r="EIE93" s="12"/>
      <c r="EIF93" s="12"/>
      <c r="EIG93" s="12"/>
      <c r="EIH93" s="12"/>
      <c r="EII93" s="12"/>
      <c r="EIJ93" s="12"/>
      <c r="EIK93" s="12"/>
      <c r="EIL93" s="12"/>
      <c r="EIM93" s="12"/>
      <c r="EIN93" s="12"/>
      <c r="EIO93" s="12"/>
      <c r="EIP93" s="12"/>
      <c r="EIQ93" s="12"/>
      <c r="EIR93" s="12"/>
      <c r="EIS93" s="12"/>
      <c r="EIT93" s="12"/>
      <c r="EIU93" s="12"/>
      <c r="EIV93" s="12"/>
      <c r="EIW93" s="12"/>
      <c r="EIX93" s="12"/>
      <c r="EIY93" s="12"/>
      <c r="EIZ93" s="12"/>
      <c r="EJA93" s="12"/>
      <c r="EJB93" s="12"/>
      <c r="EJC93" s="12"/>
      <c r="EJD93" s="12"/>
      <c r="EJE93" s="12"/>
      <c r="EJF93" s="12"/>
      <c r="EJG93" s="12"/>
      <c r="EJH93" s="12"/>
      <c r="EJI93" s="12"/>
      <c r="EJJ93" s="12"/>
      <c r="EJK93" s="12"/>
      <c r="EJL93" s="12"/>
      <c r="EJM93" s="12"/>
      <c r="EJN93" s="12"/>
      <c r="EJO93" s="12"/>
      <c r="EJP93" s="12"/>
      <c r="EJQ93" s="12"/>
      <c r="EJR93" s="12"/>
      <c r="EJS93" s="12"/>
      <c r="EJT93" s="12"/>
      <c r="EJU93" s="12"/>
      <c r="EJV93" s="12"/>
      <c r="EJW93" s="12"/>
      <c r="EJX93" s="12"/>
      <c r="EJY93" s="12"/>
      <c r="EJZ93" s="12"/>
      <c r="EKA93" s="12"/>
      <c r="EKB93" s="12"/>
      <c r="EKC93" s="12"/>
      <c r="EKD93" s="12"/>
      <c r="EKE93" s="12"/>
      <c r="EKF93" s="12"/>
      <c r="EKG93" s="12"/>
      <c r="EKH93" s="12"/>
      <c r="EKI93" s="12"/>
      <c r="EKJ93" s="12"/>
      <c r="EKK93" s="12"/>
      <c r="EKL93" s="12"/>
      <c r="EKM93" s="12"/>
      <c r="EKN93" s="12"/>
      <c r="EKO93" s="12"/>
      <c r="EKP93" s="12"/>
      <c r="EKQ93" s="12"/>
      <c r="EKR93" s="12"/>
      <c r="EKS93" s="12"/>
      <c r="EKT93" s="12"/>
      <c r="EKU93" s="12"/>
      <c r="EKV93" s="12"/>
      <c r="EKW93" s="12"/>
      <c r="EKX93" s="12"/>
      <c r="EKY93" s="12"/>
      <c r="EKZ93" s="12"/>
      <c r="ELA93" s="12"/>
      <c r="ELB93" s="12"/>
      <c r="ELC93" s="12"/>
      <c r="ELD93" s="12"/>
      <c r="ELE93" s="12"/>
      <c r="ELF93" s="12"/>
      <c r="ELG93" s="12"/>
      <c r="ELH93" s="12"/>
      <c r="ELI93" s="12"/>
      <c r="ELJ93" s="12"/>
      <c r="ELK93" s="12"/>
      <c r="ELL93" s="12"/>
      <c r="ELM93" s="12"/>
      <c r="ELN93" s="12"/>
      <c r="ELO93" s="12"/>
      <c r="ELP93" s="12"/>
      <c r="ELQ93" s="12"/>
      <c r="ELR93" s="12"/>
      <c r="ELS93" s="12"/>
      <c r="ELT93" s="12"/>
      <c r="ELU93" s="12"/>
      <c r="ELV93" s="12"/>
      <c r="ELW93" s="12"/>
      <c r="ELX93" s="12"/>
      <c r="ELY93" s="12"/>
      <c r="ELZ93" s="12"/>
      <c r="EMA93" s="12"/>
      <c r="EMB93" s="12"/>
      <c r="EMC93" s="12"/>
      <c r="EMD93" s="12"/>
      <c r="EME93" s="12"/>
      <c r="EMF93" s="12"/>
      <c r="EMG93" s="12"/>
      <c r="EMH93" s="12"/>
      <c r="EMI93" s="12"/>
      <c r="EMJ93" s="12"/>
      <c r="EMK93" s="12"/>
      <c r="EML93" s="12"/>
      <c r="EMM93" s="12"/>
      <c r="EMN93" s="12"/>
      <c r="EMO93" s="12"/>
      <c r="EMP93" s="12"/>
      <c r="EMQ93" s="12"/>
      <c r="EMR93" s="12"/>
      <c r="EMS93" s="12"/>
      <c r="EMT93" s="12"/>
      <c r="EMU93" s="12"/>
      <c r="EMV93" s="12"/>
      <c r="EMW93" s="12"/>
      <c r="EMX93" s="12"/>
      <c r="EMY93" s="12"/>
      <c r="EMZ93" s="12"/>
      <c r="ENA93" s="12"/>
      <c r="ENB93" s="12"/>
      <c r="ENC93" s="12"/>
      <c r="END93" s="12"/>
      <c r="ENE93" s="12"/>
      <c r="ENF93" s="12"/>
      <c r="ENG93" s="12"/>
      <c r="ENH93" s="12"/>
      <c r="ENI93" s="12"/>
      <c r="ENJ93" s="12"/>
      <c r="ENK93" s="12"/>
      <c r="ENL93" s="12"/>
      <c r="ENM93" s="12"/>
      <c r="ENN93" s="12"/>
      <c r="ENO93" s="12"/>
      <c r="ENP93" s="12"/>
      <c r="ENQ93" s="12"/>
      <c r="ENR93" s="12"/>
      <c r="ENS93" s="12"/>
      <c r="ENT93" s="12"/>
      <c r="ENU93" s="12"/>
      <c r="ENV93" s="12"/>
      <c r="ENW93" s="12"/>
      <c r="ENX93" s="12"/>
      <c r="ENY93" s="12"/>
      <c r="ENZ93" s="12"/>
      <c r="EOA93" s="12"/>
      <c r="EOB93" s="12"/>
      <c r="EOC93" s="12"/>
      <c r="EOD93" s="12"/>
      <c r="EOE93" s="12"/>
      <c r="EOF93" s="12"/>
      <c r="EOG93" s="12"/>
      <c r="EOH93" s="12"/>
      <c r="EOI93" s="12"/>
      <c r="EOJ93" s="12"/>
      <c r="EOK93" s="12"/>
      <c r="EOL93" s="12"/>
      <c r="EOM93" s="12"/>
      <c r="EON93" s="12"/>
      <c r="EOO93" s="12"/>
      <c r="EOP93" s="12"/>
      <c r="EOQ93" s="12"/>
      <c r="EOR93" s="12"/>
      <c r="EOS93" s="12"/>
      <c r="EOT93" s="12"/>
      <c r="EOU93" s="12"/>
      <c r="EOV93" s="12"/>
      <c r="EOW93" s="12"/>
      <c r="EOX93" s="12"/>
      <c r="EOY93" s="12"/>
      <c r="EOZ93" s="12"/>
      <c r="EPA93" s="12"/>
      <c r="EPB93" s="12"/>
      <c r="EPC93" s="12"/>
      <c r="EPD93" s="12"/>
      <c r="EPE93" s="12"/>
      <c r="EPF93" s="12"/>
      <c r="EPG93" s="12"/>
      <c r="EPH93" s="12"/>
      <c r="EPI93" s="12"/>
      <c r="EPJ93" s="12"/>
      <c r="EPK93" s="12"/>
      <c r="EPL93" s="12"/>
      <c r="EPM93" s="12"/>
      <c r="EPN93" s="12"/>
      <c r="EPO93" s="12"/>
      <c r="EPP93" s="12"/>
      <c r="EPQ93" s="12"/>
      <c r="EPR93" s="12"/>
      <c r="EPS93" s="12"/>
      <c r="EPT93" s="12"/>
      <c r="EPU93" s="12"/>
      <c r="EPV93" s="12"/>
      <c r="EPW93" s="12"/>
      <c r="EPX93" s="12"/>
      <c r="EPY93" s="12"/>
      <c r="EPZ93" s="12"/>
      <c r="EQA93" s="12"/>
      <c r="EQB93" s="12"/>
      <c r="EQC93" s="12"/>
      <c r="EQD93" s="12"/>
      <c r="EQE93" s="12"/>
      <c r="EQF93" s="12"/>
      <c r="EQG93" s="12"/>
      <c r="EQH93" s="12"/>
      <c r="EQI93" s="12"/>
      <c r="EQJ93" s="12"/>
      <c r="EQK93" s="12"/>
      <c r="EQL93" s="12"/>
      <c r="EQM93" s="12"/>
      <c r="EQN93" s="12"/>
      <c r="EQO93" s="12"/>
      <c r="EQP93" s="12"/>
      <c r="EQQ93" s="12"/>
      <c r="EQR93" s="12"/>
      <c r="EQS93" s="12"/>
      <c r="EQT93" s="12"/>
      <c r="EQU93" s="12"/>
      <c r="EQV93" s="12"/>
      <c r="EQW93" s="12"/>
      <c r="EQX93" s="12"/>
      <c r="EQY93" s="12"/>
      <c r="EQZ93" s="12"/>
      <c r="ERA93" s="12"/>
      <c r="ERB93" s="12"/>
      <c r="ERC93" s="12"/>
      <c r="ERD93" s="12"/>
      <c r="ERE93" s="12"/>
      <c r="ERF93" s="12"/>
      <c r="ERG93" s="12"/>
      <c r="ERH93" s="12"/>
      <c r="ERI93" s="12"/>
      <c r="ERJ93" s="12"/>
      <c r="ERK93" s="12"/>
      <c r="ERL93" s="12"/>
      <c r="ERM93" s="12"/>
      <c r="ERN93" s="12"/>
      <c r="ERO93" s="12"/>
      <c r="ERP93" s="12"/>
      <c r="ERQ93" s="12"/>
      <c r="ERR93" s="12"/>
      <c r="ERS93" s="12"/>
      <c r="ERT93" s="12"/>
      <c r="ERU93" s="12"/>
      <c r="ERV93" s="12"/>
      <c r="ERW93" s="12"/>
      <c r="ERX93" s="12"/>
      <c r="ERY93" s="12"/>
      <c r="ERZ93" s="12"/>
      <c r="ESA93" s="12"/>
      <c r="ESB93" s="12"/>
      <c r="ESC93" s="12"/>
      <c r="ESD93" s="12"/>
      <c r="ESE93" s="12"/>
      <c r="ESF93" s="12"/>
      <c r="ESG93" s="12"/>
      <c r="ESH93" s="12"/>
      <c r="ESI93" s="12"/>
      <c r="ESJ93" s="12"/>
      <c r="ESK93" s="12"/>
      <c r="ESL93" s="12"/>
      <c r="ESM93" s="12"/>
      <c r="ESN93" s="12"/>
      <c r="ESO93" s="12"/>
      <c r="ESP93" s="12"/>
      <c r="ESQ93" s="12"/>
      <c r="ESR93" s="12"/>
      <c r="ESS93" s="12"/>
      <c r="EST93" s="12"/>
      <c r="ESU93" s="12"/>
      <c r="ESV93" s="12"/>
      <c r="ESW93" s="12"/>
      <c r="ESX93" s="12"/>
      <c r="ESY93" s="12"/>
      <c r="ESZ93" s="12"/>
      <c r="ETA93" s="12"/>
      <c r="ETB93" s="12"/>
      <c r="ETC93" s="12"/>
      <c r="ETD93" s="12"/>
      <c r="ETE93" s="12"/>
      <c r="ETF93" s="12"/>
      <c r="ETG93" s="12"/>
      <c r="ETH93" s="12"/>
      <c r="ETI93" s="12"/>
      <c r="ETJ93" s="12"/>
      <c r="ETK93" s="12"/>
      <c r="ETL93" s="12"/>
      <c r="ETM93" s="12"/>
      <c r="ETN93" s="12"/>
      <c r="ETO93" s="12"/>
      <c r="ETP93" s="12"/>
      <c r="ETQ93" s="12"/>
      <c r="ETR93" s="12"/>
      <c r="ETS93" s="12"/>
      <c r="ETT93" s="12"/>
      <c r="ETU93" s="12"/>
      <c r="ETV93" s="12"/>
      <c r="ETW93" s="12"/>
      <c r="ETX93" s="12"/>
      <c r="ETY93" s="12"/>
      <c r="ETZ93" s="12"/>
      <c r="EUA93" s="12"/>
      <c r="EUB93" s="12"/>
      <c r="EUC93" s="12"/>
      <c r="EUD93" s="12"/>
      <c r="EUE93" s="12"/>
      <c r="EUF93" s="12"/>
      <c r="EUG93" s="12"/>
      <c r="EUH93" s="12"/>
      <c r="EUI93" s="12"/>
      <c r="EUJ93" s="12"/>
      <c r="EUK93" s="12"/>
      <c r="EUL93" s="12"/>
      <c r="EUM93" s="12"/>
      <c r="EUN93" s="12"/>
      <c r="EUO93" s="12"/>
      <c r="EUP93" s="12"/>
      <c r="EUQ93" s="12"/>
      <c r="EUR93" s="12"/>
      <c r="EUS93" s="12"/>
      <c r="EUT93" s="12"/>
      <c r="EUU93" s="12"/>
      <c r="EUV93" s="12"/>
      <c r="EUW93" s="12"/>
      <c r="EUX93" s="12"/>
      <c r="EUY93" s="12"/>
      <c r="EUZ93" s="12"/>
      <c r="EVA93" s="12"/>
      <c r="EVB93" s="12"/>
      <c r="EVC93" s="12"/>
      <c r="EVD93" s="12"/>
      <c r="EVE93" s="12"/>
      <c r="EVF93" s="12"/>
      <c r="EVG93" s="12"/>
      <c r="EVH93" s="12"/>
      <c r="EVI93" s="12"/>
      <c r="EVJ93" s="12"/>
      <c r="EVK93" s="12"/>
      <c r="EVL93" s="12"/>
      <c r="EVM93" s="12"/>
      <c r="EVN93" s="12"/>
      <c r="EVO93" s="12"/>
      <c r="EVP93" s="12"/>
      <c r="EVQ93" s="12"/>
      <c r="EVR93" s="12"/>
      <c r="EVS93" s="12"/>
      <c r="EVT93" s="12"/>
      <c r="EVU93" s="12"/>
      <c r="EVV93" s="12"/>
      <c r="EVW93" s="12"/>
      <c r="EVX93" s="12"/>
      <c r="EVY93" s="12"/>
      <c r="EVZ93" s="12"/>
      <c r="EWA93" s="12"/>
      <c r="EWB93" s="12"/>
      <c r="EWC93" s="12"/>
      <c r="EWD93" s="12"/>
      <c r="EWE93" s="12"/>
      <c r="EWF93" s="12"/>
      <c r="EWG93" s="12"/>
      <c r="EWH93" s="12"/>
      <c r="EWI93" s="12"/>
      <c r="EWJ93" s="12"/>
      <c r="EWK93" s="12"/>
      <c r="EWL93" s="12"/>
      <c r="EWM93" s="12"/>
      <c r="EWN93" s="12"/>
      <c r="EWO93" s="12"/>
      <c r="EWP93" s="12"/>
      <c r="EWQ93" s="12"/>
      <c r="EWR93" s="12"/>
      <c r="EWS93" s="12"/>
      <c r="EWT93" s="12"/>
      <c r="EWU93" s="12"/>
      <c r="EWV93" s="12"/>
      <c r="EWW93" s="12"/>
      <c r="EWX93" s="12"/>
      <c r="EWY93" s="12"/>
      <c r="EWZ93" s="12"/>
      <c r="EXA93" s="12"/>
      <c r="EXB93" s="12"/>
      <c r="EXC93" s="12"/>
      <c r="EXD93" s="12"/>
      <c r="EXE93" s="12"/>
      <c r="EXF93" s="12"/>
      <c r="EXG93" s="12"/>
      <c r="EXH93" s="12"/>
      <c r="EXI93" s="12"/>
      <c r="EXJ93" s="12"/>
      <c r="EXK93" s="12"/>
      <c r="EXL93" s="12"/>
      <c r="EXM93" s="12"/>
      <c r="EXN93" s="12"/>
      <c r="EXO93" s="12"/>
      <c r="EXP93" s="12"/>
      <c r="EXQ93" s="12"/>
      <c r="EXR93" s="12"/>
      <c r="EXS93" s="12"/>
      <c r="EXT93" s="12"/>
      <c r="EXU93" s="12"/>
      <c r="EXV93" s="12"/>
      <c r="EXW93" s="12"/>
      <c r="EXX93" s="12"/>
      <c r="EXY93" s="12"/>
      <c r="EXZ93" s="12"/>
      <c r="EYA93" s="12"/>
      <c r="EYB93" s="12"/>
      <c r="EYC93" s="12"/>
      <c r="EYD93" s="12"/>
      <c r="EYE93" s="12"/>
      <c r="EYF93" s="12"/>
      <c r="EYG93" s="12"/>
      <c r="EYH93" s="12"/>
      <c r="EYI93" s="12"/>
      <c r="EYJ93" s="12"/>
      <c r="EYK93" s="12"/>
      <c r="EYL93" s="12"/>
      <c r="EYM93" s="12"/>
      <c r="EYN93" s="12"/>
      <c r="EYO93" s="12"/>
      <c r="EYP93" s="12"/>
      <c r="EYQ93" s="12"/>
      <c r="EYR93" s="12"/>
      <c r="EYS93" s="12"/>
      <c r="EYT93" s="12"/>
      <c r="EYU93" s="12"/>
      <c r="EYV93" s="12"/>
      <c r="EYW93" s="12"/>
      <c r="EYX93" s="12"/>
      <c r="EYY93" s="12"/>
      <c r="EYZ93" s="12"/>
      <c r="EZA93" s="12"/>
      <c r="EZB93" s="12"/>
      <c r="EZC93" s="12"/>
      <c r="EZD93" s="12"/>
      <c r="EZE93" s="12"/>
      <c r="EZF93" s="12"/>
      <c r="EZG93" s="12"/>
      <c r="EZH93" s="12"/>
      <c r="EZI93" s="12"/>
      <c r="EZJ93" s="12"/>
      <c r="EZK93" s="12"/>
      <c r="EZL93" s="12"/>
      <c r="EZM93" s="12"/>
      <c r="EZN93" s="12"/>
      <c r="EZO93" s="12"/>
      <c r="EZP93" s="12"/>
      <c r="EZQ93" s="12"/>
      <c r="EZR93" s="12"/>
      <c r="EZS93" s="12"/>
      <c r="EZT93" s="12"/>
      <c r="EZU93" s="12"/>
      <c r="EZV93" s="12"/>
      <c r="EZW93" s="12"/>
      <c r="EZX93" s="12"/>
      <c r="EZY93" s="12"/>
      <c r="EZZ93" s="12"/>
      <c r="FAA93" s="12"/>
      <c r="FAB93" s="12"/>
      <c r="FAC93" s="12"/>
      <c r="FAD93" s="12"/>
      <c r="FAE93" s="12"/>
      <c r="FAF93" s="12"/>
      <c r="FAG93" s="12"/>
      <c r="FAH93" s="12"/>
      <c r="FAI93" s="12"/>
      <c r="FAJ93" s="12"/>
      <c r="FAK93" s="12"/>
      <c r="FAL93" s="12"/>
      <c r="FAM93" s="12"/>
      <c r="FAN93" s="12"/>
      <c r="FAO93" s="12"/>
      <c r="FAP93" s="12"/>
      <c r="FAQ93" s="12"/>
      <c r="FAR93" s="12"/>
      <c r="FAS93" s="12"/>
      <c r="FAT93" s="12"/>
      <c r="FAU93" s="12"/>
      <c r="FAV93" s="12"/>
      <c r="FAW93" s="12"/>
      <c r="FAX93" s="12"/>
      <c r="FAY93" s="12"/>
      <c r="FAZ93" s="12"/>
      <c r="FBA93" s="12"/>
      <c r="FBB93" s="12"/>
      <c r="FBC93" s="12"/>
      <c r="FBD93" s="12"/>
      <c r="FBE93" s="12"/>
      <c r="FBF93" s="12"/>
      <c r="FBG93" s="12"/>
      <c r="FBH93" s="12"/>
      <c r="FBI93" s="12"/>
      <c r="FBJ93" s="12"/>
      <c r="FBK93" s="12"/>
      <c r="FBL93" s="12"/>
      <c r="FBM93" s="12"/>
      <c r="FBN93" s="12"/>
      <c r="FBO93" s="12"/>
      <c r="FBP93" s="12"/>
      <c r="FBQ93" s="12"/>
      <c r="FBR93" s="12"/>
      <c r="FBS93" s="12"/>
      <c r="FBT93" s="12"/>
      <c r="FBU93" s="12"/>
      <c r="FBV93" s="12"/>
      <c r="FBW93" s="12"/>
      <c r="FBX93" s="12"/>
      <c r="FBY93" s="12"/>
      <c r="FBZ93" s="12"/>
      <c r="FCA93" s="12"/>
      <c r="FCB93" s="12"/>
      <c r="FCC93" s="12"/>
      <c r="FCD93" s="12"/>
      <c r="FCE93" s="12"/>
      <c r="FCF93" s="12"/>
      <c r="FCG93" s="12"/>
      <c r="FCH93" s="12"/>
      <c r="FCI93" s="12"/>
      <c r="FCJ93" s="12"/>
      <c r="FCK93" s="12"/>
      <c r="FCL93" s="12"/>
      <c r="FCM93" s="12"/>
      <c r="FCN93" s="12"/>
      <c r="FCO93" s="12"/>
      <c r="FCP93" s="12"/>
      <c r="FCQ93" s="12"/>
      <c r="FCR93" s="12"/>
      <c r="FCS93" s="12"/>
      <c r="FCT93" s="12"/>
      <c r="FCU93" s="12"/>
      <c r="FCV93" s="12"/>
      <c r="FCW93" s="12"/>
      <c r="FCX93" s="12"/>
      <c r="FCY93" s="12"/>
      <c r="FCZ93" s="12"/>
      <c r="FDA93" s="12"/>
      <c r="FDB93" s="12"/>
      <c r="FDC93" s="12"/>
      <c r="FDD93" s="12"/>
      <c r="FDE93" s="12"/>
      <c r="FDF93" s="12"/>
      <c r="FDG93" s="12"/>
      <c r="FDH93" s="12"/>
      <c r="FDI93" s="12"/>
      <c r="FDJ93" s="12"/>
      <c r="FDK93" s="12"/>
      <c r="FDL93" s="12"/>
      <c r="FDM93" s="12"/>
      <c r="FDN93" s="12"/>
      <c r="FDO93" s="12"/>
      <c r="FDP93" s="12"/>
      <c r="FDQ93" s="12"/>
      <c r="FDR93" s="12"/>
      <c r="FDS93" s="12"/>
      <c r="FDT93" s="12"/>
      <c r="FDU93" s="12"/>
      <c r="FDV93" s="12"/>
      <c r="FDW93" s="12"/>
      <c r="FDX93" s="12"/>
      <c r="FDY93" s="12"/>
      <c r="FDZ93" s="12"/>
      <c r="FEA93" s="12"/>
      <c r="FEB93" s="12"/>
      <c r="FEC93" s="12"/>
      <c r="FED93" s="12"/>
      <c r="FEE93" s="12"/>
      <c r="FEF93" s="12"/>
      <c r="FEG93" s="12"/>
      <c r="FEH93" s="12"/>
      <c r="FEI93" s="12"/>
      <c r="FEJ93" s="12"/>
      <c r="FEK93" s="12"/>
      <c r="FEL93" s="12"/>
      <c r="FEM93" s="12"/>
      <c r="FEN93" s="12"/>
      <c r="FEO93" s="12"/>
      <c r="FEP93" s="12"/>
      <c r="FEQ93" s="12"/>
      <c r="FER93" s="12"/>
      <c r="FES93" s="12"/>
      <c r="FET93" s="12"/>
      <c r="FEU93" s="12"/>
      <c r="FEV93" s="12"/>
      <c r="FEW93" s="12"/>
      <c r="FEX93" s="12"/>
      <c r="FEY93" s="12"/>
      <c r="FEZ93" s="12"/>
      <c r="FFA93" s="12"/>
      <c r="FFB93" s="12"/>
      <c r="FFC93" s="12"/>
      <c r="FFD93" s="12"/>
      <c r="FFE93" s="12"/>
      <c r="FFF93" s="12"/>
      <c r="FFG93" s="12"/>
      <c r="FFH93" s="12"/>
      <c r="FFI93" s="12"/>
      <c r="FFJ93" s="12"/>
      <c r="FFK93" s="12"/>
      <c r="FFL93" s="12"/>
      <c r="FFM93" s="12"/>
      <c r="FFN93" s="12"/>
      <c r="FFO93" s="12"/>
      <c r="FFP93" s="12"/>
      <c r="FFQ93" s="12"/>
      <c r="FFR93" s="12"/>
      <c r="FFS93" s="12"/>
      <c r="FFT93" s="12"/>
      <c r="FFU93" s="12"/>
      <c r="FFV93" s="12"/>
      <c r="FFW93" s="12"/>
      <c r="FFX93" s="12"/>
      <c r="FFY93" s="12"/>
      <c r="FFZ93" s="12"/>
      <c r="FGA93" s="12"/>
      <c r="FGB93" s="12"/>
      <c r="FGC93" s="12"/>
      <c r="FGD93" s="12"/>
      <c r="FGE93" s="12"/>
      <c r="FGF93" s="12"/>
      <c r="FGG93" s="12"/>
      <c r="FGH93" s="12"/>
      <c r="FGI93" s="12"/>
      <c r="FGJ93" s="12"/>
      <c r="FGK93" s="12"/>
      <c r="FGL93" s="12"/>
      <c r="FGM93" s="12"/>
      <c r="FGN93" s="12"/>
      <c r="FGO93" s="12"/>
      <c r="FGP93" s="12"/>
      <c r="FGQ93" s="12"/>
      <c r="FGR93" s="12"/>
      <c r="FGS93" s="12"/>
      <c r="FGT93" s="12"/>
      <c r="FGU93" s="12"/>
      <c r="FGV93" s="12"/>
      <c r="FGW93" s="12"/>
      <c r="FGX93" s="12"/>
      <c r="FGY93" s="12"/>
      <c r="FGZ93" s="12"/>
      <c r="FHA93" s="12"/>
      <c r="FHB93" s="12"/>
      <c r="FHC93" s="12"/>
      <c r="FHD93" s="12"/>
      <c r="FHE93" s="12"/>
      <c r="FHF93" s="12"/>
      <c r="FHG93" s="12"/>
      <c r="FHH93" s="12"/>
      <c r="FHI93" s="12"/>
      <c r="FHJ93" s="12"/>
      <c r="FHK93" s="12"/>
      <c r="FHL93" s="12"/>
      <c r="FHM93" s="12"/>
      <c r="FHN93" s="12"/>
      <c r="FHO93" s="12"/>
      <c r="FHP93" s="12"/>
      <c r="FHQ93" s="12"/>
      <c r="FHR93" s="12"/>
      <c r="FHS93" s="12"/>
      <c r="FHT93" s="12"/>
      <c r="FHU93" s="12"/>
      <c r="FHV93" s="12"/>
      <c r="FHW93" s="12"/>
      <c r="FHX93" s="12"/>
      <c r="FHY93" s="12"/>
      <c r="FHZ93" s="12"/>
      <c r="FIA93" s="12"/>
      <c r="FIB93" s="12"/>
      <c r="FIC93" s="12"/>
      <c r="FID93" s="12"/>
      <c r="FIE93" s="12"/>
      <c r="FIF93" s="12"/>
      <c r="FIG93" s="12"/>
      <c r="FIH93" s="12"/>
      <c r="FII93" s="12"/>
      <c r="FIJ93" s="12"/>
      <c r="FIK93" s="12"/>
      <c r="FIL93" s="12"/>
      <c r="FIM93" s="12"/>
      <c r="FIN93" s="12"/>
      <c r="FIO93" s="12"/>
      <c r="FIP93" s="12"/>
      <c r="FIQ93" s="12"/>
      <c r="FIR93" s="12"/>
      <c r="FIS93" s="12"/>
      <c r="FIT93" s="12"/>
      <c r="FIU93" s="12"/>
      <c r="FIV93" s="12"/>
      <c r="FIW93" s="12"/>
      <c r="FIX93" s="12"/>
      <c r="FIY93" s="12"/>
      <c r="FIZ93" s="12"/>
      <c r="FJA93" s="12"/>
      <c r="FJB93" s="12"/>
      <c r="FJC93" s="12"/>
      <c r="FJD93" s="12"/>
      <c r="FJE93" s="12"/>
      <c r="FJF93" s="12"/>
      <c r="FJG93" s="12"/>
      <c r="FJH93" s="12"/>
      <c r="FJI93" s="12"/>
      <c r="FJJ93" s="12"/>
      <c r="FJK93" s="12"/>
      <c r="FJL93" s="12"/>
      <c r="FJM93" s="12"/>
      <c r="FJN93" s="12"/>
      <c r="FJO93" s="12"/>
      <c r="FJP93" s="12"/>
      <c r="FJQ93" s="12"/>
      <c r="FJR93" s="12"/>
      <c r="FJS93" s="12"/>
      <c r="FJT93" s="12"/>
      <c r="FJU93" s="12"/>
      <c r="FJV93" s="12"/>
      <c r="FJW93" s="12"/>
      <c r="FJX93" s="12"/>
      <c r="FJY93" s="12"/>
      <c r="FJZ93" s="12"/>
      <c r="FKA93" s="12"/>
      <c r="FKB93" s="12"/>
      <c r="FKC93" s="12"/>
      <c r="FKD93" s="12"/>
      <c r="FKE93" s="12"/>
      <c r="FKF93" s="12"/>
      <c r="FKG93" s="12"/>
      <c r="FKH93" s="12"/>
      <c r="FKI93" s="12"/>
      <c r="FKJ93" s="12"/>
      <c r="FKK93" s="12"/>
      <c r="FKL93" s="12"/>
      <c r="FKM93" s="12"/>
      <c r="FKN93" s="12"/>
      <c r="FKO93" s="12"/>
      <c r="FKP93" s="12"/>
      <c r="FKQ93" s="12"/>
      <c r="FKR93" s="12"/>
      <c r="FKS93" s="12"/>
      <c r="FKT93" s="12"/>
      <c r="FKU93" s="12"/>
      <c r="FKV93" s="12"/>
      <c r="FKW93" s="12"/>
      <c r="FKX93" s="12"/>
      <c r="FKY93" s="12"/>
      <c r="FKZ93" s="12"/>
      <c r="FLA93" s="12"/>
      <c r="FLB93" s="12"/>
      <c r="FLC93" s="12"/>
      <c r="FLD93" s="12"/>
      <c r="FLE93" s="12"/>
      <c r="FLF93" s="12"/>
      <c r="FLG93" s="12"/>
      <c r="FLH93" s="12"/>
      <c r="FLI93" s="12"/>
      <c r="FLJ93" s="12"/>
      <c r="FLK93" s="12"/>
      <c r="FLL93" s="12"/>
      <c r="FLM93" s="12"/>
      <c r="FLN93" s="12"/>
      <c r="FLO93" s="12"/>
      <c r="FLP93" s="12"/>
      <c r="FLQ93" s="12"/>
      <c r="FLR93" s="12"/>
      <c r="FLS93" s="12"/>
      <c r="FLT93" s="12"/>
      <c r="FLU93" s="12"/>
      <c r="FLV93" s="12"/>
      <c r="FLW93" s="12"/>
      <c r="FLX93" s="12"/>
      <c r="FLY93" s="12"/>
      <c r="FLZ93" s="12"/>
      <c r="FMA93" s="12"/>
      <c r="FMB93" s="12"/>
      <c r="FMC93" s="12"/>
      <c r="FMD93" s="12"/>
      <c r="FME93" s="12"/>
      <c r="FMF93" s="12"/>
      <c r="FMG93" s="12"/>
      <c r="FMH93" s="12"/>
      <c r="FMI93" s="12"/>
      <c r="FMJ93" s="12"/>
      <c r="FMK93" s="12"/>
      <c r="FML93" s="12"/>
      <c r="FMM93" s="12"/>
      <c r="FMN93" s="12"/>
      <c r="FMO93" s="12"/>
      <c r="FMP93" s="12"/>
      <c r="FMQ93" s="12"/>
      <c r="FMR93" s="12"/>
      <c r="FMS93" s="12"/>
      <c r="FMT93" s="12"/>
      <c r="FMU93" s="12"/>
      <c r="FMV93" s="12"/>
      <c r="FMW93" s="12"/>
      <c r="FMX93" s="12"/>
      <c r="FMY93" s="12"/>
      <c r="FMZ93" s="12"/>
      <c r="FNA93" s="12"/>
      <c r="FNB93" s="12"/>
      <c r="FNC93" s="12"/>
      <c r="FND93" s="12"/>
      <c r="FNE93" s="12"/>
      <c r="FNF93" s="12"/>
      <c r="FNG93" s="12"/>
      <c r="FNH93" s="12"/>
      <c r="FNI93" s="12"/>
      <c r="FNJ93" s="12"/>
      <c r="FNK93" s="12"/>
      <c r="FNL93" s="12"/>
      <c r="FNM93" s="12"/>
      <c r="FNN93" s="12"/>
      <c r="FNO93" s="12"/>
      <c r="FNP93" s="12"/>
      <c r="FNQ93" s="12"/>
      <c r="FNR93" s="12"/>
      <c r="FNS93" s="12"/>
      <c r="FNT93" s="12"/>
      <c r="FNU93" s="12"/>
      <c r="FNV93" s="12"/>
      <c r="FNW93" s="12"/>
      <c r="FNX93" s="12"/>
      <c r="FNY93" s="12"/>
      <c r="FNZ93" s="12"/>
      <c r="FOA93" s="12"/>
      <c r="FOB93" s="12"/>
      <c r="FOC93" s="12"/>
      <c r="FOD93" s="12"/>
      <c r="FOE93" s="12"/>
      <c r="FOF93" s="12"/>
      <c r="FOG93" s="12"/>
      <c r="FOH93" s="12"/>
      <c r="FOI93" s="12"/>
      <c r="FOJ93" s="12"/>
      <c r="FOK93" s="12"/>
      <c r="FOL93" s="12"/>
      <c r="FOM93" s="12"/>
      <c r="FON93" s="12"/>
      <c r="FOO93" s="12"/>
      <c r="FOP93" s="12"/>
      <c r="FOQ93" s="12"/>
      <c r="FOR93" s="12"/>
      <c r="FOS93" s="12"/>
      <c r="FOT93" s="12"/>
      <c r="FOU93" s="12"/>
      <c r="FOV93" s="12"/>
      <c r="FOW93" s="12"/>
      <c r="FOX93" s="12"/>
      <c r="FOY93" s="12"/>
      <c r="FOZ93" s="12"/>
      <c r="FPA93" s="12"/>
      <c r="FPB93" s="12"/>
      <c r="FPC93" s="12"/>
      <c r="FPD93" s="12"/>
      <c r="FPE93" s="12"/>
      <c r="FPF93" s="12"/>
      <c r="FPG93" s="12"/>
      <c r="FPH93" s="12"/>
      <c r="FPI93" s="12"/>
      <c r="FPJ93" s="12"/>
      <c r="FPK93" s="12"/>
      <c r="FPL93" s="12"/>
      <c r="FPM93" s="12"/>
      <c r="FPN93" s="12"/>
      <c r="FPO93" s="12"/>
      <c r="FPP93" s="12"/>
      <c r="FPQ93" s="12"/>
      <c r="FPR93" s="12"/>
      <c r="FPS93" s="12"/>
      <c r="FPT93" s="12"/>
      <c r="FPU93" s="12"/>
      <c r="FPV93" s="12"/>
      <c r="FPW93" s="12"/>
      <c r="FPX93" s="12"/>
      <c r="FPY93" s="12"/>
      <c r="FPZ93" s="12"/>
      <c r="FQA93" s="12"/>
      <c r="FQB93" s="12"/>
      <c r="FQC93" s="12"/>
      <c r="FQD93" s="12"/>
      <c r="FQE93" s="12"/>
      <c r="FQF93" s="12"/>
      <c r="FQG93" s="12"/>
      <c r="FQH93" s="12"/>
      <c r="FQI93" s="12"/>
      <c r="FQJ93" s="12"/>
      <c r="FQK93" s="12"/>
      <c r="FQL93" s="12"/>
      <c r="FQM93" s="12"/>
      <c r="FQN93" s="12"/>
      <c r="FQO93" s="12"/>
      <c r="FQP93" s="12"/>
      <c r="FQQ93" s="12"/>
      <c r="FQR93" s="12"/>
      <c r="FQS93" s="12"/>
      <c r="FQT93" s="12"/>
      <c r="FQU93" s="12"/>
      <c r="FQV93" s="12"/>
      <c r="FQW93" s="12"/>
      <c r="FQX93" s="12"/>
      <c r="FQY93" s="12"/>
      <c r="FQZ93" s="12"/>
      <c r="FRA93" s="12"/>
      <c r="FRB93" s="12"/>
      <c r="FRC93" s="12"/>
      <c r="FRD93" s="12"/>
      <c r="FRE93" s="12"/>
      <c r="FRF93" s="12"/>
      <c r="FRG93" s="12"/>
      <c r="FRH93" s="12"/>
      <c r="FRI93" s="12"/>
      <c r="FRJ93" s="12"/>
      <c r="FRK93" s="12"/>
      <c r="FRL93" s="12"/>
      <c r="FRM93" s="12"/>
      <c r="FRN93" s="12"/>
      <c r="FRO93" s="12"/>
      <c r="FRP93" s="12"/>
      <c r="FRQ93" s="12"/>
      <c r="FRR93" s="12"/>
      <c r="FRS93" s="12"/>
      <c r="FRT93" s="12"/>
      <c r="FRU93" s="12"/>
      <c r="FRV93" s="12"/>
      <c r="FRW93" s="12"/>
      <c r="FRX93" s="12"/>
      <c r="FRY93" s="12"/>
      <c r="FRZ93" s="12"/>
      <c r="FSA93" s="12"/>
      <c r="FSB93" s="12"/>
      <c r="FSC93" s="12"/>
      <c r="FSD93" s="12"/>
      <c r="FSE93" s="12"/>
      <c r="FSF93" s="12"/>
      <c r="FSG93" s="12"/>
      <c r="FSH93" s="12"/>
      <c r="FSI93" s="12"/>
      <c r="FSJ93" s="12"/>
      <c r="FSK93" s="12"/>
      <c r="FSL93" s="12"/>
      <c r="FSM93" s="12"/>
      <c r="FSN93" s="12"/>
      <c r="FSO93" s="12"/>
      <c r="FSP93" s="12"/>
      <c r="FSQ93" s="12"/>
      <c r="FSR93" s="12"/>
      <c r="FSS93" s="12"/>
      <c r="FST93" s="12"/>
      <c r="FSU93" s="12"/>
      <c r="FSV93" s="12"/>
      <c r="FSW93" s="12"/>
      <c r="FSX93" s="12"/>
      <c r="FSY93" s="12"/>
      <c r="FSZ93" s="12"/>
      <c r="FTA93" s="12"/>
      <c r="FTB93" s="12"/>
      <c r="FTC93" s="12"/>
      <c r="FTD93" s="12"/>
      <c r="FTE93" s="12"/>
      <c r="FTF93" s="12"/>
      <c r="FTG93" s="12"/>
      <c r="FTH93" s="12"/>
      <c r="FTI93" s="12"/>
      <c r="FTJ93" s="12"/>
      <c r="FTK93" s="12"/>
      <c r="FTL93" s="12"/>
      <c r="FTM93" s="12"/>
      <c r="FTN93" s="12"/>
      <c r="FTO93" s="12"/>
      <c r="FTP93" s="12"/>
      <c r="FTQ93" s="12"/>
      <c r="FTR93" s="12"/>
      <c r="FTS93" s="12"/>
      <c r="FTT93" s="12"/>
      <c r="FTU93" s="12"/>
      <c r="FTV93" s="12"/>
      <c r="FTW93" s="12"/>
      <c r="FTX93" s="12"/>
      <c r="FTY93" s="12"/>
      <c r="FTZ93" s="12"/>
      <c r="FUA93" s="12"/>
      <c r="FUB93" s="12"/>
      <c r="FUC93" s="12"/>
      <c r="FUD93" s="12"/>
      <c r="FUE93" s="12"/>
      <c r="FUF93" s="12"/>
      <c r="FUG93" s="12"/>
      <c r="FUH93" s="12"/>
      <c r="FUI93" s="12"/>
      <c r="FUJ93" s="12"/>
      <c r="FUK93" s="12"/>
      <c r="FUL93" s="12"/>
      <c r="FUM93" s="12"/>
      <c r="FUN93" s="12"/>
      <c r="FUO93" s="12"/>
      <c r="FUP93" s="12"/>
      <c r="FUQ93" s="12"/>
      <c r="FUR93" s="12"/>
      <c r="FUS93" s="12"/>
      <c r="FUT93" s="12"/>
      <c r="FUU93" s="12"/>
      <c r="FUV93" s="12"/>
      <c r="FUW93" s="12"/>
      <c r="FUX93" s="12"/>
      <c r="FUY93" s="12"/>
      <c r="FUZ93" s="12"/>
      <c r="FVA93" s="12"/>
      <c r="FVB93" s="12"/>
      <c r="FVC93" s="12"/>
      <c r="FVD93" s="12"/>
      <c r="FVE93" s="12"/>
      <c r="FVF93" s="12"/>
      <c r="FVG93" s="12"/>
      <c r="FVH93" s="12"/>
      <c r="FVI93" s="12"/>
      <c r="FVJ93" s="12"/>
      <c r="FVK93" s="12"/>
      <c r="FVL93" s="12"/>
      <c r="FVM93" s="12"/>
      <c r="FVN93" s="12"/>
      <c r="FVO93" s="12"/>
      <c r="FVP93" s="12"/>
      <c r="FVQ93" s="12"/>
      <c r="FVR93" s="12"/>
      <c r="FVS93" s="12"/>
      <c r="FVT93" s="12"/>
      <c r="FVU93" s="12"/>
      <c r="FVV93" s="12"/>
      <c r="FVW93" s="12"/>
      <c r="FVX93" s="12"/>
      <c r="FVY93" s="12"/>
      <c r="FVZ93" s="12"/>
      <c r="FWA93" s="12"/>
      <c r="FWB93" s="12"/>
      <c r="FWC93" s="12"/>
      <c r="FWD93" s="12"/>
      <c r="FWE93" s="12"/>
      <c r="FWF93" s="12"/>
      <c r="FWG93" s="12"/>
      <c r="FWH93" s="12"/>
      <c r="FWI93" s="12"/>
      <c r="FWJ93" s="12"/>
      <c r="FWK93" s="12"/>
      <c r="FWL93" s="12"/>
      <c r="FWM93" s="12"/>
      <c r="FWN93" s="12"/>
      <c r="FWO93" s="12"/>
      <c r="FWP93" s="12"/>
      <c r="FWQ93" s="12"/>
      <c r="FWR93" s="12"/>
      <c r="FWS93" s="12"/>
      <c r="FWT93" s="12"/>
      <c r="FWU93" s="12"/>
      <c r="FWV93" s="12"/>
      <c r="FWW93" s="12"/>
      <c r="FWX93" s="12"/>
      <c r="FWY93" s="12"/>
      <c r="FWZ93" s="12"/>
      <c r="FXA93" s="12"/>
      <c r="FXB93" s="12"/>
      <c r="FXC93" s="12"/>
      <c r="FXD93" s="12"/>
      <c r="FXE93" s="12"/>
      <c r="FXF93" s="12"/>
      <c r="FXG93" s="12"/>
      <c r="FXH93" s="12"/>
      <c r="FXI93" s="12"/>
      <c r="FXJ93" s="12"/>
      <c r="FXK93" s="12"/>
      <c r="FXL93" s="12"/>
      <c r="FXM93" s="12"/>
      <c r="FXN93" s="12"/>
      <c r="FXO93" s="12"/>
      <c r="FXP93" s="12"/>
      <c r="FXQ93" s="12"/>
      <c r="FXR93" s="12"/>
      <c r="FXS93" s="12"/>
      <c r="FXT93" s="12"/>
      <c r="FXU93" s="12"/>
      <c r="FXV93" s="12"/>
      <c r="FXW93" s="12"/>
      <c r="FXX93" s="12"/>
      <c r="FXY93" s="12"/>
      <c r="FXZ93" s="12"/>
      <c r="FYA93" s="12"/>
      <c r="FYB93" s="12"/>
      <c r="FYC93" s="12"/>
      <c r="FYD93" s="12"/>
      <c r="FYE93" s="12"/>
      <c r="FYF93" s="12"/>
      <c r="FYG93" s="12"/>
      <c r="FYH93" s="12"/>
      <c r="FYI93" s="12"/>
      <c r="FYJ93" s="12"/>
      <c r="FYK93" s="12"/>
      <c r="FYL93" s="12"/>
      <c r="FYM93" s="12"/>
      <c r="FYN93" s="12"/>
      <c r="FYO93" s="12"/>
      <c r="FYP93" s="12"/>
      <c r="FYQ93" s="12"/>
      <c r="FYR93" s="12"/>
      <c r="FYS93" s="12"/>
      <c r="FYT93" s="12"/>
      <c r="FYU93" s="12"/>
      <c r="FYV93" s="12"/>
      <c r="FYW93" s="12"/>
      <c r="FYX93" s="12"/>
      <c r="FYY93" s="12"/>
      <c r="FYZ93" s="12"/>
      <c r="FZA93" s="12"/>
      <c r="FZB93" s="12"/>
      <c r="FZC93" s="12"/>
      <c r="FZD93" s="12"/>
      <c r="FZE93" s="12"/>
      <c r="FZF93" s="12"/>
      <c r="FZG93" s="12"/>
      <c r="FZH93" s="12"/>
      <c r="FZI93" s="12"/>
      <c r="FZJ93" s="12"/>
      <c r="FZK93" s="12"/>
      <c r="FZL93" s="12"/>
      <c r="FZM93" s="12"/>
      <c r="FZN93" s="12"/>
      <c r="FZO93" s="12"/>
      <c r="FZP93" s="12"/>
      <c r="FZQ93" s="12"/>
      <c r="FZR93" s="12"/>
      <c r="FZS93" s="12"/>
      <c r="FZT93" s="12"/>
      <c r="FZU93" s="12"/>
      <c r="FZV93" s="12"/>
      <c r="FZW93" s="12"/>
      <c r="FZX93" s="12"/>
      <c r="FZY93" s="12"/>
      <c r="FZZ93" s="12"/>
      <c r="GAA93" s="12"/>
      <c r="GAB93" s="12"/>
      <c r="GAC93" s="12"/>
      <c r="GAD93" s="12"/>
      <c r="GAE93" s="12"/>
      <c r="GAF93" s="12"/>
      <c r="GAG93" s="12"/>
      <c r="GAH93" s="12"/>
      <c r="GAI93" s="12"/>
      <c r="GAJ93" s="12"/>
      <c r="GAK93" s="12"/>
      <c r="GAL93" s="12"/>
      <c r="GAM93" s="12"/>
      <c r="GAN93" s="12"/>
      <c r="GAO93" s="12"/>
      <c r="GAP93" s="12"/>
      <c r="GAQ93" s="12"/>
      <c r="GAR93" s="12"/>
      <c r="GAS93" s="12"/>
      <c r="GAT93" s="12"/>
      <c r="GAU93" s="12"/>
      <c r="GAV93" s="12"/>
      <c r="GAW93" s="12"/>
      <c r="GAX93" s="12"/>
      <c r="GAY93" s="12"/>
      <c r="GAZ93" s="12"/>
      <c r="GBA93" s="12"/>
      <c r="GBB93" s="12"/>
      <c r="GBC93" s="12"/>
      <c r="GBD93" s="12"/>
      <c r="GBE93" s="12"/>
      <c r="GBF93" s="12"/>
      <c r="GBG93" s="12"/>
      <c r="GBH93" s="12"/>
      <c r="GBI93" s="12"/>
      <c r="GBJ93" s="12"/>
      <c r="GBK93" s="12"/>
      <c r="GBL93" s="12"/>
      <c r="GBM93" s="12"/>
      <c r="GBN93" s="12"/>
      <c r="GBO93" s="12"/>
      <c r="GBP93" s="12"/>
      <c r="GBQ93" s="12"/>
      <c r="GBR93" s="12"/>
      <c r="GBS93" s="12"/>
      <c r="GBT93" s="12"/>
      <c r="GBU93" s="12"/>
      <c r="GBV93" s="12"/>
      <c r="GBW93" s="12"/>
      <c r="GBX93" s="12"/>
      <c r="GBY93" s="12"/>
      <c r="GBZ93" s="12"/>
      <c r="GCA93" s="12"/>
      <c r="GCB93" s="12"/>
      <c r="GCC93" s="12"/>
      <c r="GCD93" s="12"/>
      <c r="GCE93" s="12"/>
      <c r="GCF93" s="12"/>
      <c r="GCG93" s="12"/>
      <c r="GCH93" s="12"/>
      <c r="GCI93" s="12"/>
      <c r="GCJ93" s="12"/>
      <c r="GCK93" s="12"/>
      <c r="GCL93" s="12"/>
      <c r="GCM93" s="12"/>
      <c r="GCN93" s="12"/>
      <c r="GCO93" s="12"/>
      <c r="GCP93" s="12"/>
      <c r="GCQ93" s="12"/>
      <c r="GCR93" s="12"/>
      <c r="GCS93" s="12"/>
      <c r="GCT93" s="12"/>
      <c r="GCU93" s="12"/>
      <c r="GCV93" s="12"/>
      <c r="GCW93" s="12"/>
      <c r="GCX93" s="12"/>
      <c r="GCY93" s="12"/>
      <c r="GCZ93" s="12"/>
      <c r="GDA93" s="12"/>
      <c r="GDB93" s="12"/>
      <c r="GDC93" s="12"/>
      <c r="GDD93" s="12"/>
      <c r="GDE93" s="12"/>
      <c r="GDF93" s="12"/>
      <c r="GDG93" s="12"/>
      <c r="GDH93" s="12"/>
      <c r="GDI93" s="12"/>
      <c r="GDJ93" s="12"/>
      <c r="GDK93" s="12"/>
      <c r="GDL93" s="12"/>
      <c r="GDM93" s="12"/>
      <c r="GDN93" s="12"/>
      <c r="GDO93" s="12"/>
      <c r="GDP93" s="12"/>
      <c r="GDQ93" s="12"/>
      <c r="GDR93" s="12"/>
      <c r="GDS93" s="12"/>
      <c r="GDT93" s="12"/>
      <c r="GDU93" s="12"/>
      <c r="GDV93" s="12"/>
      <c r="GDW93" s="12"/>
      <c r="GDX93" s="12"/>
      <c r="GDY93" s="12"/>
      <c r="GDZ93" s="12"/>
      <c r="GEA93" s="12"/>
      <c r="GEB93" s="12"/>
      <c r="GEC93" s="12"/>
      <c r="GED93" s="12"/>
      <c r="GEE93" s="12"/>
      <c r="GEF93" s="12"/>
      <c r="GEG93" s="12"/>
      <c r="GEH93" s="12"/>
      <c r="GEI93" s="12"/>
      <c r="GEJ93" s="12"/>
      <c r="GEK93" s="12"/>
      <c r="GEL93" s="12"/>
      <c r="GEM93" s="12"/>
      <c r="GEN93" s="12"/>
      <c r="GEO93" s="12"/>
      <c r="GEP93" s="12"/>
      <c r="GEQ93" s="12"/>
      <c r="GER93" s="12"/>
      <c r="GES93" s="12"/>
      <c r="GET93" s="12"/>
      <c r="GEU93" s="12"/>
      <c r="GEV93" s="12"/>
      <c r="GEW93" s="12"/>
      <c r="GEX93" s="12"/>
      <c r="GEY93" s="12"/>
      <c r="GEZ93" s="12"/>
      <c r="GFA93" s="12"/>
      <c r="GFB93" s="12"/>
      <c r="GFC93" s="12"/>
      <c r="GFD93" s="12"/>
      <c r="GFE93" s="12"/>
      <c r="GFF93" s="12"/>
      <c r="GFG93" s="12"/>
      <c r="GFH93" s="12"/>
      <c r="GFI93" s="12"/>
      <c r="GFJ93" s="12"/>
      <c r="GFK93" s="12"/>
      <c r="GFL93" s="12"/>
      <c r="GFM93" s="12"/>
      <c r="GFN93" s="12"/>
      <c r="GFO93" s="12"/>
      <c r="GFP93" s="12"/>
      <c r="GFQ93" s="12"/>
      <c r="GFR93" s="12"/>
      <c r="GFS93" s="12"/>
      <c r="GFT93" s="12"/>
      <c r="GFU93" s="12"/>
      <c r="GFV93" s="12"/>
      <c r="GFW93" s="12"/>
      <c r="GFX93" s="12"/>
      <c r="GFY93" s="12"/>
      <c r="GFZ93" s="12"/>
      <c r="GGA93" s="12"/>
      <c r="GGB93" s="12"/>
      <c r="GGC93" s="12"/>
      <c r="GGD93" s="12"/>
      <c r="GGE93" s="12"/>
      <c r="GGF93" s="12"/>
      <c r="GGG93" s="12"/>
      <c r="GGH93" s="12"/>
      <c r="GGI93" s="12"/>
      <c r="GGJ93" s="12"/>
      <c r="GGK93" s="12"/>
      <c r="GGL93" s="12"/>
      <c r="GGM93" s="12"/>
      <c r="GGN93" s="12"/>
      <c r="GGO93" s="12"/>
      <c r="GGP93" s="12"/>
      <c r="GGQ93" s="12"/>
      <c r="GGR93" s="12"/>
      <c r="GGS93" s="12"/>
      <c r="GGT93" s="12"/>
      <c r="GGU93" s="12"/>
      <c r="GGV93" s="12"/>
      <c r="GGW93" s="12"/>
      <c r="GGX93" s="12"/>
      <c r="GGY93" s="12"/>
      <c r="GGZ93" s="12"/>
      <c r="GHA93" s="12"/>
      <c r="GHB93" s="12"/>
      <c r="GHC93" s="12"/>
      <c r="GHD93" s="12"/>
      <c r="GHE93" s="12"/>
      <c r="GHF93" s="12"/>
      <c r="GHG93" s="12"/>
      <c r="GHH93" s="12"/>
      <c r="GHI93" s="12"/>
      <c r="GHJ93" s="12"/>
      <c r="GHK93" s="12"/>
      <c r="GHL93" s="12"/>
      <c r="GHM93" s="12"/>
      <c r="GHN93" s="12"/>
      <c r="GHO93" s="12"/>
      <c r="GHP93" s="12"/>
      <c r="GHQ93" s="12"/>
      <c r="GHR93" s="12"/>
      <c r="GHS93" s="12"/>
      <c r="GHT93" s="12"/>
      <c r="GHU93" s="12"/>
      <c r="GHV93" s="12"/>
      <c r="GHW93" s="12"/>
      <c r="GHX93" s="12"/>
      <c r="GHY93" s="12"/>
      <c r="GHZ93" s="12"/>
      <c r="GIA93" s="12"/>
      <c r="GIB93" s="12"/>
      <c r="GIC93" s="12"/>
      <c r="GID93" s="12"/>
      <c r="GIE93" s="12"/>
      <c r="GIF93" s="12"/>
      <c r="GIG93" s="12"/>
      <c r="GIH93" s="12"/>
      <c r="GII93" s="12"/>
      <c r="GIJ93" s="12"/>
      <c r="GIK93" s="12"/>
      <c r="GIL93" s="12"/>
      <c r="GIM93" s="12"/>
      <c r="GIN93" s="12"/>
      <c r="GIO93" s="12"/>
      <c r="GIP93" s="12"/>
      <c r="GIQ93" s="12"/>
      <c r="GIR93" s="12"/>
      <c r="GIS93" s="12"/>
      <c r="GIT93" s="12"/>
      <c r="GIU93" s="12"/>
      <c r="GIV93" s="12"/>
      <c r="GIW93" s="12"/>
      <c r="GIX93" s="12"/>
      <c r="GIY93" s="12"/>
      <c r="GIZ93" s="12"/>
      <c r="GJA93" s="12"/>
      <c r="GJB93" s="12"/>
      <c r="GJC93" s="12"/>
      <c r="GJD93" s="12"/>
      <c r="GJE93" s="12"/>
      <c r="GJF93" s="12"/>
      <c r="GJG93" s="12"/>
      <c r="GJH93" s="12"/>
      <c r="GJI93" s="12"/>
      <c r="GJJ93" s="12"/>
      <c r="GJK93" s="12"/>
      <c r="GJL93" s="12"/>
      <c r="GJM93" s="12"/>
      <c r="GJN93" s="12"/>
      <c r="GJO93" s="12"/>
      <c r="GJP93" s="12"/>
      <c r="GJQ93" s="12"/>
      <c r="GJR93" s="12"/>
      <c r="GJS93" s="12"/>
      <c r="GJT93" s="12"/>
      <c r="GJU93" s="12"/>
      <c r="GJV93" s="12"/>
      <c r="GJW93" s="12"/>
      <c r="GJX93" s="12"/>
      <c r="GJY93" s="12"/>
      <c r="GJZ93" s="12"/>
      <c r="GKA93" s="12"/>
      <c r="GKB93" s="12"/>
      <c r="GKC93" s="12"/>
      <c r="GKD93" s="12"/>
      <c r="GKE93" s="12"/>
      <c r="GKF93" s="12"/>
      <c r="GKG93" s="12"/>
      <c r="GKH93" s="12"/>
      <c r="GKI93" s="12"/>
      <c r="GKJ93" s="12"/>
      <c r="GKK93" s="12"/>
      <c r="GKL93" s="12"/>
      <c r="GKM93" s="12"/>
      <c r="GKN93" s="12"/>
      <c r="GKO93" s="12"/>
      <c r="GKP93" s="12"/>
      <c r="GKQ93" s="12"/>
      <c r="GKR93" s="12"/>
      <c r="GKS93" s="12"/>
      <c r="GKT93" s="12"/>
      <c r="GKU93" s="12"/>
      <c r="GKV93" s="12"/>
      <c r="GKW93" s="12"/>
      <c r="GKX93" s="12"/>
      <c r="GKY93" s="12"/>
      <c r="GKZ93" s="12"/>
      <c r="GLA93" s="12"/>
      <c r="GLB93" s="12"/>
      <c r="GLC93" s="12"/>
      <c r="GLD93" s="12"/>
      <c r="GLE93" s="12"/>
      <c r="GLF93" s="12"/>
      <c r="GLG93" s="12"/>
      <c r="GLH93" s="12"/>
      <c r="GLI93" s="12"/>
      <c r="GLJ93" s="12"/>
      <c r="GLK93" s="12"/>
      <c r="GLL93" s="12"/>
      <c r="GLM93" s="12"/>
      <c r="GLN93" s="12"/>
      <c r="GLO93" s="12"/>
      <c r="GLP93" s="12"/>
      <c r="GLQ93" s="12"/>
      <c r="GLR93" s="12"/>
      <c r="GLS93" s="12"/>
      <c r="GLT93" s="12"/>
      <c r="GLU93" s="12"/>
      <c r="GLV93" s="12"/>
      <c r="GLW93" s="12"/>
      <c r="GLX93" s="12"/>
      <c r="GLY93" s="12"/>
      <c r="GLZ93" s="12"/>
      <c r="GMA93" s="12"/>
      <c r="GMB93" s="12"/>
      <c r="GMC93" s="12"/>
      <c r="GMD93" s="12"/>
      <c r="GME93" s="12"/>
      <c r="GMF93" s="12"/>
      <c r="GMG93" s="12"/>
      <c r="GMH93" s="12"/>
      <c r="GMI93" s="12"/>
      <c r="GMJ93" s="12"/>
      <c r="GMK93" s="12"/>
      <c r="GML93" s="12"/>
      <c r="GMM93" s="12"/>
      <c r="GMN93" s="12"/>
      <c r="GMO93" s="12"/>
      <c r="GMP93" s="12"/>
      <c r="GMQ93" s="12"/>
      <c r="GMR93" s="12"/>
      <c r="GMS93" s="12"/>
      <c r="GMT93" s="12"/>
      <c r="GMU93" s="12"/>
      <c r="GMV93" s="12"/>
      <c r="GMW93" s="12"/>
      <c r="GMX93" s="12"/>
      <c r="GMY93" s="12"/>
      <c r="GMZ93" s="12"/>
      <c r="GNA93" s="12"/>
      <c r="GNB93" s="12"/>
      <c r="GNC93" s="12"/>
      <c r="GND93" s="12"/>
      <c r="GNE93" s="12"/>
      <c r="GNF93" s="12"/>
      <c r="GNG93" s="12"/>
      <c r="GNH93" s="12"/>
      <c r="GNI93" s="12"/>
      <c r="GNJ93" s="12"/>
      <c r="GNK93" s="12"/>
      <c r="GNL93" s="12"/>
      <c r="GNM93" s="12"/>
      <c r="GNN93" s="12"/>
      <c r="GNO93" s="12"/>
      <c r="GNP93" s="12"/>
      <c r="GNQ93" s="12"/>
      <c r="GNR93" s="12"/>
      <c r="GNS93" s="12"/>
      <c r="GNT93" s="12"/>
      <c r="GNU93" s="12"/>
      <c r="GNV93" s="12"/>
      <c r="GNW93" s="12"/>
      <c r="GNX93" s="12"/>
      <c r="GNY93" s="12"/>
      <c r="GNZ93" s="12"/>
      <c r="GOA93" s="12"/>
      <c r="GOB93" s="12"/>
      <c r="GOC93" s="12"/>
      <c r="GOD93" s="12"/>
      <c r="GOE93" s="12"/>
      <c r="GOF93" s="12"/>
      <c r="GOG93" s="12"/>
      <c r="GOH93" s="12"/>
      <c r="GOI93" s="12"/>
      <c r="GOJ93" s="12"/>
      <c r="GOK93" s="12"/>
      <c r="GOL93" s="12"/>
      <c r="GOM93" s="12"/>
      <c r="GON93" s="12"/>
      <c r="GOO93" s="12"/>
      <c r="GOP93" s="12"/>
      <c r="GOQ93" s="12"/>
      <c r="GOR93" s="12"/>
      <c r="GOS93" s="12"/>
      <c r="GOT93" s="12"/>
      <c r="GOU93" s="12"/>
      <c r="GOV93" s="12"/>
      <c r="GOW93" s="12"/>
      <c r="GOX93" s="12"/>
      <c r="GOY93" s="12"/>
      <c r="GOZ93" s="12"/>
      <c r="GPA93" s="12"/>
      <c r="GPB93" s="12"/>
      <c r="GPC93" s="12"/>
      <c r="GPD93" s="12"/>
      <c r="GPE93" s="12"/>
      <c r="GPF93" s="12"/>
      <c r="GPG93" s="12"/>
      <c r="GPH93" s="12"/>
      <c r="GPI93" s="12"/>
      <c r="GPJ93" s="12"/>
      <c r="GPK93" s="12"/>
      <c r="GPL93" s="12"/>
      <c r="GPM93" s="12"/>
      <c r="GPN93" s="12"/>
      <c r="GPO93" s="12"/>
      <c r="GPP93" s="12"/>
      <c r="GPQ93" s="12"/>
      <c r="GPR93" s="12"/>
      <c r="GPS93" s="12"/>
      <c r="GPT93" s="12"/>
      <c r="GPU93" s="12"/>
      <c r="GPV93" s="12"/>
      <c r="GPW93" s="12"/>
      <c r="GPX93" s="12"/>
      <c r="GPY93" s="12"/>
      <c r="GPZ93" s="12"/>
      <c r="GQA93" s="12"/>
      <c r="GQB93" s="12"/>
      <c r="GQC93" s="12"/>
      <c r="GQD93" s="12"/>
      <c r="GQE93" s="12"/>
      <c r="GQF93" s="12"/>
      <c r="GQG93" s="12"/>
      <c r="GQH93" s="12"/>
      <c r="GQI93" s="12"/>
      <c r="GQJ93" s="12"/>
      <c r="GQK93" s="12"/>
      <c r="GQL93" s="12"/>
      <c r="GQM93" s="12"/>
      <c r="GQN93" s="12"/>
      <c r="GQO93" s="12"/>
      <c r="GQP93" s="12"/>
      <c r="GQQ93" s="12"/>
      <c r="GQR93" s="12"/>
      <c r="GQS93" s="12"/>
      <c r="GQT93" s="12"/>
      <c r="GQU93" s="12"/>
      <c r="GQV93" s="12"/>
      <c r="GQW93" s="12"/>
      <c r="GQX93" s="12"/>
      <c r="GQY93" s="12"/>
      <c r="GQZ93" s="12"/>
      <c r="GRA93" s="12"/>
      <c r="GRB93" s="12"/>
      <c r="GRC93" s="12"/>
      <c r="GRD93" s="12"/>
      <c r="GRE93" s="12"/>
      <c r="GRF93" s="12"/>
      <c r="GRG93" s="12"/>
      <c r="GRH93" s="12"/>
      <c r="GRI93" s="12"/>
      <c r="GRJ93" s="12"/>
      <c r="GRK93" s="12"/>
      <c r="GRL93" s="12"/>
      <c r="GRM93" s="12"/>
      <c r="GRN93" s="12"/>
      <c r="GRO93" s="12"/>
      <c r="GRP93" s="12"/>
      <c r="GRQ93" s="12"/>
      <c r="GRR93" s="12"/>
      <c r="GRS93" s="12"/>
      <c r="GRT93" s="12"/>
      <c r="GRU93" s="12"/>
      <c r="GRV93" s="12"/>
      <c r="GRW93" s="12"/>
      <c r="GRX93" s="12"/>
      <c r="GRY93" s="12"/>
      <c r="GRZ93" s="12"/>
      <c r="GSA93" s="12"/>
      <c r="GSB93" s="12"/>
      <c r="GSC93" s="12"/>
      <c r="GSD93" s="12"/>
      <c r="GSE93" s="12"/>
      <c r="GSF93" s="12"/>
      <c r="GSG93" s="12"/>
      <c r="GSH93" s="12"/>
      <c r="GSI93" s="12"/>
      <c r="GSJ93" s="12"/>
      <c r="GSK93" s="12"/>
      <c r="GSL93" s="12"/>
      <c r="GSM93" s="12"/>
      <c r="GSN93" s="12"/>
      <c r="GSO93" s="12"/>
      <c r="GSP93" s="12"/>
      <c r="GSQ93" s="12"/>
      <c r="GSR93" s="12"/>
      <c r="GSS93" s="12"/>
      <c r="GST93" s="12"/>
      <c r="GSU93" s="12"/>
      <c r="GSV93" s="12"/>
      <c r="GSW93" s="12"/>
      <c r="GSX93" s="12"/>
      <c r="GSY93" s="12"/>
      <c r="GSZ93" s="12"/>
      <c r="GTA93" s="12"/>
      <c r="GTB93" s="12"/>
      <c r="GTC93" s="12"/>
      <c r="GTD93" s="12"/>
      <c r="GTE93" s="12"/>
      <c r="GTF93" s="12"/>
      <c r="GTG93" s="12"/>
      <c r="GTH93" s="12"/>
      <c r="GTI93" s="12"/>
      <c r="GTJ93" s="12"/>
      <c r="GTK93" s="12"/>
      <c r="GTL93" s="12"/>
      <c r="GTM93" s="12"/>
      <c r="GTN93" s="12"/>
      <c r="GTO93" s="12"/>
      <c r="GTP93" s="12"/>
      <c r="GTQ93" s="12"/>
      <c r="GTR93" s="12"/>
      <c r="GTS93" s="12"/>
      <c r="GTT93" s="12"/>
      <c r="GTU93" s="12"/>
      <c r="GTV93" s="12"/>
      <c r="GTW93" s="12"/>
      <c r="GTX93" s="12"/>
      <c r="GTY93" s="12"/>
      <c r="GTZ93" s="12"/>
      <c r="GUA93" s="12"/>
      <c r="GUB93" s="12"/>
      <c r="GUC93" s="12"/>
      <c r="GUD93" s="12"/>
      <c r="GUE93" s="12"/>
      <c r="GUF93" s="12"/>
      <c r="GUG93" s="12"/>
      <c r="GUH93" s="12"/>
      <c r="GUI93" s="12"/>
      <c r="GUJ93" s="12"/>
      <c r="GUK93" s="12"/>
      <c r="GUL93" s="12"/>
      <c r="GUM93" s="12"/>
      <c r="GUN93" s="12"/>
      <c r="GUO93" s="12"/>
      <c r="GUP93" s="12"/>
      <c r="GUQ93" s="12"/>
      <c r="GUR93" s="12"/>
      <c r="GUS93" s="12"/>
      <c r="GUT93" s="12"/>
      <c r="GUU93" s="12"/>
      <c r="GUV93" s="12"/>
      <c r="GUW93" s="12"/>
      <c r="GUX93" s="12"/>
      <c r="GUY93" s="12"/>
      <c r="GUZ93" s="12"/>
      <c r="GVA93" s="12"/>
      <c r="GVB93" s="12"/>
      <c r="GVC93" s="12"/>
      <c r="GVD93" s="12"/>
      <c r="GVE93" s="12"/>
      <c r="GVF93" s="12"/>
      <c r="GVG93" s="12"/>
      <c r="GVH93" s="12"/>
      <c r="GVI93" s="12"/>
      <c r="GVJ93" s="12"/>
      <c r="GVK93" s="12"/>
      <c r="GVL93" s="12"/>
      <c r="GVM93" s="12"/>
      <c r="GVN93" s="12"/>
      <c r="GVO93" s="12"/>
      <c r="GVP93" s="12"/>
      <c r="GVQ93" s="12"/>
      <c r="GVR93" s="12"/>
      <c r="GVS93" s="12"/>
      <c r="GVT93" s="12"/>
      <c r="GVU93" s="12"/>
      <c r="GVV93" s="12"/>
      <c r="GVW93" s="12"/>
      <c r="GVX93" s="12"/>
      <c r="GVY93" s="12"/>
      <c r="GVZ93" s="12"/>
      <c r="GWA93" s="12"/>
      <c r="GWB93" s="12"/>
      <c r="GWC93" s="12"/>
      <c r="GWD93" s="12"/>
      <c r="GWE93" s="12"/>
      <c r="GWF93" s="12"/>
      <c r="GWG93" s="12"/>
      <c r="GWH93" s="12"/>
      <c r="GWI93" s="12"/>
      <c r="GWJ93" s="12"/>
      <c r="GWK93" s="12"/>
      <c r="GWL93" s="12"/>
      <c r="GWM93" s="12"/>
      <c r="GWN93" s="12"/>
      <c r="GWO93" s="12"/>
      <c r="GWP93" s="12"/>
      <c r="GWQ93" s="12"/>
      <c r="GWR93" s="12"/>
      <c r="GWS93" s="12"/>
      <c r="GWT93" s="12"/>
      <c r="GWU93" s="12"/>
      <c r="GWV93" s="12"/>
      <c r="GWW93" s="12"/>
      <c r="GWX93" s="12"/>
      <c r="GWY93" s="12"/>
      <c r="GWZ93" s="12"/>
      <c r="GXA93" s="12"/>
      <c r="GXB93" s="12"/>
      <c r="GXC93" s="12"/>
      <c r="GXD93" s="12"/>
      <c r="GXE93" s="12"/>
      <c r="GXF93" s="12"/>
      <c r="GXG93" s="12"/>
      <c r="GXH93" s="12"/>
      <c r="GXI93" s="12"/>
      <c r="GXJ93" s="12"/>
      <c r="GXK93" s="12"/>
      <c r="GXL93" s="12"/>
      <c r="GXM93" s="12"/>
      <c r="GXN93" s="12"/>
      <c r="GXO93" s="12"/>
      <c r="GXP93" s="12"/>
      <c r="GXQ93" s="12"/>
      <c r="GXR93" s="12"/>
      <c r="GXS93" s="12"/>
      <c r="GXT93" s="12"/>
      <c r="GXU93" s="12"/>
      <c r="GXV93" s="12"/>
      <c r="GXW93" s="12"/>
      <c r="GXX93" s="12"/>
      <c r="GXY93" s="12"/>
      <c r="GXZ93" s="12"/>
      <c r="GYA93" s="12"/>
      <c r="GYB93" s="12"/>
      <c r="GYC93" s="12"/>
      <c r="GYD93" s="12"/>
      <c r="GYE93" s="12"/>
      <c r="GYF93" s="12"/>
      <c r="GYG93" s="12"/>
      <c r="GYH93" s="12"/>
      <c r="GYI93" s="12"/>
      <c r="GYJ93" s="12"/>
      <c r="GYK93" s="12"/>
      <c r="GYL93" s="12"/>
      <c r="GYM93" s="12"/>
      <c r="GYN93" s="12"/>
      <c r="GYO93" s="12"/>
      <c r="GYP93" s="12"/>
      <c r="GYQ93" s="12"/>
      <c r="GYR93" s="12"/>
      <c r="GYS93" s="12"/>
      <c r="GYT93" s="12"/>
      <c r="GYU93" s="12"/>
      <c r="GYV93" s="12"/>
      <c r="GYW93" s="12"/>
      <c r="GYX93" s="12"/>
      <c r="GYY93" s="12"/>
      <c r="GYZ93" s="12"/>
      <c r="GZA93" s="12"/>
      <c r="GZB93" s="12"/>
      <c r="GZC93" s="12"/>
      <c r="GZD93" s="12"/>
      <c r="GZE93" s="12"/>
      <c r="GZF93" s="12"/>
      <c r="GZG93" s="12"/>
      <c r="GZH93" s="12"/>
      <c r="GZI93" s="12"/>
      <c r="GZJ93" s="12"/>
      <c r="GZK93" s="12"/>
      <c r="GZL93" s="12"/>
      <c r="GZM93" s="12"/>
      <c r="GZN93" s="12"/>
      <c r="GZO93" s="12"/>
      <c r="GZP93" s="12"/>
      <c r="GZQ93" s="12"/>
      <c r="GZR93" s="12"/>
      <c r="GZS93" s="12"/>
      <c r="GZT93" s="12"/>
      <c r="GZU93" s="12"/>
      <c r="GZV93" s="12"/>
      <c r="GZW93" s="12"/>
      <c r="GZX93" s="12"/>
      <c r="GZY93" s="12"/>
      <c r="GZZ93" s="12"/>
      <c r="HAA93" s="12"/>
      <c r="HAB93" s="12"/>
      <c r="HAC93" s="12"/>
      <c r="HAD93" s="12"/>
      <c r="HAE93" s="12"/>
      <c r="HAF93" s="12"/>
      <c r="HAG93" s="12"/>
      <c r="HAH93" s="12"/>
      <c r="HAI93" s="12"/>
      <c r="HAJ93" s="12"/>
      <c r="HAK93" s="12"/>
      <c r="HAL93" s="12"/>
      <c r="HAM93" s="12"/>
      <c r="HAN93" s="12"/>
      <c r="HAO93" s="12"/>
      <c r="HAP93" s="12"/>
      <c r="HAQ93" s="12"/>
      <c r="HAR93" s="12"/>
      <c r="HAS93" s="12"/>
      <c r="HAT93" s="12"/>
      <c r="HAU93" s="12"/>
      <c r="HAV93" s="12"/>
      <c r="HAW93" s="12"/>
      <c r="HAX93" s="12"/>
      <c r="HAY93" s="12"/>
      <c r="HAZ93" s="12"/>
      <c r="HBA93" s="12"/>
      <c r="HBB93" s="12"/>
      <c r="HBC93" s="12"/>
      <c r="HBD93" s="12"/>
      <c r="HBE93" s="12"/>
      <c r="HBF93" s="12"/>
      <c r="HBG93" s="12"/>
      <c r="HBH93" s="12"/>
      <c r="HBI93" s="12"/>
      <c r="HBJ93" s="12"/>
      <c r="HBK93" s="12"/>
      <c r="HBL93" s="12"/>
      <c r="HBM93" s="12"/>
      <c r="HBN93" s="12"/>
      <c r="HBO93" s="12"/>
      <c r="HBP93" s="12"/>
      <c r="HBQ93" s="12"/>
      <c r="HBR93" s="12"/>
      <c r="HBS93" s="12"/>
      <c r="HBT93" s="12"/>
      <c r="HBU93" s="12"/>
      <c r="HBV93" s="12"/>
      <c r="HBW93" s="12"/>
      <c r="HBX93" s="12"/>
      <c r="HBY93" s="12"/>
      <c r="HBZ93" s="12"/>
      <c r="HCA93" s="12"/>
      <c r="HCB93" s="12"/>
      <c r="HCC93" s="12"/>
      <c r="HCD93" s="12"/>
      <c r="HCE93" s="12"/>
      <c r="HCF93" s="12"/>
      <c r="HCG93" s="12"/>
      <c r="HCH93" s="12"/>
      <c r="HCI93" s="12"/>
      <c r="HCJ93" s="12"/>
      <c r="HCK93" s="12"/>
      <c r="HCL93" s="12"/>
      <c r="HCM93" s="12"/>
      <c r="HCN93" s="12"/>
      <c r="HCO93" s="12"/>
      <c r="HCP93" s="12"/>
      <c r="HCQ93" s="12"/>
      <c r="HCR93" s="12"/>
      <c r="HCS93" s="12"/>
      <c r="HCT93" s="12"/>
      <c r="HCU93" s="12"/>
      <c r="HCV93" s="12"/>
      <c r="HCW93" s="12"/>
      <c r="HCX93" s="12"/>
      <c r="HCY93" s="12"/>
      <c r="HCZ93" s="12"/>
      <c r="HDA93" s="12"/>
      <c r="HDB93" s="12"/>
      <c r="HDC93" s="12"/>
      <c r="HDD93" s="12"/>
      <c r="HDE93" s="12"/>
      <c r="HDF93" s="12"/>
      <c r="HDG93" s="12"/>
      <c r="HDH93" s="12"/>
      <c r="HDI93" s="12"/>
      <c r="HDJ93" s="12"/>
      <c r="HDK93" s="12"/>
      <c r="HDL93" s="12"/>
      <c r="HDM93" s="12"/>
      <c r="HDN93" s="12"/>
      <c r="HDO93" s="12"/>
      <c r="HDP93" s="12"/>
      <c r="HDQ93" s="12"/>
      <c r="HDR93" s="12"/>
      <c r="HDS93" s="12"/>
      <c r="HDT93" s="12"/>
      <c r="HDU93" s="12"/>
      <c r="HDV93" s="12"/>
      <c r="HDW93" s="12"/>
      <c r="HDX93" s="12"/>
      <c r="HDY93" s="12"/>
      <c r="HDZ93" s="12"/>
      <c r="HEA93" s="12"/>
      <c r="HEB93" s="12"/>
      <c r="HEC93" s="12"/>
      <c r="HED93" s="12"/>
      <c r="HEE93" s="12"/>
      <c r="HEF93" s="12"/>
      <c r="HEG93" s="12"/>
      <c r="HEH93" s="12"/>
      <c r="HEI93" s="12"/>
      <c r="HEJ93" s="12"/>
      <c r="HEK93" s="12"/>
      <c r="HEL93" s="12"/>
      <c r="HEM93" s="12"/>
      <c r="HEN93" s="12"/>
      <c r="HEO93" s="12"/>
      <c r="HEP93" s="12"/>
      <c r="HEQ93" s="12"/>
      <c r="HER93" s="12"/>
      <c r="HES93" s="12"/>
      <c r="HET93" s="12"/>
      <c r="HEU93" s="12"/>
      <c r="HEV93" s="12"/>
      <c r="HEW93" s="12"/>
      <c r="HEX93" s="12"/>
      <c r="HEY93" s="12"/>
      <c r="HEZ93" s="12"/>
      <c r="HFA93" s="12"/>
      <c r="HFB93" s="12"/>
      <c r="HFC93" s="12"/>
      <c r="HFD93" s="12"/>
      <c r="HFE93" s="12"/>
      <c r="HFF93" s="12"/>
      <c r="HFG93" s="12"/>
      <c r="HFH93" s="12"/>
      <c r="HFI93" s="12"/>
      <c r="HFJ93" s="12"/>
      <c r="HFK93" s="12"/>
      <c r="HFL93" s="12"/>
      <c r="HFM93" s="12"/>
      <c r="HFN93" s="12"/>
      <c r="HFO93" s="12"/>
      <c r="HFP93" s="12"/>
      <c r="HFQ93" s="12"/>
      <c r="HFR93" s="12"/>
      <c r="HFS93" s="12"/>
      <c r="HFT93" s="12"/>
      <c r="HFU93" s="12"/>
      <c r="HFV93" s="12"/>
      <c r="HFW93" s="12"/>
      <c r="HFX93" s="12"/>
      <c r="HFY93" s="12"/>
      <c r="HFZ93" s="12"/>
      <c r="HGA93" s="12"/>
      <c r="HGB93" s="12"/>
      <c r="HGC93" s="12"/>
      <c r="HGD93" s="12"/>
      <c r="HGE93" s="12"/>
      <c r="HGF93" s="12"/>
      <c r="HGG93" s="12"/>
      <c r="HGH93" s="12"/>
      <c r="HGI93" s="12"/>
      <c r="HGJ93" s="12"/>
      <c r="HGK93" s="12"/>
      <c r="HGL93" s="12"/>
      <c r="HGM93" s="12"/>
      <c r="HGN93" s="12"/>
      <c r="HGO93" s="12"/>
      <c r="HGP93" s="12"/>
      <c r="HGQ93" s="12"/>
      <c r="HGR93" s="12"/>
      <c r="HGS93" s="12"/>
      <c r="HGT93" s="12"/>
      <c r="HGU93" s="12"/>
      <c r="HGV93" s="12"/>
      <c r="HGW93" s="12"/>
      <c r="HGX93" s="12"/>
      <c r="HGY93" s="12"/>
      <c r="HGZ93" s="12"/>
      <c r="HHA93" s="12"/>
      <c r="HHB93" s="12"/>
      <c r="HHC93" s="12"/>
      <c r="HHD93" s="12"/>
      <c r="HHE93" s="12"/>
      <c r="HHF93" s="12"/>
      <c r="HHG93" s="12"/>
      <c r="HHH93" s="12"/>
      <c r="HHI93" s="12"/>
      <c r="HHJ93" s="12"/>
      <c r="HHK93" s="12"/>
      <c r="HHL93" s="12"/>
      <c r="HHM93" s="12"/>
      <c r="HHN93" s="12"/>
      <c r="HHO93" s="12"/>
      <c r="HHP93" s="12"/>
      <c r="HHQ93" s="12"/>
      <c r="HHR93" s="12"/>
      <c r="HHS93" s="12"/>
      <c r="HHT93" s="12"/>
      <c r="HHU93" s="12"/>
      <c r="HHV93" s="12"/>
      <c r="HHW93" s="12"/>
      <c r="HHX93" s="12"/>
      <c r="HHY93" s="12"/>
      <c r="HHZ93" s="12"/>
      <c r="HIA93" s="12"/>
      <c r="HIB93" s="12"/>
      <c r="HIC93" s="12"/>
      <c r="HID93" s="12"/>
      <c r="HIE93" s="12"/>
      <c r="HIF93" s="12"/>
      <c r="HIG93" s="12"/>
      <c r="HIH93" s="12"/>
      <c r="HII93" s="12"/>
      <c r="HIJ93" s="12"/>
      <c r="HIK93" s="12"/>
      <c r="HIL93" s="12"/>
      <c r="HIM93" s="12"/>
      <c r="HIN93" s="12"/>
      <c r="HIO93" s="12"/>
      <c r="HIP93" s="12"/>
      <c r="HIQ93" s="12"/>
      <c r="HIR93" s="12"/>
      <c r="HIS93" s="12"/>
      <c r="HIT93" s="12"/>
      <c r="HIU93" s="12"/>
      <c r="HIV93" s="12"/>
      <c r="HIW93" s="12"/>
      <c r="HIX93" s="12"/>
      <c r="HIY93" s="12"/>
      <c r="HIZ93" s="12"/>
      <c r="HJA93" s="12"/>
      <c r="HJB93" s="12"/>
      <c r="HJC93" s="12"/>
      <c r="HJD93" s="12"/>
      <c r="HJE93" s="12"/>
      <c r="HJF93" s="12"/>
      <c r="HJG93" s="12"/>
      <c r="HJH93" s="12"/>
      <c r="HJI93" s="12"/>
      <c r="HJJ93" s="12"/>
      <c r="HJK93" s="12"/>
      <c r="HJL93" s="12"/>
      <c r="HJM93" s="12"/>
      <c r="HJN93" s="12"/>
      <c r="HJO93" s="12"/>
      <c r="HJP93" s="12"/>
      <c r="HJQ93" s="12"/>
      <c r="HJR93" s="12"/>
      <c r="HJS93" s="12"/>
      <c r="HJT93" s="12"/>
      <c r="HJU93" s="12"/>
      <c r="HJV93" s="12"/>
      <c r="HJW93" s="12"/>
      <c r="HJX93" s="12"/>
      <c r="HJY93" s="12"/>
      <c r="HJZ93" s="12"/>
      <c r="HKA93" s="12"/>
      <c r="HKB93" s="12"/>
      <c r="HKC93" s="12"/>
      <c r="HKD93" s="12"/>
      <c r="HKE93" s="12"/>
      <c r="HKF93" s="12"/>
      <c r="HKG93" s="12"/>
      <c r="HKH93" s="12"/>
      <c r="HKI93" s="12"/>
      <c r="HKJ93" s="12"/>
      <c r="HKK93" s="12"/>
      <c r="HKL93" s="12"/>
      <c r="HKM93" s="12"/>
      <c r="HKN93" s="12"/>
      <c r="HKO93" s="12"/>
      <c r="HKP93" s="12"/>
      <c r="HKQ93" s="12"/>
      <c r="HKR93" s="12"/>
      <c r="HKS93" s="12"/>
      <c r="HKT93" s="12"/>
      <c r="HKU93" s="12"/>
      <c r="HKV93" s="12"/>
      <c r="HKW93" s="12"/>
      <c r="HKX93" s="12"/>
      <c r="HKY93" s="12"/>
      <c r="HKZ93" s="12"/>
      <c r="HLA93" s="12"/>
      <c r="HLB93" s="12"/>
      <c r="HLC93" s="12"/>
      <c r="HLD93" s="12"/>
      <c r="HLE93" s="12"/>
      <c r="HLF93" s="12"/>
      <c r="HLG93" s="12"/>
      <c r="HLH93" s="12"/>
      <c r="HLI93" s="12"/>
      <c r="HLJ93" s="12"/>
      <c r="HLK93" s="12"/>
      <c r="HLL93" s="12"/>
      <c r="HLM93" s="12"/>
      <c r="HLN93" s="12"/>
      <c r="HLO93" s="12"/>
      <c r="HLP93" s="12"/>
      <c r="HLQ93" s="12"/>
      <c r="HLR93" s="12"/>
      <c r="HLS93" s="12"/>
      <c r="HLT93" s="12"/>
      <c r="HLU93" s="12"/>
      <c r="HLV93" s="12"/>
      <c r="HLW93" s="12"/>
      <c r="HLX93" s="12"/>
      <c r="HLY93" s="12"/>
      <c r="HLZ93" s="12"/>
      <c r="HMA93" s="12"/>
      <c r="HMB93" s="12"/>
      <c r="HMC93" s="12"/>
      <c r="HMD93" s="12"/>
      <c r="HME93" s="12"/>
      <c r="HMF93" s="12"/>
      <c r="HMG93" s="12"/>
      <c r="HMH93" s="12"/>
      <c r="HMI93" s="12"/>
      <c r="HMJ93" s="12"/>
      <c r="HMK93" s="12"/>
      <c r="HML93" s="12"/>
      <c r="HMM93" s="12"/>
      <c r="HMN93" s="12"/>
      <c r="HMO93" s="12"/>
      <c r="HMP93" s="12"/>
      <c r="HMQ93" s="12"/>
      <c r="HMR93" s="12"/>
      <c r="HMS93" s="12"/>
      <c r="HMT93" s="12"/>
      <c r="HMU93" s="12"/>
      <c r="HMV93" s="12"/>
      <c r="HMW93" s="12"/>
      <c r="HMX93" s="12"/>
      <c r="HMY93" s="12"/>
      <c r="HMZ93" s="12"/>
      <c r="HNA93" s="12"/>
      <c r="HNB93" s="12"/>
      <c r="HNC93" s="12"/>
      <c r="HND93" s="12"/>
      <c r="HNE93" s="12"/>
      <c r="HNF93" s="12"/>
      <c r="HNG93" s="12"/>
      <c r="HNH93" s="12"/>
      <c r="HNI93" s="12"/>
      <c r="HNJ93" s="12"/>
      <c r="HNK93" s="12"/>
      <c r="HNL93" s="12"/>
      <c r="HNM93" s="12"/>
      <c r="HNN93" s="12"/>
      <c r="HNO93" s="12"/>
      <c r="HNP93" s="12"/>
      <c r="HNQ93" s="12"/>
      <c r="HNR93" s="12"/>
      <c r="HNS93" s="12"/>
      <c r="HNT93" s="12"/>
      <c r="HNU93" s="12"/>
      <c r="HNV93" s="12"/>
      <c r="HNW93" s="12"/>
      <c r="HNX93" s="12"/>
      <c r="HNY93" s="12"/>
      <c r="HNZ93" s="12"/>
      <c r="HOA93" s="12"/>
      <c r="HOB93" s="12"/>
      <c r="HOC93" s="12"/>
      <c r="HOD93" s="12"/>
      <c r="HOE93" s="12"/>
      <c r="HOF93" s="12"/>
      <c r="HOG93" s="12"/>
      <c r="HOH93" s="12"/>
      <c r="HOI93" s="12"/>
      <c r="HOJ93" s="12"/>
      <c r="HOK93" s="12"/>
      <c r="HOL93" s="12"/>
      <c r="HOM93" s="12"/>
      <c r="HON93" s="12"/>
      <c r="HOO93" s="12"/>
      <c r="HOP93" s="12"/>
      <c r="HOQ93" s="12"/>
      <c r="HOR93" s="12"/>
      <c r="HOS93" s="12"/>
      <c r="HOT93" s="12"/>
      <c r="HOU93" s="12"/>
      <c r="HOV93" s="12"/>
      <c r="HOW93" s="12"/>
      <c r="HOX93" s="12"/>
      <c r="HOY93" s="12"/>
      <c r="HOZ93" s="12"/>
      <c r="HPA93" s="12"/>
      <c r="HPB93" s="12"/>
      <c r="HPC93" s="12"/>
      <c r="HPD93" s="12"/>
      <c r="HPE93" s="12"/>
      <c r="HPF93" s="12"/>
      <c r="HPG93" s="12"/>
      <c r="HPH93" s="12"/>
      <c r="HPI93" s="12"/>
      <c r="HPJ93" s="12"/>
      <c r="HPK93" s="12"/>
      <c r="HPL93" s="12"/>
      <c r="HPM93" s="12"/>
      <c r="HPN93" s="12"/>
      <c r="HPO93" s="12"/>
      <c r="HPP93" s="12"/>
      <c r="HPQ93" s="12"/>
      <c r="HPR93" s="12"/>
      <c r="HPS93" s="12"/>
      <c r="HPT93" s="12"/>
      <c r="HPU93" s="12"/>
      <c r="HPV93" s="12"/>
      <c r="HPW93" s="12"/>
      <c r="HPX93" s="12"/>
      <c r="HPY93" s="12"/>
      <c r="HPZ93" s="12"/>
      <c r="HQA93" s="12"/>
      <c r="HQB93" s="12"/>
      <c r="HQC93" s="12"/>
      <c r="HQD93" s="12"/>
      <c r="HQE93" s="12"/>
      <c r="HQF93" s="12"/>
      <c r="HQG93" s="12"/>
      <c r="HQH93" s="12"/>
      <c r="HQI93" s="12"/>
      <c r="HQJ93" s="12"/>
      <c r="HQK93" s="12"/>
      <c r="HQL93" s="12"/>
      <c r="HQM93" s="12"/>
      <c r="HQN93" s="12"/>
      <c r="HQO93" s="12"/>
      <c r="HQP93" s="12"/>
      <c r="HQQ93" s="12"/>
      <c r="HQR93" s="12"/>
      <c r="HQS93" s="12"/>
      <c r="HQT93" s="12"/>
      <c r="HQU93" s="12"/>
      <c r="HQV93" s="12"/>
      <c r="HQW93" s="12"/>
      <c r="HQX93" s="12"/>
      <c r="HQY93" s="12"/>
      <c r="HQZ93" s="12"/>
      <c r="HRA93" s="12"/>
      <c r="HRB93" s="12"/>
      <c r="HRC93" s="12"/>
      <c r="HRD93" s="12"/>
      <c r="HRE93" s="12"/>
      <c r="HRF93" s="12"/>
      <c r="HRG93" s="12"/>
      <c r="HRH93" s="12"/>
      <c r="HRI93" s="12"/>
      <c r="HRJ93" s="12"/>
      <c r="HRK93" s="12"/>
      <c r="HRL93" s="12"/>
      <c r="HRM93" s="12"/>
      <c r="HRN93" s="12"/>
      <c r="HRO93" s="12"/>
      <c r="HRP93" s="12"/>
      <c r="HRQ93" s="12"/>
      <c r="HRR93" s="12"/>
      <c r="HRS93" s="12"/>
      <c r="HRT93" s="12"/>
      <c r="HRU93" s="12"/>
      <c r="HRV93" s="12"/>
      <c r="HRW93" s="12"/>
      <c r="HRX93" s="12"/>
      <c r="HRY93" s="12"/>
      <c r="HRZ93" s="12"/>
      <c r="HSA93" s="12"/>
      <c r="HSB93" s="12"/>
      <c r="HSC93" s="12"/>
      <c r="HSD93" s="12"/>
      <c r="HSE93" s="12"/>
      <c r="HSF93" s="12"/>
      <c r="HSG93" s="12"/>
      <c r="HSH93" s="12"/>
      <c r="HSI93" s="12"/>
      <c r="HSJ93" s="12"/>
      <c r="HSK93" s="12"/>
      <c r="HSL93" s="12"/>
      <c r="HSM93" s="12"/>
      <c r="HSN93" s="12"/>
      <c r="HSO93" s="12"/>
      <c r="HSP93" s="12"/>
      <c r="HSQ93" s="12"/>
      <c r="HSR93" s="12"/>
      <c r="HSS93" s="12"/>
      <c r="HST93" s="12"/>
      <c r="HSU93" s="12"/>
      <c r="HSV93" s="12"/>
      <c r="HSW93" s="12"/>
      <c r="HSX93" s="12"/>
      <c r="HSY93" s="12"/>
      <c r="HSZ93" s="12"/>
      <c r="HTA93" s="12"/>
      <c r="HTB93" s="12"/>
      <c r="HTC93" s="12"/>
      <c r="HTD93" s="12"/>
      <c r="HTE93" s="12"/>
      <c r="HTF93" s="12"/>
      <c r="HTG93" s="12"/>
      <c r="HTH93" s="12"/>
      <c r="HTI93" s="12"/>
      <c r="HTJ93" s="12"/>
      <c r="HTK93" s="12"/>
      <c r="HTL93" s="12"/>
      <c r="HTM93" s="12"/>
      <c r="HTN93" s="12"/>
      <c r="HTO93" s="12"/>
      <c r="HTP93" s="12"/>
      <c r="HTQ93" s="12"/>
      <c r="HTR93" s="12"/>
      <c r="HTS93" s="12"/>
      <c r="HTT93" s="12"/>
      <c r="HTU93" s="12"/>
      <c r="HTV93" s="12"/>
      <c r="HTW93" s="12"/>
      <c r="HTX93" s="12"/>
      <c r="HTY93" s="12"/>
      <c r="HTZ93" s="12"/>
      <c r="HUA93" s="12"/>
      <c r="HUB93" s="12"/>
      <c r="HUC93" s="12"/>
      <c r="HUD93" s="12"/>
      <c r="HUE93" s="12"/>
      <c r="HUF93" s="12"/>
      <c r="HUG93" s="12"/>
      <c r="HUH93" s="12"/>
      <c r="HUI93" s="12"/>
      <c r="HUJ93" s="12"/>
      <c r="HUK93" s="12"/>
      <c r="HUL93" s="12"/>
      <c r="HUM93" s="12"/>
      <c r="HUN93" s="12"/>
      <c r="HUO93" s="12"/>
      <c r="HUP93" s="12"/>
      <c r="HUQ93" s="12"/>
      <c r="HUR93" s="12"/>
      <c r="HUS93" s="12"/>
      <c r="HUT93" s="12"/>
      <c r="HUU93" s="12"/>
      <c r="HUV93" s="12"/>
      <c r="HUW93" s="12"/>
      <c r="HUX93" s="12"/>
      <c r="HUY93" s="12"/>
      <c r="HUZ93" s="12"/>
      <c r="HVA93" s="12"/>
      <c r="HVB93" s="12"/>
      <c r="HVC93" s="12"/>
      <c r="HVD93" s="12"/>
      <c r="HVE93" s="12"/>
      <c r="HVF93" s="12"/>
      <c r="HVG93" s="12"/>
      <c r="HVH93" s="12"/>
      <c r="HVI93" s="12"/>
      <c r="HVJ93" s="12"/>
      <c r="HVK93" s="12"/>
      <c r="HVL93" s="12"/>
      <c r="HVM93" s="12"/>
      <c r="HVN93" s="12"/>
      <c r="HVO93" s="12"/>
      <c r="HVP93" s="12"/>
      <c r="HVQ93" s="12"/>
      <c r="HVR93" s="12"/>
      <c r="HVS93" s="12"/>
      <c r="HVT93" s="12"/>
      <c r="HVU93" s="12"/>
      <c r="HVV93" s="12"/>
      <c r="HVW93" s="12"/>
      <c r="HVX93" s="12"/>
      <c r="HVY93" s="12"/>
      <c r="HVZ93" s="12"/>
      <c r="HWA93" s="12"/>
      <c r="HWB93" s="12"/>
      <c r="HWC93" s="12"/>
      <c r="HWD93" s="12"/>
      <c r="HWE93" s="12"/>
      <c r="HWF93" s="12"/>
      <c r="HWG93" s="12"/>
      <c r="HWH93" s="12"/>
      <c r="HWI93" s="12"/>
      <c r="HWJ93" s="12"/>
      <c r="HWK93" s="12"/>
      <c r="HWL93" s="12"/>
      <c r="HWM93" s="12"/>
      <c r="HWN93" s="12"/>
      <c r="HWO93" s="12"/>
      <c r="HWP93" s="12"/>
      <c r="HWQ93" s="12"/>
      <c r="HWR93" s="12"/>
      <c r="HWS93" s="12"/>
      <c r="HWT93" s="12"/>
      <c r="HWU93" s="12"/>
      <c r="HWV93" s="12"/>
      <c r="HWW93" s="12"/>
      <c r="HWX93" s="12"/>
      <c r="HWY93" s="12"/>
      <c r="HWZ93" s="12"/>
      <c r="HXA93" s="12"/>
      <c r="HXB93" s="12"/>
      <c r="HXC93" s="12"/>
      <c r="HXD93" s="12"/>
      <c r="HXE93" s="12"/>
      <c r="HXF93" s="12"/>
      <c r="HXG93" s="12"/>
      <c r="HXH93" s="12"/>
      <c r="HXI93" s="12"/>
      <c r="HXJ93" s="12"/>
      <c r="HXK93" s="12"/>
      <c r="HXL93" s="12"/>
      <c r="HXM93" s="12"/>
      <c r="HXN93" s="12"/>
      <c r="HXO93" s="12"/>
      <c r="HXP93" s="12"/>
      <c r="HXQ93" s="12"/>
      <c r="HXR93" s="12"/>
      <c r="HXS93" s="12"/>
      <c r="HXT93" s="12"/>
      <c r="HXU93" s="12"/>
      <c r="HXV93" s="12"/>
      <c r="HXW93" s="12"/>
      <c r="HXX93" s="12"/>
      <c r="HXY93" s="12"/>
      <c r="HXZ93" s="12"/>
      <c r="HYA93" s="12"/>
      <c r="HYB93" s="12"/>
      <c r="HYC93" s="12"/>
      <c r="HYD93" s="12"/>
      <c r="HYE93" s="12"/>
      <c r="HYF93" s="12"/>
      <c r="HYG93" s="12"/>
      <c r="HYH93" s="12"/>
      <c r="HYI93" s="12"/>
      <c r="HYJ93" s="12"/>
      <c r="HYK93" s="12"/>
      <c r="HYL93" s="12"/>
      <c r="HYM93" s="12"/>
      <c r="HYN93" s="12"/>
      <c r="HYO93" s="12"/>
      <c r="HYP93" s="12"/>
      <c r="HYQ93" s="12"/>
      <c r="HYR93" s="12"/>
      <c r="HYS93" s="12"/>
      <c r="HYT93" s="12"/>
      <c r="HYU93" s="12"/>
      <c r="HYV93" s="12"/>
      <c r="HYW93" s="12"/>
      <c r="HYX93" s="12"/>
      <c r="HYY93" s="12"/>
      <c r="HYZ93" s="12"/>
      <c r="HZA93" s="12"/>
      <c r="HZB93" s="12"/>
      <c r="HZC93" s="12"/>
      <c r="HZD93" s="12"/>
      <c r="HZE93" s="12"/>
      <c r="HZF93" s="12"/>
      <c r="HZG93" s="12"/>
      <c r="HZH93" s="12"/>
      <c r="HZI93" s="12"/>
      <c r="HZJ93" s="12"/>
      <c r="HZK93" s="12"/>
      <c r="HZL93" s="12"/>
      <c r="HZM93" s="12"/>
      <c r="HZN93" s="12"/>
      <c r="HZO93" s="12"/>
      <c r="HZP93" s="12"/>
      <c r="HZQ93" s="12"/>
      <c r="HZR93" s="12"/>
      <c r="HZS93" s="12"/>
      <c r="HZT93" s="12"/>
      <c r="HZU93" s="12"/>
      <c r="HZV93" s="12"/>
      <c r="HZW93" s="12"/>
      <c r="HZX93" s="12"/>
      <c r="HZY93" s="12"/>
      <c r="HZZ93" s="12"/>
      <c r="IAA93" s="12"/>
      <c r="IAB93" s="12"/>
      <c r="IAC93" s="12"/>
      <c r="IAD93" s="12"/>
      <c r="IAE93" s="12"/>
      <c r="IAF93" s="12"/>
      <c r="IAG93" s="12"/>
      <c r="IAH93" s="12"/>
      <c r="IAI93" s="12"/>
      <c r="IAJ93" s="12"/>
      <c r="IAK93" s="12"/>
      <c r="IAL93" s="12"/>
      <c r="IAM93" s="12"/>
      <c r="IAN93" s="12"/>
      <c r="IAO93" s="12"/>
      <c r="IAP93" s="12"/>
      <c r="IAQ93" s="12"/>
      <c r="IAR93" s="12"/>
      <c r="IAS93" s="12"/>
      <c r="IAT93" s="12"/>
      <c r="IAU93" s="12"/>
      <c r="IAV93" s="12"/>
      <c r="IAW93" s="12"/>
      <c r="IAX93" s="12"/>
      <c r="IAY93" s="12"/>
      <c r="IAZ93" s="12"/>
      <c r="IBA93" s="12"/>
      <c r="IBB93" s="12"/>
      <c r="IBC93" s="12"/>
      <c r="IBD93" s="12"/>
      <c r="IBE93" s="12"/>
      <c r="IBF93" s="12"/>
      <c r="IBG93" s="12"/>
      <c r="IBH93" s="12"/>
      <c r="IBI93" s="12"/>
      <c r="IBJ93" s="12"/>
      <c r="IBK93" s="12"/>
      <c r="IBL93" s="12"/>
      <c r="IBM93" s="12"/>
      <c r="IBN93" s="12"/>
      <c r="IBO93" s="12"/>
      <c r="IBP93" s="12"/>
      <c r="IBQ93" s="12"/>
      <c r="IBR93" s="12"/>
      <c r="IBS93" s="12"/>
      <c r="IBT93" s="12"/>
      <c r="IBU93" s="12"/>
      <c r="IBV93" s="12"/>
      <c r="IBW93" s="12"/>
      <c r="IBX93" s="12"/>
      <c r="IBY93" s="12"/>
      <c r="IBZ93" s="12"/>
      <c r="ICA93" s="12"/>
      <c r="ICB93" s="12"/>
      <c r="ICC93" s="12"/>
      <c r="ICD93" s="12"/>
      <c r="ICE93" s="12"/>
      <c r="ICF93" s="12"/>
      <c r="ICG93" s="12"/>
      <c r="ICH93" s="12"/>
      <c r="ICI93" s="12"/>
      <c r="ICJ93" s="12"/>
      <c r="ICK93" s="12"/>
      <c r="ICL93" s="12"/>
      <c r="ICM93" s="12"/>
      <c r="ICN93" s="12"/>
      <c r="ICO93" s="12"/>
      <c r="ICP93" s="12"/>
      <c r="ICQ93" s="12"/>
      <c r="ICR93" s="12"/>
      <c r="ICS93" s="12"/>
      <c r="ICT93" s="12"/>
      <c r="ICU93" s="12"/>
      <c r="ICV93" s="12"/>
      <c r="ICW93" s="12"/>
      <c r="ICX93" s="12"/>
      <c r="ICY93" s="12"/>
      <c r="ICZ93" s="12"/>
      <c r="IDA93" s="12"/>
      <c r="IDB93" s="12"/>
      <c r="IDC93" s="12"/>
      <c r="IDD93" s="12"/>
      <c r="IDE93" s="12"/>
      <c r="IDF93" s="12"/>
      <c r="IDG93" s="12"/>
      <c r="IDH93" s="12"/>
      <c r="IDI93" s="12"/>
      <c r="IDJ93" s="12"/>
      <c r="IDK93" s="12"/>
      <c r="IDL93" s="12"/>
      <c r="IDM93" s="12"/>
      <c r="IDN93" s="12"/>
      <c r="IDO93" s="12"/>
      <c r="IDP93" s="12"/>
      <c r="IDQ93" s="12"/>
      <c r="IDR93" s="12"/>
      <c r="IDS93" s="12"/>
      <c r="IDT93" s="12"/>
      <c r="IDU93" s="12"/>
      <c r="IDV93" s="12"/>
      <c r="IDW93" s="12"/>
      <c r="IDX93" s="12"/>
      <c r="IDY93" s="12"/>
      <c r="IDZ93" s="12"/>
      <c r="IEA93" s="12"/>
      <c r="IEB93" s="12"/>
      <c r="IEC93" s="12"/>
      <c r="IED93" s="12"/>
      <c r="IEE93" s="12"/>
      <c r="IEF93" s="12"/>
      <c r="IEG93" s="12"/>
      <c r="IEH93" s="12"/>
      <c r="IEI93" s="12"/>
      <c r="IEJ93" s="12"/>
      <c r="IEK93" s="12"/>
      <c r="IEL93" s="12"/>
      <c r="IEM93" s="12"/>
      <c r="IEN93" s="12"/>
      <c r="IEO93" s="12"/>
      <c r="IEP93" s="12"/>
      <c r="IEQ93" s="12"/>
      <c r="IER93" s="12"/>
      <c r="IES93" s="12"/>
      <c r="IET93" s="12"/>
      <c r="IEU93" s="12"/>
      <c r="IEV93" s="12"/>
      <c r="IEW93" s="12"/>
      <c r="IEX93" s="12"/>
      <c r="IEY93" s="12"/>
      <c r="IEZ93" s="12"/>
      <c r="IFA93" s="12"/>
      <c r="IFB93" s="12"/>
      <c r="IFC93" s="12"/>
      <c r="IFD93" s="12"/>
      <c r="IFE93" s="12"/>
      <c r="IFF93" s="12"/>
      <c r="IFG93" s="12"/>
      <c r="IFH93" s="12"/>
      <c r="IFI93" s="12"/>
      <c r="IFJ93" s="12"/>
      <c r="IFK93" s="12"/>
      <c r="IFL93" s="12"/>
      <c r="IFM93" s="12"/>
      <c r="IFN93" s="12"/>
      <c r="IFO93" s="12"/>
      <c r="IFP93" s="12"/>
      <c r="IFQ93" s="12"/>
      <c r="IFR93" s="12"/>
      <c r="IFS93" s="12"/>
      <c r="IFT93" s="12"/>
      <c r="IFU93" s="12"/>
      <c r="IFV93" s="12"/>
      <c r="IFW93" s="12"/>
      <c r="IFX93" s="12"/>
      <c r="IFY93" s="12"/>
      <c r="IFZ93" s="12"/>
      <c r="IGA93" s="12"/>
      <c r="IGB93" s="12"/>
      <c r="IGC93" s="12"/>
      <c r="IGD93" s="12"/>
      <c r="IGE93" s="12"/>
      <c r="IGF93" s="12"/>
      <c r="IGG93" s="12"/>
      <c r="IGH93" s="12"/>
      <c r="IGI93" s="12"/>
      <c r="IGJ93" s="12"/>
      <c r="IGK93" s="12"/>
      <c r="IGL93" s="12"/>
      <c r="IGM93" s="12"/>
      <c r="IGN93" s="12"/>
      <c r="IGO93" s="12"/>
      <c r="IGP93" s="12"/>
      <c r="IGQ93" s="12"/>
      <c r="IGR93" s="12"/>
      <c r="IGS93" s="12"/>
      <c r="IGT93" s="12"/>
      <c r="IGU93" s="12"/>
      <c r="IGV93" s="12"/>
      <c r="IGW93" s="12"/>
      <c r="IGX93" s="12"/>
      <c r="IGY93" s="12"/>
      <c r="IGZ93" s="12"/>
      <c r="IHA93" s="12"/>
      <c r="IHB93" s="12"/>
      <c r="IHC93" s="12"/>
      <c r="IHD93" s="12"/>
      <c r="IHE93" s="12"/>
      <c r="IHF93" s="12"/>
      <c r="IHG93" s="12"/>
      <c r="IHH93" s="12"/>
      <c r="IHI93" s="12"/>
      <c r="IHJ93" s="12"/>
      <c r="IHK93" s="12"/>
      <c r="IHL93" s="12"/>
      <c r="IHM93" s="12"/>
      <c r="IHN93" s="12"/>
      <c r="IHO93" s="12"/>
      <c r="IHP93" s="12"/>
      <c r="IHQ93" s="12"/>
      <c r="IHR93" s="12"/>
      <c r="IHS93" s="12"/>
      <c r="IHT93" s="12"/>
      <c r="IHU93" s="12"/>
      <c r="IHV93" s="12"/>
      <c r="IHW93" s="12"/>
      <c r="IHX93" s="12"/>
      <c r="IHY93" s="12"/>
      <c r="IHZ93" s="12"/>
      <c r="IIA93" s="12"/>
      <c r="IIB93" s="12"/>
      <c r="IIC93" s="12"/>
      <c r="IID93" s="12"/>
      <c r="IIE93" s="12"/>
      <c r="IIF93" s="12"/>
      <c r="IIG93" s="12"/>
      <c r="IIH93" s="12"/>
      <c r="III93" s="12"/>
      <c r="IIJ93" s="12"/>
      <c r="IIK93" s="12"/>
      <c r="IIL93" s="12"/>
      <c r="IIM93" s="12"/>
      <c r="IIN93" s="12"/>
      <c r="IIO93" s="12"/>
      <c r="IIP93" s="12"/>
      <c r="IIQ93" s="12"/>
      <c r="IIR93" s="12"/>
      <c r="IIS93" s="12"/>
      <c r="IIT93" s="12"/>
      <c r="IIU93" s="12"/>
      <c r="IIV93" s="12"/>
      <c r="IIW93" s="12"/>
      <c r="IIX93" s="12"/>
      <c r="IIY93" s="12"/>
      <c r="IIZ93" s="12"/>
      <c r="IJA93" s="12"/>
      <c r="IJB93" s="12"/>
      <c r="IJC93" s="12"/>
      <c r="IJD93" s="12"/>
      <c r="IJE93" s="12"/>
      <c r="IJF93" s="12"/>
      <c r="IJG93" s="12"/>
      <c r="IJH93" s="12"/>
      <c r="IJI93" s="12"/>
      <c r="IJJ93" s="12"/>
      <c r="IJK93" s="12"/>
      <c r="IJL93" s="12"/>
      <c r="IJM93" s="12"/>
      <c r="IJN93" s="12"/>
      <c r="IJO93" s="12"/>
      <c r="IJP93" s="12"/>
      <c r="IJQ93" s="12"/>
      <c r="IJR93" s="12"/>
      <c r="IJS93" s="12"/>
      <c r="IJT93" s="12"/>
      <c r="IJU93" s="12"/>
      <c r="IJV93" s="12"/>
      <c r="IJW93" s="12"/>
      <c r="IJX93" s="12"/>
      <c r="IJY93" s="12"/>
      <c r="IJZ93" s="12"/>
      <c r="IKA93" s="12"/>
      <c r="IKB93" s="12"/>
      <c r="IKC93" s="12"/>
      <c r="IKD93" s="12"/>
      <c r="IKE93" s="12"/>
      <c r="IKF93" s="12"/>
      <c r="IKG93" s="12"/>
      <c r="IKH93" s="12"/>
      <c r="IKI93" s="12"/>
      <c r="IKJ93" s="12"/>
      <c r="IKK93" s="12"/>
      <c r="IKL93" s="12"/>
      <c r="IKM93" s="12"/>
      <c r="IKN93" s="12"/>
      <c r="IKO93" s="12"/>
      <c r="IKP93" s="12"/>
      <c r="IKQ93" s="12"/>
      <c r="IKR93" s="12"/>
      <c r="IKS93" s="12"/>
      <c r="IKT93" s="12"/>
      <c r="IKU93" s="12"/>
      <c r="IKV93" s="12"/>
      <c r="IKW93" s="12"/>
      <c r="IKX93" s="12"/>
      <c r="IKY93" s="12"/>
      <c r="IKZ93" s="12"/>
      <c r="ILA93" s="12"/>
      <c r="ILB93" s="12"/>
      <c r="ILC93" s="12"/>
      <c r="ILD93" s="12"/>
      <c r="ILE93" s="12"/>
      <c r="ILF93" s="12"/>
      <c r="ILG93" s="12"/>
      <c r="ILH93" s="12"/>
      <c r="ILI93" s="12"/>
      <c r="ILJ93" s="12"/>
      <c r="ILK93" s="12"/>
      <c r="ILL93" s="12"/>
      <c r="ILM93" s="12"/>
      <c r="ILN93" s="12"/>
      <c r="ILO93" s="12"/>
      <c r="ILP93" s="12"/>
      <c r="ILQ93" s="12"/>
      <c r="ILR93" s="12"/>
      <c r="ILS93" s="12"/>
      <c r="ILT93" s="12"/>
      <c r="ILU93" s="12"/>
      <c r="ILV93" s="12"/>
      <c r="ILW93" s="12"/>
      <c r="ILX93" s="12"/>
      <c r="ILY93" s="12"/>
      <c r="ILZ93" s="12"/>
      <c r="IMA93" s="12"/>
      <c r="IMB93" s="12"/>
      <c r="IMC93" s="12"/>
      <c r="IMD93" s="12"/>
      <c r="IME93" s="12"/>
      <c r="IMF93" s="12"/>
      <c r="IMG93" s="12"/>
      <c r="IMH93" s="12"/>
      <c r="IMI93" s="12"/>
      <c r="IMJ93" s="12"/>
      <c r="IMK93" s="12"/>
      <c r="IML93" s="12"/>
      <c r="IMM93" s="12"/>
      <c r="IMN93" s="12"/>
      <c r="IMO93" s="12"/>
      <c r="IMP93" s="12"/>
      <c r="IMQ93" s="12"/>
      <c r="IMR93" s="12"/>
      <c r="IMS93" s="12"/>
      <c r="IMT93" s="12"/>
      <c r="IMU93" s="12"/>
      <c r="IMV93" s="12"/>
      <c r="IMW93" s="12"/>
      <c r="IMX93" s="12"/>
      <c r="IMY93" s="12"/>
      <c r="IMZ93" s="12"/>
      <c r="INA93" s="12"/>
      <c r="INB93" s="12"/>
      <c r="INC93" s="12"/>
      <c r="IND93" s="12"/>
      <c r="INE93" s="12"/>
      <c r="INF93" s="12"/>
      <c r="ING93" s="12"/>
      <c r="INH93" s="12"/>
      <c r="INI93" s="12"/>
      <c r="INJ93" s="12"/>
      <c r="INK93" s="12"/>
      <c r="INL93" s="12"/>
      <c r="INM93" s="12"/>
      <c r="INN93" s="12"/>
      <c r="INO93" s="12"/>
      <c r="INP93" s="12"/>
      <c r="INQ93" s="12"/>
      <c r="INR93" s="12"/>
      <c r="INS93" s="12"/>
      <c r="INT93" s="12"/>
      <c r="INU93" s="12"/>
      <c r="INV93" s="12"/>
      <c r="INW93" s="12"/>
      <c r="INX93" s="12"/>
      <c r="INY93" s="12"/>
      <c r="INZ93" s="12"/>
      <c r="IOA93" s="12"/>
      <c r="IOB93" s="12"/>
      <c r="IOC93" s="12"/>
      <c r="IOD93" s="12"/>
      <c r="IOE93" s="12"/>
      <c r="IOF93" s="12"/>
      <c r="IOG93" s="12"/>
      <c r="IOH93" s="12"/>
      <c r="IOI93" s="12"/>
      <c r="IOJ93" s="12"/>
      <c r="IOK93" s="12"/>
      <c r="IOL93" s="12"/>
      <c r="IOM93" s="12"/>
      <c r="ION93" s="12"/>
      <c r="IOO93" s="12"/>
      <c r="IOP93" s="12"/>
      <c r="IOQ93" s="12"/>
      <c r="IOR93" s="12"/>
      <c r="IOS93" s="12"/>
      <c r="IOT93" s="12"/>
      <c r="IOU93" s="12"/>
      <c r="IOV93" s="12"/>
      <c r="IOW93" s="12"/>
      <c r="IOX93" s="12"/>
      <c r="IOY93" s="12"/>
      <c r="IOZ93" s="12"/>
      <c r="IPA93" s="12"/>
      <c r="IPB93" s="12"/>
      <c r="IPC93" s="12"/>
      <c r="IPD93" s="12"/>
      <c r="IPE93" s="12"/>
      <c r="IPF93" s="12"/>
      <c r="IPG93" s="12"/>
      <c r="IPH93" s="12"/>
      <c r="IPI93" s="12"/>
      <c r="IPJ93" s="12"/>
      <c r="IPK93" s="12"/>
      <c r="IPL93" s="12"/>
      <c r="IPM93" s="12"/>
      <c r="IPN93" s="12"/>
      <c r="IPO93" s="12"/>
      <c r="IPP93" s="12"/>
      <c r="IPQ93" s="12"/>
      <c r="IPR93" s="12"/>
      <c r="IPS93" s="12"/>
      <c r="IPT93" s="12"/>
      <c r="IPU93" s="12"/>
      <c r="IPV93" s="12"/>
      <c r="IPW93" s="12"/>
      <c r="IPX93" s="12"/>
      <c r="IPY93" s="12"/>
      <c r="IPZ93" s="12"/>
      <c r="IQA93" s="12"/>
      <c r="IQB93" s="12"/>
      <c r="IQC93" s="12"/>
      <c r="IQD93" s="12"/>
      <c r="IQE93" s="12"/>
      <c r="IQF93" s="12"/>
      <c r="IQG93" s="12"/>
      <c r="IQH93" s="12"/>
      <c r="IQI93" s="12"/>
      <c r="IQJ93" s="12"/>
      <c r="IQK93" s="12"/>
      <c r="IQL93" s="12"/>
      <c r="IQM93" s="12"/>
      <c r="IQN93" s="12"/>
      <c r="IQO93" s="12"/>
      <c r="IQP93" s="12"/>
      <c r="IQQ93" s="12"/>
      <c r="IQR93" s="12"/>
      <c r="IQS93" s="12"/>
      <c r="IQT93" s="12"/>
      <c r="IQU93" s="12"/>
      <c r="IQV93" s="12"/>
      <c r="IQW93" s="12"/>
      <c r="IQX93" s="12"/>
      <c r="IQY93" s="12"/>
      <c r="IQZ93" s="12"/>
      <c r="IRA93" s="12"/>
      <c r="IRB93" s="12"/>
      <c r="IRC93" s="12"/>
      <c r="IRD93" s="12"/>
      <c r="IRE93" s="12"/>
      <c r="IRF93" s="12"/>
      <c r="IRG93" s="12"/>
      <c r="IRH93" s="12"/>
      <c r="IRI93" s="12"/>
      <c r="IRJ93" s="12"/>
      <c r="IRK93" s="12"/>
      <c r="IRL93" s="12"/>
      <c r="IRM93" s="12"/>
      <c r="IRN93" s="12"/>
      <c r="IRO93" s="12"/>
      <c r="IRP93" s="12"/>
      <c r="IRQ93" s="12"/>
      <c r="IRR93" s="12"/>
      <c r="IRS93" s="12"/>
      <c r="IRT93" s="12"/>
      <c r="IRU93" s="12"/>
      <c r="IRV93" s="12"/>
      <c r="IRW93" s="12"/>
      <c r="IRX93" s="12"/>
      <c r="IRY93" s="12"/>
      <c r="IRZ93" s="12"/>
      <c r="ISA93" s="12"/>
      <c r="ISB93" s="12"/>
      <c r="ISC93" s="12"/>
      <c r="ISD93" s="12"/>
      <c r="ISE93" s="12"/>
      <c r="ISF93" s="12"/>
      <c r="ISG93" s="12"/>
      <c r="ISH93" s="12"/>
      <c r="ISI93" s="12"/>
      <c r="ISJ93" s="12"/>
      <c r="ISK93" s="12"/>
      <c r="ISL93" s="12"/>
      <c r="ISM93" s="12"/>
      <c r="ISN93" s="12"/>
      <c r="ISO93" s="12"/>
      <c r="ISP93" s="12"/>
      <c r="ISQ93" s="12"/>
      <c r="ISR93" s="12"/>
      <c r="ISS93" s="12"/>
      <c r="IST93" s="12"/>
      <c r="ISU93" s="12"/>
      <c r="ISV93" s="12"/>
      <c r="ISW93" s="12"/>
      <c r="ISX93" s="12"/>
      <c r="ISY93" s="12"/>
      <c r="ISZ93" s="12"/>
      <c r="ITA93" s="12"/>
      <c r="ITB93" s="12"/>
      <c r="ITC93" s="12"/>
      <c r="ITD93" s="12"/>
      <c r="ITE93" s="12"/>
      <c r="ITF93" s="12"/>
      <c r="ITG93" s="12"/>
      <c r="ITH93" s="12"/>
      <c r="ITI93" s="12"/>
      <c r="ITJ93" s="12"/>
      <c r="ITK93" s="12"/>
      <c r="ITL93" s="12"/>
      <c r="ITM93" s="12"/>
      <c r="ITN93" s="12"/>
      <c r="ITO93" s="12"/>
      <c r="ITP93" s="12"/>
      <c r="ITQ93" s="12"/>
      <c r="ITR93" s="12"/>
      <c r="ITS93" s="12"/>
      <c r="ITT93" s="12"/>
      <c r="ITU93" s="12"/>
      <c r="ITV93" s="12"/>
      <c r="ITW93" s="12"/>
      <c r="ITX93" s="12"/>
      <c r="ITY93" s="12"/>
      <c r="ITZ93" s="12"/>
      <c r="IUA93" s="12"/>
      <c r="IUB93" s="12"/>
      <c r="IUC93" s="12"/>
      <c r="IUD93" s="12"/>
      <c r="IUE93" s="12"/>
      <c r="IUF93" s="12"/>
      <c r="IUG93" s="12"/>
      <c r="IUH93" s="12"/>
      <c r="IUI93" s="12"/>
      <c r="IUJ93" s="12"/>
      <c r="IUK93" s="12"/>
      <c r="IUL93" s="12"/>
      <c r="IUM93" s="12"/>
      <c r="IUN93" s="12"/>
      <c r="IUO93" s="12"/>
      <c r="IUP93" s="12"/>
      <c r="IUQ93" s="12"/>
      <c r="IUR93" s="12"/>
      <c r="IUS93" s="12"/>
      <c r="IUT93" s="12"/>
      <c r="IUU93" s="12"/>
      <c r="IUV93" s="12"/>
      <c r="IUW93" s="12"/>
      <c r="IUX93" s="12"/>
      <c r="IUY93" s="12"/>
      <c r="IUZ93" s="12"/>
      <c r="IVA93" s="12"/>
      <c r="IVB93" s="12"/>
      <c r="IVC93" s="12"/>
      <c r="IVD93" s="12"/>
      <c r="IVE93" s="12"/>
      <c r="IVF93" s="12"/>
      <c r="IVG93" s="12"/>
      <c r="IVH93" s="12"/>
      <c r="IVI93" s="12"/>
      <c r="IVJ93" s="12"/>
      <c r="IVK93" s="12"/>
      <c r="IVL93" s="12"/>
      <c r="IVM93" s="12"/>
      <c r="IVN93" s="12"/>
      <c r="IVO93" s="12"/>
      <c r="IVP93" s="12"/>
      <c r="IVQ93" s="12"/>
      <c r="IVR93" s="12"/>
      <c r="IVS93" s="12"/>
      <c r="IVT93" s="12"/>
      <c r="IVU93" s="12"/>
      <c r="IVV93" s="12"/>
      <c r="IVW93" s="12"/>
      <c r="IVX93" s="12"/>
      <c r="IVY93" s="12"/>
      <c r="IVZ93" s="12"/>
      <c r="IWA93" s="12"/>
      <c r="IWB93" s="12"/>
      <c r="IWC93" s="12"/>
      <c r="IWD93" s="12"/>
      <c r="IWE93" s="12"/>
      <c r="IWF93" s="12"/>
      <c r="IWG93" s="12"/>
      <c r="IWH93" s="12"/>
      <c r="IWI93" s="12"/>
      <c r="IWJ93" s="12"/>
      <c r="IWK93" s="12"/>
      <c r="IWL93" s="12"/>
      <c r="IWM93" s="12"/>
      <c r="IWN93" s="12"/>
      <c r="IWO93" s="12"/>
      <c r="IWP93" s="12"/>
      <c r="IWQ93" s="12"/>
      <c r="IWR93" s="12"/>
      <c r="IWS93" s="12"/>
      <c r="IWT93" s="12"/>
      <c r="IWU93" s="12"/>
      <c r="IWV93" s="12"/>
      <c r="IWW93" s="12"/>
      <c r="IWX93" s="12"/>
      <c r="IWY93" s="12"/>
      <c r="IWZ93" s="12"/>
      <c r="IXA93" s="12"/>
      <c r="IXB93" s="12"/>
      <c r="IXC93" s="12"/>
      <c r="IXD93" s="12"/>
      <c r="IXE93" s="12"/>
      <c r="IXF93" s="12"/>
      <c r="IXG93" s="12"/>
      <c r="IXH93" s="12"/>
      <c r="IXI93" s="12"/>
      <c r="IXJ93" s="12"/>
      <c r="IXK93" s="12"/>
      <c r="IXL93" s="12"/>
      <c r="IXM93" s="12"/>
      <c r="IXN93" s="12"/>
      <c r="IXO93" s="12"/>
      <c r="IXP93" s="12"/>
      <c r="IXQ93" s="12"/>
      <c r="IXR93" s="12"/>
      <c r="IXS93" s="12"/>
      <c r="IXT93" s="12"/>
      <c r="IXU93" s="12"/>
      <c r="IXV93" s="12"/>
      <c r="IXW93" s="12"/>
      <c r="IXX93" s="12"/>
      <c r="IXY93" s="12"/>
      <c r="IXZ93" s="12"/>
      <c r="IYA93" s="12"/>
      <c r="IYB93" s="12"/>
      <c r="IYC93" s="12"/>
      <c r="IYD93" s="12"/>
      <c r="IYE93" s="12"/>
      <c r="IYF93" s="12"/>
      <c r="IYG93" s="12"/>
      <c r="IYH93" s="12"/>
      <c r="IYI93" s="12"/>
      <c r="IYJ93" s="12"/>
      <c r="IYK93" s="12"/>
      <c r="IYL93" s="12"/>
      <c r="IYM93" s="12"/>
      <c r="IYN93" s="12"/>
      <c r="IYO93" s="12"/>
      <c r="IYP93" s="12"/>
      <c r="IYQ93" s="12"/>
      <c r="IYR93" s="12"/>
      <c r="IYS93" s="12"/>
      <c r="IYT93" s="12"/>
      <c r="IYU93" s="12"/>
      <c r="IYV93" s="12"/>
      <c r="IYW93" s="12"/>
      <c r="IYX93" s="12"/>
      <c r="IYY93" s="12"/>
      <c r="IYZ93" s="12"/>
      <c r="IZA93" s="12"/>
      <c r="IZB93" s="12"/>
      <c r="IZC93" s="12"/>
      <c r="IZD93" s="12"/>
      <c r="IZE93" s="12"/>
      <c r="IZF93" s="12"/>
      <c r="IZG93" s="12"/>
      <c r="IZH93" s="12"/>
      <c r="IZI93" s="12"/>
      <c r="IZJ93" s="12"/>
      <c r="IZK93" s="12"/>
      <c r="IZL93" s="12"/>
      <c r="IZM93" s="12"/>
      <c r="IZN93" s="12"/>
      <c r="IZO93" s="12"/>
      <c r="IZP93" s="12"/>
      <c r="IZQ93" s="12"/>
      <c r="IZR93" s="12"/>
      <c r="IZS93" s="12"/>
      <c r="IZT93" s="12"/>
      <c r="IZU93" s="12"/>
      <c r="IZV93" s="12"/>
      <c r="IZW93" s="12"/>
      <c r="IZX93" s="12"/>
      <c r="IZY93" s="12"/>
      <c r="IZZ93" s="12"/>
      <c r="JAA93" s="12"/>
      <c r="JAB93" s="12"/>
      <c r="JAC93" s="12"/>
      <c r="JAD93" s="12"/>
      <c r="JAE93" s="12"/>
      <c r="JAF93" s="12"/>
      <c r="JAG93" s="12"/>
      <c r="JAH93" s="12"/>
      <c r="JAI93" s="12"/>
      <c r="JAJ93" s="12"/>
      <c r="JAK93" s="12"/>
      <c r="JAL93" s="12"/>
      <c r="JAM93" s="12"/>
      <c r="JAN93" s="12"/>
      <c r="JAO93" s="12"/>
      <c r="JAP93" s="12"/>
      <c r="JAQ93" s="12"/>
      <c r="JAR93" s="12"/>
      <c r="JAS93" s="12"/>
      <c r="JAT93" s="12"/>
      <c r="JAU93" s="12"/>
      <c r="JAV93" s="12"/>
      <c r="JAW93" s="12"/>
      <c r="JAX93" s="12"/>
      <c r="JAY93" s="12"/>
      <c r="JAZ93" s="12"/>
      <c r="JBA93" s="12"/>
      <c r="JBB93" s="12"/>
      <c r="JBC93" s="12"/>
      <c r="JBD93" s="12"/>
      <c r="JBE93" s="12"/>
      <c r="JBF93" s="12"/>
      <c r="JBG93" s="12"/>
      <c r="JBH93" s="12"/>
      <c r="JBI93" s="12"/>
      <c r="JBJ93" s="12"/>
      <c r="JBK93" s="12"/>
      <c r="JBL93" s="12"/>
      <c r="JBM93" s="12"/>
      <c r="JBN93" s="12"/>
      <c r="JBO93" s="12"/>
      <c r="JBP93" s="12"/>
      <c r="JBQ93" s="12"/>
      <c r="JBR93" s="12"/>
      <c r="JBS93" s="12"/>
      <c r="JBT93" s="12"/>
      <c r="JBU93" s="12"/>
      <c r="JBV93" s="12"/>
      <c r="JBW93" s="12"/>
      <c r="JBX93" s="12"/>
      <c r="JBY93" s="12"/>
      <c r="JBZ93" s="12"/>
      <c r="JCA93" s="12"/>
      <c r="JCB93" s="12"/>
      <c r="JCC93" s="12"/>
      <c r="JCD93" s="12"/>
      <c r="JCE93" s="12"/>
      <c r="JCF93" s="12"/>
      <c r="JCG93" s="12"/>
      <c r="JCH93" s="12"/>
      <c r="JCI93" s="12"/>
      <c r="JCJ93" s="12"/>
      <c r="JCK93" s="12"/>
      <c r="JCL93" s="12"/>
      <c r="JCM93" s="12"/>
      <c r="JCN93" s="12"/>
      <c r="JCO93" s="12"/>
      <c r="JCP93" s="12"/>
      <c r="JCQ93" s="12"/>
      <c r="JCR93" s="12"/>
      <c r="JCS93" s="12"/>
      <c r="JCT93" s="12"/>
      <c r="JCU93" s="12"/>
      <c r="JCV93" s="12"/>
      <c r="JCW93" s="12"/>
      <c r="JCX93" s="12"/>
      <c r="JCY93" s="12"/>
      <c r="JCZ93" s="12"/>
      <c r="JDA93" s="12"/>
      <c r="JDB93" s="12"/>
      <c r="JDC93" s="12"/>
      <c r="JDD93" s="12"/>
      <c r="JDE93" s="12"/>
      <c r="JDF93" s="12"/>
      <c r="JDG93" s="12"/>
      <c r="JDH93" s="12"/>
      <c r="JDI93" s="12"/>
      <c r="JDJ93" s="12"/>
      <c r="JDK93" s="12"/>
      <c r="JDL93" s="12"/>
      <c r="JDM93" s="12"/>
      <c r="JDN93" s="12"/>
      <c r="JDO93" s="12"/>
      <c r="JDP93" s="12"/>
      <c r="JDQ93" s="12"/>
      <c r="JDR93" s="12"/>
      <c r="JDS93" s="12"/>
      <c r="JDT93" s="12"/>
      <c r="JDU93" s="12"/>
      <c r="JDV93" s="12"/>
      <c r="JDW93" s="12"/>
      <c r="JDX93" s="12"/>
      <c r="JDY93" s="12"/>
      <c r="JDZ93" s="12"/>
      <c r="JEA93" s="12"/>
      <c r="JEB93" s="12"/>
      <c r="JEC93" s="12"/>
      <c r="JED93" s="12"/>
      <c r="JEE93" s="12"/>
      <c r="JEF93" s="12"/>
      <c r="JEG93" s="12"/>
      <c r="JEH93" s="12"/>
      <c r="JEI93" s="12"/>
      <c r="JEJ93" s="12"/>
      <c r="JEK93" s="12"/>
      <c r="JEL93" s="12"/>
      <c r="JEM93" s="12"/>
      <c r="JEN93" s="12"/>
      <c r="JEO93" s="12"/>
      <c r="JEP93" s="12"/>
      <c r="JEQ93" s="12"/>
      <c r="JER93" s="12"/>
      <c r="JES93" s="12"/>
      <c r="JET93" s="12"/>
      <c r="JEU93" s="12"/>
      <c r="JEV93" s="12"/>
      <c r="JEW93" s="12"/>
      <c r="JEX93" s="12"/>
      <c r="JEY93" s="12"/>
      <c r="JEZ93" s="12"/>
      <c r="JFA93" s="12"/>
      <c r="JFB93" s="12"/>
      <c r="JFC93" s="12"/>
      <c r="JFD93" s="12"/>
      <c r="JFE93" s="12"/>
      <c r="JFF93" s="12"/>
      <c r="JFG93" s="12"/>
      <c r="JFH93" s="12"/>
      <c r="JFI93" s="12"/>
      <c r="JFJ93" s="12"/>
      <c r="JFK93" s="12"/>
      <c r="JFL93" s="12"/>
      <c r="JFM93" s="12"/>
      <c r="JFN93" s="12"/>
      <c r="JFO93" s="12"/>
      <c r="JFP93" s="12"/>
      <c r="JFQ93" s="12"/>
      <c r="JFR93" s="12"/>
      <c r="JFS93" s="12"/>
      <c r="JFT93" s="12"/>
      <c r="JFU93" s="12"/>
      <c r="JFV93" s="12"/>
      <c r="JFW93" s="12"/>
      <c r="JFX93" s="12"/>
      <c r="JFY93" s="12"/>
      <c r="JFZ93" s="12"/>
      <c r="JGA93" s="12"/>
      <c r="JGB93" s="12"/>
      <c r="JGC93" s="12"/>
      <c r="JGD93" s="12"/>
      <c r="JGE93" s="12"/>
      <c r="JGF93" s="12"/>
      <c r="JGG93" s="12"/>
      <c r="JGH93" s="12"/>
      <c r="JGI93" s="12"/>
      <c r="JGJ93" s="12"/>
      <c r="JGK93" s="12"/>
      <c r="JGL93" s="12"/>
      <c r="JGM93" s="12"/>
      <c r="JGN93" s="12"/>
      <c r="JGO93" s="12"/>
      <c r="JGP93" s="12"/>
      <c r="JGQ93" s="12"/>
      <c r="JGR93" s="12"/>
      <c r="JGS93" s="12"/>
      <c r="JGT93" s="12"/>
      <c r="JGU93" s="12"/>
      <c r="JGV93" s="12"/>
      <c r="JGW93" s="12"/>
      <c r="JGX93" s="12"/>
      <c r="JGY93" s="12"/>
      <c r="JGZ93" s="12"/>
      <c r="JHA93" s="12"/>
      <c r="JHB93" s="12"/>
      <c r="JHC93" s="12"/>
      <c r="JHD93" s="12"/>
      <c r="JHE93" s="12"/>
      <c r="JHF93" s="12"/>
      <c r="JHG93" s="12"/>
      <c r="JHH93" s="12"/>
      <c r="JHI93" s="12"/>
      <c r="JHJ93" s="12"/>
      <c r="JHK93" s="12"/>
      <c r="JHL93" s="12"/>
      <c r="JHM93" s="12"/>
      <c r="JHN93" s="12"/>
      <c r="JHO93" s="12"/>
      <c r="JHP93" s="12"/>
      <c r="JHQ93" s="12"/>
      <c r="JHR93" s="12"/>
      <c r="JHS93" s="12"/>
      <c r="JHT93" s="12"/>
      <c r="JHU93" s="12"/>
      <c r="JHV93" s="12"/>
      <c r="JHW93" s="12"/>
      <c r="JHX93" s="12"/>
      <c r="JHY93" s="12"/>
      <c r="JHZ93" s="12"/>
      <c r="JIA93" s="12"/>
      <c r="JIB93" s="12"/>
      <c r="JIC93" s="12"/>
      <c r="JID93" s="12"/>
      <c r="JIE93" s="12"/>
      <c r="JIF93" s="12"/>
      <c r="JIG93" s="12"/>
      <c r="JIH93" s="12"/>
      <c r="JII93" s="12"/>
      <c r="JIJ93" s="12"/>
      <c r="JIK93" s="12"/>
      <c r="JIL93" s="12"/>
      <c r="JIM93" s="12"/>
      <c r="JIN93" s="12"/>
      <c r="JIO93" s="12"/>
      <c r="JIP93" s="12"/>
      <c r="JIQ93" s="12"/>
      <c r="JIR93" s="12"/>
      <c r="JIS93" s="12"/>
      <c r="JIT93" s="12"/>
      <c r="JIU93" s="12"/>
      <c r="JIV93" s="12"/>
      <c r="JIW93" s="12"/>
      <c r="JIX93" s="12"/>
      <c r="JIY93" s="12"/>
      <c r="JIZ93" s="12"/>
      <c r="JJA93" s="12"/>
      <c r="JJB93" s="12"/>
      <c r="JJC93" s="12"/>
      <c r="JJD93" s="12"/>
      <c r="JJE93" s="12"/>
      <c r="JJF93" s="12"/>
      <c r="JJG93" s="12"/>
      <c r="JJH93" s="12"/>
      <c r="JJI93" s="12"/>
      <c r="JJJ93" s="12"/>
      <c r="JJK93" s="12"/>
      <c r="JJL93" s="12"/>
      <c r="JJM93" s="12"/>
      <c r="JJN93" s="12"/>
      <c r="JJO93" s="12"/>
      <c r="JJP93" s="12"/>
      <c r="JJQ93" s="12"/>
      <c r="JJR93" s="12"/>
      <c r="JJS93" s="12"/>
      <c r="JJT93" s="12"/>
      <c r="JJU93" s="12"/>
      <c r="JJV93" s="12"/>
      <c r="JJW93" s="12"/>
      <c r="JJX93" s="12"/>
      <c r="JJY93" s="12"/>
      <c r="JJZ93" s="12"/>
      <c r="JKA93" s="12"/>
      <c r="JKB93" s="12"/>
      <c r="JKC93" s="12"/>
      <c r="JKD93" s="12"/>
      <c r="JKE93" s="12"/>
      <c r="JKF93" s="12"/>
      <c r="JKG93" s="12"/>
      <c r="JKH93" s="12"/>
      <c r="JKI93" s="12"/>
      <c r="JKJ93" s="12"/>
      <c r="JKK93" s="12"/>
      <c r="JKL93" s="12"/>
      <c r="JKM93" s="12"/>
      <c r="JKN93" s="12"/>
      <c r="JKO93" s="12"/>
      <c r="JKP93" s="12"/>
      <c r="JKQ93" s="12"/>
      <c r="JKR93" s="12"/>
      <c r="JKS93" s="12"/>
      <c r="JKT93" s="12"/>
      <c r="JKU93" s="12"/>
      <c r="JKV93" s="12"/>
      <c r="JKW93" s="12"/>
      <c r="JKX93" s="12"/>
      <c r="JKY93" s="12"/>
      <c r="JKZ93" s="12"/>
      <c r="JLA93" s="12"/>
      <c r="JLB93" s="12"/>
      <c r="JLC93" s="12"/>
      <c r="JLD93" s="12"/>
      <c r="JLE93" s="12"/>
      <c r="JLF93" s="12"/>
      <c r="JLG93" s="12"/>
      <c r="JLH93" s="12"/>
      <c r="JLI93" s="12"/>
      <c r="JLJ93" s="12"/>
      <c r="JLK93" s="12"/>
      <c r="JLL93" s="12"/>
      <c r="JLM93" s="12"/>
      <c r="JLN93" s="12"/>
      <c r="JLO93" s="12"/>
      <c r="JLP93" s="12"/>
      <c r="JLQ93" s="12"/>
      <c r="JLR93" s="12"/>
      <c r="JLS93" s="12"/>
      <c r="JLT93" s="12"/>
      <c r="JLU93" s="12"/>
      <c r="JLV93" s="12"/>
      <c r="JLW93" s="12"/>
      <c r="JLX93" s="12"/>
      <c r="JLY93" s="12"/>
      <c r="JLZ93" s="12"/>
      <c r="JMA93" s="12"/>
      <c r="JMB93" s="12"/>
      <c r="JMC93" s="12"/>
      <c r="JMD93" s="12"/>
      <c r="JME93" s="12"/>
      <c r="JMF93" s="12"/>
      <c r="JMG93" s="12"/>
      <c r="JMH93" s="12"/>
      <c r="JMI93" s="12"/>
      <c r="JMJ93" s="12"/>
      <c r="JMK93" s="12"/>
      <c r="JML93" s="12"/>
      <c r="JMM93" s="12"/>
      <c r="JMN93" s="12"/>
      <c r="JMO93" s="12"/>
      <c r="JMP93" s="12"/>
      <c r="JMQ93" s="12"/>
      <c r="JMR93" s="12"/>
      <c r="JMS93" s="12"/>
      <c r="JMT93" s="12"/>
      <c r="JMU93" s="12"/>
      <c r="JMV93" s="12"/>
      <c r="JMW93" s="12"/>
      <c r="JMX93" s="12"/>
      <c r="JMY93" s="12"/>
      <c r="JMZ93" s="12"/>
      <c r="JNA93" s="12"/>
      <c r="JNB93" s="12"/>
      <c r="JNC93" s="12"/>
      <c r="JND93" s="12"/>
      <c r="JNE93" s="12"/>
      <c r="JNF93" s="12"/>
      <c r="JNG93" s="12"/>
      <c r="JNH93" s="12"/>
      <c r="JNI93" s="12"/>
      <c r="JNJ93" s="12"/>
      <c r="JNK93" s="12"/>
      <c r="JNL93" s="12"/>
      <c r="JNM93" s="12"/>
      <c r="JNN93" s="12"/>
      <c r="JNO93" s="12"/>
      <c r="JNP93" s="12"/>
      <c r="JNQ93" s="12"/>
      <c r="JNR93" s="12"/>
      <c r="JNS93" s="12"/>
      <c r="JNT93" s="12"/>
      <c r="JNU93" s="12"/>
      <c r="JNV93" s="12"/>
      <c r="JNW93" s="12"/>
      <c r="JNX93" s="12"/>
      <c r="JNY93" s="12"/>
      <c r="JNZ93" s="12"/>
      <c r="JOA93" s="12"/>
      <c r="JOB93" s="12"/>
      <c r="JOC93" s="12"/>
      <c r="JOD93" s="12"/>
      <c r="JOE93" s="12"/>
      <c r="JOF93" s="12"/>
      <c r="JOG93" s="12"/>
      <c r="JOH93" s="12"/>
      <c r="JOI93" s="12"/>
      <c r="JOJ93" s="12"/>
      <c r="JOK93" s="12"/>
      <c r="JOL93" s="12"/>
      <c r="JOM93" s="12"/>
      <c r="JON93" s="12"/>
      <c r="JOO93" s="12"/>
      <c r="JOP93" s="12"/>
      <c r="JOQ93" s="12"/>
      <c r="JOR93" s="12"/>
      <c r="JOS93" s="12"/>
      <c r="JOT93" s="12"/>
      <c r="JOU93" s="12"/>
      <c r="JOV93" s="12"/>
      <c r="JOW93" s="12"/>
      <c r="JOX93" s="12"/>
      <c r="JOY93" s="12"/>
      <c r="JOZ93" s="12"/>
      <c r="JPA93" s="12"/>
      <c r="JPB93" s="12"/>
      <c r="JPC93" s="12"/>
      <c r="JPD93" s="12"/>
      <c r="JPE93" s="12"/>
      <c r="JPF93" s="12"/>
      <c r="JPG93" s="12"/>
      <c r="JPH93" s="12"/>
      <c r="JPI93" s="12"/>
      <c r="JPJ93" s="12"/>
      <c r="JPK93" s="12"/>
      <c r="JPL93" s="12"/>
      <c r="JPM93" s="12"/>
      <c r="JPN93" s="12"/>
      <c r="JPO93" s="12"/>
      <c r="JPP93" s="12"/>
      <c r="JPQ93" s="12"/>
      <c r="JPR93" s="12"/>
      <c r="JPS93" s="12"/>
      <c r="JPT93" s="12"/>
      <c r="JPU93" s="12"/>
      <c r="JPV93" s="12"/>
      <c r="JPW93" s="12"/>
      <c r="JPX93" s="12"/>
      <c r="JPY93" s="12"/>
      <c r="JPZ93" s="12"/>
      <c r="JQA93" s="12"/>
      <c r="JQB93" s="12"/>
      <c r="JQC93" s="12"/>
      <c r="JQD93" s="12"/>
      <c r="JQE93" s="12"/>
      <c r="JQF93" s="12"/>
      <c r="JQG93" s="12"/>
      <c r="JQH93" s="12"/>
      <c r="JQI93" s="12"/>
      <c r="JQJ93" s="12"/>
      <c r="JQK93" s="12"/>
      <c r="JQL93" s="12"/>
      <c r="JQM93" s="12"/>
      <c r="JQN93" s="12"/>
      <c r="JQO93" s="12"/>
      <c r="JQP93" s="12"/>
      <c r="JQQ93" s="12"/>
      <c r="JQR93" s="12"/>
      <c r="JQS93" s="12"/>
      <c r="JQT93" s="12"/>
      <c r="JQU93" s="12"/>
      <c r="JQV93" s="12"/>
      <c r="JQW93" s="12"/>
      <c r="JQX93" s="12"/>
      <c r="JQY93" s="12"/>
      <c r="JQZ93" s="12"/>
      <c r="JRA93" s="12"/>
      <c r="JRB93" s="12"/>
      <c r="JRC93" s="12"/>
      <c r="JRD93" s="12"/>
      <c r="JRE93" s="12"/>
      <c r="JRF93" s="12"/>
      <c r="JRG93" s="12"/>
      <c r="JRH93" s="12"/>
      <c r="JRI93" s="12"/>
      <c r="JRJ93" s="12"/>
      <c r="JRK93" s="12"/>
      <c r="JRL93" s="12"/>
      <c r="JRM93" s="12"/>
      <c r="JRN93" s="12"/>
      <c r="JRO93" s="12"/>
      <c r="JRP93" s="12"/>
      <c r="JRQ93" s="12"/>
      <c r="JRR93" s="12"/>
      <c r="JRS93" s="12"/>
      <c r="JRT93" s="12"/>
      <c r="JRU93" s="12"/>
      <c r="JRV93" s="12"/>
      <c r="JRW93" s="12"/>
      <c r="JRX93" s="12"/>
      <c r="JRY93" s="12"/>
      <c r="JRZ93" s="12"/>
      <c r="JSA93" s="12"/>
      <c r="JSB93" s="12"/>
      <c r="JSC93" s="12"/>
      <c r="JSD93" s="12"/>
      <c r="JSE93" s="12"/>
      <c r="JSF93" s="12"/>
      <c r="JSG93" s="12"/>
      <c r="JSH93" s="12"/>
      <c r="JSI93" s="12"/>
      <c r="JSJ93" s="12"/>
      <c r="JSK93" s="12"/>
      <c r="JSL93" s="12"/>
      <c r="JSM93" s="12"/>
      <c r="JSN93" s="12"/>
      <c r="JSO93" s="12"/>
      <c r="JSP93" s="12"/>
      <c r="JSQ93" s="12"/>
      <c r="JSR93" s="12"/>
      <c r="JSS93" s="12"/>
      <c r="JST93" s="12"/>
      <c r="JSU93" s="12"/>
      <c r="JSV93" s="12"/>
      <c r="JSW93" s="12"/>
      <c r="JSX93" s="12"/>
      <c r="JSY93" s="12"/>
      <c r="JSZ93" s="12"/>
      <c r="JTA93" s="12"/>
      <c r="JTB93" s="12"/>
      <c r="JTC93" s="12"/>
      <c r="JTD93" s="12"/>
      <c r="JTE93" s="12"/>
      <c r="JTF93" s="12"/>
      <c r="JTG93" s="12"/>
      <c r="JTH93" s="12"/>
      <c r="JTI93" s="12"/>
      <c r="JTJ93" s="12"/>
      <c r="JTK93" s="12"/>
      <c r="JTL93" s="12"/>
      <c r="JTM93" s="12"/>
      <c r="JTN93" s="12"/>
      <c r="JTO93" s="12"/>
      <c r="JTP93" s="12"/>
      <c r="JTQ93" s="12"/>
      <c r="JTR93" s="12"/>
      <c r="JTS93" s="12"/>
      <c r="JTT93" s="12"/>
      <c r="JTU93" s="12"/>
      <c r="JTV93" s="12"/>
      <c r="JTW93" s="12"/>
      <c r="JTX93" s="12"/>
      <c r="JTY93" s="12"/>
      <c r="JTZ93" s="12"/>
      <c r="JUA93" s="12"/>
      <c r="JUB93" s="12"/>
      <c r="JUC93" s="12"/>
      <c r="JUD93" s="12"/>
      <c r="JUE93" s="12"/>
      <c r="JUF93" s="12"/>
      <c r="JUG93" s="12"/>
      <c r="JUH93" s="12"/>
      <c r="JUI93" s="12"/>
      <c r="JUJ93" s="12"/>
      <c r="JUK93" s="12"/>
      <c r="JUL93" s="12"/>
      <c r="JUM93" s="12"/>
      <c r="JUN93" s="12"/>
      <c r="JUO93" s="12"/>
      <c r="JUP93" s="12"/>
      <c r="JUQ93" s="12"/>
      <c r="JUR93" s="12"/>
      <c r="JUS93" s="12"/>
      <c r="JUT93" s="12"/>
      <c r="JUU93" s="12"/>
      <c r="JUV93" s="12"/>
      <c r="JUW93" s="12"/>
      <c r="JUX93" s="12"/>
      <c r="JUY93" s="12"/>
      <c r="JUZ93" s="12"/>
      <c r="JVA93" s="12"/>
      <c r="JVB93" s="12"/>
      <c r="JVC93" s="12"/>
      <c r="JVD93" s="12"/>
      <c r="JVE93" s="12"/>
      <c r="JVF93" s="12"/>
      <c r="JVG93" s="12"/>
      <c r="JVH93" s="12"/>
      <c r="JVI93" s="12"/>
      <c r="JVJ93" s="12"/>
      <c r="JVK93" s="12"/>
      <c r="JVL93" s="12"/>
      <c r="JVM93" s="12"/>
      <c r="JVN93" s="12"/>
      <c r="JVO93" s="12"/>
      <c r="JVP93" s="12"/>
      <c r="JVQ93" s="12"/>
      <c r="JVR93" s="12"/>
      <c r="JVS93" s="12"/>
      <c r="JVT93" s="12"/>
      <c r="JVU93" s="12"/>
      <c r="JVV93" s="12"/>
      <c r="JVW93" s="12"/>
      <c r="JVX93" s="12"/>
      <c r="JVY93" s="12"/>
      <c r="JVZ93" s="12"/>
      <c r="JWA93" s="12"/>
      <c r="JWB93" s="12"/>
      <c r="JWC93" s="12"/>
      <c r="JWD93" s="12"/>
      <c r="JWE93" s="12"/>
      <c r="JWF93" s="12"/>
      <c r="JWG93" s="12"/>
      <c r="JWH93" s="12"/>
      <c r="JWI93" s="12"/>
      <c r="JWJ93" s="12"/>
      <c r="JWK93" s="12"/>
      <c r="JWL93" s="12"/>
      <c r="JWM93" s="12"/>
      <c r="JWN93" s="12"/>
      <c r="JWO93" s="12"/>
      <c r="JWP93" s="12"/>
      <c r="JWQ93" s="12"/>
      <c r="JWR93" s="12"/>
      <c r="JWS93" s="12"/>
      <c r="JWT93" s="12"/>
      <c r="JWU93" s="12"/>
      <c r="JWV93" s="12"/>
      <c r="JWW93" s="12"/>
      <c r="JWX93" s="12"/>
      <c r="JWY93" s="12"/>
      <c r="JWZ93" s="12"/>
      <c r="JXA93" s="12"/>
      <c r="JXB93" s="12"/>
      <c r="JXC93" s="12"/>
      <c r="JXD93" s="12"/>
      <c r="JXE93" s="12"/>
      <c r="JXF93" s="12"/>
      <c r="JXG93" s="12"/>
      <c r="JXH93" s="12"/>
      <c r="JXI93" s="12"/>
      <c r="JXJ93" s="12"/>
      <c r="JXK93" s="12"/>
      <c r="JXL93" s="12"/>
      <c r="JXM93" s="12"/>
      <c r="JXN93" s="12"/>
      <c r="JXO93" s="12"/>
      <c r="JXP93" s="12"/>
      <c r="JXQ93" s="12"/>
      <c r="JXR93" s="12"/>
      <c r="JXS93" s="12"/>
      <c r="JXT93" s="12"/>
      <c r="JXU93" s="12"/>
      <c r="JXV93" s="12"/>
      <c r="JXW93" s="12"/>
      <c r="JXX93" s="12"/>
      <c r="JXY93" s="12"/>
      <c r="JXZ93" s="12"/>
      <c r="JYA93" s="12"/>
      <c r="JYB93" s="12"/>
      <c r="JYC93" s="12"/>
      <c r="JYD93" s="12"/>
      <c r="JYE93" s="12"/>
      <c r="JYF93" s="12"/>
      <c r="JYG93" s="12"/>
      <c r="JYH93" s="12"/>
      <c r="JYI93" s="12"/>
      <c r="JYJ93" s="12"/>
      <c r="JYK93" s="12"/>
      <c r="JYL93" s="12"/>
      <c r="JYM93" s="12"/>
      <c r="JYN93" s="12"/>
      <c r="JYO93" s="12"/>
      <c r="JYP93" s="12"/>
      <c r="JYQ93" s="12"/>
      <c r="JYR93" s="12"/>
      <c r="JYS93" s="12"/>
      <c r="JYT93" s="12"/>
      <c r="JYU93" s="12"/>
      <c r="JYV93" s="12"/>
      <c r="JYW93" s="12"/>
      <c r="JYX93" s="12"/>
      <c r="JYY93" s="12"/>
      <c r="JYZ93" s="12"/>
      <c r="JZA93" s="12"/>
      <c r="JZB93" s="12"/>
      <c r="JZC93" s="12"/>
      <c r="JZD93" s="12"/>
      <c r="JZE93" s="12"/>
      <c r="JZF93" s="12"/>
      <c r="JZG93" s="12"/>
      <c r="JZH93" s="12"/>
      <c r="JZI93" s="12"/>
      <c r="JZJ93" s="12"/>
      <c r="JZK93" s="12"/>
      <c r="JZL93" s="12"/>
      <c r="JZM93" s="12"/>
      <c r="JZN93" s="12"/>
      <c r="JZO93" s="12"/>
      <c r="JZP93" s="12"/>
      <c r="JZQ93" s="12"/>
      <c r="JZR93" s="12"/>
      <c r="JZS93" s="12"/>
      <c r="JZT93" s="12"/>
      <c r="JZU93" s="12"/>
      <c r="JZV93" s="12"/>
      <c r="JZW93" s="12"/>
      <c r="JZX93" s="12"/>
      <c r="JZY93" s="12"/>
      <c r="JZZ93" s="12"/>
      <c r="KAA93" s="12"/>
      <c r="KAB93" s="12"/>
      <c r="KAC93" s="12"/>
      <c r="KAD93" s="12"/>
      <c r="KAE93" s="12"/>
      <c r="KAF93" s="12"/>
      <c r="KAG93" s="12"/>
      <c r="KAH93" s="12"/>
      <c r="KAI93" s="12"/>
      <c r="KAJ93" s="12"/>
      <c r="KAK93" s="12"/>
      <c r="KAL93" s="12"/>
      <c r="KAM93" s="12"/>
      <c r="KAN93" s="12"/>
      <c r="KAO93" s="12"/>
      <c r="KAP93" s="12"/>
      <c r="KAQ93" s="12"/>
      <c r="KAR93" s="12"/>
      <c r="KAS93" s="12"/>
      <c r="KAT93" s="12"/>
      <c r="KAU93" s="12"/>
      <c r="KAV93" s="12"/>
      <c r="KAW93" s="12"/>
      <c r="KAX93" s="12"/>
      <c r="KAY93" s="12"/>
      <c r="KAZ93" s="12"/>
      <c r="KBA93" s="12"/>
      <c r="KBB93" s="12"/>
      <c r="KBC93" s="12"/>
      <c r="KBD93" s="12"/>
      <c r="KBE93" s="12"/>
      <c r="KBF93" s="12"/>
      <c r="KBG93" s="12"/>
      <c r="KBH93" s="12"/>
      <c r="KBI93" s="12"/>
      <c r="KBJ93" s="12"/>
      <c r="KBK93" s="12"/>
      <c r="KBL93" s="12"/>
      <c r="KBM93" s="12"/>
      <c r="KBN93" s="12"/>
      <c r="KBO93" s="12"/>
      <c r="KBP93" s="12"/>
      <c r="KBQ93" s="12"/>
      <c r="KBR93" s="12"/>
      <c r="KBS93" s="12"/>
      <c r="KBT93" s="12"/>
      <c r="KBU93" s="12"/>
      <c r="KBV93" s="12"/>
      <c r="KBW93" s="12"/>
      <c r="KBX93" s="12"/>
      <c r="KBY93" s="12"/>
      <c r="KBZ93" s="12"/>
      <c r="KCA93" s="12"/>
      <c r="KCB93" s="12"/>
      <c r="KCC93" s="12"/>
      <c r="KCD93" s="12"/>
      <c r="KCE93" s="12"/>
      <c r="KCF93" s="12"/>
      <c r="KCG93" s="12"/>
      <c r="KCH93" s="12"/>
      <c r="KCI93" s="12"/>
      <c r="KCJ93" s="12"/>
      <c r="KCK93" s="12"/>
      <c r="KCL93" s="12"/>
      <c r="KCM93" s="12"/>
      <c r="KCN93" s="12"/>
      <c r="KCO93" s="12"/>
      <c r="KCP93" s="12"/>
      <c r="KCQ93" s="12"/>
      <c r="KCR93" s="12"/>
      <c r="KCS93" s="12"/>
      <c r="KCT93" s="12"/>
      <c r="KCU93" s="12"/>
      <c r="KCV93" s="12"/>
      <c r="KCW93" s="12"/>
      <c r="KCX93" s="12"/>
      <c r="KCY93" s="12"/>
      <c r="KCZ93" s="12"/>
      <c r="KDA93" s="12"/>
      <c r="KDB93" s="12"/>
      <c r="KDC93" s="12"/>
      <c r="KDD93" s="12"/>
      <c r="KDE93" s="12"/>
      <c r="KDF93" s="12"/>
      <c r="KDG93" s="12"/>
      <c r="KDH93" s="12"/>
      <c r="KDI93" s="12"/>
      <c r="KDJ93" s="12"/>
      <c r="KDK93" s="12"/>
      <c r="KDL93" s="12"/>
      <c r="KDM93" s="12"/>
      <c r="KDN93" s="12"/>
      <c r="KDO93" s="12"/>
      <c r="KDP93" s="12"/>
      <c r="KDQ93" s="12"/>
      <c r="KDR93" s="12"/>
      <c r="KDS93" s="12"/>
      <c r="KDT93" s="12"/>
      <c r="KDU93" s="12"/>
      <c r="KDV93" s="12"/>
      <c r="KDW93" s="12"/>
      <c r="KDX93" s="12"/>
      <c r="KDY93" s="12"/>
      <c r="KDZ93" s="12"/>
      <c r="KEA93" s="12"/>
      <c r="KEB93" s="12"/>
      <c r="KEC93" s="12"/>
      <c r="KED93" s="12"/>
      <c r="KEE93" s="12"/>
      <c r="KEF93" s="12"/>
      <c r="KEG93" s="12"/>
      <c r="KEH93" s="12"/>
      <c r="KEI93" s="12"/>
      <c r="KEJ93" s="12"/>
      <c r="KEK93" s="12"/>
      <c r="KEL93" s="12"/>
      <c r="KEM93" s="12"/>
      <c r="KEN93" s="12"/>
      <c r="KEO93" s="12"/>
      <c r="KEP93" s="12"/>
      <c r="KEQ93" s="12"/>
      <c r="KER93" s="12"/>
      <c r="KES93" s="12"/>
      <c r="KET93" s="12"/>
      <c r="KEU93" s="12"/>
      <c r="KEV93" s="12"/>
      <c r="KEW93" s="12"/>
      <c r="KEX93" s="12"/>
      <c r="KEY93" s="12"/>
      <c r="KEZ93" s="12"/>
      <c r="KFA93" s="12"/>
      <c r="KFB93" s="12"/>
      <c r="KFC93" s="12"/>
      <c r="KFD93" s="12"/>
      <c r="KFE93" s="12"/>
      <c r="KFF93" s="12"/>
      <c r="KFG93" s="12"/>
      <c r="KFH93" s="12"/>
      <c r="KFI93" s="12"/>
      <c r="KFJ93" s="12"/>
      <c r="KFK93" s="12"/>
      <c r="KFL93" s="12"/>
      <c r="KFM93" s="12"/>
      <c r="KFN93" s="12"/>
      <c r="KFO93" s="12"/>
      <c r="KFP93" s="12"/>
      <c r="KFQ93" s="12"/>
      <c r="KFR93" s="12"/>
      <c r="KFS93" s="12"/>
      <c r="KFT93" s="12"/>
      <c r="KFU93" s="12"/>
      <c r="KFV93" s="12"/>
      <c r="KFW93" s="12"/>
      <c r="KFX93" s="12"/>
      <c r="KFY93" s="12"/>
      <c r="KFZ93" s="12"/>
      <c r="KGA93" s="12"/>
      <c r="KGB93" s="12"/>
      <c r="KGC93" s="12"/>
      <c r="KGD93" s="12"/>
      <c r="KGE93" s="12"/>
      <c r="KGF93" s="12"/>
      <c r="KGG93" s="12"/>
      <c r="KGH93" s="12"/>
      <c r="KGI93" s="12"/>
      <c r="KGJ93" s="12"/>
      <c r="KGK93" s="12"/>
      <c r="KGL93" s="12"/>
      <c r="KGM93" s="12"/>
      <c r="KGN93" s="12"/>
      <c r="KGO93" s="12"/>
      <c r="KGP93" s="12"/>
      <c r="KGQ93" s="12"/>
      <c r="KGR93" s="12"/>
      <c r="KGS93" s="12"/>
      <c r="KGT93" s="12"/>
      <c r="KGU93" s="12"/>
      <c r="KGV93" s="12"/>
      <c r="KGW93" s="12"/>
      <c r="KGX93" s="12"/>
      <c r="KGY93" s="12"/>
      <c r="KGZ93" s="12"/>
      <c r="KHA93" s="12"/>
      <c r="KHB93" s="12"/>
      <c r="KHC93" s="12"/>
      <c r="KHD93" s="12"/>
      <c r="KHE93" s="12"/>
      <c r="KHF93" s="12"/>
      <c r="KHG93" s="12"/>
      <c r="KHH93" s="12"/>
      <c r="KHI93" s="12"/>
      <c r="KHJ93" s="12"/>
      <c r="KHK93" s="12"/>
      <c r="KHL93" s="12"/>
      <c r="KHM93" s="12"/>
      <c r="KHN93" s="12"/>
      <c r="KHO93" s="12"/>
      <c r="KHP93" s="12"/>
      <c r="KHQ93" s="12"/>
      <c r="KHR93" s="12"/>
      <c r="KHS93" s="12"/>
      <c r="KHT93" s="12"/>
      <c r="KHU93" s="12"/>
      <c r="KHV93" s="12"/>
      <c r="KHW93" s="12"/>
      <c r="KHX93" s="12"/>
      <c r="KHY93" s="12"/>
      <c r="KHZ93" s="12"/>
      <c r="KIA93" s="12"/>
      <c r="KIB93" s="12"/>
      <c r="KIC93" s="12"/>
      <c r="KID93" s="12"/>
      <c r="KIE93" s="12"/>
      <c r="KIF93" s="12"/>
      <c r="KIG93" s="12"/>
      <c r="KIH93" s="12"/>
      <c r="KII93" s="12"/>
      <c r="KIJ93" s="12"/>
      <c r="KIK93" s="12"/>
      <c r="KIL93" s="12"/>
      <c r="KIM93" s="12"/>
      <c r="KIN93" s="12"/>
      <c r="KIO93" s="12"/>
      <c r="KIP93" s="12"/>
      <c r="KIQ93" s="12"/>
      <c r="KIR93" s="12"/>
      <c r="KIS93" s="12"/>
      <c r="KIT93" s="12"/>
      <c r="KIU93" s="12"/>
      <c r="KIV93" s="12"/>
      <c r="KIW93" s="12"/>
      <c r="KIX93" s="12"/>
      <c r="KIY93" s="12"/>
      <c r="KIZ93" s="12"/>
      <c r="KJA93" s="12"/>
      <c r="KJB93" s="12"/>
      <c r="KJC93" s="12"/>
      <c r="KJD93" s="12"/>
      <c r="KJE93" s="12"/>
      <c r="KJF93" s="12"/>
      <c r="KJG93" s="12"/>
      <c r="KJH93" s="12"/>
      <c r="KJI93" s="12"/>
      <c r="KJJ93" s="12"/>
      <c r="KJK93" s="12"/>
      <c r="KJL93" s="12"/>
      <c r="KJM93" s="12"/>
      <c r="KJN93" s="12"/>
      <c r="KJO93" s="12"/>
      <c r="KJP93" s="12"/>
      <c r="KJQ93" s="12"/>
      <c r="KJR93" s="12"/>
      <c r="KJS93" s="12"/>
      <c r="KJT93" s="12"/>
      <c r="KJU93" s="12"/>
      <c r="KJV93" s="12"/>
      <c r="KJW93" s="12"/>
      <c r="KJX93" s="12"/>
      <c r="KJY93" s="12"/>
      <c r="KJZ93" s="12"/>
      <c r="KKA93" s="12"/>
      <c r="KKB93" s="12"/>
      <c r="KKC93" s="12"/>
      <c r="KKD93" s="12"/>
      <c r="KKE93" s="12"/>
      <c r="KKF93" s="12"/>
      <c r="KKG93" s="12"/>
      <c r="KKH93" s="12"/>
      <c r="KKI93" s="12"/>
      <c r="KKJ93" s="12"/>
      <c r="KKK93" s="12"/>
      <c r="KKL93" s="12"/>
      <c r="KKM93" s="12"/>
      <c r="KKN93" s="12"/>
      <c r="KKO93" s="12"/>
      <c r="KKP93" s="12"/>
      <c r="KKQ93" s="12"/>
      <c r="KKR93" s="12"/>
      <c r="KKS93" s="12"/>
      <c r="KKT93" s="12"/>
      <c r="KKU93" s="12"/>
      <c r="KKV93" s="12"/>
      <c r="KKW93" s="12"/>
      <c r="KKX93" s="12"/>
      <c r="KKY93" s="12"/>
      <c r="KKZ93" s="12"/>
      <c r="KLA93" s="12"/>
      <c r="KLB93" s="12"/>
      <c r="KLC93" s="12"/>
      <c r="KLD93" s="12"/>
      <c r="KLE93" s="12"/>
      <c r="KLF93" s="12"/>
      <c r="KLG93" s="12"/>
      <c r="KLH93" s="12"/>
      <c r="KLI93" s="12"/>
      <c r="KLJ93" s="12"/>
      <c r="KLK93" s="12"/>
      <c r="KLL93" s="12"/>
      <c r="KLM93" s="12"/>
      <c r="KLN93" s="12"/>
      <c r="KLO93" s="12"/>
      <c r="KLP93" s="12"/>
      <c r="KLQ93" s="12"/>
      <c r="KLR93" s="12"/>
      <c r="KLS93" s="12"/>
      <c r="KLT93" s="12"/>
      <c r="KLU93" s="12"/>
      <c r="KLV93" s="12"/>
      <c r="KLW93" s="12"/>
      <c r="KLX93" s="12"/>
      <c r="KLY93" s="12"/>
      <c r="KLZ93" s="12"/>
      <c r="KMA93" s="12"/>
      <c r="KMB93" s="12"/>
      <c r="KMC93" s="12"/>
      <c r="KMD93" s="12"/>
      <c r="KME93" s="12"/>
      <c r="KMF93" s="12"/>
      <c r="KMG93" s="12"/>
      <c r="KMH93" s="12"/>
      <c r="KMI93" s="12"/>
      <c r="KMJ93" s="12"/>
      <c r="KMK93" s="12"/>
      <c r="KML93" s="12"/>
      <c r="KMM93" s="12"/>
      <c r="KMN93" s="12"/>
      <c r="KMO93" s="12"/>
      <c r="KMP93" s="12"/>
      <c r="KMQ93" s="12"/>
      <c r="KMR93" s="12"/>
      <c r="KMS93" s="12"/>
      <c r="KMT93" s="12"/>
      <c r="KMU93" s="12"/>
      <c r="KMV93" s="12"/>
      <c r="KMW93" s="12"/>
      <c r="KMX93" s="12"/>
      <c r="KMY93" s="12"/>
      <c r="KMZ93" s="12"/>
      <c r="KNA93" s="12"/>
      <c r="KNB93" s="12"/>
      <c r="KNC93" s="12"/>
      <c r="KND93" s="12"/>
      <c r="KNE93" s="12"/>
      <c r="KNF93" s="12"/>
      <c r="KNG93" s="12"/>
      <c r="KNH93" s="12"/>
      <c r="KNI93" s="12"/>
      <c r="KNJ93" s="12"/>
      <c r="KNK93" s="12"/>
      <c r="KNL93" s="12"/>
      <c r="KNM93" s="12"/>
      <c r="KNN93" s="12"/>
      <c r="KNO93" s="12"/>
      <c r="KNP93" s="12"/>
      <c r="KNQ93" s="12"/>
      <c r="KNR93" s="12"/>
      <c r="KNS93" s="12"/>
      <c r="KNT93" s="12"/>
      <c r="KNU93" s="12"/>
      <c r="KNV93" s="12"/>
      <c r="KNW93" s="12"/>
      <c r="KNX93" s="12"/>
      <c r="KNY93" s="12"/>
      <c r="KNZ93" s="12"/>
      <c r="KOA93" s="12"/>
      <c r="KOB93" s="12"/>
      <c r="KOC93" s="12"/>
      <c r="KOD93" s="12"/>
      <c r="KOE93" s="12"/>
      <c r="KOF93" s="12"/>
      <c r="KOG93" s="12"/>
      <c r="KOH93" s="12"/>
      <c r="KOI93" s="12"/>
      <c r="KOJ93" s="12"/>
      <c r="KOK93" s="12"/>
      <c r="KOL93" s="12"/>
      <c r="KOM93" s="12"/>
      <c r="KON93" s="12"/>
      <c r="KOO93" s="12"/>
      <c r="KOP93" s="12"/>
      <c r="KOQ93" s="12"/>
      <c r="KOR93" s="12"/>
      <c r="KOS93" s="12"/>
      <c r="KOT93" s="12"/>
      <c r="KOU93" s="12"/>
      <c r="KOV93" s="12"/>
      <c r="KOW93" s="12"/>
      <c r="KOX93" s="12"/>
      <c r="KOY93" s="12"/>
      <c r="KOZ93" s="12"/>
      <c r="KPA93" s="12"/>
      <c r="KPB93" s="12"/>
      <c r="KPC93" s="12"/>
      <c r="KPD93" s="12"/>
      <c r="KPE93" s="12"/>
      <c r="KPF93" s="12"/>
      <c r="KPG93" s="12"/>
      <c r="KPH93" s="12"/>
      <c r="KPI93" s="12"/>
      <c r="KPJ93" s="12"/>
      <c r="KPK93" s="12"/>
      <c r="KPL93" s="12"/>
      <c r="KPM93" s="12"/>
      <c r="KPN93" s="12"/>
      <c r="KPO93" s="12"/>
      <c r="KPP93" s="12"/>
      <c r="KPQ93" s="12"/>
      <c r="KPR93" s="12"/>
      <c r="KPS93" s="12"/>
      <c r="KPT93" s="12"/>
      <c r="KPU93" s="12"/>
      <c r="KPV93" s="12"/>
      <c r="KPW93" s="12"/>
      <c r="KPX93" s="12"/>
      <c r="KPY93" s="12"/>
      <c r="KPZ93" s="12"/>
      <c r="KQA93" s="12"/>
      <c r="KQB93" s="12"/>
      <c r="KQC93" s="12"/>
      <c r="KQD93" s="12"/>
      <c r="KQE93" s="12"/>
      <c r="KQF93" s="12"/>
      <c r="KQG93" s="12"/>
      <c r="KQH93" s="12"/>
      <c r="KQI93" s="12"/>
      <c r="KQJ93" s="12"/>
      <c r="KQK93" s="12"/>
      <c r="KQL93" s="12"/>
      <c r="KQM93" s="12"/>
      <c r="KQN93" s="12"/>
      <c r="KQO93" s="12"/>
      <c r="KQP93" s="12"/>
      <c r="KQQ93" s="12"/>
      <c r="KQR93" s="12"/>
      <c r="KQS93" s="12"/>
      <c r="KQT93" s="12"/>
      <c r="KQU93" s="12"/>
      <c r="KQV93" s="12"/>
      <c r="KQW93" s="12"/>
      <c r="KQX93" s="12"/>
      <c r="KQY93" s="12"/>
      <c r="KQZ93" s="12"/>
      <c r="KRA93" s="12"/>
      <c r="KRB93" s="12"/>
      <c r="KRC93" s="12"/>
      <c r="KRD93" s="12"/>
      <c r="KRE93" s="12"/>
      <c r="KRF93" s="12"/>
      <c r="KRG93" s="12"/>
      <c r="KRH93" s="12"/>
      <c r="KRI93" s="12"/>
      <c r="KRJ93" s="12"/>
      <c r="KRK93" s="12"/>
      <c r="KRL93" s="12"/>
      <c r="KRM93" s="12"/>
      <c r="KRN93" s="12"/>
      <c r="KRO93" s="12"/>
      <c r="KRP93" s="12"/>
      <c r="KRQ93" s="12"/>
      <c r="KRR93" s="12"/>
      <c r="KRS93" s="12"/>
      <c r="KRT93" s="12"/>
      <c r="KRU93" s="12"/>
      <c r="KRV93" s="12"/>
      <c r="KRW93" s="12"/>
      <c r="KRX93" s="12"/>
      <c r="KRY93" s="12"/>
      <c r="KRZ93" s="12"/>
      <c r="KSA93" s="12"/>
      <c r="KSB93" s="12"/>
      <c r="KSC93" s="12"/>
      <c r="KSD93" s="12"/>
      <c r="KSE93" s="12"/>
      <c r="KSF93" s="12"/>
      <c r="KSG93" s="12"/>
      <c r="KSH93" s="12"/>
      <c r="KSI93" s="12"/>
      <c r="KSJ93" s="12"/>
      <c r="KSK93" s="12"/>
      <c r="KSL93" s="12"/>
      <c r="KSM93" s="12"/>
      <c r="KSN93" s="12"/>
      <c r="KSO93" s="12"/>
      <c r="KSP93" s="12"/>
      <c r="KSQ93" s="12"/>
      <c r="KSR93" s="12"/>
      <c r="KSS93" s="12"/>
      <c r="KST93" s="12"/>
      <c r="KSU93" s="12"/>
      <c r="KSV93" s="12"/>
      <c r="KSW93" s="12"/>
      <c r="KSX93" s="12"/>
      <c r="KSY93" s="12"/>
      <c r="KSZ93" s="12"/>
      <c r="KTA93" s="12"/>
      <c r="KTB93" s="12"/>
      <c r="KTC93" s="12"/>
      <c r="KTD93" s="12"/>
      <c r="KTE93" s="12"/>
      <c r="KTF93" s="12"/>
      <c r="KTG93" s="12"/>
      <c r="KTH93" s="12"/>
      <c r="KTI93" s="12"/>
      <c r="KTJ93" s="12"/>
      <c r="KTK93" s="12"/>
      <c r="KTL93" s="12"/>
      <c r="KTM93" s="12"/>
      <c r="KTN93" s="12"/>
      <c r="KTO93" s="12"/>
      <c r="KTP93" s="12"/>
      <c r="KTQ93" s="12"/>
      <c r="KTR93" s="12"/>
      <c r="KTS93" s="12"/>
      <c r="KTT93" s="12"/>
      <c r="KTU93" s="12"/>
      <c r="KTV93" s="12"/>
      <c r="KTW93" s="12"/>
      <c r="KTX93" s="12"/>
      <c r="KTY93" s="12"/>
      <c r="KTZ93" s="12"/>
      <c r="KUA93" s="12"/>
      <c r="KUB93" s="12"/>
      <c r="KUC93" s="12"/>
      <c r="KUD93" s="12"/>
      <c r="KUE93" s="12"/>
      <c r="KUF93" s="12"/>
      <c r="KUG93" s="12"/>
      <c r="KUH93" s="12"/>
      <c r="KUI93" s="12"/>
      <c r="KUJ93" s="12"/>
      <c r="KUK93" s="12"/>
      <c r="KUL93" s="12"/>
      <c r="KUM93" s="12"/>
      <c r="KUN93" s="12"/>
      <c r="KUO93" s="12"/>
      <c r="KUP93" s="12"/>
      <c r="KUQ93" s="12"/>
      <c r="KUR93" s="12"/>
      <c r="KUS93" s="12"/>
      <c r="KUT93" s="12"/>
      <c r="KUU93" s="12"/>
      <c r="KUV93" s="12"/>
      <c r="KUW93" s="12"/>
      <c r="KUX93" s="12"/>
      <c r="KUY93" s="12"/>
      <c r="KUZ93" s="12"/>
      <c r="KVA93" s="12"/>
      <c r="KVB93" s="12"/>
      <c r="KVC93" s="12"/>
      <c r="KVD93" s="12"/>
      <c r="KVE93" s="12"/>
      <c r="KVF93" s="12"/>
      <c r="KVG93" s="12"/>
      <c r="KVH93" s="12"/>
      <c r="KVI93" s="12"/>
      <c r="KVJ93" s="12"/>
      <c r="KVK93" s="12"/>
      <c r="KVL93" s="12"/>
      <c r="KVM93" s="12"/>
      <c r="KVN93" s="12"/>
      <c r="KVO93" s="12"/>
      <c r="KVP93" s="12"/>
      <c r="KVQ93" s="12"/>
      <c r="KVR93" s="12"/>
      <c r="KVS93" s="12"/>
      <c r="KVT93" s="12"/>
      <c r="KVU93" s="12"/>
      <c r="KVV93" s="12"/>
      <c r="KVW93" s="12"/>
      <c r="KVX93" s="12"/>
      <c r="KVY93" s="12"/>
      <c r="KVZ93" s="12"/>
      <c r="KWA93" s="12"/>
      <c r="KWB93" s="12"/>
      <c r="KWC93" s="12"/>
      <c r="KWD93" s="12"/>
      <c r="KWE93" s="12"/>
      <c r="KWF93" s="12"/>
      <c r="KWG93" s="12"/>
      <c r="KWH93" s="12"/>
      <c r="KWI93" s="12"/>
      <c r="KWJ93" s="12"/>
      <c r="KWK93" s="12"/>
      <c r="KWL93" s="12"/>
      <c r="KWM93" s="12"/>
      <c r="KWN93" s="12"/>
      <c r="KWO93" s="12"/>
      <c r="KWP93" s="12"/>
      <c r="KWQ93" s="12"/>
      <c r="KWR93" s="12"/>
      <c r="KWS93" s="12"/>
      <c r="KWT93" s="12"/>
      <c r="KWU93" s="12"/>
      <c r="KWV93" s="12"/>
      <c r="KWW93" s="12"/>
      <c r="KWX93" s="12"/>
      <c r="KWY93" s="12"/>
      <c r="KWZ93" s="12"/>
      <c r="KXA93" s="12"/>
      <c r="KXB93" s="12"/>
      <c r="KXC93" s="12"/>
      <c r="KXD93" s="12"/>
      <c r="KXE93" s="12"/>
      <c r="KXF93" s="12"/>
      <c r="KXG93" s="12"/>
      <c r="KXH93" s="12"/>
      <c r="KXI93" s="12"/>
      <c r="KXJ93" s="12"/>
      <c r="KXK93" s="12"/>
      <c r="KXL93" s="12"/>
      <c r="KXM93" s="12"/>
      <c r="KXN93" s="12"/>
      <c r="KXO93" s="12"/>
      <c r="KXP93" s="12"/>
      <c r="KXQ93" s="12"/>
      <c r="KXR93" s="12"/>
      <c r="KXS93" s="12"/>
      <c r="KXT93" s="12"/>
      <c r="KXU93" s="12"/>
      <c r="KXV93" s="12"/>
      <c r="KXW93" s="12"/>
      <c r="KXX93" s="12"/>
      <c r="KXY93" s="12"/>
      <c r="KXZ93" s="12"/>
      <c r="KYA93" s="12"/>
      <c r="KYB93" s="12"/>
      <c r="KYC93" s="12"/>
      <c r="KYD93" s="12"/>
      <c r="KYE93" s="12"/>
      <c r="KYF93" s="12"/>
      <c r="KYG93" s="12"/>
      <c r="KYH93" s="12"/>
      <c r="KYI93" s="12"/>
      <c r="KYJ93" s="12"/>
      <c r="KYK93" s="12"/>
      <c r="KYL93" s="12"/>
      <c r="KYM93" s="12"/>
      <c r="KYN93" s="12"/>
      <c r="KYO93" s="12"/>
      <c r="KYP93" s="12"/>
      <c r="KYQ93" s="12"/>
      <c r="KYR93" s="12"/>
      <c r="KYS93" s="12"/>
      <c r="KYT93" s="12"/>
      <c r="KYU93" s="12"/>
      <c r="KYV93" s="12"/>
      <c r="KYW93" s="12"/>
      <c r="KYX93" s="12"/>
      <c r="KYY93" s="12"/>
      <c r="KYZ93" s="12"/>
      <c r="KZA93" s="12"/>
      <c r="KZB93" s="12"/>
      <c r="KZC93" s="12"/>
      <c r="KZD93" s="12"/>
      <c r="KZE93" s="12"/>
      <c r="KZF93" s="12"/>
      <c r="KZG93" s="12"/>
      <c r="KZH93" s="12"/>
      <c r="KZI93" s="12"/>
      <c r="KZJ93" s="12"/>
      <c r="KZK93" s="12"/>
      <c r="KZL93" s="12"/>
      <c r="KZM93" s="12"/>
      <c r="KZN93" s="12"/>
      <c r="KZO93" s="12"/>
      <c r="KZP93" s="12"/>
      <c r="KZQ93" s="12"/>
      <c r="KZR93" s="12"/>
      <c r="KZS93" s="12"/>
      <c r="KZT93" s="12"/>
      <c r="KZU93" s="12"/>
      <c r="KZV93" s="12"/>
      <c r="KZW93" s="12"/>
      <c r="KZX93" s="12"/>
      <c r="KZY93" s="12"/>
      <c r="KZZ93" s="12"/>
      <c r="LAA93" s="12"/>
      <c r="LAB93" s="12"/>
      <c r="LAC93" s="12"/>
      <c r="LAD93" s="12"/>
      <c r="LAE93" s="12"/>
      <c r="LAF93" s="12"/>
      <c r="LAG93" s="12"/>
      <c r="LAH93" s="12"/>
      <c r="LAI93" s="12"/>
      <c r="LAJ93" s="12"/>
      <c r="LAK93" s="12"/>
      <c r="LAL93" s="12"/>
      <c r="LAM93" s="12"/>
      <c r="LAN93" s="12"/>
      <c r="LAO93" s="12"/>
      <c r="LAP93" s="12"/>
      <c r="LAQ93" s="12"/>
      <c r="LAR93" s="12"/>
      <c r="LAS93" s="12"/>
      <c r="LAT93" s="12"/>
      <c r="LAU93" s="12"/>
      <c r="LAV93" s="12"/>
      <c r="LAW93" s="12"/>
      <c r="LAX93" s="12"/>
      <c r="LAY93" s="12"/>
      <c r="LAZ93" s="12"/>
      <c r="LBA93" s="12"/>
      <c r="LBB93" s="12"/>
      <c r="LBC93" s="12"/>
      <c r="LBD93" s="12"/>
      <c r="LBE93" s="12"/>
      <c r="LBF93" s="12"/>
      <c r="LBG93" s="12"/>
      <c r="LBH93" s="12"/>
      <c r="LBI93" s="12"/>
      <c r="LBJ93" s="12"/>
      <c r="LBK93" s="12"/>
      <c r="LBL93" s="12"/>
      <c r="LBM93" s="12"/>
      <c r="LBN93" s="12"/>
      <c r="LBO93" s="12"/>
      <c r="LBP93" s="12"/>
      <c r="LBQ93" s="12"/>
      <c r="LBR93" s="12"/>
      <c r="LBS93" s="12"/>
      <c r="LBT93" s="12"/>
      <c r="LBU93" s="12"/>
      <c r="LBV93" s="12"/>
      <c r="LBW93" s="12"/>
      <c r="LBX93" s="12"/>
      <c r="LBY93" s="12"/>
      <c r="LBZ93" s="12"/>
      <c r="LCA93" s="12"/>
      <c r="LCB93" s="12"/>
      <c r="LCC93" s="12"/>
      <c r="LCD93" s="12"/>
      <c r="LCE93" s="12"/>
      <c r="LCF93" s="12"/>
      <c r="LCG93" s="12"/>
      <c r="LCH93" s="12"/>
      <c r="LCI93" s="12"/>
      <c r="LCJ93" s="12"/>
      <c r="LCK93" s="12"/>
      <c r="LCL93" s="12"/>
      <c r="LCM93" s="12"/>
      <c r="LCN93" s="12"/>
      <c r="LCO93" s="12"/>
      <c r="LCP93" s="12"/>
      <c r="LCQ93" s="12"/>
      <c r="LCR93" s="12"/>
      <c r="LCS93" s="12"/>
      <c r="LCT93" s="12"/>
      <c r="LCU93" s="12"/>
      <c r="LCV93" s="12"/>
      <c r="LCW93" s="12"/>
      <c r="LCX93" s="12"/>
      <c r="LCY93" s="12"/>
      <c r="LCZ93" s="12"/>
      <c r="LDA93" s="12"/>
      <c r="LDB93" s="12"/>
      <c r="LDC93" s="12"/>
      <c r="LDD93" s="12"/>
      <c r="LDE93" s="12"/>
      <c r="LDF93" s="12"/>
      <c r="LDG93" s="12"/>
      <c r="LDH93" s="12"/>
      <c r="LDI93" s="12"/>
      <c r="LDJ93" s="12"/>
      <c r="LDK93" s="12"/>
      <c r="LDL93" s="12"/>
      <c r="LDM93" s="12"/>
      <c r="LDN93" s="12"/>
      <c r="LDO93" s="12"/>
      <c r="LDP93" s="12"/>
      <c r="LDQ93" s="12"/>
      <c r="LDR93" s="12"/>
      <c r="LDS93" s="12"/>
      <c r="LDT93" s="12"/>
      <c r="LDU93" s="12"/>
      <c r="LDV93" s="12"/>
      <c r="LDW93" s="12"/>
      <c r="LDX93" s="12"/>
      <c r="LDY93" s="12"/>
      <c r="LDZ93" s="12"/>
      <c r="LEA93" s="12"/>
      <c r="LEB93" s="12"/>
      <c r="LEC93" s="12"/>
      <c r="LED93" s="12"/>
      <c r="LEE93" s="12"/>
      <c r="LEF93" s="12"/>
      <c r="LEG93" s="12"/>
      <c r="LEH93" s="12"/>
      <c r="LEI93" s="12"/>
      <c r="LEJ93" s="12"/>
      <c r="LEK93" s="12"/>
      <c r="LEL93" s="12"/>
      <c r="LEM93" s="12"/>
      <c r="LEN93" s="12"/>
      <c r="LEO93" s="12"/>
      <c r="LEP93" s="12"/>
      <c r="LEQ93" s="12"/>
      <c r="LER93" s="12"/>
      <c r="LES93" s="12"/>
      <c r="LET93" s="12"/>
      <c r="LEU93" s="12"/>
      <c r="LEV93" s="12"/>
      <c r="LEW93" s="12"/>
      <c r="LEX93" s="12"/>
      <c r="LEY93" s="12"/>
      <c r="LEZ93" s="12"/>
      <c r="LFA93" s="12"/>
      <c r="LFB93" s="12"/>
      <c r="LFC93" s="12"/>
      <c r="LFD93" s="12"/>
      <c r="LFE93" s="12"/>
      <c r="LFF93" s="12"/>
      <c r="LFG93" s="12"/>
      <c r="LFH93" s="12"/>
      <c r="LFI93" s="12"/>
      <c r="LFJ93" s="12"/>
      <c r="LFK93" s="12"/>
      <c r="LFL93" s="12"/>
      <c r="LFM93" s="12"/>
      <c r="LFN93" s="12"/>
      <c r="LFO93" s="12"/>
      <c r="LFP93" s="12"/>
      <c r="LFQ93" s="12"/>
      <c r="LFR93" s="12"/>
      <c r="LFS93" s="12"/>
      <c r="LFT93" s="12"/>
      <c r="LFU93" s="12"/>
      <c r="LFV93" s="12"/>
      <c r="LFW93" s="12"/>
      <c r="LFX93" s="12"/>
      <c r="LFY93" s="12"/>
      <c r="LFZ93" s="12"/>
      <c r="LGA93" s="12"/>
      <c r="LGB93" s="12"/>
      <c r="LGC93" s="12"/>
      <c r="LGD93" s="12"/>
      <c r="LGE93" s="12"/>
      <c r="LGF93" s="12"/>
      <c r="LGG93" s="12"/>
      <c r="LGH93" s="12"/>
      <c r="LGI93" s="12"/>
      <c r="LGJ93" s="12"/>
      <c r="LGK93" s="12"/>
      <c r="LGL93" s="12"/>
      <c r="LGM93" s="12"/>
      <c r="LGN93" s="12"/>
      <c r="LGO93" s="12"/>
      <c r="LGP93" s="12"/>
      <c r="LGQ93" s="12"/>
      <c r="LGR93" s="12"/>
      <c r="LGS93" s="12"/>
      <c r="LGT93" s="12"/>
      <c r="LGU93" s="12"/>
      <c r="LGV93" s="12"/>
      <c r="LGW93" s="12"/>
      <c r="LGX93" s="12"/>
      <c r="LGY93" s="12"/>
      <c r="LGZ93" s="12"/>
      <c r="LHA93" s="12"/>
      <c r="LHB93" s="12"/>
      <c r="LHC93" s="12"/>
      <c r="LHD93" s="12"/>
      <c r="LHE93" s="12"/>
      <c r="LHF93" s="12"/>
      <c r="LHG93" s="12"/>
      <c r="LHH93" s="12"/>
      <c r="LHI93" s="12"/>
      <c r="LHJ93" s="12"/>
      <c r="LHK93" s="12"/>
      <c r="LHL93" s="12"/>
      <c r="LHM93" s="12"/>
      <c r="LHN93" s="12"/>
      <c r="LHO93" s="12"/>
      <c r="LHP93" s="12"/>
      <c r="LHQ93" s="12"/>
      <c r="LHR93" s="12"/>
      <c r="LHS93" s="12"/>
      <c r="LHT93" s="12"/>
      <c r="LHU93" s="12"/>
      <c r="LHV93" s="12"/>
      <c r="LHW93" s="12"/>
      <c r="LHX93" s="12"/>
      <c r="LHY93" s="12"/>
      <c r="LHZ93" s="12"/>
      <c r="LIA93" s="12"/>
      <c r="LIB93" s="12"/>
      <c r="LIC93" s="12"/>
      <c r="LID93" s="12"/>
      <c r="LIE93" s="12"/>
      <c r="LIF93" s="12"/>
      <c r="LIG93" s="12"/>
      <c r="LIH93" s="12"/>
      <c r="LII93" s="12"/>
      <c r="LIJ93" s="12"/>
      <c r="LIK93" s="12"/>
      <c r="LIL93" s="12"/>
      <c r="LIM93" s="12"/>
      <c r="LIN93" s="12"/>
      <c r="LIO93" s="12"/>
      <c r="LIP93" s="12"/>
      <c r="LIQ93" s="12"/>
      <c r="LIR93" s="12"/>
      <c r="LIS93" s="12"/>
      <c r="LIT93" s="12"/>
      <c r="LIU93" s="12"/>
      <c r="LIV93" s="12"/>
      <c r="LIW93" s="12"/>
      <c r="LIX93" s="12"/>
      <c r="LIY93" s="12"/>
      <c r="LIZ93" s="12"/>
      <c r="LJA93" s="12"/>
      <c r="LJB93" s="12"/>
      <c r="LJC93" s="12"/>
      <c r="LJD93" s="12"/>
      <c r="LJE93" s="12"/>
      <c r="LJF93" s="12"/>
      <c r="LJG93" s="12"/>
      <c r="LJH93" s="12"/>
      <c r="LJI93" s="12"/>
      <c r="LJJ93" s="12"/>
      <c r="LJK93" s="12"/>
      <c r="LJL93" s="12"/>
      <c r="LJM93" s="12"/>
      <c r="LJN93" s="12"/>
      <c r="LJO93" s="12"/>
      <c r="LJP93" s="12"/>
      <c r="LJQ93" s="12"/>
      <c r="LJR93" s="12"/>
      <c r="LJS93" s="12"/>
      <c r="LJT93" s="12"/>
      <c r="LJU93" s="12"/>
      <c r="LJV93" s="12"/>
      <c r="LJW93" s="12"/>
      <c r="LJX93" s="12"/>
      <c r="LJY93" s="12"/>
      <c r="LJZ93" s="12"/>
      <c r="LKA93" s="12"/>
      <c r="LKB93" s="12"/>
      <c r="LKC93" s="12"/>
      <c r="LKD93" s="12"/>
      <c r="LKE93" s="12"/>
      <c r="LKF93" s="12"/>
      <c r="LKG93" s="12"/>
      <c r="LKH93" s="12"/>
      <c r="LKI93" s="12"/>
      <c r="LKJ93" s="12"/>
      <c r="LKK93" s="12"/>
      <c r="LKL93" s="12"/>
      <c r="LKM93" s="12"/>
      <c r="LKN93" s="12"/>
      <c r="LKO93" s="12"/>
      <c r="LKP93" s="12"/>
      <c r="LKQ93" s="12"/>
      <c r="LKR93" s="12"/>
      <c r="LKS93" s="12"/>
      <c r="LKT93" s="12"/>
      <c r="LKU93" s="12"/>
      <c r="LKV93" s="12"/>
      <c r="LKW93" s="12"/>
      <c r="LKX93" s="12"/>
      <c r="LKY93" s="12"/>
      <c r="LKZ93" s="12"/>
      <c r="LLA93" s="12"/>
      <c r="LLB93" s="12"/>
      <c r="LLC93" s="12"/>
      <c r="LLD93" s="12"/>
      <c r="LLE93" s="12"/>
      <c r="LLF93" s="12"/>
      <c r="LLG93" s="12"/>
      <c r="LLH93" s="12"/>
      <c r="LLI93" s="12"/>
      <c r="LLJ93" s="12"/>
      <c r="LLK93" s="12"/>
      <c r="LLL93" s="12"/>
      <c r="LLM93" s="12"/>
      <c r="LLN93" s="12"/>
      <c r="LLO93" s="12"/>
      <c r="LLP93" s="12"/>
      <c r="LLQ93" s="12"/>
      <c r="LLR93" s="12"/>
      <c r="LLS93" s="12"/>
      <c r="LLT93" s="12"/>
      <c r="LLU93" s="12"/>
      <c r="LLV93" s="12"/>
      <c r="LLW93" s="12"/>
      <c r="LLX93" s="12"/>
      <c r="LLY93" s="12"/>
      <c r="LLZ93" s="12"/>
      <c r="LMA93" s="12"/>
      <c r="LMB93" s="12"/>
      <c r="LMC93" s="12"/>
      <c r="LMD93" s="12"/>
      <c r="LME93" s="12"/>
      <c r="LMF93" s="12"/>
      <c r="LMG93" s="12"/>
      <c r="LMH93" s="12"/>
      <c r="LMI93" s="12"/>
      <c r="LMJ93" s="12"/>
      <c r="LMK93" s="12"/>
      <c r="LML93" s="12"/>
      <c r="LMM93" s="12"/>
      <c r="LMN93" s="12"/>
      <c r="LMO93" s="12"/>
      <c r="LMP93" s="12"/>
      <c r="LMQ93" s="12"/>
      <c r="LMR93" s="12"/>
      <c r="LMS93" s="12"/>
      <c r="LMT93" s="12"/>
      <c r="LMU93" s="12"/>
      <c r="LMV93" s="12"/>
      <c r="LMW93" s="12"/>
      <c r="LMX93" s="12"/>
      <c r="LMY93" s="12"/>
      <c r="LMZ93" s="12"/>
      <c r="LNA93" s="12"/>
      <c r="LNB93" s="12"/>
      <c r="LNC93" s="12"/>
      <c r="LND93" s="12"/>
      <c r="LNE93" s="12"/>
      <c r="LNF93" s="12"/>
      <c r="LNG93" s="12"/>
      <c r="LNH93" s="12"/>
      <c r="LNI93" s="12"/>
      <c r="LNJ93" s="12"/>
      <c r="LNK93" s="12"/>
      <c r="LNL93" s="12"/>
      <c r="LNM93" s="12"/>
      <c r="LNN93" s="12"/>
      <c r="LNO93" s="12"/>
      <c r="LNP93" s="12"/>
      <c r="LNQ93" s="12"/>
      <c r="LNR93" s="12"/>
      <c r="LNS93" s="12"/>
      <c r="LNT93" s="12"/>
      <c r="LNU93" s="12"/>
      <c r="LNV93" s="12"/>
      <c r="LNW93" s="12"/>
      <c r="LNX93" s="12"/>
      <c r="LNY93" s="12"/>
      <c r="LNZ93" s="12"/>
      <c r="LOA93" s="12"/>
      <c r="LOB93" s="12"/>
      <c r="LOC93" s="12"/>
      <c r="LOD93" s="12"/>
      <c r="LOE93" s="12"/>
      <c r="LOF93" s="12"/>
      <c r="LOG93" s="12"/>
      <c r="LOH93" s="12"/>
      <c r="LOI93" s="12"/>
      <c r="LOJ93" s="12"/>
      <c r="LOK93" s="12"/>
      <c r="LOL93" s="12"/>
      <c r="LOM93" s="12"/>
      <c r="LON93" s="12"/>
      <c r="LOO93" s="12"/>
      <c r="LOP93" s="12"/>
      <c r="LOQ93" s="12"/>
      <c r="LOR93" s="12"/>
      <c r="LOS93" s="12"/>
      <c r="LOT93" s="12"/>
      <c r="LOU93" s="12"/>
      <c r="LOV93" s="12"/>
      <c r="LOW93" s="12"/>
      <c r="LOX93" s="12"/>
      <c r="LOY93" s="12"/>
      <c r="LOZ93" s="12"/>
      <c r="LPA93" s="12"/>
      <c r="LPB93" s="12"/>
      <c r="LPC93" s="12"/>
      <c r="LPD93" s="12"/>
      <c r="LPE93" s="12"/>
      <c r="LPF93" s="12"/>
      <c r="LPG93" s="12"/>
      <c r="LPH93" s="12"/>
      <c r="LPI93" s="12"/>
      <c r="LPJ93" s="12"/>
      <c r="LPK93" s="12"/>
      <c r="LPL93" s="12"/>
      <c r="LPM93" s="12"/>
      <c r="LPN93" s="12"/>
      <c r="LPO93" s="12"/>
      <c r="LPP93" s="12"/>
      <c r="LPQ93" s="12"/>
      <c r="LPR93" s="12"/>
      <c r="LPS93" s="12"/>
      <c r="LPT93" s="12"/>
      <c r="LPU93" s="12"/>
      <c r="LPV93" s="12"/>
      <c r="LPW93" s="12"/>
      <c r="LPX93" s="12"/>
      <c r="LPY93" s="12"/>
      <c r="LPZ93" s="12"/>
      <c r="LQA93" s="12"/>
      <c r="LQB93" s="12"/>
      <c r="LQC93" s="12"/>
      <c r="LQD93" s="12"/>
      <c r="LQE93" s="12"/>
      <c r="LQF93" s="12"/>
      <c r="LQG93" s="12"/>
      <c r="LQH93" s="12"/>
      <c r="LQI93" s="12"/>
      <c r="LQJ93" s="12"/>
      <c r="LQK93" s="12"/>
      <c r="LQL93" s="12"/>
      <c r="LQM93" s="12"/>
      <c r="LQN93" s="12"/>
      <c r="LQO93" s="12"/>
      <c r="LQP93" s="12"/>
      <c r="LQQ93" s="12"/>
      <c r="LQR93" s="12"/>
      <c r="LQS93" s="12"/>
      <c r="LQT93" s="12"/>
      <c r="LQU93" s="12"/>
      <c r="LQV93" s="12"/>
      <c r="LQW93" s="12"/>
      <c r="LQX93" s="12"/>
      <c r="LQY93" s="12"/>
      <c r="LQZ93" s="12"/>
      <c r="LRA93" s="12"/>
      <c r="LRB93" s="12"/>
      <c r="LRC93" s="12"/>
      <c r="LRD93" s="12"/>
      <c r="LRE93" s="12"/>
      <c r="LRF93" s="12"/>
      <c r="LRG93" s="12"/>
      <c r="LRH93" s="12"/>
      <c r="LRI93" s="12"/>
      <c r="LRJ93" s="12"/>
      <c r="LRK93" s="12"/>
      <c r="LRL93" s="12"/>
      <c r="LRM93" s="12"/>
      <c r="LRN93" s="12"/>
      <c r="LRO93" s="12"/>
      <c r="LRP93" s="12"/>
      <c r="LRQ93" s="12"/>
      <c r="LRR93" s="12"/>
      <c r="LRS93" s="12"/>
      <c r="LRT93" s="12"/>
      <c r="LRU93" s="12"/>
      <c r="LRV93" s="12"/>
      <c r="LRW93" s="12"/>
      <c r="LRX93" s="12"/>
      <c r="LRY93" s="12"/>
      <c r="LRZ93" s="12"/>
      <c r="LSA93" s="12"/>
      <c r="LSB93" s="12"/>
      <c r="LSC93" s="12"/>
      <c r="LSD93" s="12"/>
      <c r="LSE93" s="12"/>
      <c r="LSF93" s="12"/>
      <c r="LSG93" s="12"/>
      <c r="LSH93" s="12"/>
      <c r="LSI93" s="12"/>
      <c r="LSJ93" s="12"/>
      <c r="LSK93" s="12"/>
      <c r="LSL93" s="12"/>
      <c r="LSM93" s="12"/>
      <c r="LSN93" s="12"/>
      <c r="LSO93" s="12"/>
      <c r="LSP93" s="12"/>
      <c r="LSQ93" s="12"/>
      <c r="LSR93" s="12"/>
      <c r="LSS93" s="12"/>
      <c r="LST93" s="12"/>
      <c r="LSU93" s="12"/>
      <c r="LSV93" s="12"/>
      <c r="LSW93" s="12"/>
      <c r="LSX93" s="12"/>
      <c r="LSY93" s="12"/>
      <c r="LSZ93" s="12"/>
      <c r="LTA93" s="12"/>
      <c r="LTB93" s="12"/>
      <c r="LTC93" s="12"/>
      <c r="LTD93" s="12"/>
      <c r="LTE93" s="12"/>
      <c r="LTF93" s="12"/>
      <c r="LTG93" s="12"/>
      <c r="LTH93" s="12"/>
      <c r="LTI93" s="12"/>
      <c r="LTJ93" s="12"/>
      <c r="LTK93" s="12"/>
      <c r="LTL93" s="12"/>
      <c r="LTM93" s="12"/>
      <c r="LTN93" s="12"/>
      <c r="LTO93" s="12"/>
      <c r="LTP93" s="12"/>
      <c r="LTQ93" s="12"/>
      <c r="LTR93" s="12"/>
      <c r="LTS93" s="12"/>
      <c r="LTT93" s="12"/>
      <c r="LTU93" s="12"/>
      <c r="LTV93" s="12"/>
      <c r="LTW93" s="12"/>
      <c r="LTX93" s="12"/>
      <c r="LTY93" s="12"/>
      <c r="LTZ93" s="12"/>
      <c r="LUA93" s="12"/>
      <c r="LUB93" s="12"/>
      <c r="LUC93" s="12"/>
      <c r="LUD93" s="12"/>
      <c r="LUE93" s="12"/>
      <c r="LUF93" s="12"/>
      <c r="LUG93" s="12"/>
      <c r="LUH93" s="12"/>
      <c r="LUI93" s="12"/>
      <c r="LUJ93" s="12"/>
      <c r="LUK93" s="12"/>
      <c r="LUL93" s="12"/>
      <c r="LUM93" s="12"/>
      <c r="LUN93" s="12"/>
      <c r="LUO93" s="12"/>
      <c r="LUP93" s="12"/>
      <c r="LUQ93" s="12"/>
      <c r="LUR93" s="12"/>
      <c r="LUS93" s="12"/>
      <c r="LUT93" s="12"/>
      <c r="LUU93" s="12"/>
      <c r="LUV93" s="12"/>
      <c r="LUW93" s="12"/>
      <c r="LUX93" s="12"/>
      <c r="LUY93" s="12"/>
      <c r="LUZ93" s="12"/>
      <c r="LVA93" s="12"/>
      <c r="LVB93" s="12"/>
      <c r="LVC93" s="12"/>
      <c r="LVD93" s="12"/>
      <c r="LVE93" s="12"/>
      <c r="LVF93" s="12"/>
      <c r="LVG93" s="12"/>
      <c r="LVH93" s="12"/>
      <c r="LVI93" s="12"/>
      <c r="LVJ93" s="12"/>
      <c r="LVK93" s="12"/>
      <c r="LVL93" s="12"/>
      <c r="LVM93" s="12"/>
      <c r="LVN93" s="12"/>
      <c r="LVO93" s="12"/>
      <c r="LVP93" s="12"/>
      <c r="LVQ93" s="12"/>
      <c r="LVR93" s="12"/>
      <c r="LVS93" s="12"/>
      <c r="LVT93" s="12"/>
      <c r="LVU93" s="12"/>
      <c r="LVV93" s="12"/>
      <c r="LVW93" s="12"/>
      <c r="LVX93" s="12"/>
      <c r="LVY93" s="12"/>
      <c r="LVZ93" s="12"/>
      <c r="LWA93" s="12"/>
      <c r="LWB93" s="12"/>
      <c r="LWC93" s="12"/>
      <c r="LWD93" s="12"/>
      <c r="LWE93" s="12"/>
      <c r="LWF93" s="12"/>
      <c r="LWG93" s="12"/>
      <c r="LWH93" s="12"/>
      <c r="LWI93" s="12"/>
      <c r="LWJ93" s="12"/>
      <c r="LWK93" s="12"/>
      <c r="LWL93" s="12"/>
      <c r="LWM93" s="12"/>
      <c r="LWN93" s="12"/>
      <c r="LWO93" s="12"/>
      <c r="LWP93" s="12"/>
      <c r="LWQ93" s="12"/>
      <c r="LWR93" s="12"/>
      <c r="LWS93" s="12"/>
      <c r="LWT93" s="12"/>
      <c r="LWU93" s="12"/>
      <c r="LWV93" s="12"/>
      <c r="LWW93" s="12"/>
      <c r="LWX93" s="12"/>
      <c r="LWY93" s="12"/>
      <c r="LWZ93" s="12"/>
      <c r="LXA93" s="12"/>
      <c r="LXB93" s="12"/>
      <c r="LXC93" s="12"/>
      <c r="LXD93" s="12"/>
      <c r="LXE93" s="12"/>
      <c r="LXF93" s="12"/>
      <c r="LXG93" s="12"/>
      <c r="LXH93" s="12"/>
      <c r="LXI93" s="12"/>
      <c r="LXJ93" s="12"/>
      <c r="LXK93" s="12"/>
      <c r="LXL93" s="12"/>
      <c r="LXM93" s="12"/>
      <c r="LXN93" s="12"/>
      <c r="LXO93" s="12"/>
      <c r="LXP93" s="12"/>
      <c r="LXQ93" s="12"/>
      <c r="LXR93" s="12"/>
      <c r="LXS93" s="12"/>
      <c r="LXT93" s="12"/>
      <c r="LXU93" s="12"/>
      <c r="LXV93" s="12"/>
      <c r="LXW93" s="12"/>
      <c r="LXX93" s="12"/>
      <c r="LXY93" s="12"/>
      <c r="LXZ93" s="12"/>
      <c r="LYA93" s="12"/>
      <c r="LYB93" s="12"/>
      <c r="LYC93" s="12"/>
      <c r="LYD93" s="12"/>
      <c r="LYE93" s="12"/>
      <c r="LYF93" s="12"/>
      <c r="LYG93" s="12"/>
      <c r="LYH93" s="12"/>
      <c r="LYI93" s="12"/>
      <c r="LYJ93" s="12"/>
      <c r="LYK93" s="12"/>
      <c r="LYL93" s="12"/>
      <c r="LYM93" s="12"/>
      <c r="LYN93" s="12"/>
      <c r="LYO93" s="12"/>
      <c r="LYP93" s="12"/>
      <c r="LYQ93" s="12"/>
      <c r="LYR93" s="12"/>
      <c r="LYS93" s="12"/>
      <c r="LYT93" s="12"/>
      <c r="LYU93" s="12"/>
      <c r="LYV93" s="12"/>
      <c r="LYW93" s="12"/>
      <c r="LYX93" s="12"/>
      <c r="LYY93" s="12"/>
      <c r="LYZ93" s="12"/>
      <c r="LZA93" s="12"/>
      <c r="LZB93" s="12"/>
      <c r="LZC93" s="12"/>
      <c r="LZD93" s="12"/>
      <c r="LZE93" s="12"/>
      <c r="LZF93" s="12"/>
      <c r="LZG93" s="12"/>
      <c r="LZH93" s="12"/>
      <c r="LZI93" s="12"/>
      <c r="LZJ93" s="12"/>
      <c r="LZK93" s="12"/>
      <c r="LZL93" s="12"/>
      <c r="LZM93" s="12"/>
      <c r="LZN93" s="12"/>
      <c r="LZO93" s="12"/>
      <c r="LZP93" s="12"/>
      <c r="LZQ93" s="12"/>
      <c r="LZR93" s="12"/>
      <c r="LZS93" s="12"/>
      <c r="LZT93" s="12"/>
      <c r="LZU93" s="12"/>
      <c r="LZV93" s="12"/>
      <c r="LZW93" s="12"/>
      <c r="LZX93" s="12"/>
      <c r="LZY93" s="12"/>
      <c r="LZZ93" s="12"/>
      <c r="MAA93" s="12"/>
      <c r="MAB93" s="12"/>
      <c r="MAC93" s="12"/>
      <c r="MAD93" s="12"/>
      <c r="MAE93" s="12"/>
      <c r="MAF93" s="12"/>
      <c r="MAG93" s="12"/>
      <c r="MAH93" s="12"/>
      <c r="MAI93" s="12"/>
      <c r="MAJ93" s="12"/>
      <c r="MAK93" s="12"/>
      <c r="MAL93" s="12"/>
      <c r="MAM93" s="12"/>
      <c r="MAN93" s="12"/>
      <c r="MAO93" s="12"/>
      <c r="MAP93" s="12"/>
      <c r="MAQ93" s="12"/>
      <c r="MAR93" s="12"/>
      <c r="MAS93" s="12"/>
      <c r="MAT93" s="12"/>
      <c r="MAU93" s="12"/>
      <c r="MAV93" s="12"/>
      <c r="MAW93" s="12"/>
      <c r="MAX93" s="12"/>
      <c r="MAY93" s="12"/>
      <c r="MAZ93" s="12"/>
      <c r="MBA93" s="12"/>
      <c r="MBB93" s="12"/>
      <c r="MBC93" s="12"/>
      <c r="MBD93" s="12"/>
      <c r="MBE93" s="12"/>
      <c r="MBF93" s="12"/>
      <c r="MBG93" s="12"/>
      <c r="MBH93" s="12"/>
      <c r="MBI93" s="12"/>
      <c r="MBJ93" s="12"/>
      <c r="MBK93" s="12"/>
      <c r="MBL93" s="12"/>
      <c r="MBM93" s="12"/>
      <c r="MBN93" s="12"/>
      <c r="MBO93" s="12"/>
      <c r="MBP93" s="12"/>
      <c r="MBQ93" s="12"/>
      <c r="MBR93" s="12"/>
      <c r="MBS93" s="12"/>
      <c r="MBT93" s="12"/>
      <c r="MBU93" s="12"/>
      <c r="MBV93" s="12"/>
      <c r="MBW93" s="12"/>
      <c r="MBX93" s="12"/>
      <c r="MBY93" s="12"/>
      <c r="MBZ93" s="12"/>
      <c r="MCA93" s="12"/>
      <c r="MCB93" s="12"/>
      <c r="MCC93" s="12"/>
      <c r="MCD93" s="12"/>
      <c r="MCE93" s="12"/>
      <c r="MCF93" s="12"/>
      <c r="MCG93" s="12"/>
      <c r="MCH93" s="12"/>
      <c r="MCI93" s="12"/>
      <c r="MCJ93" s="12"/>
      <c r="MCK93" s="12"/>
      <c r="MCL93" s="12"/>
      <c r="MCM93" s="12"/>
      <c r="MCN93" s="12"/>
      <c r="MCO93" s="12"/>
      <c r="MCP93" s="12"/>
      <c r="MCQ93" s="12"/>
      <c r="MCR93" s="12"/>
      <c r="MCS93" s="12"/>
      <c r="MCT93" s="12"/>
      <c r="MCU93" s="12"/>
      <c r="MCV93" s="12"/>
      <c r="MCW93" s="12"/>
      <c r="MCX93" s="12"/>
      <c r="MCY93" s="12"/>
      <c r="MCZ93" s="12"/>
      <c r="MDA93" s="12"/>
      <c r="MDB93" s="12"/>
      <c r="MDC93" s="12"/>
      <c r="MDD93" s="12"/>
      <c r="MDE93" s="12"/>
      <c r="MDF93" s="12"/>
      <c r="MDG93" s="12"/>
      <c r="MDH93" s="12"/>
      <c r="MDI93" s="12"/>
      <c r="MDJ93" s="12"/>
      <c r="MDK93" s="12"/>
      <c r="MDL93" s="12"/>
      <c r="MDM93" s="12"/>
      <c r="MDN93" s="12"/>
      <c r="MDO93" s="12"/>
      <c r="MDP93" s="12"/>
      <c r="MDQ93" s="12"/>
      <c r="MDR93" s="12"/>
      <c r="MDS93" s="12"/>
      <c r="MDT93" s="12"/>
      <c r="MDU93" s="12"/>
      <c r="MDV93" s="12"/>
      <c r="MDW93" s="12"/>
      <c r="MDX93" s="12"/>
      <c r="MDY93" s="12"/>
      <c r="MDZ93" s="12"/>
      <c r="MEA93" s="12"/>
      <c r="MEB93" s="12"/>
      <c r="MEC93" s="12"/>
      <c r="MED93" s="12"/>
      <c r="MEE93" s="12"/>
      <c r="MEF93" s="12"/>
      <c r="MEG93" s="12"/>
      <c r="MEH93" s="12"/>
      <c r="MEI93" s="12"/>
      <c r="MEJ93" s="12"/>
      <c r="MEK93" s="12"/>
      <c r="MEL93" s="12"/>
      <c r="MEM93" s="12"/>
      <c r="MEN93" s="12"/>
      <c r="MEO93" s="12"/>
      <c r="MEP93" s="12"/>
      <c r="MEQ93" s="12"/>
      <c r="MER93" s="12"/>
      <c r="MES93" s="12"/>
      <c r="MET93" s="12"/>
      <c r="MEU93" s="12"/>
      <c r="MEV93" s="12"/>
      <c r="MEW93" s="12"/>
      <c r="MEX93" s="12"/>
      <c r="MEY93" s="12"/>
      <c r="MEZ93" s="12"/>
      <c r="MFA93" s="12"/>
      <c r="MFB93" s="12"/>
      <c r="MFC93" s="12"/>
      <c r="MFD93" s="12"/>
      <c r="MFE93" s="12"/>
      <c r="MFF93" s="12"/>
      <c r="MFG93" s="12"/>
      <c r="MFH93" s="12"/>
      <c r="MFI93" s="12"/>
      <c r="MFJ93" s="12"/>
      <c r="MFK93" s="12"/>
      <c r="MFL93" s="12"/>
      <c r="MFM93" s="12"/>
      <c r="MFN93" s="12"/>
      <c r="MFO93" s="12"/>
      <c r="MFP93" s="12"/>
      <c r="MFQ93" s="12"/>
      <c r="MFR93" s="12"/>
      <c r="MFS93" s="12"/>
      <c r="MFT93" s="12"/>
      <c r="MFU93" s="12"/>
      <c r="MFV93" s="12"/>
      <c r="MFW93" s="12"/>
      <c r="MFX93" s="12"/>
      <c r="MFY93" s="12"/>
      <c r="MFZ93" s="12"/>
      <c r="MGA93" s="12"/>
      <c r="MGB93" s="12"/>
      <c r="MGC93" s="12"/>
      <c r="MGD93" s="12"/>
      <c r="MGE93" s="12"/>
      <c r="MGF93" s="12"/>
      <c r="MGG93" s="12"/>
      <c r="MGH93" s="12"/>
      <c r="MGI93" s="12"/>
      <c r="MGJ93" s="12"/>
      <c r="MGK93" s="12"/>
      <c r="MGL93" s="12"/>
      <c r="MGM93" s="12"/>
      <c r="MGN93" s="12"/>
      <c r="MGO93" s="12"/>
      <c r="MGP93" s="12"/>
      <c r="MGQ93" s="12"/>
      <c r="MGR93" s="12"/>
      <c r="MGS93" s="12"/>
      <c r="MGT93" s="12"/>
      <c r="MGU93" s="12"/>
      <c r="MGV93" s="12"/>
      <c r="MGW93" s="12"/>
      <c r="MGX93" s="12"/>
      <c r="MGY93" s="12"/>
      <c r="MGZ93" s="12"/>
      <c r="MHA93" s="12"/>
      <c r="MHB93" s="12"/>
      <c r="MHC93" s="12"/>
      <c r="MHD93" s="12"/>
      <c r="MHE93" s="12"/>
      <c r="MHF93" s="12"/>
      <c r="MHG93" s="12"/>
      <c r="MHH93" s="12"/>
      <c r="MHI93" s="12"/>
      <c r="MHJ93" s="12"/>
      <c r="MHK93" s="12"/>
      <c r="MHL93" s="12"/>
      <c r="MHM93" s="12"/>
      <c r="MHN93" s="12"/>
      <c r="MHO93" s="12"/>
      <c r="MHP93" s="12"/>
      <c r="MHQ93" s="12"/>
      <c r="MHR93" s="12"/>
      <c r="MHS93" s="12"/>
      <c r="MHT93" s="12"/>
      <c r="MHU93" s="12"/>
      <c r="MHV93" s="12"/>
      <c r="MHW93" s="12"/>
      <c r="MHX93" s="12"/>
      <c r="MHY93" s="12"/>
      <c r="MHZ93" s="12"/>
      <c r="MIA93" s="12"/>
      <c r="MIB93" s="12"/>
      <c r="MIC93" s="12"/>
      <c r="MID93" s="12"/>
      <c r="MIE93" s="12"/>
      <c r="MIF93" s="12"/>
      <c r="MIG93" s="12"/>
      <c r="MIH93" s="12"/>
      <c r="MII93" s="12"/>
      <c r="MIJ93" s="12"/>
      <c r="MIK93" s="12"/>
      <c r="MIL93" s="12"/>
      <c r="MIM93" s="12"/>
      <c r="MIN93" s="12"/>
      <c r="MIO93" s="12"/>
      <c r="MIP93" s="12"/>
      <c r="MIQ93" s="12"/>
      <c r="MIR93" s="12"/>
      <c r="MIS93" s="12"/>
      <c r="MIT93" s="12"/>
      <c r="MIU93" s="12"/>
      <c r="MIV93" s="12"/>
      <c r="MIW93" s="12"/>
      <c r="MIX93" s="12"/>
      <c r="MIY93" s="12"/>
      <c r="MIZ93" s="12"/>
      <c r="MJA93" s="12"/>
      <c r="MJB93" s="12"/>
      <c r="MJC93" s="12"/>
      <c r="MJD93" s="12"/>
      <c r="MJE93" s="12"/>
      <c r="MJF93" s="12"/>
      <c r="MJG93" s="12"/>
      <c r="MJH93" s="12"/>
      <c r="MJI93" s="12"/>
      <c r="MJJ93" s="12"/>
      <c r="MJK93" s="12"/>
      <c r="MJL93" s="12"/>
      <c r="MJM93" s="12"/>
      <c r="MJN93" s="12"/>
      <c r="MJO93" s="12"/>
      <c r="MJP93" s="12"/>
      <c r="MJQ93" s="12"/>
      <c r="MJR93" s="12"/>
      <c r="MJS93" s="12"/>
      <c r="MJT93" s="12"/>
      <c r="MJU93" s="12"/>
      <c r="MJV93" s="12"/>
      <c r="MJW93" s="12"/>
      <c r="MJX93" s="12"/>
      <c r="MJY93" s="12"/>
      <c r="MJZ93" s="12"/>
      <c r="MKA93" s="12"/>
      <c r="MKB93" s="12"/>
      <c r="MKC93" s="12"/>
      <c r="MKD93" s="12"/>
      <c r="MKE93" s="12"/>
      <c r="MKF93" s="12"/>
      <c r="MKG93" s="12"/>
      <c r="MKH93" s="12"/>
      <c r="MKI93" s="12"/>
      <c r="MKJ93" s="12"/>
      <c r="MKK93" s="12"/>
      <c r="MKL93" s="12"/>
      <c r="MKM93" s="12"/>
      <c r="MKN93" s="12"/>
      <c r="MKO93" s="12"/>
      <c r="MKP93" s="12"/>
      <c r="MKQ93" s="12"/>
      <c r="MKR93" s="12"/>
      <c r="MKS93" s="12"/>
      <c r="MKT93" s="12"/>
      <c r="MKU93" s="12"/>
      <c r="MKV93" s="12"/>
      <c r="MKW93" s="12"/>
      <c r="MKX93" s="12"/>
      <c r="MKY93" s="12"/>
      <c r="MKZ93" s="12"/>
      <c r="MLA93" s="12"/>
      <c r="MLB93" s="12"/>
      <c r="MLC93" s="12"/>
      <c r="MLD93" s="12"/>
      <c r="MLE93" s="12"/>
      <c r="MLF93" s="12"/>
      <c r="MLG93" s="12"/>
      <c r="MLH93" s="12"/>
      <c r="MLI93" s="12"/>
      <c r="MLJ93" s="12"/>
      <c r="MLK93" s="12"/>
      <c r="MLL93" s="12"/>
      <c r="MLM93" s="12"/>
      <c r="MLN93" s="12"/>
      <c r="MLO93" s="12"/>
      <c r="MLP93" s="12"/>
      <c r="MLQ93" s="12"/>
      <c r="MLR93" s="12"/>
      <c r="MLS93" s="12"/>
      <c r="MLT93" s="12"/>
      <c r="MLU93" s="12"/>
      <c r="MLV93" s="12"/>
      <c r="MLW93" s="12"/>
      <c r="MLX93" s="12"/>
      <c r="MLY93" s="12"/>
      <c r="MLZ93" s="12"/>
      <c r="MMA93" s="12"/>
      <c r="MMB93" s="12"/>
      <c r="MMC93" s="12"/>
      <c r="MMD93" s="12"/>
      <c r="MME93" s="12"/>
      <c r="MMF93" s="12"/>
      <c r="MMG93" s="12"/>
      <c r="MMH93" s="12"/>
      <c r="MMI93" s="12"/>
      <c r="MMJ93" s="12"/>
      <c r="MMK93" s="12"/>
      <c r="MML93" s="12"/>
      <c r="MMM93" s="12"/>
      <c r="MMN93" s="12"/>
      <c r="MMO93" s="12"/>
      <c r="MMP93" s="12"/>
      <c r="MMQ93" s="12"/>
      <c r="MMR93" s="12"/>
      <c r="MMS93" s="12"/>
      <c r="MMT93" s="12"/>
      <c r="MMU93" s="12"/>
      <c r="MMV93" s="12"/>
      <c r="MMW93" s="12"/>
      <c r="MMX93" s="12"/>
      <c r="MMY93" s="12"/>
      <c r="MMZ93" s="12"/>
      <c r="MNA93" s="12"/>
      <c r="MNB93" s="12"/>
      <c r="MNC93" s="12"/>
      <c r="MND93" s="12"/>
      <c r="MNE93" s="12"/>
      <c r="MNF93" s="12"/>
      <c r="MNG93" s="12"/>
      <c r="MNH93" s="12"/>
      <c r="MNI93" s="12"/>
      <c r="MNJ93" s="12"/>
      <c r="MNK93" s="12"/>
      <c r="MNL93" s="12"/>
      <c r="MNM93" s="12"/>
      <c r="MNN93" s="12"/>
      <c r="MNO93" s="12"/>
      <c r="MNP93" s="12"/>
      <c r="MNQ93" s="12"/>
      <c r="MNR93" s="12"/>
      <c r="MNS93" s="12"/>
      <c r="MNT93" s="12"/>
      <c r="MNU93" s="12"/>
      <c r="MNV93" s="12"/>
      <c r="MNW93" s="12"/>
      <c r="MNX93" s="12"/>
      <c r="MNY93" s="12"/>
      <c r="MNZ93" s="12"/>
      <c r="MOA93" s="12"/>
      <c r="MOB93" s="12"/>
      <c r="MOC93" s="12"/>
      <c r="MOD93" s="12"/>
      <c r="MOE93" s="12"/>
      <c r="MOF93" s="12"/>
      <c r="MOG93" s="12"/>
      <c r="MOH93" s="12"/>
      <c r="MOI93" s="12"/>
      <c r="MOJ93" s="12"/>
      <c r="MOK93" s="12"/>
      <c r="MOL93" s="12"/>
      <c r="MOM93" s="12"/>
      <c r="MON93" s="12"/>
      <c r="MOO93" s="12"/>
      <c r="MOP93" s="12"/>
      <c r="MOQ93" s="12"/>
      <c r="MOR93" s="12"/>
      <c r="MOS93" s="12"/>
      <c r="MOT93" s="12"/>
      <c r="MOU93" s="12"/>
      <c r="MOV93" s="12"/>
      <c r="MOW93" s="12"/>
      <c r="MOX93" s="12"/>
      <c r="MOY93" s="12"/>
      <c r="MOZ93" s="12"/>
      <c r="MPA93" s="12"/>
      <c r="MPB93" s="12"/>
      <c r="MPC93" s="12"/>
      <c r="MPD93" s="12"/>
      <c r="MPE93" s="12"/>
      <c r="MPF93" s="12"/>
      <c r="MPG93" s="12"/>
      <c r="MPH93" s="12"/>
      <c r="MPI93" s="12"/>
      <c r="MPJ93" s="12"/>
      <c r="MPK93" s="12"/>
      <c r="MPL93" s="12"/>
      <c r="MPM93" s="12"/>
      <c r="MPN93" s="12"/>
      <c r="MPO93" s="12"/>
      <c r="MPP93" s="12"/>
      <c r="MPQ93" s="12"/>
      <c r="MPR93" s="12"/>
      <c r="MPS93" s="12"/>
      <c r="MPT93" s="12"/>
      <c r="MPU93" s="12"/>
      <c r="MPV93" s="12"/>
      <c r="MPW93" s="12"/>
      <c r="MPX93" s="12"/>
      <c r="MPY93" s="12"/>
      <c r="MPZ93" s="12"/>
      <c r="MQA93" s="12"/>
      <c r="MQB93" s="12"/>
      <c r="MQC93" s="12"/>
      <c r="MQD93" s="12"/>
      <c r="MQE93" s="12"/>
      <c r="MQF93" s="12"/>
      <c r="MQG93" s="12"/>
      <c r="MQH93" s="12"/>
      <c r="MQI93" s="12"/>
      <c r="MQJ93" s="12"/>
      <c r="MQK93" s="12"/>
      <c r="MQL93" s="12"/>
      <c r="MQM93" s="12"/>
      <c r="MQN93" s="12"/>
      <c r="MQO93" s="12"/>
      <c r="MQP93" s="12"/>
      <c r="MQQ93" s="12"/>
      <c r="MQR93" s="12"/>
      <c r="MQS93" s="12"/>
      <c r="MQT93" s="12"/>
      <c r="MQU93" s="12"/>
      <c r="MQV93" s="12"/>
      <c r="MQW93" s="12"/>
      <c r="MQX93" s="12"/>
      <c r="MQY93" s="12"/>
      <c r="MQZ93" s="12"/>
      <c r="MRA93" s="12"/>
      <c r="MRB93" s="12"/>
      <c r="MRC93" s="12"/>
      <c r="MRD93" s="12"/>
      <c r="MRE93" s="12"/>
      <c r="MRF93" s="12"/>
      <c r="MRG93" s="12"/>
      <c r="MRH93" s="12"/>
      <c r="MRI93" s="12"/>
      <c r="MRJ93" s="12"/>
      <c r="MRK93" s="12"/>
      <c r="MRL93" s="12"/>
      <c r="MRM93" s="12"/>
      <c r="MRN93" s="12"/>
      <c r="MRO93" s="12"/>
      <c r="MRP93" s="12"/>
      <c r="MRQ93" s="12"/>
      <c r="MRR93" s="12"/>
      <c r="MRS93" s="12"/>
      <c r="MRT93" s="12"/>
      <c r="MRU93" s="12"/>
      <c r="MRV93" s="12"/>
      <c r="MRW93" s="12"/>
      <c r="MRX93" s="12"/>
      <c r="MRY93" s="12"/>
      <c r="MRZ93" s="12"/>
      <c r="MSA93" s="12"/>
      <c r="MSB93" s="12"/>
      <c r="MSC93" s="12"/>
      <c r="MSD93" s="12"/>
      <c r="MSE93" s="12"/>
      <c r="MSF93" s="12"/>
      <c r="MSG93" s="12"/>
      <c r="MSH93" s="12"/>
      <c r="MSI93" s="12"/>
      <c r="MSJ93" s="12"/>
      <c r="MSK93" s="12"/>
      <c r="MSL93" s="12"/>
      <c r="MSM93" s="12"/>
      <c r="MSN93" s="12"/>
      <c r="MSO93" s="12"/>
      <c r="MSP93" s="12"/>
      <c r="MSQ93" s="12"/>
      <c r="MSR93" s="12"/>
      <c r="MSS93" s="12"/>
      <c r="MST93" s="12"/>
      <c r="MSU93" s="12"/>
      <c r="MSV93" s="12"/>
      <c r="MSW93" s="12"/>
      <c r="MSX93" s="12"/>
      <c r="MSY93" s="12"/>
      <c r="MSZ93" s="12"/>
      <c r="MTA93" s="12"/>
      <c r="MTB93" s="12"/>
      <c r="MTC93" s="12"/>
      <c r="MTD93" s="12"/>
      <c r="MTE93" s="12"/>
      <c r="MTF93" s="12"/>
      <c r="MTG93" s="12"/>
      <c r="MTH93" s="12"/>
      <c r="MTI93" s="12"/>
      <c r="MTJ93" s="12"/>
      <c r="MTK93" s="12"/>
      <c r="MTL93" s="12"/>
      <c r="MTM93" s="12"/>
      <c r="MTN93" s="12"/>
      <c r="MTO93" s="12"/>
      <c r="MTP93" s="12"/>
      <c r="MTQ93" s="12"/>
      <c r="MTR93" s="12"/>
      <c r="MTS93" s="12"/>
      <c r="MTT93" s="12"/>
      <c r="MTU93" s="12"/>
      <c r="MTV93" s="12"/>
      <c r="MTW93" s="12"/>
      <c r="MTX93" s="12"/>
      <c r="MTY93" s="12"/>
      <c r="MTZ93" s="12"/>
      <c r="MUA93" s="12"/>
      <c r="MUB93" s="12"/>
      <c r="MUC93" s="12"/>
      <c r="MUD93" s="12"/>
      <c r="MUE93" s="12"/>
      <c r="MUF93" s="12"/>
      <c r="MUG93" s="12"/>
      <c r="MUH93" s="12"/>
      <c r="MUI93" s="12"/>
      <c r="MUJ93" s="12"/>
      <c r="MUK93" s="12"/>
      <c r="MUL93" s="12"/>
      <c r="MUM93" s="12"/>
      <c r="MUN93" s="12"/>
      <c r="MUO93" s="12"/>
      <c r="MUP93" s="12"/>
      <c r="MUQ93" s="12"/>
      <c r="MUR93" s="12"/>
      <c r="MUS93" s="12"/>
      <c r="MUT93" s="12"/>
      <c r="MUU93" s="12"/>
      <c r="MUV93" s="12"/>
      <c r="MUW93" s="12"/>
      <c r="MUX93" s="12"/>
      <c r="MUY93" s="12"/>
      <c r="MUZ93" s="12"/>
      <c r="MVA93" s="12"/>
      <c r="MVB93" s="12"/>
      <c r="MVC93" s="12"/>
      <c r="MVD93" s="12"/>
      <c r="MVE93" s="12"/>
      <c r="MVF93" s="12"/>
      <c r="MVG93" s="12"/>
      <c r="MVH93" s="12"/>
      <c r="MVI93" s="12"/>
      <c r="MVJ93" s="12"/>
      <c r="MVK93" s="12"/>
      <c r="MVL93" s="12"/>
      <c r="MVM93" s="12"/>
      <c r="MVN93" s="12"/>
      <c r="MVO93" s="12"/>
      <c r="MVP93" s="12"/>
      <c r="MVQ93" s="12"/>
      <c r="MVR93" s="12"/>
      <c r="MVS93" s="12"/>
      <c r="MVT93" s="12"/>
      <c r="MVU93" s="12"/>
      <c r="MVV93" s="12"/>
      <c r="MVW93" s="12"/>
      <c r="MVX93" s="12"/>
      <c r="MVY93" s="12"/>
      <c r="MVZ93" s="12"/>
      <c r="MWA93" s="12"/>
      <c r="MWB93" s="12"/>
      <c r="MWC93" s="12"/>
      <c r="MWD93" s="12"/>
      <c r="MWE93" s="12"/>
      <c r="MWF93" s="12"/>
      <c r="MWG93" s="12"/>
      <c r="MWH93" s="12"/>
      <c r="MWI93" s="12"/>
      <c r="MWJ93" s="12"/>
      <c r="MWK93" s="12"/>
      <c r="MWL93" s="12"/>
      <c r="MWM93" s="12"/>
      <c r="MWN93" s="12"/>
      <c r="MWO93" s="12"/>
      <c r="MWP93" s="12"/>
      <c r="MWQ93" s="12"/>
      <c r="MWR93" s="12"/>
      <c r="MWS93" s="12"/>
      <c r="MWT93" s="12"/>
      <c r="MWU93" s="12"/>
      <c r="MWV93" s="12"/>
      <c r="MWW93" s="12"/>
      <c r="MWX93" s="12"/>
      <c r="MWY93" s="12"/>
      <c r="MWZ93" s="12"/>
      <c r="MXA93" s="12"/>
      <c r="MXB93" s="12"/>
      <c r="MXC93" s="12"/>
      <c r="MXD93" s="12"/>
      <c r="MXE93" s="12"/>
      <c r="MXF93" s="12"/>
      <c r="MXG93" s="12"/>
      <c r="MXH93" s="12"/>
      <c r="MXI93" s="12"/>
      <c r="MXJ93" s="12"/>
      <c r="MXK93" s="12"/>
      <c r="MXL93" s="12"/>
      <c r="MXM93" s="12"/>
      <c r="MXN93" s="12"/>
      <c r="MXO93" s="12"/>
      <c r="MXP93" s="12"/>
      <c r="MXQ93" s="12"/>
      <c r="MXR93" s="12"/>
      <c r="MXS93" s="12"/>
      <c r="MXT93" s="12"/>
      <c r="MXU93" s="12"/>
      <c r="MXV93" s="12"/>
      <c r="MXW93" s="12"/>
      <c r="MXX93" s="12"/>
      <c r="MXY93" s="12"/>
      <c r="MXZ93" s="12"/>
      <c r="MYA93" s="12"/>
      <c r="MYB93" s="12"/>
      <c r="MYC93" s="12"/>
      <c r="MYD93" s="12"/>
      <c r="MYE93" s="12"/>
      <c r="MYF93" s="12"/>
      <c r="MYG93" s="12"/>
      <c r="MYH93" s="12"/>
      <c r="MYI93" s="12"/>
      <c r="MYJ93" s="12"/>
      <c r="MYK93" s="12"/>
      <c r="MYL93" s="12"/>
      <c r="MYM93" s="12"/>
      <c r="MYN93" s="12"/>
      <c r="MYO93" s="12"/>
      <c r="MYP93" s="12"/>
      <c r="MYQ93" s="12"/>
      <c r="MYR93" s="12"/>
      <c r="MYS93" s="12"/>
      <c r="MYT93" s="12"/>
      <c r="MYU93" s="12"/>
      <c r="MYV93" s="12"/>
      <c r="MYW93" s="12"/>
      <c r="MYX93" s="12"/>
      <c r="MYY93" s="12"/>
      <c r="MYZ93" s="12"/>
      <c r="MZA93" s="12"/>
      <c r="MZB93" s="12"/>
      <c r="MZC93" s="12"/>
      <c r="MZD93" s="12"/>
      <c r="MZE93" s="12"/>
      <c r="MZF93" s="12"/>
      <c r="MZG93" s="12"/>
      <c r="MZH93" s="12"/>
      <c r="MZI93" s="12"/>
      <c r="MZJ93" s="12"/>
      <c r="MZK93" s="12"/>
      <c r="MZL93" s="12"/>
      <c r="MZM93" s="12"/>
      <c r="MZN93" s="12"/>
      <c r="MZO93" s="12"/>
      <c r="MZP93" s="12"/>
      <c r="MZQ93" s="12"/>
      <c r="MZR93" s="12"/>
      <c r="MZS93" s="12"/>
      <c r="MZT93" s="12"/>
      <c r="MZU93" s="12"/>
      <c r="MZV93" s="12"/>
      <c r="MZW93" s="12"/>
      <c r="MZX93" s="12"/>
      <c r="MZY93" s="12"/>
      <c r="MZZ93" s="12"/>
      <c r="NAA93" s="12"/>
      <c r="NAB93" s="12"/>
      <c r="NAC93" s="12"/>
      <c r="NAD93" s="12"/>
      <c r="NAE93" s="12"/>
      <c r="NAF93" s="12"/>
      <c r="NAG93" s="12"/>
      <c r="NAH93" s="12"/>
      <c r="NAI93" s="12"/>
      <c r="NAJ93" s="12"/>
      <c r="NAK93" s="12"/>
      <c r="NAL93" s="12"/>
      <c r="NAM93" s="12"/>
      <c r="NAN93" s="12"/>
      <c r="NAO93" s="12"/>
      <c r="NAP93" s="12"/>
      <c r="NAQ93" s="12"/>
      <c r="NAR93" s="12"/>
      <c r="NAS93" s="12"/>
      <c r="NAT93" s="12"/>
      <c r="NAU93" s="12"/>
      <c r="NAV93" s="12"/>
      <c r="NAW93" s="12"/>
      <c r="NAX93" s="12"/>
      <c r="NAY93" s="12"/>
      <c r="NAZ93" s="12"/>
      <c r="NBA93" s="12"/>
      <c r="NBB93" s="12"/>
      <c r="NBC93" s="12"/>
      <c r="NBD93" s="12"/>
      <c r="NBE93" s="12"/>
      <c r="NBF93" s="12"/>
      <c r="NBG93" s="12"/>
      <c r="NBH93" s="12"/>
      <c r="NBI93" s="12"/>
      <c r="NBJ93" s="12"/>
      <c r="NBK93" s="12"/>
      <c r="NBL93" s="12"/>
      <c r="NBM93" s="12"/>
      <c r="NBN93" s="12"/>
      <c r="NBO93" s="12"/>
      <c r="NBP93" s="12"/>
      <c r="NBQ93" s="12"/>
      <c r="NBR93" s="12"/>
      <c r="NBS93" s="12"/>
      <c r="NBT93" s="12"/>
      <c r="NBU93" s="12"/>
      <c r="NBV93" s="12"/>
      <c r="NBW93" s="12"/>
      <c r="NBX93" s="12"/>
      <c r="NBY93" s="12"/>
      <c r="NBZ93" s="12"/>
      <c r="NCA93" s="12"/>
      <c r="NCB93" s="12"/>
      <c r="NCC93" s="12"/>
      <c r="NCD93" s="12"/>
      <c r="NCE93" s="12"/>
      <c r="NCF93" s="12"/>
      <c r="NCG93" s="12"/>
      <c r="NCH93" s="12"/>
      <c r="NCI93" s="12"/>
      <c r="NCJ93" s="12"/>
      <c r="NCK93" s="12"/>
      <c r="NCL93" s="12"/>
      <c r="NCM93" s="12"/>
      <c r="NCN93" s="12"/>
      <c r="NCO93" s="12"/>
      <c r="NCP93" s="12"/>
      <c r="NCQ93" s="12"/>
      <c r="NCR93" s="12"/>
      <c r="NCS93" s="12"/>
      <c r="NCT93" s="12"/>
      <c r="NCU93" s="12"/>
      <c r="NCV93" s="12"/>
      <c r="NCW93" s="12"/>
      <c r="NCX93" s="12"/>
      <c r="NCY93" s="12"/>
      <c r="NCZ93" s="12"/>
      <c r="NDA93" s="12"/>
      <c r="NDB93" s="12"/>
      <c r="NDC93" s="12"/>
      <c r="NDD93" s="12"/>
      <c r="NDE93" s="12"/>
      <c r="NDF93" s="12"/>
      <c r="NDG93" s="12"/>
      <c r="NDH93" s="12"/>
      <c r="NDI93" s="12"/>
      <c r="NDJ93" s="12"/>
      <c r="NDK93" s="12"/>
      <c r="NDL93" s="12"/>
      <c r="NDM93" s="12"/>
      <c r="NDN93" s="12"/>
      <c r="NDO93" s="12"/>
      <c r="NDP93" s="12"/>
      <c r="NDQ93" s="12"/>
      <c r="NDR93" s="12"/>
      <c r="NDS93" s="12"/>
      <c r="NDT93" s="12"/>
      <c r="NDU93" s="12"/>
      <c r="NDV93" s="12"/>
      <c r="NDW93" s="12"/>
      <c r="NDX93" s="12"/>
      <c r="NDY93" s="12"/>
      <c r="NDZ93" s="12"/>
      <c r="NEA93" s="12"/>
      <c r="NEB93" s="12"/>
      <c r="NEC93" s="12"/>
      <c r="NED93" s="12"/>
      <c r="NEE93" s="12"/>
      <c r="NEF93" s="12"/>
      <c r="NEG93" s="12"/>
      <c r="NEH93" s="12"/>
      <c r="NEI93" s="12"/>
      <c r="NEJ93" s="12"/>
      <c r="NEK93" s="12"/>
      <c r="NEL93" s="12"/>
      <c r="NEM93" s="12"/>
      <c r="NEN93" s="12"/>
      <c r="NEO93" s="12"/>
      <c r="NEP93" s="12"/>
      <c r="NEQ93" s="12"/>
      <c r="NER93" s="12"/>
      <c r="NES93" s="12"/>
      <c r="NET93" s="12"/>
      <c r="NEU93" s="12"/>
      <c r="NEV93" s="12"/>
      <c r="NEW93" s="12"/>
      <c r="NEX93" s="12"/>
      <c r="NEY93" s="12"/>
      <c r="NEZ93" s="12"/>
      <c r="NFA93" s="12"/>
      <c r="NFB93" s="12"/>
      <c r="NFC93" s="12"/>
      <c r="NFD93" s="12"/>
      <c r="NFE93" s="12"/>
      <c r="NFF93" s="12"/>
      <c r="NFG93" s="12"/>
      <c r="NFH93" s="12"/>
      <c r="NFI93" s="12"/>
      <c r="NFJ93" s="12"/>
      <c r="NFK93" s="12"/>
      <c r="NFL93" s="12"/>
      <c r="NFM93" s="12"/>
      <c r="NFN93" s="12"/>
      <c r="NFO93" s="12"/>
      <c r="NFP93" s="12"/>
      <c r="NFQ93" s="12"/>
      <c r="NFR93" s="12"/>
      <c r="NFS93" s="12"/>
      <c r="NFT93" s="12"/>
      <c r="NFU93" s="12"/>
      <c r="NFV93" s="12"/>
      <c r="NFW93" s="12"/>
      <c r="NFX93" s="12"/>
      <c r="NFY93" s="12"/>
      <c r="NFZ93" s="12"/>
      <c r="NGA93" s="12"/>
      <c r="NGB93" s="12"/>
      <c r="NGC93" s="12"/>
      <c r="NGD93" s="12"/>
      <c r="NGE93" s="12"/>
      <c r="NGF93" s="12"/>
      <c r="NGG93" s="12"/>
      <c r="NGH93" s="12"/>
      <c r="NGI93" s="12"/>
      <c r="NGJ93" s="12"/>
      <c r="NGK93" s="12"/>
      <c r="NGL93" s="12"/>
      <c r="NGM93" s="12"/>
      <c r="NGN93" s="12"/>
      <c r="NGO93" s="12"/>
      <c r="NGP93" s="12"/>
      <c r="NGQ93" s="12"/>
      <c r="NGR93" s="12"/>
      <c r="NGS93" s="12"/>
      <c r="NGT93" s="12"/>
      <c r="NGU93" s="12"/>
      <c r="NGV93" s="12"/>
      <c r="NGW93" s="12"/>
      <c r="NGX93" s="12"/>
      <c r="NGY93" s="12"/>
      <c r="NGZ93" s="12"/>
      <c r="NHA93" s="12"/>
      <c r="NHB93" s="12"/>
      <c r="NHC93" s="12"/>
      <c r="NHD93" s="12"/>
      <c r="NHE93" s="12"/>
      <c r="NHF93" s="12"/>
      <c r="NHG93" s="12"/>
      <c r="NHH93" s="12"/>
      <c r="NHI93" s="12"/>
      <c r="NHJ93" s="12"/>
      <c r="NHK93" s="12"/>
      <c r="NHL93" s="12"/>
      <c r="NHM93" s="12"/>
      <c r="NHN93" s="12"/>
      <c r="NHO93" s="12"/>
      <c r="NHP93" s="12"/>
      <c r="NHQ93" s="12"/>
      <c r="NHR93" s="12"/>
      <c r="NHS93" s="12"/>
      <c r="NHT93" s="12"/>
      <c r="NHU93" s="12"/>
      <c r="NHV93" s="12"/>
      <c r="NHW93" s="12"/>
      <c r="NHX93" s="12"/>
      <c r="NHY93" s="12"/>
      <c r="NHZ93" s="12"/>
      <c r="NIA93" s="12"/>
      <c r="NIB93" s="12"/>
      <c r="NIC93" s="12"/>
      <c r="NID93" s="12"/>
      <c r="NIE93" s="12"/>
      <c r="NIF93" s="12"/>
      <c r="NIG93" s="12"/>
      <c r="NIH93" s="12"/>
      <c r="NII93" s="12"/>
      <c r="NIJ93" s="12"/>
      <c r="NIK93" s="12"/>
      <c r="NIL93" s="12"/>
      <c r="NIM93" s="12"/>
      <c r="NIN93" s="12"/>
      <c r="NIO93" s="12"/>
      <c r="NIP93" s="12"/>
      <c r="NIQ93" s="12"/>
      <c r="NIR93" s="12"/>
      <c r="NIS93" s="12"/>
      <c r="NIT93" s="12"/>
      <c r="NIU93" s="12"/>
      <c r="NIV93" s="12"/>
      <c r="NIW93" s="12"/>
      <c r="NIX93" s="12"/>
      <c r="NIY93" s="12"/>
      <c r="NIZ93" s="12"/>
      <c r="NJA93" s="12"/>
      <c r="NJB93" s="12"/>
      <c r="NJC93" s="12"/>
      <c r="NJD93" s="12"/>
      <c r="NJE93" s="12"/>
      <c r="NJF93" s="12"/>
      <c r="NJG93" s="12"/>
      <c r="NJH93" s="12"/>
      <c r="NJI93" s="12"/>
      <c r="NJJ93" s="12"/>
      <c r="NJK93" s="12"/>
      <c r="NJL93" s="12"/>
      <c r="NJM93" s="12"/>
      <c r="NJN93" s="12"/>
      <c r="NJO93" s="12"/>
      <c r="NJP93" s="12"/>
      <c r="NJQ93" s="12"/>
      <c r="NJR93" s="12"/>
      <c r="NJS93" s="12"/>
      <c r="NJT93" s="12"/>
      <c r="NJU93" s="12"/>
      <c r="NJV93" s="12"/>
      <c r="NJW93" s="12"/>
      <c r="NJX93" s="12"/>
      <c r="NJY93" s="12"/>
      <c r="NJZ93" s="12"/>
      <c r="NKA93" s="12"/>
      <c r="NKB93" s="12"/>
      <c r="NKC93" s="12"/>
      <c r="NKD93" s="12"/>
      <c r="NKE93" s="12"/>
      <c r="NKF93" s="12"/>
      <c r="NKG93" s="12"/>
      <c r="NKH93" s="12"/>
      <c r="NKI93" s="12"/>
      <c r="NKJ93" s="12"/>
      <c r="NKK93" s="12"/>
      <c r="NKL93" s="12"/>
      <c r="NKM93" s="12"/>
      <c r="NKN93" s="12"/>
      <c r="NKO93" s="12"/>
      <c r="NKP93" s="12"/>
      <c r="NKQ93" s="12"/>
      <c r="NKR93" s="12"/>
      <c r="NKS93" s="12"/>
      <c r="NKT93" s="12"/>
      <c r="NKU93" s="12"/>
      <c r="NKV93" s="12"/>
      <c r="NKW93" s="12"/>
      <c r="NKX93" s="12"/>
      <c r="NKY93" s="12"/>
      <c r="NKZ93" s="12"/>
      <c r="NLA93" s="12"/>
      <c r="NLB93" s="12"/>
      <c r="NLC93" s="12"/>
      <c r="NLD93" s="12"/>
      <c r="NLE93" s="12"/>
      <c r="NLF93" s="12"/>
      <c r="NLG93" s="12"/>
      <c r="NLH93" s="12"/>
      <c r="NLI93" s="12"/>
      <c r="NLJ93" s="12"/>
      <c r="NLK93" s="12"/>
      <c r="NLL93" s="12"/>
      <c r="NLM93" s="12"/>
      <c r="NLN93" s="12"/>
      <c r="NLO93" s="12"/>
      <c r="NLP93" s="12"/>
      <c r="NLQ93" s="12"/>
      <c r="NLR93" s="12"/>
      <c r="NLS93" s="12"/>
      <c r="NLT93" s="12"/>
      <c r="NLU93" s="12"/>
      <c r="NLV93" s="12"/>
      <c r="NLW93" s="12"/>
      <c r="NLX93" s="12"/>
      <c r="NLY93" s="12"/>
      <c r="NLZ93" s="12"/>
      <c r="NMA93" s="12"/>
      <c r="NMB93" s="12"/>
      <c r="NMC93" s="12"/>
      <c r="NMD93" s="12"/>
      <c r="NME93" s="12"/>
      <c r="NMF93" s="12"/>
      <c r="NMG93" s="12"/>
      <c r="NMH93" s="12"/>
      <c r="NMI93" s="12"/>
      <c r="NMJ93" s="12"/>
      <c r="NMK93" s="12"/>
      <c r="NML93" s="12"/>
      <c r="NMM93" s="12"/>
      <c r="NMN93" s="12"/>
      <c r="NMO93" s="12"/>
      <c r="NMP93" s="12"/>
      <c r="NMQ93" s="12"/>
      <c r="NMR93" s="12"/>
      <c r="NMS93" s="12"/>
      <c r="NMT93" s="12"/>
      <c r="NMU93" s="12"/>
      <c r="NMV93" s="12"/>
      <c r="NMW93" s="12"/>
      <c r="NMX93" s="12"/>
      <c r="NMY93" s="12"/>
      <c r="NMZ93" s="12"/>
      <c r="NNA93" s="12"/>
      <c r="NNB93" s="12"/>
      <c r="NNC93" s="12"/>
      <c r="NND93" s="12"/>
      <c r="NNE93" s="12"/>
      <c r="NNF93" s="12"/>
      <c r="NNG93" s="12"/>
      <c r="NNH93" s="12"/>
      <c r="NNI93" s="12"/>
      <c r="NNJ93" s="12"/>
      <c r="NNK93" s="12"/>
      <c r="NNL93" s="12"/>
      <c r="NNM93" s="12"/>
      <c r="NNN93" s="12"/>
      <c r="NNO93" s="12"/>
      <c r="NNP93" s="12"/>
      <c r="NNQ93" s="12"/>
      <c r="NNR93" s="12"/>
      <c r="NNS93" s="12"/>
      <c r="NNT93" s="12"/>
      <c r="NNU93" s="12"/>
      <c r="NNV93" s="12"/>
      <c r="NNW93" s="12"/>
      <c r="NNX93" s="12"/>
      <c r="NNY93" s="12"/>
      <c r="NNZ93" s="12"/>
      <c r="NOA93" s="12"/>
      <c r="NOB93" s="12"/>
      <c r="NOC93" s="12"/>
      <c r="NOD93" s="12"/>
      <c r="NOE93" s="12"/>
      <c r="NOF93" s="12"/>
      <c r="NOG93" s="12"/>
      <c r="NOH93" s="12"/>
      <c r="NOI93" s="12"/>
      <c r="NOJ93" s="12"/>
      <c r="NOK93" s="12"/>
      <c r="NOL93" s="12"/>
      <c r="NOM93" s="12"/>
      <c r="NON93" s="12"/>
      <c r="NOO93" s="12"/>
      <c r="NOP93" s="12"/>
      <c r="NOQ93" s="12"/>
      <c r="NOR93" s="12"/>
      <c r="NOS93" s="12"/>
      <c r="NOT93" s="12"/>
      <c r="NOU93" s="12"/>
      <c r="NOV93" s="12"/>
      <c r="NOW93" s="12"/>
      <c r="NOX93" s="12"/>
      <c r="NOY93" s="12"/>
      <c r="NOZ93" s="12"/>
      <c r="NPA93" s="12"/>
      <c r="NPB93" s="12"/>
      <c r="NPC93" s="12"/>
      <c r="NPD93" s="12"/>
      <c r="NPE93" s="12"/>
      <c r="NPF93" s="12"/>
      <c r="NPG93" s="12"/>
      <c r="NPH93" s="12"/>
      <c r="NPI93" s="12"/>
      <c r="NPJ93" s="12"/>
      <c r="NPK93" s="12"/>
      <c r="NPL93" s="12"/>
      <c r="NPM93" s="12"/>
      <c r="NPN93" s="12"/>
      <c r="NPO93" s="12"/>
      <c r="NPP93" s="12"/>
      <c r="NPQ93" s="12"/>
      <c r="NPR93" s="12"/>
      <c r="NPS93" s="12"/>
      <c r="NPT93" s="12"/>
      <c r="NPU93" s="12"/>
      <c r="NPV93" s="12"/>
      <c r="NPW93" s="12"/>
      <c r="NPX93" s="12"/>
      <c r="NPY93" s="12"/>
      <c r="NPZ93" s="12"/>
      <c r="NQA93" s="12"/>
      <c r="NQB93" s="12"/>
      <c r="NQC93" s="12"/>
      <c r="NQD93" s="12"/>
      <c r="NQE93" s="12"/>
      <c r="NQF93" s="12"/>
      <c r="NQG93" s="12"/>
      <c r="NQH93" s="12"/>
      <c r="NQI93" s="12"/>
      <c r="NQJ93" s="12"/>
      <c r="NQK93" s="12"/>
      <c r="NQL93" s="12"/>
      <c r="NQM93" s="12"/>
      <c r="NQN93" s="12"/>
      <c r="NQO93" s="12"/>
      <c r="NQP93" s="12"/>
      <c r="NQQ93" s="12"/>
      <c r="NQR93" s="12"/>
      <c r="NQS93" s="12"/>
      <c r="NQT93" s="12"/>
      <c r="NQU93" s="12"/>
      <c r="NQV93" s="12"/>
      <c r="NQW93" s="12"/>
      <c r="NQX93" s="12"/>
      <c r="NQY93" s="12"/>
      <c r="NQZ93" s="12"/>
      <c r="NRA93" s="12"/>
      <c r="NRB93" s="12"/>
      <c r="NRC93" s="12"/>
      <c r="NRD93" s="12"/>
      <c r="NRE93" s="12"/>
      <c r="NRF93" s="12"/>
      <c r="NRG93" s="12"/>
      <c r="NRH93" s="12"/>
      <c r="NRI93" s="12"/>
      <c r="NRJ93" s="12"/>
      <c r="NRK93" s="12"/>
      <c r="NRL93" s="12"/>
      <c r="NRM93" s="12"/>
      <c r="NRN93" s="12"/>
      <c r="NRO93" s="12"/>
      <c r="NRP93" s="12"/>
      <c r="NRQ93" s="12"/>
      <c r="NRR93" s="12"/>
      <c r="NRS93" s="12"/>
      <c r="NRT93" s="12"/>
      <c r="NRU93" s="12"/>
      <c r="NRV93" s="12"/>
      <c r="NRW93" s="12"/>
      <c r="NRX93" s="12"/>
      <c r="NRY93" s="12"/>
      <c r="NRZ93" s="12"/>
      <c r="NSA93" s="12"/>
      <c r="NSB93" s="12"/>
      <c r="NSC93" s="12"/>
      <c r="NSD93" s="12"/>
      <c r="NSE93" s="12"/>
      <c r="NSF93" s="12"/>
      <c r="NSG93" s="12"/>
      <c r="NSH93" s="12"/>
      <c r="NSI93" s="12"/>
      <c r="NSJ93" s="12"/>
      <c r="NSK93" s="12"/>
      <c r="NSL93" s="12"/>
      <c r="NSM93" s="12"/>
      <c r="NSN93" s="12"/>
      <c r="NSO93" s="12"/>
      <c r="NSP93" s="12"/>
      <c r="NSQ93" s="12"/>
      <c r="NSR93" s="12"/>
      <c r="NSS93" s="12"/>
      <c r="NST93" s="12"/>
      <c r="NSU93" s="12"/>
      <c r="NSV93" s="12"/>
      <c r="NSW93" s="12"/>
      <c r="NSX93" s="12"/>
      <c r="NSY93" s="12"/>
      <c r="NSZ93" s="12"/>
      <c r="NTA93" s="12"/>
      <c r="NTB93" s="12"/>
      <c r="NTC93" s="12"/>
      <c r="NTD93" s="12"/>
      <c r="NTE93" s="12"/>
      <c r="NTF93" s="12"/>
      <c r="NTG93" s="12"/>
      <c r="NTH93" s="12"/>
      <c r="NTI93" s="12"/>
      <c r="NTJ93" s="12"/>
      <c r="NTK93" s="12"/>
      <c r="NTL93" s="12"/>
      <c r="NTM93" s="12"/>
      <c r="NTN93" s="12"/>
      <c r="NTO93" s="12"/>
      <c r="NTP93" s="12"/>
      <c r="NTQ93" s="12"/>
      <c r="NTR93" s="12"/>
      <c r="NTS93" s="12"/>
      <c r="NTT93" s="12"/>
      <c r="NTU93" s="12"/>
      <c r="NTV93" s="12"/>
      <c r="NTW93" s="12"/>
      <c r="NTX93" s="12"/>
      <c r="NTY93" s="12"/>
      <c r="NTZ93" s="12"/>
      <c r="NUA93" s="12"/>
      <c r="NUB93" s="12"/>
      <c r="NUC93" s="12"/>
      <c r="NUD93" s="12"/>
      <c r="NUE93" s="12"/>
      <c r="NUF93" s="12"/>
      <c r="NUG93" s="12"/>
      <c r="NUH93" s="12"/>
      <c r="NUI93" s="12"/>
      <c r="NUJ93" s="12"/>
      <c r="NUK93" s="12"/>
      <c r="NUL93" s="12"/>
      <c r="NUM93" s="12"/>
      <c r="NUN93" s="12"/>
      <c r="NUO93" s="12"/>
      <c r="NUP93" s="12"/>
      <c r="NUQ93" s="12"/>
      <c r="NUR93" s="12"/>
      <c r="NUS93" s="12"/>
      <c r="NUT93" s="12"/>
      <c r="NUU93" s="12"/>
      <c r="NUV93" s="12"/>
      <c r="NUW93" s="12"/>
      <c r="NUX93" s="12"/>
      <c r="NUY93" s="12"/>
      <c r="NUZ93" s="12"/>
      <c r="NVA93" s="12"/>
      <c r="NVB93" s="12"/>
      <c r="NVC93" s="12"/>
      <c r="NVD93" s="12"/>
      <c r="NVE93" s="12"/>
      <c r="NVF93" s="12"/>
      <c r="NVG93" s="12"/>
      <c r="NVH93" s="12"/>
      <c r="NVI93" s="12"/>
      <c r="NVJ93" s="12"/>
      <c r="NVK93" s="12"/>
      <c r="NVL93" s="12"/>
      <c r="NVM93" s="12"/>
      <c r="NVN93" s="12"/>
      <c r="NVO93" s="12"/>
      <c r="NVP93" s="12"/>
      <c r="NVQ93" s="12"/>
      <c r="NVR93" s="12"/>
      <c r="NVS93" s="12"/>
      <c r="NVT93" s="12"/>
      <c r="NVU93" s="12"/>
      <c r="NVV93" s="12"/>
      <c r="NVW93" s="12"/>
      <c r="NVX93" s="12"/>
      <c r="NVY93" s="12"/>
      <c r="NVZ93" s="12"/>
      <c r="NWA93" s="12"/>
      <c r="NWB93" s="12"/>
      <c r="NWC93" s="12"/>
      <c r="NWD93" s="12"/>
      <c r="NWE93" s="12"/>
      <c r="NWF93" s="12"/>
      <c r="NWG93" s="12"/>
      <c r="NWH93" s="12"/>
      <c r="NWI93" s="12"/>
      <c r="NWJ93" s="12"/>
      <c r="NWK93" s="12"/>
      <c r="NWL93" s="12"/>
      <c r="NWM93" s="12"/>
      <c r="NWN93" s="12"/>
      <c r="NWO93" s="12"/>
      <c r="NWP93" s="12"/>
      <c r="NWQ93" s="12"/>
      <c r="NWR93" s="12"/>
      <c r="NWS93" s="12"/>
      <c r="NWT93" s="12"/>
      <c r="NWU93" s="12"/>
      <c r="NWV93" s="12"/>
      <c r="NWW93" s="12"/>
      <c r="NWX93" s="12"/>
      <c r="NWY93" s="12"/>
      <c r="NWZ93" s="12"/>
      <c r="NXA93" s="12"/>
      <c r="NXB93" s="12"/>
      <c r="NXC93" s="12"/>
      <c r="NXD93" s="12"/>
      <c r="NXE93" s="12"/>
      <c r="NXF93" s="12"/>
      <c r="NXG93" s="12"/>
      <c r="NXH93" s="12"/>
      <c r="NXI93" s="12"/>
      <c r="NXJ93" s="12"/>
      <c r="NXK93" s="12"/>
      <c r="NXL93" s="12"/>
      <c r="NXM93" s="12"/>
      <c r="NXN93" s="12"/>
      <c r="NXO93" s="12"/>
      <c r="NXP93" s="12"/>
      <c r="NXQ93" s="12"/>
      <c r="NXR93" s="12"/>
      <c r="NXS93" s="12"/>
      <c r="NXT93" s="12"/>
      <c r="NXU93" s="12"/>
      <c r="NXV93" s="12"/>
      <c r="NXW93" s="12"/>
      <c r="NXX93" s="12"/>
      <c r="NXY93" s="12"/>
      <c r="NXZ93" s="12"/>
      <c r="NYA93" s="12"/>
      <c r="NYB93" s="12"/>
      <c r="NYC93" s="12"/>
      <c r="NYD93" s="12"/>
      <c r="NYE93" s="12"/>
      <c r="NYF93" s="12"/>
      <c r="NYG93" s="12"/>
      <c r="NYH93" s="12"/>
      <c r="NYI93" s="12"/>
      <c r="NYJ93" s="12"/>
      <c r="NYK93" s="12"/>
      <c r="NYL93" s="12"/>
      <c r="NYM93" s="12"/>
      <c r="NYN93" s="12"/>
      <c r="NYO93" s="12"/>
      <c r="NYP93" s="12"/>
      <c r="NYQ93" s="12"/>
      <c r="NYR93" s="12"/>
      <c r="NYS93" s="12"/>
      <c r="NYT93" s="12"/>
      <c r="NYU93" s="12"/>
      <c r="NYV93" s="12"/>
      <c r="NYW93" s="12"/>
      <c r="NYX93" s="12"/>
      <c r="NYY93" s="12"/>
      <c r="NYZ93" s="12"/>
      <c r="NZA93" s="12"/>
      <c r="NZB93" s="12"/>
      <c r="NZC93" s="12"/>
      <c r="NZD93" s="12"/>
      <c r="NZE93" s="12"/>
      <c r="NZF93" s="12"/>
      <c r="NZG93" s="12"/>
      <c r="NZH93" s="12"/>
      <c r="NZI93" s="12"/>
      <c r="NZJ93" s="12"/>
      <c r="NZK93" s="12"/>
      <c r="NZL93" s="12"/>
      <c r="NZM93" s="12"/>
      <c r="NZN93" s="12"/>
      <c r="NZO93" s="12"/>
      <c r="NZP93" s="12"/>
      <c r="NZQ93" s="12"/>
      <c r="NZR93" s="12"/>
      <c r="NZS93" s="12"/>
      <c r="NZT93" s="12"/>
      <c r="NZU93" s="12"/>
      <c r="NZV93" s="12"/>
      <c r="NZW93" s="12"/>
      <c r="NZX93" s="12"/>
      <c r="NZY93" s="12"/>
      <c r="NZZ93" s="12"/>
      <c r="OAA93" s="12"/>
      <c r="OAB93" s="12"/>
      <c r="OAC93" s="12"/>
      <c r="OAD93" s="12"/>
      <c r="OAE93" s="12"/>
      <c r="OAF93" s="12"/>
      <c r="OAG93" s="12"/>
      <c r="OAH93" s="12"/>
      <c r="OAI93" s="12"/>
      <c r="OAJ93" s="12"/>
      <c r="OAK93" s="12"/>
      <c r="OAL93" s="12"/>
      <c r="OAM93" s="12"/>
      <c r="OAN93" s="12"/>
      <c r="OAO93" s="12"/>
      <c r="OAP93" s="12"/>
      <c r="OAQ93" s="12"/>
      <c r="OAR93" s="12"/>
      <c r="OAS93" s="12"/>
      <c r="OAT93" s="12"/>
      <c r="OAU93" s="12"/>
      <c r="OAV93" s="12"/>
      <c r="OAW93" s="12"/>
      <c r="OAX93" s="12"/>
      <c r="OAY93" s="12"/>
      <c r="OAZ93" s="12"/>
      <c r="OBA93" s="12"/>
      <c r="OBB93" s="12"/>
      <c r="OBC93" s="12"/>
      <c r="OBD93" s="12"/>
      <c r="OBE93" s="12"/>
      <c r="OBF93" s="12"/>
      <c r="OBG93" s="12"/>
      <c r="OBH93" s="12"/>
      <c r="OBI93" s="12"/>
      <c r="OBJ93" s="12"/>
      <c r="OBK93" s="12"/>
      <c r="OBL93" s="12"/>
      <c r="OBM93" s="12"/>
      <c r="OBN93" s="12"/>
      <c r="OBO93" s="12"/>
      <c r="OBP93" s="12"/>
      <c r="OBQ93" s="12"/>
      <c r="OBR93" s="12"/>
      <c r="OBS93" s="12"/>
      <c r="OBT93" s="12"/>
      <c r="OBU93" s="12"/>
      <c r="OBV93" s="12"/>
      <c r="OBW93" s="12"/>
      <c r="OBX93" s="12"/>
      <c r="OBY93" s="12"/>
      <c r="OBZ93" s="12"/>
      <c r="OCA93" s="12"/>
      <c r="OCB93" s="12"/>
      <c r="OCC93" s="12"/>
      <c r="OCD93" s="12"/>
      <c r="OCE93" s="12"/>
      <c r="OCF93" s="12"/>
      <c r="OCG93" s="12"/>
      <c r="OCH93" s="12"/>
      <c r="OCI93" s="12"/>
      <c r="OCJ93" s="12"/>
      <c r="OCK93" s="12"/>
      <c r="OCL93" s="12"/>
      <c r="OCM93" s="12"/>
      <c r="OCN93" s="12"/>
      <c r="OCO93" s="12"/>
      <c r="OCP93" s="12"/>
      <c r="OCQ93" s="12"/>
      <c r="OCR93" s="12"/>
      <c r="OCS93" s="12"/>
      <c r="OCT93" s="12"/>
      <c r="OCU93" s="12"/>
      <c r="OCV93" s="12"/>
      <c r="OCW93" s="12"/>
      <c r="OCX93" s="12"/>
      <c r="OCY93" s="12"/>
      <c r="OCZ93" s="12"/>
      <c r="ODA93" s="12"/>
      <c r="ODB93" s="12"/>
      <c r="ODC93" s="12"/>
      <c r="ODD93" s="12"/>
      <c r="ODE93" s="12"/>
      <c r="ODF93" s="12"/>
      <c r="ODG93" s="12"/>
      <c r="ODH93" s="12"/>
      <c r="ODI93" s="12"/>
      <c r="ODJ93" s="12"/>
      <c r="ODK93" s="12"/>
      <c r="ODL93" s="12"/>
      <c r="ODM93" s="12"/>
      <c r="ODN93" s="12"/>
      <c r="ODO93" s="12"/>
      <c r="ODP93" s="12"/>
      <c r="ODQ93" s="12"/>
      <c r="ODR93" s="12"/>
      <c r="ODS93" s="12"/>
      <c r="ODT93" s="12"/>
      <c r="ODU93" s="12"/>
      <c r="ODV93" s="12"/>
      <c r="ODW93" s="12"/>
      <c r="ODX93" s="12"/>
      <c r="ODY93" s="12"/>
      <c r="ODZ93" s="12"/>
      <c r="OEA93" s="12"/>
      <c r="OEB93" s="12"/>
      <c r="OEC93" s="12"/>
      <c r="OED93" s="12"/>
      <c r="OEE93" s="12"/>
      <c r="OEF93" s="12"/>
      <c r="OEG93" s="12"/>
      <c r="OEH93" s="12"/>
      <c r="OEI93" s="12"/>
      <c r="OEJ93" s="12"/>
      <c r="OEK93" s="12"/>
      <c r="OEL93" s="12"/>
      <c r="OEM93" s="12"/>
      <c r="OEN93" s="12"/>
      <c r="OEO93" s="12"/>
      <c r="OEP93" s="12"/>
      <c r="OEQ93" s="12"/>
      <c r="OER93" s="12"/>
      <c r="OES93" s="12"/>
      <c r="OET93" s="12"/>
      <c r="OEU93" s="12"/>
      <c r="OEV93" s="12"/>
      <c r="OEW93" s="12"/>
      <c r="OEX93" s="12"/>
      <c r="OEY93" s="12"/>
      <c r="OEZ93" s="12"/>
      <c r="OFA93" s="12"/>
      <c r="OFB93" s="12"/>
      <c r="OFC93" s="12"/>
      <c r="OFD93" s="12"/>
      <c r="OFE93" s="12"/>
      <c r="OFF93" s="12"/>
      <c r="OFG93" s="12"/>
      <c r="OFH93" s="12"/>
      <c r="OFI93" s="12"/>
      <c r="OFJ93" s="12"/>
      <c r="OFK93" s="12"/>
      <c r="OFL93" s="12"/>
      <c r="OFM93" s="12"/>
      <c r="OFN93" s="12"/>
      <c r="OFO93" s="12"/>
      <c r="OFP93" s="12"/>
      <c r="OFQ93" s="12"/>
      <c r="OFR93" s="12"/>
      <c r="OFS93" s="12"/>
      <c r="OFT93" s="12"/>
      <c r="OFU93" s="12"/>
      <c r="OFV93" s="12"/>
      <c r="OFW93" s="12"/>
      <c r="OFX93" s="12"/>
      <c r="OFY93" s="12"/>
      <c r="OFZ93" s="12"/>
      <c r="OGA93" s="12"/>
      <c r="OGB93" s="12"/>
      <c r="OGC93" s="12"/>
      <c r="OGD93" s="12"/>
      <c r="OGE93" s="12"/>
      <c r="OGF93" s="12"/>
      <c r="OGG93" s="12"/>
      <c r="OGH93" s="12"/>
      <c r="OGI93" s="12"/>
      <c r="OGJ93" s="12"/>
      <c r="OGK93" s="12"/>
      <c r="OGL93" s="12"/>
      <c r="OGM93" s="12"/>
      <c r="OGN93" s="12"/>
      <c r="OGO93" s="12"/>
      <c r="OGP93" s="12"/>
      <c r="OGQ93" s="12"/>
      <c r="OGR93" s="12"/>
      <c r="OGS93" s="12"/>
      <c r="OGT93" s="12"/>
      <c r="OGU93" s="12"/>
      <c r="OGV93" s="12"/>
      <c r="OGW93" s="12"/>
      <c r="OGX93" s="12"/>
      <c r="OGY93" s="12"/>
      <c r="OGZ93" s="12"/>
      <c r="OHA93" s="12"/>
      <c r="OHB93" s="12"/>
      <c r="OHC93" s="12"/>
      <c r="OHD93" s="12"/>
      <c r="OHE93" s="12"/>
      <c r="OHF93" s="12"/>
      <c r="OHG93" s="12"/>
      <c r="OHH93" s="12"/>
      <c r="OHI93" s="12"/>
      <c r="OHJ93" s="12"/>
      <c r="OHK93" s="12"/>
      <c r="OHL93" s="12"/>
      <c r="OHM93" s="12"/>
      <c r="OHN93" s="12"/>
      <c r="OHO93" s="12"/>
      <c r="OHP93" s="12"/>
      <c r="OHQ93" s="12"/>
      <c r="OHR93" s="12"/>
      <c r="OHS93" s="12"/>
      <c r="OHT93" s="12"/>
      <c r="OHU93" s="12"/>
      <c r="OHV93" s="12"/>
      <c r="OHW93" s="12"/>
      <c r="OHX93" s="12"/>
      <c r="OHY93" s="12"/>
      <c r="OHZ93" s="12"/>
      <c r="OIA93" s="12"/>
      <c r="OIB93" s="12"/>
      <c r="OIC93" s="12"/>
      <c r="OID93" s="12"/>
      <c r="OIE93" s="12"/>
      <c r="OIF93" s="12"/>
      <c r="OIG93" s="12"/>
      <c r="OIH93" s="12"/>
      <c r="OII93" s="12"/>
      <c r="OIJ93" s="12"/>
      <c r="OIK93" s="12"/>
      <c r="OIL93" s="12"/>
      <c r="OIM93" s="12"/>
      <c r="OIN93" s="12"/>
      <c r="OIO93" s="12"/>
      <c r="OIP93" s="12"/>
      <c r="OIQ93" s="12"/>
      <c r="OIR93" s="12"/>
      <c r="OIS93" s="12"/>
      <c r="OIT93" s="12"/>
      <c r="OIU93" s="12"/>
      <c r="OIV93" s="12"/>
      <c r="OIW93" s="12"/>
      <c r="OIX93" s="12"/>
      <c r="OIY93" s="12"/>
      <c r="OIZ93" s="12"/>
      <c r="OJA93" s="12"/>
      <c r="OJB93" s="12"/>
      <c r="OJC93" s="12"/>
      <c r="OJD93" s="12"/>
      <c r="OJE93" s="12"/>
      <c r="OJF93" s="12"/>
      <c r="OJG93" s="12"/>
      <c r="OJH93" s="12"/>
      <c r="OJI93" s="12"/>
      <c r="OJJ93" s="12"/>
      <c r="OJK93" s="12"/>
      <c r="OJL93" s="12"/>
      <c r="OJM93" s="12"/>
      <c r="OJN93" s="12"/>
      <c r="OJO93" s="12"/>
      <c r="OJP93" s="12"/>
      <c r="OJQ93" s="12"/>
      <c r="OJR93" s="12"/>
      <c r="OJS93" s="12"/>
      <c r="OJT93" s="12"/>
      <c r="OJU93" s="12"/>
      <c r="OJV93" s="12"/>
      <c r="OJW93" s="12"/>
      <c r="OJX93" s="12"/>
      <c r="OJY93" s="12"/>
      <c r="OJZ93" s="12"/>
      <c r="OKA93" s="12"/>
      <c r="OKB93" s="12"/>
      <c r="OKC93" s="12"/>
      <c r="OKD93" s="12"/>
      <c r="OKE93" s="12"/>
      <c r="OKF93" s="12"/>
      <c r="OKG93" s="12"/>
      <c r="OKH93" s="12"/>
      <c r="OKI93" s="12"/>
      <c r="OKJ93" s="12"/>
      <c r="OKK93" s="12"/>
      <c r="OKL93" s="12"/>
      <c r="OKM93" s="12"/>
      <c r="OKN93" s="12"/>
      <c r="OKO93" s="12"/>
      <c r="OKP93" s="12"/>
      <c r="OKQ93" s="12"/>
      <c r="OKR93" s="12"/>
      <c r="OKS93" s="12"/>
      <c r="OKT93" s="12"/>
      <c r="OKU93" s="12"/>
      <c r="OKV93" s="12"/>
      <c r="OKW93" s="12"/>
      <c r="OKX93" s="12"/>
      <c r="OKY93" s="12"/>
      <c r="OKZ93" s="12"/>
      <c r="OLA93" s="12"/>
      <c r="OLB93" s="12"/>
      <c r="OLC93" s="12"/>
      <c r="OLD93" s="12"/>
      <c r="OLE93" s="12"/>
      <c r="OLF93" s="12"/>
      <c r="OLG93" s="12"/>
      <c r="OLH93" s="12"/>
      <c r="OLI93" s="12"/>
      <c r="OLJ93" s="12"/>
      <c r="OLK93" s="12"/>
      <c r="OLL93" s="12"/>
      <c r="OLM93" s="12"/>
      <c r="OLN93" s="12"/>
      <c r="OLO93" s="12"/>
      <c r="OLP93" s="12"/>
      <c r="OLQ93" s="12"/>
      <c r="OLR93" s="12"/>
      <c r="OLS93" s="12"/>
      <c r="OLT93" s="12"/>
      <c r="OLU93" s="12"/>
      <c r="OLV93" s="12"/>
      <c r="OLW93" s="12"/>
      <c r="OLX93" s="12"/>
      <c r="OLY93" s="12"/>
      <c r="OLZ93" s="12"/>
      <c r="OMA93" s="12"/>
      <c r="OMB93" s="12"/>
      <c r="OMC93" s="12"/>
      <c r="OMD93" s="12"/>
      <c r="OME93" s="12"/>
      <c r="OMF93" s="12"/>
      <c r="OMG93" s="12"/>
      <c r="OMH93" s="12"/>
      <c r="OMI93" s="12"/>
      <c r="OMJ93" s="12"/>
      <c r="OMK93" s="12"/>
      <c r="OML93" s="12"/>
      <c r="OMM93" s="12"/>
      <c r="OMN93" s="12"/>
      <c r="OMO93" s="12"/>
      <c r="OMP93" s="12"/>
      <c r="OMQ93" s="12"/>
      <c r="OMR93" s="12"/>
      <c r="OMS93" s="12"/>
      <c r="OMT93" s="12"/>
      <c r="OMU93" s="12"/>
      <c r="OMV93" s="12"/>
      <c r="OMW93" s="12"/>
      <c r="OMX93" s="12"/>
      <c r="OMY93" s="12"/>
      <c r="OMZ93" s="12"/>
      <c r="ONA93" s="12"/>
      <c r="ONB93" s="12"/>
      <c r="ONC93" s="12"/>
      <c r="OND93" s="12"/>
      <c r="ONE93" s="12"/>
      <c r="ONF93" s="12"/>
      <c r="ONG93" s="12"/>
      <c r="ONH93" s="12"/>
      <c r="ONI93" s="12"/>
      <c r="ONJ93" s="12"/>
      <c r="ONK93" s="12"/>
      <c r="ONL93" s="12"/>
      <c r="ONM93" s="12"/>
      <c r="ONN93" s="12"/>
      <c r="ONO93" s="12"/>
      <c r="ONP93" s="12"/>
      <c r="ONQ93" s="12"/>
      <c r="ONR93" s="12"/>
      <c r="ONS93" s="12"/>
      <c r="ONT93" s="12"/>
      <c r="ONU93" s="12"/>
      <c r="ONV93" s="12"/>
      <c r="ONW93" s="12"/>
      <c r="ONX93" s="12"/>
      <c r="ONY93" s="12"/>
      <c r="ONZ93" s="12"/>
      <c r="OOA93" s="12"/>
      <c r="OOB93" s="12"/>
      <c r="OOC93" s="12"/>
      <c r="OOD93" s="12"/>
      <c r="OOE93" s="12"/>
      <c r="OOF93" s="12"/>
      <c r="OOG93" s="12"/>
      <c r="OOH93" s="12"/>
      <c r="OOI93" s="12"/>
      <c r="OOJ93" s="12"/>
      <c r="OOK93" s="12"/>
      <c r="OOL93" s="12"/>
      <c r="OOM93" s="12"/>
      <c r="OON93" s="12"/>
      <c r="OOO93" s="12"/>
      <c r="OOP93" s="12"/>
      <c r="OOQ93" s="12"/>
      <c r="OOR93" s="12"/>
      <c r="OOS93" s="12"/>
      <c r="OOT93" s="12"/>
      <c r="OOU93" s="12"/>
      <c r="OOV93" s="12"/>
      <c r="OOW93" s="12"/>
      <c r="OOX93" s="12"/>
      <c r="OOY93" s="12"/>
      <c r="OOZ93" s="12"/>
      <c r="OPA93" s="12"/>
      <c r="OPB93" s="12"/>
      <c r="OPC93" s="12"/>
      <c r="OPD93" s="12"/>
      <c r="OPE93" s="12"/>
      <c r="OPF93" s="12"/>
      <c r="OPG93" s="12"/>
      <c r="OPH93" s="12"/>
      <c r="OPI93" s="12"/>
      <c r="OPJ93" s="12"/>
      <c r="OPK93" s="12"/>
      <c r="OPL93" s="12"/>
      <c r="OPM93" s="12"/>
      <c r="OPN93" s="12"/>
      <c r="OPO93" s="12"/>
      <c r="OPP93" s="12"/>
      <c r="OPQ93" s="12"/>
      <c r="OPR93" s="12"/>
      <c r="OPS93" s="12"/>
      <c r="OPT93" s="12"/>
      <c r="OPU93" s="12"/>
      <c r="OPV93" s="12"/>
      <c r="OPW93" s="12"/>
      <c r="OPX93" s="12"/>
      <c r="OPY93" s="12"/>
      <c r="OPZ93" s="12"/>
      <c r="OQA93" s="12"/>
      <c r="OQB93" s="12"/>
      <c r="OQC93" s="12"/>
      <c r="OQD93" s="12"/>
      <c r="OQE93" s="12"/>
      <c r="OQF93" s="12"/>
      <c r="OQG93" s="12"/>
      <c r="OQH93" s="12"/>
      <c r="OQI93" s="12"/>
      <c r="OQJ93" s="12"/>
      <c r="OQK93" s="12"/>
      <c r="OQL93" s="12"/>
      <c r="OQM93" s="12"/>
      <c r="OQN93" s="12"/>
      <c r="OQO93" s="12"/>
      <c r="OQP93" s="12"/>
      <c r="OQQ93" s="12"/>
      <c r="OQR93" s="12"/>
      <c r="OQS93" s="12"/>
      <c r="OQT93" s="12"/>
      <c r="OQU93" s="12"/>
      <c r="OQV93" s="12"/>
      <c r="OQW93" s="12"/>
      <c r="OQX93" s="12"/>
      <c r="OQY93" s="12"/>
      <c r="OQZ93" s="12"/>
      <c r="ORA93" s="12"/>
      <c r="ORB93" s="12"/>
      <c r="ORC93" s="12"/>
      <c r="ORD93" s="12"/>
      <c r="ORE93" s="12"/>
      <c r="ORF93" s="12"/>
      <c r="ORG93" s="12"/>
      <c r="ORH93" s="12"/>
      <c r="ORI93" s="12"/>
      <c r="ORJ93" s="12"/>
      <c r="ORK93" s="12"/>
      <c r="ORL93" s="12"/>
      <c r="ORM93" s="12"/>
      <c r="ORN93" s="12"/>
      <c r="ORO93" s="12"/>
      <c r="ORP93" s="12"/>
      <c r="ORQ93" s="12"/>
      <c r="ORR93" s="12"/>
      <c r="ORS93" s="12"/>
      <c r="ORT93" s="12"/>
      <c r="ORU93" s="12"/>
      <c r="ORV93" s="12"/>
      <c r="ORW93" s="12"/>
      <c r="ORX93" s="12"/>
      <c r="ORY93" s="12"/>
      <c r="ORZ93" s="12"/>
      <c r="OSA93" s="12"/>
      <c r="OSB93" s="12"/>
      <c r="OSC93" s="12"/>
      <c r="OSD93" s="12"/>
      <c r="OSE93" s="12"/>
      <c r="OSF93" s="12"/>
      <c r="OSG93" s="12"/>
      <c r="OSH93" s="12"/>
      <c r="OSI93" s="12"/>
      <c r="OSJ93" s="12"/>
      <c r="OSK93" s="12"/>
      <c r="OSL93" s="12"/>
      <c r="OSM93" s="12"/>
      <c r="OSN93" s="12"/>
      <c r="OSO93" s="12"/>
      <c r="OSP93" s="12"/>
      <c r="OSQ93" s="12"/>
      <c r="OSR93" s="12"/>
      <c r="OSS93" s="12"/>
      <c r="OST93" s="12"/>
      <c r="OSU93" s="12"/>
      <c r="OSV93" s="12"/>
      <c r="OSW93" s="12"/>
      <c r="OSX93" s="12"/>
      <c r="OSY93" s="12"/>
      <c r="OSZ93" s="12"/>
      <c r="OTA93" s="12"/>
      <c r="OTB93" s="12"/>
      <c r="OTC93" s="12"/>
      <c r="OTD93" s="12"/>
      <c r="OTE93" s="12"/>
      <c r="OTF93" s="12"/>
      <c r="OTG93" s="12"/>
      <c r="OTH93" s="12"/>
      <c r="OTI93" s="12"/>
      <c r="OTJ93" s="12"/>
      <c r="OTK93" s="12"/>
      <c r="OTL93" s="12"/>
      <c r="OTM93" s="12"/>
      <c r="OTN93" s="12"/>
      <c r="OTO93" s="12"/>
      <c r="OTP93" s="12"/>
      <c r="OTQ93" s="12"/>
      <c r="OTR93" s="12"/>
      <c r="OTS93" s="12"/>
      <c r="OTT93" s="12"/>
      <c r="OTU93" s="12"/>
      <c r="OTV93" s="12"/>
      <c r="OTW93" s="12"/>
      <c r="OTX93" s="12"/>
      <c r="OTY93" s="12"/>
      <c r="OTZ93" s="12"/>
      <c r="OUA93" s="12"/>
      <c r="OUB93" s="12"/>
      <c r="OUC93" s="12"/>
      <c r="OUD93" s="12"/>
      <c r="OUE93" s="12"/>
      <c r="OUF93" s="12"/>
      <c r="OUG93" s="12"/>
      <c r="OUH93" s="12"/>
      <c r="OUI93" s="12"/>
      <c r="OUJ93" s="12"/>
      <c r="OUK93" s="12"/>
      <c r="OUL93" s="12"/>
      <c r="OUM93" s="12"/>
      <c r="OUN93" s="12"/>
      <c r="OUO93" s="12"/>
      <c r="OUP93" s="12"/>
      <c r="OUQ93" s="12"/>
      <c r="OUR93" s="12"/>
      <c r="OUS93" s="12"/>
      <c r="OUT93" s="12"/>
      <c r="OUU93" s="12"/>
      <c r="OUV93" s="12"/>
      <c r="OUW93" s="12"/>
      <c r="OUX93" s="12"/>
      <c r="OUY93" s="12"/>
      <c r="OUZ93" s="12"/>
      <c r="OVA93" s="12"/>
      <c r="OVB93" s="12"/>
      <c r="OVC93" s="12"/>
      <c r="OVD93" s="12"/>
      <c r="OVE93" s="12"/>
      <c r="OVF93" s="12"/>
      <c r="OVG93" s="12"/>
      <c r="OVH93" s="12"/>
      <c r="OVI93" s="12"/>
      <c r="OVJ93" s="12"/>
      <c r="OVK93" s="12"/>
      <c r="OVL93" s="12"/>
      <c r="OVM93" s="12"/>
      <c r="OVN93" s="12"/>
      <c r="OVO93" s="12"/>
      <c r="OVP93" s="12"/>
      <c r="OVQ93" s="12"/>
      <c r="OVR93" s="12"/>
      <c r="OVS93" s="12"/>
      <c r="OVT93" s="12"/>
      <c r="OVU93" s="12"/>
      <c r="OVV93" s="12"/>
      <c r="OVW93" s="12"/>
      <c r="OVX93" s="12"/>
      <c r="OVY93" s="12"/>
      <c r="OVZ93" s="12"/>
      <c r="OWA93" s="12"/>
      <c r="OWB93" s="12"/>
      <c r="OWC93" s="12"/>
      <c r="OWD93" s="12"/>
      <c r="OWE93" s="12"/>
      <c r="OWF93" s="12"/>
      <c r="OWG93" s="12"/>
      <c r="OWH93" s="12"/>
      <c r="OWI93" s="12"/>
      <c r="OWJ93" s="12"/>
      <c r="OWK93" s="12"/>
      <c r="OWL93" s="12"/>
      <c r="OWM93" s="12"/>
      <c r="OWN93" s="12"/>
      <c r="OWO93" s="12"/>
      <c r="OWP93" s="12"/>
      <c r="OWQ93" s="12"/>
      <c r="OWR93" s="12"/>
      <c r="OWS93" s="12"/>
      <c r="OWT93" s="12"/>
      <c r="OWU93" s="12"/>
      <c r="OWV93" s="12"/>
      <c r="OWW93" s="12"/>
      <c r="OWX93" s="12"/>
      <c r="OWY93" s="12"/>
      <c r="OWZ93" s="12"/>
      <c r="OXA93" s="12"/>
      <c r="OXB93" s="12"/>
      <c r="OXC93" s="12"/>
      <c r="OXD93" s="12"/>
      <c r="OXE93" s="12"/>
      <c r="OXF93" s="12"/>
      <c r="OXG93" s="12"/>
      <c r="OXH93" s="12"/>
      <c r="OXI93" s="12"/>
      <c r="OXJ93" s="12"/>
      <c r="OXK93" s="12"/>
      <c r="OXL93" s="12"/>
      <c r="OXM93" s="12"/>
      <c r="OXN93" s="12"/>
      <c r="OXO93" s="12"/>
      <c r="OXP93" s="12"/>
      <c r="OXQ93" s="12"/>
      <c r="OXR93" s="12"/>
      <c r="OXS93" s="12"/>
      <c r="OXT93" s="12"/>
      <c r="OXU93" s="12"/>
      <c r="OXV93" s="12"/>
      <c r="OXW93" s="12"/>
      <c r="OXX93" s="12"/>
      <c r="OXY93" s="12"/>
      <c r="OXZ93" s="12"/>
      <c r="OYA93" s="12"/>
      <c r="OYB93" s="12"/>
      <c r="OYC93" s="12"/>
      <c r="OYD93" s="12"/>
      <c r="OYE93" s="12"/>
      <c r="OYF93" s="12"/>
      <c r="OYG93" s="12"/>
      <c r="OYH93" s="12"/>
      <c r="OYI93" s="12"/>
      <c r="OYJ93" s="12"/>
      <c r="OYK93" s="12"/>
      <c r="OYL93" s="12"/>
      <c r="OYM93" s="12"/>
      <c r="OYN93" s="12"/>
      <c r="OYO93" s="12"/>
      <c r="OYP93" s="12"/>
      <c r="OYQ93" s="12"/>
      <c r="OYR93" s="12"/>
      <c r="OYS93" s="12"/>
      <c r="OYT93" s="12"/>
      <c r="OYU93" s="12"/>
      <c r="OYV93" s="12"/>
      <c r="OYW93" s="12"/>
      <c r="OYX93" s="12"/>
      <c r="OYY93" s="12"/>
      <c r="OYZ93" s="12"/>
      <c r="OZA93" s="12"/>
      <c r="OZB93" s="12"/>
      <c r="OZC93" s="12"/>
      <c r="OZD93" s="12"/>
      <c r="OZE93" s="12"/>
      <c r="OZF93" s="12"/>
      <c r="OZG93" s="12"/>
      <c r="OZH93" s="12"/>
      <c r="OZI93" s="12"/>
      <c r="OZJ93" s="12"/>
      <c r="OZK93" s="12"/>
      <c r="OZL93" s="12"/>
      <c r="OZM93" s="12"/>
      <c r="OZN93" s="12"/>
      <c r="OZO93" s="12"/>
      <c r="OZP93" s="12"/>
      <c r="OZQ93" s="12"/>
      <c r="OZR93" s="12"/>
      <c r="OZS93" s="12"/>
      <c r="OZT93" s="12"/>
      <c r="OZU93" s="12"/>
      <c r="OZV93" s="12"/>
      <c r="OZW93" s="12"/>
      <c r="OZX93" s="12"/>
      <c r="OZY93" s="12"/>
      <c r="OZZ93" s="12"/>
      <c r="PAA93" s="12"/>
      <c r="PAB93" s="12"/>
      <c r="PAC93" s="12"/>
      <c r="PAD93" s="12"/>
      <c r="PAE93" s="12"/>
      <c r="PAF93" s="12"/>
      <c r="PAG93" s="12"/>
      <c r="PAH93" s="12"/>
      <c r="PAI93" s="12"/>
      <c r="PAJ93" s="12"/>
      <c r="PAK93" s="12"/>
      <c r="PAL93" s="12"/>
      <c r="PAM93" s="12"/>
      <c r="PAN93" s="12"/>
      <c r="PAO93" s="12"/>
      <c r="PAP93" s="12"/>
      <c r="PAQ93" s="12"/>
      <c r="PAR93" s="12"/>
      <c r="PAS93" s="12"/>
      <c r="PAT93" s="12"/>
      <c r="PAU93" s="12"/>
      <c r="PAV93" s="12"/>
      <c r="PAW93" s="12"/>
      <c r="PAX93" s="12"/>
      <c r="PAY93" s="12"/>
      <c r="PAZ93" s="12"/>
      <c r="PBA93" s="12"/>
      <c r="PBB93" s="12"/>
      <c r="PBC93" s="12"/>
      <c r="PBD93" s="12"/>
      <c r="PBE93" s="12"/>
      <c r="PBF93" s="12"/>
      <c r="PBG93" s="12"/>
      <c r="PBH93" s="12"/>
      <c r="PBI93" s="12"/>
      <c r="PBJ93" s="12"/>
      <c r="PBK93" s="12"/>
      <c r="PBL93" s="12"/>
      <c r="PBM93" s="12"/>
      <c r="PBN93" s="12"/>
      <c r="PBO93" s="12"/>
      <c r="PBP93" s="12"/>
      <c r="PBQ93" s="12"/>
      <c r="PBR93" s="12"/>
      <c r="PBS93" s="12"/>
      <c r="PBT93" s="12"/>
      <c r="PBU93" s="12"/>
      <c r="PBV93" s="12"/>
      <c r="PBW93" s="12"/>
      <c r="PBX93" s="12"/>
      <c r="PBY93" s="12"/>
      <c r="PBZ93" s="12"/>
      <c r="PCA93" s="12"/>
      <c r="PCB93" s="12"/>
      <c r="PCC93" s="12"/>
      <c r="PCD93" s="12"/>
      <c r="PCE93" s="12"/>
      <c r="PCF93" s="12"/>
      <c r="PCG93" s="12"/>
      <c r="PCH93" s="12"/>
      <c r="PCI93" s="12"/>
      <c r="PCJ93" s="12"/>
      <c r="PCK93" s="12"/>
      <c r="PCL93" s="12"/>
      <c r="PCM93" s="12"/>
      <c r="PCN93" s="12"/>
      <c r="PCO93" s="12"/>
      <c r="PCP93" s="12"/>
      <c r="PCQ93" s="12"/>
      <c r="PCR93" s="12"/>
      <c r="PCS93" s="12"/>
      <c r="PCT93" s="12"/>
      <c r="PCU93" s="12"/>
      <c r="PCV93" s="12"/>
      <c r="PCW93" s="12"/>
      <c r="PCX93" s="12"/>
      <c r="PCY93" s="12"/>
      <c r="PCZ93" s="12"/>
      <c r="PDA93" s="12"/>
      <c r="PDB93" s="12"/>
      <c r="PDC93" s="12"/>
      <c r="PDD93" s="12"/>
      <c r="PDE93" s="12"/>
      <c r="PDF93" s="12"/>
      <c r="PDG93" s="12"/>
      <c r="PDH93" s="12"/>
      <c r="PDI93" s="12"/>
      <c r="PDJ93" s="12"/>
      <c r="PDK93" s="12"/>
      <c r="PDL93" s="12"/>
      <c r="PDM93" s="12"/>
      <c r="PDN93" s="12"/>
      <c r="PDO93" s="12"/>
      <c r="PDP93" s="12"/>
      <c r="PDQ93" s="12"/>
      <c r="PDR93" s="12"/>
      <c r="PDS93" s="12"/>
      <c r="PDT93" s="12"/>
      <c r="PDU93" s="12"/>
      <c r="PDV93" s="12"/>
      <c r="PDW93" s="12"/>
      <c r="PDX93" s="12"/>
      <c r="PDY93" s="12"/>
      <c r="PDZ93" s="12"/>
      <c r="PEA93" s="12"/>
      <c r="PEB93" s="12"/>
      <c r="PEC93" s="12"/>
      <c r="PED93" s="12"/>
      <c r="PEE93" s="12"/>
      <c r="PEF93" s="12"/>
      <c r="PEG93" s="12"/>
      <c r="PEH93" s="12"/>
      <c r="PEI93" s="12"/>
      <c r="PEJ93" s="12"/>
      <c r="PEK93" s="12"/>
      <c r="PEL93" s="12"/>
      <c r="PEM93" s="12"/>
      <c r="PEN93" s="12"/>
      <c r="PEO93" s="12"/>
      <c r="PEP93" s="12"/>
      <c r="PEQ93" s="12"/>
      <c r="PER93" s="12"/>
      <c r="PES93" s="12"/>
      <c r="PET93" s="12"/>
      <c r="PEU93" s="12"/>
      <c r="PEV93" s="12"/>
      <c r="PEW93" s="12"/>
      <c r="PEX93" s="12"/>
      <c r="PEY93" s="12"/>
      <c r="PEZ93" s="12"/>
      <c r="PFA93" s="12"/>
      <c r="PFB93" s="12"/>
      <c r="PFC93" s="12"/>
      <c r="PFD93" s="12"/>
      <c r="PFE93" s="12"/>
      <c r="PFF93" s="12"/>
      <c r="PFG93" s="12"/>
      <c r="PFH93" s="12"/>
      <c r="PFI93" s="12"/>
      <c r="PFJ93" s="12"/>
      <c r="PFK93" s="12"/>
      <c r="PFL93" s="12"/>
      <c r="PFM93" s="12"/>
      <c r="PFN93" s="12"/>
      <c r="PFO93" s="12"/>
      <c r="PFP93" s="12"/>
      <c r="PFQ93" s="12"/>
      <c r="PFR93" s="12"/>
      <c r="PFS93" s="12"/>
      <c r="PFT93" s="12"/>
      <c r="PFU93" s="12"/>
      <c r="PFV93" s="12"/>
      <c r="PFW93" s="12"/>
      <c r="PFX93" s="12"/>
      <c r="PFY93" s="12"/>
      <c r="PFZ93" s="12"/>
      <c r="PGA93" s="12"/>
      <c r="PGB93" s="12"/>
      <c r="PGC93" s="12"/>
      <c r="PGD93" s="12"/>
      <c r="PGE93" s="12"/>
      <c r="PGF93" s="12"/>
      <c r="PGG93" s="12"/>
      <c r="PGH93" s="12"/>
      <c r="PGI93" s="12"/>
      <c r="PGJ93" s="12"/>
      <c r="PGK93" s="12"/>
      <c r="PGL93" s="12"/>
      <c r="PGM93" s="12"/>
      <c r="PGN93" s="12"/>
      <c r="PGO93" s="12"/>
      <c r="PGP93" s="12"/>
      <c r="PGQ93" s="12"/>
      <c r="PGR93" s="12"/>
      <c r="PGS93" s="12"/>
      <c r="PGT93" s="12"/>
      <c r="PGU93" s="12"/>
      <c r="PGV93" s="12"/>
      <c r="PGW93" s="12"/>
      <c r="PGX93" s="12"/>
      <c r="PGY93" s="12"/>
      <c r="PGZ93" s="12"/>
      <c r="PHA93" s="12"/>
      <c r="PHB93" s="12"/>
      <c r="PHC93" s="12"/>
      <c r="PHD93" s="12"/>
      <c r="PHE93" s="12"/>
      <c r="PHF93" s="12"/>
      <c r="PHG93" s="12"/>
      <c r="PHH93" s="12"/>
      <c r="PHI93" s="12"/>
      <c r="PHJ93" s="12"/>
      <c r="PHK93" s="12"/>
      <c r="PHL93" s="12"/>
      <c r="PHM93" s="12"/>
      <c r="PHN93" s="12"/>
      <c r="PHO93" s="12"/>
      <c r="PHP93" s="12"/>
      <c r="PHQ93" s="12"/>
      <c r="PHR93" s="12"/>
      <c r="PHS93" s="12"/>
      <c r="PHT93" s="12"/>
      <c r="PHU93" s="12"/>
      <c r="PHV93" s="12"/>
      <c r="PHW93" s="12"/>
      <c r="PHX93" s="12"/>
      <c r="PHY93" s="12"/>
      <c r="PHZ93" s="12"/>
      <c r="PIA93" s="12"/>
      <c r="PIB93" s="12"/>
      <c r="PIC93" s="12"/>
      <c r="PID93" s="12"/>
      <c r="PIE93" s="12"/>
      <c r="PIF93" s="12"/>
      <c r="PIG93" s="12"/>
      <c r="PIH93" s="12"/>
      <c r="PII93" s="12"/>
      <c r="PIJ93" s="12"/>
      <c r="PIK93" s="12"/>
      <c r="PIL93" s="12"/>
      <c r="PIM93" s="12"/>
      <c r="PIN93" s="12"/>
      <c r="PIO93" s="12"/>
      <c r="PIP93" s="12"/>
      <c r="PIQ93" s="12"/>
      <c r="PIR93" s="12"/>
      <c r="PIS93" s="12"/>
      <c r="PIT93" s="12"/>
      <c r="PIU93" s="12"/>
      <c r="PIV93" s="12"/>
      <c r="PIW93" s="12"/>
      <c r="PIX93" s="12"/>
      <c r="PIY93" s="12"/>
      <c r="PIZ93" s="12"/>
      <c r="PJA93" s="12"/>
      <c r="PJB93" s="12"/>
      <c r="PJC93" s="12"/>
      <c r="PJD93" s="12"/>
      <c r="PJE93" s="12"/>
      <c r="PJF93" s="12"/>
      <c r="PJG93" s="12"/>
      <c r="PJH93" s="12"/>
      <c r="PJI93" s="12"/>
      <c r="PJJ93" s="12"/>
      <c r="PJK93" s="12"/>
      <c r="PJL93" s="12"/>
      <c r="PJM93" s="12"/>
      <c r="PJN93" s="12"/>
      <c r="PJO93" s="12"/>
      <c r="PJP93" s="12"/>
      <c r="PJQ93" s="12"/>
      <c r="PJR93" s="12"/>
      <c r="PJS93" s="12"/>
      <c r="PJT93" s="12"/>
      <c r="PJU93" s="12"/>
      <c r="PJV93" s="12"/>
      <c r="PJW93" s="12"/>
      <c r="PJX93" s="12"/>
      <c r="PJY93" s="12"/>
      <c r="PJZ93" s="12"/>
      <c r="PKA93" s="12"/>
      <c r="PKB93" s="12"/>
      <c r="PKC93" s="12"/>
      <c r="PKD93" s="12"/>
      <c r="PKE93" s="12"/>
      <c r="PKF93" s="12"/>
      <c r="PKG93" s="12"/>
      <c r="PKH93" s="12"/>
      <c r="PKI93" s="12"/>
      <c r="PKJ93" s="12"/>
      <c r="PKK93" s="12"/>
      <c r="PKL93" s="12"/>
      <c r="PKM93" s="12"/>
      <c r="PKN93" s="12"/>
      <c r="PKO93" s="12"/>
      <c r="PKP93" s="12"/>
      <c r="PKQ93" s="12"/>
      <c r="PKR93" s="12"/>
      <c r="PKS93" s="12"/>
      <c r="PKT93" s="12"/>
      <c r="PKU93" s="12"/>
      <c r="PKV93" s="12"/>
      <c r="PKW93" s="12"/>
      <c r="PKX93" s="12"/>
      <c r="PKY93" s="12"/>
      <c r="PKZ93" s="12"/>
      <c r="PLA93" s="12"/>
      <c r="PLB93" s="12"/>
      <c r="PLC93" s="12"/>
      <c r="PLD93" s="12"/>
      <c r="PLE93" s="12"/>
      <c r="PLF93" s="12"/>
      <c r="PLG93" s="12"/>
      <c r="PLH93" s="12"/>
      <c r="PLI93" s="12"/>
      <c r="PLJ93" s="12"/>
      <c r="PLK93" s="12"/>
      <c r="PLL93" s="12"/>
      <c r="PLM93" s="12"/>
      <c r="PLN93" s="12"/>
      <c r="PLO93" s="12"/>
      <c r="PLP93" s="12"/>
      <c r="PLQ93" s="12"/>
      <c r="PLR93" s="12"/>
      <c r="PLS93" s="12"/>
      <c r="PLT93" s="12"/>
      <c r="PLU93" s="12"/>
      <c r="PLV93" s="12"/>
      <c r="PLW93" s="12"/>
      <c r="PLX93" s="12"/>
      <c r="PLY93" s="12"/>
      <c r="PLZ93" s="12"/>
      <c r="PMA93" s="12"/>
      <c r="PMB93" s="12"/>
      <c r="PMC93" s="12"/>
      <c r="PMD93" s="12"/>
      <c r="PME93" s="12"/>
      <c r="PMF93" s="12"/>
      <c r="PMG93" s="12"/>
      <c r="PMH93" s="12"/>
      <c r="PMI93" s="12"/>
      <c r="PMJ93" s="12"/>
      <c r="PMK93" s="12"/>
      <c r="PML93" s="12"/>
      <c r="PMM93" s="12"/>
      <c r="PMN93" s="12"/>
      <c r="PMO93" s="12"/>
      <c r="PMP93" s="12"/>
      <c r="PMQ93" s="12"/>
      <c r="PMR93" s="12"/>
      <c r="PMS93" s="12"/>
      <c r="PMT93" s="12"/>
      <c r="PMU93" s="12"/>
      <c r="PMV93" s="12"/>
      <c r="PMW93" s="12"/>
      <c r="PMX93" s="12"/>
      <c r="PMY93" s="12"/>
      <c r="PMZ93" s="12"/>
      <c r="PNA93" s="12"/>
      <c r="PNB93" s="12"/>
      <c r="PNC93" s="12"/>
      <c r="PND93" s="12"/>
      <c r="PNE93" s="12"/>
      <c r="PNF93" s="12"/>
      <c r="PNG93" s="12"/>
      <c r="PNH93" s="12"/>
      <c r="PNI93" s="12"/>
      <c r="PNJ93" s="12"/>
      <c r="PNK93" s="12"/>
      <c r="PNL93" s="12"/>
      <c r="PNM93" s="12"/>
      <c r="PNN93" s="12"/>
      <c r="PNO93" s="12"/>
      <c r="PNP93" s="12"/>
      <c r="PNQ93" s="12"/>
      <c r="PNR93" s="12"/>
      <c r="PNS93" s="12"/>
      <c r="PNT93" s="12"/>
      <c r="PNU93" s="12"/>
      <c r="PNV93" s="12"/>
      <c r="PNW93" s="12"/>
      <c r="PNX93" s="12"/>
      <c r="PNY93" s="12"/>
      <c r="PNZ93" s="12"/>
      <c r="POA93" s="12"/>
      <c r="POB93" s="12"/>
      <c r="POC93" s="12"/>
      <c r="POD93" s="12"/>
      <c r="POE93" s="12"/>
      <c r="POF93" s="12"/>
      <c r="POG93" s="12"/>
      <c r="POH93" s="12"/>
      <c r="POI93" s="12"/>
      <c r="POJ93" s="12"/>
      <c r="POK93" s="12"/>
      <c r="POL93" s="12"/>
      <c r="POM93" s="12"/>
      <c r="PON93" s="12"/>
      <c r="POO93" s="12"/>
      <c r="POP93" s="12"/>
      <c r="POQ93" s="12"/>
      <c r="POR93" s="12"/>
      <c r="POS93" s="12"/>
      <c r="POT93" s="12"/>
      <c r="POU93" s="12"/>
      <c r="POV93" s="12"/>
      <c r="POW93" s="12"/>
      <c r="POX93" s="12"/>
      <c r="POY93" s="12"/>
      <c r="POZ93" s="12"/>
      <c r="PPA93" s="12"/>
      <c r="PPB93" s="12"/>
      <c r="PPC93" s="12"/>
      <c r="PPD93" s="12"/>
      <c r="PPE93" s="12"/>
      <c r="PPF93" s="12"/>
      <c r="PPG93" s="12"/>
      <c r="PPH93" s="12"/>
      <c r="PPI93" s="12"/>
      <c r="PPJ93" s="12"/>
      <c r="PPK93" s="12"/>
      <c r="PPL93" s="12"/>
      <c r="PPM93" s="12"/>
      <c r="PPN93" s="12"/>
      <c r="PPO93" s="12"/>
      <c r="PPP93" s="12"/>
      <c r="PPQ93" s="12"/>
      <c r="PPR93" s="12"/>
      <c r="PPS93" s="12"/>
      <c r="PPT93" s="12"/>
      <c r="PPU93" s="12"/>
      <c r="PPV93" s="12"/>
      <c r="PPW93" s="12"/>
      <c r="PPX93" s="12"/>
      <c r="PPY93" s="12"/>
      <c r="PPZ93" s="12"/>
      <c r="PQA93" s="12"/>
      <c r="PQB93" s="12"/>
      <c r="PQC93" s="12"/>
      <c r="PQD93" s="12"/>
      <c r="PQE93" s="12"/>
      <c r="PQF93" s="12"/>
      <c r="PQG93" s="12"/>
      <c r="PQH93" s="12"/>
      <c r="PQI93" s="12"/>
      <c r="PQJ93" s="12"/>
      <c r="PQK93" s="12"/>
      <c r="PQL93" s="12"/>
      <c r="PQM93" s="12"/>
      <c r="PQN93" s="12"/>
      <c r="PQO93" s="12"/>
      <c r="PQP93" s="12"/>
      <c r="PQQ93" s="12"/>
      <c r="PQR93" s="12"/>
      <c r="PQS93" s="12"/>
      <c r="PQT93" s="12"/>
      <c r="PQU93" s="12"/>
      <c r="PQV93" s="12"/>
      <c r="PQW93" s="12"/>
      <c r="PQX93" s="12"/>
      <c r="PQY93" s="12"/>
      <c r="PQZ93" s="12"/>
      <c r="PRA93" s="12"/>
      <c r="PRB93" s="12"/>
      <c r="PRC93" s="12"/>
      <c r="PRD93" s="12"/>
      <c r="PRE93" s="12"/>
      <c r="PRF93" s="12"/>
      <c r="PRG93" s="12"/>
      <c r="PRH93" s="12"/>
      <c r="PRI93" s="12"/>
      <c r="PRJ93" s="12"/>
      <c r="PRK93" s="12"/>
      <c r="PRL93" s="12"/>
      <c r="PRM93" s="12"/>
      <c r="PRN93" s="12"/>
      <c r="PRO93" s="12"/>
      <c r="PRP93" s="12"/>
      <c r="PRQ93" s="12"/>
      <c r="PRR93" s="12"/>
      <c r="PRS93" s="12"/>
      <c r="PRT93" s="12"/>
      <c r="PRU93" s="12"/>
      <c r="PRV93" s="12"/>
      <c r="PRW93" s="12"/>
      <c r="PRX93" s="12"/>
      <c r="PRY93" s="12"/>
      <c r="PRZ93" s="12"/>
      <c r="PSA93" s="12"/>
      <c r="PSB93" s="12"/>
      <c r="PSC93" s="12"/>
      <c r="PSD93" s="12"/>
      <c r="PSE93" s="12"/>
      <c r="PSF93" s="12"/>
      <c r="PSG93" s="12"/>
      <c r="PSH93" s="12"/>
      <c r="PSI93" s="12"/>
      <c r="PSJ93" s="12"/>
      <c r="PSK93" s="12"/>
      <c r="PSL93" s="12"/>
      <c r="PSM93" s="12"/>
      <c r="PSN93" s="12"/>
      <c r="PSO93" s="12"/>
      <c r="PSP93" s="12"/>
      <c r="PSQ93" s="12"/>
      <c r="PSR93" s="12"/>
      <c r="PSS93" s="12"/>
      <c r="PST93" s="12"/>
      <c r="PSU93" s="12"/>
      <c r="PSV93" s="12"/>
      <c r="PSW93" s="12"/>
      <c r="PSX93" s="12"/>
      <c r="PSY93" s="12"/>
      <c r="PSZ93" s="12"/>
      <c r="PTA93" s="12"/>
      <c r="PTB93" s="12"/>
      <c r="PTC93" s="12"/>
      <c r="PTD93" s="12"/>
      <c r="PTE93" s="12"/>
      <c r="PTF93" s="12"/>
      <c r="PTG93" s="12"/>
      <c r="PTH93" s="12"/>
      <c r="PTI93" s="12"/>
      <c r="PTJ93" s="12"/>
      <c r="PTK93" s="12"/>
      <c r="PTL93" s="12"/>
      <c r="PTM93" s="12"/>
      <c r="PTN93" s="12"/>
      <c r="PTO93" s="12"/>
      <c r="PTP93" s="12"/>
      <c r="PTQ93" s="12"/>
      <c r="PTR93" s="12"/>
      <c r="PTS93" s="12"/>
      <c r="PTT93" s="12"/>
      <c r="PTU93" s="12"/>
      <c r="PTV93" s="12"/>
      <c r="PTW93" s="12"/>
      <c r="PTX93" s="12"/>
      <c r="PTY93" s="12"/>
      <c r="PTZ93" s="12"/>
      <c r="PUA93" s="12"/>
      <c r="PUB93" s="12"/>
      <c r="PUC93" s="12"/>
      <c r="PUD93" s="12"/>
      <c r="PUE93" s="12"/>
      <c r="PUF93" s="12"/>
      <c r="PUG93" s="12"/>
      <c r="PUH93" s="12"/>
      <c r="PUI93" s="12"/>
      <c r="PUJ93" s="12"/>
      <c r="PUK93" s="12"/>
      <c r="PUL93" s="12"/>
      <c r="PUM93" s="12"/>
      <c r="PUN93" s="12"/>
      <c r="PUO93" s="12"/>
      <c r="PUP93" s="12"/>
      <c r="PUQ93" s="12"/>
      <c r="PUR93" s="12"/>
      <c r="PUS93" s="12"/>
      <c r="PUT93" s="12"/>
      <c r="PUU93" s="12"/>
      <c r="PUV93" s="12"/>
      <c r="PUW93" s="12"/>
      <c r="PUX93" s="12"/>
      <c r="PUY93" s="12"/>
      <c r="PUZ93" s="12"/>
      <c r="PVA93" s="12"/>
      <c r="PVB93" s="12"/>
      <c r="PVC93" s="12"/>
      <c r="PVD93" s="12"/>
      <c r="PVE93" s="12"/>
      <c r="PVF93" s="12"/>
      <c r="PVG93" s="12"/>
      <c r="PVH93" s="12"/>
      <c r="PVI93" s="12"/>
      <c r="PVJ93" s="12"/>
      <c r="PVK93" s="12"/>
      <c r="PVL93" s="12"/>
      <c r="PVM93" s="12"/>
      <c r="PVN93" s="12"/>
      <c r="PVO93" s="12"/>
      <c r="PVP93" s="12"/>
      <c r="PVQ93" s="12"/>
      <c r="PVR93" s="12"/>
      <c r="PVS93" s="12"/>
      <c r="PVT93" s="12"/>
      <c r="PVU93" s="12"/>
      <c r="PVV93" s="12"/>
      <c r="PVW93" s="12"/>
      <c r="PVX93" s="12"/>
      <c r="PVY93" s="12"/>
      <c r="PVZ93" s="12"/>
      <c r="PWA93" s="12"/>
      <c r="PWB93" s="12"/>
      <c r="PWC93" s="12"/>
      <c r="PWD93" s="12"/>
      <c r="PWE93" s="12"/>
      <c r="PWF93" s="12"/>
      <c r="PWG93" s="12"/>
      <c r="PWH93" s="12"/>
      <c r="PWI93" s="12"/>
      <c r="PWJ93" s="12"/>
      <c r="PWK93" s="12"/>
      <c r="PWL93" s="12"/>
      <c r="PWM93" s="12"/>
      <c r="PWN93" s="12"/>
      <c r="PWO93" s="12"/>
      <c r="PWP93" s="12"/>
      <c r="PWQ93" s="12"/>
      <c r="PWR93" s="12"/>
      <c r="PWS93" s="12"/>
      <c r="PWT93" s="12"/>
      <c r="PWU93" s="12"/>
      <c r="PWV93" s="12"/>
      <c r="PWW93" s="12"/>
      <c r="PWX93" s="12"/>
      <c r="PWY93" s="12"/>
      <c r="PWZ93" s="12"/>
      <c r="PXA93" s="12"/>
      <c r="PXB93" s="12"/>
      <c r="PXC93" s="12"/>
      <c r="PXD93" s="12"/>
      <c r="PXE93" s="12"/>
      <c r="PXF93" s="12"/>
      <c r="PXG93" s="12"/>
      <c r="PXH93" s="12"/>
      <c r="PXI93" s="12"/>
      <c r="PXJ93" s="12"/>
      <c r="PXK93" s="12"/>
      <c r="PXL93" s="12"/>
      <c r="PXM93" s="12"/>
      <c r="PXN93" s="12"/>
      <c r="PXO93" s="12"/>
      <c r="PXP93" s="12"/>
      <c r="PXQ93" s="12"/>
      <c r="PXR93" s="12"/>
      <c r="PXS93" s="12"/>
      <c r="PXT93" s="12"/>
      <c r="PXU93" s="12"/>
      <c r="PXV93" s="12"/>
      <c r="PXW93" s="12"/>
      <c r="PXX93" s="12"/>
      <c r="PXY93" s="12"/>
      <c r="PXZ93" s="12"/>
      <c r="PYA93" s="12"/>
      <c r="PYB93" s="12"/>
      <c r="PYC93" s="12"/>
      <c r="PYD93" s="12"/>
      <c r="PYE93" s="12"/>
      <c r="PYF93" s="12"/>
      <c r="PYG93" s="12"/>
      <c r="PYH93" s="12"/>
      <c r="PYI93" s="12"/>
      <c r="PYJ93" s="12"/>
      <c r="PYK93" s="12"/>
      <c r="PYL93" s="12"/>
      <c r="PYM93" s="12"/>
      <c r="PYN93" s="12"/>
      <c r="PYO93" s="12"/>
      <c r="PYP93" s="12"/>
      <c r="PYQ93" s="12"/>
      <c r="PYR93" s="12"/>
      <c r="PYS93" s="12"/>
      <c r="PYT93" s="12"/>
      <c r="PYU93" s="12"/>
      <c r="PYV93" s="12"/>
      <c r="PYW93" s="12"/>
      <c r="PYX93" s="12"/>
      <c r="PYY93" s="12"/>
      <c r="PYZ93" s="12"/>
      <c r="PZA93" s="12"/>
      <c r="PZB93" s="12"/>
      <c r="PZC93" s="12"/>
      <c r="PZD93" s="12"/>
      <c r="PZE93" s="12"/>
      <c r="PZF93" s="12"/>
      <c r="PZG93" s="12"/>
      <c r="PZH93" s="12"/>
      <c r="PZI93" s="12"/>
      <c r="PZJ93" s="12"/>
      <c r="PZK93" s="12"/>
      <c r="PZL93" s="12"/>
      <c r="PZM93" s="12"/>
      <c r="PZN93" s="12"/>
      <c r="PZO93" s="12"/>
      <c r="PZP93" s="12"/>
      <c r="PZQ93" s="12"/>
      <c r="PZR93" s="12"/>
      <c r="PZS93" s="12"/>
      <c r="PZT93" s="12"/>
      <c r="PZU93" s="12"/>
      <c r="PZV93" s="12"/>
      <c r="PZW93" s="12"/>
      <c r="PZX93" s="12"/>
      <c r="PZY93" s="12"/>
      <c r="PZZ93" s="12"/>
      <c r="QAA93" s="12"/>
      <c r="QAB93" s="12"/>
      <c r="QAC93" s="12"/>
      <c r="QAD93" s="12"/>
      <c r="QAE93" s="12"/>
      <c r="QAF93" s="12"/>
      <c r="QAG93" s="12"/>
      <c r="QAH93" s="12"/>
      <c r="QAI93" s="12"/>
      <c r="QAJ93" s="12"/>
      <c r="QAK93" s="12"/>
      <c r="QAL93" s="12"/>
      <c r="QAM93" s="12"/>
      <c r="QAN93" s="12"/>
      <c r="QAO93" s="12"/>
      <c r="QAP93" s="12"/>
      <c r="QAQ93" s="12"/>
      <c r="QAR93" s="12"/>
      <c r="QAS93" s="12"/>
      <c r="QAT93" s="12"/>
      <c r="QAU93" s="12"/>
      <c r="QAV93" s="12"/>
      <c r="QAW93" s="12"/>
      <c r="QAX93" s="12"/>
      <c r="QAY93" s="12"/>
      <c r="QAZ93" s="12"/>
      <c r="QBA93" s="12"/>
      <c r="QBB93" s="12"/>
      <c r="QBC93" s="12"/>
      <c r="QBD93" s="12"/>
      <c r="QBE93" s="12"/>
      <c r="QBF93" s="12"/>
      <c r="QBG93" s="12"/>
      <c r="QBH93" s="12"/>
      <c r="QBI93" s="12"/>
      <c r="QBJ93" s="12"/>
      <c r="QBK93" s="12"/>
      <c r="QBL93" s="12"/>
      <c r="QBM93" s="12"/>
      <c r="QBN93" s="12"/>
      <c r="QBO93" s="12"/>
      <c r="QBP93" s="12"/>
      <c r="QBQ93" s="12"/>
      <c r="QBR93" s="12"/>
      <c r="QBS93" s="12"/>
      <c r="QBT93" s="12"/>
      <c r="QBU93" s="12"/>
      <c r="QBV93" s="12"/>
      <c r="QBW93" s="12"/>
      <c r="QBX93" s="12"/>
      <c r="QBY93" s="12"/>
      <c r="QBZ93" s="12"/>
      <c r="QCA93" s="12"/>
      <c r="QCB93" s="12"/>
      <c r="QCC93" s="12"/>
      <c r="QCD93" s="12"/>
      <c r="QCE93" s="12"/>
      <c r="QCF93" s="12"/>
      <c r="QCG93" s="12"/>
      <c r="QCH93" s="12"/>
      <c r="QCI93" s="12"/>
      <c r="QCJ93" s="12"/>
      <c r="QCK93" s="12"/>
      <c r="QCL93" s="12"/>
      <c r="QCM93" s="12"/>
      <c r="QCN93" s="12"/>
      <c r="QCO93" s="12"/>
      <c r="QCP93" s="12"/>
      <c r="QCQ93" s="12"/>
      <c r="QCR93" s="12"/>
      <c r="QCS93" s="12"/>
      <c r="QCT93" s="12"/>
      <c r="QCU93" s="12"/>
      <c r="QCV93" s="12"/>
      <c r="QCW93" s="12"/>
      <c r="QCX93" s="12"/>
      <c r="QCY93" s="12"/>
      <c r="QCZ93" s="12"/>
      <c r="QDA93" s="12"/>
      <c r="QDB93" s="12"/>
      <c r="QDC93" s="12"/>
      <c r="QDD93" s="12"/>
      <c r="QDE93" s="12"/>
      <c r="QDF93" s="12"/>
      <c r="QDG93" s="12"/>
      <c r="QDH93" s="12"/>
      <c r="QDI93" s="12"/>
      <c r="QDJ93" s="12"/>
      <c r="QDK93" s="12"/>
      <c r="QDL93" s="12"/>
      <c r="QDM93" s="12"/>
      <c r="QDN93" s="12"/>
      <c r="QDO93" s="12"/>
      <c r="QDP93" s="12"/>
      <c r="QDQ93" s="12"/>
      <c r="QDR93" s="12"/>
      <c r="QDS93" s="12"/>
      <c r="QDT93" s="12"/>
      <c r="QDU93" s="12"/>
      <c r="QDV93" s="12"/>
      <c r="QDW93" s="12"/>
      <c r="QDX93" s="12"/>
      <c r="QDY93" s="12"/>
      <c r="QDZ93" s="12"/>
      <c r="QEA93" s="12"/>
      <c r="QEB93" s="12"/>
      <c r="QEC93" s="12"/>
      <c r="QED93" s="12"/>
      <c r="QEE93" s="12"/>
      <c r="QEF93" s="12"/>
      <c r="QEG93" s="12"/>
      <c r="QEH93" s="12"/>
      <c r="QEI93" s="12"/>
      <c r="QEJ93" s="12"/>
      <c r="QEK93" s="12"/>
      <c r="QEL93" s="12"/>
      <c r="QEM93" s="12"/>
      <c r="QEN93" s="12"/>
      <c r="QEO93" s="12"/>
      <c r="QEP93" s="12"/>
      <c r="QEQ93" s="12"/>
      <c r="QER93" s="12"/>
      <c r="QES93" s="12"/>
      <c r="QET93" s="12"/>
      <c r="QEU93" s="12"/>
      <c r="QEV93" s="12"/>
      <c r="QEW93" s="12"/>
      <c r="QEX93" s="12"/>
      <c r="QEY93" s="12"/>
      <c r="QEZ93" s="12"/>
      <c r="QFA93" s="12"/>
      <c r="QFB93" s="12"/>
      <c r="QFC93" s="12"/>
      <c r="QFD93" s="12"/>
      <c r="QFE93" s="12"/>
      <c r="QFF93" s="12"/>
      <c r="QFG93" s="12"/>
      <c r="QFH93" s="12"/>
      <c r="QFI93" s="12"/>
      <c r="QFJ93" s="12"/>
      <c r="QFK93" s="12"/>
      <c r="QFL93" s="12"/>
      <c r="QFM93" s="12"/>
      <c r="QFN93" s="12"/>
      <c r="QFO93" s="12"/>
      <c r="QFP93" s="12"/>
      <c r="QFQ93" s="12"/>
      <c r="QFR93" s="12"/>
      <c r="QFS93" s="12"/>
      <c r="QFT93" s="12"/>
      <c r="QFU93" s="12"/>
      <c r="QFV93" s="12"/>
      <c r="QFW93" s="12"/>
      <c r="QFX93" s="12"/>
      <c r="QFY93" s="12"/>
      <c r="QFZ93" s="12"/>
      <c r="QGA93" s="12"/>
      <c r="QGB93" s="12"/>
      <c r="QGC93" s="12"/>
      <c r="QGD93" s="12"/>
      <c r="QGE93" s="12"/>
      <c r="QGF93" s="12"/>
      <c r="QGG93" s="12"/>
      <c r="QGH93" s="12"/>
      <c r="QGI93" s="12"/>
      <c r="QGJ93" s="12"/>
      <c r="QGK93" s="12"/>
      <c r="QGL93" s="12"/>
      <c r="QGM93" s="12"/>
      <c r="QGN93" s="12"/>
      <c r="QGO93" s="12"/>
      <c r="QGP93" s="12"/>
      <c r="QGQ93" s="12"/>
      <c r="QGR93" s="12"/>
      <c r="QGS93" s="12"/>
      <c r="QGT93" s="12"/>
      <c r="QGU93" s="12"/>
      <c r="QGV93" s="12"/>
      <c r="QGW93" s="12"/>
      <c r="QGX93" s="12"/>
      <c r="QGY93" s="12"/>
      <c r="QGZ93" s="12"/>
      <c r="QHA93" s="12"/>
      <c r="QHB93" s="12"/>
      <c r="QHC93" s="12"/>
      <c r="QHD93" s="12"/>
      <c r="QHE93" s="12"/>
      <c r="QHF93" s="12"/>
      <c r="QHG93" s="12"/>
      <c r="QHH93" s="12"/>
      <c r="QHI93" s="12"/>
      <c r="QHJ93" s="12"/>
      <c r="QHK93" s="12"/>
      <c r="QHL93" s="12"/>
      <c r="QHM93" s="12"/>
      <c r="QHN93" s="12"/>
      <c r="QHO93" s="12"/>
      <c r="QHP93" s="12"/>
      <c r="QHQ93" s="12"/>
      <c r="QHR93" s="12"/>
      <c r="QHS93" s="12"/>
      <c r="QHT93" s="12"/>
      <c r="QHU93" s="12"/>
      <c r="QHV93" s="12"/>
      <c r="QHW93" s="12"/>
      <c r="QHX93" s="12"/>
      <c r="QHY93" s="12"/>
      <c r="QHZ93" s="12"/>
      <c r="QIA93" s="12"/>
      <c r="QIB93" s="12"/>
      <c r="QIC93" s="12"/>
      <c r="QID93" s="12"/>
      <c r="QIE93" s="12"/>
      <c r="QIF93" s="12"/>
      <c r="QIG93" s="12"/>
      <c r="QIH93" s="12"/>
      <c r="QII93" s="12"/>
      <c r="QIJ93" s="12"/>
      <c r="QIK93" s="12"/>
      <c r="QIL93" s="12"/>
      <c r="QIM93" s="12"/>
      <c r="QIN93" s="12"/>
      <c r="QIO93" s="12"/>
      <c r="QIP93" s="12"/>
      <c r="QIQ93" s="12"/>
      <c r="QIR93" s="12"/>
      <c r="QIS93" s="12"/>
      <c r="QIT93" s="12"/>
      <c r="QIU93" s="12"/>
      <c r="QIV93" s="12"/>
      <c r="QIW93" s="12"/>
      <c r="QIX93" s="12"/>
      <c r="QIY93" s="12"/>
      <c r="QIZ93" s="12"/>
      <c r="QJA93" s="12"/>
      <c r="QJB93" s="12"/>
      <c r="QJC93" s="12"/>
      <c r="QJD93" s="12"/>
      <c r="QJE93" s="12"/>
      <c r="QJF93" s="12"/>
      <c r="QJG93" s="12"/>
      <c r="QJH93" s="12"/>
      <c r="QJI93" s="12"/>
      <c r="QJJ93" s="12"/>
      <c r="QJK93" s="12"/>
      <c r="QJL93" s="12"/>
      <c r="QJM93" s="12"/>
      <c r="QJN93" s="12"/>
      <c r="QJO93" s="12"/>
      <c r="QJP93" s="12"/>
      <c r="QJQ93" s="12"/>
      <c r="QJR93" s="12"/>
      <c r="QJS93" s="12"/>
      <c r="QJT93" s="12"/>
      <c r="QJU93" s="12"/>
      <c r="QJV93" s="12"/>
      <c r="QJW93" s="12"/>
      <c r="QJX93" s="12"/>
      <c r="QJY93" s="12"/>
      <c r="QJZ93" s="12"/>
      <c r="QKA93" s="12"/>
      <c r="QKB93" s="12"/>
      <c r="QKC93" s="12"/>
      <c r="QKD93" s="12"/>
      <c r="QKE93" s="12"/>
      <c r="QKF93" s="12"/>
      <c r="QKG93" s="12"/>
      <c r="QKH93" s="12"/>
      <c r="QKI93" s="12"/>
      <c r="QKJ93" s="12"/>
      <c r="QKK93" s="12"/>
      <c r="QKL93" s="12"/>
      <c r="QKM93" s="12"/>
      <c r="QKN93" s="12"/>
      <c r="QKO93" s="12"/>
      <c r="QKP93" s="12"/>
      <c r="QKQ93" s="12"/>
      <c r="QKR93" s="12"/>
      <c r="QKS93" s="12"/>
      <c r="QKT93" s="12"/>
      <c r="QKU93" s="12"/>
      <c r="QKV93" s="12"/>
      <c r="QKW93" s="12"/>
      <c r="QKX93" s="12"/>
      <c r="QKY93" s="12"/>
      <c r="QKZ93" s="12"/>
      <c r="QLA93" s="12"/>
      <c r="QLB93" s="12"/>
      <c r="QLC93" s="12"/>
      <c r="QLD93" s="12"/>
      <c r="QLE93" s="12"/>
      <c r="QLF93" s="12"/>
      <c r="QLG93" s="12"/>
      <c r="QLH93" s="12"/>
      <c r="QLI93" s="12"/>
      <c r="QLJ93" s="12"/>
      <c r="QLK93" s="12"/>
      <c r="QLL93" s="12"/>
      <c r="QLM93" s="12"/>
      <c r="QLN93" s="12"/>
      <c r="QLO93" s="12"/>
      <c r="QLP93" s="12"/>
      <c r="QLQ93" s="12"/>
      <c r="QLR93" s="12"/>
      <c r="QLS93" s="12"/>
      <c r="QLT93" s="12"/>
      <c r="QLU93" s="12"/>
      <c r="QLV93" s="12"/>
      <c r="QLW93" s="12"/>
      <c r="QLX93" s="12"/>
      <c r="QLY93" s="12"/>
      <c r="QLZ93" s="12"/>
      <c r="QMA93" s="12"/>
      <c r="QMB93" s="12"/>
      <c r="QMC93" s="12"/>
      <c r="QMD93" s="12"/>
      <c r="QME93" s="12"/>
      <c r="QMF93" s="12"/>
      <c r="QMG93" s="12"/>
      <c r="QMH93" s="12"/>
      <c r="QMI93" s="12"/>
      <c r="QMJ93" s="12"/>
      <c r="QMK93" s="12"/>
      <c r="QML93" s="12"/>
      <c r="QMM93" s="12"/>
      <c r="QMN93" s="12"/>
      <c r="QMO93" s="12"/>
      <c r="QMP93" s="12"/>
      <c r="QMQ93" s="12"/>
      <c r="QMR93" s="12"/>
      <c r="QMS93" s="12"/>
      <c r="QMT93" s="12"/>
      <c r="QMU93" s="12"/>
      <c r="QMV93" s="12"/>
      <c r="QMW93" s="12"/>
      <c r="QMX93" s="12"/>
      <c r="QMY93" s="12"/>
      <c r="QMZ93" s="12"/>
      <c r="QNA93" s="12"/>
      <c r="QNB93" s="12"/>
      <c r="QNC93" s="12"/>
      <c r="QND93" s="12"/>
      <c r="QNE93" s="12"/>
      <c r="QNF93" s="12"/>
      <c r="QNG93" s="12"/>
      <c r="QNH93" s="12"/>
      <c r="QNI93" s="12"/>
      <c r="QNJ93" s="12"/>
      <c r="QNK93" s="12"/>
      <c r="QNL93" s="12"/>
      <c r="QNM93" s="12"/>
      <c r="QNN93" s="12"/>
      <c r="QNO93" s="12"/>
      <c r="QNP93" s="12"/>
      <c r="QNQ93" s="12"/>
      <c r="QNR93" s="12"/>
      <c r="QNS93" s="12"/>
      <c r="QNT93" s="12"/>
      <c r="QNU93" s="12"/>
      <c r="QNV93" s="12"/>
      <c r="QNW93" s="12"/>
      <c r="QNX93" s="12"/>
      <c r="QNY93" s="12"/>
      <c r="QNZ93" s="12"/>
      <c r="QOA93" s="12"/>
      <c r="QOB93" s="12"/>
      <c r="QOC93" s="12"/>
      <c r="QOD93" s="12"/>
      <c r="QOE93" s="12"/>
      <c r="QOF93" s="12"/>
      <c r="QOG93" s="12"/>
      <c r="QOH93" s="12"/>
      <c r="QOI93" s="12"/>
      <c r="QOJ93" s="12"/>
      <c r="QOK93" s="12"/>
      <c r="QOL93" s="12"/>
      <c r="QOM93" s="12"/>
      <c r="QON93" s="12"/>
      <c r="QOO93" s="12"/>
      <c r="QOP93" s="12"/>
      <c r="QOQ93" s="12"/>
      <c r="QOR93" s="12"/>
      <c r="QOS93" s="12"/>
      <c r="QOT93" s="12"/>
      <c r="QOU93" s="12"/>
      <c r="QOV93" s="12"/>
      <c r="QOW93" s="12"/>
      <c r="QOX93" s="12"/>
      <c r="QOY93" s="12"/>
      <c r="QOZ93" s="12"/>
      <c r="QPA93" s="12"/>
      <c r="QPB93" s="12"/>
      <c r="QPC93" s="12"/>
      <c r="QPD93" s="12"/>
      <c r="QPE93" s="12"/>
      <c r="QPF93" s="12"/>
      <c r="QPG93" s="12"/>
      <c r="QPH93" s="12"/>
      <c r="QPI93" s="12"/>
      <c r="QPJ93" s="12"/>
      <c r="QPK93" s="12"/>
      <c r="QPL93" s="12"/>
      <c r="QPM93" s="12"/>
      <c r="QPN93" s="12"/>
      <c r="QPO93" s="12"/>
      <c r="QPP93" s="12"/>
      <c r="QPQ93" s="12"/>
      <c r="QPR93" s="12"/>
      <c r="QPS93" s="12"/>
      <c r="QPT93" s="12"/>
      <c r="QPU93" s="12"/>
      <c r="QPV93" s="12"/>
      <c r="QPW93" s="12"/>
      <c r="QPX93" s="12"/>
      <c r="QPY93" s="12"/>
      <c r="QPZ93" s="12"/>
      <c r="QQA93" s="12"/>
      <c r="QQB93" s="12"/>
      <c r="QQC93" s="12"/>
      <c r="QQD93" s="12"/>
      <c r="QQE93" s="12"/>
      <c r="QQF93" s="12"/>
      <c r="QQG93" s="12"/>
      <c r="QQH93" s="12"/>
      <c r="QQI93" s="12"/>
      <c r="QQJ93" s="12"/>
      <c r="QQK93" s="12"/>
      <c r="QQL93" s="12"/>
      <c r="QQM93" s="12"/>
      <c r="QQN93" s="12"/>
      <c r="QQO93" s="12"/>
      <c r="QQP93" s="12"/>
      <c r="QQQ93" s="12"/>
      <c r="QQR93" s="12"/>
      <c r="QQS93" s="12"/>
      <c r="QQT93" s="12"/>
      <c r="QQU93" s="12"/>
      <c r="QQV93" s="12"/>
      <c r="QQW93" s="12"/>
      <c r="QQX93" s="12"/>
      <c r="QQY93" s="12"/>
      <c r="QQZ93" s="12"/>
      <c r="QRA93" s="12"/>
      <c r="QRB93" s="12"/>
      <c r="QRC93" s="12"/>
      <c r="QRD93" s="12"/>
      <c r="QRE93" s="12"/>
      <c r="QRF93" s="12"/>
      <c r="QRG93" s="12"/>
      <c r="QRH93" s="12"/>
      <c r="QRI93" s="12"/>
      <c r="QRJ93" s="12"/>
      <c r="QRK93" s="12"/>
      <c r="QRL93" s="12"/>
      <c r="QRM93" s="12"/>
      <c r="QRN93" s="12"/>
      <c r="QRO93" s="12"/>
      <c r="QRP93" s="12"/>
      <c r="QRQ93" s="12"/>
      <c r="QRR93" s="12"/>
      <c r="QRS93" s="12"/>
      <c r="QRT93" s="12"/>
      <c r="QRU93" s="12"/>
      <c r="QRV93" s="12"/>
      <c r="QRW93" s="12"/>
      <c r="QRX93" s="12"/>
      <c r="QRY93" s="12"/>
      <c r="QRZ93" s="12"/>
      <c r="QSA93" s="12"/>
      <c r="QSB93" s="12"/>
      <c r="QSC93" s="12"/>
      <c r="QSD93" s="12"/>
      <c r="QSE93" s="12"/>
      <c r="QSF93" s="12"/>
      <c r="QSG93" s="12"/>
      <c r="QSH93" s="12"/>
      <c r="QSI93" s="12"/>
      <c r="QSJ93" s="12"/>
      <c r="QSK93" s="12"/>
      <c r="QSL93" s="12"/>
      <c r="QSM93" s="12"/>
      <c r="QSN93" s="12"/>
      <c r="QSO93" s="12"/>
      <c r="QSP93" s="12"/>
      <c r="QSQ93" s="12"/>
      <c r="QSR93" s="12"/>
      <c r="QSS93" s="12"/>
      <c r="QST93" s="12"/>
      <c r="QSU93" s="12"/>
      <c r="QSV93" s="12"/>
      <c r="QSW93" s="12"/>
      <c r="QSX93" s="12"/>
      <c r="QSY93" s="12"/>
      <c r="QSZ93" s="12"/>
      <c r="QTA93" s="12"/>
      <c r="QTB93" s="12"/>
      <c r="QTC93" s="12"/>
      <c r="QTD93" s="12"/>
      <c r="QTE93" s="12"/>
      <c r="QTF93" s="12"/>
      <c r="QTG93" s="12"/>
      <c r="QTH93" s="12"/>
      <c r="QTI93" s="12"/>
      <c r="QTJ93" s="12"/>
      <c r="QTK93" s="12"/>
      <c r="QTL93" s="12"/>
      <c r="QTM93" s="12"/>
      <c r="QTN93" s="12"/>
      <c r="QTO93" s="12"/>
      <c r="QTP93" s="12"/>
      <c r="QTQ93" s="12"/>
      <c r="QTR93" s="12"/>
      <c r="QTS93" s="12"/>
      <c r="QTT93" s="12"/>
      <c r="QTU93" s="12"/>
      <c r="QTV93" s="12"/>
      <c r="QTW93" s="12"/>
      <c r="QTX93" s="12"/>
      <c r="QTY93" s="12"/>
      <c r="QTZ93" s="12"/>
      <c r="QUA93" s="12"/>
      <c r="QUB93" s="12"/>
      <c r="QUC93" s="12"/>
      <c r="QUD93" s="12"/>
      <c r="QUE93" s="12"/>
      <c r="QUF93" s="12"/>
      <c r="QUG93" s="12"/>
      <c r="QUH93" s="12"/>
      <c r="QUI93" s="12"/>
      <c r="QUJ93" s="12"/>
      <c r="QUK93" s="12"/>
      <c r="QUL93" s="12"/>
      <c r="QUM93" s="12"/>
      <c r="QUN93" s="12"/>
      <c r="QUO93" s="12"/>
      <c r="QUP93" s="12"/>
      <c r="QUQ93" s="12"/>
      <c r="QUR93" s="12"/>
      <c r="QUS93" s="12"/>
      <c r="QUT93" s="12"/>
      <c r="QUU93" s="12"/>
      <c r="QUV93" s="12"/>
      <c r="QUW93" s="12"/>
      <c r="QUX93" s="12"/>
      <c r="QUY93" s="12"/>
      <c r="QUZ93" s="12"/>
      <c r="QVA93" s="12"/>
      <c r="QVB93" s="12"/>
      <c r="QVC93" s="12"/>
      <c r="QVD93" s="12"/>
      <c r="QVE93" s="12"/>
      <c r="QVF93" s="12"/>
      <c r="QVG93" s="12"/>
      <c r="QVH93" s="12"/>
      <c r="QVI93" s="12"/>
      <c r="QVJ93" s="12"/>
      <c r="QVK93" s="12"/>
      <c r="QVL93" s="12"/>
      <c r="QVM93" s="12"/>
      <c r="QVN93" s="12"/>
      <c r="QVO93" s="12"/>
      <c r="QVP93" s="12"/>
      <c r="QVQ93" s="12"/>
      <c r="QVR93" s="12"/>
      <c r="QVS93" s="12"/>
      <c r="QVT93" s="12"/>
      <c r="QVU93" s="12"/>
      <c r="QVV93" s="12"/>
      <c r="QVW93" s="12"/>
      <c r="QVX93" s="12"/>
      <c r="QVY93" s="12"/>
      <c r="QVZ93" s="12"/>
      <c r="QWA93" s="12"/>
      <c r="QWB93" s="12"/>
      <c r="QWC93" s="12"/>
      <c r="QWD93" s="12"/>
      <c r="QWE93" s="12"/>
      <c r="QWF93" s="12"/>
      <c r="QWG93" s="12"/>
      <c r="QWH93" s="12"/>
      <c r="QWI93" s="12"/>
      <c r="QWJ93" s="12"/>
      <c r="QWK93" s="12"/>
      <c r="QWL93" s="12"/>
      <c r="QWM93" s="12"/>
      <c r="QWN93" s="12"/>
      <c r="QWO93" s="12"/>
      <c r="QWP93" s="12"/>
      <c r="QWQ93" s="12"/>
      <c r="QWR93" s="12"/>
      <c r="QWS93" s="12"/>
      <c r="QWT93" s="12"/>
      <c r="QWU93" s="12"/>
      <c r="QWV93" s="12"/>
      <c r="QWW93" s="12"/>
      <c r="QWX93" s="12"/>
      <c r="QWY93" s="12"/>
      <c r="QWZ93" s="12"/>
      <c r="QXA93" s="12"/>
      <c r="QXB93" s="12"/>
      <c r="QXC93" s="12"/>
      <c r="QXD93" s="12"/>
      <c r="QXE93" s="12"/>
      <c r="QXF93" s="12"/>
      <c r="QXG93" s="12"/>
      <c r="QXH93" s="12"/>
      <c r="QXI93" s="12"/>
      <c r="QXJ93" s="12"/>
      <c r="QXK93" s="12"/>
      <c r="QXL93" s="12"/>
      <c r="QXM93" s="12"/>
      <c r="QXN93" s="12"/>
      <c r="QXO93" s="12"/>
      <c r="QXP93" s="12"/>
      <c r="QXQ93" s="12"/>
      <c r="QXR93" s="12"/>
      <c r="QXS93" s="12"/>
      <c r="QXT93" s="12"/>
      <c r="QXU93" s="12"/>
      <c r="QXV93" s="12"/>
      <c r="QXW93" s="12"/>
      <c r="QXX93" s="12"/>
      <c r="QXY93" s="12"/>
      <c r="QXZ93" s="12"/>
      <c r="QYA93" s="12"/>
      <c r="QYB93" s="12"/>
      <c r="QYC93" s="12"/>
      <c r="QYD93" s="12"/>
      <c r="QYE93" s="12"/>
      <c r="QYF93" s="12"/>
      <c r="QYG93" s="12"/>
      <c r="QYH93" s="12"/>
      <c r="QYI93" s="12"/>
      <c r="QYJ93" s="12"/>
      <c r="QYK93" s="12"/>
      <c r="QYL93" s="12"/>
      <c r="QYM93" s="12"/>
      <c r="QYN93" s="12"/>
      <c r="QYO93" s="12"/>
      <c r="QYP93" s="12"/>
      <c r="QYQ93" s="12"/>
      <c r="QYR93" s="12"/>
      <c r="QYS93" s="12"/>
      <c r="QYT93" s="12"/>
      <c r="QYU93" s="12"/>
      <c r="QYV93" s="12"/>
      <c r="QYW93" s="12"/>
      <c r="QYX93" s="12"/>
      <c r="QYY93" s="12"/>
      <c r="QYZ93" s="12"/>
      <c r="QZA93" s="12"/>
      <c r="QZB93" s="12"/>
      <c r="QZC93" s="12"/>
      <c r="QZD93" s="12"/>
      <c r="QZE93" s="12"/>
      <c r="QZF93" s="12"/>
      <c r="QZG93" s="12"/>
      <c r="QZH93" s="12"/>
      <c r="QZI93" s="12"/>
      <c r="QZJ93" s="12"/>
      <c r="QZK93" s="12"/>
      <c r="QZL93" s="12"/>
      <c r="QZM93" s="12"/>
      <c r="QZN93" s="12"/>
      <c r="QZO93" s="12"/>
      <c r="QZP93" s="12"/>
      <c r="QZQ93" s="12"/>
      <c r="QZR93" s="12"/>
      <c r="QZS93" s="12"/>
      <c r="QZT93" s="12"/>
      <c r="QZU93" s="12"/>
      <c r="QZV93" s="12"/>
      <c r="QZW93" s="12"/>
      <c r="QZX93" s="12"/>
      <c r="QZY93" s="12"/>
      <c r="QZZ93" s="12"/>
      <c r="RAA93" s="12"/>
      <c r="RAB93" s="12"/>
      <c r="RAC93" s="12"/>
      <c r="RAD93" s="12"/>
      <c r="RAE93" s="12"/>
      <c r="RAF93" s="12"/>
      <c r="RAG93" s="12"/>
      <c r="RAH93" s="12"/>
      <c r="RAI93" s="12"/>
      <c r="RAJ93" s="12"/>
      <c r="RAK93" s="12"/>
      <c r="RAL93" s="12"/>
      <c r="RAM93" s="12"/>
      <c r="RAN93" s="12"/>
      <c r="RAO93" s="12"/>
      <c r="RAP93" s="12"/>
      <c r="RAQ93" s="12"/>
      <c r="RAR93" s="12"/>
      <c r="RAS93" s="12"/>
      <c r="RAT93" s="12"/>
      <c r="RAU93" s="12"/>
      <c r="RAV93" s="12"/>
      <c r="RAW93" s="12"/>
      <c r="RAX93" s="12"/>
      <c r="RAY93" s="12"/>
      <c r="RAZ93" s="12"/>
      <c r="RBA93" s="12"/>
      <c r="RBB93" s="12"/>
      <c r="RBC93" s="12"/>
      <c r="RBD93" s="12"/>
      <c r="RBE93" s="12"/>
      <c r="RBF93" s="12"/>
      <c r="RBG93" s="12"/>
      <c r="RBH93" s="12"/>
      <c r="RBI93" s="12"/>
      <c r="RBJ93" s="12"/>
      <c r="RBK93" s="12"/>
      <c r="RBL93" s="12"/>
      <c r="RBM93" s="12"/>
      <c r="RBN93" s="12"/>
      <c r="RBO93" s="12"/>
      <c r="RBP93" s="12"/>
      <c r="RBQ93" s="12"/>
      <c r="RBR93" s="12"/>
      <c r="RBS93" s="12"/>
      <c r="RBT93" s="12"/>
      <c r="RBU93" s="12"/>
      <c r="RBV93" s="12"/>
      <c r="RBW93" s="12"/>
      <c r="RBX93" s="12"/>
      <c r="RBY93" s="12"/>
      <c r="RBZ93" s="12"/>
      <c r="RCA93" s="12"/>
      <c r="RCB93" s="12"/>
      <c r="RCC93" s="12"/>
      <c r="RCD93" s="12"/>
      <c r="RCE93" s="12"/>
      <c r="RCF93" s="12"/>
      <c r="RCG93" s="12"/>
      <c r="RCH93" s="12"/>
      <c r="RCI93" s="12"/>
      <c r="RCJ93" s="12"/>
      <c r="RCK93" s="12"/>
      <c r="RCL93" s="12"/>
      <c r="RCM93" s="12"/>
      <c r="RCN93" s="12"/>
      <c r="RCO93" s="12"/>
      <c r="RCP93" s="12"/>
      <c r="RCQ93" s="12"/>
      <c r="RCR93" s="12"/>
      <c r="RCS93" s="12"/>
      <c r="RCT93" s="12"/>
      <c r="RCU93" s="12"/>
      <c r="RCV93" s="12"/>
      <c r="RCW93" s="12"/>
      <c r="RCX93" s="12"/>
      <c r="RCY93" s="12"/>
      <c r="RCZ93" s="12"/>
      <c r="RDA93" s="12"/>
      <c r="RDB93" s="12"/>
      <c r="RDC93" s="12"/>
      <c r="RDD93" s="12"/>
      <c r="RDE93" s="12"/>
      <c r="RDF93" s="12"/>
      <c r="RDG93" s="12"/>
      <c r="RDH93" s="12"/>
      <c r="RDI93" s="12"/>
      <c r="RDJ93" s="12"/>
      <c r="RDK93" s="12"/>
      <c r="RDL93" s="12"/>
      <c r="RDM93" s="12"/>
      <c r="RDN93" s="12"/>
      <c r="RDO93" s="12"/>
      <c r="RDP93" s="12"/>
      <c r="RDQ93" s="12"/>
      <c r="RDR93" s="12"/>
      <c r="RDS93" s="12"/>
      <c r="RDT93" s="12"/>
      <c r="RDU93" s="12"/>
      <c r="RDV93" s="12"/>
      <c r="RDW93" s="12"/>
      <c r="RDX93" s="12"/>
      <c r="RDY93" s="12"/>
      <c r="RDZ93" s="12"/>
      <c r="REA93" s="12"/>
      <c r="REB93" s="12"/>
      <c r="REC93" s="12"/>
      <c r="RED93" s="12"/>
      <c r="REE93" s="12"/>
      <c r="REF93" s="12"/>
      <c r="REG93" s="12"/>
      <c r="REH93" s="12"/>
      <c r="REI93" s="12"/>
      <c r="REJ93" s="12"/>
      <c r="REK93" s="12"/>
      <c r="REL93" s="12"/>
      <c r="REM93" s="12"/>
      <c r="REN93" s="12"/>
      <c r="REO93" s="12"/>
      <c r="REP93" s="12"/>
      <c r="REQ93" s="12"/>
      <c r="RER93" s="12"/>
      <c r="RES93" s="12"/>
      <c r="RET93" s="12"/>
      <c r="REU93" s="12"/>
      <c r="REV93" s="12"/>
      <c r="REW93" s="12"/>
      <c r="REX93" s="12"/>
      <c r="REY93" s="12"/>
      <c r="REZ93" s="12"/>
      <c r="RFA93" s="12"/>
      <c r="RFB93" s="12"/>
      <c r="RFC93" s="12"/>
      <c r="RFD93" s="12"/>
      <c r="RFE93" s="12"/>
      <c r="RFF93" s="12"/>
      <c r="RFG93" s="12"/>
      <c r="RFH93" s="12"/>
      <c r="RFI93" s="12"/>
      <c r="RFJ93" s="12"/>
      <c r="RFK93" s="12"/>
      <c r="RFL93" s="12"/>
      <c r="RFM93" s="12"/>
      <c r="RFN93" s="12"/>
      <c r="RFO93" s="12"/>
      <c r="RFP93" s="12"/>
      <c r="RFQ93" s="12"/>
      <c r="RFR93" s="12"/>
      <c r="RFS93" s="12"/>
      <c r="RFT93" s="12"/>
      <c r="RFU93" s="12"/>
      <c r="RFV93" s="12"/>
      <c r="RFW93" s="12"/>
      <c r="RFX93" s="12"/>
      <c r="RFY93" s="12"/>
      <c r="RFZ93" s="12"/>
      <c r="RGA93" s="12"/>
      <c r="RGB93" s="12"/>
      <c r="RGC93" s="12"/>
      <c r="RGD93" s="12"/>
      <c r="RGE93" s="12"/>
      <c r="RGF93" s="12"/>
      <c r="RGG93" s="12"/>
      <c r="RGH93" s="12"/>
      <c r="RGI93" s="12"/>
      <c r="RGJ93" s="12"/>
      <c r="RGK93" s="12"/>
      <c r="RGL93" s="12"/>
      <c r="RGM93" s="12"/>
      <c r="RGN93" s="12"/>
      <c r="RGO93" s="12"/>
      <c r="RGP93" s="12"/>
      <c r="RGQ93" s="12"/>
      <c r="RGR93" s="12"/>
      <c r="RGS93" s="12"/>
      <c r="RGT93" s="12"/>
      <c r="RGU93" s="12"/>
      <c r="RGV93" s="12"/>
      <c r="RGW93" s="12"/>
      <c r="RGX93" s="12"/>
      <c r="RGY93" s="12"/>
      <c r="RGZ93" s="12"/>
      <c r="RHA93" s="12"/>
      <c r="RHB93" s="12"/>
      <c r="RHC93" s="12"/>
      <c r="RHD93" s="12"/>
      <c r="RHE93" s="12"/>
      <c r="RHF93" s="12"/>
      <c r="RHG93" s="12"/>
      <c r="RHH93" s="12"/>
      <c r="RHI93" s="12"/>
      <c r="RHJ93" s="12"/>
      <c r="RHK93" s="12"/>
      <c r="RHL93" s="12"/>
      <c r="RHM93" s="12"/>
      <c r="RHN93" s="12"/>
      <c r="RHO93" s="12"/>
      <c r="RHP93" s="12"/>
      <c r="RHQ93" s="12"/>
      <c r="RHR93" s="12"/>
      <c r="RHS93" s="12"/>
      <c r="RHT93" s="12"/>
      <c r="RHU93" s="12"/>
      <c r="RHV93" s="12"/>
      <c r="RHW93" s="12"/>
      <c r="RHX93" s="12"/>
      <c r="RHY93" s="12"/>
      <c r="RHZ93" s="12"/>
      <c r="RIA93" s="12"/>
      <c r="RIB93" s="12"/>
      <c r="RIC93" s="12"/>
      <c r="RID93" s="12"/>
      <c r="RIE93" s="12"/>
      <c r="RIF93" s="12"/>
      <c r="RIG93" s="12"/>
      <c r="RIH93" s="12"/>
      <c r="RII93" s="12"/>
      <c r="RIJ93" s="12"/>
      <c r="RIK93" s="12"/>
      <c r="RIL93" s="12"/>
      <c r="RIM93" s="12"/>
      <c r="RIN93" s="12"/>
      <c r="RIO93" s="12"/>
      <c r="RIP93" s="12"/>
      <c r="RIQ93" s="12"/>
      <c r="RIR93" s="12"/>
      <c r="RIS93" s="12"/>
      <c r="RIT93" s="12"/>
      <c r="RIU93" s="12"/>
      <c r="RIV93" s="12"/>
      <c r="RIW93" s="12"/>
      <c r="RIX93" s="12"/>
      <c r="RIY93" s="12"/>
      <c r="RIZ93" s="12"/>
      <c r="RJA93" s="12"/>
      <c r="RJB93" s="12"/>
      <c r="RJC93" s="12"/>
      <c r="RJD93" s="12"/>
      <c r="RJE93" s="12"/>
      <c r="RJF93" s="12"/>
      <c r="RJG93" s="12"/>
      <c r="RJH93" s="12"/>
      <c r="RJI93" s="12"/>
      <c r="RJJ93" s="12"/>
      <c r="RJK93" s="12"/>
      <c r="RJL93" s="12"/>
      <c r="RJM93" s="12"/>
      <c r="RJN93" s="12"/>
      <c r="RJO93" s="12"/>
      <c r="RJP93" s="12"/>
      <c r="RJQ93" s="12"/>
      <c r="RJR93" s="12"/>
      <c r="RJS93" s="12"/>
      <c r="RJT93" s="12"/>
      <c r="RJU93" s="12"/>
      <c r="RJV93" s="12"/>
      <c r="RJW93" s="12"/>
      <c r="RJX93" s="12"/>
      <c r="RJY93" s="12"/>
      <c r="RJZ93" s="12"/>
      <c r="RKA93" s="12"/>
      <c r="RKB93" s="12"/>
      <c r="RKC93" s="12"/>
      <c r="RKD93" s="12"/>
      <c r="RKE93" s="12"/>
      <c r="RKF93" s="12"/>
      <c r="RKG93" s="12"/>
      <c r="RKH93" s="12"/>
      <c r="RKI93" s="12"/>
      <c r="RKJ93" s="12"/>
      <c r="RKK93" s="12"/>
      <c r="RKL93" s="12"/>
      <c r="RKM93" s="12"/>
      <c r="RKN93" s="12"/>
      <c r="RKO93" s="12"/>
      <c r="RKP93" s="12"/>
      <c r="RKQ93" s="12"/>
      <c r="RKR93" s="12"/>
      <c r="RKS93" s="12"/>
      <c r="RKT93" s="12"/>
      <c r="RKU93" s="12"/>
      <c r="RKV93" s="12"/>
      <c r="RKW93" s="12"/>
      <c r="RKX93" s="12"/>
      <c r="RKY93" s="12"/>
      <c r="RKZ93" s="12"/>
      <c r="RLA93" s="12"/>
      <c r="RLB93" s="12"/>
      <c r="RLC93" s="12"/>
      <c r="RLD93" s="12"/>
      <c r="RLE93" s="12"/>
      <c r="RLF93" s="12"/>
      <c r="RLG93" s="12"/>
      <c r="RLH93" s="12"/>
      <c r="RLI93" s="12"/>
      <c r="RLJ93" s="12"/>
      <c r="RLK93" s="12"/>
      <c r="RLL93" s="12"/>
      <c r="RLM93" s="12"/>
      <c r="RLN93" s="12"/>
      <c r="RLO93" s="12"/>
      <c r="RLP93" s="12"/>
      <c r="RLQ93" s="12"/>
      <c r="RLR93" s="12"/>
      <c r="RLS93" s="12"/>
      <c r="RLT93" s="12"/>
      <c r="RLU93" s="12"/>
      <c r="RLV93" s="12"/>
      <c r="RLW93" s="12"/>
      <c r="RLX93" s="12"/>
      <c r="RLY93" s="12"/>
      <c r="RLZ93" s="12"/>
      <c r="RMA93" s="12"/>
      <c r="RMB93" s="12"/>
      <c r="RMC93" s="12"/>
      <c r="RMD93" s="12"/>
      <c r="RME93" s="12"/>
      <c r="RMF93" s="12"/>
      <c r="RMG93" s="12"/>
      <c r="RMH93" s="12"/>
      <c r="RMI93" s="12"/>
      <c r="RMJ93" s="12"/>
      <c r="RMK93" s="12"/>
      <c r="RML93" s="12"/>
      <c r="RMM93" s="12"/>
      <c r="RMN93" s="12"/>
      <c r="RMO93" s="12"/>
      <c r="RMP93" s="12"/>
      <c r="RMQ93" s="12"/>
      <c r="RMR93" s="12"/>
      <c r="RMS93" s="12"/>
      <c r="RMT93" s="12"/>
      <c r="RMU93" s="12"/>
      <c r="RMV93" s="12"/>
      <c r="RMW93" s="12"/>
      <c r="RMX93" s="12"/>
      <c r="RMY93" s="12"/>
      <c r="RMZ93" s="12"/>
      <c r="RNA93" s="12"/>
      <c r="RNB93" s="12"/>
      <c r="RNC93" s="12"/>
      <c r="RND93" s="12"/>
      <c r="RNE93" s="12"/>
      <c r="RNF93" s="12"/>
      <c r="RNG93" s="12"/>
      <c r="RNH93" s="12"/>
      <c r="RNI93" s="12"/>
      <c r="RNJ93" s="12"/>
      <c r="RNK93" s="12"/>
      <c r="RNL93" s="12"/>
      <c r="RNM93" s="12"/>
      <c r="RNN93" s="12"/>
      <c r="RNO93" s="12"/>
      <c r="RNP93" s="12"/>
      <c r="RNQ93" s="12"/>
      <c r="RNR93" s="12"/>
      <c r="RNS93" s="12"/>
      <c r="RNT93" s="12"/>
      <c r="RNU93" s="12"/>
      <c r="RNV93" s="12"/>
      <c r="RNW93" s="12"/>
      <c r="RNX93" s="12"/>
      <c r="RNY93" s="12"/>
      <c r="RNZ93" s="12"/>
      <c r="ROA93" s="12"/>
      <c r="ROB93" s="12"/>
      <c r="ROC93" s="12"/>
      <c r="ROD93" s="12"/>
      <c r="ROE93" s="12"/>
      <c r="ROF93" s="12"/>
      <c r="ROG93" s="12"/>
      <c r="ROH93" s="12"/>
      <c r="ROI93" s="12"/>
      <c r="ROJ93" s="12"/>
      <c r="ROK93" s="12"/>
      <c r="ROL93" s="12"/>
      <c r="ROM93" s="12"/>
      <c r="RON93" s="12"/>
      <c r="ROO93" s="12"/>
      <c r="ROP93" s="12"/>
      <c r="ROQ93" s="12"/>
      <c r="ROR93" s="12"/>
      <c r="ROS93" s="12"/>
      <c r="ROT93" s="12"/>
      <c r="ROU93" s="12"/>
      <c r="ROV93" s="12"/>
      <c r="ROW93" s="12"/>
      <c r="ROX93" s="12"/>
      <c r="ROY93" s="12"/>
      <c r="ROZ93" s="12"/>
      <c r="RPA93" s="12"/>
      <c r="RPB93" s="12"/>
      <c r="RPC93" s="12"/>
      <c r="RPD93" s="12"/>
      <c r="RPE93" s="12"/>
      <c r="RPF93" s="12"/>
      <c r="RPG93" s="12"/>
      <c r="RPH93" s="12"/>
      <c r="RPI93" s="12"/>
      <c r="RPJ93" s="12"/>
      <c r="RPK93" s="12"/>
      <c r="RPL93" s="12"/>
      <c r="RPM93" s="12"/>
      <c r="RPN93" s="12"/>
      <c r="RPO93" s="12"/>
      <c r="RPP93" s="12"/>
      <c r="RPQ93" s="12"/>
      <c r="RPR93" s="12"/>
      <c r="RPS93" s="12"/>
      <c r="RPT93" s="12"/>
      <c r="RPU93" s="12"/>
      <c r="RPV93" s="12"/>
      <c r="RPW93" s="12"/>
      <c r="RPX93" s="12"/>
      <c r="RPY93" s="12"/>
      <c r="RPZ93" s="12"/>
      <c r="RQA93" s="12"/>
      <c r="RQB93" s="12"/>
      <c r="RQC93" s="12"/>
      <c r="RQD93" s="12"/>
      <c r="RQE93" s="12"/>
      <c r="RQF93" s="12"/>
      <c r="RQG93" s="12"/>
      <c r="RQH93" s="12"/>
      <c r="RQI93" s="12"/>
      <c r="RQJ93" s="12"/>
      <c r="RQK93" s="12"/>
      <c r="RQL93" s="12"/>
      <c r="RQM93" s="12"/>
      <c r="RQN93" s="12"/>
      <c r="RQO93" s="12"/>
      <c r="RQP93" s="12"/>
      <c r="RQQ93" s="12"/>
      <c r="RQR93" s="12"/>
      <c r="RQS93" s="12"/>
      <c r="RQT93" s="12"/>
      <c r="RQU93" s="12"/>
      <c r="RQV93" s="12"/>
      <c r="RQW93" s="12"/>
      <c r="RQX93" s="12"/>
      <c r="RQY93" s="12"/>
      <c r="RQZ93" s="12"/>
      <c r="RRA93" s="12"/>
      <c r="RRB93" s="12"/>
      <c r="RRC93" s="12"/>
      <c r="RRD93" s="12"/>
      <c r="RRE93" s="12"/>
      <c r="RRF93" s="12"/>
      <c r="RRG93" s="12"/>
      <c r="RRH93" s="12"/>
      <c r="RRI93" s="12"/>
      <c r="RRJ93" s="12"/>
      <c r="RRK93" s="12"/>
      <c r="RRL93" s="12"/>
      <c r="RRM93" s="12"/>
      <c r="RRN93" s="12"/>
      <c r="RRO93" s="12"/>
      <c r="RRP93" s="12"/>
      <c r="RRQ93" s="12"/>
      <c r="RRR93" s="12"/>
      <c r="RRS93" s="12"/>
      <c r="RRT93" s="12"/>
      <c r="RRU93" s="12"/>
      <c r="RRV93" s="12"/>
      <c r="RRW93" s="12"/>
      <c r="RRX93" s="12"/>
      <c r="RRY93" s="12"/>
      <c r="RRZ93" s="12"/>
      <c r="RSA93" s="12"/>
      <c r="RSB93" s="12"/>
      <c r="RSC93" s="12"/>
      <c r="RSD93" s="12"/>
      <c r="RSE93" s="12"/>
      <c r="RSF93" s="12"/>
      <c r="RSG93" s="12"/>
      <c r="RSH93" s="12"/>
      <c r="RSI93" s="12"/>
      <c r="RSJ93" s="12"/>
      <c r="RSK93" s="12"/>
      <c r="RSL93" s="12"/>
      <c r="RSM93" s="12"/>
      <c r="RSN93" s="12"/>
      <c r="RSO93" s="12"/>
      <c r="RSP93" s="12"/>
      <c r="RSQ93" s="12"/>
      <c r="RSR93" s="12"/>
      <c r="RSS93" s="12"/>
      <c r="RST93" s="12"/>
      <c r="RSU93" s="12"/>
      <c r="RSV93" s="12"/>
      <c r="RSW93" s="12"/>
      <c r="RSX93" s="12"/>
      <c r="RSY93" s="12"/>
      <c r="RSZ93" s="12"/>
      <c r="RTA93" s="12"/>
      <c r="RTB93" s="12"/>
      <c r="RTC93" s="12"/>
      <c r="RTD93" s="12"/>
      <c r="RTE93" s="12"/>
      <c r="RTF93" s="12"/>
      <c r="RTG93" s="12"/>
      <c r="RTH93" s="12"/>
      <c r="RTI93" s="12"/>
      <c r="RTJ93" s="12"/>
      <c r="RTK93" s="12"/>
      <c r="RTL93" s="12"/>
      <c r="RTM93" s="12"/>
      <c r="RTN93" s="12"/>
      <c r="RTO93" s="12"/>
      <c r="RTP93" s="12"/>
      <c r="RTQ93" s="12"/>
      <c r="RTR93" s="12"/>
      <c r="RTS93" s="12"/>
      <c r="RTT93" s="12"/>
      <c r="RTU93" s="12"/>
      <c r="RTV93" s="12"/>
      <c r="RTW93" s="12"/>
      <c r="RTX93" s="12"/>
      <c r="RTY93" s="12"/>
      <c r="RTZ93" s="12"/>
      <c r="RUA93" s="12"/>
      <c r="RUB93" s="12"/>
      <c r="RUC93" s="12"/>
      <c r="RUD93" s="12"/>
      <c r="RUE93" s="12"/>
      <c r="RUF93" s="12"/>
      <c r="RUG93" s="12"/>
      <c r="RUH93" s="12"/>
      <c r="RUI93" s="12"/>
      <c r="RUJ93" s="12"/>
      <c r="RUK93" s="12"/>
      <c r="RUL93" s="12"/>
      <c r="RUM93" s="12"/>
      <c r="RUN93" s="12"/>
      <c r="RUO93" s="12"/>
      <c r="RUP93" s="12"/>
      <c r="RUQ93" s="12"/>
      <c r="RUR93" s="12"/>
      <c r="RUS93" s="12"/>
      <c r="RUT93" s="12"/>
      <c r="RUU93" s="12"/>
      <c r="RUV93" s="12"/>
      <c r="RUW93" s="12"/>
      <c r="RUX93" s="12"/>
      <c r="RUY93" s="12"/>
      <c r="RUZ93" s="12"/>
      <c r="RVA93" s="12"/>
      <c r="RVB93" s="12"/>
      <c r="RVC93" s="12"/>
      <c r="RVD93" s="12"/>
      <c r="RVE93" s="12"/>
      <c r="RVF93" s="12"/>
      <c r="RVG93" s="12"/>
      <c r="RVH93" s="12"/>
      <c r="RVI93" s="12"/>
      <c r="RVJ93" s="12"/>
      <c r="RVK93" s="12"/>
      <c r="RVL93" s="12"/>
      <c r="RVM93" s="12"/>
      <c r="RVN93" s="12"/>
      <c r="RVO93" s="12"/>
      <c r="RVP93" s="12"/>
      <c r="RVQ93" s="12"/>
      <c r="RVR93" s="12"/>
      <c r="RVS93" s="12"/>
      <c r="RVT93" s="12"/>
      <c r="RVU93" s="12"/>
      <c r="RVV93" s="12"/>
      <c r="RVW93" s="12"/>
      <c r="RVX93" s="12"/>
      <c r="RVY93" s="12"/>
      <c r="RVZ93" s="12"/>
      <c r="RWA93" s="12"/>
      <c r="RWB93" s="12"/>
      <c r="RWC93" s="12"/>
      <c r="RWD93" s="12"/>
      <c r="RWE93" s="12"/>
      <c r="RWF93" s="12"/>
      <c r="RWG93" s="12"/>
      <c r="RWH93" s="12"/>
      <c r="RWI93" s="12"/>
      <c r="RWJ93" s="12"/>
      <c r="RWK93" s="12"/>
      <c r="RWL93" s="12"/>
      <c r="RWM93" s="12"/>
      <c r="RWN93" s="12"/>
      <c r="RWO93" s="12"/>
      <c r="RWP93" s="12"/>
      <c r="RWQ93" s="12"/>
      <c r="RWR93" s="12"/>
      <c r="RWS93" s="12"/>
      <c r="RWT93" s="12"/>
      <c r="RWU93" s="12"/>
      <c r="RWV93" s="12"/>
      <c r="RWW93" s="12"/>
      <c r="RWX93" s="12"/>
      <c r="RWY93" s="12"/>
      <c r="RWZ93" s="12"/>
      <c r="RXA93" s="12"/>
      <c r="RXB93" s="12"/>
      <c r="RXC93" s="12"/>
      <c r="RXD93" s="12"/>
      <c r="RXE93" s="12"/>
      <c r="RXF93" s="12"/>
      <c r="RXG93" s="12"/>
      <c r="RXH93" s="12"/>
      <c r="RXI93" s="12"/>
      <c r="RXJ93" s="12"/>
      <c r="RXK93" s="12"/>
      <c r="RXL93" s="12"/>
      <c r="RXM93" s="12"/>
      <c r="RXN93" s="12"/>
      <c r="RXO93" s="12"/>
      <c r="RXP93" s="12"/>
      <c r="RXQ93" s="12"/>
      <c r="RXR93" s="12"/>
      <c r="RXS93" s="12"/>
      <c r="RXT93" s="12"/>
      <c r="RXU93" s="12"/>
      <c r="RXV93" s="12"/>
      <c r="RXW93" s="12"/>
      <c r="RXX93" s="12"/>
      <c r="RXY93" s="12"/>
      <c r="RXZ93" s="12"/>
      <c r="RYA93" s="12"/>
      <c r="RYB93" s="12"/>
      <c r="RYC93" s="12"/>
      <c r="RYD93" s="12"/>
      <c r="RYE93" s="12"/>
      <c r="RYF93" s="12"/>
      <c r="RYG93" s="12"/>
      <c r="RYH93" s="12"/>
      <c r="RYI93" s="12"/>
      <c r="RYJ93" s="12"/>
      <c r="RYK93" s="12"/>
      <c r="RYL93" s="12"/>
      <c r="RYM93" s="12"/>
      <c r="RYN93" s="12"/>
      <c r="RYO93" s="12"/>
      <c r="RYP93" s="12"/>
      <c r="RYQ93" s="12"/>
      <c r="RYR93" s="12"/>
      <c r="RYS93" s="12"/>
      <c r="RYT93" s="12"/>
      <c r="RYU93" s="12"/>
      <c r="RYV93" s="12"/>
      <c r="RYW93" s="12"/>
      <c r="RYX93" s="12"/>
      <c r="RYY93" s="12"/>
      <c r="RYZ93" s="12"/>
      <c r="RZA93" s="12"/>
      <c r="RZB93" s="12"/>
      <c r="RZC93" s="12"/>
      <c r="RZD93" s="12"/>
      <c r="RZE93" s="12"/>
      <c r="RZF93" s="12"/>
      <c r="RZG93" s="12"/>
      <c r="RZH93" s="12"/>
      <c r="RZI93" s="12"/>
      <c r="RZJ93" s="12"/>
      <c r="RZK93" s="12"/>
      <c r="RZL93" s="12"/>
      <c r="RZM93" s="12"/>
      <c r="RZN93" s="12"/>
      <c r="RZO93" s="12"/>
      <c r="RZP93" s="12"/>
      <c r="RZQ93" s="12"/>
      <c r="RZR93" s="12"/>
      <c r="RZS93" s="12"/>
      <c r="RZT93" s="12"/>
      <c r="RZU93" s="12"/>
      <c r="RZV93" s="12"/>
      <c r="RZW93" s="12"/>
      <c r="RZX93" s="12"/>
      <c r="RZY93" s="12"/>
      <c r="RZZ93" s="12"/>
      <c r="SAA93" s="12"/>
      <c r="SAB93" s="12"/>
      <c r="SAC93" s="12"/>
      <c r="SAD93" s="12"/>
      <c r="SAE93" s="12"/>
      <c r="SAF93" s="12"/>
      <c r="SAG93" s="12"/>
      <c r="SAH93" s="12"/>
      <c r="SAI93" s="12"/>
      <c r="SAJ93" s="12"/>
      <c r="SAK93" s="12"/>
      <c r="SAL93" s="12"/>
      <c r="SAM93" s="12"/>
      <c r="SAN93" s="12"/>
      <c r="SAO93" s="12"/>
      <c r="SAP93" s="12"/>
      <c r="SAQ93" s="12"/>
      <c r="SAR93" s="12"/>
      <c r="SAS93" s="12"/>
      <c r="SAT93" s="12"/>
      <c r="SAU93" s="12"/>
      <c r="SAV93" s="12"/>
      <c r="SAW93" s="12"/>
      <c r="SAX93" s="12"/>
      <c r="SAY93" s="12"/>
      <c r="SAZ93" s="12"/>
      <c r="SBA93" s="12"/>
      <c r="SBB93" s="12"/>
      <c r="SBC93" s="12"/>
      <c r="SBD93" s="12"/>
      <c r="SBE93" s="12"/>
      <c r="SBF93" s="12"/>
      <c r="SBG93" s="12"/>
      <c r="SBH93" s="12"/>
      <c r="SBI93" s="12"/>
      <c r="SBJ93" s="12"/>
      <c r="SBK93" s="12"/>
      <c r="SBL93" s="12"/>
      <c r="SBM93" s="12"/>
      <c r="SBN93" s="12"/>
      <c r="SBO93" s="12"/>
      <c r="SBP93" s="12"/>
      <c r="SBQ93" s="12"/>
      <c r="SBR93" s="12"/>
      <c r="SBS93" s="12"/>
      <c r="SBT93" s="12"/>
      <c r="SBU93" s="12"/>
      <c r="SBV93" s="12"/>
      <c r="SBW93" s="12"/>
      <c r="SBX93" s="12"/>
      <c r="SBY93" s="12"/>
      <c r="SBZ93" s="12"/>
      <c r="SCA93" s="12"/>
      <c r="SCB93" s="12"/>
      <c r="SCC93" s="12"/>
      <c r="SCD93" s="12"/>
      <c r="SCE93" s="12"/>
      <c r="SCF93" s="12"/>
      <c r="SCG93" s="12"/>
      <c r="SCH93" s="12"/>
      <c r="SCI93" s="12"/>
      <c r="SCJ93" s="12"/>
      <c r="SCK93" s="12"/>
      <c r="SCL93" s="12"/>
      <c r="SCM93" s="12"/>
      <c r="SCN93" s="12"/>
      <c r="SCO93" s="12"/>
      <c r="SCP93" s="12"/>
      <c r="SCQ93" s="12"/>
      <c r="SCR93" s="12"/>
      <c r="SCS93" s="12"/>
      <c r="SCT93" s="12"/>
      <c r="SCU93" s="12"/>
      <c r="SCV93" s="12"/>
      <c r="SCW93" s="12"/>
      <c r="SCX93" s="12"/>
      <c r="SCY93" s="12"/>
      <c r="SCZ93" s="12"/>
      <c r="SDA93" s="12"/>
      <c r="SDB93" s="12"/>
      <c r="SDC93" s="12"/>
      <c r="SDD93" s="12"/>
      <c r="SDE93" s="12"/>
      <c r="SDF93" s="12"/>
      <c r="SDG93" s="12"/>
      <c r="SDH93" s="12"/>
      <c r="SDI93" s="12"/>
      <c r="SDJ93" s="12"/>
      <c r="SDK93" s="12"/>
      <c r="SDL93" s="12"/>
      <c r="SDM93" s="12"/>
      <c r="SDN93" s="12"/>
      <c r="SDO93" s="12"/>
      <c r="SDP93" s="12"/>
      <c r="SDQ93" s="12"/>
      <c r="SDR93" s="12"/>
      <c r="SDS93" s="12"/>
      <c r="SDT93" s="12"/>
      <c r="SDU93" s="12"/>
      <c r="SDV93" s="12"/>
      <c r="SDW93" s="12"/>
      <c r="SDX93" s="12"/>
      <c r="SDY93" s="12"/>
      <c r="SDZ93" s="12"/>
      <c r="SEA93" s="12"/>
      <c r="SEB93" s="12"/>
      <c r="SEC93" s="12"/>
      <c r="SED93" s="12"/>
      <c r="SEE93" s="12"/>
      <c r="SEF93" s="12"/>
      <c r="SEG93" s="12"/>
      <c r="SEH93" s="12"/>
      <c r="SEI93" s="12"/>
      <c r="SEJ93" s="12"/>
      <c r="SEK93" s="12"/>
      <c r="SEL93" s="12"/>
      <c r="SEM93" s="12"/>
      <c r="SEN93" s="12"/>
      <c r="SEO93" s="12"/>
      <c r="SEP93" s="12"/>
      <c r="SEQ93" s="12"/>
      <c r="SER93" s="12"/>
      <c r="SES93" s="12"/>
      <c r="SET93" s="12"/>
      <c r="SEU93" s="12"/>
      <c r="SEV93" s="12"/>
      <c r="SEW93" s="12"/>
      <c r="SEX93" s="12"/>
      <c r="SEY93" s="12"/>
      <c r="SEZ93" s="12"/>
      <c r="SFA93" s="12"/>
      <c r="SFB93" s="12"/>
      <c r="SFC93" s="12"/>
      <c r="SFD93" s="12"/>
      <c r="SFE93" s="12"/>
      <c r="SFF93" s="12"/>
      <c r="SFG93" s="12"/>
      <c r="SFH93" s="12"/>
      <c r="SFI93" s="12"/>
      <c r="SFJ93" s="12"/>
      <c r="SFK93" s="12"/>
      <c r="SFL93" s="12"/>
      <c r="SFM93" s="12"/>
      <c r="SFN93" s="12"/>
      <c r="SFO93" s="12"/>
      <c r="SFP93" s="12"/>
      <c r="SFQ93" s="12"/>
      <c r="SFR93" s="12"/>
      <c r="SFS93" s="12"/>
      <c r="SFT93" s="12"/>
      <c r="SFU93" s="12"/>
      <c r="SFV93" s="12"/>
      <c r="SFW93" s="12"/>
      <c r="SFX93" s="12"/>
      <c r="SFY93" s="12"/>
      <c r="SFZ93" s="12"/>
      <c r="SGA93" s="12"/>
      <c r="SGB93" s="12"/>
      <c r="SGC93" s="12"/>
      <c r="SGD93" s="12"/>
      <c r="SGE93" s="12"/>
      <c r="SGF93" s="12"/>
      <c r="SGG93" s="12"/>
      <c r="SGH93" s="12"/>
      <c r="SGI93" s="12"/>
      <c r="SGJ93" s="12"/>
      <c r="SGK93" s="12"/>
      <c r="SGL93" s="12"/>
      <c r="SGM93" s="12"/>
      <c r="SGN93" s="12"/>
      <c r="SGO93" s="12"/>
      <c r="SGP93" s="12"/>
      <c r="SGQ93" s="12"/>
      <c r="SGR93" s="12"/>
      <c r="SGS93" s="12"/>
      <c r="SGT93" s="12"/>
      <c r="SGU93" s="12"/>
      <c r="SGV93" s="12"/>
      <c r="SGW93" s="12"/>
      <c r="SGX93" s="12"/>
      <c r="SGY93" s="12"/>
      <c r="SGZ93" s="12"/>
      <c r="SHA93" s="12"/>
      <c r="SHB93" s="12"/>
      <c r="SHC93" s="12"/>
      <c r="SHD93" s="12"/>
      <c r="SHE93" s="12"/>
      <c r="SHF93" s="12"/>
      <c r="SHG93" s="12"/>
      <c r="SHH93" s="12"/>
      <c r="SHI93" s="12"/>
      <c r="SHJ93" s="12"/>
      <c r="SHK93" s="12"/>
      <c r="SHL93" s="12"/>
      <c r="SHM93" s="12"/>
      <c r="SHN93" s="12"/>
      <c r="SHO93" s="12"/>
      <c r="SHP93" s="12"/>
      <c r="SHQ93" s="12"/>
      <c r="SHR93" s="12"/>
      <c r="SHS93" s="12"/>
      <c r="SHT93" s="12"/>
      <c r="SHU93" s="12"/>
      <c r="SHV93" s="12"/>
      <c r="SHW93" s="12"/>
      <c r="SHX93" s="12"/>
      <c r="SHY93" s="12"/>
      <c r="SHZ93" s="12"/>
      <c r="SIA93" s="12"/>
      <c r="SIB93" s="12"/>
      <c r="SIC93" s="12"/>
      <c r="SID93" s="12"/>
      <c r="SIE93" s="12"/>
      <c r="SIF93" s="12"/>
      <c r="SIG93" s="12"/>
      <c r="SIH93" s="12"/>
      <c r="SII93" s="12"/>
      <c r="SIJ93" s="12"/>
      <c r="SIK93" s="12"/>
      <c r="SIL93" s="12"/>
      <c r="SIM93" s="12"/>
      <c r="SIN93" s="12"/>
      <c r="SIO93" s="12"/>
      <c r="SIP93" s="12"/>
      <c r="SIQ93" s="12"/>
      <c r="SIR93" s="12"/>
      <c r="SIS93" s="12"/>
      <c r="SIT93" s="12"/>
      <c r="SIU93" s="12"/>
      <c r="SIV93" s="12"/>
      <c r="SIW93" s="12"/>
      <c r="SIX93" s="12"/>
      <c r="SIY93" s="12"/>
      <c r="SIZ93" s="12"/>
      <c r="SJA93" s="12"/>
      <c r="SJB93" s="12"/>
      <c r="SJC93" s="12"/>
      <c r="SJD93" s="12"/>
      <c r="SJE93" s="12"/>
      <c r="SJF93" s="12"/>
      <c r="SJG93" s="12"/>
      <c r="SJH93" s="12"/>
      <c r="SJI93" s="12"/>
      <c r="SJJ93" s="12"/>
      <c r="SJK93" s="12"/>
      <c r="SJL93" s="12"/>
      <c r="SJM93" s="12"/>
      <c r="SJN93" s="12"/>
      <c r="SJO93" s="12"/>
      <c r="SJP93" s="12"/>
      <c r="SJQ93" s="12"/>
      <c r="SJR93" s="12"/>
      <c r="SJS93" s="12"/>
      <c r="SJT93" s="12"/>
      <c r="SJU93" s="12"/>
      <c r="SJV93" s="12"/>
      <c r="SJW93" s="12"/>
      <c r="SJX93" s="12"/>
      <c r="SJY93" s="12"/>
      <c r="SJZ93" s="12"/>
      <c r="SKA93" s="12"/>
      <c r="SKB93" s="12"/>
      <c r="SKC93" s="12"/>
      <c r="SKD93" s="12"/>
      <c r="SKE93" s="12"/>
      <c r="SKF93" s="12"/>
      <c r="SKG93" s="12"/>
      <c r="SKH93" s="12"/>
      <c r="SKI93" s="12"/>
      <c r="SKJ93" s="12"/>
      <c r="SKK93" s="12"/>
      <c r="SKL93" s="12"/>
      <c r="SKM93" s="12"/>
      <c r="SKN93" s="12"/>
      <c r="SKO93" s="12"/>
      <c r="SKP93" s="12"/>
      <c r="SKQ93" s="12"/>
      <c r="SKR93" s="12"/>
      <c r="SKS93" s="12"/>
      <c r="SKT93" s="12"/>
      <c r="SKU93" s="12"/>
      <c r="SKV93" s="12"/>
      <c r="SKW93" s="12"/>
      <c r="SKX93" s="12"/>
      <c r="SKY93" s="12"/>
      <c r="SKZ93" s="12"/>
      <c r="SLA93" s="12"/>
      <c r="SLB93" s="12"/>
      <c r="SLC93" s="12"/>
      <c r="SLD93" s="12"/>
      <c r="SLE93" s="12"/>
      <c r="SLF93" s="12"/>
      <c r="SLG93" s="12"/>
      <c r="SLH93" s="12"/>
      <c r="SLI93" s="12"/>
      <c r="SLJ93" s="12"/>
      <c r="SLK93" s="12"/>
      <c r="SLL93" s="12"/>
      <c r="SLM93" s="12"/>
      <c r="SLN93" s="12"/>
      <c r="SLO93" s="12"/>
      <c r="SLP93" s="12"/>
      <c r="SLQ93" s="12"/>
      <c r="SLR93" s="12"/>
      <c r="SLS93" s="12"/>
      <c r="SLT93" s="12"/>
      <c r="SLU93" s="12"/>
      <c r="SLV93" s="12"/>
      <c r="SLW93" s="12"/>
      <c r="SLX93" s="12"/>
      <c r="SLY93" s="12"/>
      <c r="SLZ93" s="12"/>
      <c r="SMA93" s="12"/>
      <c r="SMB93" s="12"/>
      <c r="SMC93" s="12"/>
      <c r="SMD93" s="12"/>
      <c r="SME93" s="12"/>
      <c r="SMF93" s="12"/>
      <c r="SMG93" s="12"/>
      <c r="SMH93" s="12"/>
      <c r="SMI93" s="12"/>
      <c r="SMJ93" s="12"/>
      <c r="SMK93" s="12"/>
      <c r="SML93" s="12"/>
      <c r="SMM93" s="12"/>
      <c r="SMN93" s="12"/>
      <c r="SMO93" s="12"/>
      <c r="SMP93" s="12"/>
      <c r="SMQ93" s="12"/>
      <c r="SMR93" s="12"/>
      <c r="SMS93" s="12"/>
      <c r="SMT93" s="12"/>
      <c r="SMU93" s="12"/>
      <c r="SMV93" s="12"/>
      <c r="SMW93" s="12"/>
      <c r="SMX93" s="12"/>
      <c r="SMY93" s="12"/>
      <c r="SMZ93" s="12"/>
      <c r="SNA93" s="12"/>
      <c r="SNB93" s="12"/>
      <c r="SNC93" s="12"/>
      <c r="SND93" s="12"/>
      <c r="SNE93" s="12"/>
      <c r="SNF93" s="12"/>
      <c r="SNG93" s="12"/>
      <c r="SNH93" s="12"/>
      <c r="SNI93" s="12"/>
      <c r="SNJ93" s="12"/>
      <c r="SNK93" s="12"/>
      <c r="SNL93" s="12"/>
      <c r="SNM93" s="12"/>
      <c r="SNN93" s="12"/>
      <c r="SNO93" s="12"/>
      <c r="SNP93" s="12"/>
      <c r="SNQ93" s="12"/>
      <c r="SNR93" s="12"/>
      <c r="SNS93" s="12"/>
      <c r="SNT93" s="12"/>
      <c r="SNU93" s="12"/>
      <c r="SNV93" s="12"/>
      <c r="SNW93" s="12"/>
      <c r="SNX93" s="12"/>
      <c r="SNY93" s="12"/>
      <c r="SNZ93" s="12"/>
      <c r="SOA93" s="12"/>
      <c r="SOB93" s="12"/>
      <c r="SOC93" s="12"/>
      <c r="SOD93" s="12"/>
      <c r="SOE93" s="12"/>
      <c r="SOF93" s="12"/>
      <c r="SOG93" s="12"/>
      <c r="SOH93" s="12"/>
      <c r="SOI93" s="12"/>
      <c r="SOJ93" s="12"/>
      <c r="SOK93" s="12"/>
      <c r="SOL93" s="12"/>
      <c r="SOM93" s="12"/>
      <c r="SON93" s="12"/>
      <c r="SOO93" s="12"/>
      <c r="SOP93" s="12"/>
      <c r="SOQ93" s="12"/>
      <c r="SOR93" s="12"/>
      <c r="SOS93" s="12"/>
      <c r="SOT93" s="12"/>
      <c r="SOU93" s="12"/>
      <c r="SOV93" s="12"/>
      <c r="SOW93" s="12"/>
      <c r="SOX93" s="12"/>
      <c r="SOY93" s="12"/>
      <c r="SOZ93" s="12"/>
      <c r="SPA93" s="12"/>
      <c r="SPB93" s="12"/>
      <c r="SPC93" s="12"/>
      <c r="SPD93" s="12"/>
      <c r="SPE93" s="12"/>
      <c r="SPF93" s="12"/>
      <c r="SPG93" s="12"/>
      <c r="SPH93" s="12"/>
      <c r="SPI93" s="12"/>
      <c r="SPJ93" s="12"/>
      <c r="SPK93" s="12"/>
      <c r="SPL93" s="12"/>
      <c r="SPM93" s="12"/>
      <c r="SPN93" s="12"/>
      <c r="SPO93" s="12"/>
      <c r="SPP93" s="12"/>
      <c r="SPQ93" s="12"/>
      <c r="SPR93" s="12"/>
      <c r="SPS93" s="12"/>
      <c r="SPT93" s="12"/>
      <c r="SPU93" s="12"/>
      <c r="SPV93" s="12"/>
      <c r="SPW93" s="12"/>
      <c r="SPX93" s="12"/>
      <c r="SPY93" s="12"/>
      <c r="SPZ93" s="12"/>
      <c r="SQA93" s="12"/>
      <c r="SQB93" s="12"/>
      <c r="SQC93" s="12"/>
      <c r="SQD93" s="12"/>
      <c r="SQE93" s="12"/>
      <c r="SQF93" s="12"/>
      <c r="SQG93" s="12"/>
      <c r="SQH93" s="12"/>
      <c r="SQI93" s="12"/>
      <c r="SQJ93" s="12"/>
      <c r="SQK93" s="12"/>
      <c r="SQL93" s="12"/>
      <c r="SQM93" s="12"/>
      <c r="SQN93" s="12"/>
      <c r="SQO93" s="12"/>
      <c r="SQP93" s="12"/>
      <c r="SQQ93" s="12"/>
      <c r="SQR93" s="12"/>
      <c r="SQS93" s="12"/>
      <c r="SQT93" s="12"/>
      <c r="SQU93" s="12"/>
      <c r="SQV93" s="12"/>
      <c r="SQW93" s="12"/>
      <c r="SQX93" s="12"/>
      <c r="SQY93" s="12"/>
      <c r="SQZ93" s="12"/>
      <c r="SRA93" s="12"/>
      <c r="SRB93" s="12"/>
      <c r="SRC93" s="12"/>
      <c r="SRD93" s="12"/>
      <c r="SRE93" s="12"/>
      <c r="SRF93" s="12"/>
      <c r="SRG93" s="12"/>
      <c r="SRH93" s="12"/>
      <c r="SRI93" s="12"/>
      <c r="SRJ93" s="12"/>
      <c r="SRK93" s="12"/>
      <c r="SRL93" s="12"/>
      <c r="SRM93" s="12"/>
      <c r="SRN93" s="12"/>
      <c r="SRO93" s="12"/>
      <c r="SRP93" s="12"/>
      <c r="SRQ93" s="12"/>
      <c r="SRR93" s="12"/>
      <c r="SRS93" s="12"/>
      <c r="SRT93" s="12"/>
      <c r="SRU93" s="12"/>
      <c r="SRV93" s="12"/>
      <c r="SRW93" s="12"/>
      <c r="SRX93" s="12"/>
      <c r="SRY93" s="12"/>
      <c r="SRZ93" s="12"/>
      <c r="SSA93" s="12"/>
      <c r="SSB93" s="12"/>
      <c r="SSC93" s="12"/>
      <c r="SSD93" s="12"/>
      <c r="SSE93" s="12"/>
      <c r="SSF93" s="12"/>
      <c r="SSG93" s="12"/>
      <c r="SSH93" s="12"/>
      <c r="SSI93" s="12"/>
      <c r="SSJ93" s="12"/>
      <c r="SSK93" s="12"/>
      <c r="SSL93" s="12"/>
      <c r="SSM93" s="12"/>
      <c r="SSN93" s="12"/>
      <c r="SSO93" s="12"/>
      <c r="SSP93" s="12"/>
      <c r="SSQ93" s="12"/>
      <c r="SSR93" s="12"/>
      <c r="SSS93" s="12"/>
      <c r="SST93" s="12"/>
      <c r="SSU93" s="12"/>
      <c r="SSV93" s="12"/>
      <c r="SSW93" s="12"/>
      <c r="SSX93" s="12"/>
      <c r="SSY93" s="12"/>
      <c r="SSZ93" s="12"/>
      <c r="STA93" s="12"/>
      <c r="STB93" s="12"/>
      <c r="STC93" s="12"/>
      <c r="STD93" s="12"/>
      <c r="STE93" s="12"/>
      <c r="STF93" s="12"/>
      <c r="STG93" s="12"/>
      <c r="STH93" s="12"/>
      <c r="STI93" s="12"/>
      <c r="STJ93" s="12"/>
      <c r="STK93" s="12"/>
      <c r="STL93" s="12"/>
      <c r="STM93" s="12"/>
      <c r="STN93" s="12"/>
      <c r="STO93" s="12"/>
      <c r="STP93" s="12"/>
      <c r="STQ93" s="12"/>
      <c r="STR93" s="12"/>
      <c r="STS93" s="12"/>
      <c r="STT93" s="12"/>
      <c r="STU93" s="12"/>
      <c r="STV93" s="12"/>
      <c r="STW93" s="12"/>
      <c r="STX93" s="12"/>
      <c r="STY93" s="12"/>
      <c r="STZ93" s="12"/>
      <c r="SUA93" s="12"/>
      <c r="SUB93" s="12"/>
      <c r="SUC93" s="12"/>
      <c r="SUD93" s="12"/>
      <c r="SUE93" s="12"/>
      <c r="SUF93" s="12"/>
      <c r="SUG93" s="12"/>
      <c r="SUH93" s="12"/>
      <c r="SUI93" s="12"/>
      <c r="SUJ93" s="12"/>
      <c r="SUK93" s="12"/>
      <c r="SUL93" s="12"/>
      <c r="SUM93" s="12"/>
      <c r="SUN93" s="12"/>
      <c r="SUO93" s="12"/>
      <c r="SUP93" s="12"/>
      <c r="SUQ93" s="12"/>
      <c r="SUR93" s="12"/>
      <c r="SUS93" s="12"/>
      <c r="SUT93" s="12"/>
      <c r="SUU93" s="12"/>
      <c r="SUV93" s="12"/>
      <c r="SUW93" s="12"/>
      <c r="SUX93" s="12"/>
      <c r="SUY93" s="12"/>
      <c r="SUZ93" s="12"/>
      <c r="SVA93" s="12"/>
      <c r="SVB93" s="12"/>
      <c r="SVC93" s="12"/>
      <c r="SVD93" s="12"/>
      <c r="SVE93" s="12"/>
      <c r="SVF93" s="12"/>
      <c r="SVG93" s="12"/>
      <c r="SVH93" s="12"/>
      <c r="SVI93" s="12"/>
      <c r="SVJ93" s="12"/>
      <c r="SVK93" s="12"/>
      <c r="SVL93" s="12"/>
      <c r="SVM93" s="12"/>
      <c r="SVN93" s="12"/>
      <c r="SVO93" s="12"/>
      <c r="SVP93" s="12"/>
      <c r="SVQ93" s="12"/>
      <c r="SVR93" s="12"/>
      <c r="SVS93" s="12"/>
      <c r="SVT93" s="12"/>
      <c r="SVU93" s="12"/>
      <c r="SVV93" s="12"/>
      <c r="SVW93" s="12"/>
      <c r="SVX93" s="12"/>
      <c r="SVY93" s="12"/>
      <c r="SVZ93" s="12"/>
      <c r="SWA93" s="12"/>
      <c r="SWB93" s="12"/>
      <c r="SWC93" s="12"/>
      <c r="SWD93" s="12"/>
      <c r="SWE93" s="12"/>
      <c r="SWF93" s="12"/>
      <c r="SWG93" s="12"/>
      <c r="SWH93" s="12"/>
      <c r="SWI93" s="12"/>
      <c r="SWJ93" s="12"/>
      <c r="SWK93" s="12"/>
      <c r="SWL93" s="12"/>
      <c r="SWM93" s="12"/>
      <c r="SWN93" s="12"/>
      <c r="SWO93" s="12"/>
      <c r="SWP93" s="12"/>
      <c r="SWQ93" s="12"/>
      <c r="SWR93" s="12"/>
      <c r="SWS93" s="12"/>
      <c r="SWT93" s="12"/>
      <c r="SWU93" s="12"/>
      <c r="SWV93" s="12"/>
      <c r="SWW93" s="12"/>
      <c r="SWX93" s="12"/>
      <c r="SWY93" s="12"/>
      <c r="SWZ93" s="12"/>
      <c r="SXA93" s="12"/>
      <c r="SXB93" s="12"/>
      <c r="SXC93" s="12"/>
      <c r="SXD93" s="12"/>
      <c r="SXE93" s="12"/>
      <c r="SXF93" s="12"/>
      <c r="SXG93" s="12"/>
      <c r="SXH93" s="12"/>
      <c r="SXI93" s="12"/>
      <c r="SXJ93" s="12"/>
      <c r="SXK93" s="12"/>
      <c r="SXL93" s="12"/>
      <c r="SXM93" s="12"/>
      <c r="SXN93" s="12"/>
      <c r="SXO93" s="12"/>
      <c r="SXP93" s="12"/>
      <c r="SXQ93" s="12"/>
      <c r="SXR93" s="12"/>
      <c r="SXS93" s="12"/>
      <c r="SXT93" s="12"/>
      <c r="SXU93" s="12"/>
      <c r="SXV93" s="12"/>
      <c r="SXW93" s="12"/>
      <c r="SXX93" s="12"/>
      <c r="SXY93" s="12"/>
      <c r="SXZ93" s="12"/>
      <c r="SYA93" s="12"/>
      <c r="SYB93" s="12"/>
      <c r="SYC93" s="12"/>
      <c r="SYD93" s="12"/>
      <c r="SYE93" s="12"/>
      <c r="SYF93" s="12"/>
      <c r="SYG93" s="12"/>
      <c r="SYH93" s="12"/>
      <c r="SYI93" s="12"/>
      <c r="SYJ93" s="12"/>
      <c r="SYK93" s="12"/>
      <c r="SYL93" s="12"/>
      <c r="SYM93" s="12"/>
      <c r="SYN93" s="12"/>
      <c r="SYO93" s="12"/>
      <c r="SYP93" s="12"/>
      <c r="SYQ93" s="12"/>
      <c r="SYR93" s="12"/>
      <c r="SYS93" s="12"/>
      <c r="SYT93" s="12"/>
      <c r="SYU93" s="12"/>
      <c r="SYV93" s="12"/>
      <c r="SYW93" s="12"/>
      <c r="SYX93" s="12"/>
      <c r="SYY93" s="12"/>
      <c r="SYZ93" s="12"/>
      <c r="SZA93" s="12"/>
      <c r="SZB93" s="12"/>
      <c r="SZC93" s="12"/>
      <c r="SZD93" s="12"/>
      <c r="SZE93" s="12"/>
      <c r="SZF93" s="12"/>
      <c r="SZG93" s="12"/>
      <c r="SZH93" s="12"/>
      <c r="SZI93" s="12"/>
      <c r="SZJ93" s="12"/>
      <c r="SZK93" s="12"/>
      <c r="SZL93" s="12"/>
      <c r="SZM93" s="12"/>
      <c r="SZN93" s="12"/>
      <c r="SZO93" s="12"/>
      <c r="SZP93" s="12"/>
      <c r="SZQ93" s="12"/>
      <c r="SZR93" s="12"/>
      <c r="SZS93" s="12"/>
      <c r="SZT93" s="12"/>
      <c r="SZU93" s="12"/>
      <c r="SZV93" s="12"/>
      <c r="SZW93" s="12"/>
      <c r="SZX93" s="12"/>
      <c r="SZY93" s="12"/>
      <c r="SZZ93" s="12"/>
      <c r="TAA93" s="12"/>
      <c r="TAB93" s="12"/>
      <c r="TAC93" s="12"/>
      <c r="TAD93" s="12"/>
      <c r="TAE93" s="12"/>
      <c r="TAF93" s="12"/>
      <c r="TAG93" s="12"/>
      <c r="TAH93" s="12"/>
      <c r="TAI93" s="12"/>
      <c r="TAJ93" s="12"/>
      <c r="TAK93" s="12"/>
      <c r="TAL93" s="12"/>
      <c r="TAM93" s="12"/>
      <c r="TAN93" s="12"/>
      <c r="TAO93" s="12"/>
      <c r="TAP93" s="12"/>
      <c r="TAQ93" s="12"/>
      <c r="TAR93" s="12"/>
      <c r="TAS93" s="12"/>
      <c r="TAT93" s="12"/>
      <c r="TAU93" s="12"/>
      <c r="TAV93" s="12"/>
      <c r="TAW93" s="12"/>
      <c r="TAX93" s="12"/>
      <c r="TAY93" s="12"/>
      <c r="TAZ93" s="12"/>
      <c r="TBA93" s="12"/>
      <c r="TBB93" s="12"/>
      <c r="TBC93" s="12"/>
      <c r="TBD93" s="12"/>
      <c r="TBE93" s="12"/>
      <c r="TBF93" s="12"/>
      <c r="TBG93" s="12"/>
      <c r="TBH93" s="12"/>
      <c r="TBI93" s="12"/>
      <c r="TBJ93" s="12"/>
      <c r="TBK93" s="12"/>
      <c r="TBL93" s="12"/>
      <c r="TBM93" s="12"/>
      <c r="TBN93" s="12"/>
      <c r="TBO93" s="12"/>
      <c r="TBP93" s="12"/>
      <c r="TBQ93" s="12"/>
      <c r="TBR93" s="12"/>
      <c r="TBS93" s="12"/>
      <c r="TBT93" s="12"/>
      <c r="TBU93" s="12"/>
      <c r="TBV93" s="12"/>
      <c r="TBW93" s="12"/>
      <c r="TBX93" s="12"/>
      <c r="TBY93" s="12"/>
      <c r="TBZ93" s="12"/>
      <c r="TCA93" s="12"/>
      <c r="TCB93" s="12"/>
      <c r="TCC93" s="12"/>
      <c r="TCD93" s="12"/>
      <c r="TCE93" s="12"/>
      <c r="TCF93" s="12"/>
      <c r="TCG93" s="12"/>
      <c r="TCH93" s="12"/>
      <c r="TCI93" s="12"/>
      <c r="TCJ93" s="12"/>
      <c r="TCK93" s="12"/>
      <c r="TCL93" s="12"/>
      <c r="TCM93" s="12"/>
      <c r="TCN93" s="12"/>
      <c r="TCO93" s="12"/>
      <c r="TCP93" s="12"/>
      <c r="TCQ93" s="12"/>
      <c r="TCR93" s="12"/>
      <c r="TCS93" s="12"/>
      <c r="TCT93" s="12"/>
      <c r="TCU93" s="12"/>
      <c r="TCV93" s="12"/>
      <c r="TCW93" s="12"/>
      <c r="TCX93" s="12"/>
      <c r="TCY93" s="12"/>
      <c r="TCZ93" s="12"/>
      <c r="TDA93" s="12"/>
      <c r="TDB93" s="12"/>
      <c r="TDC93" s="12"/>
      <c r="TDD93" s="12"/>
      <c r="TDE93" s="12"/>
      <c r="TDF93" s="12"/>
      <c r="TDG93" s="12"/>
      <c r="TDH93" s="12"/>
      <c r="TDI93" s="12"/>
      <c r="TDJ93" s="12"/>
      <c r="TDK93" s="12"/>
      <c r="TDL93" s="12"/>
      <c r="TDM93" s="12"/>
      <c r="TDN93" s="12"/>
      <c r="TDO93" s="12"/>
      <c r="TDP93" s="12"/>
      <c r="TDQ93" s="12"/>
      <c r="TDR93" s="12"/>
      <c r="TDS93" s="12"/>
      <c r="TDT93" s="12"/>
      <c r="TDU93" s="12"/>
      <c r="TDV93" s="12"/>
      <c r="TDW93" s="12"/>
      <c r="TDX93" s="12"/>
      <c r="TDY93" s="12"/>
      <c r="TDZ93" s="12"/>
      <c r="TEA93" s="12"/>
      <c r="TEB93" s="12"/>
      <c r="TEC93" s="12"/>
      <c r="TED93" s="12"/>
      <c r="TEE93" s="12"/>
      <c r="TEF93" s="12"/>
      <c r="TEG93" s="12"/>
      <c r="TEH93" s="12"/>
      <c r="TEI93" s="12"/>
      <c r="TEJ93" s="12"/>
      <c r="TEK93" s="12"/>
      <c r="TEL93" s="12"/>
      <c r="TEM93" s="12"/>
      <c r="TEN93" s="12"/>
      <c r="TEO93" s="12"/>
      <c r="TEP93" s="12"/>
      <c r="TEQ93" s="12"/>
      <c r="TER93" s="12"/>
      <c r="TES93" s="12"/>
      <c r="TET93" s="12"/>
      <c r="TEU93" s="12"/>
      <c r="TEV93" s="12"/>
      <c r="TEW93" s="12"/>
      <c r="TEX93" s="12"/>
      <c r="TEY93" s="12"/>
      <c r="TEZ93" s="12"/>
      <c r="TFA93" s="12"/>
      <c r="TFB93" s="12"/>
      <c r="TFC93" s="12"/>
      <c r="TFD93" s="12"/>
      <c r="TFE93" s="12"/>
      <c r="TFF93" s="12"/>
      <c r="TFG93" s="12"/>
      <c r="TFH93" s="12"/>
      <c r="TFI93" s="12"/>
      <c r="TFJ93" s="12"/>
      <c r="TFK93" s="12"/>
      <c r="TFL93" s="12"/>
      <c r="TFM93" s="12"/>
      <c r="TFN93" s="12"/>
      <c r="TFO93" s="12"/>
      <c r="TFP93" s="12"/>
      <c r="TFQ93" s="12"/>
      <c r="TFR93" s="12"/>
      <c r="TFS93" s="12"/>
      <c r="TFT93" s="12"/>
      <c r="TFU93" s="12"/>
      <c r="TFV93" s="12"/>
      <c r="TFW93" s="12"/>
      <c r="TFX93" s="12"/>
      <c r="TFY93" s="12"/>
      <c r="TFZ93" s="12"/>
      <c r="TGA93" s="12"/>
      <c r="TGB93" s="12"/>
      <c r="TGC93" s="12"/>
      <c r="TGD93" s="12"/>
      <c r="TGE93" s="12"/>
      <c r="TGF93" s="12"/>
      <c r="TGG93" s="12"/>
      <c r="TGH93" s="12"/>
      <c r="TGI93" s="12"/>
      <c r="TGJ93" s="12"/>
      <c r="TGK93" s="12"/>
      <c r="TGL93" s="12"/>
      <c r="TGM93" s="12"/>
      <c r="TGN93" s="12"/>
      <c r="TGO93" s="12"/>
      <c r="TGP93" s="12"/>
      <c r="TGQ93" s="12"/>
      <c r="TGR93" s="12"/>
      <c r="TGS93" s="12"/>
      <c r="TGT93" s="12"/>
      <c r="TGU93" s="12"/>
      <c r="TGV93" s="12"/>
      <c r="TGW93" s="12"/>
      <c r="TGX93" s="12"/>
      <c r="TGY93" s="12"/>
      <c r="TGZ93" s="12"/>
      <c r="THA93" s="12"/>
      <c r="THB93" s="12"/>
      <c r="THC93" s="12"/>
      <c r="THD93" s="12"/>
      <c r="THE93" s="12"/>
      <c r="THF93" s="12"/>
      <c r="THG93" s="12"/>
      <c r="THH93" s="12"/>
      <c r="THI93" s="12"/>
      <c r="THJ93" s="12"/>
      <c r="THK93" s="12"/>
      <c r="THL93" s="12"/>
      <c r="THM93" s="12"/>
      <c r="THN93" s="12"/>
      <c r="THO93" s="12"/>
      <c r="THP93" s="12"/>
      <c r="THQ93" s="12"/>
      <c r="THR93" s="12"/>
      <c r="THS93" s="12"/>
      <c r="THT93" s="12"/>
      <c r="THU93" s="12"/>
      <c r="THV93" s="12"/>
      <c r="THW93" s="12"/>
      <c r="THX93" s="12"/>
      <c r="THY93" s="12"/>
      <c r="THZ93" s="12"/>
      <c r="TIA93" s="12"/>
      <c r="TIB93" s="12"/>
      <c r="TIC93" s="12"/>
      <c r="TID93" s="12"/>
      <c r="TIE93" s="12"/>
      <c r="TIF93" s="12"/>
      <c r="TIG93" s="12"/>
      <c r="TIH93" s="12"/>
      <c r="TII93" s="12"/>
      <c r="TIJ93" s="12"/>
      <c r="TIK93" s="12"/>
      <c r="TIL93" s="12"/>
      <c r="TIM93" s="12"/>
      <c r="TIN93" s="12"/>
      <c r="TIO93" s="12"/>
      <c r="TIP93" s="12"/>
      <c r="TIQ93" s="12"/>
      <c r="TIR93" s="12"/>
      <c r="TIS93" s="12"/>
      <c r="TIT93" s="12"/>
      <c r="TIU93" s="12"/>
      <c r="TIV93" s="12"/>
      <c r="TIW93" s="12"/>
      <c r="TIX93" s="12"/>
      <c r="TIY93" s="12"/>
      <c r="TIZ93" s="12"/>
      <c r="TJA93" s="12"/>
      <c r="TJB93" s="12"/>
      <c r="TJC93" s="12"/>
      <c r="TJD93" s="12"/>
      <c r="TJE93" s="12"/>
      <c r="TJF93" s="12"/>
      <c r="TJG93" s="12"/>
      <c r="TJH93" s="12"/>
      <c r="TJI93" s="12"/>
      <c r="TJJ93" s="12"/>
      <c r="TJK93" s="12"/>
      <c r="TJL93" s="12"/>
      <c r="TJM93" s="12"/>
      <c r="TJN93" s="12"/>
      <c r="TJO93" s="12"/>
      <c r="TJP93" s="12"/>
      <c r="TJQ93" s="12"/>
      <c r="TJR93" s="12"/>
      <c r="TJS93" s="12"/>
      <c r="TJT93" s="12"/>
      <c r="TJU93" s="12"/>
      <c r="TJV93" s="12"/>
      <c r="TJW93" s="12"/>
      <c r="TJX93" s="12"/>
      <c r="TJY93" s="12"/>
      <c r="TJZ93" s="12"/>
      <c r="TKA93" s="12"/>
      <c r="TKB93" s="12"/>
      <c r="TKC93" s="12"/>
      <c r="TKD93" s="12"/>
      <c r="TKE93" s="12"/>
      <c r="TKF93" s="12"/>
      <c r="TKG93" s="12"/>
      <c r="TKH93" s="12"/>
      <c r="TKI93" s="12"/>
      <c r="TKJ93" s="12"/>
      <c r="TKK93" s="12"/>
      <c r="TKL93" s="12"/>
      <c r="TKM93" s="12"/>
      <c r="TKN93" s="12"/>
      <c r="TKO93" s="12"/>
      <c r="TKP93" s="12"/>
      <c r="TKQ93" s="12"/>
      <c r="TKR93" s="12"/>
      <c r="TKS93" s="12"/>
      <c r="TKT93" s="12"/>
      <c r="TKU93" s="12"/>
      <c r="TKV93" s="12"/>
      <c r="TKW93" s="12"/>
      <c r="TKX93" s="12"/>
      <c r="TKY93" s="12"/>
      <c r="TKZ93" s="12"/>
      <c r="TLA93" s="12"/>
      <c r="TLB93" s="12"/>
      <c r="TLC93" s="12"/>
      <c r="TLD93" s="12"/>
      <c r="TLE93" s="12"/>
      <c r="TLF93" s="12"/>
      <c r="TLG93" s="12"/>
      <c r="TLH93" s="12"/>
      <c r="TLI93" s="12"/>
      <c r="TLJ93" s="12"/>
      <c r="TLK93" s="12"/>
      <c r="TLL93" s="12"/>
      <c r="TLM93" s="12"/>
      <c r="TLN93" s="12"/>
      <c r="TLO93" s="12"/>
      <c r="TLP93" s="12"/>
      <c r="TLQ93" s="12"/>
      <c r="TLR93" s="12"/>
      <c r="TLS93" s="12"/>
      <c r="TLT93" s="12"/>
      <c r="TLU93" s="12"/>
      <c r="TLV93" s="12"/>
      <c r="TLW93" s="12"/>
      <c r="TLX93" s="12"/>
      <c r="TLY93" s="12"/>
      <c r="TLZ93" s="12"/>
      <c r="TMA93" s="12"/>
      <c r="TMB93" s="12"/>
      <c r="TMC93" s="12"/>
      <c r="TMD93" s="12"/>
      <c r="TME93" s="12"/>
      <c r="TMF93" s="12"/>
      <c r="TMG93" s="12"/>
      <c r="TMH93" s="12"/>
      <c r="TMI93" s="12"/>
      <c r="TMJ93" s="12"/>
      <c r="TMK93" s="12"/>
      <c r="TML93" s="12"/>
      <c r="TMM93" s="12"/>
      <c r="TMN93" s="12"/>
      <c r="TMO93" s="12"/>
      <c r="TMP93" s="12"/>
      <c r="TMQ93" s="12"/>
      <c r="TMR93" s="12"/>
      <c r="TMS93" s="12"/>
      <c r="TMT93" s="12"/>
      <c r="TMU93" s="12"/>
      <c r="TMV93" s="12"/>
      <c r="TMW93" s="12"/>
      <c r="TMX93" s="12"/>
      <c r="TMY93" s="12"/>
      <c r="TMZ93" s="12"/>
      <c r="TNA93" s="12"/>
      <c r="TNB93" s="12"/>
      <c r="TNC93" s="12"/>
      <c r="TND93" s="12"/>
      <c r="TNE93" s="12"/>
      <c r="TNF93" s="12"/>
      <c r="TNG93" s="12"/>
      <c r="TNH93" s="12"/>
      <c r="TNI93" s="12"/>
      <c r="TNJ93" s="12"/>
      <c r="TNK93" s="12"/>
      <c r="TNL93" s="12"/>
      <c r="TNM93" s="12"/>
      <c r="TNN93" s="12"/>
      <c r="TNO93" s="12"/>
      <c r="TNP93" s="12"/>
      <c r="TNQ93" s="12"/>
      <c r="TNR93" s="12"/>
      <c r="TNS93" s="12"/>
      <c r="TNT93" s="12"/>
      <c r="TNU93" s="12"/>
      <c r="TNV93" s="12"/>
      <c r="TNW93" s="12"/>
      <c r="TNX93" s="12"/>
      <c r="TNY93" s="12"/>
      <c r="TNZ93" s="12"/>
      <c r="TOA93" s="12"/>
      <c r="TOB93" s="12"/>
      <c r="TOC93" s="12"/>
      <c r="TOD93" s="12"/>
      <c r="TOE93" s="12"/>
      <c r="TOF93" s="12"/>
      <c r="TOG93" s="12"/>
      <c r="TOH93" s="12"/>
      <c r="TOI93" s="12"/>
      <c r="TOJ93" s="12"/>
      <c r="TOK93" s="12"/>
      <c r="TOL93" s="12"/>
      <c r="TOM93" s="12"/>
      <c r="TON93" s="12"/>
      <c r="TOO93" s="12"/>
      <c r="TOP93" s="12"/>
      <c r="TOQ93" s="12"/>
      <c r="TOR93" s="12"/>
      <c r="TOS93" s="12"/>
      <c r="TOT93" s="12"/>
      <c r="TOU93" s="12"/>
      <c r="TOV93" s="12"/>
      <c r="TOW93" s="12"/>
      <c r="TOX93" s="12"/>
      <c r="TOY93" s="12"/>
      <c r="TOZ93" s="12"/>
      <c r="TPA93" s="12"/>
      <c r="TPB93" s="12"/>
      <c r="TPC93" s="12"/>
      <c r="TPD93" s="12"/>
      <c r="TPE93" s="12"/>
      <c r="TPF93" s="12"/>
      <c r="TPG93" s="12"/>
      <c r="TPH93" s="12"/>
      <c r="TPI93" s="12"/>
      <c r="TPJ93" s="12"/>
      <c r="TPK93" s="12"/>
      <c r="TPL93" s="12"/>
      <c r="TPM93" s="12"/>
      <c r="TPN93" s="12"/>
      <c r="TPO93" s="12"/>
      <c r="TPP93" s="12"/>
      <c r="TPQ93" s="12"/>
      <c r="TPR93" s="12"/>
      <c r="TPS93" s="12"/>
      <c r="TPT93" s="12"/>
      <c r="TPU93" s="12"/>
      <c r="TPV93" s="12"/>
      <c r="TPW93" s="12"/>
      <c r="TPX93" s="12"/>
      <c r="TPY93" s="12"/>
      <c r="TPZ93" s="12"/>
      <c r="TQA93" s="12"/>
      <c r="TQB93" s="12"/>
      <c r="TQC93" s="12"/>
      <c r="TQD93" s="12"/>
      <c r="TQE93" s="12"/>
      <c r="TQF93" s="12"/>
      <c r="TQG93" s="12"/>
      <c r="TQH93" s="12"/>
      <c r="TQI93" s="12"/>
      <c r="TQJ93" s="12"/>
      <c r="TQK93" s="12"/>
      <c r="TQL93" s="12"/>
      <c r="TQM93" s="12"/>
      <c r="TQN93" s="12"/>
      <c r="TQO93" s="12"/>
      <c r="TQP93" s="12"/>
      <c r="TQQ93" s="12"/>
      <c r="TQR93" s="12"/>
      <c r="TQS93" s="12"/>
      <c r="TQT93" s="12"/>
      <c r="TQU93" s="12"/>
      <c r="TQV93" s="12"/>
      <c r="TQW93" s="12"/>
      <c r="TQX93" s="12"/>
      <c r="TQY93" s="12"/>
      <c r="TQZ93" s="12"/>
      <c r="TRA93" s="12"/>
      <c r="TRB93" s="12"/>
      <c r="TRC93" s="12"/>
      <c r="TRD93" s="12"/>
      <c r="TRE93" s="12"/>
      <c r="TRF93" s="12"/>
      <c r="TRG93" s="12"/>
      <c r="TRH93" s="12"/>
      <c r="TRI93" s="12"/>
      <c r="TRJ93" s="12"/>
      <c r="TRK93" s="12"/>
      <c r="TRL93" s="12"/>
      <c r="TRM93" s="12"/>
      <c r="TRN93" s="12"/>
      <c r="TRO93" s="12"/>
      <c r="TRP93" s="12"/>
      <c r="TRQ93" s="12"/>
      <c r="TRR93" s="12"/>
      <c r="TRS93" s="12"/>
      <c r="TRT93" s="12"/>
      <c r="TRU93" s="12"/>
      <c r="TRV93" s="12"/>
      <c r="TRW93" s="12"/>
      <c r="TRX93" s="12"/>
      <c r="TRY93" s="12"/>
      <c r="TRZ93" s="12"/>
      <c r="TSA93" s="12"/>
      <c r="TSB93" s="12"/>
      <c r="TSC93" s="12"/>
      <c r="TSD93" s="12"/>
      <c r="TSE93" s="12"/>
      <c r="TSF93" s="12"/>
      <c r="TSG93" s="12"/>
      <c r="TSH93" s="12"/>
      <c r="TSI93" s="12"/>
      <c r="TSJ93" s="12"/>
      <c r="TSK93" s="12"/>
      <c r="TSL93" s="12"/>
      <c r="TSM93" s="12"/>
      <c r="TSN93" s="12"/>
      <c r="TSO93" s="12"/>
      <c r="TSP93" s="12"/>
      <c r="TSQ93" s="12"/>
      <c r="TSR93" s="12"/>
      <c r="TSS93" s="12"/>
      <c r="TST93" s="12"/>
      <c r="TSU93" s="12"/>
      <c r="TSV93" s="12"/>
      <c r="TSW93" s="12"/>
      <c r="TSX93" s="12"/>
      <c r="TSY93" s="12"/>
      <c r="TSZ93" s="12"/>
      <c r="TTA93" s="12"/>
      <c r="TTB93" s="12"/>
      <c r="TTC93" s="12"/>
      <c r="TTD93" s="12"/>
      <c r="TTE93" s="12"/>
      <c r="TTF93" s="12"/>
      <c r="TTG93" s="12"/>
      <c r="TTH93" s="12"/>
      <c r="TTI93" s="12"/>
      <c r="TTJ93" s="12"/>
      <c r="TTK93" s="12"/>
      <c r="TTL93" s="12"/>
      <c r="TTM93" s="12"/>
      <c r="TTN93" s="12"/>
      <c r="TTO93" s="12"/>
      <c r="TTP93" s="12"/>
      <c r="TTQ93" s="12"/>
      <c r="TTR93" s="12"/>
      <c r="TTS93" s="12"/>
      <c r="TTT93" s="12"/>
      <c r="TTU93" s="12"/>
      <c r="TTV93" s="12"/>
      <c r="TTW93" s="12"/>
      <c r="TTX93" s="12"/>
      <c r="TTY93" s="12"/>
      <c r="TTZ93" s="12"/>
      <c r="TUA93" s="12"/>
      <c r="TUB93" s="12"/>
      <c r="TUC93" s="12"/>
      <c r="TUD93" s="12"/>
      <c r="TUE93" s="12"/>
      <c r="TUF93" s="12"/>
      <c r="TUG93" s="12"/>
      <c r="TUH93" s="12"/>
      <c r="TUI93" s="12"/>
      <c r="TUJ93" s="12"/>
      <c r="TUK93" s="12"/>
      <c r="TUL93" s="12"/>
      <c r="TUM93" s="12"/>
      <c r="TUN93" s="12"/>
      <c r="TUO93" s="12"/>
      <c r="TUP93" s="12"/>
      <c r="TUQ93" s="12"/>
      <c r="TUR93" s="12"/>
      <c r="TUS93" s="12"/>
      <c r="TUT93" s="12"/>
      <c r="TUU93" s="12"/>
      <c r="TUV93" s="12"/>
      <c r="TUW93" s="12"/>
      <c r="TUX93" s="12"/>
      <c r="TUY93" s="12"/>
      <c r="TUZ93" s="12"/>
      <c r="TVA93" s="12"/>
      <c r="TVB93" s="12"/>
      <c r="TVC93" s="12"/>
      <c r="TVD93" s="12"/>
      <c r="TVE93" s="12"/>
      <c r="TVF93" s="12"/>
      <c r="TVG93" s="12"/>
      <c r="TVH93" s="12"/>
      <c r="TVI93" s="12"/>
      <c r="TVJ93" s="12"/>
      <c r="TVK93" s="12"/>
      <c r="TVL93" s="12"/>
      <c r="TVM93" s="12"/>
      <c r="TVN93" s="12"/>
      <c r="TVO93" s="12"/>
      <c r="TVP93" s="12"/>
      <c r="TVQ93" s="12"/>
      <c r="TVR93" s="12"/>
      <c r="TVS93" s="12"/>
      <c r="TVT93" s="12"/>
      <c r="TVU93" s="12"/>
      <c r="TVV93" s="12"/>
      <c r="TVW93" s="12"/>
      <c r="TVX93" s="12"/>
      <c r="TVY93" s="12"/>
      <c r="TVZ93" s="12"/>
      <c r="TWA93" s="12"/>
      <c r="TWB93" s="12"/>
      <c r="TWC93" s="12"/>
      <c r="TWD93" s="12"/>
      <c r="TWE93" s="12"/>
      <c r="TWF93" s="12"/>
      <c r="TWG93" s="12"/>
      <c r="TWH93" s="12"/>
      <c r="TWI93" s="12"/>
      <c r="TWJ93" s="12"/>
      <c r="TWK93" s="12"/>
      <c r="TWL93" s="12"/>
      <c r="TWM93" s="12"/>
      <c r="TWN93" s="12"/>
      <c r="TWO93" s="12"/>
      <c r="TWP93" s="12"/>
      <c r="TWQ93" s="12"/>
      <c r="TWR93" s="12"/>
      <c r="TWS93" s="12"/>
      <c r="TWT93" s="12"/>
      <c r="TWU93" s="12"/>
      <c r="TWV93" s="12"/>
      <c r="TWW93" s="12"/>
      <c r="TWX93" s="12"/>
      <c r="TWY93" s="12"/>
      <c r="TWZ93" s="12"/>
      <c r="TXA93" s="12"/>
      <c r="TXB93" s="12"/>
      <c r="TXC93" s="12"/>
      <c r="TXD93" s="12"/>
      <c r="TXE93" s="12"/>
      <c r="TXF93" s="12"/>
      <c r="TXG93" s="12"/>
      <c r="TXH93" s="12"/>
      <c r="TXI93" s="12"/>
      <c r="TXJ93" s="12"/>
      <c r="TXK93" s="12"/>
      <c r="TXL93" s="12"/>
      <c r="TXM93" s="12"/>
      <c r="TXN93" s="12"/>
      <c r="TXO93" s="12"/>
      <c r="TXP93" s="12"/>
      <c r="TXQ93" s="12"/>
      <c r="TXR93" s="12"/>
      <c r="TXS93" s="12"/>
      <c r="TXT93" s="12"/>
      <c r="TXU93" s="12"/>
      <c r="TXV93" s="12"/>
      <c r="TXW93" s="12"/>
      <c r="TXX93" s="12"/>
      <c r="TXY93" s="12"/>
      <c r="TXZ93" s="12"/>
      <c r="TYA93" s="12"/>
      <c r="TYB93" s="12"/>
      <c r="TYC93" s="12"/>
      <c r="TYD93" s="12"/>
      <c r="TYE93" s="12"/>
      <c r="TYF93" s="12"/>
      <c r="TYG93" s="12"/>
      <c r="TYH93" s="12"/>
      <c r="TYI93" s="12"/>
      <c r="TYJ93" s="12"/>
      <c r="TYK93" s="12"/>
      <c r="TYL93" s="12"/>
      <c r="TYM93" s="12"/>
      <c r="TYN93" s="12"/>
      <c r="TYO93" s="12"/>
      <c r="TYP93" s="12"/>
      <c r="TYQ93" s="12"/>
      <c r="TYR93" s="12"/>
      <c r="TYS93" s="12"/>
      <c r="TYT93" s="12"/>
      <c r="TYU93" s="12"/>
      <c r="TYV93" s="12"/>
      <c r="TYW93" s="12"/>
      <c r="TYX93" s="12"/>
      <c r="TYY93" s="12"/>
      <c r="TYZ93" s="12"/>
      <c r="TZA93" s="12"/>
      <c r="TZB93" s="12"/>
      <c r="TZC93" s="12"/>
      <c r="TZD93" s="12"/>
      <c r="TZE93" s="12"/>
      <c r="TZF93" s="12"/>
      <c r="TZG93" s="12"/>
      <c r="TZH93" s="12"/>
      <c r="TZI93" s="12"/>
      <c r="TZJ93" s="12"/>
      <c r="TZK93" s="12"/>
      <c r="TZL93" s="12"/>
      <c r="TZM93" s="12"/>
      <c r="TZN93" s="12"/>
      <c r="TZO93" s="12"/>
      <c r="TZP93" s="12"/>
      <c r="TZQ93" s="12"/>
      <c r="TZR93" s="12"/>
      <c r="TZS93" s="12"/>
      <c r="TZT93" s="12"/>
      <c r="TZU93" s="12"/>
      <c r="TZV93" s="12"/>
      <c r="TZW93" s="12"/>
      <c r="TZX93" s="12"/>
      <c r="TZY93" s="12"/>
      <c r="TZZ93" s="12"/>
      <c r="UAA93" s="12"/>
      <c r="UAB93" s="12"/>
      <c r="UAC93" s="12"/>
      <c r="UAD93" s="12"/>
      <c r="UAE93" s="12"/>
      <c r="UAF93" s="12"/>
      <c r="UAG93" s="12"/>
      <c r="UAH93" s="12"/>
      <c r="UAI93" s="12"/>
      <c r="UAJ93" s="12"/>
      <c r="UAK93" s="12"/>
      <c r="UAL93" s="12"/>
      <c r="UAM93" s="12"/>
      <c r="UAN93" s="12"/>
      <c r="UAO93" s="12"/>
      <c r="UAP93" s="12"/>
      <c r="UAQ93" s="12"/>
      <c r="UAR93" s="12"/>
      <c r="UAS93" s="12"/>
      <c r="UAT93" s="12"/>
      <c r="UAU93" s="12"/>
      <c r="UAV93" s="12"/>
      <c r="UAW93" s="12"/>
      <c r="UAX93" s="12"/>
      <c r="UAY93" s="12"/>
      <c r="UAZ93" s="12"/>
      <c r="UBA93" s="12"/>
      <c r="UBB93" s="12"/>
      <c r="UBC93" s="12"/>
      <c r="UBD93" s="12"/>
      <c r="UBE93" s="12"/>
      <c r="UBF93" s="12"/>
      <c r="UBG93" s="12"/>
      <c r="UBH93" s="12"/>
      <c r="UBI93" s="12"/>
      <c r="UBJ93" s="12"/>
      <c r="UBK93" s="12"/>
      <c r="UBL93" s="12"/>
      <c r="UBM93" s="12"/>
      <c r="UBN93" s="12"/>
      <c r="UBO93" s="12"/>
      <c r="UBP93" s="12"/>
      <c r="UBQ93" s="12"/>
      <c r="UBR93" s="12"/>
      <c r="UBS93" s="12"/>
      <c r="UBT93" s="12"/>
      <c r="UBU93" s="12"/>
      <c r="UBV93" s="12"/>
      <c r="UBW93" s="12"/>
      <c r="UBX93" s="12"/>
      <c r="UBY93" s="12"/>
      <c r="UBZ93" s="12"/>
      <c r="UCA93" s="12"/>
      <c r="UCB93" s="12"/>
      <c r="UCC93" s="12"/>
      <c r="UCD93" s="12"/>
      <c r="UCE93" s="12"/>
      <c r="UCF93" s="12"/>
      <c r="UCG93" s="12"/>
      <c r="UCH93" s="12"/>
      <c r="UCI93" s="12"/>
      <c r="UCJ93" s="12"/>
      <c r="UCK93" s="12"/>
      <c r="UCL93" s="12"/>
      <c r="UCM93" s="12"/>
      <c r="UCN93" s="12"/>
      <c r="UCO93" s="12"/>
      <c r="UCP93" s="12"/>
      <c r="UCQ93" s="12"/>
      <c r="UCR93" s="12"/>
      <c r="UCS93" s="12"/>
      <c r="UCT93" s="12"/>
      <c r="UCU93" s="12"/>
      <c r="UCV93" s="12"/>
      <c r="UCW93" s="12"/>
      <c r="UCX93" s="12"/>
      <c r="UCY93" s="12"/>
      <c r="UCZ93" s="12"/>
      <c r="UDA93" s="12"/>
      <c r="UDB93" s="12"/>
      <c r="UDC93" s="12"/>
      <c r="UDD93" s="12"/>
      <c r="UDE93" s="12"/>
      <c r="UDF93" s="12"/>
      <c r="UDG93" s="12"/>
      <c r="UDH93" s="12"/>
      <c r="UDI93" s="12"/>
      <c r="UDJ93" s="12"/>
      <c r="UDK93" s="12"/>
      <c r="UDL93" s="12"/>
      <c r="UDM93" s="12"/>
      <c r="UDN93" s="12"/>
      <c r="UDO93" s="12"/>
      <c r="UDP93" s="12"/>
      <c r="UDQ93" s="12"/>
      <c r="UDR93" s="12"/>
      <c r="UDS93" s="12"/>
      <c r="UDT93" s="12"/>
      <c r="UDU93" s="12"/>
      <c r="UDV93" s="12"/>
      <c r="UDW93" s="12"/>
      <c r="UDX93" s="12"/>
      <c r="UDY93" s="12"/>
      <c r="UDZ93" s="12"/>
      <c r="UEA93" s="12"/>
      <c r="UEB93" s="12"/>
      <c r="UEC93" s="12"/>
      <c r="UED93" s="12"/>
      <c r="UEE93" s="12"/>
      <c r="UEF93" s="12"/>
      <c r="UEG93" s="12"/>
      <c r="UEH93" s="12"/>
      <c r="UEI93" s="12"/>
      <c r="UEJ93" s="12"/>
      <c r="UEK93" s="12"/>
      <c r="UEL93" s="12"/>
      <c r="UEM93" s="12"/>
      <c r="UEN93" s="12"/>
      <c r="UEO93" s="12"/>
      <c r="UEP93" s="12"/>
      <c r="UEQ93" s="12"/>
      <c r="UER93" s="12"/>
      <c r="UES93" s="12"/>
      <c r="UET93" s="12"/>
      <c r="UEU93" s="12"/>
      <c r="UEV93" s="12"/>
      <c r="UEW93" s="12"/>
      <c r="UEX93" s="12"/>
      <c r="UEY93" s="12"/>
      <c r="UEZ93" s="12"/>
      <c r="UFA93" s="12"/>
      <c r="UFB93" s="12"/>
      <c r="UFC93" s="12"/>
      <c r="UFD93" s="12"/>
      <c r="UFE93" s="12"/>
      <c r="UFF93" s="12"/>
      <c r="UFG93" s="12"/>
      <c r="UFH93" s="12"/>
      <c r="UFI93" s="12"/>
      <c r="UFJ93" s="12"/>
      <c r="UFK93" s="12"/>
      <c r="UFL93" s="12"/>
      <c r="UFM93" s="12"/>
      <c r="UFN93" s="12"/>
      <c r="UFO93" s="12"/>
      <c r="UFP93" s="12"/>
      <c r="UFQ93" s="12"/>
      <c r="UFR93" s="12"/>
      <c r="UFS93" s="12"/>
      <c r="UFT93" s="12"/>
      <c r="UFU93" s="12"/>
      <c r="UFV93" s="12"/>
      <c r="UFW93" s="12"/>
      <c r="UFX93" s="12"/>
      <c r="UFY93" s="12"/>
      <c r="UFZ93" s="12"/>
      <c r="UGA93" s="12"/>
      <c r="UGB93" s="12"/>
      <c r="UGC93" s="12"/>
      <c r="UGD93" s="12"/>
      <c r="UGE93" s="12"/>
      <c r="UGF93" s="12"/>
      <c r="UGG93" s="12"/>
      <c r="UGH93" s="12"/>
      <c r="UGI93" s="12"/>
      <c r="UGJ93" s="12"/>
      <c r="UGK93" s="12"/>
      <c r="UGL93" s="12"/>
      <c r="UGM93" s="12"/>
      <c r="UGN93" s="12"/>
      <c r="UGO93" s="12"/>
      <c r="UGP93" s="12"/>
      <c r="UGQ93" s="12"/>
      <c r="UGR93" s="12"/>
      <c r="UGS93" s="12"/>
      <c r="UGT93" s="12"/>
      <c r="UGU93" s="12"/>
      <c r="UGV93" s="12"/>
      <c r="UGW93" s="12"/>
      <c r="UGX93" s="12"/>
      <c r="UGY93" s="12"/>
      <c r="UGZ93" s="12"/>
      <c r="UHA93" s="12"/>
      <c r="UHB93" s="12"/>
      <c r="UHC93" s="12"/>
      <c r="UHD93" s="12"/>
      <c r="UHE93" s="12"/>
      <c r="UHF93" s="12"/>
      <c r="UHG93" s="12"/>
      <c r="UHH93" s="12"/>
      <c r="UHI93" s="12"/>
      <c r="UHJ93" s="12"/>
      <c r="UHK93" s="12"/>
      <c r="UHL93" s="12"/>
      <c r="UHM93" s="12"/>
      <c r="UHN93" s="12"/>
      <c r="UHO93" s="12"/>
      <c r="UHP93" s="12"/>
      <c r="UHQ93" s="12"/>
      <c r="UHR93" s="12"/>
      <c r="UHS93" s="12"/>
      <c r="UHT93" s="12"/>
      <c r="UHU93" s="12"/>
      <c r="UHV93" s="12"/>
      <c r="UHW93" s="12"/>
      <c r="UHX93" s="12"/>
      <c r="UHY93" s="12"/>
      <c r="UHZ93" s="12"/>
      <c r="UIA93" s="12"/>
      <c r="UIB93" s="12"/>
      <c r="UIC93" s="12"/>
      <c r="UID93" s="12"/>
      <c r="UIE93" s="12"/>
      <c r="UIF93" s="12"/>
      <c r="UIG93" s="12"/>
      <c r="UIH93" s="12"/>
      <c r="UII93" s="12"/>
      <c r="UIJ93" s="12"/>
      <c r="UIK93" s="12"/>
      <c r="UIL93" s="12"/>
      <c r="UIM93" s="12"/>
      <c r="UIN93" s="12"/>
      <c r="UIO93" s="12"/>
      <c r="UIP93" s="12"/>
      <c r="UIQ93" s="12"/>
      <c r="UIR93" s="12"/>
      <c r="UIS93" s="12"/>
      <c r="UIT93" s="12"/>
      <c r="UIU93" s="12"/>
      <c r="UIV93" s="12"/>
      <c r="UIW93" s="12"/>
      <c r="UIX93" s="12"/>
      <c r="UIY93" s="12"/>
      <c r="UIZ93" s="12"/>
      <c r="UJA93" s="12"/>
      <c r="UJB93" s="12"/>
      <c r="UJC93" s="12"/>
      <c r="UJD93" s="12"/>
      <c r="UJE93" s="12"/>
      <c r="UJF93" s="12"/>
      <c r="UJG93" s="12"/>
      <c r="UJH93" s="12"/>
      <c r="UJI93" s="12"/>
      <c r="UJJ93" s="12"/>
      <c r="UJK93" s="12"/>
      <c r="UJL93" s="12"/>
      <c r="UJM93" s="12"/>
      <c r="UJN93" s="12"/>
      <c r="UJO93" s="12"/>
      <c r="UJP93" s="12"/>
      <c r="UJQ93" s="12"/>
      <c r="UJR93" s="12"/>
      <c r="UJS93" s="12"/>
      <c r="UJT93" s="12"/>
      <c r="UJU93" s="12"/>
      <c r="UJV93" s="12"/>
      <c r="UJW93" s="12"/>
      <c r="UJX93" s="12"/>
      <c r="UJY93" s="12"/>
      <c r="UJZ93" s="12"/>
      <c r="UKA93" s="12"/>
      <c r="UKB93" s="12"/>
      <c r="UKC93" s="12"/>
      <c r="UKD93" s="12"/>
      <c r="UKE93" s="12"/>
      <c r="UKF93" s="12"/>
      <c r="UKG93" s="12"/>
      <c r="UKH93" s="12"/>
      <c r="UKI93" s="12"/>
      <c r="UKJ93" s="12"/>
      <c r="UKK93" s="12"/>
      <c r="UKL93" s="12"/>
      <c r="UKM93" s="12"/>
      <c r="UKN93" s="12"/>
      <c r="UKO93" s="12"/>
      <c r="UKP93" s="12"/>
      <c r="UKQ93" s="12"/>
      <c r="UKR93" s="12"/>
      <c r="UKS93" s="12"/>
      <c r="UKT93" s="12"/>
      <c r="UKU93" s="12"/>
      <c r="UKV93" s="12"/>
      <c r="UKW93" s="12"/>
      <c r="UKX93" s="12"/>
      <c r="UKY93" s="12"/>
      <c r="UKZ93" s="12"/>
      <c r="ULA93" s="12"/>
      <c r="ULB93" s="12"/>
      <c r="ULC93" s="12"/>
      <c r="ULD93" s="12"/>
      <c r="ULE93" s="12"/>
      <c r="ULF93" s="12"/>
      <c r="ULG93" s="12"/>
      <c r="ULH93" s="12"/>
      <c r="ULI93" s="12"/>
      <c r="ULJ93" s="12"/>
      <c r="ULK93" s="12"/>
      <c r="ULL93" s="12"/>
      <c r="ULM93" s="12"/>
      <c r="ULN93" s="12"/>
      <c r="ULO93" s="12"/>
      <c r="ULP93" s="12"/>
      <c r="ULQ93" s="12"/>
      <c r="ULR93" s="12"/>
      <c r="ULS93" s="12"/>
      <c r="ULT93" s="12"/>
      <c r="ULU93" s="12"/>
      <c r="ULV93" s="12"/>
      <c r="ULW93" s="12"/>
      <c r="ULX93" s="12"/>
      <c r="ULY93" s="12"/>
      <c r="ULZ93" s="12"/>
      <c r="UMA93" s="12"/>
      <c r="UMB93" s="12"/>
      <c r="UMC93" s="12"/>
      <c r="UMD93" s="12"/>
      <c r="UME93" s="12"/>
      <c r="UMF93" s="12"/>
      <c r="UMG93" s="12"/>
      <c r="UMH93" s="12"/>
      <c r="UMI93" s="12"/>
      <c r="UMJ93" s="12"/>
      <c r="UMK93" s="12"/>
      <c r="UML93" s="12"/>
      <c r="UMM93" s="12"/>
      <c r="UMN93" s="12"/>
      <c r="UMO93" s="12"/>
      <c r="UMP93" s="12"/>
      <c r="UMQ93" s="12"/>
      <c r="UMR93" s="12"/>
      <c r="UMS93" s="12"/>
      <c r="UMT93" s="12"/>
      <c r="UMU93" s="12"/>
      <c r="UMV93" s="12"/>
      <c r="UMW93" s="12"/>
      <c r="UMX93" s="12"/>
      <c r="UMY93" s="12"/>
      <c r="UMZ93" s="12"/>
      <c r="UNA93" s="12"/>
      <c r="UNB93" s="12"/>
      <c r="UNC93" s="12"/>
      <c r="UND93" s="12"/>
      <c r="UNE93" s="12"/>
      <c r="UNF93" s="12"/>
      <c r="UNG93" s="12"/>
      <c r="UNH93" s="12"/>
      <c r="UNI93" s="12"/>
      <c r="UNJ93" s="12"/>
      <c r="UNK93" s="12"/>
      <c r="UNL93" s="12"/>
      <c r="UNM93" s="12"/>
      <c r="UNN93" s="12"/>
      <c r="UNO93" s="12"/>
      <c r="UNP93" s="12"/>
      <c r="UNQ93" s="12"/>
      <c r="UNR93" s="12"/>
      <c r="UNS93" s="12"/>
      <c r="UNT93" s="12"/>
      <c r="UNU93" s="12"/>
      <c r="UNV93" s="12"/>
      <c r="UNW93" s="12"/>
      <c r="UNX93" s="12"/>
      <c r="UNY93" s="12"/>
      <c r="UNZ93" s="12"/>
      <c r="UOA93" s="12"/>
      <c r="UOB93" s="12"/>
      <c r="UOC93" s="12"/>
      <c r="UOD93" s="12"/>
      <c r="UOE93" s="12"/>
      <c r="UOF93" s="12"/>
      <c r="UOG93" s="12"/>
      <c r="UOH93" s="12"/>
      <c r="UOI93" s="12"/>
      <c r="UOJ93" s="12"/>
      <c r="UOK93" s="12"/>
      <c r="UOL93" s="12"/>
      <c r="UOM93" s="12"/>
      <c r="UON93" s="12"/>
      <c r="UOO93" s="12"/>
      <c r="UOP93" s="12"/>
      <c r="UOQ93" s="12"/>
      <c r="UOR93" s="12"/>
      <c r="UOS93" s="12"/>
      <c r="UOT93" s="12"/>
      <c r="UOU93" s="12"/>
      <c r="UOV93" s="12"/>
      <c r="UOW93" s="12"/>
      <c r="UOX93" s="12"/>
      <c r="UOY93" s="12"/>
      <c r="UOZ93" s="12"/>
      <c r="UPA93" s="12"/>
      <c r="UPB93" s="12"/>
      <c r="UPC93" s="12"/>
      <c r="UPD93" s="12"/>
      <c r="UPE93" s="12"/>
      <c r="UPF93" s="12"/>
      <c r="UPG93" s="12"/>
      <c r="UPH93" s="12"/>
      <c r="UPI93" s="12"/>
      <c r="UPJ93" s="12"/>
      <c r="UPK93" s="12"/>
      <c r="UPL93" s="12"/>
      <c r="UPM93" s="12"/>
      <c r="UPN93" s="12"/>
      <c r="UPO93" s="12"/>
      <c r="UPP93" s="12"/>
      <c r="UPQ93" s="12"/>
      <c r="UPR93" s="12"/>
      <c r="UPS93" s="12"/>
      <c r="UPT93" s="12"/>
      <c r="UPU93" s="12"/>
      <c r="UPV93" s="12"/>
      <c r="UPW93" s="12"/>
      <c r="UPX93" s="12"/>
      <c r="UPY93" s="12"/>
      <c r="UPZ93" s="12"/>
      <c r="UQA93" s="12"/>
      <c r="UQB93" s="12"/>
      <c r="UQC93" s="12"/>
      <c r="UQD93" s="12"/>
      <c r="UQE93" s="12"/>
      <c r="UQF93" s="12"/>
      <c r="UQG93" s="12"/>
      <c r="UQH93" s="12"/>
      <c r="UQI93" s="12"/>
      <c r="UQJ93" s="12"/>
      <c r="UQK93" s="12"/>
      <c r="UQL93" s="12"/>
      <c r="UQM93" s="12"/>
      <c r="UQN93" s="12"/>
      <c r="UQO93" s="12"/>
      <c r="UQP93" s="12"/>
      <c r="UQQ93" s="12"/>
      <c r="UQR93" s="12"/>
      <c r="UQS93" s="12"/>
      <c r="UQT93" s="12"/>
      <c r="UQU93" s="12"/>
      <c r="UQV93" s="12"/>
      <c r="UQW93" s="12"/>
      <c r="UQX93" s="12"/>
      <c r="UQY93" s="12"/>
      <c r="UQZ93" s="12"/>
      <c r="URA93" s="12"/>
      <c r="URB93" s="12"/>
      <c r="URC93" s="12"/>
      <c r="URD93" s="12"/>
      <c r="URE93" s="12"/>
      <c r="URF93" s="12"/>
      <c r="URG93" s="12"/>
      <c r="URH93" s="12"/>
      <c r="URI93" s="12"/>
      <c r="URJ93" s="12"/>
      <c r="URK93" s="12"/>
      <c r="URL93" s="12"/>
      <c r="URM93" s="12"/>
      <c r="URN93" s="12"/>
      <c r="URO93" s="12"/>
      <c r="URP93" s="12"/>
      <c r="URQ93" s="12"/>
      <c r="URR93" s="12"/>
      <c r="URS93" s="12"/>
      <c r="URT93" s="12"/>
      <c r="URU93" s="12"/>
      <c r="URV93" s="12"/>
      <c r="URW93" s="12"/>
      <c r="URX93" s="12"/>
      <c r="URY93" s="12"/>
      <c r="URZ93" s="12"/>
      <c r="USA93" s="12"/>
      <c r="USB93" s="12"/>
      <c r="USC93" s="12"/>
      <c r="USD93" s="12"/>
      <c r="USE93" s="12"/>
      <c r="USF93" s="12"/>
      <c r="USG93" s="12"/>
      <c r="USH93" s="12"/>
      <c r="USI93" s="12"/>
      <c r="USJ93" s="12"/>
      <c r="USK93" s="12"/>
      <c r="USL93" s="12"/>
      <c r="USM93" s="12"/>
      <c r="USN93" s="12"/>
      <c r="USO93" s="12"/>
      <c r="USP93" s="12"/>
      <c r="USQ93" s="12"/>
      <c r="USR93" s="12"/>
      <c r="USS93" s="12"/>
      <c r="UST93" s="12"/>
      <c r="USU93" s="12"/>
      <c r="USV93" s="12"/>
      <c r="USW93" s="12"/>
      <c r="USX93" s="12"/>
      <c r="USY93" s="12"/>
      <c r="USZ93" s="12"/>
      <c r="UTA93" s="12"/>
      <c r="UTB93" s="12"/>
      <c r="UTC93" s="12"/>
      <c r="UTD93" s="12"/>
      <c r="UTE93" s="12"/>
      <c r="UTF93" s="12"/>
      <c r="UTG93" s="12"/>
      <c r="UTH93" s="12"/>
      <c r="UTI93" s="12"/>
      <c r="UTJ93" s="12"/>
      <c r="UTK93" s="12"/>
      <c r="UTL93" s="12"/>
      <c r="UTM93" s="12"/>
      <c r="UTN93" s="12"/>
      <c r="UTO93" s="12"/>
      <c r="UTP93" s="12"/>
      <c r="UTQ93" s="12"/>
      <c r="UTR93" s="12"/>
      <c r="UTS93" s="12"/>
      <c r="UTT93" s="12"/>
      <c r="UTU93" s="12"/>
      <c r="UTV93" s="12"/>
      <c r="UTW93" s="12"/>
      <c r="UTX93" s="12"/>
      <c r="UTY93" s="12"/>
      <c r="UTZ93" s="12"/>
      <c r="UUA93" s="12"/>
      <c r="UUB93" s="12"/>
      <c r="UUC93" s="12"/>
      <c r="UUD93" s="12"/>
      <c r="UUE93" s="12"/>
      <c r="UUF93" s="12"/>
      <c r="UUG93" s="12"/>
      <c r="UUH93" s="12"/>
      <c r="UUI93" s="12"/>
      <c r="UUJ93" s="12"/>
      <c r="UUK93" s="12"/>
      <c r="UUL93" s="12"/>
      <c r="UUM93" s="12"/>
      <c r="UUN93" s="12"/>
      <c r="UUO93" s="12"/>
      <c r="UUP93" s="12"/>
      <c r="UUQ93" s="12"/>
      <c r="UUR93" s="12"/>
      <c r="UUS93" s="12"/>
      <c r="UUT93" s="12"/>
      <c r="UUU93" s="12"/>
      <c r="UUV93" s="12"/>
      <c r="UUW93" s="12"/>
      <c r="UUX93" s="12"/>
      <c r="UUY93" s="12"/>
      <c r="UUZ93" s="12"/>
      <c r="UVA93" s="12"/>
      <c r="UVB93" s="12"/>
      <c r="UVC93" s="12"/>
      <c r="UVD93" s="12"/>
      <c r="UVE93" s="12"/>
      <c r="UVF93" s="12"/>
      <c r="UVG93" s="12"/>
      <c r="UVH93" s="12"/>
      <c r="UVI93" s="12"/>
      <c r="UVJ93" s="12"/>
      <c r="UVK93" s="12"/>
      <c r="UVL93" s="12"/>
      <c r="UVM93" s="12"/>
      <c r="UVN93" s="12"/>
      <c r="UVO93" s="12"/>
      <c r="UVP93" s="12"/>
      <c r="UVQ93" s="12"/>
      <c r="UVR93" s="12"/>
      <c r="UVS93" s="12"/>
      <c r="UVT93" s="12"/>
      <c r="UVU93" s="12"/>
      <c r="UVV93" s="12"/>
      <c r="UVW93" s="12"/>
      <c r="UVX93" s="12"/>
      <c r="UVY93" s="12"/>
      <c r="UVZ93" s="12"/>
      <c r="UWA93" s="12"/>
      <c r="UWB93" s="12"/>
      <c r="UWC93" s="12"/>
      <c r="UWD93" s="12"/>
      <c r="UWE93" s="12"/>
      <c r="UWF93" s="12"/>
      <c r="UWG93" s="12"/>
      <c r="UWH93" s="12"/>
      <c r="UWI93" s="12"/>
      <c r="UWJ93" s="12"/>
      <c r="UWK93" s="12"/>
      <c r="UWL93" s="12"/>
      <c r="UWM93" s="12"/>
      <c r="UWN93" s="12"/>
      <c r="UWO93" s="12"/>
      <c r="UWP93" s="12"/>
      <c r="UWQ93" s="12"/>
      <c r="UWR93" s="12"/>
      <c r="UWS93" s="12"/>
      <c r="UWT93" s="12"/>
      <c r="UWU93" s="12"/>
      <c r="UWV93" s="12"/>
      <c r="UWW93" s="12"/>
      <c r="UWX93" s="12"/>
      <c r="UWY93" s="12"/>
      <c r="UWZ93" s="12"/>
      <c r="UXA93" s="12"/>
      <c r="UXB93" s="12"/>
      <c r="UXC93" s="12"/>
      <c r="UXD93" s="12"/>
      <c r="UXE93" s="12"/>
      <c r="UXF93" s="12"/>
      <c r="UXG93" s="12"/>
      <c r="UXH93" s="12"/>
      <c r="UXI93" s="12"/>
      <c r="UXJ93" s="12"/>
      <c r="UXK93" s="12"/>
      <c r="UXL93" s="12"/>
      <c r="UXM93" s="12"/>
      <c r="UXN93" s="12"/>
      <c r="UXO93" s="12"/>
      <c r="UXP93" s="12"/>
      <c r="UXQ93" s="12"/>
      <c r="UXR93" s="12"/>
      <c r="UXS93" s="12"/>
      <c r="UXT93" s="12"/>
      <c r="UXU93" s="12"/>
      <c r="UXV93" s="12"/>
      <c r="UXW93" s="12"/>
      <c r="UXX93" s="12"/>
      <c r="UXY93" s="12"/>
      <c r="UXZ93" s="12"/>
      <c r="UYA93" s="12"/>
      <c r="UYB93" s="12"/>
      <c r="UYC93" s="12"/>
      <c r="UYD93" s="12"/>
      <c r="UYE93" s="12"/>
      <c r="UYF93" s="12"/>
      <c r="UYG93" s="12"/>
      <c r="UYH93" s="12"/>
      <c r="UYI93" s="12"/>
      <c r="UYJ93" s="12"/>
      <c r="UYK93" s="12"/>
      <c r="UYL93" s="12"/>
      <c r="UYM93" s="12"/>
      <c r="UYN93" s="12"/>
      <c r="UYO93" s="12"/>
      <c r="UYP93" s="12"/>
      <c r="UYQ93" s="12"/>
      <c r="UYR93" s="12"/>
      <c r="UYS93" s="12"/>
      <c r="UYT93" s="12"/>
      <c r="UYU93" s="12"/>
      <c r="UYV93" s="12"/>
      <c r="UYW93" s="12"/>
      <c r="UYX93" s="12"/>
      <c r="UYY93" s="12"/>
      <c r="UYZ93" s="12"/>
      <c r="UZA93" s="12"/>
      <c r="UZB93" s="12"/>
      <c r="UZC93" s="12"/>
      <c r="UZD93" s="12"/>
      <c r="UZE93" s="12"/>
      <c r="UZF93" s="12"/>
      <c r="UZG93" s="12"/>
      <c r="UZH93" s="12"/>
      <c r="UZI93" s="12"/>
      <c r="UZJ93" s="12"/>
      <c r="UZK93" s="12"/>
      <c r="UZL93" s="12"/>
      <c r="UZM93" s="12"/>
      <c r="UZN93" s="12"/>
      <c r="UZO93" s="12"/>
      <c r="UZP93" s="12"/>
      <c r="UZQ93" s="12"/>
      <c r="UZR93" s="12"/>
      <c r="UZS93" s="12"/>
      <c r="UZT93" s="12"/>
      <c r="UZU93" s="12"/>
      <c r="UZV93" s="12"/>
      <c r="UZW93" s="12"/>
      <c r="UZX93" s="12"/>
      <c r="UZY93" s="12"/>
      <c r="UZZ93" s="12"/>
      <c r="VAA93" s="12"/>
      <c r="VAB93" s="12"/>
      <c r="VAC93" s="12"/>
      <c r="VAD93" s="12"/>
      <c r="VAE93" s="12"/>
      <c r="VAF93" s="12"/>
      <c r="VAG93" s="12"/>
      <c r="VAH93" s="12"/>
      <c r="VAI93" s="12"/>
      <c r="VAJ93" s="12"/>
      <c r="VAK93" s="12"/>
      <c r="VAL93" s="12"/>
      <c r="VAM93" s="12"/>
      <c r="VAN93" s="12"/>
      <c r="VAO93" s="12"/>
      <c r="VAP93" s="12"/>
      <c r="VAQ93" s="12"/>
      <c r="VAR93" s="12"/>
      <c r="VAS93" s="12"/>
      <c r="VAT93" s="12"/>
      <c r="VAU93" s="12"/>
      <c r="VAV93" s="12"/>
      <c r="VAW93" s="12"/>
      <c r="VAX93" s="12"/>
      <c r="VAY93" s="12"/>
      <c r="VAZ93" s="12"/>
      <c r="VBA93" s="12"/>
      <c r="VBB93" s="12"/>
      <c r="VBC93" s="12"/>
      <c r="VBD93" s="12"/>
      <c r="VBE93" s="12"/>
      <c r="VBF93" s="12"/>
      <c r="VBG93" s="12"/>
      <c r="VBH93" s="12"/>
      <c r="VBI93" s="12"/>
      <c r="VBJ93" s="12"/>
      <c r="VBK93" s="12"/>
      <c r="VBL93" s="12"/>
      <c r="VBM93" s="12"/>
      <c r="VBN93" s="12"/>
      <c r="VBO93" s="12"/>
      <c r="VBP93" s="12"/>
      <c r="VBQ93" s="12"/>
      <c r="VBR93" s="12"/>
      <c r="VBS93" s="12"/>
      <c r="VBT93" s="12"/>
      <c r="VBU93" s="12"/>
      <c r="VBV93" s="12"/>
      <c r="VBW93" s="12"/>
      <c r="VBX93" s="12"/>
      <c r="VBY93" s="12"/>
      <c r="VBZ93" s="12"/>
      <c r="VCA93" s="12"/>
      <c r="VCB93" s="12"/>
      <c r="VCC93" s="12"/>
      <c r="VCD93" s="12"/>
      <c r="VCE93" s="12"/>
      <c r="VCF93" s="12"/>
      <c r="VCG93" s="12"/>
      <c r="VCH93" s="12"/>
      <c r="VCI93" s="12"/>
      <c r="VCJ93" s="12"/>
      <c r="VCK93" s="12"/>
      <c r="VCL93" s="12"/>
      <c r="VCM93" s="12"/>
      <c r="VCN93" s="12"/>
      <c r="VCO93" s="12"/>
      <c r="VCP93" s="12"/>
      <c r="VCQ93" s="12"/>
      <c r="VCR93" s="12"/>
      <c r="VCS93" s="12"/>
      <c r="VCT93" s="12"/>
      <c r="VCU93" s="12"/>
      <c r="VCV93" s="12"/>
      <c r="VCW93" s="12"/>
      <c r="VCX93" s="12"/>
      <c r="VCY93" s="12"/>
      <c r="VCZ93" s="12"/>
      <c r="VDA93" s="12"/>
      <c r="VDB93" s="12"/>
      <c r="VDC93" s="12"/>
      <c r="VDD93" s="12"/>
      <c r="VDE93" s="12"/>
      <c r="VDF93" s="12"/>
      <c r="VDG93" s="12"/>
      <c r="VDH93" s="12"/>
      <c r="VDI93" s="12"/>
      <c r="VDJ93" s="12"/>
      <c r="VDK93" s="12"/>
      <c r="VDL93" s="12"/>
      <c r="VDM93" s="12"/>
      <c r="VDN93" s="12"/>
      <c r="VDO93" s="12"/>
      <c r="VDP93" s="12"/>
      <c r="VDQ93" s="12"/>
      <c r="VDR93" s="12"/>
      <c r="VDS93" s="12"/>
      <c r="VDT93" s="12"/>
      <c r="VDU93" s="12"/>
      <c r="VDV93" s="12"/>
      <c r="VDW93" s="12"/>
      <c r="VDX93" s="12"/>
      <c r="VDY93" s="12"/>
      <c r="VDZ93" s="12"/>
      <c r="VEA93" s="12"/>
      <c r="VEB93" s="12"/>
      <c r="VEC93" s="12"/>
      <c r="VED93" s="12"/>
      <c r="VEE93" s="12"/>
      <c r="VEF93" s="12"/>
      <c r="VEG93" s="12"/>
      <c r="VEH93" s="12"/>
      <c r="VEI93" s="12"/>
      <c r="VEJ93" s="12"/>
      <c r="VEK93" s="12"/>
      <c r="VEL93" s="12"/>
      <c r="VEM93" s="12"/>
      <c r="VEN93" s="12"/>
      <c r="VEO93" s="12"/>
      <c r="VEP93" s="12"/>
      <c r="VEQ93" s="12"/>
      <c r="VER93" s="12"/>
      <c r="VES93" s="12"/>
      <c r="VET93" s="12"/>
      <c r="VEU93" s="12"/>
      <c r="VEV93" s="12"/>
      <c r="VEW93" s="12"/>
      <c r="VEX93" s="12"/>
      <c r="VEY93" s="12"/>
      <c r="VEZ93" s="12"/>
      <c r="VFA93" s="12"/>
      <c r="VFB93" s="12"/>
      <c r="VFC93" s="12"/>
      <c r="VFD93" s="12"/>
      <c r="VFE93" s="12"/>
      <c r="VFF93" s="12"/>
      <c r="VFG93" s="12"/>
      <c r="VFH93" s="12"/>
      <c r="VFI93" s="12"/>
      <c r="VFJ93" s="12"/>
      <c r="VFK93" s="12"/>
      <c r="VFL93" s="12"/>
      <c r="VFM93" s="12"/>
      <c r="VFN93" s="12"/>
      <c r="VFO93" s="12"/>
      <c r="VFP93" s="12"/>
      <c r="VFQ93" s="12"/>
      <c r="VFR93" s="12"/>
      <c r="VFS93" s="12"/>
      <c r="VFT93" s="12"/>
      <c r="VFU93" s="12"/>
      <c r="VFV93" s="12"/>
      <c r="VFW93" s="12"/>
      <c r="VFX93" s="12"/>
      <c r="VFY93" s="12"/>
      <c r="VFZ93" s="12"/>
      <c r="VGA93" s="12"/>
      <c r="VGB93" s="12"/>
      <c r="VGC93" s="12"/>
      <c r="VGD93" s="12"/>
      <c r="VGE93" s="12"/>
      <c r="VGF93" s="12"/>
      <c r="VGG93" s="12"/>
      <c r="VGH93" s="12"/>
      <c r="VGI93" s="12"/>
      <c r="VGJ93" s="12"/>
      <c r="VGK93" s="12"/>
      <c r="VGL93" s="12"/>
      <c r="VGM93" s="12"/>
      <c r="VGN93" s="12"/>
      <c r="VGO93" s="12"/>
      <c r="VGP93" s="12"/>
      <c r="VGQ93" s="12"/>
      <c r="VGR93" s="12"/>
      <c r="VGS93" s="12"/>
      <c r="VGT93" s="12"/>
      <c r="VGU93" s="12"/>
      <c r="VGV93" s="12"/>
      <c r="VGW93" s="12"/>
      <c r="VGX93" s="12"/>
      <c r="VGY93" s="12"/>
      <c r="VGZ93" s="12"/>
      <c r="VHA93" s="12"/>
      <c r="VHB93" s="12"/>
      <c r="VHC93" s="12"/>
      <c r="VHD93" s="12"/>
      <c r="VHE93" s="12"/>
      <c r="VHF93" s="12"/>
      <c r="VHG93" s="12"/>
      <c r="VHH93" s="12"/>
      <c r="VHI93" s="12"/>
      <c r="VHJ93" s="12"/>
      <c r="VHK93" s="12"/>
      <c r="VHL93" s="12"/>
      <c r="VHM93" s="12"/>
      <c r="VHN93" s="12"/>
      <c r="VHO93" s="12"/>
      <c r="VHP93" s="12"/>
      <c r="VHQ93" s="12"/>
      <c r="VHR93" s="12"/>
      <c r="VHS93" s="12"/>
      <c r="VHT93" s="12"/>
      <c r="VHU93" s="12"/>
      <c r="VHV93" s="12"/>
      <c r="VHW93" s="12"/>
      <c r="VHX93" s="12"/>
      <c r="VHY93" s="12"/>
      <c r="VHZ93" s="12"/>
      <c r="VIA93" s="12"/>
      <c r="VIB93" s="12"/>
      <c r="VIC93" s="12"/>
      <c r="VID93" s="12"/>
      <c r="VIE93" s="12"/>
      <c r="VIF93" s="12"/>
      <c r="VIG93" s="12"/>
      <c r="VIH93" s="12"/>
      <c r="VII93" s="12"/>
      <c r="VIJ93" s="12"/>
      <c r="VIK93" s="12"/>
      <c r="VIL93" s="12"/>
      <c r="VIM93" s="12"/>
      <c r="VIN93" s="12"/>
      <c r="VIO93" s="12"/>
      <c r="VIP93" s="12"/>
      <c r="VIQ93" s="12"/>
      <c r="VIR93" s="12"/>
      <c r="VIS93" s="12"/>
      <c r="VIT93" s="12"/>
      <c r="VIU93" s="12"/>
      <c r="VIV93" s="12"/>
      <c r="VIW93" s="12"/>
      <c r="VIX93" s="12"/>
      <c r="VIY93" s="12"/>
      <c r="VIZ93" s="12"/>
      <c r="VJA93" s="12"/>
      <c r="VJB93" s="12"/>
      <c r="VJC93" s="12"/>
      <c r="VJD93" s="12"/>
      <c r="VJE93" s="12"/>
      <c r="VJF93" s="12"/>
      <c r="VJG93" s="12"/>
      <c r="VJH93" s="12"/>
      <c r="VJI93" s="12"/>
      <c r="VJJ93" s="12"/>
      <c r="VJK93" s="12"/>
      <c r="VJL93" s="12"/>
      <c r="VJM93" s="12"/>
      <c r="VJN93" s="12"/>
      <c r="VJO93" s="12"/>
      <c r="VJP93" s="12"/>
      <c r="VJQ93" s="12"/>
      <c r="VJR93" s="12"/>
      <c r="VJS93" s="12"/>
      <c r="VJT93" s="12"/>
      <c r="VJU93" s="12"/>
      <c r="VJV93" s="12"/>
      <c r="VJW93" s="12"/>
      <c r="VJX93" s="12"/>
      <c r="VJY93" s="12"/>
      <c r="VJZ93" s="12"/>
      <c r="VKA93" s="12"/>
      <c r="VKB93" s="12"/>
      <c r="VKC93" s="12"/>
      <c r="VKD93" s="12"/>
      <c r="VKE93" s="12"/>
      <c r="VKF93" s="12"/>
      <c r="VKG93" s="12"/>
      <c r="VKH93" s="12"/>
      <c r="VKI93" s="12"/>
      <c r="VKJ93" s="12"/>
      <c r="VKK93" s="12"/>
      <c r="VKL93" s="12"/>
      <c r="VKM93" s="12"/>
      <c r="VKN93" s="12"/>
      <c r="VKO93" s="12"/>
      <c r="VKP93" s="12"/>
      <c r="VKQ93" s="12"/>
      <c r="VKR93" s="12"/>
      <c r="VKS93" s="12"/>
      <c r="VKT93" s="12"/>
      <c r="VKU93" s="12"/>
      <c r="VKV93" s="12"/>
      <c r="VKW93" s="12"/>
      <c r="VKX93" s="12"/>
      <c r="VKY93" s="12"/>
      <c r="VKZ93" s="12"/>
      <c r="VLA93" s="12"/>
      <c r="VLB93" s="12"/>
      <c r="VLC93" s="12"/>
      <c r="VLD93" s="12"/>
      <c r="VLE93" s="12"/>
      <c r="VLF93" s="12"/>
      <c r="VLG93" s="12"/>
      <c r="VLH93" s="12"/>
      <c r="VLI93" s="12"/>
      <c r="VLJ93" s="12"/>
      <c r="VLK93" s="12"/>
      <c r="VLL93" s="12"/>
      <c r="VLM93" s="12"/>
      <c r="VLN93" s="12"/>
      <c r="VLO93" s="12"/>
      <c r="VLP93" s="12"/>
      <c r="VLQ93" s="12"/>
      <c r="VLR93" s="12"/>
      <c r="VLS93" s="12"/>
      <c r="VLT93" s="12"/>
      <c r="VLU93" s="12"/>
      <c r="VLV93" s="12"/>
      <c r="VLW93" s="12"/>
      <c r="VLX93" s="12"/>
      <c r="VLY93" s="12"/>
      <c r="VLZ93" s="12"/>
      <c r="VMA93" s="12"/>
      <c r="VMB93" s="12"/>
      <c r="VMC93" s="12"/>
      <c r="VMD93" s="12"/>
      <c r="VME93" s="12"/>
      <c r="VMF93" s="12"/>
      <c r="VMG93" s="12"/>
      <c r="VMH93" s="12"/>
      <c r="VMI93" s="12"/>
      <c r="VMJ93" s="12"/>
      <c r="VMK93" s="12"/>
      <c r="VML93" s="12"/>
      <c r="VMM93" s="12"/>
      <c r="VMN93" s="12"/>
      <c r="VMO93" s="12"/>
      <c r="VMP93" s="12"/>
      <c r="VMQ93" s="12"/>
      <c r="VMR93" s="12"/>
      <c r="VMS93" s="12"/>
      <c r="VMT93" s="12"/>
      <c r="VMU93" s="12"/>
      <c r="VMV93" s="12"/>
      <c r="VMW93" s="12"/>
      <c r="VMX93" s="12"/>
      <c r="VMY93" s="12"/>
      <c r="VMZ93" s="12"/>
      <c r="VNA93" s="12"/>
      <c r="VNB93" s="12"/>
      <c r="VNC93" s="12"/>
      <c r="VND93" s="12"/>
      <c r="VNE93" s="12"/>
      <c r="VNF93" s="12"/>
      <c r="VNG93" s="12"/>
      <c r="VNH93" s="12"/>
      <c r="VNI93" s="12"/>
      <c r="VNJ93" s="12"/>
      <c r="VNK93" s="12"/>
      <c r="VNL93" s="12"/>
      <c r="VNM93" s="12"/>
      <c r="VNN93" s="12"/>
      <c r="VNO93" s="12"/>
      <c r="VNP93" s="12"/>
      <c r="VNQ93" s="12"/>
      <c r="VNR93" s="12"/>
      <c r="VNS93" s="12"/>
      <c r="VNT93" s="12"/>
      <c r="VNU93" s="12"/>
      <c r="VNV93" s="12"/>
      <c r="VNW93" s="12"/>
      <c r="VNX93" s="12"/>
      <c r="VNY93" s="12"/>
      <c r="VNZ93" s="12"/>
      <c r="VOA93" s="12"/>
      <c r="VOB93" s="12"/>
      <c r="VOC93" s="12"/>
      <c r="VOD93" s="12"/>
      <c r="VOE93" s="12"/>
      <c r="VOF93" s="12"/>
      <c r="VOG93" s="12"/>
      <c r="VOH93" s="12"/>
      <c r="VOI93" s="12"/>
      <c r="VOJ93" s="12"/>
      <c r="VOK93" s="12"/>
      <c r="VOL93" s="12"/>
      <c r="VOM93" s="12"/>
      <c r="VON93" s="12"/>
      <c r="VOO93" s="12"/>
      <c r="VOP93" s="12"/>
      <c r="VOQ93" s="12"/>
      <c r="VOR93" s="12"/>
      <c r="VOS93" s="12"/>
      <c r="VOT93" s="12"/>
      <c r="VOU93" s="12"/>
      <c r="VOV93" s="12"/>
      <c r="VOW93" s="12"/>
      <c r="VOX93" s="12"/>
      <c r="VOY93" s="12"/>
      <c r="VOZ93" s="12"/>
      <c r="VPA93" s="12"/>
      <c r="VPB93" s="12"/>
      <c r="VPC93" s="12"/>
      <c r="VPD93" s="12"/>
      <c r="VPE93" s="12"/>
      <c r="VPF93" s="12"/>
      <c r="VPG93" s="12"/>
      <c r="VPH93" s="12"/>
      <c r="VPI93" s="12"/>
      <c r="VPJ93" s="12"/>
      <c r="VPK93" s="12"/>
      <c r="VPL93" s="12"/>
      <c r="VPM93" s="12"/>
      <c r="VPN93" s="12"/>
      <c r="VPO93" s="12"/>
      <c r="VPP93" s="12"/>
      <c r="VPQ93" s="12"/>
      <c r="VPR93" s="12"/>
      <c r="VPS93" s="12"/>
      <c r="VPT93" s="12"/>
      <c r="VPU93" s="12"/>
      <c r="VPV93" s="12"/>
      <c r="VPW93" s="12"/>
      <c r="VPX93" s="12"/>
      <c r="VPY93" s="12"/>
      <c r="VPZ93" s="12"/>
      <c r="VQA93" s="12"/>
      <c r="VQB93" s="12"/>
      <c r="VQC93" s="12"/>
      <c r="VQD93" s="12"/>
      <c r="VQE93" s="12"/>
      <c r="VQF93" s="12"/>
      <c r="VQG93" s="12"/>
      <c r="VQH93" s="12"/>
      <c r="VQI93" s="12"/>
      <c r="VQJ93" s="12"/>
      <c r="VQK93" s="12"/>
      <c r="VQL93" s="12"/>
      <c r="VQM93" s="12"/>
      <c r="VQN93" s="12"/>
      <c r="VQO93" s="12"/>
      <c r="VQP93" s="12"/>
      <c r="VQQ93" s="12"/>
      <c r="VQR93" s="12"/>
      <c r="VQS93" s="12"/>
      <c r="VQT93" s="12"/>
      <c r="VQU93" s="12"/>
      <c r="VQV93" s="12"/>
      <c r="VQW93" s="12"/>
      <c r="VQX93" s="12"/>
      <c r="VQY93" s="12"/>
      <c r="VQZ93" s="12"/>
      <c r="VRA93" s="12"/>
      <c r="VRB93" s="12"/>
      <c r="VRC93" s="12"/>
      <c r="VRD93" s="12"/>
      <c r="VRE93" s="12"/>
      <c r="VRF93" s="12"/>
      <c r="VRG93" s="12"/>
      <c r="VRH93" s="12"/>
      <c r="VRI93" s="12"/>
      <c r="VRJ93" s="12"/>
      <c r="VRK93" s="12"/>
      <c r="VRL93" s="12"/>
      <c r="VRM93" s="12"/>
      <c r="VRN93" s="12"/>
      <c r="VRO93" s="12"/>
      <c r="VRP93" s="12"/>
      <c r="VRQ93" s="12"/>
      <c r="VRR93" s="12"/>
      <c r="VRS93" s="12"/>
      <c r="VRT93" s="12"/>
      <c r="VRU93" s="12"/>
      <c r="VRV93" s="12"/>
      <c r="VRW93" s="12"/>
      <c r="VRX93" s="12"/>
      <c r="VRY93" s="12"/>
      <c r="VRZ93" s="12"/>
      <c r="VSA93" s="12"/>
      <c r="VSB93" s="12"/>
      <c r="VSC93" s="12"/>
      <c r="VSD93" s="12"/>
      <c r="VSE93" s="12"/>
      <c r="VSF93" s="12"/>
      <c r="VSG93" s="12"/>
      <c r="VSH93" s="12"/>
      <c r="VSI93" s="12"/>
      <c r="VSJ93" s="12"/>
      <c r="VSK93" s="12"/>
      <c r="VSL93" s="12"/>
      <c r="VSM93" s="12"/>
      <c r="VSN93" s="12"/>
      <c r="VSO93" s="12"/>
      <c r="VSP93" s="12"/>
      <c r="VSQ93" s="12"/>
      <c r="VSR93" s="12"/>
      <c r="VSS93" s="12"/>
      <c r="VST93" s="12"/>
      <c r="VSU93" s="12"/>
      <c r="VSV93" s="12"/>
      <c r="VSW93" s="12"/>
      <c r="VSX93" s="12"/>
      <c r="VSY93" s="12"/>
      <c r="VSZ93" s="12"/>
      <c r="VTA93" s="12"/>
      <c r="VTB93" s="12"/>
      <c r="VTC93" s="12"/>
      <c r="VTD93" s="12"/>
      <c r="VTE93" s="12"/>
      <c r="VTF93" s="12"/>
      <c r="VTG93" s="12"/>
      <c r="VTH93" s="12"/>
      <c r="VTI93" s="12"/>
      <c r="VTJ93" s="12"/>
      <c r="VTK93" s="12"/>
      <c r="VTL93" s="12"/>
      <c r="VTM93" s="12"/>
      <c r="VTN93" s="12"/>
      <c r="VTO93" s="12"/>
      <c r="VTP93" s="12"/>
      <c r="VTQ93" s="12"/>
      <c r="VTR93" s="12"/>
      <c r="VTS93" s="12"/>
      <c r="VTT93" s="12"/>
      <c r="VTU93" s="12"/>
      <c r="VTV93" s="12"/>
      <c r="VTW93" s="12"/>
      <c r="VTX93" s="12"/>
      <c r="VTY93" s="12"/>
      <c r="VTZ93" s="12"/>
      <c r="VUA93" s="12"/>
      <c r="VUB93" s="12"/>
      <c r="VUC93" s="12"/>
      <c r="VUD93" s="12"/>
      <c r="VUE93" s="12"/>
      <c r="VUF93" s="12"/>
      <c r="VUG93" s="12"/>
      <c r="VUH93" s="12"/>
      <c r="VUI93" s="12"/>
      <c r="VUJ93" s="12"/>
      <c r="VUK93" s="12"/>
      <c r="VUL93" s="12"/>
      <c r="VUM93" s="12"/>
      <c r="VUN93" s="12"/>
      <c r="VUO93" s="12"/>
      <c r="VUP93" s="12"/>
      <c r="VUQ93" s="12"/>
      <c r="VUR93" s="12"/>
      <c r="VUS93" s="12"/>
      <c r="VUT93" s="12"/>
      <c r="VUU93" s="12"/>
      <c r="VUV93" s="12"/>
      <c r="VUW93" s="12"/>
      <c r="VUX93" s="12"/>
      <c r="VUY93" s="12"/>
      <c r="VUZ93" s="12"/>
      <c r="VVA93" s="12"/>
      <c r="VVB93" s="12"/>
      <c r="VVC93" s="12"/>
      <c r="VVD93" s="12"/>
      <c r="VVE93" s="12"/>
      <c r="VVF93" s="12"/>
      <c r="VVG93" s="12"/>
      <c r="VVH93" s="12"/>
      <c r="VVI93" s="12"/>
      <c r="VVJ93" s="12"/>
      <c r="VVK93" s="12"/>
      <c r="VVL93" s="12"/>
      <c r="VVM93" s="12"/>
      <c r="VVN93" s="12"/>
      <c r="VVO93" s="12"/>
      <c r="VVP93" s="12"/>
      <c r="VVQ93" s="12"/>
      <c r="VVR93" s="12"/>
      <c r="VVS93" s="12"/>
      <c r="VVT93" s="12"/>
      <c r="VVU93" s="12"/>
      <c r="VVV93" s="12"/>
      <c r="VVW93" s="12"/>
      <c r="VVX93" s="12"/>
      <c r="VVY93" s="12"/>
      <c r="VVZ93" s="12"/>
      <c r="VWA93" s="12"/>
      <c r="VWB93" s="12"/>
      <c r="VWC93" s="12"/>
      <c r="VWD93" s="12"/>
      <c r="VWE93" s="12"/>
      <c r="VWF93" s="12"/>
      <c r="VWG93" s="12"/>
      <c r="VWH93" s="12"/>
      <c r="VWI93" s="12"/>
      <c r="VWJ93" s="12"/>
      <c r="VWK93" s="12"/>
      <c r="VWL93" s="12"/>
      <c r="VWM93" s="12"/>
      <c r="VWN93" s="12"/>
      <c r="VWO93" s="12"/>
      <c r="VWP93" s="12"/>
      <c r="VWQ93" s="12"/>
      <c r="VWR93" s="12"/>
      <c r="VWS93" s="12"/>
      <c r="VWT93" s="12"/>
      <c r="VWU93" s="12"/>
      <c r="VWV93" s="12"/>
      <c r="VWW93" s="12"/>
      <c r="VWX93" s="12"/>
      <c r="VWY93" s="12"/>
      <c r="VWZ93" s="12"/>
      <c r="VXA93" s="12"/>
      <c r="VXB93" s="12"/>
      <c r="VXC93" s="12"/>
      <c r="VXD93" s="12"/>
      <c r="VXE93" s="12"/>
      <c r="VXF93" s="12"/>
      <c r="VXG93" s="12"/>
      <c r="VXH93" s="12"/>
      <c r="VXI93" s="12"/>
      <c r="VXJ93" s="12"/>
      <c r="VXK93" s="12"/>
      <c r="VXL93" s="12"/>
      <c r="VXM93" s="12"/>
      <c r="VXN93" s="12"/>
      <c r="VXO93" s="12"/>
      <c r="VXP93" s="12"/>
      <c r="VXQ93" s="12"/>
      <c r="VXR93" s="12"/>
      <c r="VXS93" s="12"/>
      <c r="VXT93" s="12"/>
      <c r="VXU93" s="12"/>
      <c r="VXV93" s="12"/>
      <c r="VXW93" s="12"/>
      <c r="VXX93" s="12"/>
      <c r="VXY93" s="12"/>
      <c r="VXZ93" s="12"/>
      <c r="VYA93" s="12"/>
      <c r="VYB93" s="12"/>
      <c r="VYC93" s="12"/>
      <c r="VYD93" s="12"/>
      <c r="VYE93" s="12"/>
      <c r="VYF93" s="12"/>
      <c r="VYG93" s="12"/>
      <c r="VYH93" s="12"/>
      <c r="VYI93" s="12"/>
      <c r="VYJ93" s="12"/>
      <c r="VYK93" s="12"/>
      <c r="VYL93" s="12"/>
      <c r="VYM93" s="12"/>
      <c r="VYN93" s="12"/>
      <c r="VYO93" s="12"/>
      <c r="VYP93" s="12"/>
      <c r="VYQ93" s="12"/>
      <c r="VYR93" s="12"/>
      <c r="VYS93" s="12"/>
      <c r="VYT93" s="12"/>
      <c r="VYU93" s="12"/>
      <c r="VYV93" s="12"/>
      <c r="VYW93" s="12"/>
      <c r="VYX93" s="12"/>
      <c r="VYY93" s="12"/>
      <c r="VYZ93" s="12"/>
      <c r="VZA93" s="12"/>
      <c r="VZB93" s="12"/>
      <c r="VZC93" s="12"/>
      <c r="VZD93" s="12"/>
      <c r="VZE93" s="12"/>
      <c r="VZF93" s="12"/>
      <c r="VZG93" s="12"/>
      <c r="VZH93" s="12"/>
      <c r="VZI93" s="12"/>
      <c r="VZJ93" s="12"/>
      <c r="VZK93" s="12"/>
      <c r="VZL93" s="12"/>
      <c r="VZM93" s="12"/>
      <c r="VZN93" s="12"/>
      <c r="VZO93" s="12"/>
      <c r="VZP93" s="12"/>
      <c r="VZQ93" s="12"/>
      <c r="VZR93" s="12"/>
      <c r="VZS93" s="12"/>
      <c r="VZT93" s="12"/>
      <c r="VZU93" s="12"/>
      <c r="VZV93" s="12"/>
      <c r="VZW93" s="12"/>
      <c r="VZX93" s="12"/>
      <c r="VZY93" s="12"/>
      <c r="VZZ93" s="12"/>
      <c r="WAA93" s="12"/>
      <c r="WAB93" s="12"/>
      <c r="WAC93" s="12"/>
      <c r="WAD93" s="12"/>
      <c r="WAE93" s="12"/>
      <c r="WAF93" s="12"/>
      <c r="WAG93" s="12"/>
      <c r="WAH93" s="12"/>
      <c r="WAI93" s="12"/>
      <c r="WAJ93" s="12"/>
      <c r="WAK93" s="12"/>
      <c r="WAL93" s="12"/>
      <c r="WAM93" s="12"/>
      <c r="WAN93" s="12"/>
      <c r="WAO93" s="12"/>
      <c r="WAP93" s="12"/>
      <c r="WAQ93" s="12"/>
      <c r="WAR93" s="12"/>
      <c r="WAS93" s="12"/>
      <c r="WAT93" s="12"/>
      <c r="WAU93" s="12"/>
      <c r="WAV93" s="12"/>
      <c r="WAW93" s="12"/>
      <c r="WAX93" s="12"/>
      <c r="WAY93" s="12"/>
      <c r="WAZ93" s="12"/>
      <c r="WBA93" s="12"/>
      <c r="WBB93" s="12"/>
      <c r="WBC93" s="12"/>
      <c r="WBD93" s="12"/>
      <c r="WBE93" s="12"/>
      <c r="WBF93" s="12"/>
      <c r="WBG93" s="12"/>
      <c r="WBH93" s="12"/>
      <c r="WBI93" s="12"/>
      <c r="WBJ93" s="12"/>
      <c r="WBK93" s="12"/>
      <c r="WBL93" s="12"/>
      <c r="WBM93" s="12"/>
      <c r="WBN93" s="12"/>
      <c r="WBO93" s="12"/>
      <c r="WBP93" s="12"/>
      <c r="WBQ93" s="12"/>
      <c r="WBR93" s="12"/>
      <c r="WBS93" s="12"/>
      <c r="WBT93" s="12"/>
      <c r="WBU93" s="12"/>
      <c r="WBV93" s="12"/>
      <c r="WBW93" s="12"/>
      <c r="WBX93" s="12"/>
      <c r="WBY93" s="12"/>
      <c r="WBZ93" s="12"/>
      <c r="WCA93" s="12"/>
      <c r="WCB93" s="12"/>
      <c r="WCC93" s="12"/>
      <c r="WCD93" s="12"/>
      <c r="WCE93" s="12"/>
      <c r="WCF93" s="12"/>
      <c r="WCG93" s="12"/>
      <c r="WCH93" s="12"/>
      <c r="WCI93" s="12"/>
      <c r="WCJ93" s="12"/>
      <c r="WCK93" s="12"/>
      <c r="WCL93" s="12"/>
      <c r="WCM93" s="12"/>
      <c r="WCN93" s="12"/>
      <c r="WCO93" s="12"/>
      <c r="WCP93" s="12"/>
      <c r="WCQ93" s="12"/>
      <c r="WCR93" s="12"/>
      <c r="WCS93" s="12"/>
      <c r="WCT93" s="12"/>
      <c r="WCU93" s="12"/>
      <c r="WCV93" s="12"/>
      <c r="WCW93" s="12"/>
      <c r="WCX93" s="12"/>
      <c r="WCY93" s="12"/>
      <c r="WCZ93" s="12"/>
      <c r="WDA93" s="12"/>
      <c r="WDB93" s="12"/>
      <c r="WDC93" s="12"/>
      <c r="WDD93" s="12"/>
      <c r="WDE93" s="12"/>
      <c r="WDF93" s="12"/>
      <c r="WDG93" s="12"/>
      <c r="WDH93" s="12"/>
      <c r="WDI93" s="12"/>
      <c r="WDJ93" s="12"/>
      <c r="WDK93" s="12"/>
      <c r="WDL93" s="12"/>
      <c r="WDM93" s="12"/>
      <c r="WDN93" s="12"/>
      <c r="WDO93" s="12"/>
      <c r="WDP93" s="12"/>
      <c r="WDQ93" s="12"/>
      <c r="WDR93" s="12"/>
      <c r="WDS93" s="12"/>
      <c r="WDT93" s="12"/>
      <c r="WDU93" s="12"/>
      <c r="WDV93" s="12"/>
      <c r="WDW93" s="12"/>
      <c r="WDX93" s="12"/>
      <c r="WDY93" s="12"/>
      <c r="WDZ93" s="12"/>
      <c r="WEA93" s="12"/>
      <c r="WEB93" s="12"/>
      <c r="WEC93" s="12"/>
      <c r="WED93" s="12"/>
      <c r="WEE93" s="12"/>
      <c r="WEF93" s="12"/>
      <c r="WEG93" s="12"/>
      <c r="WEH93" s="12"/>
      <c r="WEI93" s="12"/>
      <c r="WEJ93" s="12"/>
      <c r="WEK93" s="12"/>
      <c r="WEL93" s="12"/>
      <c r="WEM93" s="12"/>
      <c r="WEN93" s="12"/>
      <c r="WEO93" s="12"/>
      <c r="WEP93" s="12"/>
      <c r="WEQ93" s="12"/>
      <c r="WER93" s="12"/>
      <c r="WES93" s="12"/>
      <c r="WET93" s="12"/>
      <c r="WEU93" s="12"/>
      <c r="WEV93" s="12"/>
      <c r="WEW93" s="12"/>
      <c r="WEX93" s="12"/>
      <c r="WEY93" s="12"/>
      <c r="WEZ93" s="12"/>
      <c r="WFA93" s="12"/>
      <c r="WFB93" s="12"/>
      <c r="WFC93" s="12"/>
      <c r="WFD93" s="12"/>
      <c r="WFE93" s="12"/>
      <c r="WFF93" s="12"/>
      <c r="WFG93" s="12"/>
      <c r="WFH93" s="12"/>
      <c r="WFI93" s="12"/>
      <c r="WFJ93" s="12"/>
      <c r="WFK93" s="12"/>
      <c r="WFL93" s="12"/>
      <c r="WFM93" s="12"/>
      <c r="WFN93" s="12"/>
      <c r="WFO93" s="12"/>
      <c r="WFP93" s="12"/>
      <c r="WFQ93" s="12"/>
      <c r="WFR93" s="12"/>
      <c r="WFS93" s="12"/>
      <c r="WFT93" s="12"/>
      <c r="WFU93" s="12"/>
      <c r="WFV93" s="12"/>
      <c r="WFW93" s="12"/>
      <c r="WFX93" s="12"/>
      <c r="WFY93" s="12"/>
      <c r="WFZ93" s="12"/>
      <c r="WGA93" s="12"/>
      <c r="WGB93" s="12"/>
      <c r="WGC93" s="12"/>
      <c r="WGD93" s="12"/>
      <c r="WGE93" s="12"/>
      <c r="WGF93" s="12"/>
      <c r="WGG93" s="12"/>
      <c r="WGH93" s="12"/>
      <c r="WGI93" s="12"/>
      <c r="WGJ93" s="12"/>
      <c r="WGK93" s="12"/>
      <c r="WGL93" s="12"/>
      <c r="WGM93" s="12"/>
      <c r="WGN93" s="12"/>
      <c r="WGO93" s="12"/>
      <c r="WGP93" s="12"/>
      <c r="WGQ93" s="12"/>
      <c r="WGR93" s="12"/>
      <c r="WGS93" s="12"/>
      <c r="WGT93" s="12"/>
      <c r="WGU93" s="12"/>
      <c r="WGV93" s="12"/>
      <c r="WGW93" s="12"/>
      <c r="WGX93" s="12"/>
      <c r="WGY93" s="12"/>
      <c r="WGZ93" s="12"/>
      <c r="WHA93" s="12"/>
      <c r="WHB93" s="12"/>
      <c r="WHC93" s="12"/>
      <c r="WHD93" s="12"/>
      <c r="WHE93" s="12"/>
      <c r="WHF93" s="12"/>
      <c r="WHG93" s="12"/>
      <c r="WHH93" s="12"/>
      <c r="WHI93" s="12"/>
      <c r="WHJ93" s="12"/>
      <c r="WHK93" s="12"/>
      <c r="WHL93" s="12"/>
      <c r="WHM93" s="12"/>
      <c r="WHN93" s="12"/>
      <c r="WHO93" s="12"/>
      <c r="WHP93" s="12"/>
      <c r="WHQ93" s="12"/>
      <c r="WHR93" s="12"/>
      <c r="WHS93" s="12"/>
      <c r="WHT93" s="12"/>
      <c r="WHU93" s="12"/>
      <c r="WHV93" s="12"/>
      <c r="WHW93" s="12"/>
      <c r="WHX93" s="12"/>
      <c r="WHY93" s="12"/>
      <c r="WHZ93" s="12"/>
      <c r="WIA93" s="12"/>
      <c r="WIB93" s="12"/>
      <c r="WIC93" s="12"/>
      <c r="WID93" s="12"/>
      <c r="WIE93" s="12"/>
      <c r="WIF93" s="12"/>
      <c r="WIG93" s="12"/>
      <c r="WIH93" s="12"/>
      <c r="WII93" s="12"/>
      <c r="WIJ93" s="12"/>
      <c r="WIK93" s="12"/>
      <c r="WIL93" s="12"/>
      <c r="WIM93" s="12"/>
      <c r="WIN93" s="12"/>
      <c r="WIO93" s="12"/>
      <c r="WIP93" s="12"/>
      <c r="WIQ93" s="12"/>
      <c r="WIR93" s="12"/>
      <c r="WIS93" s="12"/>
      <c r="WIT93" s="12"/>
      <c r="WIU93" s="12"/>
      <c r="WIV93" s="12"/>
      <c r="WIW93" s="12"/>
      <c r="WIX93" s="12"/>
      <c r="WIY93" s="12"/>
      <c r="WIZ93" s="12"/>
      <c r="WJA93" s="12"/>
      <c r="WJB93" s="12"/>
      <c r="WJC93" s="12"/>
      <c r="WJD93" s="12"/>
      <c r="WJE93" s="12"/>
      <c r="WJF93" s="12"/>
      <c r="WJG93" s="12"/>
      <c r="WJH93" s="12"/>
      <c r="WJI93" s="12"/>
      <c r="WJJ93" s="12"/>
      <c r="WJK93" s="12"/>
      <c r="WJL93" s="12"/>
      <c r="WJM93" s="12"/>
      <c r="WJN93" s="12"/>
      <c r="WJO93" s="12"/>
      <c r="WJP93" s="12"/>
      <c r="WJQ93" s="12"/>
      <c r="WJR93" s="12"/>
      <c r="WJS93" s="12"/>
      <c r="WJT93" s="12"/>
      <c r="WJU93" s="12"/>
      <c r="WJV93" s="12"/>
      <c r="WJW93" s="12"/>
      <c r="WJX93" s="12"/>
      <c r="WJY93" s="12"/>
      <c r="WJZ93" s="12"/>
      <c r="WKA93" s="12"/>
      <c r="WKB93" s="12"/>
      <c r="WKC93" s="12"/>
      <c r="WKD93" s="12"/>
      <c r="WKE93" s="12"/>
      <c r="WKF93" s="12"/>
      <c r="WKG93" s="12"/>
      <c r="WKH93" s="12"/>
      <c r="WKI93" s="12"/>
      <c r="WKJ93" s="12"/>
      <c r="WKK93" s="12"/>
      <c r="WKL93" s="12"/>
      <c r="WKM93" s="12"/>
      <c r="WKN93" s="12"/>
      <c r="WKO93" s="12"/>
      <c r="WKP93" s="12"/>
      <c r="WKQ93" s="12"/>
      <c r="WKR93" s="12"/>
      <c r="WKS93" s="12"/>
      <c r="WKT93" s="12"/>
      <c r="WKU93" s="12"/>
      <c r="WKV93" s="12"/>
      <c r="WKW93" s="12"/>
      <c r="WKX93" s="12"/>
      <c r="WKY93" s="12"/>
      <c r="WKZ93" s="12"/>
      <c r="WLA93" s="12"/>
      <c r="WLB93" s="12"/>
      <c r="WLC93" s="12"/>
      <c r="WLD93" s="12"/>
      <c r="WLE93" s="12"/>
      <c r="WLF93" s="12"/>
      <c r="WLG93" s="12"/>
      <c r="WLH93" s="12"/>
      <c r="WLI93" s="12"/>
      <c r="WLJ93" s="12"/>
      <c r="WLK93" s="12"/>
      <c r="WLL93" s="12"/>
      <c r="WLM93" s="12"/>
      <c r="WLN93" s="12"/>
      <c r="WLO93" s="12"/>
      <c r="WLP93" s="12"/>
      <c r="WLQ93" s="12"/>
      <c r="WLR93" s="12"/>
      <c r="WLS93" s="12"/>
      <c r="WLT93" s="12"/>
      <c r="WLU93" s="12"/>
      <c r="WLV93" s="12"/>
      <c r="WLW93" s="12"/>
      <c r="WLX93" s="12"/>
      <c r="WLY93" s="12"/>
      <c r="WLZ93" s="12"/>
      <c r="WMA93" s="12"/>
      <c r="WMB93" s="12"/>
      <c r="WMC93" s="12"/>
      <c r="WMD93" s="12"/>
      <c r="WME93" s="12"/>
      <c r="WMF93" s="12"/>
      <c r="WMG93" s="12"/>
      <c r="WMH93" s="12"/>
      <c r="WMI93" s="12"/>
      <c r="WMJ93" s="12"/>
      <c r="WMK93" s="12"/>
      <c r="WML93" s="12"/>
      <c r="WMM93" s="12"/>
      <c r="WMN93" s="12"/>
      <c r="WMO93" s="12"/>
      <c r="WMP93" s="12"/>
      <c r="WMQ93" s="12"/>
      <c r="WMR93" s="12"/>
      <c r="WMS93" s="12"/>
      <c r="WMT93" s="12"/>
      <c r="WMU93" s="12"/>
      <c r="WMV93" s="12"/>
      <c r="WMW93" s="12"/>
      <c r="WMX93" s="12"/>
      <c r="WMY93" s="12"/>
      <c r="WMZ93" s="12"/>
      <c r="WNA93" s="12"/>
      <c r="WNB93" s="12"/>
      <c r="WNC93" s="12"/>
      <c r="WND93" s="12"/>
      <c r="WNE93" s="12"/>
      <c r="WNF93" s="12"/>
      <c r="WNG93" s="12"/>
      <c r="WNH93" s="12"/>
      <c r="WNI93" s="12"/>
      <c r="WNJ93" s="12"/>
      <c r="WNK93" s="12"/>
      <c r="WNL93" s="12"/>
      <c r="WNM93" s="12"/>
      <c r="WNN93" s="12"/>
      <c r="WNO93" s="12"/>
      <c r="WNP93" s="12"/>
      <c r="WNQ93" s="12"/>
      <c r="WNR93" s="12"/>
      <c r="WNS93" s="12"/>
      <c r="WNT93" s="12"/>
      <c r="WNU93" s="12"/>
      <c r="WNV93" s="12"/>
      <c r="WNW93" s="12"/>
      <c r="WNX93" s="12"/>
      <c r="WNY93" s="12"/>
      <c r="WNZ93" s="12"/>
      <c r="WOA93" s="12"/>
      <c r="WOB93" s="12"/>
      <c r="WOC93" s="12"/>
      <c r="WOD93" s="12"/>
      <c r="WOE93" s="12"/>
      <c r="WOF93" s="12"/>
      <c r="WOG93" s="12"/>
      <c r="WOH93" s="12"/>
      <c r="WOI93" s="12"/>
      <c r="WOJ93" s="12"/>
      <c r="WOK93" s="12"/>
      <c r="WOL93" s="12"/>
      <c r="WOM93" s="12"/>
      <c r="WON93" s="12"/>
      <c r="WOO93" s="12"/>
      <c r="WOP93" s="12"/>
      <c r="WOQ93" s="12"/>
      <c r="WOR93" s="12"/>
      <c r="WOS93" s="12"/>
      <c r="WOT93" s="12"/>
      <c r="WOU93" s="12"/>
      <c r="WOV93" s="12"/>
      <c r="WOW93" s="12"/>
      <c r="WOX93" s="12"/>
      <c r="WOY93" s="12"/>
      <c r="WOZ93" s="12"/>
      <c r="WPA93" s="12"/>
      <c r="WPB93" s="12"/>
      <c r="WPC93" s="12"/>
      <c r="WPD93" s="12"/>
      <c r="WPE93" s="12"/>
      <c r="WPF93" s="12"/>
      <c r="WPG93" s="12"/>
      <c r="WPH93" s="12"/>
      <c r="WPI93" s="12"/>
      <c r="WPJ93" s="12"/>
      <c r="WPK93" s="12"/>
      <c r="WPL93" s="12"/>
      <c r="WPM93" s="12"/>
      <c r="WPN93" s="12"/>
      <c r="WPO93" s="12"/>
      <c r="WPP93" s="12"/>
      <c r="WPQ93" s="12"/>
      <c r="WPR93" s="12"/>
      <c r="WPS93" s="12"/>
      <c r="WPT93" s="12"/>
      <c r="WPU93" s="12"/>
      <c r="WPV93" s="12"/>
      <c r="WPW93" s="12"/>
      <c r="WPX93" s="12"/>
      <c r="WPY93" s="12"/>
      <c r="WPZ93" s="12"/>
      <c r="WQA93" s="12"/>
      <c r="WQB93" s="12"/>
      <c r="WQC93" s="12"/>
      <c r="WQD93" s="12"/>
      <c r="WQE93" s="12"/>
      <c r="WQF93" s="12"/>
      <c r="WQG93" s="12"/>
      <c r="WQH93" s="12"/>
      <c r="WQI93" s="12"/>
      <c r="WQJ93" s="12"/>
      <c r="WQK93" s="12"/>
      <c r="WQL93" s="12"/>
      <c r="WQM93" s="12"/>
      <c r="WQN93" s="12"/>
      <c r="WQO93" s="12"/>
      <c r="WQP93" s="12"/>
      <c r="WQQ93" s="12"/>
      <c r="WQR93" s="12"/>
      <c r="WQS93" s="12"/>
      <c r="WQT93" s="12"/>
      <c r="WQU93" s="12"/>
      <c r="WQV93" s="12"/>
      <c r="WQW93" s="12"/>
      <c r="WQX93" s="12"/>
      <c r="WQY93" s="12"/>
      <c r="WQZ93" s="12"/>
      <c r="WRA93" s="12"/>
      <c r="WRB93" s="12"/>
      <c r="WRC93" s="12"/>
      <c r="WRD93" s="12"/>
      <c r="WRE93" s="12"/>
      <c r="WRF93" s="12"/>
      <c r="WRG93" s="12"/>
      <c r="WRH93" s="12"/>
      <c r="WRI93" s="12"/>
      <c r="WRJ93" s="12"/>
      <c r="WRK93" s="12"/>
      <c r="WRL93" s="12"/>
      <c r="WRM93" s="12"/>
      <c r="WRN93" s="12"/>
      <c r="WRO93" s="12"/>
      <c r="WRP93" s="12"/>
      <c r="WRQ93" s="12"/>
      <c r="WRR93" s="12"/>
      <c r="WRS93" s="12"/>
      <c r="WRT93" s="12"/>
      <c r="WRU93" s="12"/>
      <c r="WRV93" s="12"/>
      <c r="WRW93" s="12"/>
      <c r="WRX93" s="12"/>
      <c r="WRY93" s="12"/>
      <c r="WRZ93" s="12"/>
      <c r="WSA93" s="12"/>
      <c r="WSB93" s="12"/>
      <c r="WSC93" s="12"/>
      <c r="WSD93" s="12"/>
      <c r="WSE93" s="12"/>
      <c r="WSF93" s="12"/>
      <c r="WSG93" s="12"/>
      <c r="WSH93" s="12"/>
      <c r="WSI93" s="12"/>
      <c r="WSJ93" s="12"/>
      <c r="WSK93" s="12"/>
      <c r="WSL93" s="12"/>
      <c r="WSM93" s="12"/>
      <c r="WSN93" s="12"/>
      <c r="WSO93" s="12"/>
      <c r="WSP93" s="12"/>
      <c r="WSQ93" s="12"/>
      <c r="WSR93" s="12"/>
      <c r="WSS93" s="12"/>
      <c r="WST93" s="12"/>
      <c r="WSU93" s="12"/>
      <c r="WSV93" s="12"/>
      <c r="WSW93" s="12"/>
      <c r="WSX93" s="12"/>
      <c r="WSY93" s="12"/>
      <c r="WSZ93" s="12"/>
      <c r="WTA93" s="12"/>
      <c r="WTB93" s="12"/>
      <c r="WTC93" s="12"/>
      <c r="WTD93" s="12"/>
      <c r="WTE93" s="12"/>
      <c r="WTF93" s="12"/>
      <c r="WTG93" s="12"/>
      <c r="WTH93" s="12"/>
      <c r="WTI93" s="12"/>
      <c r="WTJ93" s="12"/>
      <c r="WTK93" s="12"/>
      <c r="WTL93" s="12"/>
      <c r="WTM93" s="12"/>
      <c r="WTN93" s="12"/>
      <c r="WTO93" s="12"/>
      <c r="WTP93" s="12"/>
      <c r="WTQ93" s="12"/>
      <c r="WTR93" s="12"/>
      <c r="WTS93" s="12"/>
      <c r="WTT93" s="12"/>
      <c r="WTU93" s="12"/>
      <c r="WTV93" s="12"/>
      <c r="WTW93" s="12"/>
      <c r="WTX93" s="12"/>
      <c r="WTY93" s="12"/>
      <c r="WTZ93" s="12"/>
      <c r="WUA93" s="12"/>
      <c r="WUB93" s="12"/>
      <c r="WUC93" s="12"/>
      <c r="WUD93" s="12"/>
      <c r="WUE93" s="12"/>
      <c r="WUF93" s="12"/>
      <c r="WUG93" s="12"/>
      <c r="WUH93" s="12"/>
      <c r="WUI93" s="12"/>
      <c r="WUJ93" s="12"/>
      <c r="WUK93" s="12"/>
      <c r="WUL93" s="12"/>
      <c r="WUM93" s="12"/>
      <c r="WUN93" s="12"/>
      <c r="WUO93" s="12"/>
      <c r="WUP93" s="12"/>
      <c r="WUQ93" s="12"/>
      <c r="WUR93" s="12"/>
      <c r="WUS93" s="12"/>
      <c r="WUT93" s="12"/>
      <c r="WUU93" s="12"/>
      <c r="WUV93" s="12"/>
      <c r="WUW93" s="12"/>
      <c r="WUX93" s="12"/>
      <c r="WUY93" s="12"/>
      <c r="WUZ93" s="12"/>
      <c r="WVA93" s="12"/>
      <c r="WVB93" s="12"/>
      <c r="WVC93" s="12"/>
      <c r="WVD93" s="12"/>
      <c r="WVE93" s="12"/>
      <c r="WVF93" s="12"/>
      <c r="WVG93" s="12"/>
      <c r="WVH93" s="12"/>
      <c r="WVI93" s="12"/>
      <c r="WVJ93" s="12"/>
      <c r="WVK93" s="12"/>
      <c r="WVL93" s="12"/>
      <c r="WVM93" s="12"/>
      <c r="WVN93" s="12"/>
      <c r="WVO93" s="12"/>
      <c r="WVP93" s="12"/>
      <c r="WVQ93" s="12"/>
      <c r="WVR93" s="12"/>
      <c r="WVS93" s="12"/>
      <c r="WVT93" s="12"/>
      <c r="WVU93" s="12"/>
      <c r="WVV93" s="12"/>
      <c r="WVW93" s="12"/>
      <c r="WVX93" s="12"/>
      <c r="WVY93" s="12"/>
      <c r="WVZ93" s="12"/>
      <c r="WWA93" s="12"/>
      <c r="WWB93" s="12"/>
      <c r="WWC93" s="12"/>
      <c r="WWD93" s="12"/>
      <c r="WWE93" s="12"/>
      <c r="WWF93" s="12"/>
      <c r="WWG93" s="12"/>
      <c r="WWH93" s="12"/>
      <c r="WWI93" s="12"/>
      <c r="WWJ93" s="12"/>
      <c r="WWK93" s="12"/>
      <c r="WWL93" s="12"/>
      <c r="WWM93" s="12"/>
      <c r="WWN93" s="12"/>
      <c r="WWO93" s="12"/>
      <c r="WWP93" s="12"/>
      <c r="WWQ93" s="12"/>
      <c r="WWR93" s="12"/>
      <c r="WWS93" s="12"/>
      <c r="WWT93" s="12"/>
      <c r="WWU93" s="12"/>
      <c r="WWV93" s="12"/>
      <c r="WWW93" s="12"/>
      <c r="WWX93" s="12"/>
      <c r="WWY93" s="12"/>
      <c r="WWZ93" s="12"/>
      <c r="WXA93" s="12"/>
      <c r="WXB93" s="12"/>
      <c r="WXC93" s="12"/>
      <c r="WXD93" s="12"/>
      <c r="WXE93" s="12"/>
      <c r="WXF93" s="12"/>
      <c r="WXG93" s="12"/>
      <c r="WXH93" s="12"/>
      <c r="WXI93" s="12"/>
      <c r="WXJ93" s="12"/>
      <c r="WXK93" s="12"/>
      <c r="WXL93" s="12"/>
      <c r="WXM93" s="12"/>
      <c r="WXN93" s="12"/>
      <c r="WXO93" s="12"/>
      <c r="WXP93" s="12"/>
      <c r="WXQ93" s="12"/>
      <c r="WXR93" s="12"/>
      <c r="WXS93" s="12"/>
      <c r="WXT93" s="12"/>
      <c r="WXU93" s="12"/>
      <c r="WXV93" s="12"/>
      <c r="WXW93" s="12"/>
      <c r="WXX93" s="12"/>
      <c r="WXY93" s="12"/>
      <c r="WXZ93" s="12"/>
      <c r="WYA93" s="12"/>
      <c r="WYB93" s="12"/>
      <c r="WYC93" s="12"/>
      <c r="WYD93" s="12"/>
      <c r="WYE93" s="12"/>
      <c r="WYF93" s="12"/>
      <c r="WYG93" s="12"/>
      <c r="WYH93" s="12"/>
      <c r="WYI93" s="12"/>
      <c r="WYJ93" s="12"/>
      <c r="WYK93" s="12"/>
      <c r="WYL93" s="12"/>
      <c r="WYM93" s="12"/>
      <c r="WYN93" s="12"/>
      <c r="WYO93" s="12"/>
      <c r="WYP93" s="12"/>
      <c r="WYQ93" s="12"/>
      <c r="WYR93" s="12"/>
      <c r="WYS93" s="12"/>
      <c r="WYT93" s="12"/>
      <c r="WYU93" s="12"/>
      <c r="WYV93" s="12"/>
      <c r="WYW93" s="12"/>
      <c r="WYX93" s="12"/>
      <c r="WYY93" s="12"/>
      <c r="WYZ93" s="12"/>
      <c r="WZA93" s="12"/>
      <c r="WZB93" s="12"/>
      <c r="WZC93" s="12"/>
      <c r="WZD93" s="12"/>
      <c r="WZE93" s="12"/>
      <c r="WZF93" s="12"/>
      <c r="WZG93" s="12"/>
      <c r="WZH93" s="12"/>
      <c r="WZI93" s="12"/>
      <c r="WZJ93" s="12"/>
      <c r="WZK93" s="12"/>
      <c r="WZL93" s="12"/>
      <c r="WZM93" s="12"/>
      <c r="WZN93" s="12"/>
      <c r="WZO93" s="12"/>
      <c r="WZP93" s="12"/>
      <c r="WZQ93" s="12"/>
      <c r="WZR93" s="12"/>
      <c r="WZS93" s="12"/>
      <c r="WZT93" s="12"/>
      <c r="WZU93" s="12"/>
      <c r="WZV93" s="12"/>
      <c r="WZW93" s="12"/>
      <c r="WZX93" s="12"/>
      <c r="WZY93" s="12"/>
      <c r="WZZ93" s="12"/>
      <c r="XAA93" s="12"/>
      <c r="XAB93" s="12"/>
      <c r="XAC93" s="12"/>
      <c r="XAD93" s="12"/>
      <c r="XAE93" s="12"/>
      <c r="XAF93" s="12"/>
      <c r="XAG93" s="12"/>
      <c r="XAH93" s="12"/>
      <c r="XAI93" s="12"/>
      <c r="XAJ93" s="12"/>
      <c r="XAK93" s="12"/>
      <c r="XAL93" s="12"/>
      <c r="XAM93" s="12"/>
      <c r="XAN93" s="12"/>
      <c r="XAO93" s="12"/>
      <c r="XAP93" s="12"/>
      <c r="XAQ93" s="12"/>
      <c r="XAR93" s="12"/>
      <c r="XAS93" s="12"/>
      <c r="XAT93" s="12"/>
      <c r="XAU93" s="12"/>
      <c r="XAV93" s="12"/>
      <c r="XAW93" s="12"/>
      <c r="XAX93" s="12"/>
      <c r="XAY93" s="12"/>
      <c r="XAZ93" s="12"/>
      <c r="XBA93" s="12"/>
      <c r="XBB93" s="12"/>
      <c r="XBC93" s="12"/>
      <c r="XBD93" s="12"/>
      <c r="XBE93" s="12"/>
      <c r="XBF93" s="12"/>
      <c r="XBG93" s="12"/>
      <c r="XBH93" s="12"/>
      <c r="XBI93" s="12"/>
      <c r="XBJ93" s="12"/>
      <c r="XBK93" s="12"/>
      <c r="XBL93" s="12"/>
      <c r="XBM93" s="12"/>
      <c r="XBN93" s="12"/>
      <c r="XBO93" s="12"/>
      <c r="XBP93" s="12"/>
      <c r="XBQ93" s="12"/>
      <c r="XBR93" s="12"/>
      <c r="XBS93" s="12"/>
      <c r="XBT93" s="12"/>
      <c r="XBU93" s="12"/>
      <c r="XBV93" s="12"/>
      <c r="XBW93" s="12"/>
      <c r="XBX93" s="12"/>
      <c r="XBY93" s="12"/>
      <c r="XBZ93" s="12"/>
      <c r="XCA93" s="12"/>
      <c r="XCB93" s="12"/>
      <c r="XCC93" s="12"/>
      <c r="XCD93" s="12"/>
      <c r="XCE93" s="12"/>
      <c r="XCF93" s="12"/>
      <c r="XCG93" s="12"/>
      <c r="XCH93" s="12"/>
      <c r="XCI93" s="12"/>
      <c r="XCJ93" s="12"/>
      <c r="XCK93" s="12"/>
      <c r="XCL93" s="12"/>
      <c r="XCM93" s="12"/>
      <c r="XCN93" s="12"/>
      <c r="XCO93" s="12"/>
      <c r="XCP93" s="12"/>
      <c r="XCQ93" s="12"/>
      <c r="XCR93" s="12"/>
      <c r="XCS93" s="12"/>
      <c r="XCT93" s="12"/>
      <c r="XCU93" s="12"/>
      <c r="XCV93" s="12"/>
      <c r="XCW93" s="12"/>
      <c r="XCX93" s="12"/>
      <c r="XCY93" s="12"/>
      <c r="XCZ93" s="12"/>
      <c r="XDA93" s="12"/>
      <c r="XDB93" s="12"/>
      <c r="XDC93" s="12"/>
      <c r="XDD93" s="12"/>
      <c r="XDE93" s="12"/>
      <c r="XDF93" s="12"/>
      <c r="XDG93" s="12"/>
      <c r="XDH93" s="12"/>
      <c r="XDI93" s="12"/>
      <c r="XDJ93" s="12"/>
      <c r="XDK93" s="12"/>
      <c r="XDL93" s="12"/>
      <c r="XDM93" s="12"/>
      <c r="XDN93" s="12"/>
      <c r="XDO93" s="12"/>
      <c r="XDP93" s="12"/>
      <c r="XDQ93" s="12"/>
      <c r="XDR93" s="12"/>
      <c r="XDS93" s="12"/>
      <c r="XDT93" s="12"/>
      <c r="XDU93" s="12"/>
      <c r="XDV93" s="12"/>
      <c r="XDW93" s="12"/>
      <c r="XDX93" s="12"/>
      <c r="XDY93" s="12"/>
      <c r="XDZ93" s="12"/>
      <c r="XEA93" s="12"/>
      <c r="XEB93" s="12"/>
      <c r="XEC93" s="12"/>
      <c r="XED93" s="12"/>
      <c r="XEE93" s="12"/>
      <c r="XEF93" s="12"/>
      <c r="XEG93" s="12"/>
      <c r="XEH93" s="12"/>
      <c r="XEI93" s="12"/>
      <c r="XEJ93" s="12"/>
      <c r="XEK93" s="12"/>
      <c r="XEL93" s="12"/>
      <c r="XEM93" s="12"/>
      <c r="XEN93" s="12"/>
      <c r="XEO93" s="12"/>
      <c r="XEP93" s="12"/>
      <c r="XEQ93" s="12"/>
      <c r="XER93" s="12"/>
      <c r="XES93" s="12"/>
      <c r="XET93" s="12"/>
      <c r="XEU93" s="12"/>
      <c r="XEV93" s="12"/>
      <c r="XEW93" s="12"/>
      <c r="XEX93" s="12"/>
      <c r="XEY93" s="12"/>
      <c r="XEZ93" s="12"/>
      <c r="XFA93" s="12"/>
    </row>
    <row r="94" spans="1:16381" s="731" customFormat="1">
      <c r="A94" s="725"/>
      <c r="B94" s="719" t="s">
        <v>208</v>
      </c>
      <c r="C94" s="719" t="s">
        <v>696</v>
      </c>
      <c r="D94" s="719" t="s">
        <v>17</v>
      </c>
      <c r="E94" s="728" t="s">
        <v>689</v>
      </c>
      <c r="F94" s="729" t="s">
        <v>714</v>
      </c>
      <c r="G94" s="772" t="s">
        <v>694</v>
      </c>
      <c r="H94" s="742">
        <v>2013</v>
      </c>
      <c r="I94" s="634" t="s">
        <v>580</v>
      </c>
      <c r="J94" s="634" t="s">
        <v>588</v>
      </c>
      <c r="K94" s="729"/>
      <c r="L94" s="680">
        <v>0</v>
      </c>
      <c r="M94" s="680">
        <v>0</v>
      </c>
      <c r="N94" s="680">
        <v>63.995179799999995</v>
      </c>
      <c r="O94" s="680">
        <v>63.995179799999995</v>
      </c>
      <c r="P94" s="680">
        <v>63.995179799999995</v>
      </c>
      <c r="Q94" s="680">
        <v>63.995179799999995</v>
      </c>
      <c r="R94" s="680">
        <v>63.995179799999995</v>
      </c>
      <c r="S94" s="680">
        <v>63.995179799999995</v>
      </c>
      <c r="T94" s="680">
        <v>63.995179799999995</v>
      </c>
      <c r="U94" s="680">
        <v>63.995179799999995</v>
      </c>
      <c r="V94" s="680">
        <v>63.995179799999995</v>
      </c>
      <c r="W94" s="680">
        <v>63.995179799999995</v>
      </c>
      <c r="X94" s="680">
        <v>63.995179799999995</v>
      </c>
      <c r="Y94" s="680">
        <v>63.995179799999995</v>
      </c>
      <c r="Z94" s="680">
        <v>56.158181399999997</v>
      </c>
      <c r="AA94" s="680">
        <v>56.158181399999997</v>
      </c>
      <c r="AB94" s="680">
        <v>56.158181399999997</v>
      </c>
      <c r="AC94" s="680">
        <v>0</v>
      </c>
      <c r="AD94" s="680">
        <v>0</v>
      </c>
      <c r="AE94" s="680">
        <v>0</v>
      </c>
      <c r="AF94" s="680">
        <v>0</v>
      </c>
      <c r="AG94" s="680">
        <v>0</v>
      </c>
      <c r="AH94" s="680">
        <v>0</v>
      </c>
      <c r="AI94" s="680">
        <v>0</v>
      </c>
      <c r="AJ94" s="680">
        <v>0</v>
      </c>
      <c r="AK94" s="680">
        <v>0</v>
      </c>
      <c r="AL94" s="680">
        <v>0</v>
      </c>
      <c r="AM94" s="680">
        <v>0</v>
      </c>
      <c r="AN94" s="680">
        <v>0</v>
      </c>
      <c r="AO94" s="680">
        <v>0</v>
      </c>
      <c r="AP94" s="729"/>
      <c r="AQ94" s="680">
        <v>0</v>
      </c>
      <c r="AR94" s="680">
        <v>0</v>
      </c>
      <c r="AS94" s="680">
        <v>-69958.127129999993</v>
      </c>
      <c r="AT94" s="680">
        <v>-69958.127129999993</v>
      </c>
      <c r="AU94" s="680">
        <v>-69958.127129999993</v>
      </c>
      <c r="AV94" s="680">
        <v>-69958.127129999993</v>
      </c>
      <c r="AW94" s="680">
        <v>-69958.127129999993</v>
      </c>
      <c r="AX94" s="680">
        <v>-69958.127129999993</v>
      </c>
      <c r="AY94" s="680">
        <v>-69958.127129999993</v>
      </c>
      <c r="AZ94" s="680">
        <v>-69958.127129999993</v>
      </c>
      <c r="BA94" s="680">
        <v>-69958.127129999993</v>
      </c>
      <c r="BB94" s="680">
        <v>-69958.127129999993</v>
      </c>
      <c r="BC94" s="680">
        <v>-69958.127129999993</v>
      </c>
      <c r="BD94" s="680">
        <v>-69958.127129999993</v>
      </c>
      <c r="BE94" s="680">
        <v>-133112.1207</v>
      </c>
      <c r="BF94" s="680">
        <v>-133112.1207</v>
      </c>
      <c r="BG94" s="680">
        <v>-133112.1207</v>
      </c>
      <c r="BH94" s="680">
        <v>0</v>
      </c>
      <c r="BI94" s="680">
        <v>0</v>
      </c>
      <c r="BJ94" s="680">
        <v>0</v>
      </c>
      <c r="BK94" s="680">
        <v>0</v>
      </c>
      <c r="BL94" s="680">
        <v>0</v>
      </c>
      <c r="BM94" s="680">
        <v>0</v>
      </c>
      <c r="BN94" s="680">
        <v>0</v>
      </c>
      <c r="BO94" s="680">
        <v>0</v>
      </c>
      <c r="BP94" s="680">
        <v>0</v>
      </c>
      <c r="BQ94" s="680">
        <v>0</v>
      </c>
      <c r="BR94" s="680">
        <v>0</v>
      </c>
      <c r="BS94" s="680">
        <v>0</v>
      </c>
      <c r="BT94" s="680">
        <v>0</v>
      </c>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12"/>
      <c r="OI94" s="12"/>
      <c r="OJ94" s="12"/>
      <c r="OK94" s="12"/>
      <c r="OL94" s="12"/>
      <c r="OM94" s="12"/>
      <c r="ON94" s="12"/>
      <c r="OO94" s="12"/>
      <c r="OP94" s="12"/>
      <c r="OQ94" s="12"/>
      <c r="OR94" s="12"/>
      <c r="OS94" s="12"/>
      <c r="OT94" s="12"/>
      <c r="OU94" s="12"/>
      <c r="OV94" s="12"/>
      <c r="OW94" s="12"/>
      <c r="OX94" s="12"/>
      <c r="OY94" s="12"/>
      <c r="OZ94" s="12"/>
      <c r="PA94" s="12"/>
      <c r="PB94" s="12"/>
      <c r="PC94" s="12"/>
      <c r="PD94" s="12"/>
      <c r="PE94" s="12"/>
      <c r="PF94" s="12"/>
      <c r="PG94" s="12"/>
      <c r="PH94" s="12"/>
      <c r="PI94" s="12"/>
      <c r="PJ94" s="12"/>
      <c r="PK94" s="12"/>
      <c r="PL94" s="12"/>
      <c r="PM94" s="12"/>
      <c r="PN94" s="12"/>
      <c r="PO94" s="12"/>
      <c r="PP94" s="12"/>
      <c r="PQ94" s="12"/>
      <c r="PR94" s="12"/>
      <c r="PS94" s="12"/>
      <c r="PT94" s="12"/>
      <c r="PU94" s="12"/>
      <c r="PV94" s="12"/>
      <c r="PW94" s="12"/>
      <c r="PX94" s="12"/>
      <c r="PY94" s="12"/>
      <c r="PZ94" s="12"/>
      <c r="QA94" s="12"/>
      <c r="QB94" s="12"/>
      <c r="QC94" s="12"/>
      <c r="QD94" s="12"/>
      <c r="QE94" s="12"/>
      <c r="QF94" s="12"/>
      <c r="QG94" s="12"/>
      <c r="QH94" s="12"/>
      <c r="QI94" s="12"/>
      <c r="QJ94" s="12"/>
      <c r="QK94" s="12"/>
      <c r="QL94" s="12"/>
      <c r="QM94" s="12"/>
      <c r="QN94" s="12"/>
      <c r="QO94" s="12"/>
      <c r="QP94" s="12"/>
      <c r="QQ94" s="12"/>
      <c r="QR94" s="12"/>
      <c r="QS94" s="12"/>
      <c r="QT94" s="12"/>
      <c r="QU94" s="12"/>
      <c r="QV94" s="12"/>
      <c r="QW94" s="12"/>
      <c r="QX94" s="12"/>
      <c r="QY94" s="12"/>
      <c r="QZ94" s="12"/>
      <c r="RA94" s="12"/>
      <c r="RB94" s="12"/>
      <c r="RC94" s="12"/>
      <c r="RD94" s="12"/>
      <c r="RE94" s="12"/>
      <c r="RF94" s="12"/>
      <c r="RG94" s="12"/>
      <c r="RH94" s="12"/>
      <c r="RI94" s="12"/>
      <c r="RJ94" s="12"/>
      <c r="RK94" s="12"/>
      <c r="RL94" s="12"/>
      <c r="RM94" s="12"/>
      <c r="RN94" s="12"/>
      <c r="RO94" s="12"/>
      <c r="RP94" s="12"/>
      <c r="RQ94" s="12"/>
      <c r="RR94" s="12"/>
      <c r="RS94" s="12"/>
      <c r="RT94" s="12"/>
      <c r="RU94" s="12"/>
      <c r="RV94" s="12"/>
      <c r="RW94" s="12"/>
      <c r="RX94" s="12"/>
      <c r="RY94" s="12"/>
      <c r="RZ94" s="12"/>
      <c r="SA94" s="12"/>
      <c r="SB94" s="12"/>
      <c r="SC94" s="12"/>
      <c r="SD94" s="12"/>
      <c r="SE94" s="12"/>
      <c r="SF94" s="12"/>
      <c r="SG94" s="12"/>
      <c r="SH94" s="12"/>
      <c r="SI94" s="12"/>
      <c r="SJ94" s="12"/>
      <c r="SK94" s="12"/>
      <c r="SL94" s="12"/>
      <c r="SM94" s="12"/>
      <c r="SN94" s="12"/>
      <c r="SO94" s="12"/>
      <c r="SP94" s="12"/>
      <c r="SQ94" s="12"/>
      <c r="SR94" s="12"/>
      <c r="SS94" s="12"/>
      <c r="ST94" s="12"/>
      <c r="SU94" s="12"/>
      <c r="SV94" s="12"/>
      <c r="SW94" s="12"/>
      <c r="SX94" s="12"/>
      <c r="SY94" s="12"/>
      <c r="SZ94" s="12"/>
      <c r="TA94" s="12"/>
      <c r="TB94" s="12"/>
      <c r="TC94" s="12"/>
      <c r="TD94" s="12"/>
      <c r="TE94" s="12"/>
      <c r="TF94" s="12"/>
      <c r="TG94" s="12"/>
      <c r="TH94" s="12"/>
      <c r="TI94" s="12"/>
      <c r="TJ94" s="12"/>
      <c r="TK94" s="12"/>
      <c r="TL94" s="12"/>
      <c r="TM94" s="12"/>
      <c r="TN94" s="12"/>
      <c r="TO94" s="12"/>
      <c r="TP94" s="12"/>
      <c r="TQ94" s="12"/>
      <c r="TR94" s="12"/>
      <c r="TS94" s="12"/>
      <c r="TT94" s="12"/>
      <c r="TU94" s="12"/>
      <c r="TV94" s="12"/>
      <c r="TW94" s="12"/>
      <c r="TX94" s="12"/>
      <c r="TY94" s="12"/>
      <c r="TZ94" s="12"/>
      <c r="UA94" s="12"/>
      <c r="UB94" s="12"/>
      <c r="UC94" s="12"/>
      <c r="UD94" s="12"/>
      <c r="UE94" s="12"/>
      <c r="UF94" s="12"/>
      <c r="UG94" s="12"/>
      <c r="UH94" s="12"/>
      <c r="UI94" s="12"/>
      <c r="UJ94" s="12"/>
      <c r="UK94" s="12"/>
      <c r="UL94" s="12"/>
      <c r="UM94" s="12"/>
      <c r="UN94" s="12"/>
      <c r="UO94" s="12"/>
      <c r="UP94" s="12"/>
      <c r="UQ94" s="12"/>
      <c r="UR94" s="12"/>
      <c r="US94" s="12"/>
      <c r="UT94" s="12"/>
      <c r="UU94" s="12"/>
      <c r="UV94" s="12"/>
      <c r="UW94" s="12"/>
      <c r="UX94" s="12"/>
      <c r="UY94" s="12"/>
      <c r="UZ94" s="12"/>
      <c r="VA94" s="12"/>
      <c r="VB94" s="12"/>
      <c r="VC94" s="12"/>
      <c r="VD94" s="12"/>
      <c r="VE94" s="12"/>
      <c r="VF94" s="12"/>
      <c r="VG94" s="12"/>
      <c r="VH94" s="12"/>
      <c r="VI94" s="12"/>
      <c r="VJ94" s="12"/>
      <c r="VK94" s="12"/>
      <c r="VL94" s="12"/>
      <c r="VM94" s="12"/>
      <c r="VN94" s="12"/>
      <c r="VO94" s="12"/>
      <c r="VP94" s="12"/>
      <c r="VQ94" s="12"/>
      <c r="VR94" s="12"/>
      <c r="VS94" s="12"/>
      <c r="VT94" s="12"/>
      <c r="VU94" s="12"/>
      <c r="VV94" s="12"/>
      <c r="VW94" s="12"/>
      <c r="VX94" s="12"/>
      <c r="VY94" s="12"/>
      <c r="VZ94" s="12"/>
      <c r="WA94" s="12"/>
      <c r="WB94" s="12"/>
      <c r="WC94" s="12"/>
      <c r="WD94" s="12"/>
      <c r="WE94" s="12"/>
      <c r="WF94" s="12"/>
      <c r="WG94" s="12"/>
      <c r="WH94" s="12"/>
      <c r="WI94" s="12"/>
      <c r="WJ94" s="12"/>
      <c r="WK94" s="12"/>
      <c r="WL94" s="12"/>
      <c r="WM94" s="12"/>
      <c r="WN94" s="12"/>
      <c r="WO94" s="12"/>
      <c r="WP94" s="12"/>
      <c r="WQ94" s="12"/>
      <c r="WR94" s="12"/>
      <c r="WS94" s="12"/>
      <c r="WT94" s="12"/>
      <c r="WU94" s="12"/>
      <c r="WV94" s="12"/>
      <c r="WW94" s="12"/>
      <c r="WX94" s="12"/>
      <c r="WY94" s="12"/>
      <c r="WZ94" s="12"/>
      <c r="XA94" s="12"/>
      <c r="XB94" s="12"/>
      <c r="XC94" s="12"/>
      <c r="XD94" s="12"/>
      <c r="XE94" s="12"/>
      <c r="XF94" s="12"/>
      <c r="XG94" s="12"/>
      <c r="XH94" s="12"/>
      <c r="XI94" s="12"/>
      <c r="XJ94" s="12"/>
      <c r="XK94" s="12"/>
      <c r="XL94" s="12"/>
      <c r="XM94" s="12"/>
      <c r="XN94" s="12"/>
      <c r="XO94" s="12"/>
      <c r="XP94" s="12"/>
      <c r="XQ94" s="12"/>
      <c r="XR94" s="12"/>
      <c r="XS94" s="12"/>
      <c r="XT94" s="12"/>
      <c r="XU94" s="12"/>
      <c r="XV94" s="12"/>
      <c r="XW94" s="12"/>
      <c r="XX94" s="12"/>
      <c r="XY94" s="12"/>
      <c r="XZ94" s="12"/>
      <c r="YA94" s="12"/>
      <c r="YB94" s="12"/>
      <c r="YC94" s="12"/>
      <c r="YD94" s="12"/>
      <c r="YE94" s="12"/>
      <c r="YF94" s="12"/>
      <c r="YG94" s="12"/>
      <c r="YH94" s="12"/>
      <c r="YI94" s="12"/>
      <c r="YJ94" s="12"/>
      <c r="YK94" s="12"/>
      <c r="YL94" s="12"/>
      <c r="YM94" s="12"/>
      <c r="YN94" s="12"/>
      <c r="YO94" s="12"/>
      <c r="YP94" s="12"/>
      <c r="YQ94" s="12"/>
      <c r="YR94" s="12"/>
      <c r="YS94" s="12"/>
      <c r="YT94" s="12"/>
      <c r="YU94" s="12"/>
      <c r="YV94" s="12"/>
      <c r="YW94" s="12"/>
      <c r="YX94" s="12"/>
      <c r="YY94" s="12"/>
      <c r="YZ94" s="12"/>
      <c r="ZA94" s="12"/>
      <c r="ZB94" s="12"/>
      <c r="ZC94" s="12"/>
      <c r="ZD94" s="12"/>
      <c r="ZE94" s="12"/>
      <c r="ZF94" s="12"/>
      <c r="ZG94" s="12"/>
      <c r="ZH94" s="12"/>
      <c r="ZI94" s="12"/>
      <c r="ZJ94" s="12"/>
      <c r="ZK94" s="12"/>
      <c r="ZL94" s="12"/>
      <c r="ZM94" s="12"/>
      <c r="ZN94" s="12"/>
      <c r="ZO94" s="12"/>
      <c r="ZP94" s="12"/>
      <c r="ZQ94" s="12"/>
      <c r="ZR94" s="12"/>
      <c r="ZS94" s="12"/>
      <c r="ZT94" s="12"/>
      <c r="ZU94" s="12"/>
      <c r="ZV94" s="12"/>
      <c r="ZW94" s="12"/>
      <c r="ZX94" s="12"/>
      <c r="ZY94" s="12"/>
      <c r="ZZ94" s="12"/>
      <c r="AAA94" s="12"/>
      <c r="AAB94" s="12"/>
      <c r="AAC94" s="12"/>
      <c r="AAD94" s="12"/>
      <c r="AAE94" s="12"/>
      <c r="AAF94" s="12"/>
      <c r="AAG94" s="12"/>
      <c r="AAH94" s="12"/>
      <c r="AAI94" s="12"/>
      <c r="AAJ94" s="12"/>
      <c r="AAK94" s="12"/>
      <c r="AAL94" s="12"/>
      <c r="AAM94" s="12"/>
      <c r="AAN94" s="12"/>
      <c r="AAO94" s="12"/>
      <c r="AAP94" s="12"/>
      <c r="AAQ94" s="12"/>
      <c r="AAR94" s="12"/>
      <c r="AAS94" s="12"/>
      <c r="AAT94" s="12"/>
      <c r="AAU94" s="12"/>
      <c r="AAV94" s="12"/>
      <c r="AAW94" s="12"/>
      <c r="AAX94" s="12"/>
      <c r="AAY94" s="12"/>
      <c r="AAZ94" s="12"/>
      <c r="ABA94" s="12"/>
      <c r="ABB94" s="12"/>
      <c r="ABC94" s="12"/>
      <c r="ABD94" s="12"/>
      <c r="ABE94" s="12"/>
      <c r="ABF94" s="12"/>
      <c r="ABG94" s="12"/>
      <c r="ABH94" s="12"/>
      <c r="ABI94" s="12"/>
      <c r="ABJ94" s="12"/>
      <c r="ABK94" s="12"/>
      <c r="ABL94" s="12"/>
      <c r="ABM94" s="12"/>
      <c r="ABN94" s="12"/>
      <c r="ABO94" s="12"/>
      <c r="ABP94" s="12"/>
      <c r="ABQ94" s="12"/>
      <c r="ABR94" s="12"/>
      <c r="ABS94" s="12"/>
      <c r="ABT94" s="12"/>
      <c r="ABU94" s="12"/>
      <c r="ABV94" s="12"/>
      <c r="ABW94" s="12"/>
      <c r="ABX94" s="12"/>
      <c r="ABY94" s="12"/>
      <c r="ABZ94" s="12"/>
      <c r="ACA94" s="12"/>
      <c r="ACB94" s="12"/>
      <c r="ACC94" s="12"/>
      <c r="ACD94" s="12"/>
      <c r="ACE94" s="12"/>
      <c r="ACF94" s="12"/>
      <c r="ACG94" s="12"/>
      <c r="ACH94" s="12"/>
      <c r="ACI94" s="12"/>
      <c r="ACJ94" s="12"/>
      <c r="ACK94" s="12"/>
      <c r="ACL94" s="12"/>
      <c r="ACM94" s="12"/>
      <c r="ACN94" s="12"/>
      <c r="ACO94" s="12"/>
      <c r="ACP94" s="12"/>
      <c r="ACQ94" s="12"/>
      <c r="ACR94" s="12"/>
      <c r="ACS94" s="12"/>
      <c r="ACT94" s="12"/>
      <c r="ACU94" s="12"/>
      <c r="ACV94" s="12"/>
      <c r="ACW94" s="12"/>
      <c r="ACX94" s="12"/>
      <c r="ACY94" s="12"/>
      <c r="ACZ94" s="12"/>
      <c r="ADA94" s="12"/>
      <c r="ADB94" s="12"/>
      <c r="ADC94" s="12"/>
      <c r="ADD94" s="12"/>
      <c r="ADE94" s="12"/>
      <c r="ADF94" s="12"/>
      <c r="ADG94" s="12"/>
      <c r="ADH94" s="12"/>
      <c r="ADI94" s="12"/>
      <c r="ADJ94" s="12"/>
      <c r="ADK94" s="12"/>
      <c r="ADL94" s="12"/>
      <c r="ADM94" s="12"/>
      <c r="ADN94" s="12"/>
      <c r="ADO94" s="12"/>
      <c r="ADP94" s="12"/>
      <c r="ADQ94" s="12"/>
      <c r="ADR94" s="12"/>
      <c r="ADS94" s="12"/>
      <c r="ADT94" s="12"/>
      <c r="ADU94" s="12"/>
      <c r="ADV94" s="12"/>
      <c r="ADW94" s="12"/>
      <c r="ADX94" s="12"/>
      <c r="ADY94" s="12"/>
      <c r="ADZ94" s="12"/>
      <c r="AEA94" s="12"/>
      <c r="AEB94" s="12"/>
      <c r="AEC94" s="12"/>
      <c r="AED94" s="12"/>
      <c r="AEE94" s="12"/>
      <c r="AEF94" s="12"/>
      <c r="AEG94" s="12"/>
      <c r="AEH94" s="12"/>
      <c r="AEI94" s="12"/>
      <c r="AEJ94" s="12"/>
      <c r="AEK94" s="12"/>
      <c r="AEL94" s="12"/>
      <c r="AEM94" s="12"/>
      <c r="AEN94" s="12"/>
      <c r="AEO94" s="12"/>
      <c r="AEP94" s="12"/>
      <c r="AEQ94" s="12"/>
      <c r="AER94" s="12"/>
      <c r="AES94" s="12"/>
      <c r="AET94" s="12"/>
      <c r="AEU94" s="12"/>
      <c r="AEV94" s="12"/>
      <c r="AEW94" s="12"/>
      <c r="AEX94" s="12"/>
      <c r="AEY94" s="12"/>
      <c r="AEZ94" s="12"/>
      <c r="AFA94" s="12"/>
      <c r="AFB94" s="12"/>
      <c r="AFC94" s="12"/>
      <c r="AFD94" s="12"/>
      <c r="AFE94" s="12"/>
      <c r="AFF94" s="12"/>
      <c r="AFG94" s="12"/>
      <c r="AFH94" s="12"/>
      <c r="AFI94" s="12"/>
      <c r="AFJ94" s="12"/>
      <c r="AFK94" s="12"/>
      <c r="AFL94" s="12"/>
      <c r="AFM94" s="12"/>
      <c r="AFN94" s="12"/>
      <c r="AFO94" s="12"/>
      <c r="AFP94" s="12"/>
      <c r="AFQ94" s="12"/>
      <c r="AFR94" s="12"/>
      <c r="AFS94" s="12"/>
      <c r="AFT94" s="12"/>
      <c r="AFU94" s="12"/>
      <c r="AFV94" s="12"/>
      <c r="AFW94" s="12"/>
      <c r="AFX94" s="12"/>
      <c r="AFY94" s="12"/>
      <c r="AFZ94" s="12"/>
      <c r="AGA94" s="12"/>
      <c r="AGB94" s="12"/>
      <c r="AGC94" s="12"/>
      <c r="AGD94" s="12"/>
      <c r="AGE94" s="12"/>
      <c r="AGF94" s="12"/>
      <c r="AGG94" s="12"/>
      <c r="AGH94" s="12"/>
      <c r="AGI94" s="12"/>
      <c r="AGJ94" s="12"/>
      <c r="AGK94" s="12"/>
      <c r="AGL94" s="12"/>
      <c r="AGM94" s="12"/>
      <c r="AGN94" s="12"/>
      <c r="AGO94" s="12"/>
      <c r="AGP94" s="12"/>
      <c r="AGQ94" s="12"/>
      <c r="AGR94" s="12"/>
      <c r="AGS94" s="12"/>
      <c r="AGT94" s="12"/>
      <c r="AGU94" s="12"/>
      <c r="AGV94" s="12"/>
      <c r="AGW94" s="12"/>
      <c r="AGX94" s="12"/>
      <c r="AGY94" s="12"/>
      <c r="AGZ94" s="12"/>
      <c r="AHA94" s="12"/>
      <c r="AHB94" s="12"/>
      <c r="AHC94" s="12"/>
      <c r="AHD94" s="12"/>
      <c r="AHE94" s="12"/>
      <c r="AHF94" s="12"/>
      <c r="AHG94" s="12"/>
      <c r="AHH94" s="12"/>
      <c r="AHI94" s="12"/>
      <c r="AHJ94" s="12"/>
      <c r="AHK94" s="12"/>
      <c r="AHL94" s="12"/>
      <c r="AHM94" s="12"/>
      <c r="AHN94" s="12"/>
      <c r="AHO94" s="12"/>
      <c r="AHP94" s="12"/>
      <c r="AHQ94" s="12"/>
      <c r="AHR94" s="12"/>
      <c r="AHS94" s="12"/>
      <c r="AHT94" s="12"/>
      <c r="AHU94" s="12"/>
      <c r="AHV94" s="12"/>
      <c r="AHW94" s="12"/>
      <c r="AHX94" s="12"/>
      <c r="AHY94" s="12"/>
      <c r="AHZ94" s="12"/>
      <c r="AIA94" s="12"/>
      <c r="AIB94" s="12"/>
      <c r="AIC94" s="12"/>
      <c r="AID94" s="12"/>
      <c r="AIE94" s="12"/>
      <c r="AIF94" s="12"/>
      <c r="AIG94" s="12"/>
      <c r="AIH94" s="12"/>
      <c r="AII94" s="12"/>
      <c r="AIJ94" s="12"/>
      <c r="AIK94" s="12"/>
      <c r="AIL94" s="12"/>
      <c r="AIM94" s="12"/>
      <c r="AIN94" s="12"/>
      <c r="AIO94" s="12"/>
      <c r="AIP94" s="12"/>
      <c r="AIQ94" s="12"/>
      <c r="AIR94" s="12"/>
      <c r="AIS94" s="12"/>
      <c r="AIT94" s="12"/>
      <c r="AIU94" s="12"/>
      <c r="AIV94" s="12"/>
      <c r="AIW94" s="12"/>
      <c r="AIX94" s="12"/>
      <c r="AIY94" s="12"/>
      <c r="AIZ94" s="12"/>
      <c r="AJA94" s="12"/>
      <c r="AJB94" s="12"/>
      <c r="AJC94" s="12"/>
      <c r="AJD94" s="12"/>
      <c r="AJE94" s="12"/>
      <c r="AJF94" s="12"/>
      <c r="AJG94" s="12"/>
      <c r="AJH94" s="12"/>
      <c r="AJI94" s="12"/>
      <c r="AJJ94" s="12"/>
      <c r="AJK94" s="12"/>
      <c r="AJL94" s="12"/>
      <c r="AJM94" s="12"/>
      <c r="AJN94" s="12"/>
      <c r="AJO94" s="12"/>
      <c r="AJP94" s="12"/>
      <c r="AJQ94" s="12"/>
      <c r="AJR94" s="12"/>
      <c r="AJS94" s="12"/>
      <c r="AJT94" s="12"/>
      <c r="AJU94" s="12"/>
      <c r="AJV94" s="12"/>
      <c r="AJW94" s="12"/>
      <c r="AJX94" s="12"/>
      <c r="AJY94" s="12"/>
      <c r="AJZ94" s="12"/>
      <c r="AKA94" s="12"/>
      <c r="AKB94" s="12"/>
      <c r="AKC94" s="12"/>
      <c r="AKD94" s="12"/>
      <c r="AKE94" s="12"/>
      <c r="AKF94" s="12"/>
      <c r="AKG94" s="12"/>
      <c r="AKH94" s="12"/>
      <c r="AKI94" s="12"/>
      <c r="AKJ94" s="12"/>
      <c r="AKK94" s="12"/>
      <c r="AKL94" s="12"/>
      <c r="AKM94" s="12"/>
      <c r="AKN94" s="12"/>
      <c r="AKO94" s="12"/>
      <c r="AKP94" s="12"/>
      <c r="AKQ94" s="12"/>
      <c r="AKR94" s="12"/>
      <c r="AKS94" s="12"/>
      <c r="AKT94" s="12"/>
      <c r="AKU94" s="12"/>
      <c r="AKV94" s="12"/>
      <c r="AKW94" s="12"/>
      <c r="AKX94" s="12"/>
      <c r="AKY94" s="12"/>
      <c r="AKZ94" s="12"/>
      <c r="ALA94" s="12"/>
      <c r="ALB94" s="12"/>
      <c r="ALC94" s="12"/>
      <c r="ALD94" s="12"/>
      <c r="ALE94" s="12"/>
      <c r="ALF94" s="12"/>
      <c r="ALG94" s="12"/>
      <c r="ALH94" s="12"/>
      <c r="ALI94" s="12"/>
      <c r="ALJ94" s="12"/>
      <c r="ALK94" s="12"/>
      <c r="ALL94" s="12"/>
      <c r="ALM94" s="12"/>
      <c r="ALN94" s="12"/>
      <c r="ALO94" s="12"/>
      <c r="ALP94" s="12"/>
      <c r="ALQ94" s="12"/>
      <c r="ALR94" s="12"/>
      <c r="ALS94" s="12"/>
      <c r="ALT94" s="12"/>
      <c r="ALU94" s="12"/>
      <c r="ALV94" s="12"/>
      <c r="ALW94" s="12"/>
      <c r="ALX94" s="12"/>
      <c r="ALY94" s="12"/>
      <c r="ALZ94" s="12"/>
      <c r="AMA94" s="12"/>
      <c r="AMB94" s="12"/>
      <c r="AMC94" s="12"/>
      <c r="AMD94" s="12"/>
      <c r="AME94" s="12"/>
      <c r="AMF94" s="12"/>
      <c r="AMG94" s="12"/>
      <c r="AMH94" s="12"/>
      <c r="AMI94" s="12"/>
      <c r="AMJ94" s="12"/>
      <c r="AMK94" s="12"/>
      <c r="AML94" s="12"/>
      <c r="AMM94" s="12"/>
      <c r="AMN94" s="12"/>
      <c r="AMO94" s="12"/>
      <c r="AMP94" s="12"/>
      <c r="AMQ94" s="12"/>
      <c r="AMR94" s="12"/>
      <c r="AMS94" s="12"/>
      <c r="AMT94" s="12"/>
      <c r="AMU94" s="12"/>
      <c r="AMV94" s="12"/>
      <c r="AMW94" s="12"/>
      <c r="AMX94" s="12"/>
      <c r="AMY94" s="12"/>
      <c r="AMZ94" s="12"/>
      <c r="ANA94" s="12"/>
      <c r="ANB94" s="12"/>
      <c r="ANC94" s="12"/>
      <c r="AND94" s="12"/>
      <c r="ANE94" s="12"/>
      <c r="ANF94" s="12"/>
      <c r="ANG94" s="12"/>
      <c r="ANH94" s="12"/>
      <c r="ANI94" s="12"/>
      <c r="ANJ94" s="12"/>
      <c r="ANK94" s="12"/>
      <c r="ANL94" s="12"/>
      <c r="ANM94" s="12"/>
      <c r="ANN94" s="12"/>
      <c r="ANO94" s="12"/>
      <c r="ANP94" s="12"/>
      <c r="ANQ94" s="12"/>
      <c r="ANR94" s="12"/>
      <c r="ANS94" s="12"/>
      <c r="ANT94" s="12"/>
      <c r="ANU94" s="12"/>
      <c r="ANV94" s="12"/>
      <c r="ANW94" s="12"/>
      <c r="ANX94" s="12"/>
      <c r="ANY94" s="12"/>
      <c r="ANZ94" s="12"/>
      <c r="AOA94" s="12"/>
      <c r="AOB94" s="12"/>
      <c r="AOC94" s="12"/>
      <c r="AOD94" s="12"/>
      <c r="AOE94" s="12"/>
      <c r="AOF94" s="12"/>
      <c r="AOG94" s="12"/>
      <c r="AOH94" s="12"/>
      <c r="AOI94" s="12"/>
      <c r="AOJ94" s="12"/>
      <c r="AOK94" s="12"/>
      <c r="AOL94" s="12"/>
      <c r="AOM94" s="12"/>
      <c r="AON94" s="12"/>
      <c r="AOO94" s="12"/>
      <c r="AOP94" s="12"/>
      <c r="AOQ94" s="12"/>
      <c r="AOR94" s="12"/>
      <c r="AOS94" s="12"/>
      <c r="AOT94" s="12"/>
      <c r="AOU94" s="12"/>
      <c r="AOV94" s="12"/>
      <c r="AOW94" s="12"/>
      <c r="AOX94" s="12"/>
      <c r="AOY94" s="12"/>
      <c r="AOZ94" s="12"/>
      <c r="APA94" s="12"/>
      <c r="APB94" s="12"/>
      <c r="APC94" s="12"/>
      <c r="APD94" s="12"/>
      <c r="APE94" s="12"/>
      <c r="APF94" s="12"/>
      <c r="APG94" s="12"/>
      <c r="APH94" s="12"/>
      <c r="API94" s="12"/>
      <c r="APJ94" s="12"/>
      <c r="APK94" s="12"/>
      <c r="APL94" s="12"/>
      <c r="APM94" s="12"/>
      <c r="APN94" s="12"/>
      <c r="APO94" s="12"/>
      <c r="APP94" s="12"/>
      <c r="APQ94" s="12"/>
      <c r="APR94" s="12"/>
      <c r="APS94" s="12"/>
      <c r="APT94" s="12"/>
      <c r="APU94" s="12"/>
      <c r="APV94" s="12"/>
      <c r="APW94" s="12"/>
      <c r="APX94" s="12"/>
      <c r="APY94" s="12"/>
      <c r="APZ94" s="12"/>
      <c r="AQA94" s="12"/>
      <c r="AQB94" s="12"/>
      <c r="AQC94" s="12"/>
      <c r="AQD94" s="12"/>
      <c r="AQE94" s="12"/>
      <c r="AQF94" s="12"/>
      <c r="AQG94" s="12"/>
      <c r="AQH94" s="12"/>
      <c r="AQI94" s="12"/>
      <c r="AQJ94" s="12"/>
      <c r="AQK94" s="12"/>
      <c r="AQL94" s="12"/>
      <c r="AQM94" s="12"/>
      <c r="AQN94" s="12"/>
      <c r="AQO94" s="12"/>
      <c r="AQP94" s="12"/>
      <c r="AQQ94" s="12"/>
      <c r="AQR94" s="12"/>
      <c r="AQS94" s="12"/>
      <c r="AQT94" s="12"/>
      <c r="AQU94" s="12"/>
      <c r="AQV94" s="12"/>
      <c r="AQW94" s="12"/>
      <c r="AQX94" s="12"/>
      <c r="AQY94" s="12"/>
      <c r="AQZ94" s="12"/>
      <c r="ARA94" s="12"/>
      <c r="ARB94" s="12"/>
      <c r="ARC94" s="12"/>
      <c r="ARD94" s="12"/>
      <c r="ARE94" s="12"/>
      <c r="ARF94" s="12"/>
      <c r="ARG94" s="12"/>
      <c r="ARH94" s="12"/>
      <c r="ARI94" s="12"/>
      <c r="ARJ94" s="12"/>
      <c r="ARK94" s="12"/>
      <c r="ARL94" s="12"/>
      <c r="ARM94" s="12"/>
      <c r="ARN94" s="12"/>
      <c r="ARO94" s="12"/>
      <c r="ARP94" s="12"/>
      <c r="ARQ94" s="12"/>
      <c r="ARR94" s="12"/>
      <c r="ARS94" s="12"/>
      <c r="ART94" s="12"/>
      <c r="ARU94" s="12"/>
      <c r="ARV94" s="12"/>
      <c r="ARW94" s="12"/>
      <c r="ARX94" s="12"/>
      <c r="ARY94" s="12"/>
      <c r="ARZ94" s="12"/>
      <c r="ASA94" s="12"/>
      <c r="ASB94" s="12"/>
      <c r="ASC94" s="12"/>
      <c r="ASD94" s="12"/>
      <c r="ASE94" s="12"/>
      <c r="ASF94" s="12"/>
      <c r="ASG94" s="12"/>
      <c r="ASH94" s="12"/>
      <c r="ASI94" s="12"/>
      <c r="ASJ94" s="12"/>
      <c r="ASK94" s="12"/>
      <c r="ASL94" s="12"/>
      <c r="ASM94" s="12"/>
      <c r="ASN94" s="12"/>
      <c r="ASO94" s="12"/>
      <c r="ASP94" s="12"/>
      <c r="ASQ94" s="12"/>
      <c r="ASR94" s="12"/>
      <c r="ASS94" s="12"/>
      <c r="AST94" s="12"/>
      <c r="ASU94" s="12"/>
      <c r="ASV94" s="12"/>
      <c r="ASW94" s="12"/>
      <c r="ASX94" s="12"/>
      <c r="ASY94" s="12"/>
      <c r="ASZ94" s="12"/>
      <c r="ATA94" s="12"/>
      <c r="ATB94" s="12"/>
      <c r="ATC94" s="12"/>
      <c r="ATD94" s="12"/>
      <c r="ATE94" s="12"/>
      <c r="ATF94" s="12"/>
      <c r="ATG94" s="12"/>
      <c r="ATH94" s="12"/>
      <c r="ATI94" s="12"/>
      <c r="ATJ94" s="12"/>
      <c r="ATK94" s="12"/>
      <c r="ATL94" s="12"/>
      <c r="ATM94" s="12"/>
      <c r="ATN94" s="12"/>
      <c r="ATO94" s="12"/>
      <c r="ATP94" s="12"/>
      <c r="ATQ94" s="12"/>
      <c r="ATR94" s="12"/>
      <c r="ATS94" s="12"/>
      <c r="ATT94" s="12"/>
      <c r="ATU94" s="12"/>
      <c r="ATV94" s="12"/>
      <c r="ATW94" s="12"/>
      <c r="ATX94" s="12"/>
      <c r="ATY94" s="12"/>
      <c r="ATZ94" s="12"/>
      <c r="AUA94" s="12"/>
      <c r="AUB94" s="12"/>
      <c r="AUC94" s="12"/>
      <c r="AUD94" s="12"/>
      <c r="AUE94" s="12"/>
      <c r="AUF94" s="12"/>
      <c r="AUG94" s="12"/>
      <c r="AUH94" s="12"/>
      <c r="AUI94" s="12"/>
      <c r="AUJ94" s="12"/>
      <c r="AUK94" s="12"/>
      <c r="AUL94" s="12"/>
      <c r="AUM94" s="12"/>
      <c r="AUN94" s="12"/>
      <c r="AUO94" s="12"/>
      <c r="AUP94" s="12"/>
      <c r="AUQ94" s="12"/>
      <c r="AUR94" s="12"/>
      <c r="AUS94" s="12"/>
      <c r="AUT94" s="12"/>
      <c r="AUU94" s="12"/>
      <c r="AUV94" s="12"/>
      <c r="AUW94" s="12"/>
      <c r="AUX94" s="12"/>
      <c r="AUY94" s="12"/>
      <c r="AUZ94" s="12"/>
      <c r="AVA94" s="12"/>
      <c r="AVB94" s="12"/>
      <c r="AVC94" s="12"/>
      <c r="AVD94" s="12"/>
      <c r="AVE94" s="12"/>
      <c r="AVF94" s="12"/>
      <c r="AVG94" s="12"/>
      <c r="AVH94" s="12"/>
      <c r="AVI94" s="12"/>
      <c r="AVJ94" s="12"/>
      <c r="AVK94" s="12"/>
      <c r="AVL94" s="12"/>
      <c r="AVM94" s="12"/>
      <c r="AVN94" s="12"/>
      <c r="AVO94" s="12"/>
      <c r="AVP94" s="12"/>
      <c r="AVQ94" s="12"/>
      <c r="AVR94" s="12"/>
      <c r="AVS94" s="12"/>
      <c r="AVT94" s="12"/>
      <c r="AVU94" s="12"/>
      <c r="AVV94" s="12"/>
      <c r="AVW94" s="12"/>
      <c r="AVX94" s="12"/>
      <c r="AVY94" s="12"/>
      <c r="AVZ94" s="12"/>
      <c r="AWA94" s="12"/>
      <c r="AWB94" s="12"/>
      <c r="AWC94" s="12"/>
      <c r="AWD94" s="12"/>
      <c r="AWE94" s="12"/>
      <c r="AWF94" s="12"/>
      <c r="AWG94" s="12"/>
      <c r="AWH94" s="12"/>
      <c r="AWI94" s="12"/>
      <c r="AWJ94" s="12"/>
      <c r="AWK94" s="12"/>
      <c r="AWL94" s="12"/>
      <c r="AWM94" s="12"/>
      <c r="AWN94" s="12"/>
      <c r="AWO94" s="12"/>
      <c r="AWP94" s="12"/>
      <c r="AWQ94" s="12"/>
      <c r="AWR94" s="12"/>
      <c r="AWS94" s="12"/>
      <c r="AWT94" s="12"/>
      <c r="AWU94" s="12"/>
      <c r="AWV94" s="12"/>
      <c r="AWW94" s="12"/>
      <c r="AWX94" s="12"/>
      <c r="AWY94" s="12"/>
      <c r="AWZ94" s="12"/>
      <c r="AXA94" s="12"/>
      <c r="AXB94" s="12"/>
      <c r="AXC94" s="12"/>
      <c r="AXD94" s="12"/>
      <c r="AXE94" s="12"/>
      <c r="AXF94" s="12"/>
      <c r="AXG94" s="12"/>
      <c r="AXH94" s="12"/>
      <c r="AXI94" s="12"/>
      <c r="AXJ94" s="12"/>
      <c r="AXK94" s="12"/>
      <c r="AXL94" s="12"/>
      <c r="AXM94" s="12"/>
      <c r="AXN94" s="12"/>
      <c r="AXO94" s="12"/>
      <c r="AXP94" s="12"/>
      <c r="AXQ94" s="12"/>
      <c r="AXR94" s="12"/>
      <c r="AXS94" s="12"/>
      <c r="AXT94" s="12"/>
      <c r="AXU94" s="12"/>
      <c r="AXV94" s="12"/>
      <c r="AXW94" s="12"/>
      <c r="AXX94" s="12"/>
      <c r="AXY94" s="12"/>
      <c r="AXZ94" s="12"/>
      <c r="AYA94" s="12"/>
      <c r="AYB94" s="12"/>
      <c r="AYC94" s="12"/>
      <c r="AYD94" s="12"/>
      <c r="AYE94" s="12"/>
      <c r="AYF94" s="12"/>
      <c r="AYG94" s="12"/>
      <c r="AYH94" s="12"/>
      <c r="AYI94" s="12"/>
      <c r="AYJ94" s="12"/>
      <c r="AYK94" s="12"/>
      <c r="AYL94" s="12"/>
      <c r="AYM94" s="12"/>
      <c r="AYN94" s="12"/>
      <c r="AYO94" s="12"/>
      <c r="AYP94" s="12"/>
      <c r="AYQ94" s="12"/>
      <c r="AYR94" s="12"/>
      <c r="AYS94" s="12"/>
      <c r="AYT94" s="12"/>
      <c r="AYU94" s="12"/>
      <c r="AYV94" s="12"/>
      <c r="AYW94" s="12"/>
      <c r="AYX94" s="12"/>
      <c r="AYY94" s="12"/>
      <c r="AYZ94" s="12"/>
      <c r="AZA94" s="12"/>
      <c r="AZB94" s="12"/>
      <c r="AZC94" s="12"/>
      <c r="AZD94" s="12"/>
      <c r="AZE94" s="12"/>
      <c r="AZF94" s="12"/>
      <c r="AZG94" s="12"/>
      <c r="AZH94" s="12"/>
      <c r="AZI94" s="12"/>
      <c r="AZJ94" s="12"/>
      <c r="AZK94" s="12"/>
      <c r="AZL94" s="12"/>
      <c r="AZM94" s="12"/>
      <c r="AZN94" s="12"/>
      <c r="AZO94" s="12"/>
      <c r="AZP94" s="12"/>
      <c r="AZQ94" s="12"/>
      <c r="AZR94" s="12"/>
      <c r="AZS94" s="12"/>
      <c r="AZT94" s="12"/>
      <c r="AZU94" s="12"/>
      <c r="AZV94" s="12"/>
      <c r="AZW94" s="12"/>
      <c r="AZX94" s="12"/>
      <c r="AZY94" s="12"/>
      <c r="AZZ94" s="12"/>
      <c r="BAA94" s="12"/>
      <c r="BAB94" s="12"/>
      <c r="BAC94" s="12"/>
      <c r="BAD94" s="12"/>
      <c r="BAE94" s="12"/>
      <c r="BAF94" s="12"/>
      <c r="BAG94" s="12"/>
      <c r="BAH94" s="12"/>
      <c r="BAI94" s="12"/>
      <c r="BAJ94" s="12"/>
      <c r="BAK94" s="12"/>
      <c r="BAL94" s="12"/>
      <c r="BAM94" s="12"/>
      <c r="BAN94" s="12"/>
      <c r="BAO94" s="12"/>
      <c r="BAP94" s="12"/>
      <c r="BAQ94" s="12"/>
      <c r="BAR94" s="12"/>
      <c r="BAS94" s="12"/>
      <c r="BAT94" s="12"/>
      <c r="BAU94" s="12"/>
      <c r="BAV94" s="12"/>
      <c r="BAW94" s="12"/>
      <c r="BAX94" s="12"/>
      <c r="BAY94" s="12"/>
      <c r="BAZ94" s="12"/>
      <c r="BBA94" s="12"/>
      <c r="BBB94" s="12"/>
      <c r="BBC94" s="12"/>
      <c r="BBD94" s="12"/>
      <c r="BBE94" s="12"/>
      <c r="BBF94" s="12"/>
      <c r="BBG94" s="12"/>
      <c r="BBH94" s="12"/>
      <c r="BBI94" s="12"/>
      <c r="BBJ94" s="12"/>
      <c r="BBK94" s="12"/>
      <c r="BBL94" s="12"/>
      <c r="BBM94" s="12"/>
      <c r="BBN94" s="12"/>
      <c r="BBO94" s="12"/>
      <c r="BBP94" s="12"/>
      <c r="BBQ94" s="12"/>
      <c r="BBR94" s="12"/>
      <c r="BBS94" s="12"/>
      <c r="BBT94" s="12"/>
      <c r="BBU94" s="12"/>
      <c r="BBV94" s="12"/>
      <c r="BBW94" s="12"/>
      <c r="BBX94" s="12"/>
      <c r="BBY94" s="12"/>
      <c r="BBZ94" s="12"/>
      <c r="BCA94" s="12"/>
      <c r="BCB94" s="12"/>
      <c r="BCC94" s="12"/>
      <c r="BCD94" s="12"/>
      <c r="BCE94" s="12"/>
      <c r="BCF94" s="12"/>
      <c r="BCG94" s="12"/>
      <c r="BCH94" s="12"/>
      <c r="BCI94" s="12"/>
      <c r="BCJ94" s="12"/>
      <c r="BCK94" s="12"/>
      <c r="BCL94" s="12"/>
      <c r="BCM94" s="12"/>
      <c r="BCN94" s="12"/>
      <c r="BCO94" s="12"/>
      <c r="BCP94" s="12"/>
      <c r="BCQ94" s="12"/>
      <c r="BCR94" s="12"/>
      <c r="BCS94" s="12"/>
      <c r="BCT94" s="12"/>
      <c r="BCU94" s="12"/>
      <c r="BCV94" s="12"/>
      <c r="BCW94" s="12"/>
      <c r="BCX94" s="12"/>
      <c r="BCY94" s="12"/>
      <c r="BCZ94" s="12"/>
      <c r="BDA94" s="12"/>
      <c r="BDB94" s="12"/>
      <c r="BDC94" s="12"/>
      <c r="BDD94" s="12"/>
      <c r="BDE94" s="12"/>
      <c r="BDF94" s="12"/>
      <c r="BDG94" s="12"/>
      <c r="BDH94" s="12"/>
      <c r="BDI94" s="12"/>
      <c r="BDJ94" s="12"/>
      <c r="BDK94" s="12"/>
      <c r="BDL94" s="12"/>
      <c r="BDM94" s="12"/>
      <c r="BDN94" s="12"/>
      <c r="BDO94" s="12"/>
      <c r="BDP94" s="12"/>
      <c r="BDQ94" s="12"/>
      <c r="BDR94" s="12"/>
      <c r="BDS94" s="12"/>
      <c r="BDT94" s="12"/>
      <c r="BDU94" s="12"/>
      <c r="BDV94" s="12"/>
      <c r="BDW94" s="12"/>
      <c r="BDX94" s="12"/>
      <c r="BDY94" s="12"/>
      <c r="BDZ94" s="12"/>
      <c r="BEA94" s="12"/>
      <c r="BEB94" s="12"/>
      <c r="BEC94" s="12"/>
      <c r="BED94" s="12"/>
      <c r="BEE94" s="12"/>
      <c r="BEF94" s="12"/>
      <c r="BEG94" s="12"/>
      <c r="BEH94" s="12"/>
      <c r="BEI94" s="12"/>
      <c r="BEJ94" s="12"/>
      <c r="BEK94" s="12"/>
      <c r="BEL94" s="12"/>
      <c r="BEM94" s="12"/>
      <c r="BEN94" s="12"/>
      <c r="BEO94" s="12"/>
      <c r="BEP94" s="12"/>
      <c r="BEQ94" s="12"/>
      <c r="BER94" s="12"/>
      <c r="BES94" s="12"/>
      <c r="BET94" s="12"/>
      <c r="BEU94" s="12"/>
      <c r="BEV94" s="12"/>
      <c r="BEW94" s="12"/>
      <c r="BEX94" s="12"/>
      <c r="BEY94" s="12"/>
      <c r="BEZ94" s="12"/>
      <c r="BFA94" s="12"/>
      <c r="BFB94" s="12"/>
      <c r="BFC94" s="12"/>
      <c r="BFD94" s="12"/>
      <c r="BFE94" s="12"/>
      <c r="BFF94" s="12"/>
      <c r="BFG94" s="12"/>
      <c r="BFH94" s="12"/>
      <c r="BFI94" s="12"/>
      <c r="BFJ94" s="12"/>
      <c r="BFK94" s="12"/>
      <c r="BFL94" s="12"/>
      <c r="BFM94" s="12"/>
      <c r="BFN94" s="12"/>
      <c r="BFO94" s="12"/>
      <c r="BFP94" s="12"/>
      <c r="BFQ94" s="12"/>
      <c r="BFR94" s="12"/>
      <c r="BFS94" s="12"/>
      <c r="BFT94" s="12"/>
      <c r="BFU94" s="12"/>
      <c r="BFV94" s="12"/>
      <c r="BFW94" s="12"/>
      <c r="BFX94" s="12"/>
      <c r="BFY94" s="12"/>
      <c r="BFZ94" s="12"/>
      <c r="BGA94" s="12"/>
      <c r="BGB94" s="12"/>
      <c r="BGC94" s="12"/>
      <c r="BGD94" s="12"/>
      <c r="BGE94" s="12"/>
      <c r="BGF94" s="12"/>
      <c r="BGG94" s="12"/>
      <c r="BGH94" s="12"/>
      <c r="BGI94" s="12"/>
      <c r="BGJ94" s="12"/>
      <c r="BGK94" s="12"/>
      <c r="BGL94" s="12"/>
      <c r="BGM94" s="12"/>
      <c r="BGN94" s="12"/>
      <c r="BGO94" s="12"/>
      <c r="BGP94" s="12"/>
      <c r="BGQ94" s="12"/>
      <c r="BGR94" s="12"/>
      <c r="BGS94" s="12"/>
      <c r="BGT94" s="12"/>
      <c r="BGU94" s="12"/>
      <c r="BGV94" s="12"/>
      <c r="BGW94" s="12"/>
      <c r="BGX94" s="12"/>
      <c r="BGY94" s="12"/>
      <c r="BGZ94" s="12"/>
      <c r="BHA94" s="12"/>
      <c r="BHB94" s="12"/>
      <c r="BHC94" s="12"/>
      <c r="BHD94" s="12"/>
      <c r="BHE94" s="12"/>
      <c r="BHF94" s="12"/>
      <c r="BHG94" s="12"/>
      <c r="BHH94" s="12"/>
      <c r="BHI94" s="12"/>
      <c r="BHJ94" s="12"/>
      <c r="BHK94" s="12"/>
      <c r="BHL94" s="12"/>
      <c r="BHM94" s="12"/>
      <c r="BHN94" s="12"/>
      <c r="BHO94" s="12"/>
      <c r="BHP94" s="12"/>
      <c r="BHQ94" s="12"/>
      <c r="BHR94" s="12"/>
      <c r="BHS94" s="12"/>
      <c r="BHT94" s="12"/>
      <c r="BHU94" s="12"/>
      <c r="BHV94" s="12"/>
      <c r="BHW94" s="12"/>
      <c r="BHX94" s="12"/>
      <c r="BHY94" s="12"/>
      <c r="BHZ94" s="12"/>
      <c r="BIA94" s="12"/>
      <c r="BIB94" s="12"/>
      <c r="BIC94" s="12"/>
      <c r="BID94" s="12"/>
      <c r="BIE94" s="12"/>
      <c r="BIF94" s="12"/>
      <c r="BIG94" s="12"/>
      <c r="BIH94" s="12"/>
      <c r="BII94" s="12"/>
      <c r="BIJ94" s="12"/>
      <c r="BIK94" s="12"/>
      <c r="BIL94" s="12"/>
      <c r="BIM94" s="12"/>
      <c r="BIN94" s="12"/>
      <c r="BIO94" s="12"/>
      <c r="BIP94" s="12"/>
      <c r="BIQ94" s="12"/>
      <c r="BIR94" s="12"/>
      <c r="BIS94" s="12"/>
      <c r="BIT94" s="12"/>
      <c r="BIU94" s="12"/>
      <c r="BIV94" s="12"/>
      <c r="BIW94" s="12"/>
      <c r="BIX94" s="12"/>
      <c r="BIY94" s="12"/>
      <c r="BIZ94" s="12"/>
      <c r="BJA94" s="12"/>
      <c r="BJB94" s="12"/>
      <c r="BJC94" s="12"/>
      <c r="BJD94" s="12"/>
      <c r="BJE94" s="12"/>
      <c r="BJF94" s="12"/>
      <c r="BJG94" s="12"/>
      <c r="BJH94" s="12"/>
      <c r="BJI94" s="12"/>
      <c r="BJJ94" s="12"/>
      <c r="BJK94" s="12"/>
      <c r="BJL94" s="12"/>
      <c r="BJM94" s="12"/>
      <c r="BJN94" s="12"/>
      <c r="BJO94" s="12"/>
      <c r="BJP94" s="12"/>
      <c r="BJQ94" s="12"/>
      <c r="BJR94" s="12"/>
      <c r="BJS94" s="12"/>
      <c r="BJT94" s="12"/>
      <c r="BJU94" s="12"/>
      <c r="BJV94" s="12"/>
      <c r="BJW94" s="12"/>
      <c r="BJX94" s="12"/>
      <c r="BJY94" s="12"/>
      <c r="BJZ94" s="12"/>
      <c r="BKA94" s="12"/>
      <c r="BKB94" s="12"/>
      <c r="BKC94" s="12"/>
      <c r="BKD94" s="12"/>
      <c r="BKE94" s="12"/>
      <c r="BKF94" s="12"/>
      <c r="BKG94" s="12"/>
      <c r="BKH94" s="12"/>
      <c r="BKI94" s="12"/>
      <c r="BKJ94" s="12"/>
      <c r="BKK94" s="12"/>
      <c r="BKL94" s="12"/>
      <c r="BKM94" s="12"/>
      <c r="BKN94" s="12"/>
      <c r="BKO94" s="12"/>
      <c r="BKP94" s="12"/>
      <c r="BKQ94" s="12"/>
      <c r="BKR94" s="12"/>
      <c r="BKS94" s="12"/>
      <c r="BKT94" s="12"/>
      <c r="BKU94" s="12"/>
      <c r="BKV94" s="12"/>
      <c r="BKW94" s="12"/>
      <c r="BKX94" s="12"/>
      <c r="BKY94" s="12"/>
      <c r="BKZ94" s="12"/>
      <c r="BLA94" s="12"/>
      <c r="BLB94" s="12"/>
      <c r="BLC94" s="12"/>
      <c r="BLD94" s="12"/>
      <c r="BLE94" s="12"/>
      <c r="BLF94" s="12"/>
      <c r="BLG94" s="12"/>
      <c r="BLH94" s="12"/>
      <c r="BLI94" s="12"/>
      <c r="BLJ94" s="12"/>
      <c r="BLK94" s="12"/>
      <c r="BLL94" s="12"/>
      <c r="BLM94" s="12"/>
      <c r="BLN94" s="12"/>
      <c r="BLO94" s="12"/>
      <c r="BLP94" s="12"/>
      <c r="BLQ94" s="12"/>
      <c r="BLR94" s="12"/>
      <c r="BLS94" s="12"/>
      <c r="BLT94" s="12"/>
      <c r="BLU94" s="12"/>
      <c r="BLV94" s="12"/>
      <c r="BLW94" s="12"/>
      <c r="BLX94" s="12"/>
      <c r="BLY94" s="12"/>
      <c r="BLZ94" s="12"/>
      <c r="BMA94" s="12"/>
      <c r="BMB94" s="12"/>
      <c r="BMC94" s="12"/>
      <c r="BMD94" s="12"/>
      <c r="BME94" s="12"/>
      <c r="BMF94" s="12"/>
      <c r="BMG94" s="12"/>
      <c r="BMH94" s="12"/>
      <c r="BMI94" s="12"/>
      <c r="BMJ94" s="12"/>
      <c r="BMK94" s="12"/>
      <c r="BML94" s="12"/>
      <c r="BMM94" s="12"/>
      <c r="BMN94" s="12"/>
      <c r="BMO94" s="12"/>
      <c r="BMP94" s="12"/>
      <c r="BMQ94" s="12"/>
      <c r="BMR94" s="12"/>
      <c r="BMS94" s="12"/>
      <c r="BMT94" s="12"/>
      <c r="BMU94" s="12"/>
      <c r="BMV94" s="12"/>
      <c r="BMW94" s="12"/>
      <c r="BMX94" s="12"/>
      <c r="BMY94" s="12"/>
      <c r="BMZ94" s="12"/>
      <c r="BNA94" s="12"/>
      <c r="BNB94" s="12"/>
      <c r="BNC94" s="12"/>
      <c r="BND94" s="12"/>
      <c r="BNE94" s="12"/>
      <c r="BNF94" s="12"/>
      <c r="BNG94" s="12"/>
      <c r="BNH94" s="12"/>
      <c r="BNI94" s="12"/>
      <c r="BNJ94" s="12"/>
      <c r="BNK94" s="12"/>
      <c r="BNL94" s="12"/>
      <c r="BNM94" s="12"/>
      <c r="BNN94" s="12"/>
      <c r="BNO94" s="12"/>
      <c r="BNP94" s="12"/>
      <c r="BNQ94" s="12"/>
      <c r="BNR94" s="12"/>
      <c r="BNS94" s="12"/>
      <c r="BNT94" s="12"/>
      <c r="BNU94" s="12"/>
      <c r="BNV94" s="12"/>
      <c r="BNW94" s="12"/>
      <c r="BNX94" s="12"/>
      <c r="BNY94" s="12"/>
      <c r="BNZ94" s="12"/>
      <c r="BOA94" s="12"/>
      <c r="BOB94" s="12"/>
      <c r="BOC94" s="12"/>
      <c r="BOD94" s="12"/>
      <c r="BOE94" s="12"/>
      <c r="BOF94" s="12"/>
      <c r="BOG94" s="12"/>
      <c r="BOH94" s="12"/>
      <c r="BOI94" s="12"/>
      <c r="BOJ94" s="12"/>
      <c r="BOK94" s="12"/>
      <c r="BOL94" s="12"/>
      <c r="BOM94" s="12"/>
      <c r="BON94" s="12"/>
      <c r="BOO94" s="12"/>
      <c r="BOP94" s="12"/>
      <c r="BOQ94" s="12"/>
      <c r="BOR94" s="12"/>
      <c r="BOS94" s="12"/>
      <c r="BOT94" s="12"/>
      <c r="BOU94" s="12"/>
      <c r="BOV94" s="12"/>
      <c r="BOW94" s="12"/>
      <c r="BOX94" s="12"/>
      <c r="BOY94" s="12"/>
      <c r="BOZ94" s="12"/>
      <c r="BPA94" s="12"/>
      <c r="BPB94" s="12"/>
      <c r="BPC94" s="12"/>
      <c r="BPD94" s="12"/>
      <c r="BPE94" s="12"/>
      <c r="BPF94" s="12"/>
      <c r="BPG94" s="12"/>
      <c r="BPH94" s="12"/>
      <c r="BPI94" s="12"/>
      <c r="BPJ94" s="12"/>
      <c r="BPK94" s="12"/>
      <c r="BPL94" s="12"/>
      <c r="BPM94" s="12"/>
      <c r="BPN94" s="12"/>
      <c r="BPO94" s="12"/>
      <c r="BPP94" s="12"/>
      <c r="BPQ94" s="12"/>
      <c r="BPR94" s="12"/>
      <c r="BPS94" s="12"/>
      <c r="BPT94" s="12"/>
      <c r="BPU94" s="12"/>
      <c r="BPV94" s="12"/>
      <c r="BPW94" s="12"/>
      <c r="BPX94" s="12"/>
      <c r="BPY94" s="12"/>
      <c r="BPZ94" s="12"/>
      <c r="BQA94" s="12"/>
      <c r="BQB94" s="12"/>
      <c r="BQC94" s="12"/>
      <c r="BQD94" s="12"/>
      <c r="BQE94" s="12"/>
      <c r="BQF94" s="12"/>
      <c r="BQG94" s="12"/>
      <c r="BQH94" s="12"/>
      <c r="BQI94" s="12"/>
      <c r="BQJ94" s="12"/>
      <c r="BQK94" s="12"/>
      <c r="BQL94" s="12"/>
      <c r="BQM94" s="12"/>
      <c r="BQN94" s="12"/>
      <c r="BQO94" s="12"/>
      <c r="BQP94" s="12"/>
      <c r="BQQ94" s="12"/>
      <c r="BQR94" s="12"/>
      <c r="BQS94" s="12"/>
      <c r="BQT94" s="12"/>
      <c r="BQU94" s="12"/>
      <c r="BQV94" s="12"/>
      <c r="BQW94" s="12"/>
      <c r="BQX94" s="12"/>
      <c r="BQY94" s="12"/>
      <c r="BQZ94" s="12"/>
      <c r="BRA94" s="12"/>
      <c r="BRB94" s="12"/>
      <c r="BRC94" s="12"/>
      <c r="BRD94" s="12"/>
      <c r="BRE94" s="12"/>
      <c r="BRF94" s="12"/>
      <c r="BRG94" s="12"/>
      <c r="BRH94" s="12"/>
      <c r="BRI94" s="12"/>
      <c r="BRJ94" s="12"/>
      <c r="BRK94" s="12"/>
      <c r="BRL94" s="12"/>
      <c r="BRM94" s="12"/>
      <c r="BRN94" s="12"/>
      <c r="BRO94" s="12"/>
      <c r="BRP94" s="12"/>
      <c r="BRQ94" s="12"/>
      <c r="BRR94" s="12"/>
      <c r="BRS94" s="12"/>
      <c r="BRT94" s="12"/>
      <c r="BRU94" s="12"/>
      <c r="BRV94" s="12"/>
      <c r="BRW94" s="12"/>
      <c r="BRX94" s="12"/>
      <c r="BRY94" s="12"/>
      <c r="BRZ94" s="12"/>
      <c r="BSA94" s="12"/>
      <c r="BSB94" s="12"/>
      <c r="BSC94" s="12"/>
      <c r="BSD94" s="12"/>
      <c r="BSE94" s="12"/>
      <c r="BSF94" s="12"/>
      <c r="BSG94" s="12"/>
      <c r="BSH94" s="12"/>
      <c r="BSI94" s="12"/>
      <c r="BSJ94" s="12"/>
      <c r="BSK94" s="12"/>
      <c r="BSL94" s="12"/>
      <c r="BSM94" s="12"/>
      <c r="BSN94" s="12"/>
      <c r="BSO94" s="12"/>
      <c r="BSP94" s="12"/>
      <c r="BSQ94" s="12"/>
      <c r="BSR94" s="12"/>
      <c r="BSS94" s="12"/>
      <c r="BST94" s="12"/>
      <c r="BSU94" s="12"/>
      <c r="BSV94" s="12"/>
      <c r="BSW94" s="12"/>
      <c r="BSX94" s="12"/>
      <c r="BSY94" s="12"/>
      <c r="BSZ94" s="12"/>
      <c r="BTA94" s="12"/>
      <c r="BTB94" s="12"/>
      <c r="BTC94" s="12"/>
      <c r="BTD94" s="12"/>
      <c r="BTE94" s="12"/>
      <c r="BTF94" s="12"/>
      <c r="BTG94" s="12"/>
      <c r="BTH94" s="12"/>
      <c r="BTI94" s="12"/>
      <c r="BTJ94" s="12"/>
      <c r="BTK94" s="12"/>
      <c r="BTL94" s="12"/>
      <c r="BTM94" s="12"/>
      <c r="BTN94" s="12"/>
      <c r="BTO94" s="12"/>
      <c r="BTP94" s="12"/>
      <c r="BTQ94" s="12"/>
      <c r="BTR94" s="12"/>
      <c r="BTS94" s="12"/>
      <c r="BTT94" s="12"/>
      <c r="BTU94" s="12"/>
      <c r="BTV94" s="12"/>
      <c r="BTW94" s="12"/>
      <c r="BTX94" s="12"/>
      <c r="BTY94" s="12"/>
      <c r="BTZ94" s="12"/>
      <c r="BUA94" s="12"/>
      <c r="BUB94" s="12"/>
      <c r="BUC94" s="12"/>
      <c r="BUD94" s="12"/>
      <c r="BUE94" s="12"/>
      <c r="BUF94" s="12"/>
      <c r="BUG94" s="12"/>
      <c r="BUH94" s="12"/>
      <c r="BUI94" s="12"/>
      <c r="BUJ94" s="12"/>
      <c r="BUK94" s="12"/>
      <c r="BUL94" s="12"/>
      <c r="BUM94" s="12"/>
      <c r="BUN94" s="12"/>
      <c r="BUO94" s="12"/>
      <c r="BUP94" s="12"/>
      <c r="BUQ94" s="12"/>
      <c r="BUR94" s="12"/>
      <c r="BUS94" s="12"/>
      <c r="BUT94" s="12"/>
      <c r="BUU94" s="12"/>
      <c r="BUV94" s="12"/>
      <c r="BUW94" s="12"/>
      <c r="BUX94" s="12"/>
      <c r="BUY94" s="12"/>
      <c r="BUZ94" s="12"/>
      <c r="BVA94" s="12"/>
      <c r="BVB94" s="12"/>
      <c r="BVC94" s="12"/>
      <c r="BVD94" s="12"/>
      <c r="BVE94" s="12"/>
      <c r="BVF94" s="12"/>
      <c r="BVG94" s="12"/>
      <c r="BVH94" s="12"/>
      <c r="BVI94" s="12"/>
      <c r="BVJ94" s="12"/>
      <c r="BVK94" s="12"/>
      <c r="BVL94" s="12"/>
      <c r="BVM94" s="12"/>
      <c r="BVN94" s="12"/>
      <c r="BVO94" s="12"/>
      <c r="BVP94" s="12"/>
      <c r="BVQ94" s="12"/>
      <c r="BVR94" s="12"/>
      <c r="BVS94" s="12"/>
      <c r="BVT94" s="12"/>
      <c r="BVU94" s="12"/>
      <c r="BVV94" s="12"/>
      <c r="BVW94" s="12"/>
      <c r="BVX94" s="12"/>
      <c r="BVY94" s="12"/>
      <c r="BVZ94" s="12"/>
      <c r="BWA94" s="12"/>
      <c r="BWB94" s="12"/>
      <c r="BWC94" s="12"/>
      <c r="BWD94" s="12"/>
      <c r="BWE94" s="12"/>
      <c r="BWF94" s="12"/>
      <c r="BWG94" s="12"/>
      <c r="BWH94" s="12"/>
      <c r="BWI94" s="12"/>
      <c r="BWJ94" s="12"/>
      <c r="BWK94" s="12"/>
      <c r="BWL94" s="12"/>
      <c r="BWM94" s="12"/>
      <c r="BWN94" s="12"/>
      <c r="BWO94" s="12"/>
      <c r="BWP94" s="12"/>
      <c r="BWQ94" s="12"/>
      <c r="BWR94" s="12"/>
      <c r="BWS94" s="12"/>
      <c r="BWT94" s="12"/>
      <c r="BWU94" s="12"/>
      <c r="BWV94" s="12"/>
      <c r="BWW94" s="12"/>
      <c r="BWX94" s="12"/>
      <c r="BWY94" s="12"/>
      <c r="BWZ94" s="12"/>
      <c r="BXA94" s="12"/>
      <c r="BXB94" s="12"/>
      <c r="BXC94" s="12"/>
      <c r="BXD94" s="12"/>
      <c r="BXE94" s="12"/>
      <c r="BXF94" s="12"/>
      <c r="BXG94" s="12"/>
      <c r="BXH94" s="12"/>
      <c r="BXI94" s="12"/>
      <c r="BXJ94" s="12"/>
      <c r="BXK94" s="12"/>
      <c r="BXL94" s="12"/>
      <c r="BXM94" s="12"/>
      <c r="BXN94" s="12"/>
      <c r="BXO94" s="12"/>
      <c r="BXP94" s="12"/>
      <c r="BXQ94" s="12"/>
      <c r="BXR94" s="12"/>
      <c r="BXS94" s="12"/>
      <c r="BXT94" s="12"/>
      <c r="BXU94" s="12"/>
      <c r="BXV94" s="12"/>
      <c r="BXW94" s="12"/>
      <c r="BXX94" s="12"/>
      <c r="BXY94" s="12"/>
      <c r="BXZ94" s="12"/>
      <c r="BYA94" s="12"/>
      <c r="BYB94" s="12"/>
      <c r="BYC94" s="12"/>
      <c r="BYD94" s="12"/>
      <c r="BYE94" s="12"/>
      <c r="BYF94" s="12"/>
      <c r="BYG94" s="12"/>
      <c r="BYH94" s="12"/>
      <c r="BYI94" s="12"/>
      <c r="BYJ94" s="12"/>
      <c r="BYK94" s="12"/>
      <c r="BYL94" s="12"/>
      <c r="BYM94" s="12"/>
      <c r="BYN94" s="12"/>
      <c r="BYO94" s="12"/>
      <c r="BYP94" s="12"/>
      <c r="BYQ94" s="12"/>
      <c r="BYR94" s="12"/>
      <c r="BYS94" s="12"/>
      <c r="BYT94" s="12"/>
      <c r="BYU94" s="12"/>
      <c r="BYV94" s="12"/>
      <c r="BYW94" s="12"/>
      <c r="BYX94" s="12"/>
      <c r="BYY94" s="12"/>
      <c r="BYZ94" s="12"/>
      <c r="BZA94" s="12"/>
      <c r="BZB94" s="12"/>
      <c r="BZC94" s="12"/>
      <c r="BZD94" s="12"/>
      <c r="BZE94" s="12"/>
      <c r="BZF94" s="12"/>
      <c r="BZG94" s="12"/>
      <c r="BZH94" s="12"/>
      <c r="BZI94" s="12"/>
      <c r="BZJ94" s="12"/>
      <c r="BZK94" s="12"/>
      <c r="BZL94" s="12"/>
      <c r="BZM94" s="12"/>
      <c r="BZN94" s="12"/>
      <c r="BZO94" s="12"/>
      <c r="BZP94" s="12"/>
      <c r="BZQ94" s="12"/>
      <c r="BZR94" s="12"/>
      <c r="BZS94" s="12"/>
      <c r="BZT94" s="12"/>
      <c r="BZU94" s="12"/>
      <c r="BZV94" s="12"/>
      <c r="BZW94" s="12"/>
      <c r="BZX94" s="12"/>
      <c r="BZY94" s="12"/>
      <c r="BZZ94" s="12"/>
      <c r="CAA94" s="12"/>
      <c r="CAB94" s="12"/>
      <c r="CAC94" s="12"/>
      <c r="CAD94" s="12"/>
      <c r="CAE94" s="12"/>
      <c r="CAF94" s="12"/>
      <c r="CAG94" s="12"/>
      <c r="CAH94" s="12"/>
      <c r="CAI94" s="12"/>
      <c r="CAJ94" s="12"/>
      <c r="CAK94" s="12"/>
      <c r="CAL94" s="12"/>
      <c r="CAM94" s="12"/>
      <c r="CAN94" s="12"/>
      <c r="CAO94" s="12"/>
      <c r="CAP94" s="12"/>
      <c r="CAQ94" s="12"/>
      <c r="CAR94" s="12"/>
      <c r="CAS94" s="12"/>
      <c r="CAT94" s="12"/>
      <c r="CAU94" s="12"/>
      <c r="CAV94" s="12"/>
      <c r="CAW94" s="12"/>
      <c r="CAX94" s="12"/>
      <c r="CAY94" s="12"/>
      <c r="CAZ94" s="12"/>
      <c r="CBA94" s="12"/>
      <c r="CBB94" s="12"/>
      <c r="CBC94" s="12"/>
      <c r="CBD94" s="12"/>
      <c r="CBE94" s="12"/>
      <c r="CBF94" s="12"/>
      <c r="CBG94" s="12"/>
      <c r="CBH94" s="12"/>
      <c r="CBI94" s="12"/>
      <c r="CBJ94" s="12"/>
      <c r="CBK94" s="12"/>
      <c r="CBL94" s="12"/>
      <c r="CBM94" s="12"/>
      <c r="CBN94" s="12"/>
      <c r="CBO94" s="12"/>
      <c r="CBP94" s="12"/>
      <c r="CBQ94" s="12"/>
      <c r="CBR94" s="12"/>
      <c r="CBS94" s="12"/>
      <c r="CBT94" s="12"/>
      <c r="CBU94" s="12"/>
      <c r="CBV94" s="12"/>
      <c r="CBW94" s="12"/>
      <c r="CBX94" s="12"/>
      <c r="CBY94" s="12"/>
      <c r="CBZ94" s="12"/>
      <c r="CCA94" s="12"/>
      <c r="CCB94" s="12"/>
      <c r="CCC94" s="12"/>
      <c r="CCD94" s="12"/>
      <c r="CCE94" s="12"/>
      <c r="CCF94" s="12"/>
      <c r="CCG94" s="12"/>
      <c r="CCH94" s="12"/>
      <c r="CCI94" s="12"/>
      <c r="CCJ94" s="12"/>
      <c r="CCK94" s="12"/>
      <c r="CCL94" s="12"/>
      <c r="CCM94" s="12"/>
      <c r="CCN94" s="12"/>
      <c r="CCO94" s="12"/>
      <c r="CCP94" s="12"/>
      <c r="CCQ94" s="12"/>
      <c r="CCR94" s="12"/>
      <c r="CCS94" s="12"/>
      <c r="CCT94" s="12"/>
      <c r="CCU94" s="12"/>
      <c r="CCV94" s="12"/>
      <c r="CCW94" s="12"/>
      <c r="CCX94" s="12"/>
      <c r="CCY94" s="12"/>
      <c r="CCZ94" s="12"/>
      <c r="CDA94" s="12"/>
      <c r="CDB94" s="12"/>
      <c r="CDC94" s="12"/>
      <c r="CDD94" s="12"/>
      <c r="CDE94" s="12"/>
      <c r="CDF94" s="12"/>
      <c r="CDG94" s="12"/>
      <c r="CDH94" s="12"/>
      <c r="CDI94" s="12"/>
      <c r="CDJ94" s="12"/>
      <c r="CDK94" s="12"/>
      <c r="CDL94" s="12"/>
      <c r="CDM94" s="12"/>
      <c r="CDN94" s="12"/>
      <c r="CDO94" s="12"/>
      <c r="CDP94" s="12"/>
      <c r="CDQ94" s="12"/>
      <c r="CDR94" s="12"/>
      <c r="CDS94" s="12"/>
      <c r="CDT94" s="12"/>
      <c r="CDU94" s="12"/>
      <c r="CDV94" s="12"/>
      <c r="CDW94" s="12"/>
      <c r="CDX94" s="12"/>
      <c r="CDY94" s="12"/>
      <c r="CDZ94" s="12"/>
      <c r="CEA94" s="12"/>
      <c r="CEB94" s="12"/>
      <c r="CEC94" s="12"/>
      <c r="CED94" s="12"/>
      <c r="CEE94" s="12"/>
      <c r="CEF94" s="12"/>
      <c r="CEG94" s="12"/>
      <c r="CEH94" s="12"/>
      <c r="CEI94" s="12"/>
      <c r="CEJ94" s="12"/>
      <c r="CEK94" s="12"/>
      <c r="CEL94" s="12"/>
      <c r="CEM94" s="12"/>
      <c r="CEN94" s="12"/>
      <c r="CEO94" s="12"/>
      <c r="CEP94" s="12"/>
      <c r="CEQ94" s="12"/>
      <c r="CER94" s="12"/>
      <c r="CES94" s="12"/>
      <c r="CET94" s="12"/>
      <c r="CEU94" s="12"/>
      <c r="CEV94" s="12"/>
      <c r="CEW94" s="12"/>
      <c r="CEX94" s="12"/>
      <c r="CEY94" s="12"/>
      <c r="CEZ94" s="12"/>
      <c r="CFA94" s="12"/>
      <c r="CFB94" s="12"/>
      <c r="CFC94" s="12"/>
      <c r="CFD94" s="12"/>
      <c r="CFE94" s="12"/>
      <c r="CFF94" s="12"/>
      <c r="CFG94" s="12"/>
      <c r="CFH94" s="12"/>
      <c r="CFI94" s="12"/>
      <c r="CFJ94" s="12"/>
      <c r="CFK94" s="12"/>
      <c r="CFL94" s="12"/>
      <c r="CFM94" s="12"/>
      <c r="CFN94" s="12"/>
      <c r="CFO94" s="12"/>
      <c r="CFP94" s="12"/>
      <c r="CFQ94" s="12"/>
      <c r="CFR94" s="12"/>
      <c r="CFS94" s="12"/>
      <c r="CFT94" s="12"/>
      <c r="CFU94" s="12"/>
      <c r="CFV94" s="12"/>
      <c r="CFW94" s="12"/>
      <c r="CFX94" s="12"/>
      <c r="CFY94" s="12"/>
      <c r="CFZ94" s="12"/>
      <c r="CGA94" s="12"/>
      <c r="CGB94" s="12"/>
      <c r="CGC94" s="12"/>
      <c r="CGD94" s="12"/>
      <c r="CGE94" s="12"/>
      <c r="CGF94" s="12"/>
      <c r="CGG94" s="12"/>
      <c r="CGH94" s="12"/>
      <c r="CGI94" s="12"/>
      <c r="CGJ94" s="12"/>
      <c r="CGK94" s="12"/>
      <c r="CGL94" s="12"/>
      <c r="CGM94" s="12"/>
      <c r="CGN94" s="12"/>
      <c r="CGO94" s="12"/>
      <c r="CGP94" s="12"/>
      <c r="CGQ94" s="12"/>
      <c r="CGR94" s="12"/>
      <c r="CGS94" s="12"/>
      <c r="CGT94" s="12"/>
      <c r="CGU94" s="12"/>
      <c r="CGV94" s="12"/>
      <c r="CGW94" s="12"/>
      <c r="CGX94" s="12"/>
      <c r="CGY94" s="12"/>
      <c r="CGZ94" s="12"/>
      <c r="CHA94" s="12"/>
      <c r="CHB94" s="12"/>
      <c r="CHC94" s="12"/>
      <c r="CHD94" s="12"/>
      <c r="CHE94" s="12"/>
      <c r="CHF94" s="12"/>
      <c r="CHG94" s="12"/>
      <c r="CHH94" s="12"/>
      <c r="CHI94" s="12"/>
      <c r="CHJ94" s="12"/>
      <c r="CHK94" s="12"/>
      <c r="CHL94" s="12"/>
      <c r="CHM94" s="12"/>
      <c r="CHN94" s="12"/>
      <c r="CHO94" s="12"/>
      <c r="CHP94" s="12"/>
      <c r="CHQ94" s="12"/>
      <c r="CHR94" s="12"/>
      <c r="CHS94" s="12"/>
      <c r="CHT94" s="12"/>
      <c r="CHU94" s="12"/>
      <c r="CHV94" s="12"/>
      <c r="CHW94" s="12"/>
      <c r="CHX94" s="12"/>
      <c r="CHY94" s="12"/>
      <c r="CHZ94" s="12"/>
      <c r="CIA94" s="12"/>
      <c r="CIB94" s="12"/>
      <c r="CIC94" s="12"/>
      <c r="CID94" s="12"/>
      <c r="CIE94" s="12"/>
      <c r="CIF94" s="12"/>
      <c r="CIG94" s="12"/>
      <c r="CIH94" s="12"/>
      <c r="CII94" s="12"/>
      <c r="CIJ94" s="12"/>
      <c r="CIK94" s="12"/>
      <c r="CIL94" s="12"/>
      <c r="CIM94" s="12"/>
      <c r="CIN94" s="12"/>
      <c r="CIO94" s="12"/>
      <c r="CIP94" s="12"/>
      <c r="CIQ94" s="12"/>
      <c r="CIR94" s="12"/>
      <c r="CIS94" s="12"/>
      <c r="CIT94" s="12"/>
      <c r="CIU94" s="12"/>
      <c r="CIV94" s="12"/>
      <c r="CIW94" s="12"/>
      <c r="CIX94" s="12"/>
      <c r="CIY94" s="12"/>
      <c r="CIZ94" s="12"/>
      <c r="CJA94" s="12"/>
      <c r="CJB94" s="12"/>
      <c r="CJC94" s="12"/>
      <c r="CJD94" s="12"/>
      <c r="CJE94" s="12"/>
      <c r="CJF94" s="12"/>
      <c r="CJG94" s="12"/>
      <c r="CJH94" s="12"/>
      <c r="CJI94" s="12"/>
      <c r="CJJ94" s="12"/>
      <c r="CJK94" s="12"/>
      <c r="CJL94" s="12"/>
      <c r="CJM94" s="12"/>
      <c r="CJN94" s="12"/>
      <c r="CJO94" s="12"/>
      <c r="CJP94" s="12"/>
      <c r="CJQ94" s="12"/>
      <c r="CJR94" s="12"/>
      <c r="CJS94" s="12"/>
      <c r="CJT94" s="12"/>
      <c r="CJU94" s="12"/>
      <c r="CJV94" s="12"/>
      <c r="CJW94" s="12"/>
      <c r="CJX94" s="12"/>
      <c r="CJY94" s="12"/>
      <c r="CJZ94" s="12"/>
      <c r="CKA94" s="12"/>
      <c r="CKB94" s="12"/>
      <c r="CKC94" s="12"/>
      <c r="CKD94" s="12"/>
      <c r="CKE94" s="12"/>
      <c r="CKF94" s="12"/>
      <c r="CKG94" s="12"/>
      <c r="CKH94" s="12"/>
      <c r="CKI94" s="12"/>
      <c r="CKJ94" s="12"/>
      <c r="CKK94" s="12"/>
      <c r="CKL94" s="12"/>
      <c r="CKM94" s="12"/>
      <c r="CKN94" s="12"/>
      <c r="CKO94" s="12"/>
      <c r="CKP94" s="12"/>
      <c r="CKQ94" s="12"/>
      <c r="CKR94" s="12"/>
      <c r="CKS94" s="12"/>
      <c r="CKT94" s="12"/>
      <c r="CKU94" s="12"/>
      <c r="CKV94" s="12"/>
      <c r="CKW94" s="12"/>
      <c r="CKX94" s="12"/>
      <c r="CKY94" s="12"/>
      <c r="CKZ94" s="12"/>
      <c r="CLA94" s="12"/>
      <c r="CLB94" s="12"/>
      <c r="CLC94" s="12"/>
      <c r="CLD94" s="12"/>
      <c r="CLE94" s="12"/>
      <c r="CLF94" s="12"/>
      <c r="CLG94" s="12"/>
      <c r="CLH94" s="12"/>
      <c r="CLI94" s="12"/>
      <c r="CLJ94" s="12"/>
      <c r="CLK94" s="12"/>
      <c r="CLL94" s="12"/>
      <c r="CLM94" s="12"/>
      <c r="CLN94" s="12"/>
      <c r="CLO94" s="12"/>
      <c r="CLP94" s="12"/>
      <c r="CLQ94" s="12"/>
      <c r="CLR94" s="12"/>
      <c r="CLS94" s="12"/>
      <c r="CLT94" s="12"/>
      <c r="CLU94" s="12"/>
      <c r="CLV94" s="12"/>
      <c r="CLW94" s="12"/>
      <c r="CLX94" s="12"/>
      <c r="CLY94" s="12"/>
      <c r="CLZ94" s="12"/>
      <c r="CMA94" s="12"/>
      <c r="CMB94" s="12"/>
      <c r="CMC94" s="12"/>
      <c r="CMD94" s="12"/>
      <c r="CME94" s="12"/>
      <c r="CMF94" s="12"/>
      <c r="CMG94" s="12"/>
      <c r="CMH94" s="12"/>
      <c r="CMI94" s="12"/>
      <c r="CMJ94" s="12"/>
      <c r="CMK94" s="12"/>
      <c r="CML94" s="12"/>
      <c r="CMM94" s="12"/>
      <c r="CMN94" s="12"/>
      <c r="CMO94" s="12"/>
      <c r="CMP94" s="12"/>
      <c r="CMQ94" s="12"/>
      <c r="CMR94" s="12"/>
      <c r="CMS94" s="12"/>
      <c r="CMT94" s="12"/>
      <c r="CMU94" s="12"/>
      <c r="CMV94" s="12"/>
      <c r="CMW94" s="12"/>
      <c r="CMX94" s="12"/>
      <c r="CMY94" s="12"/>
      <c r="CMZ94" s="12"/>
      <c r="CNA94" s="12"/>
      <c r="CNB94" s="12"/>
      <c r="CNC94" s="12"/>
      <c r="CND94" s="12"/>
      <c r="CNE94" s="12"/>
      <c r="CNF94" s="12"/>
      <c r="CNG94" s="12"/>
      <c r="CNH94" s="12"/>
      <c r="CNI94" s="12"/>
      <c r="CNJ94" s="12"/>
      <c r="CNK94" s="12"/>
      <c r="CNL94" s="12"/>
      <c r="CNM94" s="12"/>
      <c r="CNN94" s="12"/>
      <c r="CNO94" s="12"/>
      <c r="CNP94" s="12"/>
      <c r="CNQ94" s="12"/>
      <c r="CNR94" s="12"/>
      <c r="CNS94" s="12"/>
      <c r="CNT94" s="12"/>
      <c r="CNU94" s="12"/>
      <c r="CNV94" s="12"/>
      <c r="CNW94" s="12"/>
      <c r="CNX94" s="12"/>
      <c r="CNY94" s="12"/>
      <c r="CNZ94" s="12"/>
      <c r="COA94" s="12"/>
      <c r="COB94" s="12"/>
      <c r="COC94" s="12"/>
      <c r="COD94" s="12"/>
      <c r="COE94" s="12"/>
      <c r="COF94" s="12"/>
      <c r="COG94" s="12"/>
      <c r="COH94" s="12"/>
      <c r="COI94" s="12"/>
      <c r="COJ94" s="12"/>
      <c r="COK94" s="12"/>
      <c r="COL94" s="12"/>
      <c r="COM94" s="12"/>
      <c r="CON94" s="12"/>
      <c r="COO94" s="12"/>
      <c r="COP94" s="12"/>
      <c r="COQ94" s="12"/>
      <c r="COR94" s="12"/>
      <c r="COS94" s="12"/>
      <c r="COT94" s="12"/>
      <c r="COU94" s="12"/>
      <c r="COV94" s="12"/>
      <c r="COW94" s="12"/>
      <c r="COX94" s="12"/>
      <c r="COY94" s="12"/>
      <c r="COZ94" s="12"/>
      <c r="CPA94" s="12"/>
      <c r="CPB94" s="12"/>
      <c r="CPC94" s="12"/>
      <c r="CPD94" s="12"/>
      <c r="CPE94" s="12"/>
      <c r="CPF94" s="12"/>
      <c r="CPG94" s="12"/>
      <c r="CPH94" s="12"/>
      <c r="CPI94" s="12"/>
      <c r="CPJ94" s="12"/>
      <c r="CPK94" s="12"/>
      <c r="CPL94" s="12"/>
      <c r="CPM94" s="12"/>
      <c r="CPN94" s="12"/>
      <c r="CPO94" s="12"/>
      <c r="CPP94" s="12"/>
      <c r="CPQ94" s="12"/>
      <c r="CPR94" s="12"/>
      <c r="CPS94" s="12"/>
      <c r="CPT94" s="12"/>
      <c r="CPU94" s="12"/>
      <c r="CPV94" s="12"/>
      <c r="CPW94" s="12"/>
      <c r="CPX94" s="12"/>
      <c r="CPY94" s="12"/>
      <c r="CPZ94" s="12"/>
      <c r="CQA94" s="12"/>
      <c r="CQB94" s="12"/>
      <c r="CQC94" s="12"/>
      <c r="CQD94" s="12"/>
      <c r="CQE94" s="12"/>
      <c r="CQF94" s="12"/>
      <c r="CQG94" s="12"/>
      <c r="CQH94" s="12"/>
      <c r="CQI94" s="12"/>
      <c r="CQJ94" s="12"/>
      <c r="CQK94" s="12"/>
      <c r="CQL94" s="12"/>
      <c r="CQM94" s="12"/>
      <c r="CQN94" s="12"/>
      <c r="CQO94" s="12"/>
      <c r="CQP94" s="12"/>
      <c r="CQQ94" s="12"/>
      <c r="CQR94" s="12"/>
      <c r="CQS94" s="12"/>
      <c r="CQT94" s="12"/>
      <c r="CQU94" s="12"/>
      <c r="CQV94" s="12"/>
      <c r="CQW94" s="12"/>
      <c r="CQX94" s="12"/>
      <c r="CQY94" s="12"/>
      <c r="CQZ94" s="12"/>
      <c r="CRA94" s="12"/>
      <c r="CRB94" s="12"/>
      <c r="CRC94" s="12"/>
      <c r="CRD94" s="12"/>
      <c r="CRE94" s="12"/>
      <c r="CRF94" s="12"/>
      <c r="CRG94" s="12"/>
      <c r="CRH94" s="12"/>
      <c r="CRI94" s="12"/>
      <c r="CRJ94" s="12"/>
      <c r="CRK94" s="12"/>
      <c r="CRL94" s="12"/>
      <c r="CRM94" s="12"/>
      <c r="CRN94" s="12"/>
      <c r="CRO94" s="12"/>
      <c r="CRP94" s="12"/>
      <c r="CRQ94" s="12"/>
      <c r="CRR94" s="12"/>
      <c r="CRS94" s="12"/>
      <c r="CRT94" s="12"/>
      <c r="CRU94" s="12"/>
      <c r="CRV94" s="12"/>
      <c r="CRW94" s="12"/>
      <c r="CRX94" s="12"/>
      <c r="CRY94" s="12"/>
      <c r="CRZ94" s="12"/>
      <c r="CSA94" s="12"/>
      <c r="CSB94" s="12"/>
      <c r="CSC94" s="12"/>
      <c r="CSD94" s="12"/>
      <c r="CSE94" s="12"/>
      <c r="CSF94" s="12"/>
      <c r="CSG94" s="12"/>
      <c r="CSH94" s="12"/>
      <c r="CSI94" s="12"/>
      <c r="CSJ94" s="12"/>
      <c r="CSK94" s="12"/>
      <c r="CSL94" s="12"/>
      <c r="CSM94" s="12"/>
      <c r="CSN94" s="12"/>
      <c r="CSO94" s="12"/>
      <c r="CSP94" s="12"/>
      <c r="CSQ94" s="12"/>
      <c r="CSR94" s="12"/>
      <c r="CSS94" s="12"/>
      <c r="CST94" s="12"/>
      <c r="CSU94" s="12"/>
      <c r="CSV94" s="12"/>
      <c r="CSW94" s="12"/>
      <c r="CSX94" s="12"/>
      <c r="CSY94" s="12"/>
      <c r="CSZ94" s="12"/>
      <c r="CTA94" s="12"/>
      <c r="CTB94" s="12"/>
      <c r="CTC94" s="12"/>
      <c r="CTD94" s="12"/>
      <c r="CTE94" s="12"/>
      <c r="CTF94" s="12"/>
      <c r="CTG94" s="12"/>
      <c r="CTH94" s="12"/>
      <c r="CTI94" s="12"/>
      <c r="CTJ94" s="12"/>
      <c r="CTK94" s="12"/>
      <c r="CTL94" s="12"/>
      <c r="CTM94" s="12"/>
      <c r="CTN94" s="12"/>
      <c r="CTO94" s="12"/>
      <c r="CTP94" s="12"/>
      <c r="CTQ94" s="12"/>
      <c r="CTR94" s="12"/>
      <c r="CTS94" s="12"/>
      <c r="CTT94" s="12"/>
      <c r="CTU94" s="12"/>
      <c r="CTV94" s="12"/>
      <c r="CTW94" s="12"/>
      <c r="CTX94" s="12"/>
      <c r="CTY94" s="12"/>
      <c r="CTZ94" s="12"/>
      <c r="CUA94" s="12"/>
      <c r="CUB94" s="12"/>
      <c r="CUC94" s="12"/>
      <c r="CUD94" s="12"/>
      <c r="CUE94" s="12"/>
      <c r="CUF94" s="12"/>
      <c r="CUG94" s="12"/>
      <c r="CUH94" s="12"/>
      <c r="CUI94" s="12"/>
      <c r="CUJ94" s="12"/>
      <c r="CUK94" s="12"/>
      <c r="CUL94" s="12"/>
      <c r="CUM94" s="12"/>
      <c r="CUN94" s="12"/>
      <c r="CUO94" s="12"/>
      <c r="CUP94" s="12"/>
      <c r="CUQ94" s="12"/>
      <c r="CUR94" s="12"/>
      <c r="CUS94" s="12"/>
      <c r="CUT94" s="12"/>
      <c r="CUU94" s="12"/>
      <c r="CUV94" s="12"/>
      <c r="CUW94" s="12"/>
      <c r="CUX94" s="12"/>
      <c r="CUY94" s="12"/>
      <c r="CUZ94" s="12"/>
      <c r="CVA94" s="12"/>
      <c r="CVB94" s="12"/>
      <c r="CVC94" s="12"/>
      <c r="CVD94" s="12"/>
      <c r="CVE94" s="12"/>
      <c r="CVF94" s="12"/>
      <c r="CVG94" s="12"/>
      <c r="CVH94" s="12"/>
      <c r="CVI94" s="12"/>
      <c r="CVJ94" s="12"/>
      <c r="CVK94" s="12"/>
      <c r="CVL94" s="12"/>
      <c r="CVM94" s="12"/>
      <c r="CVN94" s="12"/>
      <c r="CVO94" s="12"/>
      <c r="CVP94" s="12"/>
      <c r="CVQ94" s="12"/>
      <c r="CVR94" s="12"/>
      <c r="CVS94" s="12"/>
      <c r="CVT94" s="12"/>
      <c r="CVU94" s="12"/>
      <c r="CVV94" s="12"/>
      <c r="CVW94" s="12"/>
      <c r="CVX94" s="12"/>
      <c r="CVY94" s="12"/>
      <c r="CVZ94" s="12"/>
      <c r="CWA94" s="12"/>
      <c r="CWB94" s="12"/>
      <c r="CWC94" s="12"/>
      <c r="CWD94" s="12"/>
      <c r="CWE94" s="12"/>
      <c r="CWF94" s="12"/>
      <c r="CWG94" s="12"/>
      <c r="CWH94" s="12"/>
      <c r="CWI94" s="12"/>
      <c r="CWJ94" s="12"/>
      <c r="CWK94" s="12"/>
      <c r="CWL94" s="12"/>
      <c r="CWM94" s="12"/>
      <c r="CWN94" s="12"/>
      <c r="CWO94" s="12"/>
      <c r="CWP94" s="12"/>
      <c r="CWQ94" s="12"/>
      <c r="CWR94" s="12"/>
      <c r="CWS94" s="12"/>
      <c r="CWT94" s="12"/>
      <c r="CWU94" s="12"/>
      <c r="CWV94" s="12"/>
      <c r="CWW94" s="12"/>
      <c r="CWX94" s="12"/>
      <c r="CWY94" s="12"/>
      <c r="CWZ94" s="12"/>
      <c r="CXA94" s="12"/>
      <c r="CXB94" s="12"/>
      <c r="CXC94" s="12"/>
      <c r="CXD94" s="12"/>
      <c r="CXE94" s="12"/>
      <c r="CXF94" s="12"/>
      <c r="CXG94" s="12"/>
      <c r="CXH94" s="12"/>
      <c r="CXI94" s="12"/>
      <c r="CXJ94" s="12"/>
      <c r="CXK94" s="12"/>
      <c r="CXL94" s="12"/>
      <c r="CXM94" s="12"/>
      <c r="CXN94" s="12"/>
      <c r="CXO94" s="12"/>
      <c r="CXP94" s="12"/>
      <c r="CXQ94" s="12"/>
      <c r="CXR94" s="12"/>
      <c r="CXS94" s="12"/>
      <c r="CXT94" s="12"/>
      <c r="CXU94" s="12"/>
      <c r="CXV94" s="12"/>
      <c r="CXW94" s="12"/>
      <c r="CXX94" s="12"/>
      <c r="CXY94" s="12"/>
      <c r="CXZ94" s="12"/>
      <c r="CYA94" s="12"/>
      <c r="CYB94" s="12"/>
      <c r="CYC94" s="12"/>
      <c r="CYD94" s="12"/>
      <c r="CYE94" s="12"/>
      <c r="CYF94" s="12"/>
      <c r="CYG94" s="12"/>
      <c r="CYH94" s="12"/>
      <c r="CYI94" s="12"/>
      <c r="CYJ94" s="12"/>
      <c r="CYK94" s="12"/>
      <c r="CYL94" s="12"/>
      <c r="CYM94" s="12"/>
      <c r="CYN94" s="12"/>
      <c r="CYO94" s="12"/>
      <c r="CYP94" s="12"/>
      <c r="CYQ94" s="12"/>
      <c r="CYR94" s="12"/>
      <c r="CYS94" s="12"/>
      <c r="CYT94" s="12"/>
      <c r="CYU94" s="12"/>
      <c r="CYV94" s="12"/>
      <c r="CYW94" s="12"/>
      <c r="CYX94" s="12"/>
      <c r="CYY94" s="12"/>
      <c r="CYZ94" s="12"/>
      <c r="CZA94" s="12"/>
      <c r="CZB94" s="12"/>
      <c r="CZC94" s="12"/>
      <c r="CZD94" s="12"/>
      <c r="CZE94" s="12"/>
      <c r="CZF94" s="12"/>
      <c r="CZG94" s="12"/>
      <c r="CZH94" s="12"/>
      <c r="CZI94" s="12"/>
      <c r="CZJ94" s="12"/>
      <c r="CZK94" s="12"/>
      <c r="CZL94" s="12"/>
      <c r="CZM94" s="12"/>
      <c r="CZN94" s="12"/>
      <c r="CZO94" s="12"/>
      <c r="CZP94" s="12"/>
      <c r="CZQ94" s="12"/>
      <c r="CZR94" s="12"/>
      <c r="CZS94" s="12"/>
      <c r="CZT94" s="12"/>
      <c r="CZU94" s="12"/>
      <c r="CZV94" s="12"/>
      <c r="CZW94" s="12"/>
      <c r="CZX94" s="12"/>
      <c r="CZY94" s="12"/>
      <c r="CZZ94" s="12"/>
      <c r="DAA94" s="12"/>
      <c r="DAB94" s="12"/>
      <c r="DAC94" s="12"/>
      <c r="DAD94" s="12"/>
      <c r="DAE94" s="12"/>
      <c r="DAF94" s="12"/>
      <c r="DAG94" s="12"/>
      <c r="DAH94" s="12"/>
      <c r="DAI94" s="12"/>
      <c r="DAJ94" s="12"/>
      <c r="DAK94" s="12"/>
      <c r="DAL94" s="12"/>
      <c r="DAM94" s="12"/>
      <c r="DAN94" s="12"/>
      <c r="DAO94" s="12"/>
      <c r="DAP94" s="12"/>
      <c r="DAQ94" s="12"/>
      <c r="DAR94" s="12"/>
      <c r="DAS94" s="12"/>
      <c r="DAT94" s="12"/>
      <c r="DAU94" s="12"/>
      <c r="DAV94" s="12"/>
      <c r="DAW94" s="12"/>
      <c r="DAX94" s="12"/>
      <c r="DAY94" s="12"/>
      <c r="DAZ94" s="12"/>
      <c r="DBA94" s="12"/>
      <c r="DBB94" s="12"/>
      <c r="DBC94" s="12"/>
      <c r="DBD94" s="12"/>
      <c r="DBE94" s="12"/>
      <c r="DBF94" s="12"/>
      <c r="DBG94" s="12"/>
      <c r="DBH94" s="12"/>
      <c r="DBI94" s="12"/>
      <c r="DBJ94" s="12"/>
      <c r="DBK94" s="12"/>
      <c r="DBL94" s="12"/>
      <c r="DBM94" s="12"/>
      <c r="DBN94" s="12"/>
      <c r="DBO94" s="12"/>
      <c r="DBP94" s="12"/>
      <c r="DBQ94" s="12"/>
      <c r="DBR94" s="12"/>
      <c r="DBS94" s="12"/>
      <c r="DBT94" s="12"/>
      <c r="DBU94" s="12"/>
      <c r="DBV94" s="12"/>
      <c r="DBW94" s="12"/>
      <c r="DBX94" s="12"/>
      <c r="DBY94" s="12"/>
      <c r="DBZ94" s="12"/>
      <c r="DCA94" s="12"/>
      <c r="DCB94" s="12"/>
      <c r="DCC94" s="12"/>
      <c r="DCD94" s="12"/>
      <c r="DCE94" s="12"/>
      <c r="DCF94" s="12"/>
      <c r="DCG94" s="12"/>
      <c r="DCH94" s="12"/>
      <c r="DCI94" s="12"/>
      <c r="DCJ94" s="12"/>
      <c r="DCK94" s="12"/>
      <c r="DCL94" s="12"/>
      <c r="DCM94" s="12"/>
      <c r="DCN94" s="12"/>
      <c r="DCO94" s="12"/>
      <c r="DCP94" s="12"/>
      <c r="DCQ94" s="12"/>
      <c r="DCR94" s="12"/>
      <c r="DCS94" s="12"/>
      <c r="DCT94" s="12"/>
      <c r="DCU94" s="12"/>
      <c r="DCV94" s="12"/>
      <c r="DCW94" s="12"/>
      <c r="DCX94" s="12"/>
      <c r="DCY94" s="12"/>
      <c r="DCZ94" s="12"/>
      <c r="DDA94" s="12"/>
      <c r="DDB94" s="12"/>
      <c r="DDC94" s="12"/>
      <c r="DDD94" s="12"/>
      <c r="DDE94" s="12"/>
      <c r="DDF94" s="12"/>
      <c r="DDG94" s="12"/>
      <c r="DDH94" s="12"/>
      <c r="DDI94" s="12"/>
      <c r="DDJ94" s="12"/>
      <c r="DDK94" s="12"/>
      <c r="DDL94" s="12"/>
      <c r="DDM94" s="12"/>
      <c r="DDN94" s="12"/>
      <c r="DDO94" s="12"/>
      <c r="DDP94" s="12"/>
      <c r="DDQ94" s="12"/>
      <c r="DDR94" s="12"/>
      <c r="DDS94" s="12"/>
      <c r="DDT94" s="12"/>
      <c r="DDU94" s="12"/>
      <c r="DDV94" s="12"/>
      <c r="DDW94" s="12"/>
      <c r="DDX94" s="12"/>
      <c r="DDY94" s="12"/>
      <c r="DDZ94" s="12"/>
      <c r="DEA94" s="12"/>
      <c r="DEB94" s="12"/>
      <c r="DEC94" s="12"/>
      <c r="DED94" s="12"/>
      <c r="DEE94" s="12"/>
      <c r="DEF94" s="12"/>
      <c r="DEG94" s="12"/>
      <c r="DEH94" s="12"/>
      <c r="DEI94" s="12"/>
      <c r="DEJ94" s="12"/>
      <c r="DEK94" s="12"/>
      <c r="DEL94" s="12"/>
      <c r="DEM94" s="12"/>
      <c r="DEN94" s="12"/>
      <c r="DEO94" s="12"/>
      <c r="DEP94" s="12"/>
      <c r="DEQ94" s="12"/>
      <c r="DER94" s="12"/>
      <c r="DES94" s="12"/>
      <c r="DET94" s="12"/>
      <c r="DEU94" s="12"/>
      <c r="DEV94" s="12"/>
      <c r="DEW94" s="12"/>
      <c r="DEX94" s="12"/>
      <c r="DEY94" s="12"/>
      <c r="DEZ94" s="12"/>
      <c r="DFA94" s="12"/>
      <c r="DFB94" s="12"/>
      <c r="DFC94" s="12"/>
      <c r="DFD94" s="12"/>
      <c r="DFE94" s="12"/>
      <c r="DFF94" s="12"/>
      <c r="DFG94" s="12"/>
      <c r="DFH94" s="12"/>
      <c r="DFI94" s="12"/>
      <c r="DFJ94" s="12"/>
      <c r="DFK94" s="12"/>
      <c r="DFL94" s="12"/>
      <c r="DFM94" s="12"/>
      <c r="DFN94" s="12"/>
      <c r="DFO94" s="12"/>
      <c r="DFP94" s="12"/>
      <c r="DFQ94" s="12"/>
      <c r="DFR94" s="12"/>
      <c r="DFS94" s="12"/>
      <c r="DFT94" s="12"/>
      <c r="DFU94" s="12"/>
      <c r="DFV94" s="12"/>
      <c r="DFW94" s="12"/>
      <c r="DFX94" s="12"/>
      <c r="DFY94" s="12"/>
      <c r="DFZ94" s="12"/>
      <c r="DGA94" s="12"/>
      <c r="DGB94" s="12"/>
      <c r="DGC94" s="12"/>
      <c r="DGD94" s="12"/>
      <c r="DGE94" s="12"/>
      <c r="DGF94" s="12"/>
      <c r="DGG94" s="12"/>
      <c r="DGH94" s="12"/>
      <c r="DGI94" s="12"/>
      <c r="DGJ94" s="12"/>
      <c r="DGK94" s="12"/>
      <c r="DGL94" s="12"/>
      <c r="DGM94" s="12"/>
      <c r="DGN94" s="12"/>
      <c r="DGO94" s="12"/>
      <c r="DGP94" s="12"/>
      <c r="DGQ94" s="12"/>
      <c r="DGR94" s="12"/>
      <c r="DGS94" s="12"/>
      <c r="DGT94" s="12"/>
      <c r="DGU94" s="12"/>
      <c r="DGV94" s="12"/>
      <c r="DGW94" s="12"/>
      <c r="DGX94" s="12"/>
      <c r="DGY94" s="12"/>
      <c r="DGZ94" s="12"/>
      <c r="DHA94" s="12"/>
      <c r="DHB94" s="12"/>
      <c r="DHC94" s="12"/>
      <c r="DHD94" s="12"/>
      <c r="DHE94" s="12"/>
      <c r="DHF94" s="12"/>
      <c r="DHG94" s="12"/>
      <c r="DHH94" s="12"/>
      <c r="DHI94" s="12"/>
      <c r="DHJ94" s="12"/>
      <c r="DHK94" s="12"/>
      <c r="DHL94" s="12"/>
      <c r="DHM94" s="12"/>
      <c r="DHN94" s="12"/>
      <c r="DHO94" s="12"/>
      <c r="DHP94" s="12"/>
      <c r="DHQ94" s="12"/>
      <c r="DHR94" s="12"/>
      <c r="DHS94" s="12"/>
      <c r="DHT94" s="12"/>
      <c r="DHU94" s="12"/>
      <c r="DHV94" s="12"/>
      <c r="DHW94" s="12"/>
      <c r="DHX94" s="12"/>
      <c r="DHY94" s="12"/>
      <c r="DHZ94" s="12"/>
      <c r="DIA94" s="12"/>
      <c r="DIB94" s="12"/>
      <c r="DIC94" s="12"/>
      <c r="DID94" s="12"/>
      <c r="DIE94" s="12"/>
      <c r="DIF94" s="12"/>
      <c r="DIG94" s="12"/>
      <c r="DIH94" s="12"/>
      <c r="DII94" s="12"/>
      <c r="DIJ94" s="12"/>
      <c r="DIK94" s="12"/>
      <c r="DIL94" s="12"/>
      <c r="DIM94" s="12"/>
      <c r="DIN94" s="12"/>
      <c r="DIO94" s="12"/>
      <c r="DIP94" s="12"/>
      <c r="DIQ94" s="12"/>
      <c r="DIR94" s="12"/>
      <c r="DIS94" s="12"/>
      <c r="DIT94" s="12"/>
      <c r="DIU94" s="12"/>
      <c r="DIV94" s="12"/>
      <c r="DIW94" s="12"/>
      <c r="DIX94" s="12"/>
      <c r="DIY94" s="12"/>
      <c r="DIZ94" s="12"/>
      <c r="DJA94" s="12"/>
      <c r="DJB94" s="12"/>
      <c r="DJC94" s="12"/>
      <c r="DJD94" s="12"/>
      <c r="DJE94" s="12"/>
      <c r="DJF94" s="12"/>
      <c r="DJG94" s="12"/>
      <c r="DJH94" s="12"/>
      <c r="DJI94" s="12"/>
      <c r="DJJ94" s="12"/>
      <c r="DJK94" s="12"/>
      <c r="DJL94" s="12"/>
      <c r="DJM94" s="12"/>
      <c r="DJN94" s="12"/>
      <c r="DJO94" s="12"/>
      <c r="DJP94" s="12"/>
      <c r="DJQ94" s="12"/>
      <c r="DJR94" s="12"/>
      <c r="DJS94" s="12"/>
      <c r="DJT94" s="12"/>
      <c r="DJU94" s="12"/>
      <c r="DJV94" s="12"/>
      <c r="DJW94" s="12"/>
      <c r="DJX94" s="12"/>
      <c r="DJY94" s="12"/>
      <c r="DJZ94" s="12"/>
      <c r="DKA94" s="12"/>
      <c r="DKB94" s="12"/>
      <c r="DKC94" s="12"/>
      <c r="DKD94" s="12"/>
      <c r="DKE94" s="12"/>
      <c r="DKF94" s="12"/>
      <c r="DKG94" s="12"/>
      <c r="DKH94" s="12"/>
      <c r="DKI94" s="12"/>
      <c r="DKJ94" s="12"/>
      <c r="DKK94" s="12"/>
      <c r="DKL94" s="12"/>
      <c r="DKM94" s="12"/>
      <c r="DKN94" s="12"/>
      <c r="DKO94" s="12"/>
      <c r="DKP94" s="12"/>
      <c r="DKQ94" s="12"/>
      <c r="DKR94" s="12"/>
      <c r="DKS94" s="12"/>
      <c r="DKT94" s="12"/>
      <c r="DKU94" s="12"/>
      <c r="DKV94" s="12"/>
      <c r="DKW94" s="12"/>
      <c r="DKX94" s="12"/>
      <c r="DKY94" s="12"/>
      <c r="DKZ94" s="12"/>
      <c r="DLA94" s="12"/>
      <c r="DLB94" s="12"/>
      <c r="DLC94" s="12"/>
      <c r="DLD94" s="12"/>
      <c r="DLE94" s="12"/>
      <c r="DLF94" s="12"/>
      <c r="DLG94" s="12"/>
      <c r="DLH94" s="12"/>
      <c r="DLI94" s="12"/>
      <c r="DLJ94" s="12"/>
      <c r="DLK94" s="12"/>
      <c r="DLL94" s="12"/>
      <c r="DLM94" s="12"/>
      <c r="DLN94" s="12"/>
      <c r="DLO94" s="12"/>
      <c r="DLP94" s="12"/>
      <c r="DLQ94" s="12"/>
      <c r="DLR94" s="12"/>
      <c r="DLS94" s="12"/>
      <c r="DLT94" s="12"/>
      <c r="DLU94" s="12"/>
      <c r="DLV94" s="12"/>
      <c r="DLW94" s="12"/>
      <c r="DLX94" s="12"/>
      <c r="DLY94" s="12"/>
      <c r="DLZ94" s="12"/>
      <c r="DMA94" s="12"/>
      <c r="DMB94" s="12"/>
      <c r="DMC94" s="12"/>
      <c r="DMD94" s="12"/>
      <c r="DME94" s="12"/>
      <c r="DMF94" s="12"/>
      <c r="DMG94" s="12"/>
      <c r="DMH94" s="12"/>
      <c r="DMI94" s="12"/>
      <c r="DMJ94" s="12"/>
      <c r="DMK94" s="12"/>
      <c r="DML94" s="12"/>
      <c r="DMM94" s="12"/>
      <c r="DMN94" s="12"/>
      <c r="DMO94" s="12"/>
      <c r="DMP94" s="12"/>
      <c r="DMQ94" s="12"/>
      <c r="DMR94" s="12"/>
      <c r="DMS94" s="12"/>
      <c r="DMT94" s="12"/>
      <c r="DMU94" s="12"/>
      <c r="DMV94" s="12"/>
      <c r="DMW94" s="12"/>
      <c r="DMX94" s="12"/>
      <c r="DMY94" s="12"/>
      <c r="DMZ94" s="12"/>
      <c r="DNA94" s="12"/>
      <c r="DNB94" s="12"/>
      <c r="DNC94" s="12"/>
      <c r="DND94" s="12"/>
      <c r="DNE94" s="12"/>
      <c r="DNF94" s="12"/>
      <c r="DNG94" s="12"/>
      <c r="DNH94" s="12"/>
      <c r="DNI94" s="12"/>
      <c r="DNJ94" s="12"/>
      <c r="DNK94" s="12"/>
      <c r="DNL94" s="12"/>
      <c r="DNM94" s="12"/>
      <c r="DNN94" s="12"/>
      <c r="DNO94" s="12"/>
      <c r="DNP94" s="12"/>
      <c r="DNQ94" s="12"/>
      <c r="DNR94" s="12"/>
      <c r="DNS94" s="12"/>
      <c r="DNT94" s="12"/>
      <c r="DNU94" s="12"/>
      <c r="DNV94" s="12"/>
      <c r="DNW94" s="12"/>
      <c r="DNX94" s="12"/>
      <c r="DNY94" s="12"/>
      <c r="DNZ94" s="12"/>
      <c r="DOA94" s="12"/>
      <c r="DOB94" s="12"/>
      <c r="DOC94" s="12"/>
      <c r="DOD94" s="12"/>
      <c r="DOE94" s="12"/>
      <c r="DOF94" s="12"/>
      <c r="DOG94" s="12"/>
      <c r="DOH94" s="12"/>
      <c r="DOI94" s="12"/>
      <c r="DOJ94" s="12"/>
      <c r="DOK94" s="12"/>
      <c r="DOL94" s="12"/>
      <c r="DOM94" s="12"/>
      <c r="DON94" s="12"/>
      <c r="DOO94" s="12"/>
      <c r="DOP94" s="12"/>
      <c r="DOQ94" s="12"/>
      <c r="DOR94" s="12"/>
      <c r="DOS94" s="12"/>
      <c r="DOT94" s="12"/>
      <c r="DOU94" s="12"/>
      <c r="DOV94" s="12"/>
      <c r="DOW94" s="12"/>
      <c r="DOX94" s="12"/>
      <c r="DOY94" s="12"/>
      <c r="DOZ94" s="12"/>
      <c r="DPA94" s="12"/>
      <c r="DPB94" s="12"/>
      <c r="DPC94" s="12"/>
      <c r="DPD94" s="12"/>
      <c r="DPE94" s="12"/>
      <c r="DPF94" s="12"/>
      <c r="DPG94" s="12"/>
      <c r="DPH94" s="12"/>
      <c r="DPI94" s="12"/>
      <c r="DPJ94" s="12"/>
      <c r="DPK94" s="12"/>
      <c r="DPL94" s="12"/>
      <c r="DPM94" s="12"/>
      <c r="DPN94" s="12"/>
      <c r="DPO94" s="12"/>
      <c r="DPP94" s="12"/>
      <c r="DPQ94" s="12"/>
      <c r="DPR94" s="12"/>
      <c r="DPS94" s="12"/>
      <c r="DPT94" s="12"/>
      <c r="DPU94" s="12"/>
      <c r="DPV94" s="12"/>
      <c r="DPW94" s="12"/>
      <c r="DPX94" s="12"/>
      <c r="DPY94" s="12"/>
      <c r="DPZ94" s="12"/>
      <c r="DQA94" s="12"/>
      <c r="DQB94" s="12"/>
      <c r="DQC94" s="12"/>
      <c r="DQD94" s="12"/>
      <c r="DQE94" s="12"/>
      <c r="DQF94" s="12"/>
      <c r="DQG94" s="12"/>
      <c r="DQH94" s="12"/>
      <c r="DQI94" s="12"/>
      <c r="DQJ94" s="12"/>
      <c r="DQK94" s="12"/>
      <c r="DQL94" s="12"/>
      <c r="DQM94" s="12"/>
      <c r="DQN94" s="12"/>
      <c r="DQO94" s="12"/>
      <c r="DQP94" s="12"/>
      <c r="DQQ94" s="12"/>
      <c r="DQR94" s="12"/>
      <c r="DQS94" s="12"/>
      <c r="DQT94" s="12"/>
      <c r="DQU94" s="12"/>
      <c r="DQV94" s="12"/>
      <c r="DQW94" s="12"/>
      <c r="DQX94" s="12"/>
      <c r="DQY94" s="12"/>
      <c r="DQZ94" s="12"/>
      <c r="DRA94" s="12"/>
      <c r="DRB94" s="12"/>
      <c r="DRC94" s="12"/>
      <c r="DRD94" s="12"/>
      <c r="DRE94" s="12"/>
      <c r="DRF94" s="12"/>
      <c r="DRG94" s="12"/>
      <c r="DRH94" s="12"/>
      <c r="DRI94" s="12"/>
      <c r="DRJ94" s="12"/>
      <c r="DRK94" s="12"/>
      <c r="DRL94" s="12"/>
      <c r="DRM94" s="12"/>
      <c r="DRN94" s="12"/>
      <c r="DRO94" s="12"/>
      <c r="DRP94" s="12"/>
      <c r="DRQ94" s="12"/>
      <c r="DRR94" s="12"/>
      <c r="DRS94" s="12"/>
      <c r="DRT94" s="12"/>
      <c r="DRU94" s="12"/>
      <c r="DRV94" s="12"/>
      <c r="DRW94" s="12"/>
      <c r="DRX94" s="12"/>
      <c r="DRY94" s="12"/>
      <c r="DRZ94" s="12"/>
      <c r="DSA94" s="12"/>
      <c r="DSB94" s="12"/>
      <c r="DSC94" s="12"/>
      <c r="DSD94" s="12"/>
      <c r="DSE94" s="12"/>
      <c r="DSF94" s="12"/>
      <c r="DSG94" s="12"/>
      <c r="DSH94" s="12"/>
      <c r="DSI94" s="12"/>
      <c r="DSJ94" s="12"/>
      <c r="DSK94" s="12"/>
      <c r="DSL94" s="12"/>
      <c r="DSM94" s="12"/>
      <c r="DSN94" s="12"/>
      <c r="DSO94" s="12"/>
      <c r="DSP94" s="12"/>
      <c r="DSQ94" s="12"/>
      <c r="DSR94" s="12"/>
      <c r="DSS94" s="12"/>
      <c r="DST94" s="12"/>
      <c r="DSU94" s="12"/>
      <c r="DSV94" s="12"/>
      <c r="DSW94" s="12"/>
      <c r="DSX94" s="12"/>
      <c r="DSY94" s="12"/>
      <c r="DSZ94" s="12"/>
      <c r="DTA94" s="12"/>
      <c r="DTB94" s="12"/>
      <c r="DTC94" s="12"/>
      <c r="DTD94" s="12"/>
      <c r="DTE94" s="12"/>
      <c r="DTF94" s="12"/>
      <c r="DTG94" s="12"/>
      <c r="DTH94" s="12"/>
      <c r="DTI94" s="12"/>
      <c r="DTJ94" s="12"/>
      <c r="DTK94" s="12"/>
      <c r="DTL94" s="12"/>
      <c r="DTM94" s="12"/>
      <c r="DTN94" s="12"/>
      <c r="DTO94" s="12"/>
      <c r="DTP94" s="12"/>
      <c r="DTQ94" s="12"/>
      <c r="DTR94" s="12"/>
      <c r="DTS94" s="12"/>
      <c r="DTT94" s="12"/>
      <c r="DTU94" s="12"/>
      <c r="DTV94" s="12"/>
      <c r="DTW94" s="12"/>
      <c r="DTX94" s="12"/>
      <c r="DTY94" s="12"/>
      <c r="DTZ94" s="12"/>
      <c r="DUA94" s="12"/>
      <c r="DUB94" s="12"/>
      <c r="DUC94" s="12"/>
      <c r="DUD94" s="12"/>
      <c r="DUE94" s="12"/>
      <c r="DUF94" s="12"/>
      <c r="DUG94" s="12"/>
      <c r="DUH94" s="12"/>
      <c r="DUI94" s="12"/>
      <c r="DUJ94" s="12"/>
      <c r="DUK94" s="12"/>
      <c r="DUL94" s="12"/>
      <c r="DUM94" s="12"/>
      <c r="DUN94" s="12"/>
      <c r="DUO94" s="12"/>
      <c r="DUP94" s="12"/>
      <c r="DUQ94" s="12"/>
      <c r="DUR94" s="12"/>
      <c r="DUS94" s="12"/>
      <c r="DUT94" s="12"/>
      <c r="DUU94" s="12"/>
      <c r="DUV94" s="12"/>
      <c r="DUW94" s="12"/>
      <c r="DUX94" s="12"/>
      <c r="DUY94" s="12"/>
      <c r="DUZ94" s="12"/>
      <c r="DVA94" s="12"/>
      <c r="DVB94" s="12"/>
      <c r="DVC94" s="12"/>
      <c r="DVD94" s="12"/>
      <c r="DVE94" s="12"/>
      <c r="DVF94" s="12"/>
      <c r="DVG94" s="12"/>
      <c r="DVH94" s="12"/>
      <c r="DVI94" s="12"/>
      <c r="DVJ94" s="12"/>
      <c r="DVK94" s="12"/>
      <c r="DVL94" s="12"/>
      <c r="DVM94" s="12"/>
      <c r="DVN94" s="12"/>
      <c r="DVO94" s="12"/>
      <c r="DVP94" s="12"/>
      <c r="DVQ94" s="12"/>
      <c r="DVR94" s="12"/>
      <c r="DVS94" s="12"/>
      <c r="DVT94" s="12"/>
      <c r="DVU94" s="12"/>
      <c r="DVV94" s="12"/>
      <c r="DVW94" s="12"/>
      <c r="DVX94" s="12"/>
      <c r="DVY94" s="12"/>
      <c r="DVZ94" s="12"/>
      <c r="DWA94" s="12"/>
      <c r="DWB94" s="12"/>
      <c r="DWC94" s="12"/>
      <c r="DWD94" s="12"/>
      <c r="DWE94" s="12"/>
      <c r="DWF94" s="12"/>
      <c r="DWG94" s="12"/>
      <c r="DWH94" s="12"/>
      <c r="DWI94" s="12"/>
      <c r="DWJ94" s="12"/>
      <c r="DWK94" s="12"/>
      <c r="DWL94" s="12"/>
      <c r="DWM94" s="12"/>
      <c r="DWN94" s="12"/>
      <c r="DWO94" s="12"/>
      <c r="DWP94" s="12"/>
      <c r="DWQ94" s="12"/>
      <c r="DWR94" s="12"/>
      <c r="DWS94" s="12"/>
      <c r="DWT94" s="12"/>
      <c r="DWU94" s="12"/>
      <c r="DWV94" s="12"/>
      <c r="DWW94" s="12"/>
      <c r="DWX94" s="12"/>
      <c r="DWY94" s="12"/>
      <c r="DWZ94" s="12"/>
      <c r="DXA94" s="12"/>
      <c r="DXB94" s="12"/>
      <c r="DXC94" s="12"/>
      <c r="DXD94" s="12"/>
      <c r="DXE94" s="12"/>
      <c r="DXF94" s="12"/>
      <c r="DXG94" s="12"/>
      <c r="DXH94" s="12"/>
      <c r="DXI94" s="12"/>
      <c r="DXJ94" s="12"/>
      <c r="DXK94" s="12"/>
      <c r="DXL94" s="12"/>
      <c r="DXM94" s="12"/>
      <c r="DXN94" s="12"/>
      <c r="DXO94" s="12"/>
      <c r="DXP94" s="12"/>
      <c r="DXQ94" s="12"/>
      <c r="DXR94" s="12"/>
      <c r="DXS94" s="12"/>
      <c r="DXT94" s="12"/>
      <c r="DXU94" s="12"/>
      <c r="DXV94" s="12"/>
      <c r="DXW94" s="12"/>
      <c r="DXX94" s="12"/>
      <c r="DXY94" s="12"/>
      <c r="DXZ94" s="12"/>
      <c r="DYA94" s="12"/>
      <c r="DYB94" s="12"/>
      <c r="DYC94" s="12"/>
      <c r="DYD94" s="12"/>
      <c r="DYE94" s="12"/>
      <c r="DYF94" s="12"/>
      <c r="DYG94" s="12"/>
      <c r="DYH94" s="12"/>
      <c r="DYI94" s="12"/>
      <c r="DYJ94" s="12"/>
      <c r="DYK94" s="12"/>
      <c r="DYL94" s="12"/>
      <c r="DYM94" s="12"/>
      <c r="DYN94" s="12"/>
      <c r="DYO94" s="12"/>
      <c r="DYP94" s="12"/>
      <c r="DYQ94" s="12"/>
      <c r="DYR94" s="12"/>
      <c r="DYS94" s="12"/>
      <c r="DYT94" s="12"/>
      <c r="DYU94" s="12"/>
      <c r="DYV94" s="12"/>
      <c r="DYW94" s="12"/>
      <c r="DYX94" s="12"/>
      <c r="DYY94" s="12"/>
      <c r="DYZ94" s="12"/>
      <c r="DZA94" s="12"/>
      <c r="DZB94" s="12"/>
      <c r="DZC94" s="12"/>
      <c r="DZD94" s="12"/>
      <c r="DZE94" s="12"/>
      <c r="DZF94" s="12"/>
      <c r="DZG94" s="12"/>
      <c r="DZH94" s="12"/>
      <c r="DZI94" s="12"/>
      <c r="DZJ94" s="12"/>
      <c r="DZK94" s="12"/>
      <c r="DZL94" s="12"/>
      <c r="DZM94" s="12"/>
      <c r="DZN94" s="12"/>
      <c r="DZO94" s="12"/>
      <c r="DZP94" s="12"/>
      <c r="DZQ94" s="12"/>
      <c r="DZR94" s="12"/>
      <c r="DZS94" s="12"/>
      <c r="DZT94" s="12"/>
      <c r="DZU94" s="12"/>
      <c r="DZV94" s="12"/>
      <c r="DZW94" s="12"/>
      <c r="DZX94" s="12"/>
      <c r="DZY94" s="12"/>
      <c r="DZZ94" s="12"/>
      <c r="EAA94" s="12"/>
      <c r="EAB94" s="12"/>
      <c r="EAC94" s="12"/>
      <c r="EAD94" s="12"/>
      <c r="EAE94" s="12"/>
      <c r="EAF94" s="12"/>
      <c r="EAG94" s="12"/>
      <c r="EAH94" s="12"/>
      <c r="EAI94" s="12"/>
      <c r="EAJ94" s="12"/>
      <c r="EAK94" s="12"/>
      <c r="EAL94" s="12"/>
      <c r="EAM94" s="12"/>
      <c r="EAN94" s="12"/>
      <c r="EAO94" s="12"/>
      <c r="EAP94" s="12"/>
      <c r="EAQ94" s="12"/>
      <c r="EAR94" s="12"/>
      <c r="EAS94" s="12"/>
      <c r="EAT94" s="12"/>
      <c r="EAU94" s="12"/>
      <c r="EAV94" s="12"/>
      <c r="EAW94" s="12"/>
      <c r="EAX94" s="12"/>
      <c r="EAY94" s="12"/>
      <c r="EAZ94" s="12"/>
      <c r="EBA94" s="12"/>
      <c r="EBB94" s="12"/>
      <c r="EBC94" s="12"/>
      <c r="EBD94" s="12"/>
      <c r="EBE94" s="12"/>
      <c r="EBF94" s="12"/>
      <c r="EBG94" s="12"/>
      <c r="EBH94" s="12"/>
      <c r="EBI94" s="12"/>
      <c r="EBJ94" s="12"/>
      <c r="EBK94" s="12"/>
      <c r="EBL94" s="12"/>
      <c r="EBM94" s="12"/>
      <c r="EBN94" s="12"/>
      <c r="EBO94" s="12"/>
      <c r="EBP94" s="12"/>
      <c r="EBQ94" s="12"/>
      <c r="EBR94" s="12"/>
      <c r="EBS94" s="12"/>
      <c r="EBT94" s="12"/>
      <c r="EBU94" s="12"/>
      <c r="EBV94" s="12"/>
      <c r="EBW94" s="12"/>
      <c r="EBX94" s="12"/>
      <c r="EBY94" s="12"/>
      <c r="EBZ94" s="12"/>
      <c r="ECA94" s="12"/>
      <c r="ECB94" s="12"/>
      <c r="ECC94" s="12"/>
      <c r="ECD94" s="12"/>
      <c r="ECE94" s="12"/>
      <c r="ECF94" s="12"/>
      <c r="ECG94" s="12"/>
      <c r="ECH94" s="12"/>
      <c r="ECI94" s="12"/>
      <c r="ECJ94" s="12"/>
      <c r="ECK94" s="12"/>
      <c r="ECL94" s="12"/>
      <c r="ECM94" s="12"/>
      <c r="ECN94" s="12"/>
      <c r="ECO94" s="12"/>
      <c r="ECP94" s="12"/>
      <c r="ECQ94" s="12"/>
      <c r="ECR94" s="12"/>
      <c r="ECS94" s="12"/>
      <c r="ECT94" s="12"/>
      <c r="ECU94" s="12"/>
      <c r="ECV94" s="12"/>
      <c r="ECW94" s="12"/>
      <c r="ECX94" s="12"/>
      <c r="ECY94" s="12"/>
      <c r="ECZ94" s="12"/>
      <c r="EDA94" s="12"/>
      <c r="EDB94" s="12"/>
      <c r="EDC94" s="12"/>
      <c r="EDD94" s="12"/>
      <c r="EDE94" s="12"/>
      <c r="EDF94" s="12"/>
      <c r="EDG94" s="12"/>
      <c r="EDH94" s="12"/>
      <c r="EDI94" s="12"/>
      <c r="EDJ94" s="12"/>
      <c r="EDK94" s="12"/>
      <c r="EDL94" s="12"/>
      <c r="EDM94" s="12"/>
      <c r="EDN94" s="12"/>
      <c r="EDO94" s="12"/>
      <c r="EDP94" s="12"/>
      <c r="EDQ94" s="12"/>
      <c r="EDR94" s="12"/>
      <c r="EDS94" s="12"/>
      <c r="EDT94" s="12"/>
      <c r="EDU94" s="12"/>
      <c r="EDV94" s="12"/>
      <c r="EDW94" s="12"/>
      <c r="EDX94" s="12"/>
      <c r="EDY94" s="12"/>
      <c r="EDZ94" s="12"/>
      <c r="EEA94" s="12"/>
      <c r="EEB94" s="12"/>
      <c r="EEC94" s="12"/>
      <c r="EED94" s="12"/>
      <c r="EEE94" s="12"/>
      <c r="EEF94" s="12"/>
      <c r="EEG94" s="12"/>
      <c r="EEH94" s="12"/>
      <c r="EEI94" s="12"/>
      <c r="EEJ94" s="12"/>
      <c r="EEK94" s="12"/>
      <c r="EEL94" s="12"/>
      <c r="EEM94" s="12"/>
      <c r="EEN94" s="12"/>
      <c r="EEO94" s="12"/>
      <c r="EEP94" s="12"/>
      <c r="EEQ94" s="12"/>
      <c r="EER94" s="12"/>
      <c r="EES94" s="12"/>
      <c r="EET94" s="12"/>
      <c r="EEU94" s="12"/>
      <c r="EEV94" s="12"/>
      <c r="EEW94" s="12"/>
      <c r="EEX94" s="12"/>
      <c r="EEY94" s="12"/>
      <c r="EEZ94" s="12"/>
      <c r="EFA94" s="12"/>
      <c r="EFB94" s="12"/>
      <c r="EFC94" s="12"/>
      <c r="EFD94" s="12"/>
      <c r="EFE94" s="12"/>
      <c r="EFF94" s="12"/>
      <c r="EFG94" s="12"/>
      <c r="EFH94" s="12"/>
      <c r="EFI94" s="12"/>
      <c r="EFJ94" s="12"/>
      <c r="EFK94" s="12"/>
      <c r="EFL94" s="12"/>
      <c r="EFM94" s="12"/>
      <c r="EFN94" s="12"/>
      <c r="EFO94" s="12"/>
      <c r="EFP94" s="12"/>
      <c r="EFQ94" s="12"/>
      <c r="EFR94" s="12"/>
      <c r="EFS94" s="12"/>
      <c r="EFT94" s="12"/>
      <c r="EFU94" s="12"/>
      <c r="EFV94" s="12"/>
      <c r="EFW94" s="12"/>
      <c r="EFX94" s="12"/>
      <c r="EFY94" s="12"/>
      <c r="EFZ94" s="12"/>
      <c r="EGA94" s="12"/>
      <c r="EGB94" s="12"/>
      <c r="EGC94" s="12"/>
      <c r="EGD94" s="12"/>
      <c r="EGE94" s="12"/>
      <c r="EGF94" s="12"/>
      <c r="EGG94" s="12"/>
      <c r="EGH94" s="12"/>
      <c r="EGI94" s="12"/>
      <c r="EGJ94" s="12"/>
      <c r="EGK94" s="12"/>
      <c r="EGL94" s="12"/>
      <c r="EGM94" s="12"/>
      <c r="EGN94" s="12"/>
      <c r="EGO94" s="12"/>
      <c r="EGP94" s="12"/>
      <c r="EGQ94" s="12"/>
      <c r="EGR94" s="12"/>
      <c r="EGS94" s="12"/>
      <c r="EGT94" s="12"/>
      <c r="EGU94" s="12"/>
      <c r="EGV94" s="12"/>
      <c r="EGW94" s="12"/>
      <c r="EGX94" s="12"/>
      <c r="EGY94" s="12"/>
      <c r="EGZ94" s="12"/>
      <c r="EHA94" s="12"/>
      <c r="EHB94" s="12"/>
      <c r="EHC94" s="12"/>
      <c r="EHD94" s="12"/>
      <c r="EHE94" s="12"/>
      <c r="EHF94" s="12"/>
      <c r="EHG94" s="12"/>
      <c r="EHH94" s="12"/>
      <c r="EHI94" s="12"/>
      <c r="EHJ94" s="12"/>
      <c r="EHK94" s="12"/>
      <c r="EHL94" s="12"/>
      <c r="EHM94" s="12"/>
      <c r="EHN94" s="12"/>
      <c r="EHO94" s="12"/>
      <c r="EHP94" s="12"/>
      <c r="EHQ94" s="12"/>
      <c r="EHR94" s="12"/>
      <c r="EHS94" s="12"/>
      <c r="EHT94" s="12"/>
      <c r="EHU94" s="12"/>
      <c r="EHV94" s="12"/>
      <c r="EHW94" s="12"/>
      <c r="EHX94" s="12"/>
      <c r="EHY94" s="12"/>
      <c r="EHZ94" s="12"/>
      <c r="EIA94" s="12"/>
      <c r="EIB94" s="12"/>
      <c r="EIC94" s="12"/>
      <c r="EID94" s="12"/>
      <c r="EIE94" s="12"/>
      <c r="EIF94" s="12"/>
      <c r="EIG94" s="12"/>
      <c r="EIH94" s="12"/>
      <c r="EII94" s="12"/>
      <c r="EIJ94" s="12"/>
      <c r="EIK94" s="12"/>
      <c r="EIL94" s="12"/>
      <c r="EIM94" s="12"/>
      <c r="EIN94" s="12"/>
      <c r="EIO94" s="12"/>
      <c r="EIP94" s="12"/>
      <c r="EIQ94" s="12"/>
      <c r="EIR94" s="12"/>
      <c r="EIS94" s="12"/>
      <c r="EIT94" s="12"/>
      <c r="EIU94" s="12"/>
      <c r="EIV94" s="12"/>
      <c r="EIW94" s="12"/>
      <c r="EIX94" s="12"/>
      <c r="EIY94" s="12"/>
      <c r="EIZ94" s="12"/>
      <c r="EJA94" s="12"/>
      <c r="EJB94" s="12"/>
      <c r="EJC94" s="12"/>
      <c r="EJD94" s="12"/>
      <c r="EJE94" s="12"/>
      <c r="EJF94" s="12"/>
      <c r="EJG94" s="12"/>
      <c r="EJH94" s="12"/>
      <c r="EJI94" s="12"/>
      <c r="EJJ94" s="12"/>
      <c r="EJK94" s="12"/>
      <c r="EJL94" s="12"/>
      <c r="EJM94" s="12"/>
      <c r="EJN94" s="12"/>
      <c r="EJO94" s="12"/>
      <c r="EJP94" s="12"/>
      <c r="EJQ94" s="12"/>
      <c r="EJR94" s="12"/>
      <c r="EJS94" s="12"/>
      <c r="EJT94" s="12"/>
      <c r="EJU94" s="12"/>
      <c r="EJV94" s="12"/>
      <c r="EJW94" s="12"/>
      <c r="EJX94" s="12"/>
      <c r="EJY94" s="12"/>
      <c r="EJZ94" s="12"/>
      <c r="EKA94" s="12"/>
      <c r="EKB94" s="12"/>
      <c r="EKC94" s="12"/>
      <c r="EKD94" s="12"/>
      <c r="EKE94" s="12"/>
      <c r="EKF94" s="12"/>
      <c r="EKG94" s="12"/>
      <c r="EKH94" s="12"/>
      <c r="EKI94" s="12"/>
      <c r="EKJ94" s="12"/>
      <c r="EKK94" s="12"/>
      <c r="EKL94" s="12"/>
      <c r="EKM94" s="12"/>
      <c r="EKN94" s="12"/>
      <c r="EKO94" s="12"/>
      <c r="EKP94" s="12"/>
      <c r="EKQ94" s="12"/>
      <c r="EKR94" s="12"/>
      <c r="EKS94" s="12"/>
      <c r="EKT94" s="12"/>
      <c r="EKU94" s="12"/>
      <c r="EKV94" s="12"/>
      <c r="EKW94" s="12"/>
      <c r="EKX94" s="12"/>
      <c r="EKY94" s="12"/>
      <c r="EKZ94" s="12"/>
      <c r="ELA94" s="12"/>
      <c r="ELB94" s="12"/>
      <c r="ELC94" s="12"/>
      <c r="ELD94" s="12"/>
      <c r="ELE94" s="12"/>
      <c r="ELF94" s="12"/>
      <c r="ELG94" s="12"/>
      <c r="ELH94" s="12"/>
      <c r="ELI94" s="12"/>
      <c r="ELJ94" s="12"/>
      <c r="ELK94" s="12"/>
      <c r="ELL94" s="12"/>
      <c r="ELM94" s="12"/>
      <c r="ELN94" s="12"/>
      <c r="ELO94" s="12"/>
      <c r="ELP94" s="12"/>
      <c r="ELQ94" s="12"/>
      <c r="ELR94" s="12"/>
      <c r="ELS94" s="12"/>
      <c r="ELT94" s="12"/>
      <c r="ELU94" s="12"/>
      <c r="ELV94" s="12"/>
      <c r="ELW94" s="12"/>
      <c r="ELX94" s="12"/>
      <c r="ELY94" s="12"/>
      <c r="ELZ94" s="12"/>
      <c r="EMA94" s="12"/>
      <c r="EMB94" s="12"/>
      <c r="EMC94" s="12"/>
      <c r="EMD94" s="12"/>
      <c r="EME94" s="12"/>
      <c r="EMF94" s="12"/>
      <c r="EMG94" s="12"/>
      <c r="EMH94" s="12"/>
      <c r="EMI94" s="12"/>
      <c r="EMJ94" s="12"/>
      <c r="EMK94" s="12"/>
      <c r="EML94" s="12"/>
      <c r="EMM94" s="12"/>
      <c r="EMN94" s="12"/>
      <c r="EMO94" s="12"/>
      <c r="EMP94" s="12"/>
      <c r="EMQ94" s="12"/>
      <c r="EMR94" s="12"/>
      <c r="EMS94" s="12"/>
      <c r="EMT94" s="12"/>
      <c r="EMU94" s="12"/>
      <c r="EMV94" s="12"/>
      <c r="EMW94" s="12"/>
      <c r="EMX94" s="12"/>
      <c r="EMY94" s="12"/>
      <c r="EMZ94" s="12"/>
      <c r="ENA94" s="12"/>
      <c r="ENB94" s="12"/>
      <c r="ENC94" s="12"/>
      <c r="END94" s="12"/>
      <c r="ENE94" s="12"/>
      <c r="ENF94" s="12"/>
      <c r="ENG94" s="12"/>
      <c r="ENH94" s="12"/>
      <c r="ENI94" s="12"/>
      <c r="ENJ94" s="12"/>
      <c r="ENK94" s="12"/>
      <c r="ENL94" s="12"/>
      <c r="ENM94" s="12"/>
      <c r="ENN94" s="12"/>
      <c r="ENO94" s="12"/>
      <c r="ENP94" s="12"/>
      <c r="ENQ94" s="12"/>
      <c r="ENR94" s="12"/>
      <c r="ENS94" s="12"/>
      <c r="ENT94" s="12"/>
      <c r="ENU94" s="12"/>
      <c r="ENV94" s="12"/>
      <c r="ENW94" s="12"/>
      <c r="ENX94" s="12"/>
      <c r="ENY94" s="12"/>
      <c r="ENZ94" s="12"/>
      <c r="EOA94" s="12"/>
      <c r="EOB94" s="12"/>
      <c r="EOC94" s="12"/>
      <c r="EOD94" s="12"/>
      <c r="EOE94" s="12"/>
      <c r="EOF94" s="12"/>
      <c r="EOG94" s="12"/>
      <c r="EOH94" s="12"/>
      <c r="EOI94" s="12"/>
      <c r="EOJ94" s="12"/>
      <c r="EOK94" s="12"/>
      <c r="EOL94" s="12"/>
      <c r="EOM94" s="12"/>
      <c r="EON94" s="12"/>
      <c r="EOO94" s="12"/>
      <c r="EOP94" s="12"/>
      <c r="EOQ94" s="12"/>
      <c r="EOR94" s="12"/>
      <c r="EOS94" s="12"/>
      <c r="EOT94" s="12"/>
      <c r="EOU94" s="12"/>
      <c r="EOV94" s="12"/>
      <c r="EOW94" s="12"/>
      <c r="EOX94" s="12"/>
      <c r="EOY94" s="12"/>
      <c r="EOZ94" s="12"/>
      <c r="EPA94" s="12"/>
      <c r="EPB94" s="12"/>
      <c r="EPC94" s="12"/>
      <c r="EPD94" s="12"/>
      <c r="EPE94" s="12"/>
      <c r="EPF94" s="12"/>
      <c r="EPG94" s="12"/>
      <c r="EPH94" s="12"/>
      <c r="EPI94" s="12"/>
      <c r="EPJ94" s="12"/>
      <c r="EPK94" s="12"/>
      <c r="EPL94" s="12"/>
      <c r="EPM94" s="12"/>
      <c r="EPN94" s="12"/>
      <c r="EPO94" s="12"/>
      <c r="EPP94" s="12"/>
      <c r="EPQ94" s="12"/>
      <c r="EPR94" s="12"/>
      <c r="EPS94" s="12"/>
      <c r="EPT94" s="12"/>
      <c r="EPU94" s="12"/>
      <c r="EPV94" s="12"/>
      <c r="EPW94" s="12"/>
      <c r="EPX94" s="12"/>
      <c r="EPY94" s="12"/>
      <c r="EPZ94" s="12"/>
      <c r="EQA94" s="12"/>
      <c r="EQB94" s="12"/>
      <c r="EQC94" s="12"/>
      <c r="EQD94" s="12"/>
      <c r="EQE94" s="12"/>
      <c r="EQF94" s="12"/>
      <c r="EQG94" s="12"/>
      <c r="EQH94" s="12"/>
      <c r="EQI94" s="12"/>
      <c r="EQJ94" s="12"/>
      <c r="EQK94" s="12"/>
      <c r="EQL94" s="12"/>
      <c r="EQM94" s="12"/>
      <c r="EQN94" s="12"/>
      <c r="EQO94" s="12"/>
      <c r="EQP94" s="12"/>
      <c r="EQQ94" s="12"/>
      <c r="EQR94" s="12"/>
      <c r="EQS94" s="12"/>
      <c r="EQT94" s="12"/>
      <c r="EQU94" s="12"/>
      <c r="EQV94" s="12"/>
      <c r="EQW94" s="12"/>
      <c r="EQX94" s="12"/>
      <c r="EQY94" s="12"/>
      <c r="EQZ94" s="12"/>
      <c r="ERA94" s="12"/>
      <c r="ERB94" s="12"/>
      <c r="ERC94" s="12"/>
      <c r="ERD94" s="12"/>
      <c r="ERE94" s="12"/>
      <c r="ERF94" s="12"/>
      <c r="ERG94" s="12"/>
      <c r="ERH94" s="12"/>
      <c r="ERI94" s="12"/>
      <c r="ERJ94" s="12"/>
      <c r="ERK94" s="12"/>
      <c r="ERL94" s="12"/>
      <c r="ERM94" s="12"/>
      <c r="ERN94" s="12"/>
      <c r="ERO94" s="12"/>
      <c r="ERP94" s="12"/>
      <c r="ERQ94" s="12"/>
      <c r="ERR94" s="12"/>
      <c r="ERS94" s="12"/>
      <c r="ERT94" s="12"/>
      <c r="ERU94" s="12"/>
      <c r="ERV94" s="12"/>
      <c r="ERW94" s="12"/>
      <c r="ERX94" s="12"/>
      <c r="ERY94" s="12"/>
      <c r="ERZ94" s="12"/>
      <c r="ESA94" s="12"/>
      <c r="ESB94" s="12"/>
      <c r="ESC94" s="12"/>
      <c r="ESD94" s="12"/>
      <c r="ESE94" s="12"/>
      <c r="ESF94" s="12"/>
      <c r="ESG94" s="12"/>
      <c r="ESH94" s="12"/>
      <c r="ESI94" s="12"/>
      <c r="ESJ94" s="12"/>
      <c r="ESK94" s="12"/>
      <c r="ESL94" s="12"/>
      <c r="ESM94" s="12"/>
      <c r="ESN94" s="12"/>
      <c r="ESO94" s="12"/>
      <c r="ESP94" s="12"/>
      <c r="ESQ94" s="12"/>
      <c r="ESR94" s="12"/>
      <c r="ESS94" s="12"/>
      <c r="EST94" s="12"/>
      <c r="ESU94" s="12"/>
      <c r="ESV94" s="12"/>
      <c r="ESW94" s="12"/>
      <c r="ESX94" s="12"/>
      <c r="ESY94" s="12"/>
      <c r="ESZ94" s="12"/>
      <c r="ETA94" s="12"/>
      <c r="ETB94" s="12"/>
      <c r="ETC94" s="12"/>
      <c r="ETD94" s="12"/>
      <c r="ETE94" s="12"/>
      <c r="ETF94" s="12"/>
      <c r="ETG94" s="12"/>
      <c r="ETH94" s="12"/>
      <c r="ETI94" s="12"/>
      <c r="ETJ94" s="12"/>
      <c r="ETK94" s="12"/>
      <c r="ETL94" s="12"/>
      <c r="ETM94" s="12"/>
      <c r="ETN94" s="12"/>
      <c r="ETO94" s="12"/>
      <c r="ETP94" s="12"/>
      <c r="ETQ94" s="12"/>
      <c r="ETR94" s="12"/>
      <c r="ETS94" s="12"/>
      <c r="ETT94" s="12"/>
      <c r="ETU94" s="12"/>
      <c r="ETV94" s="12"/>
      <c r="ETW94" s="12"/>
      <c r="ETX94" s="12"/>
      <c r="ETY94" s="12"/>
      <c r="ETZ94" s="12"/>
      <c r="EUA94" s="12"/>
      <c r="EUB94" s="12"/>
      <c r="EUC94" s="12"/>
      <c r="EUD94" s="12"/>
      <c r="EUE94" s="12"/>
      <c r="EUF94" s="12"/>
      <c r="EUG94" s="12"/>
      <c r="EUH94" s="12"/>
      <c r="EUI94" s="12"/>
      <c r="EUJ94" s="12"/>
      <c r="EUK94" s="12"/>
      <c r="EUL94" s="12"/>
      <c r="EUM94" s="12"/>
      <c r="EUN94" s="12"/>
      <c r="EUO94" s="12"/>
      <c r="EUP94" s="12"/>
      <c r="EUQ94" s="12"/>
      <c r="EUR94" s="12"/>
      <c r="EUS94" s="12"/>
      <c r="EUT94" s="12"/>
      <c r="EUU94" s="12"/>
      <c r="EUV94" s="12"/>
      <c r="EUW94" s="12"/>
      <c r="EUX94" s="12"/>
      <c r="EUY94" s="12"/>
      <c r="EUZ94" s="12"/>
      <c r="EVA94" s="12"/>
      <c r="EVB94" s="12"/>
      <c r="EVC94" s="12"/>
      <c r="EVD94" s="12"/>
      <c r="EVE94" s="12"/>
      <c r="EVF94" s="12"/>
      <c r="EVG94" s="12"/>
      <c r="EVH94" s="12"/>
      <c r="EVI94" s="12"/>
      <c r="EVJ94" s="12"/>
      <c r="EVK94" s="12"/>
      <c r="EVL94" s="12"/>
      <c r="EVM94" s="12"/>
      <c r="EVN94" s="12"/>
      <c r="EVO94" s="12"/>
      <c r="EVP94" s="12"/>
      <c r="EVQ94" s="12"/>
      <c r="EVR94" s="12"/>
      <c r="EVS94" s="12"/>
      <c r="EVT94" s="12"/>
      <c r="EVU94" s="12"/>
      <c r="EVV94" s="12"/>
      <c r="EVW94" s="12"/>
      <c r="EVX94" s="12"/>
      <c r="EVY94" s="12"/>
      <c r="EVZ94" s="12"/>
      <c r="EWA94" s="12"/>
      <c r="EWB94" s="12"/>
      <c r="EWC94" s="12"/>
      <c r="EWD94" s="12"/>
      <c r="EWE94" s="12"/>
      <c r="EWF94" s="12"/>
      <c r="EWG94" s="12"/>
      <c r="EWH94" s="12"/>
      <c r="EWI94" s="12"/>
      <c r="EWJ94" s="12"/>
      <c r="EWK94" s="12"/>
      <c r="EWL94" s="12"/>
      <c r="EWM94" s="12"/>
      <c r="EWN94" s="12"/>
      <c r="EWO94" s="12"/>
      <c r="EWP94" s="12"/>
      <c r="EWQ94" s="12"/>
      <c r="EWR94" s="12"/>
      <c r="EWS94" s="12"/>
      <c r="EWT94" s="12"/>
      <c r="EWU94" s="12"/>
      <c r="EWV94" s="12"/>
      <c r="EWW94" s="12"/>
      <c r="EWX94" s="12"/>
      <c r="EWY94" s="12"/>
      <c r="EWZ94" s="12"/>
      <c r="EXA94" s="12"/>
      <c r="EXB94" s="12"/>
      <c r="EXC94" s="12"/>
      <c r="EXD94" s="12"/>
      <c r="EXE94" s="12"/>
      <c r="EXF94" s="12"/>
      <c r="EXG94" s="12"/>
      <c r="EXH94" s="12"/>
      <c r="EXI94" s="12"/>
      <c r="EXJ94" s="12"/>
      <c r="EXK94" s="12"/>
      <c r="EXL94" s="12"/>
      <c r="EXM94" s="12"/>
      <c r="EXN94" s="12"/>
      <c r="EXO94" s="12"/>
      <c r="EXP94" s="12"/>
      <c r="EXQ94" s="12"/>
      <c r="EXR94" s="12"/>
      <c r="EXS94" s="12"/>
      <c r="EXT94" s="12"/>
      <c r="EXU94" s="12"/>
      <c r="EXV94" s="12"/>
      <c r="EXW94" s="12"/>
      <c r="EXX94" s="12"/>
      <c r="EXY94" s="12"/>
      <c r="EXZ94" s="12"/>
      <c r="EYA94" s="12"/>
      <c r="EYB94" s="12"/>
      <c r="EYC94" s="12"/>
      <c r="EYD94" s="12"/>
      <c r="EYE94" s="12"/>
      <c r="EYF94" s="12"/>
      <c r="EYG94" s="12"/>
      <c r="EYH94" s="12"/>
      <c r="EYI94" s="12"/>
      <c r="EYJ94" s="12"/>
      <c r="EYK94" s="12"/>
      <c r="EYL94" s="12"/>
      <c r="EYM94" s="12"/>
      <c r="EYN94" s="12"/>
      <c r="EYO94" s="12"/>
      <c r="EYP94" s="12"/>
      <c r="EYQ94" s="12"/>
      <c r="EYR94" s="12"/>
      <c r="EYS94" s="12"/>
      <c r="EYT94" s="12"/>
      <c r="EYU94" s="12"/>
      <c r="EYV94" s="12"/>
      <c r="EYW94" s="12"/>
      <c r="EYX94" s="12"/>
      <c r="EYY94" s="12"/>
      <c r="EYZ94" s="12"/>
      <c r="EZA94" s="12"/>
      <c r="EZB94" s="12"/>
      <c r="EZC94" s="12"/>
      <c r="EZD94" s="12"/>
      <c r="EZE94" s="12"/>
      <c r="EZF94" s="12"/>
      <c r="EZG94" s="12"/>
      <c r="EZH94" s="12"/>
      <c r="EZI94" s="12"/>
      <c r="EZJ94" s="12"/>
      <c r="EZK94" s="12"/>
      <c r="EZL94" s="12"/>
      <c r="EZM94" s="12"/>
      <c r="EZN94" s="12"/>
      <c r="EZO94" s="12"/>
      <c r="EZP94" s="12"/>
      <c r="EZQ94" s="12"/>
      <c r="EZR94" s="12"/>
      <c r="EZS94" s="12"/>
      <c r="EZT94" s="12"/>
      <c r="EZU94" s="12"/>
      <c r="EZV94" s="12"/>
      <c r="EZW94" s="12"/>
      <c r="EZX94" s="12"/>
      <c r="EZY94" s="12"/>
      <c r="EZZ94" s="12"/>
      <c r="FAA94" s="12"/>
      <c r="FAB94" s="12"/>
      <c r="FAC94" s="12"/>
      <c r="FAD94" s="12"/>
      <c r="FAE94" s="12"/>
      <c r="FAF94" s="12"/>
      <c r="FAG94" s="12"/>
      <c r="FAH94" s="12"/>
      <c r="FAI94" s="12"/>
      <c r="FAJ94" s="12"/>
      <c r="FAK94" s="12"/>
      <c r="FAL94" s="12"/>
      <c r="FAM94" s="12"/>
      <c r="FAN94" s="12"/>
      <c r="FAO94" s="12"/>
      <c r="FAP94" s="12"/>
      <c r="FAQ94" s="12"/>
      <c r="FAR94" s="12"/>
      <c r="FAS94" s="12"/>
      <c r="FAT94" s="12"/>
      <c r="FAU94" s="12"/>
      <c r="FAV94" s="12"/>
      <c r="FAW94" s="12"/>
      <c r="FAX94" s="12"/>
      <c r="FAY94" s="12"/>
      <c r="FAZ94" s="12"/>
      <c r="FBA94" s="12"/>
      <c r="FBB94" s="12"/>
      <c r="FBC94" s="12"/>
      <c r="FBD94" s="12"/>
      <c r="FBE94" s="12"/>
      <c r="FBF94" s="12"/>
      <c r="FBG94" s="12"/>
      <c r="FBH94" s="12"/>
      <c r="FBI94" s="12"/>
      <c r="FBJ94" s="12"/>
      <c r="FBK94" s="12"/>
      <c r="FBL94" s="12"/>
      <c r="FBM94" s="12"/>
      <c r="FBN94" s="12"/>
      <c r="FBO94" s="12"/>
      <c r="FBP94" s="12"/>
      <c r="FBQ94" s="12"/>
      <c r="FBR94" s="12"/>
      <c r="FBS94" s="12"/>
      <c r="FBT94" s="12"/>
      <c r="FBU94" s="12"/>
      <c r="FBV94" s="12"/>
      <c r="FBW94" s="12"/>
      <c r="FBX94" s="12"/>
      <c r="FBY94" s="12"/>
      <c r="FBZ94" s="12"/>
      <c r="FCA94" s="12"/>
      <c r="FCB94" s="12"/>
      <c r="FCC94" s="12"/>
      <c r="FCD94" s="12"/>
      <c r="FCE94" s="12"/>
      <c r="FCF94" s="12"/>
      <c r="FCG94" s="12"/>
      <c r="FCH94" s="12"/>
      <c r="FCI94" s="12"/>
      <c r="FCJ94" s="12"/>
      <c r="FCK94" s="12"/>
      <c r="FCL94" s="12"/>
      <c r="FCM94" s="12"/>
      <c r="FCN94" s="12"/>
      <c r="FCO94" s="12"/>
      <c r="FCP94" s="12"/>
      <c r="FCQ94" s="12"/>
      <c r="FCR94" s="12"/>
      <c r="FCS94" s="12"/>
      <c r="FCT94" s="12"/>
      <c r="FCU94" s="12"/>
      <c r="FCV94" s="12"/>
      <c r="FCW94" s="12"/>
      <c r="FCX94" s="12"/>
      <c r="FCY94" s="12"/>
      <c r="FCZ94" s="12"/>
      <c r="FDA94" s="12"/>
      <c r="FDB94" s="12"/>
      <c r="FDC94" s="12"/>
      <c r="FDD94" s="12"/>
      <c r="FDE94" s="12"/>
      <c r="FDF94" s="12"/>
      <c r="FDG94" s="12"/>
      <c r="FDH94" s="12"/>
      <c r="FDI94" s="12"/>
      <c r="FDJ94" s="12"/>
      <c r="FDK94" s="12"/>
      <c r="FDL94" s="12"/>
      <c r="FDM94" s="12"/>
      <c r="FDN94" s="12"/>
      <c r="FDO94" s="12"/>
      <c r="FDP94" s="12"/>
      <c r="FDQ94" s="12"/>
      <c r="FDR94" s="12"/>
      <c r="FDS94" s="12"/>
      <c r="FDT94" s="12"/>
      <c r="FDU94" s="12"/>
      <c r="FDV94" s="12"/>
      <c r="FDW94" s="12"/>
      <c r="FDX94" s="12"/>
      <c r="FDY94" s="12"/>
      <c r="FDZ94" s="12"/>
      <c r="FEA94" s="12"/>
      <c r="FEB94" s="12"/>
      <c r="FEC94" s="12"/>
      <c r="FED94" s="12"/>
      <c r="FEE94" s="12"/>
      <c r="FEF94" s="12"/>
      <c r="FEG94" s="12"/>
      <c r="FEH94" s="12"/>
      <c r="FEI94" s="12"/>
      <c r="FEJ94" s="12"/>
      <c r="FEK94" s="12"/>
      <c r="FEL94" s="12"/>
      <c r="FEM94" s="12"/>
      <c r="FEN94" s="12"/>
      <c r="FEO94" s="12"/>
      <c r="FEP94" s="12"/>
      <c r="FEQ94" s="12"/>
      <c r="FER94" s="12"/>
      <c r="FES94" s="12"/>
      <c r="FET94" s="12"/>
      <c r="FEU94" s="12"/>
      <c r="FEV94" s="12"/>
      <c r="FEW94" s="12"/>
      <c r="FEX94" s="12"/>
      <c r="FEY94" s="12"/>
      <c r="FEZ94" s="12"/>
      <c r="FFA94" s="12"/>
      <c r="FFB94" s="12"/>
      <c r="FFC94" s="12"/>
      <c r="FFD94" s="12"/>
      <c r="FFE94" s="12"/>
      <c r="FFF94" s="12"/>
      <c r="FFG94" s="12"/>
      <c r="FFH94" s="12"/>
      <c r="FFI94" s="12"/>
      <c r="FFJ94" s="12"/>
      <c r="FFK94" s="12"/>
      <c r="FFL94" s="12"/>
      <c r="FFM94" s="12"/>
      <c r="FFN94" s="12"/>
      <c r="FFO94" s="12"/>
      <c r="FFP94" s="12"/>
      <c r="FFQ94" s="12"/>
      <c r="FFR94" s="12"/>
      <c r="FFS94" s="12"/>
      <c r="FFT94" s="12"/>
      <c r="FFU94" s="12"/>
      <c r="FFV94" s="12"/>
      <c r="FFW94" s="12"/>
      <c r="FFX94" s="12"/>
      <c r="FFY94" s="12"/>
      <c r="FFZ94" s="12"/>
      <c r="FGA94" s="12"/>
      <c r="FGB94" s="12"/>
      <c r="FGC94" s="12"/>
      <c r="FGD94" s="12"/>
      <c r="FGE94" s="12"/>
      <c r="FGF94" s="12"/>
      <c r="FGG94" s="12"/>
      <c r="FGH94" s="12"/>
      <c r="FGI94" s="12"/>
      <c r="FGJ94" s="12"/>
      <c r="FGK94" s="12"/>
      <c r="FGL94" s="12"/>
      <c r="FGM94" s="12"/>
      <c r="FGN94" s="12"/>
      <c r="FGO94" s="12"/>
      <c r="FGP94" s="12"/>
      <c r="FGQ94" s="12"/>
      <c r="FGR94" s="12"/>
      <c r="FGS94" s="12"/>
      <c r="FGT94" s="12"/>
      <c r="FGU94" s="12"/>
      <c r="FGV94" s="12"/>
      <c r="FGW94" s="12"/>
      <c r="FGX94" s="12"/>
      <c r="FGY94" s="12"/>
      <c r="FGZ94" s="12"/>
      <c r="FHA94" s="12"/>
      <c r="FHB94" s="12"/>
      <c r="FHC94" s="12"/>
      <c r="FHD94" s="12"/>
      <c r="FHE94" s="12"/>
      <c r="FHF94" s="12"/>
      <c r="FHG94" s="12"/>
      <c r="FHH94" s="12"/>
      <c r="FHI94" s="12"/>
      <c r="FHJ94" s="12"/>
      <c r="FHK94" s="12"/>
      <c r="FHL94" s="12"/>
      <c r="FHM94" s="12"/>
      <c r="FHN94" s="12"/>
      <c r="FHO94" s="12"/>
      <c r="FHP94" s="12"/>
      <c r="FHQ94" s="12"/>
      <c r="FHR94" s="12"/>
      <c r="FHS94" s="12"/>
      <c r="FHT94" s="12"/>
      <c r="FHU94" s="12"/>
      <c r="FHV94" s="12"/>
      <c r="FHW94" s="12"/>
      <c r="FHX94" s="12"/>
      <c r="FHY94" s="12"/>
      <c r="FHZ94" s="12"/>
      <c r="FIA94" s="12"/>
      <c r="FIB94" s="12"/>
      <c r="FIC94" s="12"/>
      <c r="FID94" s="12"/>
      <c r="FIE94" s="12"/>
      <c r="FIF94" s="12"/>
      <c r="FIG94" s="12"/>
      <c r="FIH94" s="12"/>
      <c r="FII94" s="12"/>
      <c r="FIJ94" s="12"/>
      <c r="FIK94" s="12"/>
      <c r="FIL94" s="12"/>
      <c r="FIM94" s="12"/>
      <c r="FIN94" s="12"/>
      <c r="FIO94" s="12"/>
      <c r="FIP94" s="12"/>
      <c r="FIQ94" s="12"/>
      <c r="FIR94" s="12"/>
      <c r="FIS94" s="12"/>
      <c r="FIT94" s="12"/>
      <c r="FIU94" s="12"/>
      <c r="FIV94" s="12"/>
      <c r="FIW94" s="12"/>
      <c r="FIX94" s="12"/>
      <c r="FIY94" s="12"/>
      <c r="FIZ94" s="12"/>
      <c r="FJA94" s="12"/>
      <c r="FJB94" s="12"/>
      <c r="FJC94" s="12"/>
      <c r="FJD94" s="12"/>
      <c r="FJE94" s="12"/>
      <c r="FJF94" s="12"/>
      <c r="FJG94" s="12"/>
      <c r="FJH94" s="12"/>
      <c r="FJI94" s="12"/>
      <c r="FJJ94" s="12"/>
      <c r="FJK94" s="12"/>
      <c r="FJL94" s="12"/>
      <c r="FJM94" s="12"/>
      <c r="FJN94" s="12"/>
      <c r="FJO94" s="12"/>
      <c r="FJP94" s="12"/>
      <c r="FJQ94" s="12"/>
      <c r="FJR94" s="12"/>
      <c r="FJS94" s="12"/>
      <c r="FJT94" s="12"/>
      <c r="FJU94" s="12"/>
      <c r="FJV94" s="12"/>
      <c r="FJW94" s="12"/>
      <c r="FJX94" s="12"/>
      <c r="FJY94" s="12"/>
      <c r="FJZ94" s="12"/>
      <c r="FKA94" s="12"/>
      <c r="FKB94" s="12"/>
      <c r="FKC94" s="12"/>
      <c r="FKD94" s="12"/>
      <c r="FKE94" s="12"/>
      <c r="FKF94" s="12"/>
      <c r="FKG94" s="12"/>
      <c r="FKH94" s="12"/>
      <c r="FKI94" s="12"/>
      <c r="FKJ94" s="12"/>
      <c r="FKK94" s="12"/>
      <c r="FKL94" s="12"/>
      <c r="FKM94" s="12"/>
      <c r="FKN94" s="12"/>
      <c r="FKO94" s="12"/>
      <c r="FKP94" s="12"/>
      <c r="FKQ94" s="12"/>
      <c r="FKR94" s="12"/>
      <c r="FKS94" s="12"/>
      <c r="FKT94" s="12"/>
      <c r="FKU94" s="12"/>
      <c r="FKV94" s="12"/>
      <c r="FKW94" s="12"/>
      <c r="FKX94" s="12"/>
      <c r="FKY94" s="12"/>
      <c r="FKZ94" s="12"/>
      <c r="FLA94" s="12"/>
      <c r="FLB94" s="12"/>
      <c r="FLC94" s="12"/>
      <c r="FLD94" s="12"/>
      <c r="FLE94" s="12"/>
      <c r="FLF94" s="12"/>
      <c r="FLG94" s="12"/>
      <c r="FLH94" s="12"/>
      <c r="FLI94" s="12"/>
      <c r="FLJ94" s="12"/>
      <c r="FLK94" s="12"/>
      <c r="FLL94" s="12"/>
      <c r="FLM94" s="12"/>
      <c r="FLN94" s="12"/>
      <c r="FLO94" s="12"/>
      <c r="FLP94" s="12"/>
      <c r="FLQ94" s="12"/>
      <c r="FLR94" s="12"/>
      <c r="FLS94" s="12"/>
      <c r="FLT94" s="12"/>
      <c r="FLU94" s="12"/>
      <c r="FLV94" s="12"/>
      <c r="FLW94" s="12"/>
      <c r="FLX94" s="12"/>
      <c r="FLY94" s="12"/>
      <c r="FLZ94" s="12"/>
      <c r="FMA94" s="12"/>
      <c r="FMB94" s="12"/>
      <c r="FMC94" s="12"/>
      <c r="FMD94" s="12"/>
      <c r="FME94" s="12"/>
      <c r="FMF94" s="12"/>
      <c r="FMG94" s="12"/>
      <c r="FMH94" s="12"/>
      <c r="FMI94" s="12"/>
      <c r="FMJ94" s="12"/>
      <c r="FMK94" s="12"/>
      <c r="FML94" s="12"/>
      <c r="FMM94" s="12"/>
      <c r="FMN94" s="12"/>
      <c r="FMO94" s="12"/>
      <c r="FMP94" s="12"/>
      <c r="FMQ94" s="12"/>
      <c r="FMR94" s="12"/>
      <c r="FMS94" s="12"/>
      <c r="FMT94" s="12"/>
      <c r="FMU94" s="12"/>
      <c r="FMV94" s="12"/>
      <c r="FMW94" s="12"/>
      <c r="FMX94" s="12"/>
      <c r="FMY94" s="12"/>
      <c r="FMZ94" s="12"/>
      <c r="FNA94" s="12"/>
      <c r="FNB94" s="12"/>
      <c r="FNC94" s="12"/>
      <c r="FND94" s="12"/>
      <c r="FNE94" s="12"/>
      <c r="FNF94" s="12"/>
      <c r="FNG94" s="12"/>
      <c r="FNH94" s="12"/>
      <c r="FNI94" s="12"/>
      <c r="FNJ94" s="12"/>
      <c r="FNK94" s="12"/>
      <c r="FNL94" s="12"/>
      <c r="FNM94" s="12"/>
      <c r="FNN94" s="12"/>
      <c r="FNO94" s="12"/>
      <c r="FNP94" s="12"/>
      <c r="FNQ94" s="12"/>
      <c r="FNR94" s="12"/>
      <c r="FNS94" s="12"/>
      <c r="FNT94" s="12"/>
      <c r="FNU94" s="12"/>
      <c r="FNV94" s="12"/>
      <c r="FNW94" s="12"/>
      <c r="FNX94" s="12"/>
      <c r="FNY94" s="12"/>
      <c r="FNZ94" s="12"/>
      <c r="FOA94" s="12"/>
      <c r="FOB94" s="12"/>
      <c r="FOC94" s="12"/>
      <c r="FOD94" s="12"/>
      <c r="FOE94" s="12"/>
      <c r="FOF94" s="12"/>
      <c r="FOG94" s="12"/>
      <c r="FOH94" s="12"/>
      <c r="FOI94" s="12"/>
      <c r="FOJ94" s="12"/>
      <c r="FOK94" s="12"/>
      <c r="FOL94" s="12"/>
      <c r="FOM94" s="12"/>
      <c r="FON94" s="12"/>
      <c r="FOO94" s="12"/>
      <c r="FOP94" s="12"/>
      <c r="FOQ94" s="12"/>
      <c r="FOR94" s="12"/>
      <c r="FOS94" s="12"/>
      <c r="FOT94" s="12"/>
      <c r="FOU94" s="12"/>
      <c r="FOV94" s="12"/>
      <c r="FOW94" s="12"/>
      <c r="FOX94" s="12"/>
      <c r="FOY94" s="12"/>
      <c r="FOZ94" s="12"/>
      <c r="FPA94" s="12"/>
      <c r="FPB94" s="12"/>
      <c r="FPC94" s="12"/>
      <c r="FPD94" s="12"/>
      <c r="FPE94" s="12"/>
      <c r="FPF94" s="12"/>
      <c r="FPG94" s="12"/>
      <c r="FPH94" s="12"/>
      <c r="FPI94" s="12"/>
      <c r="FPJ94" s="12"/>
      <c r="FPK94" s="12"/>
      <c r="FPL94" s="12"/>
      <c r="FPM94" s="12"/>
      <c r="FPN94" s="12"/>
      <c r="FPO94" s="12"/>
      <c r="FPP94" s="12"/>
      <c r="FPQ94" s="12"/>
      <c r="FPR94" s="12"/>
      <c r="FPS94" s="12"/>
      <c r="FPT94" s="12"/>
      <c r="FPU94" s="12"/>
      <c r="FPV94" s="12"/>
      <c r="FPW94" s="12"/>
      <c r="FPX94" s="12"/>
      <c r="FPY94" s="12"/>
      <c r="FPZ94" s="12"/>
      <c r="FQA94" s="12"/>
      <c r="FQB94" s="12"/>
      <c r="FQC94" s="12"/>
      <c r="FQD94" s="12"/>
      <c r="FQE94" s="12"/>
      <c r="FQF94" s="12"/>
      <c r="FQG94" s="12"/>
      <c r="FQH94" s="12"/>
      <c r="FQI94" s="12"/>
      <c r="FQJ94" s="12"/>
      <c r="FQK94" s="12"/>
      <c r="FQL94" s="12"/>
      <c r="FQM94" s="12"/>
      <c r="FQN94" s="12"/>
      <c r="FQO94" s="12"/>
      <c r="FQP94" s="12"/>
      <c r="FQQ94" s="12"/>
      <c r="FQR94" s="12"/>
      <c r="FQS94" s="12"/>
      <c r="FQT94" s="12"/>
      <c r="FQU94" s="12"/>
      <c r="FQV94" s="12"/>
      <c r="FQW94" s="12"/>
      <c r="FQX94" s="12"/>
      <c r="FQY94" s="12"/>
      <c r="FQZ94" s="12"/>
      <c r="FRA94" s="12"/>
      <c r="FRB94" s="12"/>
      <c r="FRC94" s="12"/>
      <c r="FRD94" s="12"/>
      <c r="FRE94" s="12"/>
      <c r="FRF94" s="12"/>
      <c r="FRG94" s="12"/>
      <c r="FRH94" s="12"/>
      <c r="FRI94" s="12"/>
      <c r="FRJ94" s="12"/>
      <c r="FRK94" s="12"/>
      <c r="FRL94" s="12"/>
      <c r="FRM94" s="12"/>
      <c r="FRN94" s="12"/>
      <c r="FRO94" s="12"/>
      <c r="FRP94" s="12"/>
      <c r="FRQ94" s="12"/>
      <c r="FRR94" s="12"/>
      <c r="FRS94" s="12"/>
      <c r="FRT94" s="12"/>
      <c r="FRU94" s="12"/>
      <c r="FRV94" s="12"/>
      <c r="FRW94" s="12"/>
      <c r="FRX94" s="12"/>
      <c r="FRY94" s="12"/>
      <c r="FRZ94" s="12"/>
      <c r="FSA94" s="12"/>
      <c r="FSB94" s="12"/>
      <c r="FSC94" s="12"/>
      <c r="FSD94" s="12"/>
      <c r="FSE94" s="12"/>
      <c r="FSF94" s="12"/>
      <c r="FSG94" s="12"/>
      <c r="FSH94" s="12"/>
      <c r="FSI94" s="12"/>
      <c r="FSJ94" s="12"/>
      <c r="FSK94" s="12"/>
      <c r="FSL94" s="12"/>
      <c r="FSM94" s="12"/>
      <c r="FSN94" s="12"/>
      <c r="FSO94" s="12"/>
      <c r="FSP94" s="12"/>
      <c r="FSQ94" s="12"/>
      <c r="FSR94" s="12"/>
      <c r="FSS94" s="12"/>
      <c r="FST94" s="12"/>
      <c r="FSU94" s="12"/>
      <c r="FSV94" s="12"/>
      <c r="FSW94" s="12"/>
      <c r="FSX94" s="12"/>
      <c r="FSY94" s="12"/>
      <c r="FSZ94" s="12"/>
      <c r="FTA94" s="12"/>
      <c r="FTB94" s="12"/>
      <c r="FTC94" s="12"/>
      <c r="FTD94" s="12"/>
      <c r="FTE94" s="12"/>
      <c r="FTF94" s="12"/>
      <c r="FTG94" s="12"/>
      <c r="FTH94" s="12"/>
      <c r="FTI94" s="12"/>
      <c r="FTJ94" s="12"/>
      <c r="FTK94" s="12"/>
      <c r="FTL94" s="12"/>
      <c r="FTM94" s="12"/>
      <c r="FTN94" s="12"/>
      <c r="FTO94" s="12"/>
      <c r="FTP94" s="12"/>
      <c r="FTQ94" s="12"/>
      <c r="FTR94" s="12"/>
      <c r="FTS94" s="12"/>
      <c r="FTT94" s="12"/>
      <c r="FTU94" s="12"/>
      <c r="FTV94" s="12"/>
      <c r="FTW94" s="12"/>
      <c r="FTX94" s="12"/>
      <c r="FTY94" s="12"/>
      <c r="FTZ94" s="12"/>
      <c r="FUA94" s="12"/>
      <c r="FUB94" s="12"/>
      <c r="FUC94" s="12"/>
      <c r="FUD94" s="12"/>
      <c r="FUE94" s="12"/>
      <c r="FUF94" s="12"/>
      <c r="FUG94" s="12"/>
      <c r="FUH94" s="12"/>
      <c r="FUI94" s="12"/>
      <c r="FUJ94" s="12"/>
      <c r="FUK94" s="12"/>
      <c r="FUL94" s="12"/>
      <c r="FUM94" s="12"/>
      <c r="FUN94" s="12"/>
      <c r="FUO94" s="12"/>
      <c r="FUP94" s="12"/>
      <c r="FUQ94" s="12"/>
      <c r="FUR94" s="12"/>
      <c r="FUS94" s="12"/>
      <c r="FUT94" s="12"/>
      <c r="FUU94" s="12"/>
      <c r="FUV94" s="12"/>
      <c r="FUW94" s="12"/>
      <c r="FUX94" s="12"/>
      <c r="FUY94" s="12"/>
      <c r="FUZ94" s="12"/>
      <c r="FVA94" s="12"/>
      <c r="FVB94" s="12"/>
      <c r="FVC94" s="12"/>
      <c r="FVD94" s="12"/>
      <c r="FVE94" s="12"/>
      <c r="FVF94" s="12"/>
      <c r="FVG94" s="12"/>
      <c r="FVH94" s="12"/>
      <c r="FVI94" s="12"/>
      <c r="FVJ94" s="12"/>
      <c r="FVK94" s="12"/>
      <c r="FVL94" s="12"/>
      <c r="FVM94" s="12"/>
      <c r="FVN94" s="12"/>
      <c r="FVO94" s="12"/>
      <c r="FVP94" s="12"/>
      <c r="FVQ94" s="12"/>
      <c r="FVR94" s="12"/>
      <c r="FVS94" s="12"/>
      <c r="FVT94" s="12"/>
      <c r="FVU94" s="12"/>
      <c r="FVV94" s="12"/>
      <c r="FVW94" s="12"/>
      <c r="FVX94" s="12"/>
      <c r="FVY94" s="12"/>
      <c r="FVZ94" s="12"/>
      <c r="FWA94" s="12"/>
      <c r="FWB94" s="12"/>
      <c r="FWC94" s="12"/>
      <c r="FWD94" s="12"/>
      <c r="FWE94" s="12"/>
      <c r="FWF94" s="12"/>
      <c r="FWG94" s="12"/>
      <c r="FWH94" s="12"/>
      <c r="FWI94" s="12"/>
      <c r="FWJ94" s="12"/>
      <c r="FWK94" s="12"/>
      <c r="FWL94" s="12"/>
      <c r="FWM94" s="12"/>
      <c r="FWN94" s="12"/>
      <c r="FWO94" s="12"/>
      <c r="FWP94" s="12"/>
      <c r="FWQ94" s="12"/>
      <c r="FWR94" s="12"/>
      <c r="FWS94" s="12"/>
      <c r="FWT94" s="12"/>
      <c r="FWU94" s="12"/>
      <c r="FWV94" s="12"/>
      <c r="FWW94" s="12"/>
      <c r="FWX94" s="12"/>
      <c r="FWY94" s="12"/>
      <c r="FWZ94" s="12"/>
      <c r="FXA94" s="12"/>
      <c r="FXB94" s="12"/>
      <c r="FXC94" s="12"/>
      <c r="FXD94" s="12"/>
      <c r="FXE94" s="12"/>
      <c r="FXF94" s="12"/>
      <c r="FXG94" s="12"/>
      <c r="FXH94" s="12"/>
      <c r="FXI94" s="12"/>
      <c r="FXJ94" s="12"/>
      <c r="FXK94" s="12"/>
      <c r="FXL94" s="12"/>
      <c r="FXM94" s="12"/>
      <c r="FXN94" s="12"/>
      <c r="FXO94" s="12"/>
      <c r="FXP94" s="12"/>
      <c r="FXQ94" s="12"/>
      <c r="FXR94" s="12"/>
      <c r="FXS94" s="12"/>
      <c r="FXT94" s="12"/>
      <c r="FXU94" s="12"/>
      <c r="FXV94" s="12"/>
      <c r="FXW94" s="12"/>
      <c r="FXX94" s="12"/>
      <c r="FXY94" s="12"/>
      <c r="FXZ94" s="12"/>
      <c r="FYA94" s="12"/>
      <c r="FYB94" s="12"/>
      <c r="FYC94" s="12"/>
      <c r="FYD94" s="12"/>
      <c r="FYE94" s="12"/>
      <c r="FYF94" s="12"/>
      <c r="FYG94" s="12"/>
      <c r="FYH94" s="12"/>
      <c r="FYI94" s="12"/>
      <c r="FYJ94" s="12"/>
      <c r="FYK94" s="12"/>
      <c r="FYL94" s="12"/>
      <c r="FYM94" s="12"/>
      <c r="FYN94" s="12"/>
      <c r="FYO94" s="12"/>
      <c r="FYP94" s="12"/>
      <c r="FYQ94" s="12"/>
      <c r="FYR94" s="12"/>
      <c r="FYS94" s="12"/>
      <c r="FYT94" s="12"/>
      <c r="FYU94" s="12"/>
      <c r="FYV94" s="12"/>
      <c r="FYW94" s="12"/>
      <c r="FYX94" s="12"/>
      <c r="FYY94" s="12"/>
      <c r="FYZ94" s="12"/>
      <c r="FZA94" s="12"/>
      <c r="FZB94" s="12"/>
      <c r="FZC94" s="12"/>
      <c r="FZD94" s="12"/>
      <c r="FZE94" s="12"/>
      <c r="FZF94" s="12"/>
      <c r="FZG94" s="12"/>
      <c r="FZH94" s="12"/>
      <c r="FZI94" s="12"/>
      <c r="FZJ94" s="12"/>
      <c r="FZK94" s="12"/>
      <c r="FZL94" s="12"/>
      <c r="FZM94" s="12"/>
      <c r="FZN94" s="12"/>
      <c r="FZO94" s="12"/>
      <c r="FZP94" s="12"/>
      <c r="FZQ94" s="12"/>
      <c r="FZR94" s="12"/>
      <c r="FZS94" s="12"/>
      <c r="FZT94" s="12"/>
      <c r="FZU94" s="12"/>
      <c r="FZV94" s="12"/>
      <c r="FZW94" s="12"/>
      <c r="FZX94" s="12"/>
      <c r="FZY94" s="12"/>
      <c r="FZZ94" s="12"/>
      <c r="GAA94" s="12"/>
      <c r="GAB94" s="12"/>
      <c r="GAC94" s="12"/>
      <c r="GAD94" s="12"/>
      <c r="GAE94" s="12"/>
      <c r="GAF94" s="12"/>
      <c r="GAG94" s="12"/>
      <c r="GAH94" s="12"/>
      <c r="GAI94" s="12"/>
      <c r="GAJ94" s="12"/>
      <c r="GAK94" s="12"/>
      <c r="GAL94" s="12"/>
      <c r="GAM94" s="12"/>
      <c r="GAN94" s="12"/>
      <c r="GAO94" s="12"/>
      <c r="GAP94" s="12"/>
      <c r="GAQ94" s="12"/>
      <c r="GAR94" s="12"/>
      <c r="GAS94" s="12"/>
      <c r="GAT94" s="12"/>
      <c r="GAU94" s="12"/>
      <c r="GAV94" s="12"/>
      <c r="GAW94" s="12"/>
      <c r="GAX94" s="12"/>
      <c r="GAY94" s="12"/>
      <c r="GAZ94" s="12"/>
      <c r="GBA94" s="12"/>
      <c r="GBB94" s="12"/>
      <c r="GBC94" s="12"/>
      <c r="GBD94" s="12"/>
      <c r="GBE94" s="12"/>
      <c r="GBF94" s="12"/>
      <c r="GBG94" s="12"/>
      <c r="GBH94" s="12"/>
      <c r="GBI94" s="12"/>
      <c r="GBJ94" s="12"/>
      <c r="GBK94" s="12"/>
      <c r="GBL94" s="12"/>
      <c r="GBM94" s="12"/>
      <c r="GBN94" s="12"/>
      <c r="GBO94" s="12"/>
      <c r="GBP94" s="12"/>
      <c r="GBQ94" s="12"/>
      <c r="GBR94" s="12"/>
      <c r="GBS94" s="12"/>
      <c r="GBT94" s="12"/>
      <c r="GBU94" s="12"/>
      <c r="GBV94" s="12"/>
      <c r="GBW94" s="12"/>
      <c r="GBX94" s="12"/>
      <c r="GBY94" s="12"/>
      <c r="GBZ94" s="12"/>
      <c r="GCA94" s="12"/>
      <c r="GCB94" s="12"/>
      <c r="GCC94" s="12"/>
      <c r="GCD94" s="12"/>
      <c r="GCE94" s="12"/>
      <c r="GCF94" s="12"/>
      <c r="GCG94" s="12"/>
      <c r="GCH94" s="12"/>
      <c r="GCI94" s="12"/>
      <c r="GCJ94" s="12"/>
      <c r="GCK94" s="12"/>
      <c r="GCL94" s="12"/>
      <c r="GCM94" s="12"/>
      <c r="GCN94" s="12"/>
      <c r="GCO94" s="12"/>
      <c r="GCP94" s="12"/>
      <c r="GCQ94" s="12"/>
      <c r="GCR94" s="12"/>
      <c r="GCS94" s="12"/>
      <c r="GCT94" s="12"/>
      <c r="GCU94" s="12"/>
      <c r="GCV94" s="12"/>
      <c r="GCW94" s="12"/>
      <c r="GCX94" s="12"/>
      <c r="GCY94" s="12"/>
      <c r="GCZ94" s="12"/>
      <c r="GDA94" s="12"/>
      <c r="GDB94" s="12"/>
      <c r="GDC94" s="12"/>
      <c r="GDD94" s="12"/>
      <c r="GDE94" s="12"/>
      <c r="GDF94" s="12"/>
      <c r="GDG94" s="12"/>
      <c r="GDH94" s="12"/>
      <c r="GDI94" s="12"/>
      <c r="GDJ94" s="12"/>
      <c r="GDK94" s="12"/>
      <c r="GDL94" s="12"/>
      <c r="GDM94" s="12"/>
      <c r="GDN94" s="12"/>
      <c r="GDO94" s="12"/>
      <c r="GDP94" s="12"/>
      <c r="GDQ94" s="12"/>
      <c r="GDR94" s="12"/>
      <c r="GDS94" s="12"/>
      <c r="GDT94" s="12"/>
      <c r="GDU94" s="12"/>
      <c r="GDV94" s="12"/>
      <c r="GDW94" s="12"/>
      <c r="GDX94" s="12"/>
      <c r="GDY94" s="12"/>
      <c r="GDZ94" s="12"/>
      <c r="GEA94" s="12"/>
      <c r="GEB94" s="12"/>
      <c r="GEC94" s="12"/>
      <c r="GED94" s="12"/>
      <c r="GEE94" s="12"/>
      <c r="GEF94" s="12"/>
      <c r="GEG94" s="12"/>
      <c r="GEH94" s="12"/>
      <c r="GEI94" s="12"/>
      <c r="GEJ94" s="12"/>
      <c r="GEK94" s="12"/>
      <c r="GEL94" s="12"/>
      <c r="GEM94" s="12"/>
      <c r="GEN94" s="12"/>
      <c r="GEO94" s="12"/>
      <c r="GEP94" s="12"/>
      <c r="GEQ94" s="12"/>
      <c r="GER94" s="12"/>
      <c r="GES94" s="12"/>
      <c r="GET94" s="12"/>
      <c r="GEU94" s="12"/>
      <c r="GEV94" s="12"/>
      <c r="GEW94" s="12"/>
      <c r="GEX94" s="12"/>
      <c r="GEY94" s="12"/>
      <c r="GEZ94" s="12"/>
      <c r="GFA94" s="12"/>
      <c r="GFB94" s="12"/>
      <c r="GFC94" s="12"/>
      <c r="GFD94" s="12"/>
      <c r="GFE94" s="12"/>
      <c r="GFF94" s="12"/>
      <c r="GFG94" s="12"/>
      <c r="GFH94" s="12"/>
      <c r="GFI94" s="12"/>
      <c r="GFJ94" s="12"/>
      <c r="GFK94" s="12"/>
      <c r="GFL94" s="12"/>
      <c r="GFM94" s="12"/>
      <c r="GFN94" s="12"/>
      <c r="GFO94" s="12"/>
      <c r="GFP94" s="12"/>
      <c r="GFQ94" s="12"/>
      <c r="GFR94" s="12"/>
      <c r="GFS94" s="12"/>
      <c r="GFT94" s="12"/>
      <c r="GFU94" s="12"/>
      <c r="GFV94" s="12"/>
      <c r="GFW94" s="12"/>
      <c r="GFX94" s="12"/>
      <c r="GFY94" s="12"/>
      <c r="GFZ94" s="12"/>
      <c r="GGA94" s="12"/>
      <c r="GGB94" s="12"/>
      <c r="GGC94" s="12"/>
      <c r="GGD94" s="12"/>
      <c r="GGE94" s="12"/>
      <c r="GGF94" s="12"/>
      <c r="GGG94" s="12"/>
      <c r="GGH94" s="12"/>
      <c r="GGI94" s="12"/>
      <c r="GGJ94" s="12"/>
      <c r="GGK94" s="12"/>
      <c r="GGL94" s="12"/>
      <c r="GGM94" s="12"/>
      <c r="GGN94" s="12"/>
      <c r="GGO94" s="12"/>
      <c r="GGP94" s="12"/>
      <c r="GGQ94" s="12"/>
      <c r="GGR94" s="12"/>
      <c r="GGS94" s="12"/>
      <c r="GGT94" s="12"/>
      <c r="GGU94" s="12"/>
      <c r="GGV94" s="12"/>
      <c r="GGW94" s="12"/>
      <c r="GGX94" s="12"/>
      <c r="GGY94" s="12"/>
      <c r="GGZ94" s="12"/>
      <c r="GHA94" s="12"/>
      <c r="GHB94" s="12"/>
      <c r="GHC94" s="12"/>
      <c r="GHD94" s="12"/>
      <c r="GHE94" s="12"/>
      <c r="GHF94" s="12"/>
      <c r="GHG94" s="12"/>
      <c r="GHH94" s="12"/>
      <c r="GHI94" s="12"/>
      <c r="GHJ94" s="12"/>
      <c r="GHK94" s="12"/>
      <c r="GHL94" s="12"/>
      <c r="GHM94" s="12"/>
      <c r="GHN94" s="12"/>
      <c r="GHO94" s="12"/>
      <c r="GHP94" s="12"/>
      <c r="GHQ94" s="12"/>
      <c r="GHR94" s="12"/>
      <c r="GHS94" s="12"/>
      <c r="GHT94" s="12"/>
      <c r="GHU94" s="12"/>
      <c r="GHV94" s="12"/>
      <c r="GHW94" s="12"/>
      <c r="GHX94" s="12"/>
      <c r="GHY94" s="12"/>
      <c r="GHZ94" s="12"/>
      <c r="GIA94" s="12"/>
      <c r="GIB94" s="12"/>
      <c r="GIC94" s="12"/>
      <c r="GID94" s="12"/>
      <c r="GIE94" s="12"/>
      <c r="GIF94" s="12"/>
      <c r="GIG94" s="12"/>
      <c r="GIH94" s="12"/>
      <c r="GII94" s="12"/>
      <c r="GIJ94" s="12"/>
      <c r="GIK94" s="12"/>
      <c r="GIL94" s="12"/>
      <c r="GIM94" s="12"/>
      <c r="GIN94" s="12"/>
      <c r="GIO94" s="12"/>
      <c r="GIP94" s="12"/>
      <c r="GIQ94" s="12"/>
      <c r="GIR94" s="12"/>
      <c r="GIS94" s="12"/>
      <c r="GIT94" s="12"/>
      <c r="GIU94" s="12"/>
      <c r="GIV94" s="12"/>
      <c r="GIW94" s="12"/>
      <c r="GIX94" s="12"/>
      <c r="GIY94" s="12"/>
      <c r="GIZ94" s="12"/>
      <c r="GJA94" s="12"/>
      <c r="GJB94" s="12"/>
      <c r="GJC94" s="12"/>
      <c r="GJD94" s="12"/>
      <c r="GJE94" s="12"/>
      <c r="GJF94" s="12"/>
      <c r="GJG94" s="12"/>
      <c r="GJH94" s="12"/>
      <c r="GJI94" s="12"/>
      <c r="GJJ94" s="12"/>
      <c r="GJK94" s="12"/>
      <c r="GJL94" s="12"/>
      <c r="GJM94" s="12"/>
      <c r="GJN94" s="12"/>
      <c r="GJO94" s="12"/>
      <c r="GJP94" s="12"/>
      <c r="GJQ94" s="12"/>
      <c r="GJR94" s="12"/>
      <c r="GJS94" s="12"/>
      <c r="GJT94" s="12"/>
      <c r="GJU94" s="12"/>
      <c r="GJV94" s="12"/>
      <c r="GJW94" s="12"/>
      <c r="GJX94" s="12"/>
      <c r="GJY94" s="12"/>
      <c r="GJZ94" s="12"/>
      <c r="GKA94" s="12"/>
      <c r="GKB94" s="12"/>
      <c r="GKC94" s="12"/>
      <c r="GKD94" s="12"/>
      <c r="GKE94" s="12"/>
      <c r="GKF94" s="12"/>
      <c r="GKG94" s="12"/>
      <c r="GKH94" s="12"/>
      <c r="GKI94" s="12"/>
      <c r="GKJ94" s="12"/>
      <c r="GKK94" s="12"/>
      <c r="GKL94" s="12"/>
      <c r="GKM94" s="12"/>
      <c r="GKN94" s="12"/>
      <c r="GKO94" s="12"/>
      <c r="GKP94" s="12"/>
      <c r="GKQ94" s="12"/>
      <c r="GKR94" s="12"/>
      <c r="GKS94" s="12"/>
      <c r="GKT94" s="12"/>
      <c r="GKU94" s="12"/>
      <c r="GKV94" s="12"/>
      <c r="GKW94" s="12"/>
      <c r="GKX94" s="12"/>
      <c r="GKY94" s="12"/>
      <c r="GKZ94" s="12"/>
      <c r="GLA94" s="12"/>
      <c r="GLB94" s="12"/>
      <c r="GLC94" s="12"/>
      <c r="GLD94" s="12"/>
      <c r="GLE94" s="12"/>
      <c r="GLF94" s="12"/>
      <c r="GLG94" s="12"/>
      <c r="GLH94" s="12"/>
      <c r="GLI94" s="12"/>
      <c r="GLJ94" s="12"/>
      <c r="GLK94" s="12"/>
      <c r="GLL94" s="12"/>
      <c r="GLM94" s="12"/>
      <c r="GLN94" s="12"/>
      <c r="GLO94" s="12"/>
      <c r="GLP94" s="12"/>
      <c r="GLQ94" s="12"/>
      <c r="GLR94" s="12"/>
      <c r="GLS94" s="12"/>
      <c r="GLT94" s="12"/>
      <c r="GLU94" s="12"/>
      <c r="GLV94" s="12"/>
      <c r="GLW94" s="12"/>
      <c r="GLX94" s="12"/>
      <c r="GLY94" s="12"/>
      <c r="GLZ94" s="12"/>
      <c r="GMA94" s="12"/>
      <c r="GMB94" s="12"/>
      <c r="GMC94" s="12"/>
      <c r="GMD94" s="12"/>
      <c r="GME94" s="12"/>
      <c r="GMF94" s="12"/>
      <c r="GMG94" s="12"/>
      <c r="GMH94" s="12"/>
      <c r="GMI94" s="12"/>
      <c r="GMJ94" s="12"/>
      <c r="GMK94" s="12"/>
      <c r="GML94" s="12"/>
      <c r="GMM94" s="12"/>
      <c r="GMN94" s="12"/>
      <c r="GMO94" s="12"/>
      <c r="GMP94" s="12"/>
      <c r="GMQ94" s="12"/>
      <c r="GMR94" s="12"/>
      <c r="GMS94" s="12"/>
      <c r="GMT94" s="12"/>
      <c r="GMU94" s="12"/>
      <c r="GMV94" s="12"/>
      <c r="GMW94" s="12"/>
      <c r="GMX94" s="12"/>
      <c r="GMY94" s="12"/>
      <c r="GMZ94" s="12"/>
      <c r="GNA94" s="12"/>
      <c r="GNB94" s="12"/>
      <c r="GNC94" s="12"/>
      <c r="GND94" s="12"/>
      <c r="GNE94" s="12"/>
      <c r="GNF94" s="12"/>
      <c r="GNG94" s="12"/>
      <c r="GNH94" s="12"/>
      <c r="GNI94" s="12"/>
      <c r="GNJ94" s="12"/>
      <c r="GNK94" s="12"/>
      <c r="GNL94" s="12"/>
      <c r="GNM94" s="12"/>
      <c r="GNN94" s="12"/>
      <c r="GNO94" s="12"/>
      <c r="GNP94" s="12"/>
      <c r="GNQ94" s="12"/>
      <c r="GNR94" s="12"/>
      <c r="GNS94" s="12"/>
      <c r="GNT94" s="12"/>
      <c r="GNU94" s="12"/>
      <c r="GNV94" s="12"/>
      <c r="GNW94" s="12"/>
      <c r="GNX94" s="12"/>
      <c r="GNY94" s="12"/>
      <c r="GNZ94" s="12"/>
      <c r="GOA94" s="12"/>
      <c r="GOB94" s="12"/>
      <c r="GOC94" s="12"/>
      <c r="GOD94" s="12"/>
      <c r="GOE94" s="12"/>
      <c r="GOF94" s="12"/>
      <c r="GOG94" s="12"/>
      <c r="GOH94" s="12"/>
      <c r="GOI94" s="12"/>
      <c r="GOJ94" s="12"/>
      <c r="GOK94" s="12"/>
      <c r="GOL94" s="12"/>
      <c r="GOM94" s="12"/>
      <c r="GON94" s="12"/>
      <c r="GOO94" s="12"/>
      <c r="GOP94" s="12"/>
      <c r="GOQ94" s="12"/>
      <c r="GOR94" s="12"/>
      <c r="GOS94" s="12"/>
      <c r="GOT94" s="12"/>
      <c r="GOU94" s="12"/>
      <c r="GOV94" s="12"/>
      <c r="GOW94" s="12"/>
      <c r="GOX94" s="12"/>
      <c r="GOY94" s="12"/>
      <c r="GOZ94" s="12"/>
      <c r="GPA94" s="12"/>
      <c r="GPB94" s="12"/>
      <c r="GPC94" s="12"/>
      <c r="GPD94" s="12"/>
      <c r="GPE94" s="12"/>
      <c r="GPF94" s="12"/>
      <c r="GPG94" s="12"/>
      <c r="GPH94" s="12"/>
      <c r="GPI94" s="12"/>
      <c r="GPJ94" s="12"/>
      <c r="GPK94" s="12"/>
      <c r="GPL94" s="12"/>
      <c r="GPM94" s="12"/>
      <c r="GPN94" s="12"/>
      <c r="GPO94" s="12"/>
      <c r="GPP94" s="12"/>
      <c r="GPQ94" s="12"/>
      <c r="GPR94" s="12"/>
      <c r="GPS94" s="12"/>
      <c r="GPT94" s="12"/>
      <c r="GPU94" s="12"/>
      <c r="GPV94" s="12"/>
      <c r="GPW94" s="12"/>
      <c r="GPX94" s="12"/>
      <c r="GPY94" s="12"/>
      <c r="GPZ94" s="12"/>
      <c r="GQA94" s="12"/>
      <c r="GQB94" s="12"/>
      <c r="GQC94" s="12"/>
      <c r="GQD94" s="12"/>
      <c r="GQE94" s="12"/>
      <c r="GQF94" s="12"/>
      <c r="GQG94" s="12"/>
      <c r="GQH94" s="12"/>
      <c r="GQI94" s="12"/>
      <c r="GQJ94" s="12"/>
      <c r="GQK94" s="12"/>
      <c r="GQL94" s="12"/>
      <c r="GQM94" s="12"/>
      <c r="GQN94" s="12"/>
      <c r="GQO94" s="12"/>
      <c r="GQP94" s="12"/>
      <c r="GQQ94" s="12"/>
      <c r="GQR94" s="12"/>
      <c r="GQS94" s="12"/>
      <c r="GQT94" s="12"/>
      <c r="GQU94" s="12"/>
      <c r="GQV94" s="12"/>
      <c r="GQW94" s="12"/>
      <c r="GQX94" s="12"/>
      <c r="GQY94" s="12"/>
      <c r="GQZ94" s="12"/>
      <c r="GRA94" s="12"/>
      <c r="GRB94" s="12"/>
      <c r="GRC94" s="12"/>
      <c r="GRD94" s="12"/>
      <c r="GRE94" s="12"/>
      <c r="GRF94" s="12"/>
      <c r="GRG94" s="12"/>
      <c r="GRH94" s="12"/>
      <c r="GRI94" s="12"/>
      <c r="GRJ94" s="12"/>
      <c r="GRK94" s="12"/>
      <c r="GRL94" s="12"/>
      <c r="GRM94" s="12"/>
      <c r="GRN94" s="12"/>
      <c r="GRO94" s="12"/>
      <c r="GRP94" s="12"/>
      <c r="GRQ94" s="12"/>
      <c r="GRR94" s="12"/>
      <c r="GRS94" s="12"/>
      <c r="GRT94" s="12"/>
      <c r="GRU94" s="12"/>
      <c r="GRV94" s="12"/>
      <c r="GRW94" s="12"/>
      <c r="GRX94" s="12"/>
      <c r="GRY94" s="12"/>
      <c r="GRZ94" s="12"/>
      <c r="GSA94" s="12"/>
      <c r="GSB94" s="12"/>
      <c r="GSC94" s="12"/>
      <c r="GSD94" s="12"/>
      <c r="GSE94" s="12"/>
      <c r="GSF94" s="12"/>
      <c r="GSG94" s="12"/>
      <c r="GSH94" s="12"/>
      <c r="GSI94" s="12"/>
      <c r="GSJ94" s="12"/>
      <c r="GSK94" s="12"/>
      <c r="GSL94" s="12"/>
      <c r="GSM94" s="12"/>
      <c r="GSN94" s="12"/>
      <c r="GSO94" s="12"/>
      <c r="GSP94" s="12"/>
      <c r="GSQ94" s="12"/>
      <c r="GSR94" s="12"/>
      <c r="GSS94" s="12"/>
      <c r="GST94" s="12"/>
      <c r="GSU94" s="12"/>
      <c r="GSV94" s="12"/>
      <c r="GSW94" s="12"/>
      <c r="GSX94" s="12"/>
      <c r="GSY94" s="12"/>
      <c r="GSZ94" s="12"/>
      <c r="GTA94" s="12"/>
      <c r="GTB94" s="12"/>
      <c r="GTC94" s="12"/>
      <c r="GTD94" s="12"/>
      <c r="GTE94" s="12"/>
      <c r="GTF94" s="12"/>
      <c r="GTG94" s="12"/>
      <c r="GTH94" s="12"/>
      <c r="GTI94" s="12"/>
      <c r="GTJ94" s="12"/>
      <c r="GTK94" s="12"/>
      <c r="GTL94" s="12"/>
      <c r="GTM94" s="12"/>
      <c r="GTN94" s="12"/>
      <c r="GTO94" s="12"/>
      <c r="GTP94" s="12"/>
      <c r="GTQ94" s="12"/>
      <c r="GTR94" s="12"/>
      <c r="GTS94" s="12"/>
      <c r="GTT94" s="12"/>
      <c r="GTU94" s="12"/>
      <c r="GTV94" s="12"/>
      <c r="GTW94" s="12"/>
      <c r="GTX94" s="12"/>
      <c r="GTY94" s="12"/>
      <c r="GTZ94" s="12"/>
      <c r="GUA94" s="12"/>
      <c r="GUB94" s="12"/>
      <c r="GUC94" s="12"/>
      <c r="GUD94" s="12"/>
      <c r="GUE94" s="12"/>
      <c r="GUF94" s="12"/>
      <c r="GUG94" s="12"/>
      <c r="GUH94" s="12"/>
      <c r="GUI94" s="12"/>
      <c r="GUJ94" s="12"/>
      <c r="GUK94" s="12"/>
      <c r="GUL94" s="12"/>
      <c r="GUM94" s="12"/>
      <c r="GUN94" s="12"/>
      <c r="GUO94" s="12"/>
      <c r="GUP94" s="12"/>
      <c r="GUQ94" s="12"/>
      <c r="GUR94" s="12"/>
      <c r="GUS94" s="12"/>
      <c r="GUT94" s="12"/>
      <c r="GUU94" s="12"/>
      <c r="GUV94" s="12"/>
      <c r="GUW94" s="12"/>
      <c r="GUX94" s="12"/>
      <c r="GUY94" s="12"/>
      <c r="GUZ94" s="12"/>
      <c r="GVA94" s="12"/>
      <c r="GVB94" s="12"/>
      <c r="GVC94" s="12"/>
      <c r="GVD94" s="12"/>
      <c r="GVE94" s="12"/>
      <c r="GVF94" s="12"/>
      <c r="GVG94" s="12"/>
      <c r="GVH94" s="12"/>
      <c r="GVI94" s="12"/>
      <c r="GVJ94" s="12"/>
      <c r="GVK94" s="12"/>
      <c r="GVL94" s="12"/>
      <c r="GVM94" s="12"/>
      <c r="GVN94" s="12"/>
      <c r="GVO94" s="12"/>
      <c r="GVP94" s="12"/>
      <c r="GVQ94" s="12"/>
      <c r="GVR94" s="12"/>
      <c r="GVS94" s="12"/>
      <c r="GVT94" s="12"/>
      <c r="GVU94" s="12"/>
      <c r="GVV94" s="12"/>
      <c r="GVW94" s="12"/>
      <c r="GVX94" s="12"/>
      <c r="GVY94" s="12"/>
      <c r="GVZ94" s="12"/>
      <c r="GWA94" s="12"/>
      <c r="GWB94" s="12"/>
      <c r="GWC94" s="12"/>
      <c r="GWD94" s="12"/>
      <c r="GWE94" s="12"/>
      <c r="GWF94" s="12"/>
      <c r="GWG94" s="12"/>
      <c r="GWH94" s="12"/>
      <c r="GWI94" s="12"/>
      <c r="GWJ94" s="12"/>
      <c r="GWK94" s="12"/>
      <c r="GWL94" s="12"/>
      <c r="GWM94" s="12"/>
      <c r="GWN94" s="12"/>
      <c r="GWO94" s="12"/>
      <c r="GWP94" s="12"/>
      <c r="GWQ94" s="12"/>
      <c r="GWR94" s="12"/>
      <c r="GWS94" s="12"/>
      <c r="GWT94" s="12"/>
      <c r="GWU94" s="12"/>
      <c r="GWV94" s="12"/>
      <c r="GWW94" s="12"/>
      <c r="GWX94" s="12"/>
      <c r="GWY94" s="12"/>
      <c r="GWZ94" s="12"/>
      <c r="GXA94" s="12"/>
      <c r="GXB94" s="12"/>
      <c r="GXC94" s="12"/>
      <c r="GXD94" s="12"/>
      <c r="GXE94" s="12"/>
      <c r="GXF94" s="12"/>
      <c r="GXG94" s="12"/>
      <c r="GXH94" s="12"/>
      <c r="GXI94" s="12"/>
      <c r="GXJ94" s="12"/>
      <c r="GXK94" s="12"/>
      <c r="GXL94" s="12"/>
      <c r="GXM94" s="12"/>
      <c r="GXN94" s="12"/>
      <c r="GXO94" s="12"/>
      <c r="GXP94" s="12"/>
      <c r="GXQ94" s="12"/>
      <c r="GXR94" s="12"/>
      <c r="GXS94" s="12"/>
      <c r="GXT94" s="12"/>
      <c r="GXU94" s="12"/>
      <c r="GXV94" s="12"/>
      <c r="GXW94" s="12"/>
      <c r="GXX94" s="12"/>
      <c r="GXY94" s="12"/>
      <c r="GXZ94" s="12"/>
      <c r="GYA94" s="12"/>
      <c r="GYB94" s="12"/>
      <c r="GYC94" s="12"/>
      <c r="GYD94" s="12"/>
      <c r="GYE94" s="12"/>
      <c r="GYF94" s="12"/>
      <c r="GYG94" s="12"/>
      <c r="GYH94" s="12"/>
      <c r="GYI94" s="12"/>
      <c r="GYJ94" s="12"/>
      <c r="GYK94" s="12"/>
      <c r="GYL94" s="12"/>
      <c r="GYM94" s="12"/>
      <c r="GYN94" s="12"/>
      <c r="GYO94" s="12"/>
      <c r="GYP94" s="12"/>
      <c r="GYQ94" s="12"/>
      <c r="GYR94" s="12"/>
      <c r="GYS94" s="12"/>
      <c r="GYT94" s="12"/>
      <c r="GYU94" s="12"/>
      <c r="GYV94" s="12"/>
      <c r="GYW94" s="12"/>
      <c r="GYX94" s="12"/>
      <c r="GYY94" s="12"/>
      <c r="GYZ94" s="12"/>
      <c r="GZA94" s="12"/>
      <c r="GZB94" s="12"/>
      <c r="GZC94" s="12"/>
      <c r="GZD94" s="12"/>
      <c r="GZE94" s="12"/>
      <c r="GZF94" s="12"/>
      <c r="GZG94" s="12"/>
      <c r="GZH94" s="12"/>
      <c r="GZI94" s="12"/>
      <c r="GZJ94" s="12"/>
      <c r="GZK94" s="12"/>
      <c r="GZL94" s="12"/>
      <c r="GZM94" s="12"/>
      <c r="GZN94" s="12"/>
      <c r="GZO94" s="12"/>
      <c r="GZP94" s="12"/>
      <c r="GZQ94" s="12"/>
      <c r="GZR94" s="12"/>
      <c r="GZS94" s="12"/>
      <c r="GZT94" s="12"/>
      <c r="GZU94" s="12"/>
      <c r="GZV94" s="12"/>
      <c r="GZW94" s="12"/>
      <c r="GZX94" s="12"/>
      <c r="GZY94" s="12"/>
      <c r="GZZ94" s="12"/>
      <c r="HAA94" s="12"/>
      <c r="HAB94" s="12"/>
      <c r="HAC94" s="12"/>
      <c r="HAD94" s="12"/>
      <c r="HAE94" s="12"/>
      <c r="HAF94" s="12"/>
      <c r="HAG94" s="12"/>
      <c r="HAH94" s="12"/>
      <c r="HAI94" s="12"/>
      <c r="HAJ94" s="12"/>
      <c r="HAK94" s="12"/>
      <c r="HAL94" s="12"/>
      <c r="HAM94" s="12"/>
      <c r="HAN94" s="12"/>
      <c r="HAO94" s="12"/>
      <c r="HAP94" s="12"/>
      <c r="HAQ94" s="12"/>
      <c r="HAR94" s="12"/>
      <c r="HAS94" s="12"/>
      <c r="HAT94" s="12"/>
      <c r="HAU94" s="12"/>
      <c r="HAV94" s="12"/>
      <c r="HAW94" s="12"/>
      <c r="HAX94" s="12"/>
      <c r="HAY94" s="12"/>
      <c r="HAZ94" s="12"/>
      <c r="HBA94" s="12"/>
      <c r="HBB94" s="12"/>
      <c r="HBC94" s="12"/>
      <c r="HBD94" s="12"/>
      <c r="HBE94" s="12"/>
      <c r="HBF94" s="12"/>
      <c r="HBG94" s="12"/>
      <c r="HBH94" s="12"/>
      <c r="HBI94" s="12"/>
      <c r="HBJ94" s="12"/>
      <c r="HBK94" s="12"/>
      <c r="HBL94" s="12"/>
      <c r="HBM94" s="12"/>
      <c r="HBN94" s="12"/>
      <c r="HBO94" s="12"/>
      <c r="HBP94" s="12"/>
      <c r="HBQ94" s="12"/>
      <c r="HBR94" s="12"/>
      <c r="HBS94" s="12"/>
      <c r="HBT94" s="12"/>
      <c r="HBU94" s="12"/>
      <c r="HBV94" s="12"/>
      <c r="HBW94" s="12"/>
      <c r="HBX94" s="12"/>
      <c r="HBY94" s="12"/>
      <c r="HBZ94" s="12"/>
      <c r="HCA94" s="12"/>
      <c r="HCB94" s="12"/>
      <c r="HCC94" s="12"/>
      <c r="HCD94" s="12"/>
      <c r="HCE94" s="12"/>
      <c r="HCF94" s="12"/>
      <c r="HCG94" s="12"/>
      <c r="HCH94" s="12"/>
      <c r="HCI94" s="12"/>
      <c r="HCJ94" s="12"/>
      <c r="HCK94" s="12"/>
      <c r="HCL94" s="12"/>
      <c r="HCM94" s="12"/>
      <c r="HCN94" s="12"/>
      <c r="HCO94" s="12"/>
      <c r="HCP94" s="12"/>
      <c r="HCQ94" s="12"/>
      <c r="HCR94" s="12"/>
      <c r="HCS94" s="12"/>
      <c r="HCT94" s="12"/>
      <c r="HCU94" s="12"/>
      <c r="HCV94" s="12"/>
      <c r="HCW94" s="12"/>
      <c r="HCX94" s="12"/>
      <c r="HCY94" s="12"/>
      <c r="HCZ94" s="12"/>
      <c r="HDA94" s="12"/>
      <c r="HDB94" s="12"/>
      <c r="HDC94" s="12"/>
      <c r="HDD94" s="12"/>
      <c r="HDE94" s="12"/>
      <c r="HDF94" s="12"/>
      <c r="HDG94" s="12"/>
      <c r="HDH94" s="12"/>
      <c r="HDI94" s="12"/>
      <c r="HDJ94" s="12"/>
      <c r="HDK94" s="12"/>
      <c r="HDL94" s="12"/>
      <c r="HDM94" s="12"/>
      <c r="HDN94" s="12"/>
      <c r="HDO94" s="12"/>
      <c r="HDP94" s="12"/>
      <c r="HDQ94" s="12"/>
      <c r="HDR94" s="12"/>
      <c r="HDS94" s="12"/>
      <c r="HDT94" s="12"/>
      <c r="HDU94" s="12"/>
      <c r="HDV94" s="12"/>
      <c r="HDW94" s="12"/>
      <c r="HDX94" s="12"/>
      <c r="HDY94" s="12"/>
      <c r="HDZ94" s="12"/>
      <c r="HEA94" s="12"/>
      <c r="HEB94" s="12"/>
      <c r="HEC94" s="12"/>
      <c r="HED94" s="12"/>
      <c r="HEE94" s="12"/>
      <c r="HEF94" s="12"/>
      <c r="HEG94" s="12"/>
      <c r="HEH94" s="12"/>
      <c r="HEI94" s="12"/>
      <c r="HEJ94" s="12"/>
      <c r="HEK94" s="12"/>
      <c r="HEL94" s="12"/>
      <c r="HEM94" s="12"/>
      <c r="HEN94" s="12"/>
      <c r="HEO94" s="12"/>
      <c r="HEP94" s="12"/>
      <c r="HEQ94" s="12"/>
      <c r="HER94" s="12"/>
      <c r="HES94" s="12"/>
      <c r="HET94" s="12"/>
      <c r="HEU94" s="12"/>
      <c r="HEV94" s="12"/>
      <c r="HEW94" s="12"/>
      <c r="HEX94" s="12"/>
      <c r="HEY94" s="12"/>
      <c r="HEZ94" s="12"/>
      <c r="HFA94" s="12"/>
      <c r="HFB94" s="12"/>
      <c r="HFC94" s="12"/>
      <c r="HFD94" s="12"/>
      <c r="HFE94" s="12"/>
      <c r="HFF94" s="12"/>
      <c r="HFG94" s="12"/>
      <c r="HFH94" s="12"/>
      <c r="HFI94" s="12"/>
      <c r="HFJ94" s="12"/>
      <c r="HFK94" s="12"/>
      <c r="HFL94" s="12"/>
      <c r="HFM94" s="12"/>
      <c r="HFN94" s="12"/>
      <c r="HFO94" s="12"/>
      <c r="HFP94" s="12"/>
      <c r="HFQ94" s="12"/>
      <c r="HFR94" s="12"/>
      <c r="HFS94" s="12"/>
      <c r="HFT94" s="12"/>
      <c r="HFU94" s="12"/>
      <c r="HFV94" s="12"/>
      <c r="HFW94" s="12"/>
      <c r="HFX94" s="12"/>
      <c r="HFY94" s="12"/>
      <c r="HFZ94" s="12"/>
      <c r="HGA94" s="12"/>
      <c r="HGB94" s="12"/>
      <c r="HGC94" s="12"/>
      <c r="HGD94" s="12"/>
      <c r="HGE94" s="12"/>
      <c r="HGF94" s="12"/>
      <c r="HGG94" s="12"/>
      <c r="HGH94" s="12"/>
      <c r="HGI94" s="12"/>
      <c r="HGJ94" s="12"/>
      <c r="HGK94" s="12"/>
      <c r="HGL94" s="12"/>
      <c r="HGM94" s="12"/>
      <c r="HGN94" s="12"/>
      <c r="HGO94" s="12"/>
      <c r="HGP94" s="12"/>
      <c r="HGQ94" s="12"/>
      <c r="HGR94" s="12"/>
      <c r="HGS94" s="12"/>
      <c r="HGT94" s="12"/>
      <c r="HGU94" s="12"/>
      <c r="HGV94" s="12"/>
      <c r="HGW94" s="12"/>
      <c r="HGX94" s="12"/>
      <c r="HGY94" s="12"/>
      <c r="HGZ94" s="12"/>
      <c r="HHA94" s="12"/>
      <c r="HHB94" s="12"/>
      <c r="HHC94" s="12"/>
      <c r="HHD94" s="12"/>
      <c r="HHE94" s="12"/>
      <c r="HHF94" s="12"/>
      <c r="HHG94" s="12"/>
      <c r="HHH94" s="12"/>
      <c r="HHI94" s="12"/>
      <c r="HHJ94" s="12"/>
      <c r="HHK94" s="12"/>
      <c r="HHL94" s="12"/>
      <c r="HHM94" s="12"/>
      <c r="HHN94" s="12"/>
      <c r="HHO94" s="12"/>
      <c r="HHP94" s="12"/>
      <c r="HHQ94" s="12"/>
      <c r="HHR94" s="12"/>
      <c r="HHS94" s="12"/>
      <c r="HHT94" s="12"/>
      <c r="HHU94" s="12"/>
      <c r="HHV94" s="12"/>
      <c r="HHW94" s="12"/>
      <c r="HHX94" s="12"/>
      <c r="HHY94" s="12"/>
      <c r="HHZ94" s="12"/>
      <c r="HIA94" s="12"/>
      <c r="HIB94" s="12"/>
      <c r="HIC94" s="12"/>
      <c r="HID94" s="12"/>
      <c r="HIE94" s="12"/>
      <c r="HIF94" s="12"/>
      <c r="HIG94" s="12"/>
      <c r="HIH94" s="12"/>
      <c r="HII94" s="12"/>
      <c r="HIJ94" s="12"/>
      <c r="HIK94" s="12"/>
      <c r="HIL94" s="12"/>
      <c r="HIM94" s="12"/>
      <c r="HIN94" s="12"/>
      <c r="HIO94" s="12"/>
      <c r="HIP94" s="12"/>
      <c r="HIQ94" s="12"/>
      <c r="HIR94" s="12"/>
      <c r="HIS94" s="12"/>
      <c r="HIT94" s="12"/>
      <c r="HIU94" s="12"/>
      <c r="HIV94" s="12"/>
      <c r="HIW94" s="12"/>
      <c r="HIX94" s="12"/>
      <c r="HIY94" s="12"/>
      <c r="HIZ94" s="12"/>
      <c r="HJA94" s="12"/>
      <c r="HJB94" s="12"/>
      <c r="HJC94" s="12"/>
      <c r="HJD94" s="12"/>
      <c r="HJE94" s="12"/>
      <c r="HJF94" s="12"/>
      <c r="HJG94" s="12"/>
      <c r="HJH94" s="12"/>
      <c r="HJI94" s="12"/>
      <c r="HJJ94" s="12"/>
      <c r="HJK94" s="12"/>
      <c r="HJL94" s="12"/>
      <c r="HJM94" s="12"/>
      <c r="HJN94" s="12"/>
      <c r="HJO94" s="12"/>
      <c r="HJP94" s="12"/>
      <c r="HJQ94" s="12"/>
      <c r="HJR94" s="12"/>
      <c r="HJS94" s="12"/>
      <c r="HJT94" s="12"/>
      <c r="HJU94" s="12"/>
      <c r="HJV94" s="12"/>
      <c r="HJW94" s="12"/>
      <c r="HJX94" s="12"/>
      <c r="HJY94" s="12"/>
      <c r="HJZ94" s="12"/>
      <c r="HKA94" s="12"/>
      <c r="HKB94" s="12"/>
      <c r="HKC94" s="12"/>
      <c r="HKD94" s="12"/>
      <c r="HKE94" s="12"/>
      <c r="HKF94" s="12"/>
      <c r="HKG94" s="12"/>
      <c r="HKH94" s="12"/>
      <c r="HKI94" s="12"/>
      <c r="HKJ94" s="12"/>
      <c r="HKK94" s="12"/>
      <c r="HKL94" s="12"/>
      <c r="HKM94" s="12"/>
      <c r="HKN94" s="12"/>
      <c r="HKO94" s="12"/>
      <c r="HKP94" s="12"/>
      <c r="HKQ94" s="12"/>
      <c r="HKR94" s="12"/>
      <c r="HKS94" s="12"/>
      <c r="HKT94" s="12"/>
      <c r="HKU94" s="12"/>
      <c r="HKV94" s="12"/>
      <c r="HKW94" s="12"/>
      <c r="HKX94" s="12"/>
      <c r="HKY94" s="12"/>
      <c r="HKZ94" s="12"/>
      <c r="HLA94" s="12"/>
      <c r="HLB94" s="12"/>
      <c r="HLC94" s="12"/>
      <c r="HLD94" s="12"/>
      <c r="HLE94" s="12"/>
      <c r="HLF94" s="12"/>
      <c r="HLG94" s="12"/>
      <c r="HLH94" s="12"/>
      <c r="HLI94" s="12"/>
      <c r="HLJ94" s="12"/>
      <c r="HLK94" s="12"/>
      <c r="HLL94" s="12"/>
      <c r="HLM94" s="12"/>
      <c r="HLN94" s="12"/>
      <c r="HLO94" s="12"/>
      <c r="HLP94" s="12"/>
      <c r="HLQ94" s="12"/>
      <c r="HLR94" s="12"/>
      <c r="HLS94" s="12"/>
      <c r="HLT94" s="12"/>
      <c r="HLU94" s="12"/>
      <c r="HLV94" s="12"/>
      <c r="HLW94" s="12"/>
      <c r="HLX94" s="12"/>
      <c r="HLY94" s="12"/>
      <c r="HLZ94" s="12"/>
      <c r="HMA94" s="12"/>
      <c r="HMB94" s="12"/>
      <c r="HMC94" s="12"/>
      <c r="HMD94" s="12"/>
      <c r="HME94" s="12"/>
      <c r="HMF94" s="12"/>
      <c r="HMG94" s="12"/>
      <c r="HMH94" s="12"/>
      <c r="HMI94" s="12"/>
      <c r="HMJ94" s="12"/>
      <c r="HMK94" s="12"/>
      <c r="HML94" s="12"/>
      <c r="HMM94" s="12"/>
      <c r="HMN94" s="12"/>
      <c r="HMO94" s="12"/>
      <c r="HMP94" s="12"/>
      <c r="HMQ94" s="12"/>
      <c r="HMR94" s="12"/>
      <c r="HMS94" s="12"/>
      <c r="HMT94" s="12"/>
      <c r="HMU94" s="12"/>
      <c r="HMV94" s="12"/>
      <c r="HMW94" s="12"/>
      <c r="HMX94" s="12"/>
      <c r="HMY94" s="12"/>
      <c r="HMZ94" s="12"/>
      <c r="HNA94" s="12"/>
      <c r="HNB94" s="12"/>
      <c r="HNC94" s="12"/>
      <c r="HND94" s="12"/>
      <c r="HNE94" s="12"/>
      <c r="HNF94" s="12"/>
      <c r="HNG94" s="12"/>
      <c r="HNH94" s="12"/>
      <c r="HNI94" s="12"/>
      <c r="HNJ94" s="12"/>
      <c r="HNK94" s="12"/>
      <c r="HNL94" s="12"/>
      <c r="HNM94" s="12"/>
      <c r="HNN94" s="12"/>
      <c r="HNO94" s="12"/>
      <c r="HNP94" s="12"/>
      <c r="HNQ94" s="12"/>
      <c r="HNR94" s="12"/>
      <c r="HNS94" s="12"/>
      <c r="HNT94" s="12"/>
      <c r="HNU94" s="12"/>
      <c r="HNV94" s="12"/>
      <c r="HNW94" s="12"/>
      <c r="HNX94" s="12"/>
      <c r="HNY94" s="12"/>
      <c r="HNZ94" s="12"/>
      <c r="HOA94" s="12"/>
      <c r="HOB94" s="12"/>
      <c r="HOC94" s="12"/>
      <c r="HOD94" s="12"/>
      <c r="HOE94" s="12"/>
      <c r="HOF94" s="12"/>
      <c r="HOG94" s="12"/>
      <c r="HOH94" s="12"/>
      <c r="HOI94" s="12"/>
      <c r="HOJ94" s="12"/>
      <c r="HOK94" s="12"/>
      <c r="HOL94" s="12"/>
      <c r="HOM94" s="12"/>
      <c r="HON94" s="12"/>
      <c r="HOO94" s="12"/>
      <c r="HOP94" s="12"/>
      <c r="HOQ94" s="12"/>
      <c r="HOR94" s="12"/>
      <c r="HOS94" s="12"/>
      <c r="HOT94" s="12"/>
      <c r="HOU94" s="12"/>
      <c r="HOV94" s="12"/>
      <c r="HOW94" s="12"/>
      <c r="HOX94" s="12"/>
      <c r="HOY94" s="12"/>
      <c r="HOZ94" s="12"/>
      <c r="HPA94" s="12"/>
      <c r="HPB94" s="12"/>
      <c r="HPC94" s="12"/>
      <c r="HPD94" s="12"/>
      <c r="HPE94" s="12"/>
      <c r="HPF94" s="12"/>
      <c r="HPG94" s="12"/>
      <c r="HPH94" s="12"/>
      <c r="HPI94" s="12"/>
      <c r="HPJ94" s="12"/>
      <c r="HPK94" s="12"/>
      <c r="HPL94" s="12"/>
      <c r="HPM94" s="12"/>
      <c r="HPN94" s="12"/>
      <c r="HPO94" s="12"/>
      <c r="HPP94" s="12"/>
      <c r="HPQ94" s="12"/>
      <c r="HPR94" s="12"/>
      <c r="HPS94" s="12"/>
      <c r="HPT94" s="12"/>
      <c r="HPU94" s="12"/>
      <c r="HPV94" s="12"/>
      <c r="HPW94" s="12"/>
      <c r="HPX94" s="12"/>
      <c r="HPY94" s="12"/>
      <c r="HPZ94" s="12"/>
      <c r="HQA94" s="12"/>
      <c r="HQB94" s="12"/>
      <c r="HQC94" s="12"/>
      <c r="HQD94" s="12"/>
      <c r="HQE94" s="12"/>
      <c r="HQF94" s="12"/>
      <c r="HQG94" s="12"/>
      <c r="HQH94" s="12"/>
      <c r="HQI94" s="12"/>
      <c r="HQJ94" s="12"/>
      <c r="HQK94" s="12"/>
      <c r="HQL94" s="12"/>
      <c r="HQM94" s="12"/>
      <c r="HQN94" s="12"/>
      <c r="HQO94" s="12"/>
      <c r="HQP94" s="12"/>
      <c r="HQQ94" s="12"/>
      <c r="HQR94" s="12"/>
      <c r="HQS94" s="12"/>
      <c r="HQT94" s="12"/>
      <c r="HQU94" s="12"/>
      <c r="HQV94" s="12"/>
      <c r="HQW94" s="12"/>
      <c r="HQX94" s="12"/>
      <c r="HQY94" s="12"/>
      <c r="HQZ94" s="12"/>
      <c r="HRA94" s="12"/>
      <c r="HRB94" s="12"/>
      <c r="HRC94" s="12"/>
      <c r="HRD94" s="12"/>
      <c r="HRE94" s="12"/>
      <c r="HRF94" s="12"/>
      <c r="HRG94" s="12"/>
      <c r="HRH94" s="12"/>
      <c r="HRI94" s="12"/>
      <c r="HRJ94" s="12"/>
      <c r="HRK94" s="12"/>
      <c r="HRL94" s="12"/>
      <c r="HRM94" s="12"/>
      <c r="HRN94" s="12"/>
      <c r="HRO94" s="12"/>
      <c r="HRP94" s="12"/>
      <c r="HRQ94" s="12"/>
      <c r="HRR94" s="12"/>
      <c r="HRS94" s="12"/>
      <c r="HRT94" s="12"/>
      <c r="HRU94" s="12"/>
      <c r="HRV94" s="12"/>
      <c r="HRW94" s="12"/>
      <c r="HRX94" s="12"/>
      <c r="HRY94" s="12"/>
      <c r="HRZ94" s="12"/>
      <c r="HSA94" s="12"/>
      <c r="HSB94" s="12"/>
      <c r="HSC94" s="12"/>
      <c r="HSD94" s="12"/>
      <c r="HSE94" s="12"/>
      <c r="HSF94" s="12"/>
      <c r="HSG94" s="12"/>
      <c r="HSH94" s="12"/>
      <c r="HSI94" s="12"/>
      <c r="HSJ94" s="12"/>
      <c r="HSK94" s="12"/>
      <c r="HSL94" s="12"/>
      <c r="HSM94" s="12"/>
      <c r="HSN94" s="12"/>
      <c r="HSO94" s="12"/>
      <c r="HSP94" s="12"/>
      <c r="HSQ94" s="12"/>
      <c r="HSR94" s="12"/>
      <c r="HSS94" s="12"/>
      <c r="HST94" s="12"/>
      <c r="HSU94" s="12"/>
      <c r="HSV94" s="12"/>
      <c r="HSW94" s="12"/>
      <c r="HSX94" s="12"/>
      <c r="HSY94" s="12"/>
      <c r="HSZ94" s="12"/>
      <c r="HTA94" s="12"/>
      <c r="HTB94" s="12"/>
      <c r="HTC94" s="12"/>
      <c r="HTD94" s="12"/>
      <c r="HTE94" s="12"/>
      <c r="HTF94" s="12"/>
      <c r="HTG94" s="12"/>
      <c r="HTH94" s="12"/>
      <c r="HTI94" s="12"/>
      <c r="HTJ94" s="12"/>
      <c r="HTK94" s="12"/>
      <c r="HTL94" s="12"/>
      <c r="HTM94" s="12"/>
      <c r="HTN94" s="12"/>
      <c r="HTO94" s="12"/>
      <c r="HTP94" s="12"/>
      <c r="HTQ94" s="12"/>
      <c r="HTR94" s="12"/>
      <c r="HTS94" s="12"/>
      <c r="HTT94" s="12"/>
      <c r="HTU94" s="12"/>
      <c r="HTV94" s="12"/>
      <c r="HTW94" s="12"/>
      <c r="HTX94" s="12"/>
      <c r="HTY94" s="12"/>
      <c r="HTZ94" s="12"/>
      <c r="HUA94" s="12"/>
      <c r="HUB94" s="12"/>
      <c r="HUC94" s="12"/>
      <c r="HUD94" s="12"/>
      <c r="HUE94" s="12"/>
      <c r="HUF94" s="12"/>
      <c r="HUG94" s="12"/>
      <c r="HUH94" s="12"/>
      <c r="HUI94" s="12"/>
      <c r="HUJ94" s="12"/>
      <c r="HUK94" s="12"/>
      <c r="HUL94" s="12"/>
      <c r="HUM94" s="12"/>
      <c r="HUN94" s="12"/>
      <c r="HUO94" s="12"/>
      <c r="HUP94" s="12"/>
      <c r="HUQ94" s="12"/>
      <c r="HUR94" s="12"/>
      <c r="HUS94" s="12"/>
      <c r="HUT94" s="12"/>
      <c r="HUU94" s="12"/>
      <c r="HUV94" s="12"/>
      <c r="HUW94" s="12"/>
      <c r="HUX94" s="12"/>
      <c r="HUY94" s="12"/>
      <c r="HUZ94" s="12"/>
      <c r="HVA94" s="12"/>
      <c r="HVB94" s="12"/>
      <c r="HVC94" s="12"/>
      <c r="HVD94" s="12"/>
      <c r="HVE94" s="12"/>
      <c r="HVF94" s="12"/>
      <c r="HVG94" s="12"/>
      <c r="HVH94" s="12"/>
      <c r="HVI94" s="12"/>
      <c r="HVJ94" s="12"/>
      <c r="HVK94" s="12"/>
      <c r="HVL94" s="12"/>
      <c r="HVM94" s="12"/>
      <c r="HVN94" s="12"/>
      <c r="HVO94" s="12"/>
      <c r="HVP94" s="12"/>
      <c r="HVQ94" s="12"/>
      <c r="HVR94" s="12"/>
      <c r="HVS94" s="12"/>
      <c r="HVT94" s="12"/>
      <c r="HVU94" s="12"/>
      <c r="HVV94" s="12"/>
      <c r="HVW94" s="12"/>
      <c r="HVX94" s="12"/>
      <c r="HVY94" s="12"/>
      <c r="HVZ94" s="12"/>
      <c r="HWA94" s="12"/>
      <c r="HWB94" s="12"/>
      <c r="HWC94" s="12"/>
      <c r="HWD94" s="12"/>
      <c r="HWE94" s="12"/>
      <c r="HWF94" s="12"/>
      <c r="HWG94" s="12"/>
      <c r="HWH94" s="12"/>
      <c r="HWI94" s="12"/>
      <c r="HWJ94" s="12"/>
      <c r="HWK94" s="12"/>
      <c r="HWL94" s="12"/>
      <c r="HWM94" s="12"/>
      <c r="HWN94" s="12"/>
      <c r="HWO94" s="12"/>
      <c r="HWP94" s="12"/>
      <c r="HWQ94" s="12"/>
      <c r="HWR94" s="12"/>
      <c r="HWS94" s="12"/>
      <c r="HWT94" s="12"/>
      <c r="HWU94" s="12"/>
      <c r="HWV94" s="12"/>
      <c r="HWW94" s="12"/>
      <c r="HWX94" s="12"/>
      <c r="HWY94" s="12"/>
      <c r="HWZ94" s="12"/>
      <c r="HXA94" s="12"/>
      <c r="HXB94" s="12"/>
      <c r="HXC94" s="12"/>
      <c r="HXD94" s="12"/>
      <c r="HXE94" s="12"/>
      <c r="HXF94" s="12"/>
      <c r="HXG94" s="12"/>
      <c r="HXH94" s="12"/>
      <c r="HXI94" s="12"/>
      <c r="HXJ94" s="12"/>
      <c r="HXK94" s="12"/>
      <c r="HXL94" s="12"/>
      <c r="HXM94" s="12"/>
      <c r="HXN94" s="12"/>
      <c r="HXO94" s="12"/>
      <c r="HXP94" s="12"/>
      <c r="HXQ94" s="12"/>
      <c r="HXR94" s="12"/>
      <c r="HXS94" s="12"/>
      <c r="HXT94" s="12"/>
      <c r="HXU94" s="12"/>
      <c r="HXV94" s="12"/>
      <c r="HXW94" s="12"/>
      <c r="HXX94" s="12"/>
      <c r="HXY94" s="12"/>
      <c r="HXZ94" s="12"/>
      <c r="HYA94" s="12"/>
      <c r="HYB94" s="12"/>
      <c r="HYC94" s="12"/>
      <c r="HYD94" s="12"/>
      <c r="HYE94" s="12"/>
      <c r="HYF94" s="12"/>
      <c r="HYG94" s="12"/>
      <c r="HYH94" s="12"/>
      <c r="HYI94" s="12"/>
      <c r="HYJ94" s="12"/>
      <c r="HYK94" s="12"/>
      <c r="HYL94" s="12"/>
      <c r="HYM94" s="12"/>
      <c r="HYN94" s="12"/>
      <c r="HYO94" s="12"/>
      <c r="HYP94" s="12"/>
      <c r="HYQ94" s="12"/>
      <c r="HYR94" s="12"/>
      <c r="HYS94" s="12"/>
      <c r="HYT94" s="12"/>
      <c r="HYU94" s="12"/>
      <c r="HYV94" s="12"/>
      <c r="HYW94" s="12"/>
      <c r="HYX94" s="12"/>
      <c r="HYY94" s="12"/>
      <c r="HYZ94" s="12"/>
      <c r="HZA94" s="12"/>
      <c r="HZB94" s="12"/>
      <c r="HZC94" s="12"/>
      <c r="HZD94" s="12"/>
      <c r="HZE94" s="12"/>
      <c r="HZF94" s="12"/>
      <c r="HZG94" s="12"/>
      <c r="HZH94" s="12"/>
      <c r="HZI94" s="12"/>
      <c r="HZJ94" s="12"/>
      <c r="HZK94" s="12"/>
      <c r="HZL94" s="12"/>
      <c r="HZM94" s="12"/>
      <c r="HZN94" s="12"/>
      <c r="HZO94" s="12"/>
      <c r="HZP94" s="12"/>
      <c r="HZQ94" s="12"/>
      <c r="HZR94" s="12"/>
      <c r="HZS94" s="12"/>
      <c r="HZT94" s="12"/>
      <c r="HZU94" s="12"/>
      <c r="HZV94" s="12"/>
      <c r="HZW94" s="12"/>
      <c r="HZX94" s="12"/>
      <c r="HZY94" s="12"/>
      <c r="HZZ94" s="12"/>
      <c r="IAA94" s="12"/>
      <c r="IAB94" s="12"/>
      <c r="IAC94" s="12"/>
      <c r="IAD94" s="12"/>
      <c r="IAE94" s="12"/>
      <c r="IAF94" s="12"/>
      <c r="IAG94" s="12"/>
      <c r="IAH94" s="12"/>
      <c r="IAI94" s="12"/>
      <c r="IAJ94" s="12"/>
      <c r="IAK94" s="12"/>
      <c r="IAL94" s="12"/>
      <c r="IAM94" s="12"/>
      <c r="IAN94" s="12"/>
      <c r="IAO94" s="12"/>
      <c r="IAP94" s="12"/>
      <c r="IAQ94" s="12"/>
      <c r="IAR94" s="12"/>
      <c r="IAS94" s="12"/>
      <c r="IAT94" s="12"/>
      <c r="IAU94" s="12"/>
      <c r="IAV94" s="12"/>
      <c r="IAW94" s="12"/>
      <c r="IAX94" s="12"/>
      <c r="IAY94" s="12"/>
      <c r="IAZ94" s="12"/>
      <c r="IBA94" s="12"/>
      <c r="IBB94" s="12"/>
      <c r="IBC94" s="12"/>
      <c r="IBD94" s="12"/>
      <c r="IBE94" s="12"/>
      <c r="IBF94" s="12"/>
      <c r="IBG94" s="12"/>
      <c r="IBH94" s="12"/>
      <c r="IBI94" s="12"/>
      <c r="IBJ94" s="12"/>
      <c r="IBK94" s="12"/>
      <c r="IBL94" s="12"/>
      <c r="IBM94" s="12"/>
      <c r="IBN94" s="12"/>
      <c r="IBO94" s="12"/>
      <c r="IBP94" s="12"/>
      <c r="IBQ94" s="12"/>
      <c r="IBR94" s="12"/>
      <c r="IBS94" s="12"/>
      <c r="IBT94" s="12"/>
      <c r="IBU94" s="12"/>
      <c r="IBV94" s="12"/>
      <c r="IBW94" s="12"/>
      <c r="IBX94" s="12"/>
      <c r="IBY94" s="12"/>
      <c r="IBZ94" s="12"/>
      <c r="ICA94" s="12"/>
      <c r="ICB94" s="12"/>
      <c r="ICC94" s="12"/>
      <c r="ICD94" s="12"/>
      <c r="ICE94" s="12"/>
      <c r="ICF94" s="12"/>
      <c r="ICG94" s="12"/>
      <c r="ICH94" s="12"/>
      <c r="ICI94" s="12"/>
      <c r="ICJ94" s="12"/>
      <c r="ICK94" s="12"/>
      <c r="ICL94" s="12"/>
      <c r="ICM94" s="12"/>
      <c r="ICN94" s="12"/>
      <c r="ICO94" s="12"/>
      <c r="ICP94" s="12"/>
      <c r="ICQ94" s="12"/>
      <c r="ICR94" s="12"/>
      <c r="ICS94" s="12"/>
      <c r="ICT94" s="12"/>
      <c r="ICU94" s="12"/>
      <c r="ICV94" s="12"/>
      <c r="ICW94" s="12"/>
      <c r="ICX94" s="12"/>
      <c r="ICY94" s="12"/>
      <c r="ICZ94" s="12"/>
      <c r="IDA94" s="12"/>
      <c r="IDB94" s="12"/>
      <c r="IDC94" s="12"/>
      <c r="IDD94" s="12"/>
      <c r="IDE94" s="12"/>
      <c r="IDF94" s="12"/>
      <c r="IDG94" s="12"/>
      <c r="IDH94" s="12"/>
      <c r="IDI94" s="12"/>
      <c r="IDJ94" s="12"/>
      <c r="IDK94" s="12"/>
      <c r="IDL94" s="12"/>
      <c r="IDM94" s="12"/>
      <c r="IDN94" s="12"/>
      <c r="IDO94" s="12"/>
      <c r="IDP94" s="12"/>
      <c r="IDQ94" s="12"/>
      <c r="IDR94" s="12"/>
      <c r="IDS94" s="12"/>
      <c r="IDT94" s="12"/>
      <c r="IDU94" s="12"/>
      <c r="IDV94" s="12"/>
      <c r="IDW94" s="12"/>
      <c r="IDX94" s="12"/>
      <c r="IDY94" s="12"/>
      <c r="IDZ94" s="12"/>
      <c r="IEA94" s="12"/>
      <c r="IEB94" s="12"/>
      <c r="IEC94" s="12"/>
      <c r="IED94" s="12"/>
      <c r="IEE94" s="12"/>
      <c r="IEF94" s="12"/>
      <c r="IEG94" s="12"/>
      <c r="IEH94" s="12"/>
      <c r="IEI94" s="12"/>
      <c r="IEJ94" s="12"/>
      <c r="IEK94" s="12"/>
      <c r="IEL94" s="12"/>
      <c r="IEM94" s="12"/>
      <c r="IEN94" s="12"/>
      <c r="IEO94" s="12"/>
      <c r="IEP94" s="12"/>
      <c r="IEQ94" s="12"/>
      <c r="IER94" s="12"/>
      <c r="IES94" s="12"/>
      <c r="IET94" s="12"/>
      <c r="IEU94" s="12"/>
      <c r="IEV94" s="12"/>
      <c r="IEW94" s="12"/>
      <c r="IEX94" s="12"/>
      <c r="IEY94" s="12"/>
      <c r="IEZ94" s="12"/>
      <c r="IFA94" s="12"/>
      <c r="IFB94" s="12"/>
      <c r="IFC94" s="12"/>
      <c r="IFD94" s="12"/>
      <c r="IFE94" s="12"/>
      <c r="IFF94" s="12"/>
      <c r="IFG94" s="12"/>
      <c r="IFH94" s="12"/>
      <c r="IFI94" s="12"/>
      <c r="IFJ94" s="12"/>
      <c r="IFK94" s="12"/>
      <c r="IFL94" s="12"/>
      <c r="IFM94" s="12"/>
      <c r="IFN94" s="12"/>
      <c r="IFO94" s="12"/>
      <c r="IFP94" s="12"/>
      <c r="IFQ94" s="12"/>
      <c r="IFR94" s="12"/>
      <c r="IFS94" s="12"/>
      <c r="IFT94" s="12"/>
      <c r="IFU94" s="12"/>
      <c r="IFV94" s="12"/>
      <c r="IFW94" s="12"/>
      <c r="IFX94" s="12"/>
      <c r="IFY94" s="12"/>
      <c r="IFZ94" s="12"/>
      <c r="IGA94" s="12"/>
      <c r="IGB94" s="12"/>
      <c r="IGC94" s="12"/>
      <c r="IGD94" s="12"/>
      <c r="IGE94" s="12"/>
      <c r="IGF94" s="12"/>
      <c r="IGG94" s="12"/>
      <c r="IGH94" s="12"/>
      <c r="IGI94" s="12"/>
      <c r="IGJ94" s="12"/>
      <c r="IGK94" s="12"/>
      <c r="IGL94" s="12"/>
      <c r="IGM94" s="12"/>
      <c r="IGN94" s="12"/>
      <c r="IGO94" s="12"/>
      <c r="IGP94" s="12"/>
      <c r="IGQ94" s="12"/>
      <c r="IGR94" s="12"/>
      <c r="IGS94" s="12"/>
      <c r="IGT94" s="12"/>
      <c r="IGU94" s="12"/>
      <c r="IGV94" s="12"/>
      <c r="IGW94" s="12"/>
      <c r="IGX94" s="12"/>
      <c r="IGY94" s="12"/>
      <c r="IGZ94" s="12"/>
      <c r="IHA94" s="12"/>
      <c r="IHB94" s="12"/>
      <c r="IHC94" s="12"/>
      <c r="IHD94" s="12"/>
      <c r="IHE94" s="12"/>
      <c r="IHF94" s="12"/>
      <c r="IHG94" s="12"/>
      <c r="IHH94" s="12"/>
      <c r="IHI94" s="12"/>
      <c r="IHJ94" s="12"/>
      <c r="IHK94" s="12"/>
      <c r="IHL94" s="12"/>
      <c r="IHM94" s="12"/>
      <c r="IHN94" s="12"/>
      <c r="IHO94" s="12"/>
      <c r="IHP94" s="12"/>
      <c r="IHQ94" s="12"/>
      <c r="IHR94" s="12"/>
      <c r="IHS94" s="12"/>
      <c r="IHT94" s="12"/>
      <c r="IHU94" s="12"/>
      <c r="IHV94" s="12"/>
      <c r="IHW94" s="12"/>
      <c r="IHX94" s="12"/>
      <c r="IHY94" s="12"/>
      <c r="IHZ94" s="12"/>
      <c r="IIA94" s="12"/>
      <c r="IIB94" s="12"/>
      <c r="IIC94" s="12"/>
      <c r="IID94" s="12"/>
      <c r="IIE94" s="12"/>
      <c r="IIF94" s="12"/>
      <c r="IIG94" s="12"/>
      <c r="IIH94" s="12"/>
      <c r="III94" s="12"/>
      <c r="IIJ94" s="12"/>
      <c r="IIK94" s="12"/>
      <c r="IIL94" s="12"/>
      <c r="IIM94" s="12"/>
      <c r="IIN94" s="12"/>
      <c r="IIO94" s="12"/>
      <c r="IIP94" s="12"/>
      <c r="IIQ94" s="12"/>
      <c r="IIR94" s="12"/>
      <c r="IIS94" s="12"/>
      <c r="IIT94" s="12"/>
      <c r="IIU94" s="12"/>
      <c r="IIV94" s="12"/>
      <c r="IIW94" s="12"/>
      <c r="IIX94" s="12"/>
      <c r="IIY94" s="12"/>
      <c r="IIZ94" s="12"/>
      <c r="IJA94" s="12"/>
      <c r="IJB94" s="12"/>
      <c r="IJC94" s="12"/>
      <c r="IJD94" s="12"/>
      <c r="IJE94" s="12"/>
      <c r="IJF94" s="12"/>
      <c r="IJG94" s="12"/>
      <c r="IJH94" s="12"/>
      <c r="IJI94" s="12"/>
      <c r="IJJ94" s="12"/>
      <c r="IJK94" s="12"/>
      <c r="IJL94" s="12"/>
      <c r="IJM94" s="12"/>
      <c r="IJN94" s="12"/>
      <c r="IJO94" s="12"/>
      <c r="IJP94" s="12"/>
      <c r="IJQ94" s="12"/>
      <c r="IJR94" s="12"/>
      <c r="IJS94" s="12"/>
      <c r="IJT94" s="12"/>
      <c r="IJU94" s="12"/>
      <c r="IJV94" s="12"/>
      <c r="IJW94" s="12"/>
      <c r="IJX94" s="12"/>
      <c r="IJY94" s="12"/>
      <c r="IJZ94" s="12"/>
      <c r="IKA94" s="12"/>
      <c r="IKB94" s="12"/>
      <c r="IKC94" s="12"/>
      <c r="IKD94" s="12"/>
      <c r="IKE94" s="12"/>
      <c r="IKF94" s="12"/>
      <c r="IKG94" s="12"/>
      <c r="IKH94" s="12"/>
      <c r="IKI94" s="12"/>
      <c r="IKJ94" s="12"/>
      <c r="IKK94" s="12"/>
      <c r="IKL94" s="12"/>
      <c r="IKM94" s="12"/>
      <c r="IKN94" s="12"/>
      <c r="IKO94" s="12"/>
      <c r="IKP94" s="12"/>
      <c r="IKQ94" s="12"/>
      <c r="IKR94" s="12"/>
      <c r="IKS94" s="12"/>
      <c r="IKT94" s="12"/>
      <c r="IKU94" s="12"/>
      <c r="IKV94" s="12"/>
      <c r="IKW94" s="12"/>
      <c r="IKX94" s="12"/>
      <c r="IKY94" s="12"/>
      <c r="IKZ94" s="12"/>
      <c r="ILA94" s="12"/>
      <c r="ILB94" s="12"/>
      <c r="ILC94" s="12"/>
      <c r="ILD94" s="12"/>
      <c r="ILE94" s="12"/>
      <c r="ILF94" s="12"/>
      <c r="ILG94" s="12"/>
      <c r="ILH94" s="12"/>
      <c r="ILI94" s="12"/>
      <c r="ILJ94" s="12"/>
      <c r="ILK94" s="12"/>
      <c r="ILL94" s="12"/>
      <c r="ILM94" s="12"/>
      <c r="ILN94" s="12"/>
      <c r="ILO94" s="12"/>
      <c r="ILP94" s="12"/>
      <c r="ILQ94" s="12"/>
      <c r="ILR94" s="12"/>
      <c r="ILS94" s="12"/>
      <c r="ILT94" s="12"/>
      <c r="ILU94" s="12"/>
      <c r="ILV94" s="12"/>
      <c r="ILW94" s="12"/>
      <c r="ILX94" s="12"/>
      <c r="ILY94" s="12"/>
      <c r="ILZ94" s="12"/>
      <c r="IMA94" s="12"/>
      <c r="IMB94" s="12"/>
      <c r="IMC94" s="12"/>
      <c r="IMD94" s="12"/>
      <c r="IME94" s="12"/>
      <c r="IMF94" s="12"/>
      <c r="IMG94" s="12"/>
      <c r="IMH94" s="12"/>
      <c r="IMI94" s="12"/>
      <c r="IMJ94" s="12"/>
      <c r="IMK94" s="12"/>
      <c r="IML94" s="12"/>
      <c r="IMM94" s="12"/>
      <c r="IMN94" s="12"/>
      <c r="IMO94" s="12"/>
      <c r="IMP94" s="12"/>
      <c r="IMQ94" s="12"/>
      <c r="IMR94" s="12"/>
      <c r="IMS94" s="12"/>
      <c r="IMT94" s="12"/>
      <c r="IMU94" s="12"/>
      <c r="IMV94" s="12"/>
      <c r="IMW94" s="12"/>
      <c r="IMX94" s="12"/>
      <c r="IMY94" s="12"/>
      <c r="IMZ94" s="12"/>
      <c r="INA94" s="12"/>
      <c r="INB94" s="12"/>
      <c r="INC94" s="12"/>
      <c r="IND94" s="12"/>
      <c r="INE94" s="12"/>
      <c r="INF94" s="12"/>
      <c r="ING94" s="12"/>
      <c r="INH94" s="12"/>
      <c r="INI94" s="12"/>
      <c r="INJ94" s="12"/>
      <c r="INK94" s="12"/>
      <c r="INL94" s="12"/>
      <c r="INM94" s="12"/>
      <c r="INN94" s="12"/>
      <c r="INO94" s="12"/>
      <c r="INP94" s="12"/>
      <c r="INQ94" s="12"/>
      <c r="INR94" s="12"/>
      <c r="INS94" s="12"/>
      <c r="INT94" s="12"/>
      <c r="INU94" s="12"/>
      <c r="INV94" s="12"/>
      <c r="INW94" s="12"/>
      <c r="INX94" s="12"/>
      <c r="INY94" s="12"/>
      <c r="INZ94" s="12"/>
      <c r="IOA94" s="12"/>
      <c r="IOB94" s="12"/>
      <c r="IOC94" s="12"/>
      <c r="IOD94" s="12"/>
      <c r="IOE94" s="12"/>
      <c r="IOF94" s="12"/>
      <c r="IOG94" s="12"/>
      <c r="IOH94" s="12"/>
      <c r="IOI94" s="12"/>
      <c r="IOJ94" s="12"/>
      <c r="IOK94" s="12"/>
      <c r="IOL94" s="12"/>
      <c r="IOM94" s="12"/>
      <c r="ION94" s="12"/>
      <c r="IOO94" s="12"/>
      <c r="IOP94" s="12"/>
      <c r="IOQ94" s="12"/>
      <c r="IOR94" s="12"/>
      <c r="IOS94" s="12"/>
      <c r="IOT94" s="12"/>
      <c r="IOU94" s="12"/>
      <c r="IOV94" s="12"/>
      <c r="IOW94" s="12"/>
      <c r="IOX94" s="12"/>
      <c r="IOY94" s="12"/>
      <c r="IOZ94" s="12"/>
      <c r="IPA94" s="12"/>
      <c r="IPB94" s="12"/>
      <c r="IPC94" s="12"/>
      <c r="IPD94" s="12"/>
      <c r="IPE94" s="12"/>
      <c r="IPF94" s="12"/>
      <c r="IPG94" s="12"/>
      <c r="IPH94" s="12"/>
      <c r="IPI94" s="12"/>
      <c r="IPJ94" s="12"/>
      <c r="IPK94" s="12"/>
      <c r="IPL94" s="12"/>
      <c r="IPM94" s="12"/>
      <c r="IPN94" s="12"/>
      <c r="IPO94" s="12"/>
      <c r="IPP94" s="12"/>
      <c r="IPQ94" s="12"/>
      <c r="IPR94" s="12"/>
      <c r="IPS94" s="12"/>
      <c r="IPT94" s="12"/>
      <c r="IPU94" s="12"/>
      <c r="IPV94" s="12"/>
      <c r="IPW94" s="12"/>
      <c r="IPX94" s="12"/>
      <c r="IPY94" s="12"/>
      <c r="IPZ94" s="12"/>
      <c r="IQA94" s="12"/>
      <c r="IQB94" s="12"/>
      <c r="IQC94" s="12"/>
      <c r="IQD94" s="12"/>
      <c r="IQE94" s="12"/>
      <c r="IQF94" s="12"/>
      <c r="IQG94" s="12"/>
      <c r="IQH94" s="12"/>
      <c r="IQI94" s="12"/>
      <c r="IQJ94" s="12"/>
      <c r="IQK94" s="12"/>
      <c r="IQL94" s="12"/>
      <c r="IQM94" s="12"/>
      <c r="IQN94" s="12"/>
      <c r="IQO94" s="12"/>
      <c r="IQP94" s="12"/>
      <c r="IQQ94" s="12"/>
      <c r="IQR94" s="12"/>
      <c r="IQS94" s="12"/>
      <c r="IQT94" s="12"/>
      <c r="IQU94" s="12"/>
      <c r="IQV94" s="12"/>
      <c r="IQW94" s="12"/>
      <c r="IQX94" s="12"/>
      <c r="IQY94" s="12"/>
      <c r="IQZ94" s="12"/>
      <c r="IRA94" s="12"/>
      <c r="IRB94" s="12"/>
      <c r="IRC94" s="12"/>
      <c r="IRD94" s="12"/>
      <c r="IRE94" s="12"/>
      <c r="IRF94" s="12"/>
      <c r="IRG94" s="12"/>
      <c r="IRH94" s="12"/>
      <c r="IRI94" s="12"/>
      <c r="IRJ94" s="12"/>
      <c r="IRK94" s="12"/>
      <c r="IRL94" s="12"/>
      <c r="IRM94" s="12"/>
      <c r="IRN94" s="12"/>
      <c r="IRO94" s="12"/>
      <c r="IRP94" s="12"/>
      <c r="IRQ94" s="12"/>
      <c r="IRR94" s="12"/>
      <c r="IRS94" s="12"/>
      <c r="IRT94" s="12"/>
      <c r="IRU94" s="12"/>
      <c r="IRV94" s="12"/>
      <c r="IRW94" s="12"/>
      <c r="IRX94" s="12"/>
      <c r="IRY94" s="12"/>
      <c r="IRZ94" s="12"/>
      <c r="ISA94" s="12"/>
      <c r="ISB94" s="12"/>
      <c r="ISC94" s="12"/>
      <c r="ISD94" s="12"/>
      <c r="ISE94" s="12"/>
      <c r="ISF94" s="12"/>
      <c r="ISG94" s="12"/>
      <c r="ISH94" s="12"/>
      <c r="ISI94" s="12"/>
      <c r="ISJ94" s="12"/>
      <c r="ISK94" s="12"/>
      <c r="ISL94" s="12"/>
      <c r="ISM94" s="12"/>
      <c r="ISN94" s="12"/>
      <c r="ISO94" s="12"/>
      <c r="ISP94" s="12"/>
      <c r="ISQ94" s="12"/>
      <c r="ISR94" s="12"/>
      <c r="ISS94" s="12"/>
      <c r="IST94" s="12"/>
      <c r="ISU94" s="12"/>
      <c r="ISV94" s="12"/>
      <c r="ISW94" s="12"/>
      <c r="ISX94" s="12"/>
      <c r="ISY94" s="12"/>
      <c r="ISZ94" s="12"/>
      <c r="ITA94" s="12"/>
      <c r="ITB94" s="12"/>
      <c r="ITC94" s="12"/>
      <c r="ITD94" s="12"/>
      <c r="ITE94" s="12"/>
      <c r="ITF94" s="12"/>
      <c r="ITG94" s="12"/>
      <c r="ITH94" s="12"/>
      <c r="ITI94" s="12"/>
      <c r="ITJ94" s="12"/>
      <c r="ITK94" s="12"/>
      <c r="ITL94" s="12"/>
      <c r="ITM94" s="12"/>
      <c r="ITN94" s="12"/>
      <c r="ITO94" s="12"/>
      <c r="ITP94" s="12"/>
      <c r="ITQ94" s="12"/>
      <c r="ITR94" s="12"/>
      <c r="ITS94" s="12"/>
      <c r="ITT94" s="12"/>
      <c r="ITU94" s="12"/>
      <c r="ITV94" s="12"/>
      <c r="ITW94" s="12"/>
      <c r="ITX94" s="12"/>
      <c r="ITY94" s="12"/>
      <c r="ITZ94" s="12"/>
      <c r="IUA94" s="12"/>
      <c r="IUB94" s="12"/>
      <c r="IUC94" s="12"/>
      <c r="IUD94" s="12"/>
      <c r="IUE94" s="12"/>
      <c r="IUF94" s="12"/>
      <c r="IUG94" s="12"/>
      <c r="IUH94" s="12"/>
      <c r="IUI94" s="12"/>
      <c r="IUJ94" s="12"/>
      <c r="IUK94" s="12"/>
      <c r="IUL94" s="12"/>
      <c r="IUM94" s="12"/>
      <c r="IUN94" s="12"/>
      <c r="IUO94" s="12"/>
      <c r="IUP94" s="12"/>
      <c r="IUQ94" s="12"/>
      <c r="IUR94" s="12"/>
      <c r="IUS94" s="12"/>
      <c r="IUT94" s="12"/>
      <c r="IUU94" s="12"/>
      <c r="IUV94" s="12"/>
      <c r="IUW94" s="12"/>
      <c r="IUX94" s="12"/>
      <c r="IUY94" s="12"/>
      <c r="IUZ94" s="12"/>
      <c r="IVA94" s="12"/>
      <c r="IVB94" s="12"/>
      <c r="IVC94" s="12"/>
      <c r="IVD94" s="12"/>
      <c r="IVE94" s="12"/>
      <c r="IVF94" s="12"/>
      <c r="IVG94" s="12"/>
      <c r="IVH94" s="12"/>
      <c r="IVI94" s="12"/>
      <c r="IVJ94" s="12"/>
      <c r="IVK94" s="12"/>
      <c r="IVL94" s="12"/>
      <c r="IVM94" s="12"/>
      <c r="IVN94" s="12"/>
      <c r="IVO94" s="12"/>
      <c r="IVP94" s="12"/>
      <c r="IVQ94" s="12"/>
      <c r="IVR94" s="12"/>
      <c r="IVS94" s="12"/>
      <c r="IVT94" s="12"/>
      <c r="IVU94" s="12"/>
      <c r="IVV94" s="12"/>
      <c r="IVW94" s="12"/>
      <c r="IVX94" s="12"/>
      <c r="IVY94" s="12"/>
      <c r="IVZ94" s="12"/>
      <c r="IWA94" s="12"/>
      <c r="IWB94" s="12"/>
      <c r="IWC94" s="12"/>
      <c r="IWD94" s="12"/>
      <c r="IWE94" s="12"/>
      <c r="IWF94" s="12"/>
      <c r="IWG94" s="12"/>
      <c r="IWH94" s="12"/>
      <c r="IWI94" s="12"/>
      <c r="IWJ94" s="12"/>
      <c r="IWK94" s="12"/>
      <c r="IWL94" s="12"/>
      <c r="IWM94" s="12"/>
      <c r="IWN94" s="12"/>
      <c r="IWO94" s="12"/>
      <c r="IWP94" s="12"/>
      <c r="IWQ94" s="12"/>
      <c r="IWR94" s="12"/>
      <c r="IWS94" s="12"/>
      <c r="IWT94" s="12"/>
      <c r="IWU94" s="12"/>
      <c r="IWV94" s="12"/>
      <c r="IWW94" s="12"/>
      <c r="IWX94" s="12"/>
      <c r="IWY94" s="12"/>
      <c r="IWZ94" s="12"/>
      <c r="IXA94" s="12"/>
      <c r="IXB94" s="12"/>
      <c r="IXC94" s="12"/>
      <c r="IXD94" s="12"/>
      <c r="IXE94" s="12"/>
      <c r="IXF94" s="12"/>
      <c r="IXG94" s="12"/>
      <c r="IXH94" s="12"/>
      <c r="IXI94" s="12"/>
      <c r="IXJ94" s="12"/>
      <c r="IXK94" s="12"/>
      <c r="IXL94" s="12"/>
      <c r="IXM94" s="12"/>
      <c r="IXN94" s="12"/>
      <c r="IXO94" s="12"/>
      <c r="IXP94" s="12"/>
      <c r="IXQ94" s="12"/>
      <c r="IXR94" s="12"/>
      <c r="IXS94" s="12"/>
      <c r="IXT94" s="12"/>
      <c r="IXU94" s="12"/>
      <c r="IXV94" s="12"/>
      <c r="IXW94" s="12"/>
      <c r="IXX94" s="12"/>
      <c r="IXY94" s="12"/>
      <c r="IXZ94" s="12"/>
      <c r="IYA94" s="12"/>
      <c r="IYB94" s="12"/>
      <c r="IYC94" s="12"/>
      <c r="IYD94" s="12"/>
      <c r="IYE94" s="12"/>
      <c r="IYF94" s="12"/>
      <c r="IYG94" s="12"/>
      <c r="IYH94" s="12"/>
      <c r="IYI94" s="12"/>
      <c r="IYJ94" s="12"/>
      <c r="IYK94" s="12"/>
      <c r="IYL94" s="12"/>
      <c r="IYM94" s="12"/>
      <c r="IYN94" s="12"/>
      <c r="IYO94" s="12"/>
      <c r="IYP94" s="12"/>
      <c r="IYQ94" s="12"/>
      <c r="IYR94" s="12"/>
      <c r="IYS94" s="12"/>
      <c r="IYT94" s="12"/>
      <c r="IYU94" s="12"/>
      <c r="IYV94" s="12"/>
      <c r="IYW94" s="12"/>
      <c r="IYX94" s="12"/>
      <c r="IYY94" s="12"/>
      <c r="IYZ94" s="12"/>
      <c r="IZA94" s="12"/>
      <c r="IZB94" s="12"/>
      <c r="IZC94" s="12"/>
      <c r="IZD94" s="12"/>
      <c r="IZE94" s="12"/>
      <c r="IZF94" s="12"/>
      <c r="IZG94" s="12"/>
      <c r="IZH94" s="12"/>
      <c r="IZI94" s="12"/>
      <c r="IZJ94" s="12"/>
      <c r="IZK94" s="12"/>
      <c r="IZL94" s="12"/>
      <c r="IZM94" s="12"/>
      <c r="IZN94" s="12"/>
      <c r="IZO94" s="12"/>
      <c r="IZP94" s="12"/>
      <c r="IZQ94" s="12"/>
      <c r="IZR94" s="12"/>
      <c r="IZS94" s="12"/>
      <c r="IZT94" s="12"/>
      <c r="IZU94" s="12"/>
      <c r="IZV94" s="12"/>
      <c r="IZW94" s="12"/>
      <c r="IZX94" s="12"/>
      <c r="IZY94" s="12"/>
      <c r="IZZ94" s="12"/>
      <c r="JAA94" s="12"/>
      <c r="JAB94" s="12"/>
      <c r="JAC94" s="12"/>
      <c r="JAD94" s="12"/>
      <c r="JAE94" s="12"/>
      <c r="JAF94" s="12"/>
      <c r="JAG94" s="12"/>
      <c r="JAH94" s="12"/>
      <c r="JAI94" s="12"/>
      <c r="JAJ94" s="12"/>
      <c r="JAK94" s="12"/>
      <c r="JAL94" s="12"/>
      <c r="JAM94" s="12"/>
      <c r="JAN94" s="12"/>
      <c r="JAO94" s="12"/>
      <c r="JAP94" s="12"/>
      <c r="JAQ94" s="12"/>
      <c r="JAR94" s="12"/>
      <c r="JAS94" s="12"/>
      <c r="JAT94" s="12"/>
      <c r="JAU94" s="12"/>
      <c r="JAV94" s="12"/>
      <c r="JAW94" s="12"/>
      <c r="JAX94" s="12"/>
      <c r="JAY94" s="12"/>
      <c r="JAZ94" s="12"/>
      <c r="JBA94" s="12"/>
      <c r="JBB94" s="12"/>
      <c r="JBC94" s="12"/>
      <c r="JBD94" s="12"/>
      <c r="JBE94" s="12"/>
      <c r="JBF94" s="12"/>
      <c r="JBG94" s="12"/>
      <c r="JBH94" s="12"/>
      <c r="JBI94" s="12"/>
      <c r="JBJ94" s="12"/>
      <c r="JBK94" s="12"/>
      <c r="JBL94" s="12"/>
      <c r="JBM94" s="12"/>
      <c r="JBN94" s="12"/>
      <c r="JBO94" s="12"/>
      <c r="JBP94" s="12"/>
      <c r="JBQ94" s="12"/>
      <c r="JBR94" s="12"/>
      <c r="JBS94" s="12"/>
      <c r="JBT94" s="12"/>
      <c r="JBU94" s="12"/>
      <c r="JBV94" s="12"/>
      <c r="JBW94" s="12"/>
      <c r="JBX94" s="12"/>
      <c r="JBY94" s="12"/>
      <c r="JBZ94" s="12"/>
      <c r="JCA94" s="12"/>
      <c r="JCB94" s="12"/>
      <c r="JCC94" s="12"/>
      <c r="JCD94" s="12"/>
      <c r="JCE94" s="12"/>
      <c r="JCF94" s="12"/>
      <c r="JCG94" s="12"/>
      <c r="JCH94" s="12"/>
      <c r="JCI94" s="12"/>
      <c r="JCJ94" s="12"/>
      <c r="JCK94" s="12"/>
      <c r="JCL94" s="12"/>
      <c r="JCM94" s="12"/>
      <c r="JCN94" s="12"/>
      <c r="JCO94" s="12"/>
      <c r="JCP94" s="12"/>
      <c r="JCQ94" s="12"/>
      <c r="JCR94" s="12"/>
      <c r="JCS94" s="12"/>
      <c r="JCT94" s="12"/>
      <c r="JCU94" s="12"/>
      <c r="JCV94" s="12"/>
      <c r="JCW94" s="12"/>
      <c r="JCX94" s="12"/>
      <c r="JCY94" s="12"/>
      <c r="JCZ94" s="12"/>
      <c r="JDA94" s="12"/>
      <c r="JDB94" s="12"/>
      <c r="JDC94" s="12"/>
      <c r="JDD94" s="12"/>
      <c r="JDE94" s="12"/>
      <c r="JDF94" s="12"/>
      <c r="JDG94" s="12"/>
      <c r="JDH94" s="12"/>
      <c r="JDI94" s="12"/>
      <c r="JDJ94" s="12"/>
      <c r="JDK94" s="12"/>
      <c r="JDL94" s="12"/>
      <c r="JDM94" s="12"/>
      <c r="JDN94" s="12"/>
      <c r="JDO94" s="12"/>
      <c r="JDP94" s="12"/>
      <c r="JDQ94" s="12"/>
      <c r="JDR94" s="12"/>
      <c r="JDS94" s="12"/>
      <c r="JDT94" s="12"/>
      <c r="JDU94" s="12"/>
      <c r="JDV94" s="12"/>
      <c r="JDW94" s="12"/>
      <c r="JDX94" s="12"/>
      <c r="JDY94" s="12"/>
      <c r="JDZ94" s="12"/>
      <c r="JEA94" s="12"/>
      <c r="JEB94" s="12"/>
      <c r="JEC94" s="12"/>
      <c r="JED94" s="12"/>
      <c r="JEE94" s="12"/>
      <c r="JEF94" s="12"/>
      <c r="JEG94" s="12"/>
      <c r="JEH94" s="12"/>
      <c r="JEI94" s="12"/>
      <c r="JEJ94" s="12"/>
      <c r="JEK94" s="12"/>
      <c r="JEL94" s="12"/>
      <c r="JEM94" s="12"/>
      <c r="JEN94" s="12"/>
      <c r="JEO94" s="12"/>
      <c r="JEP94" s="12"/>
      <c r="JEQ94" s="12"/>
      <c r="JER94" s="12"/>
      <c r="JES94" s="12"/>
      <c r="JET94" s="12"/>
      <c r="JEU94" s="12"/>
      <c r="JEV94" s="12"/>
      <c r="JEW94" s="12"/>
      <c r="JEX94" s="12"/>
      <c r="JEY94" s="12"/>
      <c r="JEZ94" s="12"/>
      <c r="JFA94" s="12"/>
      <c r="JFB94" s="12"/>
      <c r="JFC94" s="12"/>
      <c r="JFD94" s="12"/>
      <c r="JFE94" s="12"/>
      <c r="JFF94" s="12"/>
      <c r="JFG94" s="12"/>
      <c r="JFH94" s="12"/>
      <c r="JFI94" s="12"/>
      <c r="JFJ94" s="12"/>
      <c r="JFK94" s="12"/>
      <c r="JFL94" s="12"/>
      <c r="JFM94" s="12"/>
      <c r="JFN94" s="12"/>
      <c r="JFO94" s="12"/>
      <c r="JFP94" s="12"/>
      <c r="JFQ94" s="12"/>
      <c r="JFR94" s="12"/>
      <c r="JFS94" s="12"/>
      <c r="JFT94" s="12"/>
      <c r="JFU94" s="12"/>
      <c r="JFV94" s="12"/>
      <c r="JFW94" s="12"/>
      <c r="JFX94" s="12"/>
      <c r="JFY94" s="12"/>
      <c r="JFZ94" s="12"/>
      <c r="JGA94" s="12"/>
      <c r="JGB94" s="12"/>
      <c r="JGC94" s="12"/>
      <c r="JGD94" s="12"/>
      <c r="JGE94" s="12"/>
      <c r="JGF94" s="12"/>
      <c r="JGG94" s="12"/>
      <c r="JGH94" s="12"/>
      <c r="JGI94" s="12"/>
      <c r="JGJ94" s="12"/>
      <c r="JGK94" s="12"/>
      <c r="JGL94" s="12"/>
      <c r="JGM94" s="12"/>
      <c r="JGN94" s="12"/>
      <c r="JGO94" s="12"/>
      <c r="JGP94" s="12"/>
      <c r="JGQ94" s="12"/>
      <c r="JGR94" s="12"/>
      <c r="JGS94" s="12"/>
      <c r="JGT94" s="12"/>
      <c r="JGU94" s="12"/>
      <c r="JGV94" s="12"/>
      <c r="JGW94" s="12"/>
      <c r="JGX94" s="12"/>
      <c r="JGY94" s="12"/>
      <c r="JGZ94" s="12"/>
      <c r="JHA94" s="12"/>
      <c r="JHB94" s="12"/>
      <c r="JHC94" s="12"/>
      <c r="JHD94" s="12"/>
      <c r="JHE94" s="12"/>
      <c r="JHF94" s="12"/>
      <c r="JHG94" s="12"/>
      <c r="JHH94" s="12"/>
      <c r="JHI94" s="12"/>
      <c r="JHJ94" s="12"/>
      <c r="JHK94" s="12"/>
      <c r="JHL94" s="12"/>
      <c r="JHM94" s="12"/>
      <c r="JHN94" s="12"/>
      <c r="JHO94" s="12"/>
      <c r="JHP94" s="12"/>
      <c r="JHQ94" s="12"/>
      <c r="JHR94" s="12"/>
      <c r="JHS94" s="12"/>
      <c r="JHT94" s="12"/>
      <c r="JHU94" s="12"/>
      <c r="JHV94" s="12"/>
      <c r="JHW94" s="12"/>
      <c r="JHX94" s="12"/>
      <c r="JHY94" s="12"/>
      <c r="JHZ94" s="12"/>
      <c r="JIA94" s="12"/>
      <c r="JIB94" s="12"/>
      <c r="JIC94" s="12"/>
      <c r="JID94" s="12"/>
      <c r="JIE94" s="12"/>
      <c r="JIF94" s="12"/>
      <c r="JIG94" s="12"/>
      <c r="JIH94" s="12"/>
      <c r="JII94" s="12"/>
      <c r="JIJ94" s="12"/>
      <c r="JIK94" s="12"/>
      <c r="JIL94" s="12"/>
      <c r="JIM94" s="12"/>
      <c r="JIN94" s="12"/>
      <c r="JIO94" s="12"/>
      <c r="JIP94" s="12"/>
      <c r="JIQ94" s="12"/>
      <c r="JIR94" s="12"/>
      <c r="JIS94" s="12"/>
      <c r="JIT94" s="12"/>
      <c r="JIU94" s="12"/>
      <c r="JIV94" s="12"/>
      <c r="JIW94" s="12"/>
      <c r="JIX94" s="12"/>
      <c r="JIY94" s="12"/>
      <c r="JIZ94" s="12"/>
      <c r="JJA94" s="12"/>
      <c r="JJB94" s="12"/>
      <c r="JJC94" s="12"/>
      <c r="JJD94" s="12"/>
      <c r="JJE94" s="12"/>
      <c r="JJF94" s="12"/>
      <c r="JJG94" s="12"/>
      <c r="JJH94" s="12"/>
      <c r="JJI94" s="12"/>
      <c r="JJJ94" s="12"/>
      <c r="JJK94" s="12"/>
      <c r="JJL94" s="12"/>
      <c r="JJM94" s="12"/>
      <c r="JJN94" s="12"/>
      <c r="JJO94" s="12"/>
      <c r="JJP94" s="12"/>
      <c r="JJQ94" s="12"/>
      <c r="JJR94" s="12"/>
      <c r="JJS94" s="12"/>
      <c r="JJT94" s="12"/>
      <c r="JJU94" s="12"/>
      <c r="JJV94" s="12"/>
      <c r="JJW94" s="12"/>
      <c r="JJX94" s="12"/>
      <c r="JJY94" s="12"/>
      <c r="JJZ94" s="12"/>
      <c r="JKA94" s="12"/>
      <c r="JKB94" s="12"/>
      <c r="JKC94" s="12"/>
      <c r="JKD94" s="12"/>
      <c r="JKE94" s="12"/>
      <c r="JKF94" s="12"/>
      <c r="JKG94" s="12"/>
      <c r="JKH94" s="12"/>
      <c r="JKI94" s="12"/>
      <c r="JKJ94" s="12"/>
      <c r="JKK94" s="12"/>
      <c r="JKL94" s="12"/>
      <c r="JKM94" s="12"/>
      <c r="JKN94" s="12"/>
      <c r="JKO94" s="12"/>
      <c r="JKP94" s="12"/>
      <c r="JKQ94" s="12"/>
      <c r="JKR94" s="12"/>
      <c r="JKS94" s="12"/>
      <c r="JKT94" s="12"/>
      <c r="JKU94" s="12"/>
      <c r="JKV94" s="12"/>
      <c r="JKW94" s="12"/>
      <c r="JKX94" s="12"/>
      <c r="JKY94" s="12"/>
      <c r="JKZ94" s="12"/>
      <c r="JLA94" s="12"/>
      <c r="JLB94" s="12"/>
      <c r="JLC94" s="12"/>
      <c r="JLD94" s="12"/>
      <c r="JLE94" s="12"/>
      <c r="JLF94" s="12"/>
      <c r="JLG94" s="12"/>
      <c r="JLH94" s="12"/>
      <c r="JLI94" s="12"/>
      <c r="JLJ94" s="12"/>
      <c r="JLK94" s="12"/>
      <c r="JLL94" s="12"/>
      <c r="JLM94" s="12"/>
      <c r="JLN94" s="12"/>
      <c r="JLO94" s="12"/>
      <c r="JLP94" s="12"/>
      <c r="JLQ94" s="12"/>
      <c r="JLR94" s="12"/>
      <c r="JLS94" s="12"/>
      <c r="JLT94" s="12"/>
      <c r="JLU94" s="12"/>
      <c r="JLV94" s="12"/>
      <c r="JLW94" s="12"/>
      <c r="JLX94" s="12"/>
      <c r="JLY94" s="12"/>
      <c r="JLZ94" s="12"/>
      <c r="JMA94" s="12"/>
      <c r="JMB94" s="12"/>
      <c r="JMC94" s="12"/>
      <c r="JMD94" s="12"/>
      <c r="JME94" s="12"/>
      <c r="JMF94" s="12"/>
      <c r="JMG94" s="12"/>
      <c r="JMH94" s="12"/>
      <c r="JMI94" s="12"/>
      <c r="JMJ94" s="12"/>
      <c r="JMK94" s="12"/>
      <c r="JML94" s="12"/>
      <c r="JMM94" s="12"/>
      <c r="JMN94" s="12"/>
      <c r="JMO94" s="12"/>
      <c r="JMP94" s="12"/>
      <c r="JMQ94" s="12"/>
      <c r="JMR94" s="12"/>
      <c r="JMS94" s="12"/>
      <c r="JMT94" s="12"/>
      <c r="JMU94" s="12"/>
      <c r="JMV94" s="12"/>
      <c r="JMW94" s="12"/>
      <c r="JMX94" s="12"/>
      <c r="JMY94" s="12"/>
      <c r="JMZ94" s="12"/>
      <c r="JNA94" s="12"/>
      <c r="JNB94" s="12"/>
      <c r="JNC94" s="12"/>
      <c r="JND94" s="12"/>
      <c r="JNE94" s="12"/>
      <c r="JNF94" s="12"/>
      <c r="JNG94" s="12"/>
      <c r="JNH94" s="12"/>
      <c r="JNI94" s="12"/>
      <c r="JNJ94" s="12"/>
      <c r="JNK94" s="12"/>
      <c r="JNL94" s="12"/>
      <c r="JNM94" s="12"/>
      <c r="JNN94" s="12"/>
      <c r="JNO94" s="12"/>
      <c r="JNP94" s="12"/>
      <c r="JNQ94" s="12"/>
      <c r="JNR94" s="12"/>
      <c r="JNS94" s="12"/>
      <c r="JNT94" s="12"/>
      <c r="JNU94" s="12"/>
      <c r="JNV94" s="12"/>
      <c r="JNW94" s="12"/>
      <c r="JNX94" s="12"/>
      <c r="JNY94" s="12"/>
      <c r="JNZ94" s="12"/>
      <c r="JOA94" s="12"/>
      <c r="JOB94" s="12"/>
      <c r="JOC94" s="12"/>
      <c r="JOD94" s="12"/>
      <c r="JOE94" s="12"/>
      <c r="JOF94" s="12"/>
      <c r="JOG94" s="12"/>
      <c r="JOH94" s="12"/>
      <c r="JOI94" s="12"/>
      <c r="JOJ94" s="12"/>
      <c r="JOK94" s="12"/>
      <c r="JOL94" s="12"/>
      <c r="JOM94" s="12"/>
      <c r="JON94" s="12"/>
      <c r="JOO94" s="12"/>
      <c r="JOP94" s="12"/>
      <c r="JOQ94" s="12"/>
      <c r="JOR94" s="12"/>
      <c r="JOS94" s="12"/>
      <c r="JOT94" s="12"/>
      <c r="JOU94" s="12"/>
      <c r="JOV94" s="12"/>
      <c r="JOW94" s="12"/>
      <c r="JOX94" s="12"/>
      <c r="JOY94" s="12"/>
      <c r="JOZ94" s="12"/>
      <c r="JPA94" s="12"/>
      <c r="JPB94" s="12"/>
      <c r="JPC94" s="12"/>
      <c r="JPD94" s="12"/>
      <c r="JPE94" s="12"/>
      <c r="JPF94" s="12"/>
      <c r="JPG94" s="12"/>
      <c r="JPH94" s="12"/>
      <c r="JPI94" s="12"/>
      <c r="JPJ94" s="12"/>
      <c r="JPK94" s="12"/>
      <c r="JPL94" s="12"/>
      <c r="JPM94" s="12"/>
      <c r="JPN94" s="12"/>
      <c r="JPO94" s="12"/>
      <c r="JPP94" s="12"/>
      <c r="JPQ94" s="12"/>
      <c r="JPR94" s="12"/>
      <c r="JPS94" s="12"/>
      <c r="JPT94" s="12"/>
      <c r="JPU94" s="12"/>
      <c r="JPV94" s="12"/>
      <c r="JPW94" s="12"/>
      <c r="JPX94" s="12"/>
      <c r="JPY94" s="12"/>
      <c r="JPZ94" s="12"/>
      <c r="JQA94" s="12"/>
      <c r="JQB94" s="12"/>
      <c r="JQC94" s="12"/>
      <c r="JQD94" s="12"/>
      <c r="JQE94" s="12"/>
      <c r="JQF94" s="12"/>
      <c r="JQG94" s="12"/>
      <c r="JQH94" s="12"/>
      <c r="JQI94" s="12"/>
      <c r="JQJ94" s="12"/>
      <c r="JQK94" s="12"/>
      <c r="JQL94" s="12"/>
      <c r="JQM94" s="12"/>
      <c r="JQN94" s="12"/>
      <c r="JQO94" s="12"/>
      <c r="JQP94" s="12"/>
      <c r="JQQ94" s="12"/>
      <c r="JQR94" s="12"/>
      <c r="JQS94" s="12"/>
      <c r="JQT94" s="12"/>
      <c r="JQU94" s="12"/>
      <c r="JQV94" s="12"/>
      <c r="JQW94" s="12"/>
      <c r="JQX94" s="12"/>
      <c r="JQY94" s="12"/>
      <c r="JQZ94" s="12"/>
      <c r="JRA94" s="12"/>
      <c r="JRB94" s="12"/>
      <c r="JRC94" s="12"/>
      <c r="JRD94" s="12"/>
      <c r="JRE94" s="12"/>
      <c r="JRF94" s="12"/>
      <c r="JRG94" s="12"/>
      <c r="JRH94" s="12"/>
      <c r="JRI94" s="12"/>
      <c r="JRJ94" s="12"/>
      <c r="JRK94" s="12"/>
      <c r="JRL94" s="12"/>
      <c r="JRM94" s="12"/>
      <c r="JRN94" s="12"/>
      <c r="JRO94" s="12"/>
      <c r="JRP94" s="12"/>
      <c r="JRQ94" s="12"/>
      <c r="JRR94" s="12"/>
      <c r="JRS94" s="12"/>
      <c r="JRT94" s="12"/>
      <c r="JRU94" s="12"/>
      <c r="JRV94" s="12"/>
      <c r="JRW94" s="12"/>
      <c r="JRX94" s="12"/>
      <c r="JRY94" s="12"/>
      <c r="JRZ94" s="12"/>
      <c r="JSA94" s="12"/>
      <c r="JSB94" s="12"/>
      <c r="JSC94" s="12"/>
      <c r="JSD94" s="12"/>
      <c r="JSE94" s="12"/>
      <c r="JSF94" s="12"/>
      <c r="JSG94" s="12"/>
      <c r="JSH94" s="12"/>
      <c r="JSI94" s="12"/>
      <c r="JSJ94" s="12"/>
      <c r="JSK94" s="12"/>
      <c r="JSL94" s="12"/>
      <c r="JSM94" s="12"/>
      <c r="JSN94" s="12"/>
      <c r="JSO94" s="12"/>
      <c r="JSP94" s="12"/>
      <c r="JSQ94" s="12"/>
      <c r="JSR94" s="12"/>
      <c r="JSS94" s="12"/>
      <c r="JST94" s="12"/>
      <c r="JSU94" s="12"/>
      <c r="JSV94" s="12"/>
      <c r="JSW94" s="12"/>
      <c r="JSX94" s="12"/>
      <c r="JSY94" s="12"/>
      <c r="JSZ94" s="12"/>
      <c r="JTA94" s="12"/>
      <c r="JTB94" s="12"/>
      <c r="JTC94" s="12"/>
      <c r="JTD94" s="12"/>
      <c r="JTE94" s="12"/>
      <c r="JTF94" s="12"/>
      <c r="JTG94" s="12"/>
      <c r="JTH94" s="12"/>
      <c r="JTI94" s="12"/>
      <c r="JTJ94" s="12"/>
      <c r="JTK94" s="12"/>
      <c r="JTL94" s="12"/>
      <c r="JTM94" s="12"/>
      <c r="JTN94" s="12"/>
      <c r="JTO94" s="12"/>
      <c r="JTP94" s="12"/>
      <c r="JTQ94" s="12"/>
      <c r="JTR94" s="12"/>
      <c r="JTS94" s="12"/>
      <c r="JTT94" s="12"/>
      <c r="JTU94" s="12"/>
      <c r="JTV94" s="12"/>
      <c r="JTW94" s="12"/>
      <c r="JTX94" s="12"/>
      <c r="JTY94" s="12"/>
      <c r="JTZ94" s="12"/>
      <c r="JUA94" s="12"/>
      <c r="JUB94" s="12"/>
      <c r="JUC94" s="12"/>
      <c r="JUD94" s="12"/>
      <c r="JUE94" s="12"/>
      <c r="JUF94" s="12"/>
      <c r="JUG94" s="12"/>
      <c r="JUH94" s="12"/>
      <c r="JUI94" s="12"/>
      <c r="JUJ94" s="12"/>
      <c r="JUK94" s="12"/>
      <c r="JUL94" s="12"/>
      <c r="JUM94" s="12"/>
      <c r="JUN94" s="12"/>
      <c r="JUO94" s="12"/>
      <c r="JUP94" s="12"/>
      <c r="JUQ94" s="12"/>
      <c r="JUR94" s="12"/>
      <c r="JUS94" s="12"/>
      <c r="JUT94" s="12"/>
      <c r="JUU94" s="12"/>
      <c r="JUV94" s="12"/>
      <c r="JUW94" s="12"/>
      <c r="JUX94" s="12"/>
      <c r="JUY94" s="12"/>
      <c r="JUZ94" s="12"/>
      <c r="JVA94" s="12"/>
      <c r="JVB94" s="12"/>
      <c r="JVC94" s="12"/>
      <c r="JVD94" s="12"/>
      <c r="JVE94" s="12"/>
      <c r="JVF94" s="12"/>
      <c r="JVG94" s="12"/>
      <c r="JVH94" s="12"/>
      <c r="JVI94" s="12"/>
      <c r="JVJ94" s="12"/>
      <c r="JVK94" s="12"/>
      <c r="JVL94" s="12"/>
      <c r="JVM94" s="12"/>
      <c r="JVN94" s="12"/>
      <c r="JVO94" s="12"/>
      <c r="JVP94" s="12"/>
      <c r="JVQ94" s="12"/>
      <c r="JVR94" s="12"/>
      <c r="JVS94" s="12"/>
      <c r="JVT94" s="12"/>
      <c r="JVU94" s="12"/>
      <c r="JVV94" s="12"/>
      <c r="JVW94" s="12"/>
      <c r="JVX94" s="12"/>
      <c r="JVY94" s="12"/>
      <c r="JVZ94" s="12"/>
      <c r="JWA94" s="12"/>
      <c r="JWB94" s="12"/>
      <c r="JWC94" s="12"/>
      <c r="JWD94" s="12"/>
      <c r="JWE94" s="12"/>
      <c r="JWF94" s="12"/>
      <c r="JWG94" s="12"/>
      <c r="JWH94" s="12"/>
      <c r="JWI94" s="12"/>
      <c r="JWJ94" s="12"/>
      <c r="JWK94" s="12"/>
      <c r="JWL94" s="12"/>
      <c r="JWM94" s="12"/>
      <c r="JWN94" s="12"/>
      <c r="JWO94" s="12"/>
      <c r="JWP94" s="12"/>
      <c r="JWQ94" s="12"/>
      <c r="JWR94" s="12"/>
      <c r="JWS94" s="12"/>
      <c r="JWT94" s="12"/>
      <c r="JWU94" s="12"/>
      <c r="JWV94" s="12"/>
      <c r="JWW94" s="12"/>
      <c r="JWX94" s="12"/>
      <c r="JWY94" s="12"/>
      <c r="JWZ94" s="12"/>
      <c r="JXA94" s="12"/>
      <c r="JXB94" s="12"/>
      <c r="JXC94" s="12"/>
      <c r="JXD94" s="12"/>
      <c r="JXE94" s="12"/>
      <c r="JXF94" s="12"/>
      <c r="JXG94" s="12"/>
      <c r="JXH94" s="12"/>
      <c r="JXI94" s="12"/>
      <c r="JXJ94" s="12"/>
      <c r="JXK94" s="12"/>
      <c r="JXL94" s="12"/>
      <c r="JXM94" s="12"/>
      <c r="JXN94" s="12"/>
      <c r="JXO94" s="12"/>
      <c r="JXP94" s="12"/>
      <c r="JXQ94" s="12"/>
      <c r="JXR94" s="12"/>
      <c r="JXS94" s="12"/>
      <c r="JXT94" s="12"/>
      <c r="JXU94" s="12"/>
      <c r="JXV94" s="12"/>
      <c r="JXW94" s="12"/>
      <c r="JXX94" s="12"/>
      <c r="JXY94" s="12"/>
      <c r="JXZ94" s="12"/>
      <c r="JYA94" s="12"/>
      <c r="JYB94" s="12"/>
      <c r="JYC94" s="12"/>
      <c r="JYD94" s="12"/>
      <c r="JYE94" s="12"/>
      <c r="JYF94" s="12"/>
      <c r="JYG94" s="12"/>
      <c r="JYH94" s="12"/>
      <c r="JYI94" s="12"/>
      <c r="JYJ94" s="12"/>
      <c r="JYK94" s="12"/>
      <c r="JYL94" s="12"/>
      <c r="JYM94" s="12"/>
      <c r="JYN94" s="12"/>
      <c r="JYO94" s="12"/>
      <c r="JYP94" s="12"/>
      <c r="JYQ94" s="12"/>
      <c r="JYR94" s="12"/>
      <c r="JYS94" s="12"/>
      <c r="JYT94" s="12"/>
      <c r="JYU94" s="12"/>
      <c r="JYV94" s="12"/>
      <c r="JYW94" s="12"/>
      <c r="JYX94" s="12"/>
      <c r="JYY94" s="12"/>
      <c r="JYZ94" s="12"/>
      <c r="JZA94" s="12"/>
      <c r="JZB94" s="12"/>
      <c r="JZC94" s="12"/>
      <c r="JZD94" s="12"/>
      <c r="JZE94" s="12"/>
      <c r="JZF94" s="12"/>
      <c r="JZG94" s="12"/>
      <c r="JZH94" s="12"/>
      <c r="JZI94" s="12"/>
      <c r="JZJ94" s="12"/>
      <c r="JZK94" s="12"/>
      <c r="JZL94" s="12"/>
      <c r="JZM94" s="12"/>
      <c r="JZN94" s="12"/>
      <c r="JZO94" s="12"/>
      <c r="JZP94" s="12"/>
      <c r="JZQ94" s="12"/>
      <c r="JZR94" s="12"/>
      <c r="JZS94" s="12"/>
      <c r="JZT94" s="12"/>
      <c r="JZU94" s="12"/>
      <c r="JZV94" s="12"/>
      <c r="JZW94" s="12"/>
      <c r="JZX94" s="12"/>
      <c r="JZY94" s="12"/>
      <c r="JZZ94" s="12"/>
      <c r="KAA94" s="12"/>
      <c r="KAB94" s="12"/>
      <c r="KAC94" s="12"/>
      <c r="KAD94" s="12"/>
      <c r="KAE94" s="12"/>
      <c r="KAF94" s="12"/>
      <c r="KAG94" s="12"/>
      <c r="KAH94" s="12"/>
      <c r="KAI94" s="12"/>
      <c r="KAJ94" s="12"/>
      <c r="KAK94" s="12"/>
      <c r="KAL94" s="12"/>
      <c r="KAM94" s="12"/>
      <c r="KAN94" s="12"/>
      <c r="KAO94" s="12"/>
      <c r="KAP94" s="12"/>
      <c r="KAQ94" s="12"/>
      <c r="KAR94" s="12"/>
      <c r="KAS94" s="12"/>
      <c r="KAT94" s="12"/>
      <c r="KAU94" s="12"/>
      <c r="KAV94" s="12"/>
      <c r="KAW94" s="12"/>
      <c r="KAX94" s="12"/>
      <c r="KAY94" s="12"/>
      <c r="KAZ94" s="12"/>
      <c r="KBA94" s="12"/>
      <c r="KBB94" s="12"/>
      <c r="KBC94" s="12"/>
      <c r="KBD94" s="12"/>
      <c r="KBE94" s="12"/>
      <c r="KBF94" s="12"/>
      <c r="KBG94" s="12"/>
      <c r="KBH94" s="12"/>
      <c r="KBI94" s="12"/>
      <c r="KBJ94" s="12"/>
      <c r="KBK94" s="12"/>
      <c r="KBL94" s="12"/>
      <c r="KBM94" s="12"/>
      <c r="KBN94" s="12"/>
      <c r="KBO94" s="12"/>
      <c r="KBP94" s="12"/>
      <c r="KBQ94" s="12"/>
      <c r="KBR94" s="12"/>
      <c r="KBS94" s="12"/>
      <c r="KBT94" s="12"/>
      <c r="KBU94" s="12"/>
      <c r="KBV94" s="12"/>
      <c r="KBW94" s="12"/>
      <c r="KBX94" s="12"/>
      <c r="KBY94" s="12"/>
      <c r="KBZ94" s="12"/>
      <c r="KCA94" s="12"/>
      <c r="KCB94" s="12"/>
      <c r="KCC94" s="12"/>
      <c r="KCD94" s="12"/>
      <c r="KCE94" s="12"/>
      <c r="KCF94" s="12"/>
      <c r="KCG94" s="12"/>
      <c r="KCH94" s="12"/>
      <c r="KCI94" s="12"/>
      <c r="KCJ94" s="12"/>
      <c r="KCK94" s="12"/>
      <c r="KCL94" s="12"/>
      <c r="KCM94" s="12"/>
      <c r="KCN94" s="12"/>
      <c r="KCO94" s="12"/>
      <c r="KCP94" s="12"/>
      <c r="KCQ94" s="12"/>
      <c r="KCR94" s="12"/>
      <c r="KCS94" s="12"/>
      <c r="KCT94" s="12"/>
      <c r="KCU94" s="12"/>
      <c r="KCV94" s="12"/>
      <c r="KCW94" s="12"/>
      <c r="KCX94" s="12"/>
      <c r="KCY94" s="12"/>
      <c r="KCZ94" s="12"/>
      <c r="KDA94" s="12"/>
      <c r="KDB94" s="12"/>
      <c r="KDC94" s="12"/>
      <c r="KDD94" s="12"/>
      <c r="KDE94" s="12"/>
      <c r="KDF94" s="12"/>
      <c r="KDG94" s="12"/>
      <c r="KDH94" s="12"/>
      <c r="KDI94" s="12"/>
      <c r="KDJ94" s="12"/>
      <c r="KDK94" s="12"/>
      <c r="KDL94" s="12"/>
      <c r="KDM94" s="12"/>
      <c r="KDN94" s="12"/>
      <c r="KDO94" s="12"/>
      <c r="KDP94" s="12"/>
      <c r="KDQ94" s="12"/>
      <c r="KDR94" s="12"/>
      <c r="KDS94" s="12"/>
      <c r="KDT94" s="12"/>
      <c r="KDU94" s="12"/>
      <c r="KDV94" s="12"/>
      <c r="KDW94" s="12"/>
      <c r="KDX94" s="12"/>
      <c r="KDY94" s="12"/>
      <c r="KDZ94" s="12"/>
      <c r="KEA94" s="12"/>
      <c r="KEB94" s="12"/>
      <c r="KEC94" s="12"/>
      <c r="KED94" s="12"/>
      <c r="KEE94" s="12"/>
      <c r="KEF94" s="12"/>
      <c r="KEG94" s="12"/>
      <c r="KEH94" s="12"/>
      <c r="KEI94" s="12"/>
      <c r="KEJ94" s="12"/>
      <c r="KEK94" s="12"/>
      <c r="KEL94" s="12"/>
      <c r="KEM94" s="12"/>
      <c r="KEN94" s="12"/>
      <c r="KEO94" s="12"/>
      <c r="KEP94" s="12"/>
      <c r="KEQ94" s="12"/>
      <c r="KER94" s="12"/>
      <c r="KES94" s="12"/>
      <c r="KET94" s="12"/>
      <c r="KEU94" s="12"/>
      <c r="KEV94" s="12"/>
      <c r="KEW94" s="12"/>
      <c r="KEX94" s="12"/>
      <c r="KEY94" s="12"/>
      <c r="KEZ94" s="12"/>
      <c r="KFA94" s="12"/>
      <c r="KFB94" s="12"/>
      <c r="KFC94" s="12"/>
      <c r="KFD94" s="12"/>
      <c r="KFE94" s="12"/>
      <c r="KFF94" s="12"/>
      <c r="KFG94" s="12"/>
      <c r="KFH94" s="12"/>
      <c r="KFI94" s="12"/>
      <c r="KFJ94" s="12"/>
      <c r="KFK94" s="12"/>
      <c r="KFL94" s="12"/>
      <c r="KFM94" s="12"/>
      <c r="KFN94" s="12"/>
      <c r="KFO94" s="12"/>
      <c r="KFP94" s="12"/>
      <c r="KFQ94" s="12"/>
      <c r="KFR94" s="12"/>
      <c r="KFS94" s="12"/>
      <c r="KFT94" s="12"/>
      <c r="KFU94" s="12"/>
      <c r="KFV94" s="12"/>
      <c r="KFW94" s="12"/>
      <c r="KFX94" s="12"/>
      <c r="KFY94" s="12"/>
      <c r="KFZ94" s="12"/>
      <c r="KGA94" s="12"/>
      <c r="KGB94" s="12"/>
      <c r="KGC94" s="12"/>
      <c r="KGD94" s="12"/>
      <c r="KGE94" s="12"/>
      <c r="KGF94" s="12"/>
      <c r="KGG94" s="12"/>
      <c r="KGH94" s="12"/>
      <c r="KGI94" s="12"/>
      <c r="KGJ94" s="12"/>
      <c r="KGK94" s="12"/>
      <c r="KGL94" s="12"/>
      <c r="KGM94" s="12"/>
      <c r="KGN94" s="12"/>
      <c r="KGO94" s="12"/>
      <c r="KGP94" s="12"/>
      <c r="KGQ94" s="12"/>
      <c r="KGR94" s="12"/>
      <c r="KGS94" s="12"/>
      <c r="KGT94" s="12"/>
      <c r="KGU94" s="12"/>
      <c r="KGV94" s="12"/>
      <c r="KGW94" s="12"/>
      <c r="KGX94" s="12"/>
      <c r="KGY94" s="12"/>
      <c r="KGZ94" s="12"/>
      <c r="KHA94" s="12"/>
      <c r="KHB94" s="12"/>
      <c r="KHC94" s="12"/>
      <c r="KHD94" s="12"/>
      <c r="KHE94" s="12"/>
      <c r="KHF94" s="12"/>
      <c r="KHG94" s="12"/>
      <c r="KHH94" s="12"/>
      <c r="KHI94" s="12"/>
      <c r="KHJ94" s="12"/>
      <c r="KHK94" s="12"/>
      <c r="KHL94" s="12"/>
      <c r="KHM94" s="12"/>
      <c r="KHN94" s="12"/>
      <c r="KHO94" s="12"/>
      <c r="KHP94" s="12"/>
      <c r="KHQ94" s="12"/>
      <c r="KHR94" s="12"/>
      <c r="KHS94" s="12"/>
      <c r="KHT94" s="12"/>
      <c r="KHU94" s="12"/>
      <c r="KHV94" s="12"/>
      <c r="KHW94" s="12"/>
      <c r="KHX94" s="12"/>
      <c r="KHY94" s="12"/>
      <c r="KHZ94" s="12"/>
      <c r="KIA94" s="12"/>
      <c r="KIB94" s="12"/>
      <c r="KIC94" s="12"/>
      <c r="KID94" s="12"/>
      <c r="KIE94" s="12"/>
      <c r="KIF94" s="12"/>
      <c r="KIG94" s="12"/>
      <c r="KIH94" s="12"/>
      <c r="KII94" s="12"/>
      <c r="KIJ94" s="12"/>
      <c r="KIK94" s="12"/>
      <c r="KIL94" s="12"/>
      <c r="KIM94" s="12"/>
      <c r="KIN94" s="12"/>
      <c r="KIO94" s="12"/>
      <c r="KIP94" s="12"/>
      <c r="KIQ94" s="12"/>
      <c r="KIR94" s="12"/>
      <c r="KIS94" s="12"/>
      <c r="KIT94" s="12"/>
      <c r="KIU94" s="12"/>
      <c r="KIV94" s="12"/>
      <c r="KIW94" s="12"/>
      <c r="KIX94" s="12"/>
      <c r="KIY94" s="12"/>
      <c r="KIZ94" s="12"/>
      <c r="KJA94" s="12"/>
      <c r="KJB94" s="12"/>
      <c r="KJC94" s="12"/>
      <c r="KJD94" s="12"/>
      <c r="KJE94" s="12"/>
      <c r="KJF94" s="12"/>
      <c r="KJG94" s="12"/>
      <c r="KJH94" s="12"/>
      <c r="KJI94" s="12"/>
      <c r="KJJ94" s="12"/>
      <c r="KJK94" s="12"/>
      <c r="KJL94" s="12"/>
      <c r="KJM94" s="12"/>
      <c r="KJN94" s="12"/>
      <c r="KJO94" s="12"/>
      <c r="KJP94" s="12"/>
      <c r="KJQ94" s="12"/>
      <c r="KJR94" s="12"/>
      <c r="KJS94" s="12"/>
      <c r="KJT94" s="12"/>
      <c r="KJU94" s="12"/>
      <c r="KJV94" s="12"/>
      <c r="KJW94" s="12"/>
      <c r="KJX94" s="12"/>
      <c r="KJY94" s="12"/>
      <c r="KJZ94" s="12"/>
      <c r="KKA94" s="12"/>
      <c r="KKB94" s="12"/>
      <c r="KKC94" s="12"/>
      <c r="KKD94" s="12"/>
      <c r="KKE94" s="12"/>
      <c r="KKF94" s="12"/>
      <c r="KKG94" s="12"/>
      <c r="KKH94" s="12"/>
      <c r="KKI94" s="12"/>
      <c r="KKJ94" s="12"/>
      <c r="KKK94" s="12"/>
      <c r="KKL94" s="12"/>
      <c r="KKM94" s="12"/>
      <c r="KKN94" s="12"/>
      <c r="KKO94" s="12"/>
      <c r="KKP94" s="12"/>
      <c r="KKQ94" s="12"/>
      <c r="KKR94" s="12"/>
      <c r="KKS94" s="12"/>
      <c r="KKT94" s="12"/>
      <c r="KKU94" s="12"/>
      <c r="KKV94" s="12"/>
      <c r="KKW94" s="12"/>
      <c r="KKX94" s="12"/>
      <c r="KKY94" s="12"/>
      <c r="KKZ94" s="12"/>
      <c r="KLA94" s="12"/>
      <c r="KLB94" s="12"/>
      <c r="KLC94" s="12"/>
      <c r="KLD94" s="12"/>
      <c r="KLE94" s="12"/>
      <c r="KLF94" s="12"/>
      <c r="KLG94" s="12"/>
      <c r="KLH94" s="12"/>
      <c r="KLI94" s="12"/>
      <c r="KLJ94" s="12"/>
      <c r="KLK94" s="12"/>
      <c r="KLL94" s="12"/>
      <c r="KLM94" s="12"/>
      <c r="KLN94" s="12"/>
      <c r="KLO94" s="12"/>
      <c r="KLP94" s="12"/>
      <c r="KLQ94" s="12"/>
      <c r="KLR94" s="12"/>
      <c r="KLS94" s="12"/>
      <c r="KLT94" s="12"/>
      <c r="KLU94" s="12"/>
      <c r="KLV94" s="12"/>
      <c r="KLW94" s="12"/>
      <c r="KLX94" s="12"/>
      <c r="KLY94" s="12"/>
      <c r="KLZ94" s="12"/>
      <c r="KMA94" s="12"/>
      <c r="KMB94" s="12"/>
      <c r="KMC94" s="12"/>
      <c r="KMD94" s="12"/>
      <c r="KME94" s="12"/>
      <c r="KMF94" s="12"/>
      <c r="KMG94" s="12"/>
      <c r="KMH94" s="12"/>
      <c r="KMI94" s="12"/>
      <c r="KMJ94" s="12"/>
      <c r="KMK94" s="12"/>
      <c r="KML94" s="12"/>
      <c r="KMM94" s="12"/>
      <c r="KMN94" s="12"/>
      <c r="KMO94" s="12"/>
      <c r="KMP94" s="12"/>
      <c r="KMQ94" s="12"/>
      <c r="KMR94" s="12"/>
      <c r="KMS94" s="12"/>
      <c r="KMT94" s="12"/>
      <c r="KMU94" s="12"/>
      <c r="KMV94" s="12"/>
      <c r="KMW94" s="12"/>
      <c r="KMX94" s="12"/>
      <c r="KMY94" s="12"/>
      <c r="KMZ94" s="12"/>
      <c r="KNA94" s="12"/>
      <c r="KNB94" s="12"/>
      <c r="KNC94" s="12"/>
      <c r="KND94" s="12"/>
      <c r="KNE94" s="12"/>
      <c r="KNF94" s="12"/>
      <c r="KNG94" s="12"/>
      <c r="KNH94" s="12"/>
      <c r="KNI94" s="12"/>
      <c r="KNJ94" s="12"/>
      <c r="KNK94" s="12"/>
      <c r="KNL94" s="12"/>
      <c r="KNM94" s="12"/>
      <c r="KNN94" s="12"/>
      <c r="KNO94" s="12"/>
      <c r="KNP94" s="12"/>
      <c r="KNQ94" s="12"/>
      <c r="KNR94" s="12"/>
      <c r="KNS94" s="12"/>
      <c r="KNT94" s="12"/>
      <c r="KNU94" s="12"/>
      <c r="KNV94" s="12"/>
      <c r="KNW94" s="12"/>
      <c r="KNX94" s="12"/>
      <c r="KNY94" s="12"/>
      <c r="KNZ94" s="12"/>
      <c r="KOA94" s="12"/>
      <c r="KOB94" s="12"/>
      <c r="KOC94" s="12"/>
      <c r="KOD94" s="12"/>
      <c r="KOE94" s="12"/>
      <c r="KOF94" s="12"/>
      <c r="KOG94" s="12"/>
      <c r="KOH94" s="12"/>
      <c r="KOI94" s="12"/>
      <c r="KOJ94" s="12"/>
      <c r="KOK94" s="12"/>
      <c r="KOL94" s="12"/>
      <c r="KOM94" s="12"/>
      <c r="KON94" s="12"/>
      <c r="KOO94" s="12"/>
      <c r="KOP94" s="12"/>
      <c r="KOQ94" s="12"/>
      <c r="KOR94" s="12"/>
      <c r="KOS94" s="12"/>
      <c r="KOT94" s="12"/>
      <c r="KOU94" s="12"/>
      <c r="KOV94" s="12"/>
      <c r="KOW94" s="12"/>
      <c r="KOX94" s="12"/>
      <c r="KOY94" s="12"/>
      <c r="KOZ94" s="12"/>
      <c r="KPA94" s="12"/>
      <c r="KPB94" s="12"/>
      <c r="KPC94" s="12"/>
      <c r="KPD94" s="12"/>
      <c r="KPE94" s="12"/>
      <c r="KPF94" s="12"/>
      <c r="KPG94" s="12"/>
      <c r="KPH94" s="12"/>
      <c r="KPI94" s="12"/>
      <c r="KPJ94" s="12"/>
      <c r="KPK94" s="12"/>
      <c r="KPL94" s="12"/>
      <c r="KPM94" s="12"/>
      <c r="KPN94" s="12"/>
      <c r="KPO94" s="12"/>
      <c r="KPP94" s="12"/>
      <c r="KPQ94" s="12"/>
      <c r="KPR94" s="12"/>
      <c r="KPS94" s="12"/>
      <c r="KPT94" s="12"/>
      <c r="KPU94" s="12"/>
      <c r="KPV94" s="12"/>
      <c r="KPW94" s="12"/>
      <c r="KPX94" s="12"/>
      <c r="KPY94" s="12"/>
      <c r="KPZ94" s="12"/>
      <c r="KQA94" s="12"/>
      <c r="KQB94" s="12"/>
      <c r="KQC94" s="12"/>
      <c r="KQD94" s="12"/>
      <c r="KQE94" s="12"/>
      <c r="KQF94" s="12"/>
      <c r="KQG94" s="12"/>
      <c r="KQH94" s="12"/>
      <c r="KQI94" s="12"/>
      <c r="KQJ94" s="12"/>
      <c r="KQK94" s="12"/>
      <c r="KQL94" s="12"/>
      <c r="KQM94" s="12"/>
      <c r="KQN94" s="12"/>
      <c r="KQO94" s="12"/>
      <c r="KQP94" s="12"/>
      <c r="KQQ94" s="12"/>
      <c r="KQR94" s="12"/>
      <c r="KQS94" s="12"/>
      <c r="KQT94" s="12"/>
      <c r="KQU94" s="12"/>
      <c r="KQV94" s="12"/>
      <c r="KQW94" s="12"/>
      <c r="KQX94" s="12"/>
      <c r="KQY94" s="12"/>
      <c r="KQZ94" s="12"/>
      <c r="KRA94" s="12"/>
      <c r="KRB94" s="12"/>
      <c r="KRC94" s="12"/>
      <c r="KRD94" s="12"/>
      <c r="KRE94" s="12"/>
      <c r="KRF94" s="12"/>
      <c r="KRG94" s="12"/>
      <c r="KRH94" s="12"/>
      <c r="KRI94" s="12"/>
      <c r="KRJ94" s="12"/>
      <c r="KRK94" s="12"/>
      <c r="KRL94" s="12"/>
      <c r="KRM94" s="12"/>
      <c r="KRN94" s="12"/>
      <c r="KRO94" s="12"/>
      <c r="KRP94" s="12"/>
      <c r="KRQ94" s="12"/>
      <c r="KRR94" s="12"/>
      <c r="KRS94" s="12"/>
      <c r="KRT94" s="12"/>
      <c r="KRU94" s="12"/>
      <c r="KRV94" s="12"/>
      <c r="KRW94" s="12"/>
      <c r="KRX94" s="12"/>
      <c r="KRY94" s="12"/>
      <c r="KRZ94" s="12"/>
      <c r="KSA94" s="12"/>
      <c r="KSB94" s="12"/>
      <c r="KSC94" s="12"/>
      <c r="KSD94" s="12"/>
      <c r="KSE94" s="12"/>
      <c r="KSF94" s="12"/>
      <c r="KSG94" s="12"/>
      <c r="KSH94" s="12"/>
      <c r="KSI94" s="12"/>
      <c r="KSJ94" s="12"/>
      <c r="KSK94" s="12"/>
      <c r="KSL94" s="12"/>
      <c r="KSM94" s="12"/>
      <c r="KSN94" s="12"/>
      <c r="KSO94" s="12"/>
      <c r="KSP94" s="12"/>
      <c r="KSQ94" s="12"/>
      <c r="KSR94" s="12"/>
      <c r="KSS94" s="12"/>
      <c r="KST94" s="12"/>
      <c r="KSU94" s="12"/>
      <c r="KSV94" s="12"/>
      <c r="KSW94" s="12"/>
      <c r="KSX94" s="12"/>
      <c r="KSY94" s="12"/>
      <c r="KSZ94" s="12"/>
      <c r="KTA94" s="12"/>
      <c r="KTB94" s="12"/>
      <c r="KTC94" s="12"/>
      <c r="KTD94" s="12"/>
      <c r="KTE94" s="12"/>
      <c r="KTF94" s="12"/>
      <c r="KTG94" s="12"/>
      <c r="KTH94" s="12"/>
      <c r="KTI94" s="12"/>
      <c r="KTJ94" s="12"/>
      <c r="KTK94" s="12"/>
      <c r="KTL94" s="12"/>
      <c r="KTM94" s="12"/>
      <c r="KTN94" s="12"/>
      <c r="KTO94" s="12"/>
      <c r="KTP94" s="12"/>
      <c r="KTQ94" s="12"/>
      <c r="KTR94" s="12"/>
      <c r="KTS94" s="12"/>
      <c r="KTT94" s="12"/>
      <c r="KTU94" s="12"/>
      <c r="KTV94" s="12"/>
      <c r="KTW94" s="12"/>
      <c r="KTX94" s="12"/>
      <c r="KTY94" s="12"/>
      <c r="KTZ94" s="12"/>
      <c r="KUA94" s="12"/>
      <c r="KUB94" s="12"/>
      <c r="KUC94" s="12"/>
      <c r="KUD94" s="12"/>
      <c r="KUE94" s="12"/>
      <c r="KUF94" s="12"/>
      <c r="KUG94" s="12"/>
      <c r="KUH94" s="12"/>
      <c r="KUI94" s="12"/>
      <c r="KUJ94" s="12"/>
      <c r="KUK94" s="12"/>
      <c r="KUL94" s="12"/>
      <c r="KUM94" s="12"/>
      <c r="KUN94" s="12"/>
      <c r="KUO94" s="12"/>
      <c r="KUP94" s="12"/>
      <c r="KUQ94" s="12"/>
      <c r="KUR94" s="12"/>
      <c r="KUS94" s="12"/>
      <c r="KUT94" s="12"/>
      <c r="KUU94" s="12"/>
      <c r="KUV94" s="12"/>
      <c r="KUW94" s="12"/>
      <c r="KUX94" s="12"/>
      <c r="KUY94" s="12"/>
      <c r="KUZ94" s="12"/>
      <c r="KVA94" s="12"/>
      <c r="KVB94" s="12"/>
      <c r="KVC94" s="12"/>
      <c r="KVD94" s="12"/>
      <c r="KVE94" s="12"/>
      <c r="KVF94" s="12"/>
      <c r="KVG94" s="12"/>
      <c r="KVH94" s="12"/>
      <c r="KVI94" s="12"/>
      <c r="KVJ94" s="12"/>
      <c r="KVK94" s="12"/>
      <c r="KVL94" s="12"/>
      <c r="KVM94" s="12"/>
      <c r="KVN94" s="12"/>
      <c r="KVO94" s="12"/>
      <c r="KVP94" s="12"/>
      <c r="KVQ94" s="12"/>
      <c r="KVR94" s="12"/>
      <c r="KVS94" s="12"/>
      <c r="KVT94" s="12"/>
      <c r="KVU94" s="12"/>
      <c r="KVV94" s="12"/>
      <c r="KVW94" s="12"/>
      <c r="KVX94" s="12"/>
      <c r="KVY94" s="12"/>
      <c r="KVZ94" s="12"/>
      <c r="KWA94" s="12"/>
      <c r="KWB94" s="12"/>
      <c r="KWC94" s="12"/>
      <c r="KWD94" s="12"/>
      <c r="KWE94" s="12"/>
      <c r="KWF94" s="12"/>
      <c r="KWG94" s="12"/>
      <c r="KWH94" s="12"/>
      <c r="KWI94" s="12"/>
      <c r="KWJ94" s="12"/>
      <c r="KWK94" s="12"/>
      <c r="KWL94" s="12"/>
      <c r="KWM94" s="12"/>
      <c r="KWN94" s="12"/>
      <c r="KWO94" s="12"/>
      <c r="KWP94" s="12"/>
      <c r="KWQ94" s="12"/>
      <c r="KWR94" s="12"/>
      <c r="KWS94" s="12"/>
      <c r="KWT94" s="12"/>
      <c r="KWU94" s="12"/>
      <c r="KWV94" s="12"/>
      <c r="KWW94" s="12"/>
      <c r="KWX94" s="12"/>
      <c r="KWY94" s="12"/>
      <c r="KWZ94" s="12"/>
      <c r="KXA94" s="12"/>
      <c r="KXB94" s="12"/>
      <c r="KXC94" s="12"/>
      <c r="KXD94" s="12"/>
      <c r="KXE94" s="12"/>
      <c r="KXF94" s="12"/>
      <c r="KXG94" s="12"/>
      <c r="KXH94" s="12"/>
      <c r="KXI94" s="12"/>
      <c r="KXJ94" s="12"/>
      <c r="KXK94" s="12"/>
      <c r="KXL94" s="12"/>
      <c r="KXM94" s="12"/>
      <c r="KXN94" s="12"/>
      <c r="KXO94" s="12"/>
      <c r="KXP94" s="12"/>
      <c r="KXQ94" s="12"/>
      <c r="KXR94" s="12"/>
      <c r="KXS94" s="12"/>
      <c r="KXT94" s="12"/>
      <c r="KXU94" s="12"/>
      <c r="KXV94" s="12"/>
      <c r="KXW94" s="12"/>
      <c r="KXX94" s="12"/>
      <c r="KXY94" s="12"/>
      <c r="KXZ94" s="12"/>
      <c r="KYA94" s="12"/>
      <c r="KYB94" s="12"/>
      <c r="KYC94" s="12"/>
      <c r="KYD94" s="12"/>
      <c r="KYE94" s="12"/>
      <c r="KYF94" s="12"/>
      <c r="KYG94" s="12"/>
      <c r="KYH94" s="12"/>
      <c r="KYI94" s="12"/>
      <c r="KYJ94" s="12"/>
      <c r="KYK94" s="12"/>
      <c r="KYL94" s="12"/>
      <c r="KYM94" s="12"/>
      <c r="KYN94" s="12"/>
      <c r="KYO94" s="12"/>
      <c r="KYP94" s="12"/>
      <c r="KYQ94" s="12"/>
      <c r="KYR94" s="12"/>
      <c r="KYS94" s="12"/>
      <c r="KYT94" s="12"/>
      <c r="KYU94" s="12"/>
      <c r="KYV94" s="12"/>
      <c r="KYW94" s="12"/>
      <c r="KYX94" s="12"/>
      <c r="KYY94" s="12"/>
      <c r="KYZ94" s="12"/>
      <c r="KZA94" s="12"/>
      <c r="KZB94" s="12"/>
      <c r="KZC94" s="12"/>
      <c r="KZD94" s="12"/>
      <c r="KZE94" s="12"/>
      <c r="KZF94" s="12"/>
      <c r="KZG94" s="12"/>
      <c r="KZH94" s="12"/>
      <c r="KZI94" s="12"/>
      <c r="KZJ94" s="12"/>
      <c r="KZK94" s="12"/>
      <c r="KZL94" s="12"/>
      <c r="KZM94" s="12"/>
      <c r="KZN94" s="12"/>
      <c r="KZO94" s="12"/>
      <c r="KZP94" s="12"/>
      <c r="KZQ94" s="12"/>
      <c r="KZR94" s="12"/>
      <c r="KZS94" s="12"/>
      <c r="KZT94" s="12"/>
      <c r="KZU94" s="12"/>
      <c r="KZV94" s="12"/>
      <c r="KZW94" s="12"/>
      <c r="KZX94" s="12"/>
      <c r="KZY94" s="12"/>
      <c r="KZZ94" s="12"/>
      <c r="LAA94" s="12"/>
      <c r="LAB94" s="12"/>
      <c r="LAC94" s="12"/>
      <c r="LAD94" s="12"/>
      <c r="LAE94" s="12"/>
      <c r="LAF94" s="12"/>
      <c r="LAG94" s="12"/>
      <c r="LAH94" s="12"/>
      <c r="LAI94" s="12"/>
      <c r="LAJ94" s="12"/>
      <c r="LAK94" s="12"/>
      <c r="LAL94" s="12"/>
      <c r="LAM94" s="12"/>
      <c r="LAN94" s="12"/>
      <c r="LAO94" s="12"/>
      <c r="LAP94" s="12"/>
      <c r="LAQ94" s="12"/>
      <c r="LAR94" s="12"/>
      <c r="LAS94" s="12"/>
      <c r="LAT94" s="12"/>
      <c r="LAU94" s="12"/>
      <c r="LAV94" s="12"/>
      <c r="LAW94" s="12"/>
      <c r="LAX94" s="12"/>
      <c r="LAY94" s="12"/>
      <c r="LAZ94" s="12"/>
      <c r="LBA94" s="12"/>
      <c r="LBB94" s="12"/>
      <c r="LBC94" s="12"/>
      <c r="LBD94" s="12"/>
      <c r="LBE94" s="12"/>
      <c r="LBF94" s="12"/>
      <c r="LBG94" s="12"/>
      <c r="LBH94" s="12"/>
      <c r="LBI94" s="12"/>
      <c r="LBJ94" s="12"/>
      <c r="LBK94" s="12"/>
      <c r="LBL94" s="12"/>
      <c r="LBM94" s="12"/>
      <c r="LBN94" s="12"/>
      <c r="LBO94" s="12"/>
      <c r="LBP94" s="12"/>
      <c r="LBQ94" s="12"/>
      <c r="LBR94" s="12"/>
      <c r="LBS94" s="12"/>
      <c r="LBT94" s="12"/>
      <c r="LBU94" s="12"/>
      <c r="LBV94" s="12"/>
      <c r="LBW94" s="12"/>
      <c r="LBX94" s="12"/>
      <c r="LBY94" s="12"/>
      <c r="LBZ94" s="12"/>
      <c r="LCA94" s="12"/>
      <c r="LCB94" s="12"/>
      <c r="LCC94" s="12"/>
      <c r="LCD94" s="12"/>
      <c r="LCE94" s="12"/>
      <c r="LCF94" s="12"/>
      <c r="LCG94" s="12"/>
      <c r="LCH94" s="12"/>
      <c r="LCI94" s="12"/>
      <c r="LCJ94" s="12"/>
      <c r="LCK94" s="12"/>
      <c r="LCL94" s="12"/>
      <c r="LCM94" s="12"/>
      <c r="LCN94" s="12"/>
      <c r="LCO94" s="12"/>
      <c r="LCP94" s="12"/>
      <c r="LCQ94" s="12"/>
      <c r="LCR94" s="12"/>
      <c r="LCS94" s="12"/>
      <c r="LCT94" s="12"/>
      <c r="LCU94" s="12"/>
      <c r="LCV94" s="12"/>
      <c r="LCW94" s="12"/>
      <c r="LCX94" s="12"/>
      <c r="LCY94" s="12"/>
      <c r="LCZ94" s="12"/>
      <c r="LDA94" s="12"/>
      <c r="LDB94" s="12"/>
      <c r="LDC94" s="12"/>
      <c r="LDD94" s="12"/>
      <c r="LDE94" s="12"/>
      <c r="LDF94" s="12"/>
      <c r="LDG94" s="12"/>
      <c r="LDH94" s="12"/>
      <c r="LDI94" s="12"/>
      <c r="LDJ94" s="12"/>
      <c r="LDK94" s="12"/>
      <c r="LDL94" s="12"/>
      <c r="LDM94" s="12"/>
      <c r="LDN94" s="12"/>
      <c r="LDO94" s="12"/>
      <c r="LDP94" s="12"/>
      <c r="LDQ94" s="12"/>
      <c r="LDR94" s="12"/>
      <c r="LDS94" s="12"/>
      <c r="LDT94" s="12"/>
      <c r="LDU94" s="12"/>
      <c r="LDV94" s="12"/>
      <c r="LDW94" s="12"/>
      <c r="LDX94" s="12"/>
      <c r="LDY94" s="12"/>
      <c r="LDZ94" s="12"/>
      <c r="LEA94" s="12"/>
      <c r="LEB94" s="12"/>
      <c r="LEC94" s="12"/>
      <c r="LED94" s="12"/>
      <c r="LEE94" s="12"/>
      <c r="LEF94" s="12"/>
      <c r="LEG94" s="12"/>
      <c r="LEH94" s="12"/>
      <c r="LEI94" s="12"/>
      <c r="LEJ94" s="12"/>
      <c r="LEK94" s="12"/>
      <c r="LEL94" s="12"/>
      <c r="LEM94" s="12"/>
      <c r="LEN94" s="12"/>
      <c r="LEO94" s="12"/>
      <c r="LEP94" s="12"/>
      <c r="LEQ94" s="12"/>
      <c r="LER94" s="12"/>
      <c r="LES94" s="12"/>
      <c r="LET94" s="12"/>
      <c r="LEU94" s="12"/>
      <c r="LEV94" s="12"/>
      <c r="LEW94" s="12"/>
      <c r="LEX94" s="12"/>
      <c r="LEY94" s="12"/>
      <c r="LEZ94" s="12"/>
      <c r="LFA94" s="12"/>
      <c r="LFB94" s="12"/>
      <c r="LFC94" s="12"/>
      <c r="LFD94" s="12"/>
      <c r="LFE94" s="12"/>
      <c r="LFF94" s="12"/>
      <c r="LFG94" s="12"/>
      <c r="LFH94" s="12"/>
      <c r="LFI94" s="12"/>
      <c r="LFJ94" s="12"/>
      <c r="LFK94" s="12"/>
      <c r="LFL94" s="12"/>
      <c r="LFM94" s="12"/>
      <c r="LFN94" s="12"/>
      <c r="LFO94" s="12"/>
      <c r="LFP94" s="12"/>
      <c r="LFQ94" s="12"/>
      <c r="LFR94" s="12"/>
      <c r="LFS94" s="12"/>
      <c r="LFT94" s="12"/>
      <c r="LFU94" s="12"/>
      <c r="LFV94" s="12"/>
      <c r="LFW94" s="12"/>
      <c r="LFX94" s="12"/>
      <c r="LFY94" s="12"/>
      <c r="LFZ94" s="12"/>
      <c r="LGA94" s="12"/>
      <c r="LGB94" s="12"/>
      <c r="LGC94" s="12"/>
      <c r="LGD94" s="12"/>
      <c r="LGE94" s="12"/>
      <c r="LGF94" s="12"/>
      <c r="LGG94" s="12"/>
      <c r="LGH94" s="12"/>
      <c r="LGI94" s="12"/>
      <c r="LGJ94" s="12"/>
      <c r="LGK94" s="12"/>
      <c r="LGL94" s="12"/>
      <c r="LGM94" s="12"/>
      <c r="LGN94" s="12"/>
      <c r="LGO94" s="12"/>
      <c r="LGP94" s="12"/>
      <c r="LGQ94" s="12"/>
      <c r="LGR94" s="12"/>
      <c r="LGS94" s="12"/>
      <c r="LGT94" s="12"/>
      <c r="LGU94" s="12"/>
      <c r="LGV94" s="12"/>
      <c r="LGW94" s="12"/>
      <c r="LGX94" s="12"/>
      <c r="LGY94" s="12"/>
      <c r="LGZ94" s="12"/>
      <c r="LHA94" s="12"/>
      <c r="LHB94" s="12"/>
      <c r="LHC94" s="12"/>
      <c r="LHD94" s="12"/>
      <c r="LHE94" s="12"/>
      <c r="LHF94" s="12"/>
      <c r="LHG94" s="12"/>
      <c r="LHH94" s="12"/>
      <c r="LHI94" s="12"/>
      <c r="LHJ94" s="12"/>
      <c r="LHK94" s="12"/>
      <c r="LHL94" s="12"/>
      <c r="LHM94" s="12"/>
      <c r="LHN94" s="12"/>
      <c r="LHO94" s="12"/>
      <c r="LHP94" s="12"/>
      <c r="LHQ94" s="12"/>
      <c r="LHR94" s="12"/>
      <c r="LHS94" s="12"/>
      <c r="LHT94" s="12"/>
      <c r="LHU94" s="12"/>
      <c r="LHV94" s="12"/>
      <c r="LHW94" s="12"/>
      <c r="LHX94" s="12"/>
      <c r="LHY94" s="12"/>
      <c r="LHZ94" s="12"/>
      <c r="LIA94" s="12"/>
      <c r="LIB94" s="12"/>
      <c r="LIC94" s="12"/>
      <c r="LID94" s="12"/>
      <c r="LIE94" s="12"/>
      <c r="LIF94" s="12"/>
      <c r="LIG94" s="12"/>
      <c r="LIH94" s="12"/>
      <c r="LII94" s="12"/>
      <c r="LIJ94" s="12"/>
      <c r="LIK94" s="12"/>
      <c r="LIL94" s="12"/>
      <c r="LIM94" s="12"/>
      <c r="LIN94" s="12"/>
      <c r="LIO94" s="12"/>
      <c r="LIP94" s="12"/>
      <c r="LIQ94" s="12"/>
      <c r="LIR94" s="12"/>
      <c r="LIS94" s="12"/>
      <c r="LIT94" s="12"/>
      <c r="LIU94" s="12"/>
      <c r="LIV94" s="12"/>
      <c r="LIW94" s="12"/>
      <c r="LIX94" s="12"/>
      <c r="LIY94" s="12"/>
      <c r="LIZ94" s="12"/>
      <c r="LJA94" s="12"/>
      <c r="LJB94" s="12"/>
      <c r="LJC94" s="12"/>
      <c r="LJD94" s="12"/>
      <c r="LJE94" s="12"/>
      <c r="LJF94" s="12"/>
      <c r="LJG94" s="12"/>
      <c r="LJH94" s="12"/>
      <c r="LJI94" s="12"/>
      <c r="LJJ94" s="12"/>
      <c r="LJK94" s="12"/>
      <c r="LJL94" s="12"/>
      <c r="LJM94" s="12"/>
      <c r="LJN94" s="12"/>
      <c r="LJO94" s="12"/>
      <c r="LJP94" s="12"/>
      <c r="LJQ94" s="12"/>
      <c r="LJR94" s="12"/>
      <c r="LJS94" s="12"/>
      <c r="LJT94" s="12"/>
      <c r="LJU94" s="12"/>
      <c r="LJV94" s="12"/>
      <c r="LJW94" s="12"/>
      <c r="LJX94" s="12"/>
      <c r="LJY94" s="12"/>
      <c r="LJZ94" s="12"/>
      <c r="LKA94" s="12"/>
      <c r="LKB94" s="12"/>
      <c r="LKC94" s="12"/>
      <c r="LKD94" s="12"/>
      <c r="LKE94" s="12"/>
      <c r="LKF94" s="12"/>
      <c r="LKG94" s="12"/>
      <c r="LKH94" s="12"/>
      <c r="LKI94" s="12"/>
      <c r="LKJ94" s="12"/>
      <c r="LKK94" s="12"/>
      <c r="LKL94" s="12"/>
      <c r="LKM94" s="12"/>
      <c r="LKN94" s="12"/>
      <c r="LKO94" s="12"/>
      <c r="LKP94" s="12"/>
      <c r="LKQ94" s="12"/>
      <c r="LKR94" s="12"/>
      <c r="LKS94" s="12"/>
      <c r="LKT94" s="12"/>
      <c r="LKU94" s="12"/>
      <c r="LKV94" s="12"/>
      <c r="LKW94" s="12"/>
      <c r="LKX94" s="12"/>
      <c r="LKY94" s="12"/>
      <c r="LKZ94" s="12"/>
      <c r="LLA94" s="12"/>
      <c r="LLB94" s="12"/>
      <c r="LLC94" s="12"/>
      <c r="LLD94" s="12"/>
      <c r="LLE94" s="12"/>
      <c r="LLF94" s="12"/>
      <c r="LLG94" s="12"/>
      <c r="LLH94" s="12"/>
      <c r="LLI94" s="12"/>
      <c r="LLJ94" s="12"/>
      <c r="LLK94" s="12"/>
      <c r="LLL94" s="12"/>
      <c r="LLM94" s="12"/>
      <c r="LLN94" s="12"/>
      <c r="LLO94" s="12"/>
      <c r="LLP94" s="12"/>
      <c r="LLQ94" s="12"/>
      <c r="LLR94" s="12"/>
      <c r="LLS94" s="12"/>
      <c r="LLT94" s="12"/>
      <c r="LLU94" s="12"/>
      <c r="LLV94" s="12"/>
      <c r="LLW94" s="12"/>
      <c r="LLX94" s="12"/>
      <c r="LLY94" s="12"/>
      <c r="LLZ94" s="12"/>
      <c r="LMA94" s="12"/>
      <c r="LMB94" s="12"/>
      <c r="LMC94" s="12"/>
      <c r="LMD94" s="12"/>
      <c r="LME94" s="12"/>
      <c r="LMF94" s="12"/>
      <c r="LMG94" s="12"/>
      <c r="LMH94" s="12"/>
      <c r="LMI94" s="12"/>
      <c r="LMJ94" s="12"/>
      <c r="LMK94" s="12"/>
      <c r="LML94" s="12"/>
      <c r="LMM94" s="12"/>
      <c r="LMN94" s="12"/>
      <c r="LMO94" s="12"/>
      <c r="LMP94" s="12"/>
      <c r="LMQ94" s="12"/>
      <c r="LMR94" s="12"/>
      <c r="LMS94" s="12"/>
      <c r="LMT94" s="12"/>
      <c r="LMU94" s="12"/>
      <c r="LMV94" s="12"/>
      <c r="LMW94" s="12"/>
      <c r="LMX94" s="12"/>
      <c r="LMY94" s="12"/>
      <c r="LMZ94" s="12"/>
      <c r="LNA94" s="12"/>
      <c r="LNB94" s="12"/>
      <c r="LNC94" s="12"/>
      <c r="LND94" s="12"/>
      <c r="LNE94" s="12"/>
      <c r="LNF94" s="12"/>
      <c r="LNG94" s="12"/>
      <c r="LNH94" s="12"/>
      <c r="LNI94" s="12"/>
      <c r="LNJ94" s="12"/>
      <c r="LNK94" s="12"/>
      <c r="LNL94" s="12"/>
      <c r="LNM94" s="12"/>
      <c r="LNN94" s="12"/>
      <c r="LNO94" s="12"/>
      <c r="LNP94" s="12"/>
      <c r="LNQ94" s="12"/>
      <c r="LNR94" s="12"/>
      <c r="LNS94" s="12"/>
      <c r="LNT94" s="12"/>
      <c r="LNU94" s="12"/>
      <c r="LNV94" s="12"/>
      <c r="LNW94" s="12"/>
      <c r="LNX94" s="12"/>
      <c r="LNY94" s="12"/>
      <c r="LNZ94" s="12"/>
      <c r="LOA94" s="12"/>
      <c r="LOB94" s="12"/>
      <c r="LOC94" s="12"/>
      <c r="LOD94" s="12"/>
      <c r="LOE94" s="12"/>
      <c r="LOF94" s="12"/>
      <c r="LOG94" s="12"/>
      <c r="LOH94" s="12"/>
      <c r="LOI94" s="12"/>
      <c r="LOJ94" s="12"/>
      <c r="LOK94" s="12"/>
      <c r="LOL94" s="12"/>
      <c r="LOM94" s="12"/>
      <c r="LON94" s="12"/>
      <c r="LOO94" s="12"/>
      <c r="LOP94" s="12"/>
      <c r="LOQ94" s="12"/>
      <c r="LOR94" s="12"/>
      <c r="LOS94" s="12"/>
      <c r="LOT94" s="12"/>
      <c r="LOU94" s="12"/>
      <c r="LOV94" s="12"/>
      <c r="LOW94" s="12"/>
      <c r="LOX94" s="12"/>
      <c r="LOY94" s="12"/>
      <c r="LOZ94" s="12"/>
      <c r="LPA94" s="12"/>
      <c r="LPB94" s="12"/>
      <c r="LPC94" s="12"/>
      <c r="LPD94" s="12"/>
      <c r="LPE94" s="12"/>
      <c r="LPF94" s="12"/>
      <c r="LPG94" s="12"/>
      <c r="LPH94" s="12"/>
      <c r="LPI94" s="12"/>
      <c r="LPJ94" s="12"/>
      <c r="LPK94" s="12"/>
      <c r="LPL94" s="12"/>
      <c r="LPM94" s="12"/>
      <c r="LPN94" s="12"/>
      <c r="LPO94" s="12"/>
      <c r="LPP94" s="12"/>
      <c r="LPQ94" s="12"/>
      <c r="LPR94" s="12"/>
      <c r="LPS94" s="12"/>
      <c r="LPT94" s="12"/>
      <c r="LPU94" s="12"/>
      <c r="LPV94" s="12"/>
      <c r="LPW94" s="12"/>
      <c r="LPX94" s="12"/>
      <c r="LPY94" s="12"/>
      <c r="LPZ94" s="12"/>
      <c r="LQA94" s="12"/>
      <c r="LQB94" s="12"/>
      <c r="LQC94" s="12"/>
      <c r="LQD94" s="12"/>
      <c r="LQE94" s="12"/>
      <c r="LQF94" s="12"/>
      <c r="LQG94" s="12"/>
      <c r="LQH94" s="12"/>
      <c r="LQI94" s="12"/>
      <c r="LQJ94" s="12"/>
      <c r="LQK94" s="12"/>
      <c r="LQL94" s="12"/>
      <c r="LQM94" s="12"/>
      <c r="LQN94" s="12"/>
      <c r="LQO94" s="12"/>
      <c r="LQP94" s="12"/>
      <c r="LQQ94" s="12"/>
      <c r="LQR94" s="12"/>
      <c r="LQS94" s="12"/>
      <c r="LQT94" s="12"/>
      <c r="LQU94" s="12"/>
      <c r="LQV94" s="12"/>
      <c r="LQW94" s="12"/>
      <c r="LQX94" s="12"/>
      <c r="LQY94" s="12"/>
      <c r="LQZ94" s="12"/>
      <c r="LRA94" s="12"/>
      <c r="LRB94" s="12"/>
      <c r="LRC94" s="12"/>
      <c r="LRD94" s="12"/>
      <c r="LRE94" s="12"/>
      <c r="LRF94" s="12"/>
      <c r="LRG94" s="12"/>
      <c r="LRH94" s="12"/>
      <c r="LRI94" s="12"/>
      <c r="LRJ94" s="12"/>
      <c r="LRK94" s="12"/>
      <c r="LRL94" s="12"/>
      <c r="LRM94" s="12"/>
      <c r="LRN94" s="12"/>
      <c r="LRO94" s="12"/>
      <c r="LRP94" s="12"/>
      <c r="LRQ94" s="12"/>
      <c r="LRR94" s="12"/>
      <c r="LRS94" s="12"/>
      <c r="LRT94" s="12"/>
      <c r="LRU94" s="12"/>
      <c r="LRV94" s="12"/>
      <c r="LRW94" s="12"/>
      <c r="LRX94" s="12"/>
      <c r="LRY94" s="12"/>
      <c r="LRZ94" s="12"/>
      <c r="LSA94" s="12"/>
      <c r="LSB94" s="12"/>
      <c r="LSC94" s="12"/>
      <c r="LSD94" s="12"/>
      <c r="LSE94" s="12"/>
      <c r="LSF94" s="12"/>
      <c r="LSG94" s="12"/>
      <c r="LSH94" s="12"/>
      <c r="LSI94" s="12"/>
      <c r="LSJ94" s="12"/>
      <c r="LSK94" s="12"/>
      <c r="LSL94" s="12"/>
      <c r="LSM94" s="12"/>
      <c r="LSN94" s="12"/>
      <c r="LSO94" s="12"/>
      <c r="LSP94" s="12"/>
      <c r="LSQ94" s="12"/>
      <c r="LSR94" s="12"/>
      <c r="LSS94" s="12"/>
      <c r="LST94" s="12"/>
      <c r="LSU94" s="12"/>
      <c r="LSV94" s="12"/>
      <c r="LSW94" s="12"/>
      <c r="LSX94" s="12"/>
      <c r="LSY94" s="12"/>
      <c r="LSZ94" s="12"/>
      <c r="LTA94" s="12"/>
      <c r="LTB94" s="12"/>
      <c r="LTC94" s="12"/>
      <c r="LTD94" s="12"/>
      <c r="LTE94" s="12"/>
      <c r="LTF94" s="12"/>
      <c r="LTG94" s="12"/>
      <c r="LTH94" s="12"/>
      <c r="LTI94" s="12"/>
      <c r="LTJ94" s="12"/>
      <c r="LTK94" s="12"/>
      <c r="LTL94" s="12"/>
      <c r="LTM94" s="12"/>
      <c r="LTN94" s="12"/>
      <c r="LTO94" s="12"/>
      <c r="LTP94" s="12"/>
      <c r="LTQ94" s="12"/>
      <c r="LTR94" s="12"/>
      <c r="LTS94" s="12"/>
      <c r="LTT94" s="12"/>
      <c r="LTU94" s="12"/>
      <c r="LTV94" s="12"/>
      <c r="LTW94" s="12"/>
      <c r="LTX94" s="12"/>
      <c r="LTY94" s="12"/>
      <c r="LTZ94" s="12"/>
      <c r="LUA94" s="12"/>
      <c r="LUB94" s="12"/>
      <c r="LUC94" s="12"/>
      <c r="LUD94" s="12"/>
      <c r="LUE94" s="12"/>
      <c r="LUF94" s="12"/>
      <c r="LUG94" s="12"/>
      <c r="LUH94" s="12"/>
      <c r="LUI94" s="12"/>
      <c r="LUJ94" s="12"/>
      <c r="LUK94" s="12"/>
      <c r="LUL94" s="12"/>
      <c r="LUM94" s="12"/>
      <c r="LUN94" s="12"/>
      <c r="LUO94" s="12"/>
      <c r="LUP94" s="12"/>
      <c r="LUQ94" s="12"/>
      <c r="LUR94" s="12"/>
      <c r="LUS94" s="12"/>
      <c r="LUT94" s="12"/>
      <c r="LUU94" s="12"/>
      <c r="LUV94" s="12"/>
      <c r="LUW94" s="12"/>
      <c r="LUX94" s="12"/>
      <c r="LUY94" s="12"/>
      <c r="LUZ94" s="12"/>
      <c r="LVA94" s="12"/>
      <c r="LVB94" s="12"/>
      <c r="LVC94" s="12"/>
      <c r="LVD94" s="12"/>
      <c r="LVE94" s="12"/>
      <c r="LVF94" s="12"/>
      <c r="LVG94" s="12"/>
      <c r="LVH94" s="12"/>
      <c r="LVI94" s="12"/>
      <c r="LVJ94" s="12"/>
      <c r="LVK94" s="12"/>
      <c r="LVL94" s="12"/>
      <c r="LVM94" s="12"/>
      <c r="LVN94" s="12"/>
      <c r="LVO94" s="12"/>
      <c r="LVP94" s="12"/>
      <c r="LVQ94" s="12"/>
      <c r="LVR94" s="12"/>
      <c r="LVS94" s="12"/>
      <c r="LVT94" s="12"/>
      <c r="LVU94" s="12"/>
      <c r="LVV94" s="12"/>
      <c r="LVW94" s="12"/>
      <c r="LVX94" s="12"/>
      <c r="LVY94" s="12"/>
      <c r="LVZ94" s="12"/>
      <c r="LWA94" s="12"/>
      <c r="LWB94" s="12"/>
      <c r="LWC94" s="12"/>
      <c r="LWD94" s="12"/>
      <c r="LWE94" s="12"/>
      <c r="LWF94" s="12"/>
      <c r="LWG94" s="12"/>
      <c r="LWH94" s="12"/>
      <c r="LWI94" s="12"/>
      <c r="LWJ94" s="12"/>
      <c r="LWK94" s="12"/>
      <c r="LWL94" s="12"/>
      <c r="LWM94" s="12"/>
      <c r="LWN94" s="12"/>
      <c r="LWO94" s="12"/>
      <c r="LWP94" s="12"/>
      <c r="LWQ94" s="12"/>
      <c r="LWR94" s="12"/>
      <c r="LWS94" s="12"/>
      <c r="LWT94" s="12"/>
      <c r="LWU94" s="12"/>
      <c r="LWV94" s="12"/>
      <c r="LWW94" s="12"/>
      <c r="LWX94" s="12"/>
      <c r="LWY94" s="12"/>
      <c r="LWZ94" s="12"/>
      <c r="LXA94" s="12"/>
      <c r="LXB94" s="12"/>
      <c r="LXC94" s="12"/>
      <c r="LXD94" s="12"/>
      <c r="LXE94" s="12"/>
      <c r="LXF94" s="12"/>
      <c r="LXG94" s="12"/>
      <c r="LXH94" s="12"/>
      <c r="LXI94" s="12"/>
      <c r="LXJ94" s="12"/>
      <c r="LXK94" s="12"/>
      <c r="LXL94" s="12"/>
      <c r="LXM94" s="12"/>
      <c r="LXN94" s="12"/>
      <c r="LXO94" s="12"/>
      <c r="LXP94" s="12"/>
      <c r="LXQ94" s="12"/>
      <c r="LXR94" s="12"/>
      <c r="LXS94" s="12"/>
      <c r="LXT94" s="12"/>
      <c r="LXU94" s="12"/>
      <c r="LXV94" s="12"/>
      <c r="LXW94" s="12"/>
      <c r="LXX94" s="12"/>
      <c r="LXY94" s="12"/>
      <c r="LXZ94" s="12"/>
      <c r="LYA94" s="12"/>
      <c r="LYB94" s="12"/>
      <c r="LYC94" s="12"/>
      <c r="LYD94" s="12"/>
      <c r="LYE94" s="12"/>
      <c r="LYF94" s="12"/>
      <c r="LYG94" s="12"/>
      <c r="LYH94" s="12"/>
      <c r="LYI94" s="12"/>
      <c r="LYJ94" s="12"/>
      <c r="LYK94" s="12"/>
      <c r="LYL94" s="12"/>
      <c r="LYM94" s="12"/>
      <c r="LYN94" s="12"/>
      <c r="LYO94" s="12"/>
      <c r="LYP94" s="12"/>
      <c r="LYQ94" s="12"/>
      <c r="LYR94" s="12"/>
      <c r="LYS94" s="12"/>
      <c r="LYT94" s="12"/>
      <c r="LYU94" s="12"/>
      <c r="LYV94" s="12"/>
      <c r="LYW94" s="12"/>
      <c r="LYX94" s="12"/>
      <c r="LYY94" s="12"/>
      <c r="LYZ94" s="12"/>
      <c r="LZA94" s="12"/>
      <c r="LZB94" s="12"/>
      <c r="LZC94" s="12"/>
      <c r="LZD94" s="12"/>
      <c r="LZE94" s="12"/>
      <c r="LZF94" s="12"/>
      <c r="LZG94" s="12"/>
      <c r="LZH94" s="12"/>
      <c r="LZI94" s="12"/>
      <c r="LZJ94" s="12"/>
      <c r="LZK94" s="12"/>
      <c r="LZL94" s="12"/>
      <c r="LZM94" s="12"/>
      <c r="LZN94" s="12"/>
      <c r="LZO94" s="12"/>
      <c r="LZP94" s="12"/>
      <c r="LZQ94" s="12"/>
      <c r="LZR94" s="12"/>
      <c r="LZS94" s="12"/>
      <c r="LZT94" s="12"/>
      <c r="LZU94" s="12"/>
      <c r="LZV94" s="12"/>
      <c r="LZW94" s="12"/>
      <c r="LZX94" s="12"/>
      <c r="LZY94" s="12"/>
      <c r="LZZ94" s="12"/>
      <c r="MAA94" s="12"/>
      <c r="MAB94" s="12"/>
      <c r="MAC94" s="12"/>
      <c r="MAD94" s="12"/>
      <c r="MAE94" s="12"/>
      <c r="MAF94" s="12"/>
      <c r="MAG94" s="12"/>
      <c r="MAH94" s="12"/>
      <c r="MAI94" s="12"/>
      <c r="MAJ94" s="12"/>
      <c r="MAK94" s="12"/>
      <c r="MAL94" s="12"/>
      <c r="MAM94" s="12"/>
      <c r="MAN94" s="12"/>
      <c r="MAO94" s="12"/>
      <c r="MAP94" s="12"/>
      <c r="MAQ94" s="12"/>
      <c r="MAR94" s="12"/>
      <c r="MAS94" s="12"/>
      <c r="MAT94" s="12"/>
      <c r="MAU94" s="12"/>
      <c r="MAV94" s="12"/>
      <c r="MAW94" s="12"/>
      <c r="MAX94" s="12"/>
      <c r="MAY94" s="12"/>
      <c r="MAZ94" s="12"/>
      <c r="MBA94" s="12"/>
      <c r="MBB94" s="12"/>
      <c r="MBC94" s="12"/>
      <c r="MBD94" s="12"/>
      <c r="MBE94" s="12"/>
      <c r="MBF94" s="12"/>
      <c r="MBG94" s="12"/>
      <c r="MBH94" s="12"/>
      <c r="MBI94" s="12"/>
      <c r="MBJ94" s="12"/>
      <c r="MBK94" s="12"/>
      <c r="MBL94" s="12"/>
      <c r="MBM94" s="12"/>
      <c r="MBN94" s="12"/>
      <c r="MBO94" s="12"/>
      <c r="MBP94" s="12"/>
      <c r="MBQ94" s="12"/>
      <c r="MBR94" s="12"/>
      <c r="MBS94" s="12"/>
      <c r="MBT94" s="12"/>
      <c r="MBU94" s="12"/>
      <c r="MBV94" s="12"/>
      <c r="MBW94" s="12"/>
      <c r="MBX94" s="12"/>
      <c r="MBY94" s="12"/>
      <c r="MBZ94" s="12"/>
      <c r="MCA94" s="12"/>
      <c r="MCB94" s="12"/>
      <c r="MCC94" s="12"/>
      <c r="MCD94" s="12"/>
      <c r="MCE94" s="12"/>
      <c r="MCF94" s="12"/>
      <c r="MCG94" s="12"/>
      <c r="MCH94" s="12"/>
      <c r="MCI94" s="12"/>
      <c r="MCJ94" s="12"/>
      <c r="MCK94" s="12"/>
      <c r="MCL94" s="12"/>
      <c r="MCM94" s="12"/>
      <c r="MCN94" s="12"/>
      <c r="MCO94" s="12"/>
      <c r="MCP94" s="12"/>
      <c r="MCQ94" s="12"/>
      <c r="MCR94" s="12"/>
      <c r="MCS94" s="12"/>
      <c r="MCT94" s="12"/>
      <c r="MCU94" s="12"/>
      <c r="MCV94" s="12"/>
      <c r="MCW94" s="12"/>
      <c r="MCX94" s="12"/>
      <c r="MCY94" s="12"/>
      <c r="MCZ94" s="12"/>
      <c r="MDA94" s="12"/>
      <c r="MDB94" s="12"/>
      <c r="MDC94" s="12"/>
      <c r="MDD94" s="12"/>
      <c r="MDE94" s="12"/>
      <c r="MDF94" s="12"/>
      <c r="MDG94" s="12"/>
      <c r="MDH94" s="12"/>
      <c r="MDI94" s="12"/>
      <c r="MDJ94" s="12"/>
      <c r="MDK94" s="12"/>
      <c r="MDL94" s="12"/>
      <c r="MDM94" s="12"/>
      <c r="MDN94" s="12"/>
      <c r="MDO94" s="12"/>
      <c r="MDP94" s="12"/>
      <c r="MDQ94" s="12"/>
      <c r="MDR94" s="12"/>
      <c r="MDS94" s="12"/>
      <c r="MDT94" s="12"/>
      <c r="MDU94" s="12"/>
      <c r="MDV94" s="12"/>
      <c r="MDW94" s="12"/>
      <c r="MDX94" s="12"/>
      <c r="MDY94" s="12"/>
      <c r="MDZ94" s="12"/>
      <c r="MEA94" s="12"/>
      <c r="MEB94" s="12"/>
      <c r="MEC94" s="12"/>
      <c r="MED94" s="12"/>
      <c r="MEE94" s="12"/>
      <c r="MEF94" s="12"/>
      <c r="MEG94" s="12"/>
      <c r="MEH94" s="12"/>
      <c r="MEI94" s="12"/>
      <c r="MEJ94" s="12"/>
      <c r="MEK94" s="12"/>
      <c r="MEL94" s="12"/>
      <c r="MEM94" s="12"/>
      <c r="MEN94" s="12"/>
      <c r="MEO94" s="12"/>
      <c r="MEP94" s="12"/>
      <c r="MEQ94" s="12"/>
      <c r="MER94" s="12"/>
      <c r="MES94" s="12"/>
      <c r="MET94" s="12"/>
      <c r="MEU94" s="12"/>
      <c r="MEV94" s="12"/>
      <c r="MEW94" s="12"/>
      <c r="MEX94" s="12"/>
      <c r="MEY94" s="12"/>
      <c r="MEZ94" s="12"/>
      <c r="MFA94" s="12"/>
      <c r="MFB94" s="12"/>
      <c r="MFC94" s="12"/>
      <c r="MFD94" s="12"/>
      <c r="MFE94" s="12"/>
      <c r="MFF94" s="12"/>
      <c r="MFG94" s="12"/>
      <c r="MFH94" s="12"/>
      <c r="MFI94" s="12"/>
      <c r="MFJ94" s="12"/>
      <c r="MFK94" s="12"/>
      <c r="MFL94" s="12"/>
      <c r="MFM94" s="12"/>
      <c r="MFN94" s="12"/>
      <c r="MFO94" s="12"/>
      <c r="MFP94" s="12"/>
      <c r="MFQ94" s="12"/>
      <c r="MFR94" s="12"/>
      <c r="MFS94" s="12"/>
      <c r="MFT94" s="12"/>
      <c r="MFU94" s="12"/>
      <c r="MFV94" s="12"/>
      <c r="MFW94" s="12"/>
      <c r="MFX94" s="12"/>
      <c r="MFY94" s="12"/>
      <c r="MFZ94" s="12"/>
      <c r="MGA94" s="12"/>
      <c r="MGB94" s="12"/>
      <c r="MGC94" s="12"/>
      <c r="MGD94" s="12"/>
      <c r="MGE94" s="12"/>
      <c r="MGF94" s="12"/>
      <c r="MGG94" s="12"/>
      <c r="MGH94" s="12"/>
      <c r="MGI94" s="12"/>
      <c r="MGJ94" s="12"/>
      <c r="MGK94" s="12"/>
      <c r="MGL94" s="12"/>
      <c r="MGM94" s="12"/>
      <c r="MGN94" s="12"/>
      <c r="MGO94" s="12"/>
      <c r="MGP94" s="12"/>
      <c r="MGQ94" s="12"/>
      <c r="MGR94" s="12"/>
      <c r="MGS94" s="12"/>
      <c r="MGT94" s="12"/>
      <c r="MGU94" s="12"/>
      <c r="MGV94" s="12"/>
      <c r="MGW94" s="12"/>
      <c r="MGX94" s="12"/>
      <c r="MGY94" s="12"/>
      <c r="MGZ94" s="12"/>
      <c r="MHA94" s="12"/>
      <c r="MHB94" s="12"/>
      <c r="MHC94" s="12"/>
      <c r="MHD94" s="12"/>
      <c r="MHE94" s="12"/>
      <c r="MHF94" s="12"/>
      <c r="MHG94" s="12"/>
      <c r="MHH94" s="12"/>
      <c r="MHI94" s="12"/>
      <c r="MHJ94" s="12"/>
      <c r="MHK94" s="12"/>
      <c r="MHL94" s="12"/>
      <c r="MHM94" s="12"/>
      <c r="MHN94" s="12"/>
      <c r="MHO94" s="12"/>
      <c r="MHP94" s="12"/>
      <c r="MHQ94" s="12"/>
      <c r="MHR94" s="12"/>
      <c r="MHS94" s="12"/>
      <c r="MHT94" s="12"/>
      <c r="MHU94" s="12"/>
      <c r="MHV94" s="12"/>
      <c r="MHW94" s="12"/>
      <c r="MHX94" s="12"/>
      <c r="MHY94" s="12"/>
      <c r="MHZ94" s="12"/>
      <c r="MIA94" s="12"/>
      <c r="MIB94" s="12"/>
      <c r="MIC94" s="12"/>
      <c r="MID94" s="12"/>
      <c r="MIE94" s="12"/>
      <c r="MIF94" s="12"/>
      <c r="MIG94" s="12"/>
      <c r="MIH94" s="12"/>
      <c r="MII94" s="12"/>
      <c r="MIJ94" s="12"/>
      <c r="MIK94" s="12"/>
      <c r="MIL94" s="12"/>
      <c r="MIM94" s="12"/>
      <c r="MIN94" s="12"/>
      <c r="MIO94" s="12"/>
      <c r="MIP94" s="12"/>
      <c r="MIQ94" s="12"/>
      <c r="MIR94" s="12"/>
      <c r="MIS94" s="12"/>
      <c r="MIT94" s="12"/>
      <c r="MIU94" s="12"/>
      <c r="MIV94" s="12"/>
      <c r="MIW94" s="12"/>
      <c r="MIX94" s="12"/>
      <c r="MIY94" s="12"/>
      <c r="MIZ94" s="12"/>
      <c r="MJA94" s="12"/>
      <c r="MJB94" s="12"/>
      <c r="MJC94" s="12"/>
      <c r="MJD94" s="12"/>
      <c r="MJE94" s="12"/>
      <c r="MJF94" s="12"/>
      <c r="MJG94" s="12"/>
      <c r="MJH94" s="12"/>
      <c r="MJI94" s="12"/>
      <c r="MJJ94" s="12"/>
      <c r="MJK94" s="12"/>
      <c r="MJL94" s="12"/>
      <c r="MJM94" s="12"/>
      <c r="MJN94" s="12"/>
      <c r="MJO94" s="12"/>
      <c r="MJP94" s="12"/>
      <c r="MJQ94" s="12"/>
      <c r="MJR94" s="12"/>
      <c r="MJS94" s="12"/>
      <c r="MJT94" s="12"/>
      <c r="MJU94" s="12"/>
      <c r="MJV94" s="12"/>
      <c r="MJW94" s="12"/>
      <c r="MJX94" s="12"/>
      <c r="MJY94" s="12"/>
      <c r="MJZ94" s="12"/>
      <c r="MKA94" s="12"/>
      <c r="MKB94" s="12"/>
      <c r="MKC94" s="12"/>
      <c r="MKD94" s="12"/>
      <c r="MKE94" s="12"/>
      <c r="MKF94" s="12"/>
      <c r="MKG94" s="12"/>
      <c r="MKH94" s="12"/>
      <c r="MKI94" s="12"/>
      <c r="MKJ94" s="12"/>
      <c r="MKK94" s="12"/>
      <c r="MKL94" s="12"/>
      <c r="MKM94" s="12"/>
      <c r="MKN94" s="12"/>
      <c r="MKO94" s="12"/>
      <c r="MKP94" s="12"/>
      <c r="MKQ94" s="12"/>
      <c r="MKR94" s="12"/>
      <c r="MKS94" s="12"/>
      <c r="MKT94" s="12"/>
      <c r="MKU94" s="12"/>
      <c r="MKV94" s="12"/>
      <c r="MKW94" s="12"/>
      <c r="MKX94" s="12"/>
      <c r="MKY94" s="12"/>
      <c r="MKZ94" s="12"/>
      <c r="MLA94" s="12"/>
      <c r="MLB94" s="12"/>
      <c r="MLC94" s="12"/>
      <c r="MLD94" s="12"/>
      <c r="MLE94" s="12"/>
      <c r="MLF94" s="12"/>
      <c r="MLG94" s="12"/>
      <c r="MLH94" s="12"/>
      <c r="MLI94" s="12"/>
      <c r="MLJ94" s="12"/>
      <c r="MLK94" s="12"/>
      <c r="MLL94" s="12"/>
      <c r="MLM94" s="12"/>
      <c r="MLN94" s="12"/>
      <c r="MLO94" s="12"/>
      <c r="MLP94" s="12"/>
      <c r="MLQ94" s="12"/>
      <c r="MLR94" s="12"/>
      <c r="MLS94" s="12"/>
      <c r="MLT94" s="12"/>
      <c r="MLU94" s="12"/>
      <c r="MLV94" s="12"/>
      <c r="MLW94" s="12"/>
      <c r="MLX94" s="12"/>
      <c r="MLY94" s="12"/>
      <c r="MLZ94" s="12"/>
      <c r="MMA94" s="12"/>
      <c r="MMB94" s="12"/>
      <c r="MMC94" s="12"/>
      <c r="MMD94" s="12"/>
      <c r="MME94" s="12"/>
      <c r="MMF94" s="12"/>
      <c r="MMG94" s="12"/>
      <c r="MMH94" s="12"/>
      <c r="MMI94" s="12"/>
      <c r="MMJ94" s="12"/>
      <c r="MMK94" s="12"/>
      <c r="MML94" s="12"/>
      <c r="MMM94" s="12"/>
      <c r="MMN94" s="12"/>
      <c r="MMO94" s="12"/>
      <c r="MMP94" s="12"/>
      <c r="MMQ94" s="12"/>
      <c r="MMR94" s="12"/>
      <c r="MMS94" s="12"/>
      <c r="MMT94" s="12"/>
      <c r="MMU94" s="12"/>
      <c r="MMV94" s="12"/>
      <c r="MMW94" s="12"/>
      <c r="MMX94" s="12"/>
      <c r="MMY94" s="12"/>
      <c r="MMZ94" s="12"/>
      <c r="MNA94" s="12"/>
      <c r="MNB94" s="12"/>
      <c r="MNC94" s="12"/>
      <c r="MND94" s="12"/>
      <c r="MNE94" s="12"/>
      <c r="MNF94" s="12"/>
      <c r="MNG94" s="12"/>
      <c r="MNH94" s="12"/>
      <c r="MNI94" s="12"/>
      <c r="MNJ94" s="12"/>
      <c r="MNK94" s="12"/>
      <c r="MNL94" s="12"/>
      <c r="MNM94" s="12"/>
      <c r="MNN94" s="12"/>
      <c r="MNO94" s="12"/>
      <c r="MNP94" s="12"/>
      <c r="MNQ94" s="12"/>
      <c r="MNR94" s="12"/>
      <c r="MNS94" s="12"/>
      <c r="MNT94" s="12"/>
      <c r="MNU94" s="12"/>
      <c r="MNV94" s="12"/>
      <c r="MNW94" s="12"/>
      <c r="MNX94" s="12"/>
      <c r="MNY94" s="12"/>
      <c r="MNZ94" s="12"/>
      <c r="MOA94" s="12"/>
      <c r="MOB94" s="12"/>
      <c r="MOC94" s="12"/>
      <c r="MOD94" s="12"/>
      <c r="MOE94" s="12"/>
      <c r="MOF94" s="12"/>
      <c r="MOG94" s="12"/>
      <c r="MOH94" s="12"/>
      <c r="MOI94" s="12"/>
      <c r="MOJ94" s="12"/>
      <c r="MOK94" s="12"/>
      <c r="MOL94" s="12"/>
      <c r="MOM94" s="12"/>
      <c r="MON94" s="12"/>
      <c r="MOO94" s="12"/>
      <c r="MOP94" s="12"/>
      <c r="MOQ94" s="12"/>
      <c r="MOR94" s="12"/>
      <c r="MOS94" s="12"/>
      <c r="MOT94" s="12"/>
      <c r="MOU94" s="12"/>
      <c r="MOV94" s="12"/>
      <c r="MOW94" s="12"/>
      <c r="MOX94" s="12"/>
      <c r="MOY94" s="12"/>
      <c r="MOZ94" s="12"/>
      <c r="MPA94" s="12"/>
      <c r="MPB94" s="12"/>
      <c r="MPC94" s="12"/>
      <c r="MPD94" s="12"/>
      <c r="MPE94" s="12"/>
      <c r="MPF94" s="12"/>
      <c r="MPG94" s="12"/>
      <c r="MPH94" s="12"/>
      <c r="MPI94" s="12"/>
      <c r="MPJ94" s="12"/>
      <c r="MPK94" s="12"/>
      <c r="MPL94" s="12"/>
      <c r="MPM94" s="12"/>
      <c r="MPN94" s="12"/>
      <c r="MPO94" s="12"/>
      <c r="MPP94" s="12"/>
      <c r="MPQ94" s="12"/>
      <c r="MPR94" s="12"/>
      <c r="MPS94" s="12"/>
      <c r="MPT94" s="12"/>
      <c r="MPU94" s="12"/>
      <c r="MPV94" s="12"/>
      <c r="MPW94" s="12"/>
      <c r="MPX94" s="12"/>
      <c r="MPY94" s="12"/>
      <c r="MPZ94" s="12"/>
      <c r="MQA94" s="12"/>
      <c r="MQB94" s="12"/>
      <c r="MQC94" s="12"/>
      <c r="MQD94" s="12"/>
      <c r="MQE94" s="12"/>
      <c r="MQF94" s="12"/>
      <c r="MQG94" s="12"/>
      <c r="MQH94" s="12"/>
      <c r="MQI94" s="12"/>
      <c r="MQJ94" s="12"/>
      <c r="MQK94" s="12"/>
      <c r="MQL94" s="12"/>
      <c r="MQM94" s="12"/>
      <c r="MQN94" s="12"/>
      <c r="MQO94" s="12"/>
      <c r="MQP94" s="12"/>
      <c r="MQQ94" s="12"/>
      <c r="MQR94" s="12"/>
      <c r="MQS94" s="12"/>
      <c r="MQT94" s="12"/>
      <c r="MQU94" s="12"/>
      <c r="MQV94" s="12"/>
      <c r="MQW94" s="12"/>
      <c r="MQX94" s="12"/>
      <c r="MQY94" s="12"/>
      <c r="MQZ94" s="12"/>
      <c r="MRA94" s="12"/>
      <c r="MRB94" s="12"/>
      <c r="MRC94" s="12"/>
      <c r="MRD94" s="12"/>
      <c r="MRE94" s="12"/>
      <c r="MRF94" s="12"/>
      <c r="MRG94" s="12"/>
      <c r="MRH94" s="12"/>
      <c r="MRI94" s="12"/>
      <c r="MRJ94" s="12"/>
      <c r="MRK94" s="12"/>
      <c r="MRL94" s="12"/>
      <c r="MRM94" s="12"/>
      <c r="MRN94" s="12"/>
      <c r="MRO94" s="12"/>
      <c r="MRP94" s="12"/>
      <c r="MRQ94" s="12"/>
      <c r="MRR94" s="12"/>
      <c r="MRS94" s="12"/>
      <c r="MRT94" s="12"/>
      <c r="MRU94" s="12"/>
      <c r="MRV94" s="12"/>
      <c r="MRW94" s="12"/>
      <c r="MRX94" s="12"/>
      <c r="MRY94" s="12"/>
      <c r="MRZ94" s="12"/>
      <c r="MSA94" s="12"/>
      <c r="MSB94" s="12"/>
      <c r="MSC94" s="12"/>
      <c r="MSD94" s="12"/>
      <c r="MSE94" s="12"/>
      <c r="MSF94" s="12"/>
      <c r="MSG94" s="12"/>
      <c r="MSH94" s="12"/>
      <c r="MSI94" s="12"/>
      <c r="MSJ94" s="12"/>
      <c r="MSK94" s="12"/>
      <c r="MSL94" s="12"/>
      <c r="MSM94" s="12"/>
      <c r="MSN94" s="12"/>
      <c r="MSO94" s="12"/>
      <c r="MSP94" s="12"/>
      <c r="MSQ94" s="12"/>
      <c r="MSR94" s="12"/>
      <c r="MSS94" s="12"/>
      <c r="MST94" s="12"/>
      <c r="MSU94" s="12"/>
      <c r="MSV94" s="12"/>
      <c r="MSW94" s="12"/>
      <c r="MSX94" s="12"/>
      <c r="MSY94" s="12"/>
      <c r="MSZ94" s="12"/>
      <c r="MTA94" s="12"/>
      <c r="MTB94" s="12"/>
      <c r="MTC94" s="12"/>
      <c r="MTD94" s="12"/>
      <c r="MTE94" s="12"/>
      <c r="MTF94" s="12"/>
      <c r="MTG94" s="12"/>
      <c r="MTH94" s="12"/>
      <c r="MTI94" s="12"/>
      <c r="MTJ94" s="12"/>
      <c r="MTK94" s="12"/>
      <c r="MTL94" s="12"/>
      <c r="MTM94" s="12"/>
      <c r="MTN94" s="12"/>
      <c r="MTO94" s="12"/>
      <c r="MTP94" s="12"/>
      <c r="MTQ94" s="12"/>
      <c r="MTR94" s="12"/>
      <c r="MTS94" s="12"/>
      <c r="MTT94" s="12"/>
      <c r="MTU94" s="12"/>
      <c r="MTV94" s="12"/>
      <c r="MTW94" s="12"/>
      <c r="MTX94" s="12"/>
      <c r="MTY94" s="12"/>
      <c r="MTZ94" s="12"/>
      <c r="MUA94" s="12"/>
      <c r="MUB94" s="12"/>
      <c r="MUC94" s="12"/>
      <c r="MUD94" s="12"/>
      <c r="MUE94" s="12"/>
      <c r="MUF94" s="12"/>
      <c r="MUG94" s="12"/>
      <c r="MUH94" s="12"/>
      <c r="MUI94" s="12"/>
      <c r="MUJ94" s="12"/>
      <c r="MUK94" s="12"/>
      <c r="MUL94" s="12"/>
      <c r="MUM94" s="12"/>
      <c r="MUN94" s="12"/>
      <c r="MUO94" s="12"/>
      <c r="MUP94" s="12"/>
      <c r="MUQ94" s="12"/>
      <c r="MUR94" s="12"/>
      <c r="MUS94" s="12"/>
      <c r="MUT94" s="12"/>
      <c r="MUU94" s="12"/>
      <c r="MUV94" s="12"/>
      <c r="MUW94" s="12"/>
      <c r="MUX94" s="12"/>
      <c r="MUY94" s="12"/>
      <c r="MUZ94" s="12"/>
      <c r="MVA94" s="12"/>
      <c r="MVB94" s="12"/>
      <c r="MVC94" s="12"/>
      <c r="MVD94" s="12"/>
      <c r="MVE94" s="12"/>
      <c r="MVF94" s="12"/>
      <c r="MVG94" s="12"/>
      <c r="MVH94" s="12"/>
      <c r="MVI94" s="12"/>
      <c r="MVJ94" s="12"/>
      <c r="MVK94" s="12"/>
      <c r="MVL94" s="12"/>
      <c r="MVM94" s="12"/>
      <c r="MVN94" s="12"/>
      <c r="MVO94" s="12"/>
      <c r="MVP94" s="12"/>
      <c r="MVQ94" s="12"/>
      <c r="MVR94" s="12"/>
      <c r="MVS94" s="12"/>
      <c r="MVT94" s="12"/>
      <c r="MVU94" s="12"/>
      <c r="MVV94" s="12"/>
      <c r="MVW94" s="12"/>
      <c r="MVX94" s="12"/>
      <c r="MVY94" s="12"/>
      <c r="MVZ94" s="12"/>
      <c r="MWA94" s="12"/>
      <c r="MWB94" s="12"/>
      <c r="MWC94" s="12"/>
      <c r="MWD94" s="12"/>
      <c r="MWE94" s="12"/>
      <c r="MWF94" s="12"/>
      <c r="MWG94" s="12"/>
      <c r="MWH94" s="12"/>
      <c r="MWI94" s="12"/>
      <c r="MWJ94" s="12"/>
      <c r="MWK94" s="12"/>
      <c r="MWL94" s="12"/>
      <c r="MWM94" s="12"/>
      <c r="MWN94" s="12"/>
      <c r="MWO94" s="12"/>
      <c r="MWP94" s="12"/>
      <c r="MWQ94" s="12"/>
      <c r="MWR94" s="12"/>
      <c r="MWS94" s="12"/>
      <c r="MWT94" s="12"/>
      <c r="MWU94" s="12"/>
      <c r="MWV94" s="12"/>
      <c r="MWW94" s="12"/>
      <c r="MWX94" s="12"/>
      <c r="MWY94" s="12"/>
      <c r="MWZ94" s="12"/>
      <c r="MXA94" s="12"/>
      <c r="MXB94" s="12"/>
      <c r="MXC94" s="12"/>
      <c r="MXD94" s="12"/>
      <c r="MXE94" s="12"/>
      <c r="MXF94" s="12"/>
      <c r="MXG94" s="12"/>
      <c r="MXH94" s="12"/>
      <c r="MXI94" s="12"/>
      <c r="MXJ94" s="12"/>
      <c r="MXK94" s="12"/>
      <c r="MXL94" s="12"/>
      <c r="MXM94" s="12"/>
      <c r="MXN94" s="12"/>
      <c r="MXO94" s="12"/>
      <c r="MXP94" s="12"/>
      <c r="MXQ94" s="12"/>
      <c r="MXR94" s="12"/>
      <c r="MXS94" s="12"/>
      <c r="MXT94" s="12"/>
      <c r="MXU94" s="12"/>
      <c r="MXV94" s="12"/>
      <c r="MXW94" s="12"/>
      <c r="MXX94" s="12"/>
      <c r="MXY94" s="12"/>
      <c r="MXZ94" s="12"/>
      <c r="MYA94" s="12"/>
      <c r="MYB94" s="12"/>
      <c r="MYC94" s="12"/>
      <c r="MYD94" s="12"/>
      <c r="MYE94" s="12"/>
      <c r="MYF94" s="12"/>
      <c r="MYG94" s="12"/>
      <c r="MYH94" s="12"/>
      <c r="MYI94" s="12"/>
      <c r="MYJ94" s="12"/>
      <c r="MYK94" s="12"/>
      <c r="MYL94" s="12"/>
      <c r="MYM94" s="12"/>
      <c r="MYN94" s="12"/>
      <c r="MYO94" s="12"/>
      <c r="MYP94" s="12"/>
      <c r="MYQ94" s="12"/>
      <c r="MYR94" s="12"/>
      <c r="MYS94" s="12"/>
      <c r="MYT94" s="12"/>
      <c r="MYU94" s="12"/>
      <c r="MYV94" s="12"/>
      <c r="MYW94" s="12"/>
      <c r="MYX94" s="12"/>
      <c r="MYY94" s="12"/>
      <c r="MYZ94" s="12"/>
      <c r="MZA94" s="12"/>
      <c r="MZB94" s="12"/>
      <c r="MZC94" s="12"/>
      <c r="MZD94" s="12"/>
      <c r="MZE94" s="12"/>
      <c r="MZF94" s="12"/>
      <c r="MZG94" s="12"/>
      <c r="MZH94" s="12"/>
      <c r="MZI94" s="12"/>
      <c r="MZJ94" s="12"/>
      <c r="MZK94" s="12"/>
      <c r="MZL94" s="12"/>
      <c r="MZM94" s="12"/>
      <c r="MZN94" s="12"/>
      <c r="MZO94" s="12"/>
      <c r="MZP94" s="12"/>
      <c r="MZQ94" s="12"/>
      <c r="MZR94" s="12"/>
      <c r="MZS94" s="12"/>
      <c r="MZT94" s="12"/>
      <c r="MZU94" s="12"/>
      <c r="MZV94" s="12"/>
      <c r="MZW94" s="12"/>
      <c r="MZX94" s="12"/>
      <c r="MZY94" s="12"/>
      <c r="MZZ94" s="12"/>
      <c r="NAA94" s="12"/>
      <c r="NAB94" s="12"/>
      <c r="NAC94" s="12"/>
      <c r="NAD94" s="12"/>
      <c r="NAE94" s="12"/>
      <c r="NAF94" s="12"/>
      <c r="NAG94" s="12"/>
      <c r="NAH94" s="12"/>
      <c r="NAI94" s="12"/>
      <c r="NAJ94" s="12"/>
      <c r="NAK94" s="12"/>
      <c r="NAL94" s="12"/>
      <c r="NAM94" s="12"/>
      <c r="NAN94" s="12"/>
      <c r="NAO94" s="12"/>
      <c r="NAP94" s="12"/>
      <c r="NAQ94" s="12"/>
      <c r="NAR94" s="12"/>
      <c r="NAS94" s="12"/>
      <c r="NAT94" s="12"/>
      <c r="NAU94" s="12"/>
      <c r="NAV94" s="12"/>
      <c r="NAW94" s="12"/>
      <c r="NAX94" s="12"/>
      <c r="NAY94" s="12"/>
      <c r="NAZ94" s="12"/>
      <c r="NBA94" s="12"/>
      <c r="NBB94" s="12"/>
      <c r="NBC94" s="12"/>
      <c r="NBD94" s="12"/>
      <c r="NBE94" s="12"/>
      <c r="NBF94" s="12"/>
      <c r="NBG94" s="12"/>
      <c r="NBH94" s="12"/>
      <c r="NBI94" s="12"/>
      <c r="NBJ94" s="12"/>
      <c r="NBK94" s="12"/>
      <c r="NBL94" s="12"/>
      <c r="NBM94" s="12"/>
      <c r="NBN94" s="12"/>
      <c r="NBO94" s="12"/>
      <c r="NBP94" s="12"/>
      <c r="NBQ94" s="12"/>
      <c r="NBR94" s="12"/>
      <c r="NBS94" s="12"/>
      <c r="NBT94" s="12"/>
      <c r="NBU94" s="12"/>
      <c r="NBV94" s="12"/>
      <c r="NBW94" s="12"/>
      <c r="NBX94" s="12"/>
      <c r="NBY94" s="12"/>
      <c r="NBZ94" s="12"/>
      <c r="NCA94" s="12"/>
      <c r="NCB94" s="12"/>
      <c r="NCC94" s="12"/>
      <c r="NCD94" s="12"/>
      <c r="NCE94" s="12"/>
      <c r="NCF94" s="12"/>
      <c r="NCG94" s="12"/>
      <c r="NCH94" s="12"/>
      <c r="NCI94" s="12"/>
      <c r="NCJ94" s="12"/>
      <c r="NCK94" s="12"/>
      <c r="NCL94" s="12"/>
      <c r="NCM94" s="12"/>
      <c r="NCN94" s="12"/>
      <c r="NCO94" s="12"/>
      <c r="NCP94" s="12"/>
      <c r="NCQ94" s="12"/>
      <c r="NCR94" s="12"/>
      <c r="NCS94" s="12"/>
      <c r="NCT94" s="12"/>
      <c r="NCU94" s="12"/>
      <c r="NCV94" s="12"/>
      <c r="NCW94" s="12"/>
      <c r="NCX94" s="12"/>
      <c r="NCY94" s="12"/>
      <c r="NCZ94" s="12"/>
      <c r="NDA94" s="12"/>
      <c r="NDB94" s="12"/>
      <c r="NDC94" s="12"/>
      <c r="NDD94" s="12"/>
      <c r="NDE94" s="12"/>
      <c r="NDF94" s="12"/>
      <c r="NDG94" s="12"/>
      <c r="NDH94" s="12"/>
      <c r="NDI94" s="12"/>
      <c r="NDJ94" s="12"/>
      <c r="NDK94" s="12"/>
      <c r="NDL94" s="12"/>
      <c r="NDM94" s="12"/>
      <c r="NDN94" s="12"/>
      <c r="NDO94" s="12"/>
      <c r="NDP94" s="12"/>
      <c r="NDQ94" s="12"/>
      <c r="NDR94" s="12"/>
      <c r="NDS94" s="12"/>
      <c r="NDT94" s="12"/>
      <c r="NDU94" s="12"/>
      <c r="NDV94" s="12"/>
      <c r="NDW94" s="12"/>
      <c r="NDX94" s="12"/>
      <c r="NDY94" s="12"/>
      <c r="NDZ94" s="12"/>
      <c r="NEA94" s="12"/>
      <c r="NEB94" s="12"/>
      <c r="NEC94" s="12"/>
      <c r="NED94" s="12"/>
      <c r="NEE94" s="12"/>
      <c r="NEF94" s="12"/>
      <c r="NEG94" s="12"/>
      <c r="NEH94" s="12"/>
      <c r="NEI94" s="12"/>
      <c r="NEJ94" s="12"/>
      <c r="NEK94" s="12"/>
      <c r="NEL94" s="12"/>
      <c r="NEM94" s="12"/>
      <c r="NEN94" s="12"/>
      <c r="NEO94" s="12"/>
      <c r="NEP94" s="12"/>
      <c r="NEQ94" s="12"/>
      <c r="NER94" s="12"/>
      <c r="NES94" s="12"/>
      <c r="NET94" s="12"/>
      <c r="NEU94" s="12"/>
      <c r="NEV94" s="12"/>
      <c r="NEW94" s="12"/>
      <c r="NEX94" s="12"/>
      <c r="NEY94" s="12"/>
      <c r="NEZ94" s="12"/>
      <c r="NFA94" s="12"/>
      <c r="NFB94" s="12"/>
      <c r="NFC94" s="12"/>
      <c r="NFD94" s="12"/>
      <c r="NFE94" s="12"/>
      <c r="NFF94" s="12"/>
      <c r="NFG94" s="12"/>
      <c r="NFH94" s="12"/>
      <c r="NFI94" s="12"/>
      <c r="NFJ94" s="12"/>
      <c r="NFK94" s="12"/>
      <c r="NFL94" s="12"/>
      <c r="NFM94" s="12"/>
      <c r="NFN94" s="12"/>
      <c r="NFO94" s="12"/>
      <c r="NFP94" s="12"/>
      <c r="NFQ94" s="12"/>
      <c r="NFR94" s="12"/>
      <c r="NFS94" s="12"/>
      <c r="NFT94" s="12"/>
      <c r="NFU94" s="12"/>
      <c r="NFV94" s="12"/>
      <c r="NFW94" s="12"/>
      <c r="NFX94" s="12"/>
      <c r="NFY94" s="12"/>
      <c r="NFZ94" s="12"/>
      <c r="NGA94" s="12"/>
      <c r="NGB94" s="12"/>
      <c r="NGC94" s="12"/>
      <c r="NGD94" s="12"/>
      <c r="NGE94" s="12"/>
      <c r="NGF94" s="12"/>
      <c r="NGG94" s="12"/>
      <c r="NGH94" s="12"/>
      <c r="NGI94" s="12"/>
      <c r="NGJ94" s="12"/>
      <c r="NGK94" s="12"/>
      <c r="NGL94" s="12"/>
      <c r="NGM94" s="12"/>
      <c r="NGN94" s="12"/>
      <c r="NGO94" s="12"/>
      <c r="NGP94" s="12"/>
      <c r="NGQ94" s="12"/>
      <c r="NGR94" s="12"/>
      <c r="NGS94" s="12"/>
      <c r="NGT94" s="12"/>
      <c r="NGU94" s="12"/>
      <c r="NGV94" s="12"/>
      <c r="NGW94" s="12"/>
      <c r="NGX94" s="12"/>
      <c r="NGY94" s="12"/>
      <c r="NGZ94" s="12"/>
      <c r="NHA94" s="12"/>
      <c r="NHB94" s="12"/>
      <c r="NHC94" s="12"/>
      <c r="NHD94" s="12"/>
      <c r="NHE94" s="12"/>
      <c r="NHF94" s="12"/>
      <c r="NHG94" s="12"/>
      <c r="NHH94" s="12"/>
      <c r="NHI94" s="12"/>
      <c r="NHJ94" s="12"/>
      <c r="NHK94" s="12"/>
      <c r="NHL94" s="12"/>
      <c r="NHM94" s="12"/>
      <c r="NHN94" s="12"/>
      <c r="NHO94" s="12"/>
      <c r="NHP94" s="12"/>
      <c r="NHQ94" s="12"/>
      <c r="NHR94" s="12"/>
      <c r="NHS94" s="12"/>
      <c r="NHT94" s="12"/>
      <c r="NHU94" s="12"/>
      <c r="NHV94" s="12"/>
      <c r="NHW94" s="12"/>
      <c r="NHX94" s="12"/>
      <c r="NHY94" s="12"/>
      <c r="NHZ94" s="12"/>
      <c r="NIA94" s="12"/>
      <c r="NIB94" s="12"/>
      <c r="NIC94" s="12"/>
      <c r="NID94" s="12"/>
      <c r="NIE94" s="12"/>
      <c r="NIF94" s="12"/>
      <c r="NIG94" s="12"/>
      <c r="NIH94" s="12"/>
      <c r="NII94" s="12"/>
      <c r="NIJ94" s="12"/>
      <c r="NIK94" s="12"/>
      <c r="NIL94" s="12"/>
      <c r="NIM94" s="12"/>
      <c r="NIN94" s="12"/>
      <c r="NIO94" s="12"/>
      <c r="NIP94" s="12"/>
      <c r="NIQ94" s="12"/>
      <c r="NIR94" s="12"/>
      <c r="NIS94" s="12"/>
      <c r="NIT94" s="12"/>
      <c r="NIU94" s="12"/>
      <c r="NIV94" s="12"/>
      <c r="NIW94" s="12"/>
      <c r="NIX94" s="12"/>
      <c r="NIY94" s="12"/>
      <c r="NIZ94" s="12"/>
      <c r="NJA94" s="12"/>
      <c r="NJB94" s="12"/>
      <c r="NJC94" s="12"/>
      <c r="NJD94" s="12"/>
      <c r="NJE94" s="12"/>
      <c r="NJF94" s="12"/>
      <c r="NJG94" s="12"/>
      <c r="NJH94" s="12"/>
      <c r="NJI94" s="12"/>
      <c r="NJJ94" s="12"/>
      <c r="NJK94" s="12"/>
      <c r="NJL94" s="12"/>
      <c r="NJM94" s="12"/>
      <c r="NJN94" s="12"/>
      <c r="NJO94" s="12"/>
      <c r="NJP94" s="12"/>
      <c r="NJQ94" s="12"/>
      <c r="NJR94" s="12"/>
      <c r="NJS94" s="12"/>
      <c r="NJT94" s="12"/>
      <c r="NJU94" s="12"/>
      <c r="NJV94" s="12"/>
      <c r="NJW94" s="12"/>
      <c r="NJX94" s="12"/>
      <c r="NJY94" s="12"/>
      <c r="NJZ94" s="12"/>
      <c r="NKA94" s="12"/>
      <c r="NKB94" s="12"/>
      <c r="NKC94" s="12"/>
      <c r="NKD94" s="12"/>
      <c r="NKE94" s="12"/>
      <c r="NKF94" s="12"/>
      <c r="NKG94" s="12"/>
      <c r="NKH94" s="12"/>
      <c r="NKI94" s="12"/>
      <c r="NKJ94" s="12"/>
      <c r="NKK94" s="12"/>
      <c r="NKL94" s="12"/>
      <c r="NKM94" s="12"/>
      <c r="NKN94" s="12"/>
      <c r="NKO94" s="12"/>
      <c r="NKP94" s="12"/>
      <c r="NKQ94" s="12"/>
      <c r="NKR94" s="12"/>
      <c r="NKS94" s="12"/>
      <c r="NKT94" s="12"/>
      <c r="NKU94" s="12"/>
      <c r="NKV94" s="12"/>
      <c r="NKW94" s="12"/>
      <c r="NKX94" s="12"/>
      <c r="NKY94" s="12"/>
      <c r="NKZ94" s="12"/>
      <c r="NLA94" s="12"/>
      <c r="NLB94" s="12"/>
      <c r="NLC94" s="12"/>
      <c r="NLD94" s="12"/>
      <c r="NLE94" s="12"/>
      <c r="NLF94" s="12"/>
      <c r="NLG94" s="12"/>
      <c r="NLH94" s="12"/>
      <c r="NLI94" s="12"/>
      <c r="NLJ94" s="12"/>
      <c r="NLK94" s="12"/>
      <c r="NLL94" s="12"/>
      <c r="NLM94" s="12"/>
      <c r="NLN94" s="12"/>
      <c r="NLO94" s="12"/>
      <c r="NLP94" s="12"/>
      <c r="NLQ94" s="12"/>
      <c r="NLR94" s="12"/>
      <c r="NLS94" s="12"/>
      <c r="NLT94" s="12"/>
      <c r="NLU94" s="12"/>
      <c r="NLV94" s="12"/>
      <c r="NLW94" s="12"/>
      <c r="NLX94" s="12"/>
      <c r="NLY94" s="12"/>
      <c r="NLZ94" s="12"/>
      <c r="NMA94" s="12"/>
      <c r="NMB94" s="12"/>
      <c r="NMC94" s="12"/>
      <c r="NMD94" s="12"/>
      <c r="NME94" s="12"/>
      <c r="NMF94" s="12"/>
      <c r="NMG94" s="12"/>
      <c r="NMH94" s="12"/>
      <c r="NMI94" s="12"/>
      <c r="NMJ94" s="12"/>
      <c r="NMK94" s="12"/>
      <c r="NML94" s="12"/>
      <c r="NMM94" s="12"/>
      <c r="NMN94" s="12"/>
      <c r="NMO94" s="12"/>
      <c r="NMP94" s="12"/>
      <c r="NMQ94" s="12"/>
      <c r="NMR94" s="12"/>
      <c r="NMS94" s="12"/>
      <c r="NMT94" s="12"/>
      <c r="NMU94" s="12"/>
      <c r="NMV94" s="12"/>
      <c r="NMW94" s="12"/>
      <c r="NMX94" s="12"/>
      <c r="NMY94" s="12"/>
      <c r="NMZ94" s="12"/>
      <c r="NNA94" s="12"/>
      <c r="NNB94" s="12"/>
      <c r="NNC94" s="12"/>
      <c r="NND94" s="12"/>
      <c r="NNE94" s="12"/>
      <c r="NNF94" s="12"/>
      <c r="NNG94" s="12"/>
      <c r="NNH94" s="12"/>
      <c r="NNI94" s="12"/>
      <c r="NNJ94" s="12"/>
      <c r="NNK94" s="12"/>
      <c r="NNL94" s="12"/>
      <c r="NNM94" s="12"/>
      <c r="NNN94" s="12"/>
      <c r="NNO94" s="12"/>
      <c r="NNP94" s="12"/>
      <c r="NNQ94" s="12"/>
      <c r="NNR94" s="12"/>
      <c r="NNS94" s="12"/>
      <c r="NNT94" s="12"/>
      <c r="NNU94" s="12"/>
      <c r="NNV94" s="12"/>
      <c r="NNW94" s="12"/>
      <c r="NNX94" s="12"/>
      <c r="NNY94" s="12"/>
      <c r="NNZ94" s="12"/>
      <c r="NOA94" s="12"/>
      <c r="NOB94" s="12"/>
      <c r="NOC94" s="12"/>
      <c r="NOD94" s="12"/>
      <c r="NOE94" s="12"/>
      <c r="NOF94" s="12"/>
      <c r="NOG94" s="12"/>
      <c r="NOH94" s="12"/>
      <c r="NOI94" s="12"/>
      <c r="NOJ94" s="12"/>
      <c r="NOK94" s="12"/>
      <c r="NOL94" s="12"/>
      <c r="NOM94" s="12"/>
      <c r="NON94" s="12"/>
      <c r="NOO94" s="12"/>
      <c r="NOP94" s="12"/>
      <c r="NOQ94" s="12"/>
      <c r="NOR94" s="12"/>
      <c r="NOS94" s="12"/>
      <c r="NOT94" s="12"/>
      <c r="NOU94" s="12"/>
      <c r="NOV94" s="12"/>
      <c r="NOW94" s="12"/>
      <c r="NOX94" s="12"/>
      <c r="NOY94" s="12"/>
      <c r="NOZ94" s="12"/>
      <c r="NPA94" s="12"/>
      <c r="NPB94" s="12"/>
      <c r="NPC94" s="12"/>
      <c r="NPD94" s="12"/>
      <c r="NPE94" s="12"/>
      <c r="NPF94" s="12"/>
      <c r="NPG94" s="12"/>
      <c r="NPH94" s="12"/>
      <c r="NPI94" s="12"/>
      <c r="NPJ94" s="12"/>
      <c r="NPK94" s="12"/>
      <c r="NPL94" s="12"/>
      <c r="NPM94" s="12"/>
      <c r="NPN94" s="12"/>
      <c r="NPO94" s="12"/>
      <c r="NPP94" s="12"/>
      <c r="NPQ94" s="12"/>
      <c r="NPR94" s="12"/>
      <c r="NPS94" s="12"/>
      <c r="NPT94" s="12"/>
      <c r="NPU94" s="12"/>
      <c r="NPV94" s="12"/>
      <c r="NPW94" s="12"/>
      <c r="NPX94" s="12"/>
      <c r="NPY94" s="12"/>
      <c r="NPZ94" s="12"/>
      <c r="NQA94" s="12"/>
      <c r="NQB94" s="12"/>
      <c r="NQC94" s="12"/>
      <c r="NQD94" s="12"/>
      <c r="NQE94" s="12"/>
      <c r="NQF94" s="12"/>
      <c r="NQG94" s="12"/>
      <c r="NQH94" s="12"/>
      <c r="NQI94" s="12"/>
      <c r="NQJ94" s="12"/>
      <c r="NQK94" s="12"/>
      <c r="NQL94" s="12"/>
      <c r="NQM94" s="12"/>
      <c r="NQN94" s="12"/>
      <c r="NQO94" s="12"/>
      <c r="NQP94" s="12"/>
      <c r="NQQ94" s="12"/>
      <c r="NQR94" s="12"/>
      <c r="NQS94" s="12"/>
      <c r="NQT94" s="12"/>
      <c r="NQU94" s="12"/>
      <c r="NQV94" s="12"/>
      <c r="NQW94" s="12"/>
      <c r="NQX94" s="12"/>
      <c r="NQY94" s="12"/>
      <c r="NQZ94" s="12"/>
      <c r="NRA94" s="12"/>
      <c r="NRB94" s="12"/>
      <c r="NRC94" s="12"/>
      <c r="NRD94" s="12"/>
      <c r="NRE94" s="12"/>
      <c r="NRF94" s="12"/>
      <c r="NRG94" s="12"/>
      <c r="NRH94" s="12"/>
      <c r="NRI94" s="12"/>
      <c r="NRJ94" s="12"/>
      <c r="NRK94" s="12"/>
      <c r="NRL94" s="12"/>
      <c r="NRM94" s="12"/>
      <c r="NRN94" s="12"/>
      <c r="NRO94" s="12"/>
      <c r="NRP94" s="12"/>
      <c r="NRQ94" s="12"/>
      <c r="NRR94" s="12"/>
      <c r="NRS94" s="12"/>
      <c r="NRT94" s="12"/>
      <c r="NRU94" s="12"/>
      <c r="NRV94" s="12"/>
      <c r="NRW94" s="12"/>
      <c r="NRX94" s="12"/>
      <c r="NRY94" s="12"/>
      <c r="NRZ94" s="12"/>
      <c r="NSA94" s="12"/>
      <c r="NSB94" s="12"/>
      <c r="NSC94" s="12"/>
      <c r="NSD94" s="12"/>
      <c r="NSE94" s="12"/>
      <c r="NSF94" s="12"/>
      <c r="NSG94" s="12"/>
      <c r="NSH94" s="12"/>
      <c r="NSI94" s="12"/>
      <c r="NSJ94" s="12"/>
      <c r="NSK94" s="12"/>
      <c r="NSL94" s="12"/>
      <c r="NSM94" s="12"/>
      <c r="NSN94" s="12"/>
      <c r="NSO94" s="12"/>
      <c r="NSP94" s="12"/>
      <c r="NSQ94" s="12"/>
      <c r="NSR94" s="12"/>
      <c r="NSS94" s="12"/>
      <c r="NST94" s="12"/>
      <c r="NSU94" s="12"/>
      <c r="NSV94" s="12"/>
      <c r="NSW94" s="12"/>
      <c r="NSX94" s="12"/>
      <c r="NSY94" s="12"/>
      <c r="NSZ94" s="12"/>
      <c r="NTA94" s="12"/>
      <c r="NTB94" s="12"/>
      <c r="NTC94" s="12"/>
      <c r="NTD94" s="12"/>
      <c r="NTE94" s="12"/>
      <c r="NTF94" s="12"/>
      <c r="NTG94" s="12"/>
      <c r="NTH94" s="12"/>
      <c r="NTI94" s="12"/>
      <c r="NTJ94" s="12"/>
      <c r="NTK94" s="12"/>
      <c r="NTL94" s="12"/>
      <c r="NTM94" s="12"/>
      <c r="NTN94" s="12"/>
      <c r="NTO94" s="12"/>
      <c r="NTP94" s="12"/>
      <c r="NTQ94" s="12"/>
      <c r="NTR94" s="12"/>
      <c r="NTS94" s="12"/>
      <c r="NTT94" s="12"/>
      <c r="NTU94" s="12"/>
      <c r="NTV94" s="12"/>
      <c r="NTW94" s="12"/>
      <c r="NTX94" s="12"/>
      <c r="NTY94" s="12"/>
      <c r="NTZ94" s="12"/>
      <c r="NUA94" s="12"/>
      <c r="NUB94" s="12"/>
      <c r="NUC94" s="12"/>
      <c r="NUD94" s="12"/>
      <c r="NUE94" s="12"/>
      <c r="NUF94" s="12"/>
      <c r="NUG94" s="12"/>
      <c r="NUH94" s="12"/>
      <c r="NUI94" s="12"/>
      <c r="NUJ94" s="12"/>
      <c r="NUK94" s="12"/>
      <c r="NUL94" s="12"/>
      <c r="NUM94" s="12"/>
      <c r="NUN94" s="12"/>
      <c r="NUO94" s="12"/>
      <c r="NUP94" s="12"/>
      <c r="NUQ94" s="12"/>
      <c r="NUR94" s="12"/>
      <c r="NUS94" s="12"/>
      <c r="NUT94" s="12"/>
      <c r="NUU94" s="12"/>
      <c r="NUV94" s="12"/>
      <c r="NUW94" s="12"/>
      <c r="NUX94" s="12"/>
      <c r="NUY94" s="12"/>
      <c r="NUZ94" s="12"/>
      <c r="NVA94" s="12"/>
      <c r="NVB94" s="12"/>
      <c r="NVC94" s="12"/>
      <c r="NVD94" s="12"/>
      <c r="NVE94" s="12"/>
      <c r="NVF94" s="12"/>
      <c r="NVG94" s="12"/>
      <c r="NVH94" s="12"/>
      <c r="NVI94" s="12"/>
      <c r="NVJ94" s="12"/>
      <c r="NVK94" s="12"/>
      <c r="NVL94" s="12"/>
      <c r="NVM94" s="12"/>
      <c r="NVN94" s="12"/>
      <c r="NVO94" s="12"/>
      <c r="NVP94" s="12"/>
      <c r="NVQ94" s="12"/>
      <c r="NVR94" s="12"/>
      <c r="NVS94" s="12"/>
      <c r="NVT94" s="12"/>
      <c r="NVU94" s="12"/>
      <c r="NVV94" s="12"/>
      <c r="NVW94" s="12"/>
      <c r="NVX94" s="12"/>
      <c r="NVY94" s="12"/>
      <c r="NVZ94" s="12"/>
      <c r="NWA94" s="12"/>
      <c r="NWB94" s="12"/>
      <c r="NWC94" s="12"/>
      <c r="NWD94" s="12"/>
      <c r="NWE94" s="12"/>
      <c r="NWF94" s="12"/>
      <c r="NWG94" s="12"/>
      <c r="NWH94" s="12"/>
      <c r="NWI94" s="12"/>
      <c r="NWJ94" s="12"/>
      <c r="NWK94" s="12"/>
      <c r="NWL94" s="12"/>
      <c r="NWM94" s="12"/>
      <c r="NWN94" s="12"/>
      <c r="NWO94" s="12"/>
      <c r="NWP94" s="12"/>
      <c r="NWQ94" s="12"/>
      <c r="NWR94" s="12"/>
      <c r="NWS94" s="12"/>
      <c r="NWT94" s="12"/>
      <c r="NWU94" s="12"/>
      <c r="NWV94" s="12"/>
      <c r="NWW94" s="12"/>
      <c r="NWX94" s="12"/>
      <c r="NWY94" s="12"/>
      <c r="NWZ94" s="12"/>
      <c r="NXA94" s="12"/>
      <c r="NXB94" s="12"/>
      <c r="NXC94" s="12"/>
      <c r="NXD94" s="12"/>
      <c r="NXE94" s="12"/>
      <c r="NXF94" s="12"/>
      <c r="NXG94" s="12"/>
      <c r="NXH94" s="12"/>
      <c r="NXI94" s="12"/>
      <c r="NXJ94" s="12"/>
      <c r="NXK94" s="12"/>
      <c r="NXL94" s="12"/>
      <c r="NXM94" s="12"/>
      <c r="NXN94" s="12"/>
      <c r="NXO94" s="12"/>
      <c r="NXP94" s="12"/>
      <c r="NXQ94" s="12"/>
      <c r="NXR94" s="12"/>
      <c r="NXS94" s="12"/>
      <c r="NXT94" s="12"/>
      <c r="NXU94" s="12"/>
      <c r="NXV94" s="12"/>
      <c r="NXW94" s="12"/>
      <c r="NXX94" s="12"/>
      <c r="NXY94" s="12"/>
      <c r="NXZ94" s="12"/>
      <c r="NYA94" s="12"/>
      <c r="NYB94" s="12"/>
      <c r="NYC94" s="12"/>
      <c r="NYD94" s="12"/>
      <c r="NYE94" s="12"/>
      <c r="NYF94" s="12"/>
      <c r="NYG94" s="12"/>
      <c r="NYH94" s="12"/>
      <c r="NYI94" s="12"/>
      <c r="NYJ94" s="12"/>
      <c r="NYK94" s="12"/>
      <c r="NYL94" s="12"/>
      <c r="NYM94" s="12"/>
      <c r="NYN94" s="12"/>
      <c r="NYO94" s="12"/>
      <c r="NYP94" s="12"/>
      <c r="NYQ94" s="12"/>
      <c r="NYR94" s="12"/>
      <c r="NYS94" s="12"/>
      <c r="NYT94" s="12"/>
      <c r="NYU94" s="12"/>
      <c r="NYV94" s="12"/>
      <c r="NYW94" s="12"/>
      <c r="NYX94" s="12"/>
      <c r="NYY94" s="12"/>
      <c r="NYZ94" s="12"/>
      <c r="NZA94" s="12"/>
      <c r="NZB94" s="12"/>
      <c r="NZC94" s="12"/>
      <c r="NZD94" s="12"/>
      <c r="NZE94" s="12"/>
      <c r="NZF94" s="12"/>
      <c r="NZG94" s="12"/>
      <c r="NZH94" s="12"/>
      <c r="NZI94" s="12"/>
      <c r="NZJ94" s="12"/>
      <c r="NZK94" s="12"/>
      <c r="NZL94" s="12"/>
      <c r="NZM94" s="12"/>
      <c r="NZN94" s="12"/>
      <c r="NZO94" s="12"/>
      <c r="NZP94" s="12"/>
      <c r="NZQ94" s="12"/>
      <c r="NZR94" s="12"/>
      <c r="NZS94" s="12"/>
      <c r="NZT94" s="12"/>
      <c r="NZU94" s="12"/>
      <c r="NZV94" s="12"/>
      <c r="NZW94" s="12"/>
      <c r="NZX94" s="12"/>
      <c r="NZY94" s="12"/>
      <c r="NZZ94" s="12"/>
      <c r="OAA94" s="12"/>
      <c r="OAB94" s="12"/>
      <c r="OAC94" s="12"/>
      <c r="OAD94" s="12"/>
      <c r="OAE94" s="12"/>
      <c r="OAF94" s="12"/>
      <c r="OAG94" s="12"/>
      <c r="OAH94" s="12"/>
      <c r="OAI94" s="12"/>
      <c r="OAJ94" s="12"/>
      <c r="OAK94" s="12"/>
      <c r="OAL94" s="12"/>
      <c r="OAM94" s="12"/>
      <c r="OAN94" s="12"/>
      <c r="OAO94" s="12"/>
      <c r="OAP94" s="12"/>
      <c r="OAQ94" s="12"/>
      <c r="OAR94" s="12"/>
      <c r="OAS94" s="12"/>
      <c r="OAT94" s="12"/>
      <c r="OAU94" s="12"/>
      <c r="OAV94" s="12"/>
      <c r="OAW94" s="12"/>
      <c r="OAX94" s="12"/>
      <c r="OAY94" s="12"/>
      <c r="OAZ94" s="12"/>
      <c r="OBA94" s="12"/>
      <c r="OBB94" s="12"/>
      <c r="OBC94" s="12"/>
      <c r="OBD94" s="12"/>
      <c r="OBE94" s="12"/>
      <c r="OBF94" s="12"/>
      <c r="OBG94" s="12"/>
      <c r="OBH94" s="12"/>
      <c r="OBI94" s="12"/>
      <c r="OBJ94" s="12"/>
      <c r="OBK94" s="12"/>
      <c r="OBL94" s="12"/>
      <c r="OBM94" s="12"/>
      <c r="OBN94" s="12"/>
      <c r="OBO94" s="12"/>
      <c r="OBP94" s="12"/>
      <c r="OBQ94" s="12"/>
      <c r="OBR94" s="12"/>
      <c r="OBS94" s="12"/>
      <c r="OBT94" s="12"/>
      <c r="OBU94" s="12"/>
      <c r="OBV94" s="12"/>
      <c r="OBW94" s="12"/>
      <c r="OBX94" s="12"/>
      <c r="OBY94" s="12"/>
      <c r="OBZ94" s="12"/>
      <c r="OCA94" s="12"/>
      <c r="OCB94" s="12"/>
      <c r="OCC94" s="12"/>
      <c r="OCD94" s="12"/>
      <c r="OCE94" s="12"/>
      <c r="OCF94" s="12"/>
      <c r="OCG94" s="12"/>
      <c r="OCH94" s="12"/>
      <c r="OCI94" s="12"/>
      <c r="OCJ94" s="12"/>
      <c r="OCK94" s="12"/>
      <c r="OCL94" s="12"/>
      <c r="OCM94" s="12"/>
      <c r="OCN94" s="12"/>
      <c r="OCO94" s="12"/>
      <c r="OCP94" s="12"/>
      <c r="OCQ94" s="12"/>
      <c r="OCR94" s="12"/>
      <c r="OCS94" s="12"/>
      <c r="OCT94" s="12"/>
      <c r="OCU94" s="12"/>
      <c r="OCV94" s="12"/>
      <c r="OCW94" s="12"/>
      <c r="OCX94" s="12"/>
      <c r="OCY94" s="12"/>
      <c r="OCZ94" s="12"/>
      <c r="ODA94" s="12"/>
      <c r="ODB94" s="12"/>
      <c r="ODC94" s="12"/>
      <c r="ODD94" s="12"/>
      <c r="ODE94" s="12"/>
      <c r="ODF94" s="12"/>
      <c r="ODG94" s="12"/>
      <c r="ODH94" s="12"/>
      <c r="ODI94" s="12"/>
      <c r="ODJ94" s="12"/>
      <c r="ODK94" s="12"/>
      <c r="ODL94" s="12"/>
      <c r="ODM94" s="12"/>
      <c r="ODN94" s="12"/>
      <c r="ODO94" s="12"/>
      <c r="ODP94" s="12"/>
      <c r="ODQ94" s="12"/>
      <c r="ODR94" s="12"/>
      <c r="ODS94" s="12"/>
      <c r="ODT94" s="12"/>
      <c r="ODU94" s="12"/>
      <c r="ODV94" s="12"/>
      <c r="ODW94" s="12"/>
      <c r="ODX94" s="12"/>
      <c r="ODY94" s="12"/>
      <c r="ODZ94" s="12"/>
      <c r="OEA94" s="12"/>
      <c r="OEB94" s="12"/>
      <c r="OEC94" s="12"/>
      <c r="OED94" s="12"/>
      <c r="OEE94" s="12"/>
      <c r="OEF94" s="12"/>
      <c r="OEG94" s="12"/>
      <c r="OEH94" s="12"/>
      <c r="OEI94" s="12"/>
      <c r="OEJ94" s="12"/>
      <c r="OEK94" s="12"/>
      <c r="OEL94" s="12"/>
      <c r="OEM94" s="12"/>
      <c r="OEN94" s="12"/>
      <c r="OEO94" s="12"/>
      <c r="OEP94" s="12"/>
      <c r="OEQ94" s="12"/>
      <c r="OER94" s="12"/>
      <c r="OES94" s="12"/>
      <c r="OET94" s="12"/>
      <c r="OEU94" s="12"/>
      <c r="OEV94" s="12"/>
      <c r="OEW94" s="12"/>
      <c r="OEX94" s="12"/>
      <c r="OEY94" s="12"/>
      <c r="OEZ94" s="12"/>
      <c r="OFA94" s="12"/>
      <c r="OFB94" s="12"/>
      <c r="OFC94" s="12"/>
      <c r="OFD94" s="12"/>
      <c r="OFE94" s="12"/>
      <c r="OFF94" s="12"/>
      <c r="OFG94" s="12"/>
      <c r="OFH94" s="12"/>
      <c r="OFI94" s="12"/>
      <c r="OFJ94" s="12"/>
      <c r="OFK94" s="12"/>
      <c r="OFL94" s="12"/>
      <c r="OFM94" s="12"/>
      <c r="OFN94" s="12"/>
      <c r="OFO94" s="12"/>
      <c r="OFP94" s="12"/>
      <c r="OFQ94" s="12"/>
      <c r="OFR94" s="12"/>
      <c r="OFS94" s="12"/>
      <c r="OFT94" s="12"/>
      <c r="OFU94" s="12"/>
      <c r="OFV94" s="12"/>
      <c r="OFW94" s="12"/>
      <c r="OFX94" s="12"/>
      <c r="OFY94" s="12"/>
      <c r="OFZ94" s="12"/>
      <c r="OGA94" s="12"/>
      <c r="OGB94" s="12"/>
      <c r="OGC94" s="12"/>
      <c r="OGD94" s="12"/>
      <c r="OGE94" s="12"/>
      <c r="OGF94" s="12"/>
      <c r="OGG94" s="12"/>
      <c r="OGH94" s="12"/>
      <c r="OGI94" s="12"/>
      <c r="OGJ94" s="12"/>
      <c r="OGK94" s="12"/>
      <c r="OGL94" s="12"/>
      <c r="OGM94" s="12"/>
      <c r="OGN94" s="12"/>
      <c r="OGO94" s="12"/>
      <c r="OGP94" s="12"/>
      <c r="OGQ94" s="12"/>
      <c r="OGR94" s="12"/>
      <c r="OGS94" s="12"/>
      <c r="OGT94" s="12"/>
      <c r="OGU94" s="12"/>
      <c r="OGV94" s="12"/>
      <c r="OGW94" s="12"/>
      <c r="OGX94" s="12"/>
      <c r="OGY94" s="12"/>
      <c r="OGZ94" s="12"/>
      <c r="OHA94" s="12"/>
      <c r="OHB94" s="12"/>
      <c r="OHC94" s="12"/>
      <c r="OHD94" s="12"/>
      <c r="OHE94" s="12"/>
      <c r="OHF94" s="12"/>
      <c r="OHG94" s="12"/>
      <c r="OHH94" s="12"/>
      <c r="OHI94" s="12"/>
      <c r="OHJ94" s="12"/>
      <c r="OHK94" s="12"/>
      <c r="OHL94" s="12"/>
      <c r="OHM94" s="12"/>
      <c r="OHN94" s="12"/>
      <c r="OHO94" s="12"/>
      <c r="OHP94" s="12"/>
      <c r="OHQ94" s="12"/>
      <c r="OHR94" s="12"/>
      <c r="OHS94" s="12"/>
      <c r="OHT94" s="12"/>
      <c r="OHU94" s="12"/>
      <c r="OHV94" s="12"/>
      <c r="OHW94" s="12"/>
      <c r="OHX94" s="12"/>
      <c r="OHY94" s="12"/>
      <c r="OHZ94" s="12"/>
      <c r="OIA94" s="12"/>
      <c r="OIB94" s="12"/>
      <c r="OIC94" s="12"/>
      <c r="OID94" s="12"/>
      <c r="OIE94" s="12"/>
      <c r="OIF94" s="12"/>
      <c r="OIG94" s="12"/>
      <c r="OIH94" s="12"/>
      <c r="OII94" s="12"/>
      <c r="OIJ94" s="12"/>
      <c r="OIK94" s="12"/>
      <c r="OIL94" s="12"/>
      <c r="OIM94" s="12"/>
      <c r="OIN94" s="12"/>
      <c r="OIO94" s="12"/>
      <c r="OIP94" s="12"/>
      <c r="OIQ94" s="12"/>
      <c r="OIR94" s="12"/>
      <c r="OIS94" s="12"/>
      <c r="OIT94" s="12"/>
      <c r="OIU94" s="12"/>
      <c r="OIV94" s="12"/>
      <c r="OIW94" s="12"/>
      <c r="OIX94" s="12"/>
      <c r="OIY94" s="12"/>
      <c r="OIZ94" s="12"/>
      <c r="OJA94" s="12"/>
      <c r="OJB94" s="12"/>
      <c r="OJC94" s="12"/>
      <c r="OJD94" s="12"/>
      <c r="OJE94" s="12"/>
      <c r="OJF94" s="12"/>
      <c r="OJG94" s="12"/>
      <c r="OJH94" s="12"/>
      <c r="OJI94" s="12"/>
      <c r="OJJ94" s="12"/>
      <c r="OJK94" s="12"/>
      <c r="OJL94" s="12"/>
      <c r="OJM94" s="12"/>
      <c r="OJN94" s="12"/>
      <c r="OJO94" s="12"/>
      <c r="OJP94" s="12"/>
      <c r="OJQ94" s="12"/>
      <c r="OJR94" s="12"/>
      <c r="OJS94" s="12"/>
      <c r="OJT94" s="12"/>
      <c r="OJU94" s="12"/>
      <c r="OJV94" s="12"/>
      <c r="OJW94" s="12"/>
      <c r="OJX94" s="12"/>
      <c r="OJY94" s="12"/>
      <c r="OJZ94" s="12"/>
      <c r="OKA94" s="12"/>
      <c r="OKB94" s="12"/>
      <c r="OKC94" s="12"/>
      <c r="OKD94" s="12"/>
      <c r="OKE94" s="12"/>
      <c r="OKF94" s="12"/>
      <c r="OKG94" s="12"/>
      <c r="OKH94" s="12"/>
      <c r="OKI94" s="12"/>
      <c r="OKJ94" s="12"/>
      <c r="OKK94" s="12"/>
      <c r="OKL94" s="12"/>
      <c r="OKM94" s="12"/>
      <c r="OKN94" s="12"/>
      <c r="OKO94" s="12"/>
      <c r="OKP94" s="12"/>
      <c r="OKQ94" s="12"/>
      <c r="OKR94" s="12"/>
      <c r="OKS94" s="12"/>
      <c r="OKT94" s="12"/>
      <c r="OKU94" s="12"/>
      <c r="OKV94" s="12"/>
      <c r="OKW94" s="12"/>
      <c r="OKX94" s="12"/>
      <c r="OKY94" s="12"/>
      <c r="OKZ94" s="12"/>
      <c r="OLA94" s="12"/>
      <c r="OLB94" s="12"/>
      <c r="OLC94" s="12"/>
      <c r="OLD94" s="12"/>
      <c r="OLE94" s="12"/>
      <c r="OLF94" s="12"/>
      <c r="OLG94" s="12"/>
      <c r="OLH94" s="12"/>
      <c r="OLI94" s="12"/>
      <c r="OLJ94" s="12"/>
      <c r="OLK94" s="12"/>
      <c r="OLL94" s="12"/>
      <c r="OLM94" s="12"/>
      <c r="OLN94" s="12"/>
      <c r="OLO94" s="12"/>
      <c r="OLP94" s="12"/>
      <c r="OLQ94" s="12"/>
      <c r="OLR94" s="12"/>
      <c r="OLS94" s="12"/>
      <c r="OLT94" s="12"/>
      <c r="OLU94" s="12"/>
      <c r="OLV94" s="12"/>
      <c r="OLW94" s="12"/>
      <c r="OLX94" s="12"/>
      <c r="OLY94" s="12"/>
      <c r="OLZ94" s="12"/>
      <c r="OMA94" s="12"/>
      <c r="OMB94" s="12"/>
      <c r="OMC94" s="12"/>
      <c r="OMD94" s="12"/>
      <c r="OME94" s="12"/>
      <c r="OMF94" s="12"/>
      <c r="OMG94" s="12"/>
      <c r="OMH94" s="12"/>
      <c r="OMI94" s="12"/>
      <c r="OMJ94" s="12"/>
      <c r="OMK94" s="12"/>
      <c r="OML94" s="12"/>
      <c r="OMM94" s="12"/>
      <c r="OMN94" s="12"/>
      <c r="OMO94" s="12"/>
      <c r="OMP94" s="12"/>
      <c r="OMQ94" s="12"/>
      <c r="OMR94" s="12"/>
      <c r="OMS94" s="12"/>
      <c r="OMT94" s="12"/>
      <c r="OMU94" s="12"/>
      <c r="OMV94" s="12"/>
      <c r="OMW94" s="12"/>
      <c r="OMX94" s="12"/>
      <c r="OMY94" s="12"/>
      <c r="OMZ94" s="12"/>
      <c r="ONA94" s="12"/>
      <c r="ONB94" s="12"/>
      <c r="ONC94" s="12"/>
      <c r="OND94" s="12"/>
      <c r="ONE94" s="12"/>
      <c r="ONF94" s="12"/>
      <c r="ONG94" s="12"/>
      <c r="ONH94" s="12"/>
      <c r="ONI94" s="12"/>
      <c r="ONJ94" s="12"/>
      <c r="ONK94" s="12"/>
      <c r="ONL94" s="12"/>
      <c r="ONM94" s="12"/>
      <c r="ONN94" s="12"/>
      <c r="ONO94" s="12"/>
      <c r="ONP94" s="12"/>
      <c r="ONQ94" s="12"/>
      <c r="ONR94" s="12"/>
      <c r="ONS94" s="12"/>
      <c r="ONT94" s="12"/>
      <c r="ONU94" s="12"/>
      <c r="ONV94" s="12"/>
      <c r="ONW94" s="12"/>
      <c r="ONX94" s="12"/>
      <c r="ONY94" s="12"/>
      <c r="ONZ94" s="12"/>
      <c r="OOA94" s="12"/>
      <c r="OOB94" s="12"/>
      <c r="OOC94" s="12"/>
      <c r="OOD94" s="12"/>
      <c r="OOE94" s="12"/>
      <c r="OOF94" s="12"/>
      <c r="OOG94" s="12"/>
      <c r="OOH94" s="12"/>
      <c r="OOI94" s="12"/>
      <c r="OOJ94" s="12"/>
      <c r="OOK94" s="12"/>
      <c r="OOL94" s="12"/>
      <c r="OOM94" s="12"/>
      <c r="OON94" s="12"/>
      <c r="OOO94" s="12"/>
      <c r="OOP94" s="12"/>
      <c r="OOQ94" s="12"/>
      <c r="OOR94" s="12"/>
      <c r="OOS94" s="12"/>
      <c r="OOT94" s="12"/>
      <c r="OOU94" s="12"/>
      <c r="OOV94" s="12"/>
      <c r="OOW94" s="12"/>
      <c r="OOX94" s="12"/>
      <c r="OOY94" s="12"/>
      <c r="OOZ94" s="12"/>
      <c r="OPA94" s="12"/>
      <c r="OPB94" s="12"/>
      <c r="OPC94" s="12"/>
      <c r="OPD94" s="12"/>
      <c r="OPE94" s="12"/>
      <c r="OPF94" s="12"/>
      <c r="OPG94" s="12"/>
      <c r="OPH94" s="12"/>
      <c r="OPI94" s="12"/>
      <c r="OPJ94" s="12"/>
      <c r="OPK94" s="12"/>
      <c r="OPL94" s="12"/>
      <c r="OPM94" s="12"/>
      <c r="OPN94" s="12"/>
      <c r="OPO94" s="12"/>
      <c r="OPP94" s="12"/>
      <c r="OPQ94" s="12"/>
      <c r="OPR94" s="12"/>
      <c r="OPS94" s="12"/>
      <c r="OPT94" s="12"/>
      <c r="OPU94" s="12"/>
      <c r="OPV94" s="12"/>
      <c r="OPW94" s="12"/>
      <c r="OPX94" s="12"/>
      <c r="OPY94" s="12"/>
      <c r="OPZ94" s="12"/>
      <c r="OQA94" s="12"/>
      <c r="OQB94" s="12"/>
      <c r="OQC94" s="12"/>
      <c r="OQD94" s="12"/>
      <c r="OQE94" s="12"/>
      <c r="OQF94" s="12"/>
      <c r="OQG94" s="12"/>
      <c r="OQH94" s="12"/>
      <c r="OQI94" s="12"/>
      <c r="OQJ94" s="12"/>
      <c r="OQK94" s="12"/>
      <c r="OQL94" s="12"/>
      <c r="OQM94" s="12"/>
      <c r="OQN94" s="12"/>
      <c r="OQO94" s="12"/>
      <c r="OQP94" s="12"/>
      <c r="OQQ94" s="12"/>
      <c r="OQR94" s="12"/>
      <c r="OQS94" s="12"/>
      <c r="OQT94" s="12"/>
      <c r="OQU94" s="12"/>
      <c r="OQV94" s="12"/>
      <c r="OQW94" s="12"/>
      <c r="OQX94" s="12"/>
      <c r="OQY94" s="12"/>
      <c r="OQZ94" s="12"/>
      <c r="ORA94" s="12"/>
      <c r="ORB94" s="12"/>
      <c r="ORC94" s="12"/>
      <c r="ORD94" s="12"/>
      <c r="ORE94" s="12"/>
      <c r="ORF94" s="12"/>
      <c r="ORG94" s="12"/>
      <c r="ORH94" s="12"/>
      <c r="ORI94" s="12"/>
      <c r="ORJ94" s="12"/>
      <c r="ORK94" s="12"/>
      <c r="ORL94" s="12"/>
      <c r="ORM94" s="12"/>
      <c r="ORN94" s="12"/>
      <c r="ORO94" s="12"/>
      <c r="ORP94" s="12"/>
      <c r="ORQ94" s="12"/>
      <c r="ORR94" s="12"/>
      <c r="ORS94" s="12"/>
      <c r="ORT94" s="12"/>
      <c r="ORU94" s="12"/>
      <c r="ORV94" s="12"/>
      <c r="ORW94" s="12"/>
      <c r="ORX94" s="12"/>
      <c r="ORY94" s="12"/>
      <c r="ORZ94" s="12"/>
      <c r="OSA94" s="12"/>
      <c r="OSB94" s="12"/>
      <c r="OSC94" s="12"/>
      <c r="OSD94" s="12"/>
      <c r="OSE94" s="12"/>
      <c r="OSF94" s="12"/>
      <c r="OSG94" s="12"/>
      <c r="OSH94" s="12"/>
      <c r="OSI94" s="12"/>
      <c r="OSJ94" s="12"/>
      <c r="OSK94" s="12"/>
      <c r="OSL94" s="12"/>
      <c r="OSM94" s="12"/>
      <c r="OSN94" s="12"/>
      <c r="OSO94" s="12"/>
      <c r="OSP94" s="12"/>
      <c r="OSQ94" s="12"/>
      <c r="OSR94" s="12"/>
      <c r="OSS94" s="12"/>
      <c r="OST94" s="12"/>
      <c r="OSU94" s="12"/>
      <c r="OSV94" s="12"/>
      <c r="OSW94" s="12"/>
      <c r="OSX94" s="12"/>
      <c r="OSY94" s="12"/>
      <c r="OSZ94" s="12"/>
      <c r="OTA94" s="12"/>
      <c r="OTB94" s="12"/>
      <c r="OTC94" s="12"/>
      <c r="OTD94" s="12"/>
      <c r="OTE94" s="12"/>
      <c r="OTF94" s="12"/>
      <c r="OTG94" s="12"/>
      <c r="OTH94" s="12"/>
      <c r="OTI94" s="12"/>
      <c r="OTJ94" s="12"/>
      <c r="OTK94" s="12"/>
      <c r="OTL94" s="12"/>
      <c r="OTM94" s="12"/>
      <c r="OTN94" s="12"/>
      <c r="OTO94" s="12"/>
      <c r="OTP94" s="12"/>
      <c r="OTQ94" s="12"/>
      <c r="OTR94" s="12"/>
      <c r="OTS94" s="12"/>
      <c r="OTT94" s="12"/>
      <c r="OTU94" s="12"/>
      <c r="OTV94" s="12"/>
      <c r="OTW94" s="12"/>
      <c r="OTX94" s="12"/>
      <c r="OTY94" s="12"/>
      <c r="OTZ94" s="12"/>
      <c r="OUA94" s="12"/>
      <c r="OUB94" s="12"/>
      <c r="OUC94" s="12"/>
      <c r="OUD94" s="12"/>
      <c r="OUE94" s="12"/>
      <c r="OUF94" s="12"/>
      <c r="OUG94" s="12"/>
      <c r="OUH94" s="12"/>
      <c r="OUI94" s="12"/>
      <c r="OUJ94" s="12"/>
      <c r="OUK94" s="12"/>
      <c r="OUL94" s="12"/>
      <c r="OUM94" s="12"/>
      <c r="OUN94" s="12"/>
      <c r="OUO94" s="12"/>
      <c r="OUP94" s="12"/>
      <c r="OUQ94" s="12"/>
      <c r="OUR94" s="12"/>
      <c r="OUS94" s="12"/>
      <c r="OUT94" s="12"/>
      <c r="OUU94" s="12"/>
      <c r="OUV94" s="12"/>
      <c r="OUW94" s="12"/>
      <c r="OUX94" s="12"/>
      <c r="OUY94" s="12"/>
      <c r="OUZ94" s="12"/>
      <c r="OVA94" s="12"/>
      <c r="OVB94" s="12"/>
      <c r="OVC94" s="12"/>
      <c r="OVD94" s="12"/>
      <c r="OVE94" s="12"/>
      <c r="OVF94" s="12"/>
      <c r="OVG94" s="12"/>
      <c r="OVH94" s="12"/>
      <c r="OVI94" s="12"/>
      <c r="OVJ94" s="12"/>
      <c r="OVK94" s="12"/>
      <c r="OVL94" s="12"/>
      <c r="OVM94" s="12"/>
      <c r="OVN94" s="12"/>
      <c r="OVO94" s="12"/>
      <c r="OVP94" s="12"/>
      <c r="OVQ94" s="12"/>
      <c r="OVR94" s="12"/>
      <c r="OVS94" s="12"/>
      <c r="OVT94" s="12"/>
      <c r="OVU94" s="12"/>
      <c r="OVV94" s="12"/>
      <c r="OVW94" s="12"/>
      <c r="OVX94" s="12"/>
      <c r="OVY94" s="12"/>
      <c r="OVZ94" s="12"/>
      <c r="OWA94" s="12"/>
      <c r="OWB94" s="12"/>
      <c r="OWC94" s="12"/>
      <c r="OWD94" s="12"/>
      <c r="OWE94" s="12"/>
      <c r="OWF94" s="12"/>
      <c r="OWG94" s="12"/>
      <c r="OWH94" s="12"/>
      <c r="OWI94" s="12"/>
      <c r="OWJ94" s="12"/>
      <c r="OWK94" s="12"/>
      <c r="OWL94" s="12"/>
      <c r="OWM94" s="12"/>
      <c r="OWN94" s="12"/>
      <c r="OWO94" s="12"/>
      <c r="OWP94" s="12"/>
      <c r="OWQ94" s="12"/>
      <c r="OWR94" s="12"/>
      <c r="OWS94" s="12"/>
      <c r="OWT94" s="12"/>
      <c r="OWU94" s="12"/>
      <c r="OWV94" s="12"/>
      <c r="OWW94" s="12"/>
      <c r="OWX94" s="12"/>
      <c r="OWY94" s="12"/>
      <c r="OWZ94" s="12"/>
      <c r="OXA94" s="12"/>
      <c r="OXB94" s="12"/>
      <c r="OXC94" s="12"/>
      <c r="OXD94" s="12"/>
      <c r="OXE94" s="12"/>
      <c r="OXF94" s="12"/>
      <c r="OXG94" s="12"/>
      <c r="OXH94" s="12"/>
      <c r="OXI94" s="12"/>
      <c r="OXJ94" s="12"/>
      <c r="OXK94" s="12"/>
      <c r="OXL94" s="12"/>
      <c r="OXM94" s="12"/>
      <c r="OXN94" s="12"/>
      <c r="OXO94" s="12"/>
      <c r="OXP94" s="12"/>
      <c r="OXQ94" s="12"/>
      <c r="OXR94" s="12"/>
      <c r="OXS94" s="12"/>
      <c r="OXT94" s="12"/>
      <c r="OXU94" s="12"/>
      <c r="OXV94" s="12"/>
      <c r="OXW94" s="12"/>
      <c r="OXX94" s="12"/>
      <c r="OXY94" s="12"/>
      <c r="OXZ94" s="12"/>
      <c r="OYA94" s="12"/>
      <c r="OYB94" s="12"/>
      <c r="OYC94" s="12"/>
      <c r="OYD94" s="12"/>
      <c r="OYE94" s="12"/>
      <c r="OYF94" s="12"/>
      <c r="OYG94" s="12"/>
      <c r="OYH94" s="12"/>
      <c r="OYI94" s="12"/>
      <c r="OYJ94" s="12"/>
      <c r="OYK94" s="12"/>
      <c r="OYL94" s="12"/>
      <c r="OYM94" s="12"/>
      <c r="OYN94" s="12"/>
      <c r="OYO94" s="12"/>
      <c r="OYP94" s="12"/>
      <c r="OYQ94" s="12"/>
      <c r="OYR94" s="12"/>
      <c r="OYS94" s="12"/>
      <c r="OYT94" s="12"/>
      <c r="OYU94" s="12"/>
      <c r="OYV94" s="12"/>
      <c r="OYW94" s="12"/>
      <c r="OYX94" s="12"/>
      <c r="OYY94" s="12"/>
      <c r="OYZ94" s="12"/>
      <c r="OZA94" s="12"/>
      <c r="OZB94" s="12"/>
      <c r="OZC94" s="12"/>
      <c r="OZD94" s="12"/>
      <c r="OZE94" s="12"/>
      <c r="OZF94" s="12"/>
      <c r="OZG94" s="12"/>
      <c r="OZH94" s="12"/>
      <c r="OZI94" s="12"/>
      <c r="OZJ94" s="12"/>
      <c r="OZK94" s="12"/>
      <c r="OZL94" s="12"/>
      <c r="OZM94" s="12"/>
      <c r="OZN94" s="12"/>
      <c r="OZO94" s="12"/>
      <c r="OZP94" s="12"/>
      <c r="OZQ94" s="12"/>
      <c r="OZR94" s="12"/>
      <c r="OZS94" s="12"/>
      <c r="OZT94" s="12"/>
      <c r="OZU94" s="12"/>
      <c r="OZV94" s="12"/>
      <c r="OZW94" s="12"/>
      <c r="OZX94" s="12"/>
      <c r="OZY94" s="12"/>
      <c r="OZZ94" s="12"/>
      <c r="PAA94" s="12"/>
      <c r="PAB94" s="12"/>
      <c r="PAC94" s="12"/>
      <c r="PAD94" s="12"/>
      <c r="PAE94" s="12"/>
      <c r="PAF94" s="12"/>
      <c r="PAG94" s="12"/>
      <c r="PAH94" s="12"/>
      <c r="PAI94" s="12"/>
      <c r="PAJ94" s="12"/>
      <c r="PAK94" s="12"/>
      <c r="PAL94" s="12"/>
      <c r="PAM94" s="12"/>
      <c r="PAN94" s="12"/>
      <c r="PAO94" s="12"/>
      <c r="PAP94" s="12"/>
      <c r="PAQ94" s="12"/>
      <c r="PAR94" s="12"/>
      <c r="PAS94" s="12"/>
      <c r="PAT94" s="12"/>
      <c r="PAU94" s="12"/>
      <c r="PAV94" s="12"/>
      <c r="PAW94" s="12"/>
      <c r="PAX94" s="12"/>
      <c r="PAY94" s="12"/>
      <c r="PAZ94" s="12"/>
      <c r="PBA94" s="12"/>
      <c r="PBB94" s="12"/>
      <c r="PBC94" s="12"/>
      <c r="PBD94" s="12"/>
      <c r="PBE94" s="12"/>
      <c r="PBF94" s="12"/>
      <c r="PBG94" s="12"/>
      <c r="PBH94" s="12"/>
      <c r="PBI94" s="12"/>
      <c r="PBJ94" s="12"/>
      <c r="PBK94" s="12"/>
      <c r="PBL94" s="12"/>
      <c r="PBM94" s="12"/>
      <c r="PBN94" s="12"/>
      <c r="PBO94" s="12"/>
      <c r="PBP94" s="12"/>
      <c r="PBQ94" s="12"/>
      <c r="PBR94" s="12"/>
      <c r="PBS94" s="12"/>
      <c r="PBT94" s="12"/>
      <c r="PBU94" s="12"/>
      <c r="PBV94" s="12"/>
      <c r="PBW94" s="12"/>
      <c r="PBX94" s="12"/>
      <c r="PBY94" s="12"/>
      <c r="PBZ94" s="12"/>
      <c r="PCA94" s="12"/>
      <c r="PCB94" s="12"/>
      <c r="PCC94" s="12"/>
      <c r="PCD94" s="12"/>
      <c r="PCE94" s="12"/>
      <c r="PCF94" s="12"/>
      <c r="PCG94" s="12"/>
      <c r="PCH94" s="12"/>
      <c r="PCI94" s="12"/>
      <c r="PCJ94" s="12"/>
      <c r="PCK94" s="12"/>
      <c r="PCL94" s="12"/>
      <c r="PCM94" s="12"/>
      <c r="PCN94" s="12"/>
      <c r="PCO94" s="12"/>
      <c r="PCP94" s="12"/>
      <c r="PCQ94" s="12"/>
      <c r="PCR94" s="12"/>
      <c r="PCS94" s="12"/>
      <c r="PCT94" s="12"/>
      <c r="PCU94" s="12"/>
      <c r="PCV94" s="12"/>
      <c r="PCW94" s="12"/>
      <c r="PCX94" s="12"/>
      <c r="PCY94" s="12"/>
      <c r="PCZ94" s="12"/>
      <c r="PDA94" s="12"/>
      <c r="PDB94" s="12"/>
      <c r="PDC94" s="12"/>
      <c r="PDD94" s="12"/>
      <c r="PDE94" s="12"/>
      <c r="PDF94" s="12"/>
      <c r="PDG94" s="12"/>
      <c r="PDH94" s="12"/>
      <c r="PDI94" s="12"/>
      <c r="PDJ94" s="12"/>
      <c r="PDK94" s="12"/>
      <c r="PDL94" s="12"/>
      <c r="PDM94" s="12"/>
      <c r="PDN94" s="12"/>
      <c r="PDO94" s="12"/>
      <c r="PDP94" s="12"/>
      <c r="PDQ94" s="12"/>
      <c r="PDR94" s="12"/>
      <c r="PDS94" s="12"/>
      <c r="PDT94" s="12"/>
      <c r="PDU94" s="12"/>
      <c r="PDV94" s="12"/>
      <c r="PDW94" s="12"/>
      <c r="PDX94" s="12"/>
      <c r="PDY94" s="12"/>
      <c r="PDZ94" s="12"/>
      <c r="PEA94" s="12"/>
      <c r="PEB94" s="12"/>
      <c r="PEC94" s="12"/>
      <c r="PED94" s="12"/>
      <c r="PEE94" s="12"/>
      <c r="PEF94" s="12"/>
      <c r="PEG94" s="12"/>
      <c r="PEH94" s="12"/>
      <c r="PEI94" s="12"/>
      <c r="PEJ94" s="12"/>
      <c r="PEK94" s="12"/>
      <c r="PEL94" s="12"/>
      <c r="PEM94" s="12"/>
      <c r="PEN94" s="12"/>
      <c r="PEO94" s="12"/>
      <c r="PEP94" s="12"/>
      <c r="PEQ94" s="12"/>
      <c r="PER94" s="12"/>
      <c r="PES94" s="12"/>
      <c r="PET94" s="12"/>
      <c r="PEU94" s="12"/>
      <c r="PEV94" s="12"/>
      <c r="PEW94" s="12"/>
      <c r="PEX94" s="12"/>
      <c r="PEY94" s="12"/>
      <c r="PEZ94" s="12"/>
      <c r="PFA94" s="12"/>
      <c r="PFB94" s="12"/>
      <c r="PFC94" s="12"/>
      <c r="PFD94" s="12"/>
      <c r="PFE94" s="12"/>
      <c r="PFF94" s="12"/>
      <c r="PFG94" s="12"/>
      <c r="PFH94" s="12"/>
      <c r="PFI94" s="12"/>
      <c r="PFJ94" s="12"/>
      <c r="PFK94" s="12"/>
      <c r="PFL94" s="12"/>
      <c r="PFM94" s="12"/>
      <c r="PFN94" s="12"/>
      <c r="PFO94" s="12"/>
      <c r="PFP94" s="12"/>
      <c r="PFQ94" s="12"/>
      <c r="PFR94" s="12"/>
      <c r="PFS94" s="12"/>
      <c r="PFT94" s="12"/>
      <c r="PFU94" s="12"/>
      <c r="PFV94" s="12"/>
      <c r="PFW94" s="12"/>
      <c r="PFX94" s="12"/>
      <c r="PFY94" s="12"/>
      <c r="PFZ94" s="12"/>
      <c r="PGA94" s="12"/>
      <c r="PGB94" s="12"/>
      <c r="PGC94" s="12"/>
      <c r="PGD94" s="12"/>
      <c r="PGE94" s="12"/>
      <c r="PGF94" s="12"/>
      <c r="PGG94" s="12"/>
      <c r="PGH94" s="12"/>
      <c r="PGI94" s="12"/>
      <c r="PGJ94" s="12"/>
      <c r="PGK94" s="12"/>
      <c r="PGL94" s="12"/>
      <c r="PGM94" s="12"/>
      <c r="PGN94" s="12"/>
      <c r="PGO94" s="12"/>
      <c r="PGP94" s="12"/>
      <c r="PGQ94" s="12"/>
      <c r="PGR94" s="12"/>
      <c r="PGS94" s="12"/>
      <c r="PGT94" s="12"/>
      <c r="PGU94" s="12"/>
      <c r="PGV94" s="12"/>
      <c r="PGW94" s="12"/>
      <c r="PGX94" s="12"/>
      <c r="PGY94" s="12"/>
      <c r="PGZ94" s="12"/>
      <c r="PHA94" s="12"/>
      <c r="PHB94" s="12"/>
      <c r="PHC94" s="12"/>
      <c r="PHD94" s="12"/>
      <c r="PHE94" s="12"/>
      <c r="PHF94" s="12"/>
      <c r="PHG94" s="12"/>
      <c r="PHH94" s="12"/>
      <c r="PHI94" s="12"/>
      <c r="PHJ94" s="12"/>
      <c r="PHK94" s="12"/>
      <c r="PHL94" s="12"/>
      <c r="PHM94" s="12"/>
      <c r="PHN94" s="12"/>
      <c r="PHO94" s="12"/>
      <c r="PHP94" s="12"/>
      <c r="PHQ94" s="12"/>
      <c r="PHR94" s="12"/>
      <c r="PHS94" s="12"/>
      <c r="PHT94" s="12"/>
      <c r="PHU94" s="12"/>
      <c r="PHV94" s="12"/>
      <c r="PHW94" s="12"/>
      <c r="PHX94" s="12"/>
      <c r="PHY94" s="12"/>
      <c r="PHZ94" s="12"/>
      <c r="PIA94" s="12"/>
      <c r="PIB94" s="12"/>
      <c r="PIC94" s="12"/>
      <c r="PID94" s="12"/>
      <c r="PIE94" s="12"/>
      <c r="PIF94" s="12"/>
      <c r="PIG94" s="12"/>
      <c r="PIH94" s="12"/>
      <c r="PII94" s="12"/>
      <c r="PIJ94" s="12"/>
      <c r="PIK94" s="12"/>
      <c r="PIL94" s="12"/>
      <c r="PIM94" s="12"/>
      <c r="PIN94" s="12"/>
      <c r="PIO94" s="12"/>
      <c r="PIP94" s="12"/>
      <c r="PIQ94" s="12"/>
      <c r="PIR94" s="12"/>
      <c r="PIS94" s="12"/>
      <c r="PIT94" s="12"/>
      <c r="PIU94" s="12"/>
      <c r="PIV94" s="12"/>
      <c r="PIW94" s="12"/>
      <c r="PIX94" s="12"/>
      <c r="PIY94" s="12"/>
      <c r="PIZ94" s="12"/>
      <c r="PJA94" s="12"/>
      <c r="PJB94" s="12"/>
      <c r="PJC94" s="12"/>
      <c r="PJD94" s="12"/>
      <c r="PJE94" s="12"/>
      <c r="PJF94" s="12"/>
      <c r="PJG94" s="12"/>
      <c r="PJH94" s="12"/>
      <c r="PJI94" s="12"/>
      <c r="PJJ94" s="12"/>
      <c r="PJK94" s="12"/>
      <c r="PJL94" s="12"/>
      <c r="PJM94" s="12"/>
      <c r="PJN94" s="12"/>
      <c r="PJO94" s="12"/>
      <c r="PJP94" s="12"/>
      <c r="PJQ94" s="12"/>
      <c r="PJR94" s="12"/>
      <c r="PJS94" s="12"/>
      <c r="PJT94" s="12"/>
      <c r="PJU94" s="12"/>
      <c r="PJV94" s="12"/>
      <c r="PJW94" s="12"/>
      <c r="PJX94" s="12"/>
      <c r="PJY94" s="12"/>
      <c r="PJZ94" s="12"/>
      <c r="PKA94" s="12"/>
      <c r="PKB94" s="12"/>
      <c r="PKC94" s="12"/>
      <c r="PKD94" s="12"/>
      <c r="PKE94" s="12"/>
      <c r="PKF94" s="12"/>
      <c r="PKG94" s="12"/>
      <c r="PKH94" s="12"/>
      <c r="PKI94" s="12"/>
      <c r="PKJ94" s="12"/>
      <c r="PKK94" s="12"/>
      <c r="PKL94" s="12"/>
      <c r="PKM94" s="12"/>
      <c r="PKN94" s="12"/>
      <c r="PKO94" s="12"/>
      <c r="PKP94" s="12"/>
      <c r="PKQ94" s="12"/>
      <c r="PKR94" s="12"/>
      <c r="PKS94" s="12"/>
      <c r="PKT94" s="12"/>
      <c r="PKU94" s="12"/>
      <c r="PKV94" s="12"/>
      <c r="PKW94" s="12"/>
      <c r="PKX94" s="12"/>
      <c r="PKY94" s="12"/>
      <c r="PKZ94" s="12"/>
      <c r="PLA94" s="12"/>
      <c r="PLB94" s="12"/>
      <c r="PLC94" s="12"/>
      <c r="PLD94" s="12"/>
      <c r="PLE94" s="12"/>
      <c r="PLF94" s="12"/>
      <c r="PLG94" s="12"/>
      <c r="PLH94" s="12"/>
      <c r="PLI94" s="12"/>
      <c r="PLJ94" s="12"/>
      <c r="PLK94" s="12"/>
      <c r="PLL94" s="12"/>
      <c r="PLM94" s="12"/>
      <c r="PLN94" s="12"/>
      <c r="PLO94" s="12"/>
      <c r="PLP94" s="12"/>
      <c r="PLQ94" s="12"/>
      <c r="PLR94" s="12"/>
      <c r="PLS94" s="12"/>
      <c r="PLT94" s="12"/>
      <c r="PLU94" s="12"/>
      <c r="PLV94" s="12"/>
      <c r="PLW94" s="12"/>
      <c r="PLX94" s="12"/>
      <c r="PLY94" s="12"/>
      <c r="PLZ94" s="12"/>
      <c r="PMA94" s="12"/>
      <c r="PMB94" s="12"/>
      <c r="PMC94" s="12"/>
      <c r="PMD94" s="12"/>
      <c r="PME94" s="12"/>
      <c r="PMF94" s="12"/>
      <c r="PMG94" s="12"/>
      <c r="PMH94" s="12"/>
      <c r="PMI94" s="12"/>
      <c r="PMJ94" s="12"/>
      <c r="PMK94" s="12"/>
      <c r="PML94" s="12"/>
      <c r="PMM94" s="12"/>
      <c r="PMN94" s="12"/>
      <c r="PMO94" s="12"/>
      <c r="PMP94" s="12"/>
      <c r="PMQ94" s="12"/>
      <c r="PMR94" s="12"/>
      <c r="PMS94" s="12"/>
      <c r="PMT94" s="12"/>
      <c r="PMU94" s="12"/>
      <c r="PMV94" s="12"/>
      <c r="PMW94" s="12"/>
      <c r="PMX94" s="12"/>
      <c r="PMY94" s="12"/>
      <c r="PMZ94" s="12"/>
      <c r="PNA94" s="12"/>
      <c r="PNB94" s="12"/>
      <c r="PNC94" s="12"/>
      <c r="PND94" s="12"/>
      <c r="PNE94" s="12"/>
      <c r="PNF94" s="12"/>
      <c r="PNG94" s="12"/>
      <c r="PNH94" s="12"/>
      <c r="PNI94" s="12"/>
      <c r="PNJ94" s="12"/>
      <c r="PNK94" s="12"/>
      <c r="PNL94" s="12"/>
      <c r="PNM94" s="12"/>
      <c r="PNN94" s="12"/>
      <c r="PNO94" s="12"/>
      <c r="PNP94" s="12"/>
      <c r="PNQ94" s="12"/>
      <c r="PNR94" s="12"/>
      <c r="PNS94" s="12"/>
      <c r="PNT94" s="12"/>
      <c r="PNU94" s="12"/>
      <c r="PNV94" s="12"/>
      <c r="PNW94" s="12"/>
      <c r="PNX94" s="12"/>
      <c r="PNY94" s="12"/>
      <c r="PNZ94" s="12"/>
      <c r="POA94" s="12"/>
      <c r="POB94" s="12"/>
      <c r="POC94" s="12"/>
      <c r="POD94" s="12"/>
      <c r="POE94" s="12"/>
      <c r="POF94" s="12"/>
      <c r="POG94" s="12"/>
      <c r="POH94" s="12"/>
      <c r="POI94" s="12"/>
      <c r="POJ94" s="12"/>
      <c r="POK94" s="12"/>
      <c r="POL94" s="12"/>
      <c r="POM94" s="12"/>
      <c r="PON94" s="12"/>
      <c r="POO94" s="12"/>
      <c r="POP94" s="12"/>
      <c r="POQ94" s="12"/>
      <c r="POR94" s="12"/>
      <c r="POS94" s="12"/>
      <c r="POT94" s="12"/>
      <c r="POU94" s="12"/>
      <c r="POV94" s="12"/>
      <c r="POW94" s="12"/>
      <c r="POX94" s="12"/>
      <c r="POY94" s="12"/>
      <c r="POZ94" s="12"/>
      <c r="PPA94" s="12"/>
      <c r="PPB94" s="12"/>
      <c r="PPC94" s="12"/>
      <c r="PPD94" s="12"/>
      <c r="PPE94" s="12"/>
      <c r="PPF94" s="12"/>
      <c r="PPG94" s="12"/>
      <c r="PPH94" s="12"/>
      <c r="PPI94" s="12"/>
      <c r="PPJ94" s="12"/>
      <c r="PPK94" s="12"/>
      <c r="PPL94" s="12"/>
      <c r="PPM94" s="12"/>
      <c r="PPN94" s="12"/>
      <c r="PPO94" s="12"/>
      <c r="PPP94" s="12"/>
      <c r="PPQ94" s="12"/>
      <c r="PPR94" s="12"/>
      <c r="PPS94" s="12"/>
      <c r="PPT94" s="12"/>
      <c r="PPU94" s="12"/>
      <c r="PPV94" s="12"/>
      <c r="PPW94" s="12"/>
      <c r="PPX94" s="12"/>
      <c r="PPY94" s="12"/>
      <c r="PPZ94" s="12"/>
      <c r="PQA94" s="12"/>
      <c r="PQB94" s="12"/>
      <c r="PQC94" s="12"/>
      <c r="PQD94" s="12"/>
      <c r="PQE94" s="12"/>
      <c r="PQF94" s="12"/>
      <c r="PQG94" s="12"/>
      <c r="PQH94" s="12"/>
      <c r="PQI94" s="12"/>
      <c r="PQJ94" s="12"/>
      <c r="PQK94" s="12"/>
      <c r="PQL94" s="12"/>
      <c r="PQM94" s="12"/>
      <c r="PQN94" s="12"/>
      <c r="PQO94" s="12"/>
      <c r="PQP94" s="12"/>
      <c r="PQQ94" s="12"/>
      <c r="PQR94" s="12"/>
      <c r="PQS94" s="12"/>
      <c r="PQT94" s="12"/>
      <c r="PQU94" s="12"/>
      <c r="PQV94" s="12"/>
      <c r="PQW94" s="12"/>
      <c r="PQX94" s="12"/>
      <c r="PQY94" s="12"/>
      <c r="PQZ94" s="12"/>
      <c r="PRA94" s="12"/>
      <c r="PRB94" s="12"/>
      <c r="PRC94" s="12"/>
      <c r="PRD94" s="12"/>
      <c r="PRE94" s="12"/>
      <c r="PRF94" s="12"/>
      <c r="PRG94" s="12"/>
      <c r="PRH94" s="12"/>
      <c r="PRI94" s="12"/>
      <c r="PRJ94" s="12"/>
      <c r="PRK94" s="12"/>
      <c r="PRL94" s="12"/>
      <c r="PRM94" s="12"/>
      <c r="PRN94" s="12"/>
      <c r="PRO94" s="12"/>
      <c r="PRP94" s="12"/>
      <c r="PRQ94" s="12"/>
      <c r="PRR94" s="12"/>
      <c r="PRS94" s="12"/>
      <c r="PRT94" s="12"/>
      <c r="PRU94" s="12"/>
      <c r="PRV94" s="12"/>
      <c r="PRW94" s="12"/>
      <c r="PRX94" s="12"/>
      <c r="PRY94" s="12"/>
      <c r="PRZ94" s="12"/>
      <c r="PSA94" s="12"/>
      <c r="PSB94" s="12"/>
      <c r="PSC94" s="12"/>
      <c r="PSD94" s="12"/>
      <c r="PSE94" s="12"/>
      <c r="PSF94" s="12"/>
      <c r="PSG94" s="12"/>
      <c r="PSH94" s="12"/>
      <c r="PSI94" s="12"/>
      <c r="PSJ94" s="12"/>
      <c r="PSK94" s="12"/>
      <c r="PSL94" s="12"/>
      <c r="PSM94" s="12"/>
      <c r="PSN94" s="12"/>
      <c r="PSO94" s="12"/>
      <c r="PSP94" s="12"/>
      <c r="PSQ94" s="12"/>
      <c r="PSR94" s="12"/>
      <c r="PSS94" s="12"/>
      <c r="PST94" s="12"/>
      <c r="PSU94" s="12"/>
      <c r="PSV94" s="12"/>
      <c r="PSW94" s="12"/>
      <c r="PSX94" s="12"/>
      <c r="PSY94" s="12"/>
      <c r="PSZ94" s="12"/>
      <c r="PTA94" s="12"/>
      <c r="PTB94" s="12"/>
      <c r="PTC94" s="12"/>
      <c r="PTD94" s="12"/>
      <c r="PTE94" s="12"/>
      <c r="PTF94" s="12"/>
      <c r="PTG94" s="12"/>
      <c r="PTH94" s="12"/>
      <c r="PTI94" s="12"/>
      <c r="PTJ94" s="12"/>
      <c r="PTK94" s="12"/>
      <c r="PTL94" s="12"/>
      <c r="PTM94" s="12"/>
      <c r="PTN94" s="12"/>
      <c r="PTO94" s="12"/>
      <c r="PTP94" s="12"/>
      <c r="PTQ94" s="12"/>
      <c r="PTR94" s="12"/>
      <c r="PTS94" s="12"/>
      <c r="PTT94" s="12"/>
      <c r="PTU94" s="12"/>
      <c r="PTV94" s="12"/>
      <c r="PTW94" s="12"/>
      <c r="PTX94" s="12"/>
      <c r="PTY94" s="12"/>
      <c r="PTZ94" s="12"/>
      <c r="PUA94" s="12"/>
      <c r="PUB94" s="12"/>
      <c r="PUC94" s="12"/>
      <c r="PUD94" s="12"/>
      <c r="PUE94" s="12"/>
      <c r="PUF94" s="12"/>
      <c r="PUG94" s="12"/>
      <c r="PUH94" s="12"/>
      <c r="PUI94" s="12"/>
      <c r="PUJ94" s="12"/>
      <c r="PUK94" s="12"/>
      <c r="PUL94" s="12"/>
      <c r="PUM94" s="12"/>
      <c r="PUN94" s="12"/>
      <c r="PUO94" s="12"/>
      <c r="PUP94" s="12"/>
      <c r="PUQ94" s="12"/>
      <c r="PUR94" s="12"/>
      <c r="PUS94" s="12"/>
      <c r="PUT94" s="12"/>
      <c r="PUU94" s="12"/>
      <c r="PUV94" s="12"/>
      <c r="PUW94" s="12"/>
      <c r="PUX94" s="12"/>
      <c r="PUY94" s="12"/>
      <c r="PUZ94" s="12"/>
      <c r="PVA94" s="12"/>
      <c r="PVB94" s="12"/>
      <c r="PVC94" s="12"/>
      <c r="PVD94" s="12"/>
      <c r="PVE94" s="12"/>
      <c r="PVF94" s="12"/>
      <c r="PVG94" s="12"/>
      <c r="PVH94" s="12"/>
      <c r="PVI94" s="12"/>
      <c r="PVJ94" s="12"/>
      <c r="PVK94" s="12"/>
      <c r="PVL94" s="12"/>
      <c r="PVM94" s="12"/>
      <c r="PVN94" s="12"/>
      <c r="PVO94" s="12"/>
      <c r="PVP94" s="12"/>
      <c r="PVQ94" s="12"/>
      <c r="PVR94" s="12"/>
      <c r="PVS94" s="12"/>
      <c r="PVT94" s="12"/>
      <c r="PVU94" s="12"/>
      <c r="PVV94" s="12"/>
      <c r="PVW94" s="12"/>
      <c r="PVX94" s="12"/>
      <c r="PVY94" s="12"/>
      <c r="PVZ94" s="12"/>
      <c r="PWA94" s="12"/>
      <c r="PWB94" s="12"/>
      <c r="PWC94" s="12"/>
      <c r="PWD94" s="12"/>
      <c r="PWE94" s="12"/>
      <c r="PWF94" s="12"/>
      <c r="PWG94" s="12"/>
      <c r="PWH94" s="12"/>
      <c r="PWI94" s="12"/>
      <c r="PWJ94" s="12"/>
      <c r="PWK94" s="12"/>
      <c r="PWL94" s="12"/>
      <c r="PWM94" s="12"/>
      <c r="PWN94" s="12"/>
      <c r="PWO94" s="12"/>
      <c r="PWP94" s="12"/>
      <c r="PWQ94" s="12"/>
      <c r="PWR94" s="12"/>
      <c r="PWS94" s="12"/>
      <c r="PWT94" s="12"/>
      <c r="PWU94" s="12"/>
      <c r="PWV94" s="12"/>
      <c r="PWW94" s="12"/>
      <c r="PWX94" s="12"/>
      <c r="PWY94" s="12"/>
      <c r="PWZ94" s="12"/>
      <c r="PXA94" s="12"/>
      <c r="PXB94" s="12"/>
      <c r="PXC94" s="12"/>
      <c r="PXD94" s="12"/>
      <c r="PXE94" s="12"/>
      <c r="PXF94" s="12"/>
      <c r="PXG94" s="12"/>
      <c r="PXH94" s="12"/>
      <c r="PXI94" s="12"/>
      <c r="PXJ94" s="12"/>
      <c r="PXK94" s="12"/>
      <c r="PXL94" s="12"/>
      <c r="PXM94" s="12"/>
      <c r="PXN94" s="12"/>
      <c r="PXO94" s="12"/>
      <c r="PXP94" s="12"/>
      <c r="PXQ94" s="12"/>
      <c r="PXR94" s="12"/>
      <c r="PXS94" s="12"/>
      <c r="PXT94" s="12"/>
      <c r="PXU94" s="12"/>
      <c r="PXV94" s="12"/>
      <c r="PXW94" s="12"/>
      <c r="PXX94" s="12"/>
      <c r="PXY94" s="12"/>
      <c r="PXZ94" s="12"/>
      <c r="PYA94" s="12"/>
      <c r="PYB94" s="12"/>
      <c r="PYC94" s="12"/>
      <c r="PYD94" s="12"/>
      <c r="PYE94" s="12"/>
      <c r="PYF94" s="12"/>
      <c r="PYG94" s="12"/>
      <c r="PYH94" s="12"/>
      <c r="PYI94" s="12"/>
      <c r="PYJ94" s="12"/>
      <c r="PYK94" s="12"/>
      <c r="PYL94" s="12"/>
      <c r="PYM94" s="12"/>
      <c r="PYN94" s="12"/>
      <c r="PYO94" s="12"/>
      <c r="PYP94" s="12"/>
      <c r="PYQ94" s="12"/>
      <c r="PYR94" s="12"/>
      <c r="PYS94" s="12"/>
      <c r="PYT94" s="12"/>
      <c r="PYU94" s="12"/>
      <c r="PYV94" s="12"/>
      <c r="PYW94" s="12"/>
      <c r="PYX94" s="12"/>
      <c r="PYY94" s="12"/>
      <c r="PYZ94" s="12"/>
      <c r="PZA94" s="12"/>
      <c r="PZB94" s="12"/>
      <c r="PZC94" s="12"/>
      <c r="PZD94" s="12"/>
      <c r="PZE94" s="12"/>
      <c r="PZF94" s="12"/>
      <c r="PZG94" s="12"/>
      <c r="PZH94" s="12"/>
      <c r="PZI94" s="12"/>
      <c r="PZJ94" s="12"/>
      <c r="PZK94" s="12"/>
      <c r="PZL94" s="12"/>
      <c r="PZM94" s="12"/>
      <c r="PZN94" s="12"/>
      <c r="PZO94" s="12"/>
      <c r="PZP94" s="12"/>
      <c r="PZQ94" s="12"/>
      <c r="PZR94" s="12"/>
      <c r="PZS94" s="12"/>
      <c r="PZT94" s="12"/>
      <c r="PZU94" s="12"/>
      <c r="PZV94" s="12"/>
      <c r="PZW94" s="12"/>
      <c r="PZX94" s="12"/>
      <c r="PZY94" s="12"/>
      <c r="PZZ94" s="12"/>
      <c r="QAA94" s="12"/>
      <c r="QAB94" s="12"/>
      <c r="QAC94" s="12"/>
      <c r="QAD94" s="12"/>
      <c r="QAE94" s="12"/>
      <c r="QAF94" s="12"/>
      <c r="QAG94" s="12"/>
      <c r="QAH94" s="12"/>
      <c r="QAI94" s="12"/>
      <c r="QAJ94" s="12"/>
      <c r="QAK94" s="12"/>
      <c r="QAL94" s="12"/>
      <c r="QAM94" s="12"/>
      <c r="QAN94" s="12"/>
      <c r="QAO94" s="12"/>
      <c r="QAP94" s="12"/>
      <c r="QAQ94" s="12"/>
      <c r="QAR94" s="12"/>
      <c r="QAS94" s="12"/>
      <c r="QAT94" s="12"/>
      <c r="QAU94" s="12"/>
      <c r="QAV94" s="12"/>
      <c r="QAW94" s="12"/>
      <c r="QAX94" s="12"/>
      <c r="QAY94" s="12"/>
      <c r="QAZ94" s="12"/>
      <c r="QBA94" s="12"/>
      <c r="QBB94" s="12"/>
      <c r="QBC94" s="12"/>
      <c r="QBD94" s="12"/>
      <c r="QBE94" s="12"/>
      <c r="QBF94" s="12"/>
      <c r="QBG94" s="12"/>
      <c r="QBH94" s="12"/>
      <c r="QBI94" s="12"/>
      <c r="QBJ94" s="12"/>
      <c r="QBK94" s="12"/>
      <c r="QBL94" s="12"/>
      <c r="QBM94" s="12"/>
      <c r="QBN94" s="12"/>
      <c r="QBO94" s="12"/>
      <c r="QBP94" s="12"/>
      <c r="QBQ94" s="12"/>
      <c r="QBR94" s="12"/>
      <c r="QBS94" s="12"/>
      <c r="QBT94" s="12"/>
      <c r="QBU94" s="12"/>
      <c r="QBV94" s="12"/>
      <c r="QBW94" s="12"/>
      <c r="QBX94" s="12"/>
      <c r="QBY94" s="12"/>
      <c r="QBZ94" s="12"/>
      <c r="QCA94" s="12"/>
      <c r="QCB94" s="12"/>
      <c r="QCC94" s="12"/>
      <c r="QCD94" s="12"/>
      <c r="QCE94" s="12"/>
      <c r="QCF94" s="12"/>
      <c r="QCG94" s="12"/>
      <c r="QCH94" s="12"/>
      <c r="QCI94" s="12"/>
      <c r="QCJ94" s="12"/>
      <c r="QCK94" s="12"/>
      <c r="QCL94" s="12"/>
      <c r="QCM94" s="12"/>
      <c r="QCN94" s="12"/>
      <c r="QCO94" s="12"/>
      <c r="QCP94" s="12"/>
      <c r="QCQ94" s="12"/>
      <c r="QCR94" s="12"/>
      <c r="QCS94" s="12"/>
      <c r="QCT94" s="12"/>
      <c r="QCU94" s="12"/>
      <c r="QCV94" s="12"/>
      <c r="QCW94" s="12"/>
      <c r="QCX94" s="12"/>
      <c r="QCY94" s="12"/>
      <c r="QCZ94" s="12"/>
      <c r="QDA94" s="12"/>
      <c r="QDB94" s="12"/>
      <c r="QDC94" s="12"/>
      <c r="QDD94" s="12"/>
      <c r="QDE94" s="12"/>
      <c r="QDF94" s="12"/>
      <c r="QDG94" s="12"/>
      <c r="QDH94" s="12"/>
      <c r="QDI94" s="12"/>
      <c r="QDJ94" s="12"/>
      <c r="QDK94" s="12"/>
      <c r="QDL94" s="12"/>
      <c r="QDM94" s="12"/>
      <c r="QDN94" s="12"/>
      <c r="QDO94" s="12"/>
      <c r="QDP94" s="12"/>
      <c r="QDQ94" s="12"/>
      <c r="QDR94" s="12"/>
      <c r="QDS94" s="12"/>
      <c r="QDT94" s="12"/>
      <c r="QDU94" s="12"/>
      <c r="QDV94" s="12"/>
      <c r="QDW94" s="12"/>
      <c r="QDX94" s="12"/>
      <c r="QDY94" s="12"/>
      <c r="QDZ94" s="12"/>
      <c r="QEA94" s="12"/>
      <c r="QEB94" s="12"/>
      <c r="QEC94" s="12"/>
      <c r="QED94" s="12"/>
      <c r="QEE94" s="12"/>
      <c r="QEF94" s="12"/>
      <c r="QEG94" s="12"/>
      <c r="QEH94" s="12"/>
      <c r="QEI94" s="12"/>
      <c r="QEJ94" s="12"/>
      <c r="QEK94" s="12"/>
      <c r="QEL94" s="12"/>
      <c r="QEM94" s="12"/>
      <c r="QEN94" s="12"/>
      <c r="QEO94" s="12"/>
      <c r="QEP94" s="12"/>
      <c r="QEQ94" s="12"/>
      <c r="QER94" s="12"/>
      <c r="QES94" s="12"/>
      <c r="QET94" s="12"/>
      <c r="QEU94" s="12"/>
      <c r="QEV94" s="12"/>
      <c r="QEW94" s="12"/>
      <c r="QEX94" s="12"/>
      <c r="QEY94" s="12"/>
      <c r="QEZ94" s="12"/>
      <c r="QFA94" s="12"/>
      <c r="QFB94" s="12"/>
      <c r="QFC94" s="12"/>
      <c r="QFD94" s="12"/>
      <c r="QFE94" s="12"/>
      <c r="QFF94" s="12"/>
      <c r="QFG94" s="12"/>
      <c r="QFH94" s="12"/>
      <c r="QFI94" s="12"/>
      <c r="QFJ94" s="12"/>
      <c r="QFK94" s="12"/>
      <c r="QFL94" s="12"/>
      <c r="QFM94" s="12"/>
      <c r="QFN94" s="12"/>
      <c r="QFO94" s="12"/>
      <c r="QFP94" s="12"/>
      <c r="QFQ94" s="12"/>
      <c r="QFR94" s="12"/>
      <c r="QFS94" s="12"/>
      <c r="QFT94" s="12"/>
      <c r="QFU94" s="12"/>
      <c r="QFV94" s="12"/>
      <c r="QFW94" s="12"/>
      <c r="QFX94" s="12"/>
      <c r="QFY94" s="12"/>
      <c r="QFZ94" s="12"/>
      <c r="QGA94" s="12"/>
      <c r="QGB94" s="12"/>
      <c r="QGC94" s="12"/>
      <c r="QGD94" s="12"/>
      <c r="QGE94" s="12"/>
      <c r="QGF94" s="12"/>
      <c r="QGG94" s="12"/>
      <c r="QGH94" s="12"/>
      <c r="QGI94" s="12"/>
      <c r="QGJ94" s="12"/>
      <c r="QGK94" s="12"/>
      <c r="QGL94" s="12"/>
      <c r="QGM94" s="12"/>
      <c r="QGN94" s="12"/>
      <c r="QGO94" s="12"/>
      <c r="QGP94" s="12"/>
      <c r="QGQ94" s="12"/>
      <c r="QGR94" s="12"/>
      <c r="QGS94" s="12"/>
      <c r="QGT94" s="12"/>
      <c r="QGU94" s="12"/>
      <c r="QGV94" s="12"/>
      <c r="QGW94" s="12"/>
      <c r="QGX94" s="12"/>
      <c r="QGY94" s="12"/>
      <c r="QGZ94" s="12"/>
      <c r="QHA94" s="12"/>
      <c r="QHB94" s="12"/>
      <c r="QHC94" s="12"/>
      <c r="QHD94" s="12"/>
      <c r="QHE94" s="12"/>
      <c r="QHF94" s="12"/>
      <c r="QHG94" s="12"/>
      <c r="QHH94" s="12"/>
      <c r="QHI94" s="12"/>
      <c r="QHJ94" s="12"/>
      <c r="QHK94" s="12"/>
      <c r="QHL94" s="12"/>
      <c r="QHM94" s="12"/>
      <c r="QHN94" s="12"/>
      <c r="QHO94" s="12"/>
      <c r="QHP94" s="12"/>
      <c r="QHQ94" s="12"/>
      <c r="QHR94" s="12"/>
      <c r="QHS94" s="12"/>
      <c r="QHT94" s="12"/>
      <c r="QHU94" s="12"/>
      <c r="QHV94" s="12"/>
      <c r="QHW94" s="12"/>
      <c r="QHX94" s="12"/>
      <c r="QHY94" s="12"/>
      <c r="QHZ94" s="12"/>
      <c r="QIA94" s="12"/>
      <c r="QIB94" s="12"/>
      <c r="QIC94" s="12"/>
      <c r="QID94" s="12"/>
      <c r="QIE94" s="12"/>
      <c r="QIF94" s="12"/>
      <c r="QIG94" s="12"/>
      <c r="QIH94" s="12"/>
      <c r="QII94" s="12"/>
      <c r="QIJ94" s="12"/>
      <c r="QIK94" s="12"/>
      <c r="QIL94" s="12"/>
      <c r="QIM94" s="12"/>
      <c r="QIN94" s="12"/>
      <c r="QIO94" s="12"/>
      <c r="QIP94" s="12"/>
      <c r="QIQ94" s="12"/>
      <c r="QIR94" s="12"/>
      <c r="QIS94" s="12"/>
      <c r="QIT94" s="12"/>
      <c r="QIU94" s="12"/>
      <c r="QIV94" s="12"/>
      <c r="QIW94" s="12"/>
      <c r="QIX94" s="12"/>
      <c r="QIY94" s="12"/>
      <c r="QIZ94" s="12"/>
      <c r="QJA94" s="12"/>
      <c r="QJB94" s="12"/>
      <c r="QJC94" s="12"/>
      <c r="QJD94" s="12"/>
      <c r="QJE94" s="12"/>
      <c r="QJF94" s="12"/>
      <c r="QJG94" s="12"/>
      <c r="QJH94" s="12"/>
      <c r="QJI94" s="12"/>
      <c r="QJJ94" s="12"/>
      <c r="QJK94" s="12"/>
      <c r="QJL94" s="12"/>
      <c r="QJM94" s="12"/>
      <c r="QJN94" s="12"/>
      <c r="QJO94" s="12"/>
      <c r="QJP94" s="12"/>
      <c r="QJQ94" s="12"/>
      <c r="QJR94" s="12"/>
      <c r="QJS94" s="12"/>
      <c r="QJT94" s="12"/>
      <c r="QJU94" s="12"/>
      <c r="QJV94" s="12"/>
      <c r="QJW94" s="12"/>
      <c r="QJX94" s="12"/>
      <c r="QJY94" s="12"/>
      <c r="QJZ94" s="12"/>
      <c r="QKA94" s="12"/>
      <c r="QKB94" s="12"/>
      <c r="QKC94" s="12"/>
      <c r="QKD94" s="12"/>
      <c r="QKE94" s="12"/>
      <c r="QKF94" s="12"/>
      <c r="QKG94" s="12"/>
      <c r="QKH94" s="12"/>
      <c r="QKI94" s="12"/>
      <c r="QKJ94" s="12"/>
      <c r="QKK94" s="12"/>
      <c r="QKL94" s="12"/>
      <c r="QKM94" s="12"/>
      <c r="QKN94" s="12"/>
      <c r="QKO94" s="12"/>
      <c r="QKP94" s="12"/>
      <c r="QKQ94" s="12"/>
      <c r="QKR94" s="12"/>
      <c r="QKS94" s="12"/>
      <c r="QKT94" s="12"/>
      <c r="QKU94" s="12"/>
      <c r="QKV94" s="12"/>
      <c r="QKW94" s="12"/>
      <c r="QKX94" s="12"/>
      <c r="QKY94" s="12"/>
      <c r="QKZ94" s="12"/>
      <c r="QLA94" s="12"/>
      <c r="QLB94" s="12"/>
      <c r="QLC94" s="12"/>
      <c r="QLD94" s="12"/>
      <c r="QLE94" s="12"/>
      <c r="QLF94" s="12"/>
      <c r="QLG94" s="12"/>
      <c r="QLH94" s="12"/>
      <c r="QLI94" s="12"/>
      <c r="QLJ94" s="12"/>
      <c r="QLK94" s="12"/>
      <c r="QLL94" s="12"/>
      <c r="QLM94" s="12"/>
      <c r="QLN94" s="12"/>
      <c r="QLO94" s="12"/>
      <c r="QLP94" s="12"/>
      <c r="QLQ94" s="12"/>
      <c r="QLR94" s="12"/>
      <c r="QLS94" s="12"/>
      <c r="QLT94" s="12"/>
      <c r="QLU94" s="12"/>
      <c r="QLV94" s="12"/>
      <c r="QLW94" s="12"/>
      <c r="QLX94" s="12"/>
      <c r="QLY94" s="12"/>
      <c r="QLZ94" s="12"/>
      <c r="QMA94" s="12"/>
      <c r="QMB94" s="12"/>
      <c r="QMC94" s="12"/>
      <c r="QMD94" s="12"/>
      <c r="QME94" s="12"/>
      <c r="QMF94" s="12"/>
      <c r="QMG94" s="12"/>
      <c r="QMH94" s="12"/>
      <c r="QMI94" s="12"/>
      <c r="QMJ94" s="12"/>
      <c r="QMK94" s="12"/>
      <c r="QML94" s="12"/>
      <c r="QMM94" s="12"/>
      <c r="QMN94" s="12"/>
      <c r="QMO94" s="12"/>
      <c r="QMP94" s="12"/>
      <c r="QMQ94" s="12"/>
      <c r="QMR94" s="12"/>
      <c r="QMS94" s="12"/>
      <c r="QMT94" s="12"/>
      <c r="QMU94" s="12"/>
      <c r="QMV94" s="12"/>
      <c r="QMW94" s="12"/>
      <c r="QMX94" s="12"/>
      <c r="QMY94" s="12"/>
      <c r="QMZ94" s="12"/>
      <c r="QNA94" s="12"/>
      <c r="QNB94" s="12"/>
      <c r="QNC94" s="12"/>
      <c r="QND94" s="12"/>
      <c r="QNE94" s="12"/>
      <c r="QNF94" s="12"/>
      <c r="QNG94" s="12"/>
      <c r="QNH94" s="12"/>
      <c r="QNI94" s="12"/>
      <c r="QNJ94" s="12"/>
      <c r="QNK94" s="12"/>
      <c r="QNL94" s="12"/>
      <c r="QNM94" s="12"/>
      <c r="QNN94" s="12"/>
      <c r="QNO94" s="12"/>
      <c r="QNP94" s="12"/>
      <c r="QNQ94" s="12"/>
      <c r="QNR94" s="12"/>
      <c r="QNS94" s="12"/>
      <c r="QNT94" s="12"/>
      <c r="QNU94" s="12"/>
      <c r="QNV94" s="12"/>
      <c r="QNW94" s="12"/>
      <c r="QNX94" s="12"/>
      <c r="QNY94" s="12"/>
      <c r="QNZ94" s="12"/>
      <c r="QOA94" s="12"/>
      <c r="QOB94" s="12"/>
      <c r="QOC94" s="12"/>
      <c r="QOD94" s="12"/>
      <c r="QOE94" s="12"/>
      <c r="QOF94" s="12"/>
      <c r="QOG94" s="12"/>
      <c r="QOH94" s="12"/>
      <c r="QOI94" s="12"/>
      <c r="QOJ94" s="12"/>
      <c r="QOK94" s="12"/>
      <c r="QOL94" s="12"/>
      <c r="QOM94" s="12"/>
      <c r="QON94" s="12"/>
      <c r="QOO94" s="12"/>
      <c r="QOP94" s="12"/>
      <c r="QOQ94" s="12"/>
      <c r="QOR94" s="12"/>
      <c r="QOS94" s="12"/>
      <c r="QOT94" s="12"/>
      <c r="QOU94" s="12"/>
      <c r="QOV94" s="12"/>
      <c r="QOW94" s="12"/>
      <c r="QOX94" s="12"/>
      <c r="QOY94" s="12"/>
      <c r="QOZ94" s="12"/>
      <c r="QPA94" s="12"/>
      <c r="QPB94" s="12"/>
      <c r="QPC94" s="12"/>
      <c r="QPD94" s="12"/>
      <c r="QPE94" s="12"/>
      <c r="QPF94" s="12"/>
      <c r="QPG94" s="12"/>
      <c r="QPH94" s="12"/>
      <c r="QPI94" s="12"/>
      <c r="QPJ94" s="12"/>
      <c r="QPK94" s="12"/>
      <c r="QPL94" s="12"/>
      <c r="QPM94" s="12"/>
      <c r="QPN94" s="12"/>
      <c r="QPO94" s="12"/>
      <c r="QPP94" s="12"/>
      <c r="QPQ94" s="12"/>
      <c r="QPR94" s="12"/>
      <c r="QPS94" s="12"/>
      <c r="QPT94" s="12"/>
      <c r="QPU94" s="12"/>
      <c r="QPV94" s="12"/>
      <c r="QPW94" s="12"/>
      <c r="QPX94" s="12"/>
      <c r="QPY94" s="12"/>
      <c r="QPZ94" s="12"/>
      <c r="QQA94" s="12"/>
      <c r="QQB94" s="12"/>
      <c r="QQC94" s="12"/>
      <c r="QQD94" s="12"/>
      <c r="QQE94" s="12"/>
      <c r="QQF94" s="12"/>
      <c r="QQG94" s="12"/>
      <c r="QQH94" s="12"/>
      <c r="QQI94" s="12"/>
      <c r="QQJ94" s="12"/>
      <c r="QQK94" s="12"/>
      <c r="QQL94" s="12"/>
      <c r="QQM94" s="12"/>
      <c r="QQN94" s="12"/>
      <c r="QQO94" s="12"/>
      <c r="QQP94" s="12"/>
      <c r="QQQ94" s="12"/>
      <c r="QQR94" s="12"/>
      <c r="QQS94" s="12"/>
      <c r="QQT94" s="12"/>
      <c r="QQU94" s="12"/>
      <c r="QQV94" s="12"/>
      <c r="QQW94" s="12"/>
      <c r="QQX94" s="12"/>
      <c r="QQY94" s="12"/>
      <c r="QQZ94" s="12"/>
      <c r="QRA94" s="12"/>
      <c r="QRB94" s="12"/>
      <c r="QRC94" s="12"/>
      <c r="QRD94" s="12"/>
      <c r="QRE94" s="12"/>
      <c r="QRF94" s="12"/>
      <c r="QRG94" s="12"/>
      <c r="QRH94" s="12"/>
      <c r="QRI94" s="12"/>
      <c r="QRJ94" s="12"/>
      <c r="QRK94" s="12"/>
      <c r="QRL94" s="12"/>
      <c r="QRM94" s="12"/>
      <c r="QRN94" s="12"/>
      <c r="QRO94" s="12"/>
      <c r="QRP94" s="12"/>
      <c r="QRQ94" s="12"/>
      <c r="QRR94" s="12"/>
      <c r="QRS94" s="12"/>
      <c r="QRT94" s="12"/>
      <c r="QRU94" s="12"/>
      <c r="QRV94" s="12"/>
      <c r="QRW94" s="12"/>
      <c r="QRX94" s="12"/>
      <c r="QRY94" s="12"/>
      <c r="QRZ94" s="12"/>
      <c r="QSA94" s="12"/>
      <c r="QSB94" s="12"/>
      <c r="QSC94" s="12"/>
      <c r="QSD94" s="12"/>
      <c r="QSE94" s="12"/>
      <c r="QSF94" s="12"/>
      <c r="QSG94" s="12"/>
      <c r="QSH94" s="12"/>
      <c r="QSI94" s="12"/>
      <c r="QSJ94" s="12"/>
      <c r="QSK94" s="12"/>
      <c r="QSL94" s="12"/>
      <c r="QSM94" s="12"/>
      <c r="QSN94" s="12"/>
      <c r="QSO94" s="12"/>
      <c r="QSP94" s="12"/>
      <c r="QSQ94" s="12"/>
      <c r="QSR94" s="12"/>
      <c r="QSS94" s="12"/>
      <c r="QST94" s="12"/>
      <c r="QSU94" s="12"/>
      <c r="QSV94" s="12"/>
      <c r="QSW94" s="12"/>
      <c r="QSX94" s="12"/>
      <c r="QSY94" s="12"/>
      <c r="QSZ94" s="12"/>
      <c r="QTA94" s="12"/>
      <c r="QTB94" s="12"/>
      <c r="QTC94" s="12"/>
      <c r="QTD94" s="12"/>
      <c r="QTE94" s="12"/>
      <c r="QTF94" s="12"/>
      <c r="QTG94" s="12"/>
      <c r="QTH94" s="12"/>
      <c r="QTI94" s="12"/>
      <c r="QTJ94" s="12"/>
      <c r="QTK94" s="12"/>
      <c r="QTL94" s="12"/>
      <c r="QTM94" s="12"/>
      <c r="QTN94" s="12"/>
      <c r="QTO94" s="12"/>
      <c r="QTP94" s="12"/>
      <c r="QTQ94" s="12"/>
      <c r="QTR94" s="12"/>
      <c r="QTS94" s="12"/>
      <c r="QTT94" s="12"/>
      <c r="QTU94" s="12"/>
      <c r="QTV94" s="12"/>
      <c r="QTW94" s="12"/>
      <c r="QTX94" s="12"/>
      <c r="QTY94" s="12"/>
      <c r="QTZ94" s="12"/>
      <c r="QUA94" s="12"/>
      <c r="QUB94" s="12"/>
      <c r="QUC94" s="12"/>
      <c r="QUD94" s="12"/>
      <c r="QUE94" s="12"/>
      <c r="QUF94" s="12"/>
      <c r="QUG94" s="12"/>
      <c r="QUH94" s="12"/>
      <c r="QUI94" s="12"/>
      <c r="QUJ94" s="12"/>
      <c r="QUK94" s="12"/>
      <c r="QUL94" s="12"/>
      <c r="QUM94" s="12"/>
      <c r="QUN94" s="12"/>
      <c r="QUO94" s="12"/>
      <c r="QUP94" s="12"/>
      <c r="QUQ94" s="12"/>
      <c r="QUR94" s="12"/>
      <c r="QUS94" s="12"/>
      <c r="QUT94" s="12"/>
      <c r="QUU94" s="12"/>
      <c r="QUV94" s="12"/>
      <c r="QUW94" s="12"/>
      <c r="QUX94" s="12"/>
      <c r="QUY94" s="12"/>
      <c r="QUZ94" s="12"/>
      <c r="QVA94" s="12"/>
      <c r="QVB94" s="12"/>
      <c r="QVC94" s="12"/>
      <c r="QVD94" s="12"/>
      <c r="QVE94" s="12"/>
      <c r="QVF94" s="12"/>
      <c r="QVG94" s="12"/>
      <c r="QVH94" s="12"/>
      <c r="QVI94" s="12"/>
      <c r="QVJ94" s="12"/>
      <c r="QVK94" s="12"/>
      <c r="QVL94" s="12"/>
      <c r="QVM94" s="12"/>
      <c r="QVN94" s="12"/>
      <c r="QVO94" s="12"/>
      <c r="QVP94" s="12"/>
      <c r="QVQ94" s="12"/>
      <c r="QVR94" s="12"/>
      <c r="QVS94" s="12"/>
      <c r="QVT94" s="12"/>
      <c r="QVU94" s="12"/>
      <c r="QVV94" s="12"/>
      <c r="QVW94" s="12"/>
      <c r="QVX94" s="12"/>
      <c r="QVY94" s="12"/>
      <c r="QVZ94" s="12"/>
      <c r="QWA94" s="12"/>
      <c r="QWB94" s="12"/>
      <c r="QWC94" s="12"/>
      <c r="QWD94" s="12"/>
      <c r="QWE94" s="12"/>
      <c r="QWF94" s="12"/>
      <c r="QWG94" s="12"/>
      <c r="QWH94" s="12"/>
      <c r="QWI94" s="12"/>
      <c r="QWJ94" s="12"/>
      <c r="QWK94" s="12"/>
      <c r="QWL94" s="12"/>
      <c r="QWM94" s="12"/>
      <c r="QWN94" s="12"/>
      <c r="QWO94" s="12"/>
      <c r="QWP94" s="12"/>
      <c r="QWQ94" s="12"/>
      <c r="QWR94" s="12"/>
      <c r="QWS94" s="12"/>
      <c r="QWT94" s="12"/>
      <c r="QWU94" s="12"/>
      <c r="QWV94" s="12"/>
      <c r="QWW94" s="12"/>
      <c r="QWX94" s="12"/>
      <c r="QWY94" s="12"/>
      <c r="QWZ94" s="12"/>
      <c r="QXA94" s="12"/>
      <c r="QXB94" s="12"/>
      <c r="QXC94" s="12"/>
      <c r="QXD94" s="12"/>
      <c r="QXE94" s="12"/>
      <c r="QXF94" s="12"/>
      <c r="QXG94" s="12"/>
      <c r="QXH94" s="12"/>
      <c r="QXI94" s="12"/>
      <c r="QXJ94" s="12"/>
      <c r="QXK94" s="12"/>
      <c r="QXL94" s="12"/>
      <c r="QXM94" s="12"/>
      <c r="QXN94" s="12"/>
      <c r="QXO94" s="12"/>
      <c r="QXP94" s="12"/>
      <c r="QXQ94" s="12"/>
      <c r="QXR94" s="12"/>
      <c r="QXS94" s="12"/>
      <c r="QXT94" s="12"/>
      <c r="QXU94" s="12"/>
      <c r="QXV94" s="12"/>
      <c r="QXW94" s="12"/>
      <c r="QXX94" s="12"/>
      <c r="QXY94" s="12"/>
      <c r="QXZ94" s="12"/>
      <c r="QYA94" s="12"/>
      <c r="QYB94" s="12"/>
      <c r="QYC94" s="12"/>
      <c r="QYD94" s="12"/>
      <c r="QYE94" s="12"/>
      <c r="QYF94" s="12"/>
      <c r="QYG94" s="12"/>
      <c r="QYH94" s="12"/>
      <c r="QYI94" s="12"/>
      <c r="QYJ94" s="12"/>
      <c r="QYK94" s="12"/>
      <c r="QYL94" s="12"/>
      <c r="QYM94" s="12"/>
      <c r="QYN94" s="12"/>
      <c r="QYO94" s="12"/>
      <c r="QYP94" s="12"/>
      <c r="QYQ94" s="12"/>
      <c r="QYR94" s="12"/>
      <c r="QYS94" s="12"/>
      <c r="QYT94" s="12"/>
      <c r="QYU94" s="12"/>
      <c r="QYV94" s="12"/>
      <c r="QYW94" s="12"/>
      <c r="QYX94" s="12"/>
      <c r="QYY94" s="12"/>
      <c r="QYZ94" s="12"/>
      <c r="QZA94" s="12"/>
      <c r="QZB94" s="12"/>
      <c r="QZC94" s="12"/>
      <c r="QZD94" s="12"/>
      <c r="QZE94" s="12"/>
      <c r="QZF94" s="12"/>
      <c r="QZG94" s="12"/>
      <c r="QZH94" s="12"/>
      <c r="QZI94" s="12"/>
      <c r="QZJ94" s="12"/>
      <c r="QZK94" s="12"/>
      <c r="QZL94" s="12"/>
      <c r="QZM94" s="12"/>
      <c r="QZN94" s="12"/>
      <c r="QZO94" s="12"/>
      <c r="QZP94" s="12"/>
      <c r="QZQ94" s="12"/>
      <c r="QZR94" s="12"/>
      <c r="QZS94" s="12"/>
      <c r="QZT94" s="12"/>
      <c r="QZU94" s="12"/>
      <c r="QZV94" s="12"/>
      <c r="QZW94" s="12"/>
      <c r="QZX94" s="12"/>
      <c r="QZY94" s="12"/>
      <c r="QZZ94" s="12"/>
      <c r="RAA94" s="12"/>
      <c r="RAB94" s="12"/>
      <c r="RAC94" s="12"/>
      <c r="RAD94" s="12"/>
      <c r="RAE94" s="12"/>
      <c r="RAF94" s="12"/>
      <c r="RAG94" s="12"/>
      <c r="RAH94" s="12"/>
      <c r="RAI94" s="12"/>
      <c r="RAJ94" s="12"/>
      <c r="RAK94" s="12"/>
      <c r="RAL94" s="12"/>
      <c r="RAM94" s="12"/>
      <c r="RAN94" s="12"/>
      <c r="RAO94" s="12"/>
      <c r="RAP94" s="12"/>
      <c r="RAQ94" s="12"/>
      <c r="RAR94" s="12"/>
      <c r="RAS94" s="12"/>
      <c r="RAT94" s="12"/>
      <c r="RAU94" s="12"/>
      <c r="RAV94" s="12"/>
      <c r="RAW94" s="12"/>
      <c r="RAX94" s="12"/>
      <c r="RAY94" s="12"/>
      <c r="RAZ94" s="12"/>
      <c r="RBA94" s="12"/>
      <c r="RBB94" s="12"/>
      <c r="RBC94" s="12"/>
      <c r="RBD94" s="12"/>
      <c r="RBE94" s="12"/>
      <c r="RBF94" s="12"/>
      <c r="RBG94" s="12"/>
      <c r="RBH94" s="12"/>
      <c r="RBI94" s="12"/>
      <c r="RBJ94" s="12"/>
      <c r="RBK94" s="12"/>
      <c r="RBL94" s="12"/>
      <c r="RBM94" s="12"/>
      <c r="RBN94" s="12"/>
      <c r="RBO94" s="12"/>
      <c r="RBP94" s="12"/>
      <c r="RBQ94" s="12"/>
      <c r="RBR94" s="12"/>
      <c r="RBS94" s="12"/>
      <c r="RBT94" s="12"/>
      <c r="RBU94" s="12"/>
      <c r="RBV94" s="12"/>
      <c r="RBW94" s="12"/>
      <c r="RBX94" s="12"/>
      <c r="RBY94" s="12"/>
      <c r="RBZ94" s="12"/>
      <c r="RCA94" s="12"/>
      <c r="RCB94" s="12"/>
      <c r="RCC94" s="12"/>
      <c r="RCD94" s="12"/>
      <c r="RCE94" s="12"/>
      <c r="RCF94" s="12"/>
      <c r="RCG94" s="12"/>
      <c r="RCH94" s="12"/>
      <c r="RCI94" s="12"/>
      <c r="RCJ94" s="12"/>
      <c r="RCK94" s="12"/>
      <c r="RCL94" s="12"/>
      <c r="RCM94" s="12"/>
      <c r="RCN94" s="12"/>
      <c r="RCO94" s="12"/>
      <c r="RCP94" s="12"/>
      <c r="RCQ94" s="12"/>
      <c r="RCR94" s="12"/>
      <c r="RCS94" s="12"/>
      <c r="RCT94" s="12"/>
      <c r="RCU94" s="12"/>
      <c r="RCV94" s="12"/>
      <c r="RCW94" s="12"/>
      <c r="RCX94" s="12"/>
      <c r="RCY94" s="12"/>
      <c r="RCZ94" s="12"/>
      <c r="RDA94" s="12"/>
      <c r="RDB94" s="12"/>
      <c r="RDC94" s="12"/>
      <c r="RDD94" s="12"/>
      <c r="RDE94" s="12"/>
      <c r="RDF94" s="12"/>
      <c r="RDG94" s="12"/>
      <c r="RDH94" s="12"/>
      <c r="RDI94" s="12"/>
      <c r="RDJ94" s="12"/>
      <c r="RDK94" s="12"/>
      <c r="RDL94" s="12"/>
      <c r="RDM94" s="12"/>
      <c r="RDN94" s="12"/>
      <c r="RDO94" s="12"/>
      <c r="RDP94" s="12"/>
      <c r="RDQ94" s="12"/>
      <c r="RDR94" s="12"/>
      <c r="RDS94" s="12"/>
      <c r="RDT94" s="12"/>
      <c r="RDU94" s="12"/>
      <c r="RDV94" s="12"/>
      <c r="RDW94" s="12"/>
      <c r="RDX94" s="12"/>
      <c r="RDY94" s="12"/>
      <c r="RDZ94" s="12"/>
      <c r="REA94" s="12"/>
      <c r="REB94" s="12"/>
      <c r="REC94" s="12"/>
      <c r="RED94" s="12"/>
      <c r="REE94" s="12"/>
      <c r="REF94" s="12"/>
      <c r="REG94" s="12"/>
      <c r="REH94" s="12"/>
      <c r="REI94" s="12"/>
      <c r="REJ94" s="12"/>
      <c r="REK94" s="12"/>
      <c r="REL94" s="12"/>
      <c r="REM94" s="12"/>
      <c r="REN94" s="12"/>
      <c r="REO94" s="12"/>
      <c r="REP94" s="12"/>
      <c r="REQ94" s="12"/>
      <c r="RER94" s="12"/>
      <c r="RES94" s="12"/>
      <c r="RET94" s="12"/>
      <c r="REU94" s="12"/>
      <c r="REV94" s="12"/>
      <c r="REW94" s="12"/>
      <c r="REX94" s="12"/>
      <c r="REY94" s="12"/>
      <c r="REZ94" s="12"/>
      <c r="RFA94" s="12"/>
      <c r="RFB94" s="12"/>
      <c r="RFC94" s="12"/>
      <c r="RFD94" s="12"/>
      <c r="RFE94" s="12"/>
      <c r="RFF94" s="12"/>
      <c r="RFG94" s="12"/>
      <c r="RFH94" s="12"/>
      <c r="RFI94" s="12"/>
      <c r="RFJ94" s="12"/>
      <c r="RFK94" s="12"/>
      <c r="RFL94" s="12"/>
      <c r="RFM94" s="12"/>
      <c r="RFN94" s="12"/>
      <c r="RFO94" s="12"/>
      <c r="RFP94" s="12"/>
      <c r="RFQ94" s="12"/>
      <c r="RFR94" s="12"/>
      <c r="RFS94" s="12"/>
      <c r="RFT94" s="12"/>
      <c r="RFU94" s="12"/>
      <c r="RFV94" s="12"/>
      <c r="RFW94" s="12"/>
      <c r="RFX94" s="12"/>
      <c r="RFY94" s="12"/>
      <c r="RFZ94" s="12"/>
      <c r="RGA94" s="12"/>
      <c r="RGB94" s="12"/>
      <c r="RGC94" s="12"/>
      <c r="RGD94" s="12"/>
      <c r="RGE94" s="12"/>
      <c r="RGF94" s="12"/>
      <c r="RGG94" s="12"/>
      <c r="RGH94" s="12"/>
      <c r="RGI94" s="12"/>
      <c r="RGJ94" s="12"/>
      <c r="RGK94" s="12"/>
      <c r="RGL94" s="12"/>
      <c r="RGM94" s="12"/>
      <c r="RGN94" s="12"/>
      <c r="RGO94" s="12"/>
      <c r="RGP94" s="12"/>
      <c r="RGQ94" s="12"/>
      <c r="RGR94" s="12"/>
      <c r="RGS94" s="12"/>
      <c r="RGT94" s="12"/>
      <c r="RGU94" s="12"/>
      <c r="RGV94" s="12"/>
      <c r="RGW94" s="12"/>
      <c r="RGX94" s="12"/>
      <c r="RGY94" s="12"/>
      <c r="RGZ94" s="12"/>
      <c r="RHA94" s="12"/>
      <c r="RHB94" s="12"/>
      <c r="RHC94" s="12"/>
      <c r="RHD94" s="12"/>
      <c r="RHE94" s="12"/>
      <c r="RHF94" s="12"/>
      <c r="RHG94" s="12"/>
      <c r="RHH94" s="12"/>
      <c r="RHI94" s="12"/>
      <c r="RHJ94" s="12"/>
      <c r="RHK94" s="12"/>
      <c r="RHL94" s="12"/>
      <c r="RHM94" s="12"/>
      <c r="RHN94" s="12"/>
      <c r="RHO94" s="12"/>
      <c r="RHP94" s="12"/>
      <c r="RHQ94" s="12"/>
      <c r="RHR94" s="12"/>
      <c r="RHS94" s="12"/>
      <c r="RHT94" s="12"/>
      <c r="RHU94" s="12"/>
      <c r="RHV94" s="12"/>
      <c r="RHW94" s="12"/>
      <c r="RHX94" s="12"/>
      <c r="RHY94" s="12"/>
      <c r="RHZ94" s="12"/>
      <c r="RIA94" s="12"/>
      <c r="RIB94" s="12"/>
      <c r="RIC94" s="12"/>
      <c r="RID94" s="12"/>
      <c r="RIE94" s="12"/>
      <c r="RIF94" s="12"/>
      <c r="RIG94" s="12"/>
      <c r="RIH94" s="12"/>
      <c r="RII94" s="12"/>
      <c r="RIJ94" s="12"/>
      <c r="RIK94" s="12"/>
      <c r="RIL94" s="12"/>
      <c r="RIM94" s="12"/>
      <c r="RIN94" s="12"/>
      <c r="RIO94" s="12"/>
      <c r="RIP94" s="12"/>
      <c r="RIQ94" s="12"/>
      <c r="RIR94" s="12"/>
      <c r="RIS94" s="12"/>
      <c r="RIT94" s="12"/>
      <c r="RIU94" s="12"/>
      <c r="RIV94" s="12"/>
      <c r="RIW94" s="12"/>
      <c r="RIX94" s="12"/>
      <c r="RIY94" s="12"/>
      <c r="RIZ94" s="12"/>
      <c r="RJA94" s="12"/>
      <c r="RJB94" s="12"/>
      <c r="RJC94" s="12"/>
      <c r="RJD94" s="12"/>
      <c r="RJE94" s="12"/>
      <c r="RJF94" s="12"/>
      <c r="RJG94" s="12"/>
      <c r="RJH94" s="12"/>
      <c r="RJI94" s="12"/>
      <c r="RJJ94" s="12"/>
      <c r="RJK94" s="12"/>
      <c r="RJL94" s="12"/>
      <c r="RJM94" s="12"/>
      <c r="RJN94" s="12"/>
      <c r="RJO94" s="12"/>
      <c r="RJP94" s="12"/>
      <c r="RJQ94" s="12"/>
      <c r="RJR94" s="12"/>
      <c r="RJS94" s="12"/>
      <c r="RJT94" s="12"/>
      <c r="RJU94" s="12"/>
      <c r="RJV94" s="12"/>
      <c r="RJW94" s="12"/>
      <c r="RJX94" s="12"/>
      <c r="RJY94" s="12"/>
      <c r="RJZ94" s="12"/>
      <c r="RKA94" s="12"/>
      <c r="RKB94" s="12"/>
      <c r="RKC94" s="12"/>
      <c r="RKD94" s="12"/>
      <c r="RKE94" s="12"/>
      <c r="RKF94" s="12"/>
      <c r="RKG94" s="12"/>
      <c r="RKH94" s="12"/>
      <c r="RKI94" s="12"/>
      <c r="RKJ94" s="12"/>
      <c r="RKK94" s="12"/>
      <c r="RKL94" s="12"/>
      <c r="RKM94" s="12"/>
      <c r="RKN94" s="12"/>
      <c r="RKO94" s="12"/>
      <c r="RKP94" s="12"/>
      <c r="RKQ94" s="12"/>
      <c r="RKR94" s="12"/>
      <c r="RKS94" s="12"/>
      <c r="RKT94" s="12"/>
      <c r="RKU94" s="12"/>
      <c r="RKV94" s="12"/>
      <c r="RKW94" s="12"/>
      <c r="RKX94" s="12"/>
      <c r="RKY94" s="12"/>
      <c r="RKZ94" s="12"/>
      <c r="RLA94" s="12"/>
      <c r="RLB94" s="12"/>
      <c r="RLC94" s="12"/>
      <c r="RLD94" s="12"/>
      <c r="RLE94" s="12"/>
      <c r="RLF94" s="12"/>
      <c r="RLG94" s="12"/>
      <c r="RLH94" s="12"/>
      <c r="RLI94" s="12"/>
      <c r="RLJ94" s="12"/>
      <c r="RLK94" s="12"/>
      <c r="RLL94" s="12"/>
      <c r="RLM94" s="12"/>
      <c r="RLN94" s="12"/>
      <c r="RLO94" s="12"/>
      <c r="RLP94" s="12"/>
      <c r="RLQ94" s="12"/>
      <c r="RLR94" s="12"/>
      <c r="RLS94" s="12"/>
      <c r="RLT94" s="12"/>
      <c r="RLU94" s="12"/>
      <c r="RLV94" s="12"/>
      <c r="RLW94" s="12"/>
      <c r="RLX94" s="12"/>
      <c r="RLY94" s="12"/>
      <c r="RLZ94" s="12"/>
      <c r="RMA94" s="12"/>
      <c r="RMB94" s="12"/>
      <c r="RMC94" s="12"/>
      <c r="RMD94" s="12"/>
      <c r="RME94" s="12"/>
      <c r="RMF94" s="12"/>
      <c r="RMG94" s="12"/>
      <c r="RMH94" s="12"/>
      <c r="RMI94" s="12"/>
      <c r="RMJ94" s="12"/>
      <c r="RMK94" s="12"/>
      <c r="RML94" s="12"/>
      <c r="RMM94" s="12"/>
      <c r="RMN94" s="12"/>
      <c r="RMO94" s="12"/>
      <c r="RMP94" s="12"/>
      <c r="RMQ94" s="12"/>
      <c r="RMR94" s="12"/>
      <c r="RMS94" s="12"/>
      <c r="RMT94" s="12"/>
      <c r="RMU94" s="12"/>
      <c r="RMV94" s="12"/>
      <c r="RMW94" s="12"/>
      <c r="RMX94" s="12"/>
      <c r="RMY94" s="12"/>
      <c r="RMZ94" s="12"/>
      <c r="RNA94" s="12"/>
      <c r="RNB94" s="12"/>
      <c r="RNC94" s="12"/>
      <c r="RND94" s="12"/>
      <c r="RNE94" s="12"/>
      <c r="RNF94" s="12"/>
      <c r="RNG94" s="12"/>
      <c r="RNH94" s="12"/>
      <c r="RNI94" s="12"/>
      <c r="RNJ94" s="12"/>
      <c r="RNK94" s="12"/>
      <c r="RNL94" s="12"/>
      <c r="RNM94" s="12"/>
      <c r="RNN94" s="12"/>
      <c r="RNO94" s="12"/>
      <c r="RNP94" s="12"/>
      <c r="RNQ94" s="12"/>
      <c r="RNR94" s="12"/>
      <c r="RNS94" s="12"/>
      <c r="RNT94" s="12"/>
      <c r="RNU94" s="12"/>
      <c r="RNV94" s="12"/>
      <c r="RNW94" s="12"/>
      <c r="RNX94" s="12"/>
      <c r="RNY94" s="12"/>
      <c r="RNZ94" s="12"/>
      <c r="ROA94" s="12"/>
      <c r="ROB94" s="12"/>
      <c r="ROC94" s="12"/>
      <c r="ROD94" s="12"/>
      <c r="ROE94" s="12"/>
      <c r="ROF94" s="12"/>
      <c r="ROG94" s="12"/>
      <c r="ROH94" s="12"/>
      <c r="ROI94" s="12"/>
      <c r="ROJ94" s="12"/>
      <c r="ROK94" s="12"/>
      <c r="ROL94" s="12"/>
      <c r="ROM94" s="12"/>
      <c r="RON94" s="12"/>
      <c r="ROO94" s="12"/>
      <c r="ROP94" s="12"/>
      <c r="ROQ94" s="12"/>
      <c r="ROR94" s="12"/>
      <c r="ROS94" s="12"/>
      <c r="ROT94" s="12"/>
      <c r="ROU94" s="12"/>
      <c r="ROV94" s="12"/>
      <c r="ROW94" s="12"/>
      <c r="ROX94" s="12"/>
      <c r="ROY94" s="12"/>
      <c r="ROZ94" s="12"/>
      <c r="RPA94" s="12"/>
      <c r="RPB94" s="12"/>
      <c r="RPC94" s="12"/>
      <c r="RPD94" s="12"/>
      <c r="RPE94" s="12"/>
      <c r="RPF94" s="12"/>
      <c r="RPG94" s="12"/>
      <c r="RPH94" s="12"/>
      <c r="RPI94" s="12"/>
      <c r="RPJ94" s="12"/>
      <c r="RPK94" s="12"/>
      <c r="RPL94" s="12"/>
      <c r="RPM94" s="12"/>
      <c r="RPN94" s="12"/>
      <c r="RPO94" s="12"/>
      <c r="RPP94" s="12"/>
      <c r="RPQ94" s="12"/>
      <c r="RPR94" s="12"/>
      <c r="RPS94" s="12"/>
      <c r="RPT94" s="12"/>
      <c r="RPU94" s="12"/>
      <c r="RPV94" s="12"/>
      <c r="RPW94" s="12"/>
      <c r="RPX94" s="12"/>
      <c r="RPY94" s="12"/>
      <c r="RPZ94" s="12"/>
      <c r="RQA94" s="12"/>
      <c r="RQB94" s="12"/>
      <c r="RQC94" s="12"/>
      <c r="RQD94" s="12"/>
      <c r="RQE94" s="12"/>
      <c r="RQF94" s="12"/>
      <c r="RQG94" s="12"/>
      <c r="RQH94" s="12"/>
      <c r="RQI94" s="12"/>
      <c r="RQJ94" s="12"/>
      <c r="RQK94" s="12"/>
      <c r="RQL94" s="12"/>
      <c r="RQM94" s="12"/>
      <c r="RQN94" s="12"/>
      <c r="RQO94" s="12"/>
      <c r="RQP94" s="12"/>
      <c r="RQQ94" s="12"/>
      <c r="RQR94" s="12"/>
      <c r="RQS94" s="12"/>
      <c r="RQT94" s="12"/>
      <c r="RQU94" s="12"/>
      <c r="RQV94" s="12"/>
      <c r="RQW94" s="12"/>
      <c r="RQX94" s="12"/>
      <c r="RQY94" s="12"/>
      <c r="RQZ94" s="12"/>
      <c r="RRA94" s="12"/>
      <c r="RRB94" s="12"/>
      <c r="RRC94" s="12"/>
      <c r="RRD94" s="12"/>
      <c r="RRE94" s="12"/>
      <c r="RRF94" s="12"/>
      <c r="RRG94" s="12"/>
      <c r="RRH94" s="12"/>
      <c r="RRI94" s="12"/>
      <c r="RRJ94" s="12"/>
      <c r="RRK94" s="12"/>
      <c r="RRL94" s="12"/>
      <c r="RRM94" s="12"/>
      <c r="RRN94" s="12"/>
      <c r="RRO94" s="12"/>
      <c r="RRP94" s="12"/>
      <c r="RRQ94" s="12"/>
      <c r="RRR94" s="12"/>
      <c r="RRS94" s="12"/>
      <c r="RRT94" s="12"/>
      <c r="RRU94" s="12"/>
      <c r="RRV94" s="12"/>
      <c r="RRW94" s="12"/>
      <c r="RRX94" s="12"/>
      <c r="RRY94" s="12"/>
      <c r="RRZ94" s="12"/>
      <c r="RSA94" s="12"/>
      <c r="RSB94" s="12"/>
      <c r="RSC94" s="12"/>
      <c r="RSD94" s="12"/>
      <c r="RSE94" s="12"/>
      <c r="RSF94" s="12"/>
      <c r="RSG94" s="12"/>
      <c r="RSH94" s="12"/>
      <c r="RSI94" s="12"/>
      <c r="RSJ94" s="12"/>
      <c r="RSK94" s="12"/>
      <c r="RSL94" s="12"/>
      <c r="RSM94" s="12"/>
      <c r="RSN94" s="12"/>
      <c r="RSO94" s="12"/>
      <c r="RSP94" s="12"/>
      <c r="RSQ94" s="12"/>
      <c r="RSR94" s="12"/>
      <c r="RSS94" s="12"/>
      <c r="RST94" s="12"/>
      <c r="RSU94" s="12"/>
      <c r="RSV94" s="12"/>
      <c r="RSW94" s="12"/>
      <c r="RSX94" s="12"/>
      <c r="RSY94" s="12"/>
      <c r="RSZ94" s="12"/>
      <c r="RTA94" s="12"/>
      <c r="RTB94" s="12"/>
      <c r="RTC94" s="12"/>
      <c r="RTD94" s="12"/>
      <c r="RTE94" s="12"/>
      <c r="RTF94" s="12"/>
      <c r="RTG94" s="12"/>
      <c r="RTH94" s="12"/>
      <c r="RTI94" s="12"/>
      <c r="RTJ94" s="12"/>
      <c r="RTK94" s="12"/>
      <c r="RTL94" s="12"/>
      <c r="RTM94" s="12"/>
      <c r="RTN94" s="12"/>
      <c r="RTO94" s="12"/>
      <c r="RTP94" s="12"/>
      <c r="RTQ94" s="12"/>
      <c r="RTR94" s="12"/>
      <c r="RTS94" s="12"/>
      <c r="RTT94" s="12"/>
      <c r="RTU94" s="12"/>
      <c r="RTV94" s="12"/>
      <c r="RTW94" s="12"/>
      <c r="RTX94" s="12"/>
      <c r="RTY94" s="12"/>
      <c r="RTZ94" s="12"/>
      <c r="RUA94" s="12"/>
      <c r="RUB94" s="12"/>
      <c r="RUC94" s="12"/>
      <c r="RUD94" s="12"/>
      <c r="RUE94" s="12"/>
      <c r="RUF94" s="12"/>
      <c r="RUG94" s="12"/>
      <c r="RUH94" s="12"/>
      <c r="RUI94" s="12"/>
      <c r="RUJ94" s="12"/>
      <c r="RUK94" s="12"/>
      <c r="RUL94" s="12"/>
      <c r="RUM94" s="12"/>
      <c r="RUN94" s="12"/>
      <c r="RUO94" s="12"/>
      <c r="RUP94" s="12"/>
      <c r="RUQ94" s="12"/>
      <c r="RUR94" s="12"/>
      <c r="RUS94" s="12"/>
      <c r="RUT94" s="12"/>
      <c r="RUU94" s="12"/>
      <c r="RUV94" s="12"/>
      <c r="RUW94" s="12"/>
      <c r="RUX94" s="12"/>
      <c r="RUY94" s="12"/>
      <c r="RUZ94" s="12"/>
      <c r="RVA94" s="12"/>
      <c r="RVB94" s="12"/>
      <c r="RVC94" s="12"/>
      <c r="RVD94" s="12"/>
      <c r="RVE94" s="12"/>
      <c r="RVF94" s="12"/>
      <c r="RVG94" s="12"/>
      <c r="RVH94" s="12"/>
      <c r="RVI94" s="12"/>
      <c r="RVJ94" s="12"/>
      <c r="RVK94" s="12"/>
      <c r="RVL94" s="12"/>
      <c r="RVM94" s="12"/>
      <c r="RVN94" s="12"/>
      <c r="RVO94" s="12"/>
      <c r="RVP94" s="12"/>
      <c r="RVQ94" s="12"/>
      <c r="RVR94" s="12"/>
      <c r="RVS94" s="12"/>
      <c r="RVT94" s="12"/>
      <c r="RVU94" s="12"/>
      <c r="RVV94" s="12"/>
      <c r="RVW94" s="12"/>
      <c r="RVX94" s="12"/>
      <c r="RVY94" s="12"/>
      <c r="RVZ94" s="12"/>
      <c r="RWA94" s="12"/>
      <c r="RWB94" s="12"/>
      <c r="RWC94" s="12"/>
      <c r="RWD94" s="12"/>
      <c r="RWE94" s="12"/>
      <c r="RWF94" s="12"/>
      <c r="RWG94" s="12"/>
      <c r="RWH94" s="12"/>
      <c r="RWI94" s="12"/>
      <c r="RWJ94" s="12"/>
      <c r="RWK94" s="12"/>
      <c r="RWL94" s="12"/>
      <c r="RWM94" s="12"/>
      <c r="RWN94" s="12"/>
      <c r="RWO94" s="12"/>
      <c r="RWP94" s="12"/>
      <c r="RWQ94" s="12"/>
      <c r="RWR94" s="12"/>
      <c r="RWS94" s="12"/>
      <c r="RWT94" s="12"/>
      <c r="RWU94" s="12"/>
      <c r="RWV94" s="12"/>
      <c r="RWW94" s="12"/>
      <c r="RWX94" s="12"/>
      <c r="RWY94" s="12"/>
      <c r="RWZ94" s="12"/>
      <c r="RXA94" s="12"/>
      <c r="RXB94" s="12"/>
      <c r="RXC94" s="12"/>
      <c r="RXD94" s="12"/>
      <c r="RXE94" s="12"/>
      <c r="RXF94" s="12"/>
      <c r="RXG94" s="12"/>
      <c r="RXH94" s="12"/>
      <c r="RXI94" s="12"/>
      <c r="RXJ94" s="12"/>
      <c r="RXK94" s="12"/>
      <c r="RXL94" s="12"/>
      <c r="RXM94" s="12"/>
      <c r="RXN94" s="12"/>
      <c r="RXO94" s="12"/>
      <c r="RXP94" s="12"/>
      <c r="RXQ94" s="12"/>
      <c r="RXR94" s="12"/>
      <c r="RXS94" s="12"/>
      <c r="RXT94" s="12"/>
      <c r="RXU94" s="12"/>
      <c r="RXV94" s="12"/>
      <c r="RXW94" s="12"/>
      <c r="RXX94" s="12"/>
      <c r="RXY94" s="12"/>
      <c r="RXZ94" s="12"/>
      <c r="RYA94" s="12"/>
      <c r="RYB94" s="12"/>
      <c r="RYC94" s="12"/>
      <c r="RYD94" s="12"/>
      <c r="RYE94" s="12"/>
      <c r="RYF94" s="12"/>
      <c r="RYG94" s="12"/>
      <c r="RYH94" s="12"/>
      <c r="RYI94" s="12"/>
      <c r="RYJ94" s="12"/>
      <c r="RYK94" s="12"/>
      <c r="RYL94" s="12"/>
      <c r="RYM94" s="12"/>
      <c r="RYN94" s="12"/>
      <c r="RYO94" s="12"/>
      <c r="RYP94" s="12"/>
      <c r="RYQ94" s="12"/>
      <c r="RYR94" s="12"/>
      <c r="RYS94" s="12"/>
      <c r="RYT94" s="12"/>
      <c r="RYU94" s="12"/>
      <c r="RYV94" s="12"/>
      <c r="RYW94" s="12"/>
      <c r="RYX94" s="12"/>
      <c r="RYY94" s="12"/>
      <c r="RYZ94" s="12"/>
      <c r="RZA94" s="12"/>
      <c r="RZB94" s="12"/>
      <c r="RZC94" s="12"/>
      <c r="RZD94" s="12"/>
      <c r="RZE94" s="12"/>
      <c r="RZF94" s="12"/>
      <c r="RZG94" s="12"/>
      <c r="RZH94" s="12"/>
      <c r="RZI94" s="12"/>
      <c r="RZJ94" s="12"/>
      <c r="RZK94" s="12"/>
      <c r="RZL94" s="12"/>
      <c r="RZM94" s="12"/>
      <c r="RZN94" s="12"/>
      <c r="RZO94" s="12"/>
      <c r="RZP94" s="12"/>
      <c r="RZQ94" s="12"/>
      <c r="RZR94" s="12"/>
      <c r="RZS94" s="12"/>
      <c r="RZT94" s="12"/>
      <c r="RZU94" s="12"/>
      <c r="RZV94" s="12"/>
      <c r="RZW94" s="12"/>
      <c r="RZX94" s="12"/>
      <c r="RZY94" s="12"/>
      <c r="RZZ94" s="12"/>
      <c r="SAA94" s="12"/>
      <c r="SAB94" s="12"/>
      <c r="SAC94" s="12"/>
      <c r="SAD94" s="12"/>
      <c r="SAE94" s="12"/>
      <c r="SAF94" s="12"/>
      <c r="SAG94" s="12"/>
      <c r="SAH94" s="12"/>
      <c r="SAI94" s="12"/>
      <c r="SAJ94" s="12"/>
      <c r="SAK94" s="12"/>
      <c r="SAL94" s="12"/>
      <c r="SAM94" s="12"/>
      <c r="SAN94" s="12"/>
      <c r="SAO94" s="12"/>
      <c r="SAP94" s="12"/>
      <c r="SAQ94" s="12"/>
      <c r="SAR94" s="12"/>
      <c r="SAS94" s="12"/>
      <c r="SAT94" s="12"/>
      <c r="SAU94" s="12"/>
      <c r="SAV94" s="12"/>
      <c r="SAW94" s="12"/>
      <c r="SAX94" s="12"/>
      <c r="SAY94" s="12"/>
      <c r="SAZ94" s="12"/>
      <c r="SBA94" s="12"/>
      <c r="SBB94" s="12"/>
      <c r="SBC94" s="12"/>
      <c r="SBD94" s="12"/>
      <c r="SBE94" s="12"/>
      <c r="SBF94" s="12"/>
      <c r="SBG94" s="12"/>
      <c r="SBH94" s="12"/>
      <c r="SBI94" s="12"/>
      <c r="SBJ94" s="12"/>
      <c r="SBK94" s="12"/>
      <c r="SBL94" s="12"/>
      <c r="SBM94" s="12"/>
      <c r="SBN94" s="12"/>
      <c r="SBO94" s="12"/>
      <c r="SBP94" s="12"/>
      <c r="SBQ94" s="12"/>
      <c r="SBR94" s="12"/>
      <c r="SBS94" s="12"/>
      <c r="SBT94" s="12"/>
      <c r="SBU94" s="12"/>
      <c r="SBV94" s="12"/>
      <c r="SBW94" s="12"/>
      <c r="SBX94" s="12"/>
      <c r="SBY94" s="12"/>
      <c r="SBZ94" s="12"/>
      <c r="SCA94" s="12"/>
      <c r="SCB94" s="12"/>
      <c r="SCC94" s="12"/>
      <c r="SCD94" s="12"/>
      <c r="SCE94" s="12"/>
      <c r="SCF94" s="12"/>
      <c r="SCG94" s="12"/>
      <c r="SCH94" s="12"/>
      <c r="SCI94" s="12"/>
      <c r="SCJ94" s="12"/>
      <c r="SCK94" s="12"/>
      <c r="SCL94" s="12"/>
      <c r="SCM94" s="12"/>
      <c r="SCN94" s="12"/>
      <c r="SCO94" s="12"/>
      <c r="SCP94" s="12"/>
      <c r="SCQ94" s="12"/>
      <c r="SCR94" s="12"/>
      <c r="SCS94" s="12"/>
      <c r="SCT94" s="12"/>
      <c r="SCU94" s="12"/>
      <c r="SCV94" s="12"/>
      <c r="SCW94" s="12"/>
      <c r="SCX94" s="12"/>
      <c r="SCY94" s="12"/>
      <c r="SCZ94" s="12"/>
      <c r="SDA94" s="12"/>
      <c r="SDB94" s="12"/>
      <c r="SDC94" s="12"/>
      <c r="SDD94" s="12"/>
      <c r="SDE94" s="12"/>
      <c r="SDF94" s="12"/>
      <c r="SDG94" s="12"/>
      <c r="SDH94" s="12"/>
      <c r="SDI94" s="12"/>
      <c r="SDJ94" s="12"/>
      <c r="SDK94" s="12"/>
      <c r="SDL94" s="12"/>
      <c r="SDM94" s="12"/>
      <c r="SDN94" s="12"/>
      <c r="SDO94" s="12"/>
      <c r="SDP94" s="12"/>
      <c r="SDQ94" s="12"/>
      <c r="SDR94" s="12"/>
      <c r="SDS94" s="12"/>
      <c r="SDT94" s="12"/>
      <c r="SDU94" s="12"/>
      <c r="SDV94" s="12"/>
      <c r="SDW94" s="12"/>
      <c r="SDX94" s="12"/>
      <c r="SDY94" s="12"/>
      <c r="SDZ94" s="12"/>
      <c r="SEA94" s="12"/>
      <c r="SEB94" s="12"/>
      <c r="SEC94" s="12"/>
      <c r="SED94" s="12"/>
      <c r="SEE94" s="12"/>
      <c r="SEF94" s="12"/>
      <c r="SEG94" s="12"/>
      <c r="SEH94" s="12"/>
      <c r="SEI94" s="12"/>
      <c r="SEJ94" s="12"/>
      <c r="SEK94" s="12"/>
      <c r="SEL94" s="12"/>
      <c r="SEM94" s="12"/>
      <c r="SEN94" s="12"/>
      <c r="SEO94" s="12"/>
      <c r="SEP94" s="12"/>
      <c r="SEQ94" s="12"/>
      <c r="SER94" s="12"/>
      <c r="SES94" s="12"/>
      <c r="SET94" s="12"/>
      <c r="SEU94" s="12"/>
      <c r="SEV94" s="12"/>
      <c r="SEW94" s="12"/>
      <c r="SEX94" s="12"/>
      <c r="SEY94" s="12"/>
      <c r="SEZ94" s="12"/>
      <c r="SFA94" s="12"/>
      <c r="SFB94" s="12"/>
      <c r="SFC94" s="12"/>
      <c r="SFD94" s="12"/>
      <c r="SFE94" s="12"/>
      <c r="SFF94" s="12"/>
      <c r="SFG94" s="12"/>
      <c r="SFH94" s="12"/>
      <c r="SFI94" s="12"/>
      <c r="SFJ94" s="12"/>
      <c r="SFK94" s="12"/>
      <c r="SFL94" s="12"/>
      <c r="SFM94" s="12"/>
      <c r="SFN94" s="12"/>
      <c r="SFO94" s="12"/>
      <c r="SFP94" s="12"/>
      <c r="SFQ94" s="12"/>
      <c r="SFR94" s="12"/>
      <c r="SFS94" s="12"/>
      <c r="SFT94" s="12"/>
      <c r="SFU94" s="12"/>
      <c r="SFV94" s="12"/>
      <c r="SFW94" s="12"/>
      <c r="SFX94" s="12"/>
      <c r="SFY94" s="12"/>
      <c r="SFZ94" s="12"/>
      <c r="SGA94" s="12"/>
      <c r="SGB94" s="12"/>
      <c r="SGC94" s="12"/>
      <c r="SGD94" s="12"/>
      <c r="SGE94" s="12"/>
      <c r="SGF94" s="12"/>
      <c r="SGG94" s="12"/>
      <c r="SGH94" s="12"/>
      <c r="SGI94" s="12"/>
      <c r="SGJ94" s="12"/>
      <c r="SGK94" s="12"/>
      <c r="SGL94" s="12"/>
      <c r="SGM94" s="12"/>
      <c r="SGN94" s="12"/>
      <c r="SGO94" s="12"/>
      <c r="SGP94" s="12"/>
      <c r="SGQ94" s="12"/>
      <c r="SGR94" s="12"/>
      <c r="SGS94" s="12"/>
      <c r="SGT94" s="12"/>
      <c r="SGU94" s="12"/>
      <c r="SGV94" s="12"/>
      <c r="SGW94" s="12"/>
      <c r="SGX94" s="12"/>
      <c r="SGY94" s="12"/>
      <c r="SGZ94" s="12"/>
      <c r="SHA94" s="12"/>
      <c r="SHB94" s="12"/>
      <c r="SHC94" s="12"/>
      <c r="SHD94" s="12"/>
      <c r="SHE94" s="12"/>
      <c r="SHF94" s="12"/>
      <c r="SHG94" s="12"/>
      <c r="SHH94" s="12"/>
      <c r="SHI94" s="12"/>
      <c r="SHJ94" s="12"/>
      <c r="SHK94" s="12"/>
      <c r="SHL94" s="12"/>
      <c r="SHM94" s="12"/>
      <c r="SHN94" s="12"/>
      <c r="SHO94" s="12"/>
      <c r="SHP94" s="12"/>
      <c r="SHQ94" s="12"/>
      <c r="SHR94" s="12"/>
      <c r="SHS94" s="12"/>
      <c r="SHT94" s="12"/>
      <c r="SHU94" s="12"/>
      <c r="SHV94" s="12"/>
      <c r="SHW94" s="12"/>
      <c r="SHX94" s="12"/>
      <c r="SHY94" s="12"/>
      <c r="SHZ94" s="12"/>
      <c r="SIA94" s="12"/>
      <c r="SIB94" s="12"/>
      <c r="SIC94" s="12"/>
      <c r="SID94" s="12"/>
      <c r="SIE94" s="12"/>
      <c r="SIF94" s="12"/>
      <c r="SIG94" s="12"/>
      <c r="SIH94" s="12"/>
      <c r="SII94" s="12"/>
      <c r="SIJ94" s="12"/>
      <c r="SIK94" s="12"/>
      <c r="SIL94" s="12"/>
      <c r="SIM94" s="12"/>
      <c r="SIN94" s="12"/>
      <c r="SIO94" s="12"/>
      <c r="SIP94" s="12"/>
      <c r="SIQ94" s="12"/>
      <c r="SIR94" s="12"/>
      <c r="SIS94" s="12"/>
      <c r="SIT94" s="12"/>
      <c r="SIU94" s="12"/>
      <c r="SIV94" s="12"/>
      <c r="SIW94" s="12"/>
      <c r="SIX94" s="12"/>
      <c r="SIY94" s="12"/>
      <c r="SIZ94" s="12"/>
      <c r="SJA94" s="12"/>
      <c r="SJB94" s="12"/>
      <c r="SJC94" s="12"/>
      <c r="SJD94" s="12"/>
      <c r="SJE94" s="12"/>
      <c r="SJF94" s="12"/>
      <c r="SJG94" s="12"/>
      <c r="SJH94" s="12"/>
      <c r="SJI94" s="12"/>
      <c r="SJJ94" s="12"/>
      <c r="SJK94" s="12"/>
      <c r="SJL94" s="12"/>
      <c r="SJM94" s="12"/>
      <c r="SJN94" s="12"/>
      <c r="SJO94" s="12"/>
      <c r="SJP94" s="12"/>
      <c r="SJQ94" s="12"/>
      <c r="SJR94" s="12"/>
      <c r="SJS94" s="12"/>
      <c r="SJT94" s="12"/>
      <c r="SJU94" s="12"/>
      <c r="SJV94" s="12"/>
      <c r="SJW94" s="12"/>
      <c r="SJX94" s="12"/>
      <c r="SJY94" s="12"/>
      <c r="SJZ94" s="12"/>
      <c r="SKA94" s="12"/>
      <c r="SKB94" s="12"/>
      <c r="SKC94" s="12"/>
      <c r="SKD94" s="12"/>
      <c r="SKE94" s="12"/>
      <c r="SKF94" s="12"/>
      <c r="SKG94" s="12"/>
      <c r="SKH94" s="12"/>
      <c r="SKI94" s="12"/>
      <c r="SKJ94" s="12"/>
      <c r="SKK94" s="12"/>
      <c r="SKL94" s="12"/>
      <c r="SKM94" s="12"/>
      <c r="SKN94" s="12"/>
      <c r="SKO94" s="12"/>
      <c r="SKP94" s="12"/>
      <c r="SKQ94" s="12"/>
      <c r="SKR94" s="12"/>
      <c r="SKS94" s="12"/>
      <c r="SKT94" s="12"/>
      <c r="SKU94" s="12"/>
      <c r="SKV94" s="12"/>
      <c r="SKW94" s="12"/>
      <c r="SKX94" s="12"/>
      <c r="SKY94" s="12"/>
      <c r="SKZ94" s="12"/>
      <c r="SLA94" s="12"/>
      <c r="SLB94" s="12"/>
      <c r="SLC94" s="12"/>
      <c r="SLD94" s="12"/>
      <c r="SLE94" s="12"/>
      <c r="SLF94" s="12"/>
      <c r="SLG94" s="12"/>
      <c r="SLH94" s="12"/>
      <c r="SLI94" s="12"/>
      <c r="SLJ94" s="12"/>
      <c r="SLK94" s="12"/>
      <c r="SLL94" s="12"/>
      <c r="SLM94" s="12"/>
      <c r="SLN94" s="12"/>
      <c r="SLO94" s="12"/>
      <c r="SLP94" s="12"/>
      <c r="SLQ94" s="12"/>
      <c r="SLR94" s="12"/>
      <c r="SLS94" s="12"/>
      <c r="SLT94" s="12"/>
      <c r="SLU94" s="12"/>
      <c r="SLV94" s="12"/>
      <c r="SLW94" s="12"/>
      <c r="SLX94" s="12"/>
      <c r="SLY94" s="12"/>
      <c r="SLZ94" s="12"/>
      <c r="SMA94" s="12"/>
      <c r="SMB94" s="12"/>
      <c r="SMC94" s="12"/>
      <c r="SMD94" s="12"/>
      <c r="SME94" s="12"/>
      <c r="SMF94" s="12"/>
      <c r="SMG94" s="12"/>
      <c r="SMH94" s="12"/>
      <c r="SMI94" s="12"/>
      <c r="SMJ94" s="12"/>
      <c r="SMK94" s="12"/>
      <c r="SML94" s="12"/>
      <c r="SMM94" s="12"/>
      <c r="SMN94" s="12"/>
      <c r="SMO94" s="12"/>
      <c r="SMP94" s="12"/>
      <c r="SMQ94" s="12"/>
      <c r="SMR94" s="12"/>
      <c r="SMS94" s="12"/>
      <c r="SMT94" s="12"/>
      <c r="SMU94" s="12"/>
      <c r="SMV94" s="12"/>
      <c r="SMW94" s="12"/>
      <c r="SMX94" s="12"/>
      <c r="SMY94" s="12"/>
      <c r="SMZ94" s="12"/>
      <c r="SNA94" s="12"/>
      <c r="SNB94" s="12"/>
      <c r="SNC94" s="12"/>
      <c r="SND94" s="12"/>
      <c r="SNE94" s="12"/>
      <c r="SNF94" s="12"/>
      <c r="SNG94" s="12"/>
      <c r="SNH94" s="12"/>
      <c r="SNI94" s="12"/>
      <c r="SNJ94" s="12"/>
      <c r="SNK94" s="12"/>
      <c r="SNL94" s="12"/>
      <c r="SNM94" s="12"/>
      <c r="SNN94" s="12"/>
      <c r="SNO94" s="12"/>
      <c r="SNP94" s="12"/>
      <c r="SNQ94" s="12"/>
      <c r="SNR94" s="12"/>
      <c r="SNS94" s="12"/>
      <c r="SNT94" s="12"/>
      <c r="SNU94" s="12"/>
      <c r="SNV94" s="12"/>
      <c r="SNW94" s="12"/>
      <c r="SNX94" s="12"/>
      <c r="SNY94" s="12"/>
      <c r="SNZ94" s="12"/>
      <c r="SOA94" s="12"/>
      <c r="SOB94" s="12"/>
      <c r="SOC94" s="12"/>
      <c r="SOD94" s="12"/>
      <c r="SOE94" s="12"/>
      <c r="SOF94" s="12"/>
      <c r="SOG94" s="12"/>
      <c r="SOH94" s="12"/>
      <c r="SOI94" s="12"/>
      <c r="SOJ94" s="12"/>
      <c r="SOK94" s="12"/>
      <c r="SOL94" s="12"/>
      <c r="SOM94" s="12"/>
      <c r="SON94" s="12"/>
      <c r="SOO94" s="12"/>
      <c r="SOP94" s="12"/>
      <c r="SOQ94" s="12"/>
      <c r="SOR94" s="12"/>
      <c r="SOS94" s="12"/>
      <c r="SOT94" s="12"/>
      <c r="SOU94" s="12"/>
      <c r="SOV94" s="12"/>
      <c r="SOW94" s="12"/>
      <c r="SOX94" s="12"/>
      <c r="SOY94" s="12"/>
      <c r="SOZ94" s="12"/>
      <c r="SPA94" s="12"/>
      <c r="SPB94" s="12"/>
      <c r="SPC94" s="12"/>
      <c r="SPD94" s="12"/>
      <c r="SPE94" s="12"/>
      <c r="SPF94" s="12"/>
      <c r="SPG94" s="12"/>
      <c r="SPH94" s="12"/>
      <c r="SPI94" s="12"/>
      <c r="SPJ94" s="12"/>
      <c r="SPK94" s="12"/>
      <c r="SPL94" s="12"/>
      <c r="SPM94" s="12"/>
      <c r="SPN94" s="12"/>
      <c r="SPO94" s="12"/>
      <c r="SPP94" s="12"/>
      <c r="SPQ94" s="12"/>
      <c r="SPR94" s="12"/>
      <c r="SPS94" s="12"/>
      <c r="SPT94" s="12"/>
      <c r="SPU94" s="12"/>
      <c r="SPV94" s="12"/>
      <c r="SPW94" s="12"/>
      <c r="SPX94" s="12"/>
      <c r="SPY94" s="12"/>
      <c r="SPZ94" s="12"/>
      <c r="SQA94" s="12"/>
      <c r="SQB94" s="12"/>
      <c r="SQC94" s="12"/>
      <c r="SQD94" s="12"/>
      <c r="SQE94" s="12"/>
      <c r="SQF94" s="12"/>
      <c r="SQG94" s="12"/>
      <c r="SQH94" s="12"/>
      <c r="SQI94" s="12"/>
      <c r="SQJ94" s="12"/>
      <c r="SQK94" s="12"/>
      <c r="SQL94" s="12"/>
      <c r="SQM94" s="12"/>
      <c r="SQN94" s="12"/>
      <c r="SQO94" s="12"/>
      <c r="SQP94" s="12"/>
      <c r="SQQ94" s="12"/>
      <c r="SQR94" s="12"/>
      <c r="SQS94" s="12"/>
      <c r="SQT94" s="12"/>
      <c r="SQU94" s="12"/>
      <c r="SQV94" s="12"/>
      <c r="SQW94" s="12"/>
      <c r="SQX94" s="12"/>
      <c r="SQY94" s="12"/>
      <c r="SQZ94" s="12"/>
      <c r="SRA94" s="12"/>
      <c r="SRB94" s="12"/>
      <c r="SRC94" s="12"/>
      <c r="SRD94" s="12"/>
      <c r="SRE94" s="12"/>
      <c r="SRF94" s="12"/>
      <c r="SRG94" s="12"/>
      <c r="SRH94" s="12"/>
      <c r="SRI94" s="12"/>
      <c r="SRJ94" s="12"/>
      <c r="SRK94" s="12"/>
      <c r="SRL94" s="12"/>
      <c r="SRM94" s="12"/>
      <c r="SRN94" s="12"/>
      <c r="SRO94" s="12"/>
      <c r="SRP94" s="12"/>
      <c r="SRQ94" s="12"/>
      <c r="SRR94" s="12"/>
      <c r="SRS94" s="12"/>
      <c r="SRT94" s="12"/>
      <c r="SRU94" s="12"/>
      <c r="SRV94" s="12"/>
      <c r="SRW94" s="12"/>
      <c r="SRX94" s="12"/>
      <c r="SRY94" s="12"/>
      <c r="SRZ94" s="12"/>
      <c r="SSA94" s="12"/>
      <c r="SSB94" s="12"/>
      <c r="SSC94" s="12"/>
      <c r="SSD94" s="12"/>
      <c r="SSE94" s="12"/>
      <c r="SSF94" s="12"/>
      <c r="SSG94" s="12"/>
      <c r="SSH94" s="12"/>
      <c r="SSI94" s="12"/>
      <c r="SSJ94" s="12"/>
      <c r="SSK94" s="12"/>
      <c r="SSL94" s="12"/>
      <c r="SSM94" s="12"/>
      <c r="SSN94" s="12"/>
      <c r="SSO94" s="12"/>
      <c r="SSP94" s="12"/>
      <c r="SSQ94" s="12"/>
      <c r="SSR94" s="12"/>
      <c r="SSS94" s="12"/>
      <c r="SST94" s="12"/>
      <c r="SSU94" s="12"/>
      <c r="SSV94" s="12"/>
      <c r="SSW94" s="12"/>
      <c r="SSX94" s="12"/>
      <c r="SSY94" s="12"/>
      <c r="SSZ94" s="12"/>
      <c r="STA94" s="12"/>
      <c r="STB94" s="12"/>
      <c r="STC94" s="12"/>
      <c r="STD94" s="12"/>
      <c r="STE94" s="12"/>
      <c r="STF94" s="12"/>
      <c r="STG94" s="12"/>
      <c r="STH94" s="12"/>
      <c r="STI94" s="12"/>
      <c r="STJ94" s="12"/>
      <c r="STK94" s="12"/>
      <c r="STL94" s="12"/>
      <c r="STM94" s="12"/>
      <c r="STN94" s="12"/>
      <c r="STO94" s="12"/>
      <c r="STP94" s="12"/>
      <c r="STQ94" s="12"/>
      <c r="STR94" s="12"/>
      <c r="STS94" s="12"/>
      <c r="STT94" s="12"/>
      <c r="STU94" s="12"/>
      <c r="STV94" s="12"/>
      <c r="STW94" s="12"/>
      <c r="STX94" s="12"/>
      <c r="STY94" s="12"/>
      <c r="STZ94" s="12"/>
      <c r="SUA94" s="12"/>
      <c r="SUB94" s="12"/>
      <c r="SUC94" s="12"/>
      <c r="SUD94" s="12"/>
      <c r="SUE94" s="12"/>
      <c r="SUF94" s="12"/>
      <c r="SUG94" s="12"/>
      <c r="SUH94" s="12"/>
      <c r="SUI94" s="12"/>
      <c r="SUJ94" s="12"/>
      <c r="SUK94" s="12"/>
      <c r="SUL94" s="12"/>
      <c r="SUM94" s="12"/>
      <c r="SUN94" s="12"/>
      <c r="SUO94" s="12"/>
      <c r="SUP94" s="12"/>
      <c r="SUQ94" s="12"/>
      <c r="SUR94" s="12"/>
      <c r="SUS94" s="12"/>
      <c r="SUT94" s="12"/>
      <c r="SUU94" s="12"/>
      <c r="SUV94" s="12"/>
      <c r="SUW94" s="12"/>
      <c r="SUX94" s="12"/>
      <c r="SUY94" s="12"/>
      <c r="SUZ94" s="12"/>
      <c r="SVA94" s="12"/>
      <c r="SVB94" s="12"/>
      <c r="SVC94" s="12"/>
      <c r="SVD94" s="12"/>
      <c r="SVE94" s="12"/>
      <c r="SVF94" s="12"/>
      <c r="SVG94" s="12"/>
      <c r="SVH94" s="12"/>
      <c r="SVI94" s="12"/>
      <c r="SVJ94" s="12"/>
      <c r="SVK94" s="12"/>
      <c r="SVL94" s="12"/>
      <c r="SVM94" s="12"/>
      <c r="SVN94" s="12"/>
      <c r="SVO94" s="12"/>
      <c r="SVP94" s="12"/>
      <c r="SVQ94" s="12"/>
      <c r="SVR94" s="12"/>
      <c r="SVS94" s="12"/>
      <c r="SVT94" s="12"/>
      <c r="SVU94" s="12"/>
      <c r="SVV94" s="12"/>
      <c r="SVW94" s="12"/>
      <c r="SVX94" s="12"/>
      <c r="SVY94" s="12"/>
      <c r="SVZ94" s="12"/>
      <c r="SWA94" s="12"/>
      <c r="SWB94" s="12"/>
      <c r="SWC94" s="12"/>
      <c r="SWD94" s="12"/>
      <c r="SWE94" s="12"/>
      <c r="SWF94" s="12"/>
      <c r="SWG94" s="12"/>
      <c r="SWH94" s="12"/>
      <c r="SWI94" s="12"/>
      <c r="SWJ94" s="12"/>
      <c r="SWK94" s="12"/>
      <c r="SWL94" s="12"/>
      <c r="SWM94" s="12"/>
      <c r="SWN94" s="12"/>
      <c r="SWO94" s="12"/>
      <c r="SWP94" s="12"/>
      <c r="SWQ94" s="12"/>
      <c r="SWR94" s="12"/>
      <c r="SWS94" s="12"/>
      <c r="SWT94" s="12"/>
      <c r="SWU94" s="12"/>
      <c r="SWV94" s="12"/>
      <c r="SWW94" s="12"/>
      <c r="SWX94" s="12"/>
      <c r="SWY94" s="12"/>
      <c r="SWZ94" s="12"/>
      <c r="SXA94" s="12"/>
      <c r="SXB94" s="12"/>
      <c r="SXC94" s="12"/>
      <c r="SXD94" s="12"/>
      <c r="SXE94" s="12"/>
      <c r="SXF94" s="12"/>
      <c r="SXG94" s="12"/>
      <c r="SXH94" s="12"/>
      <c r="SXI94" s="12"/>
      <c r="SXJ94" s="12"/>
      <c r="SXK94" s="12"/>
      <c r="SXL94" s="12"/>
      <c r="SXM94" s="12"/>
      <c r="SXN94" s="12"/>
      <c r="SXO94" s="12"/>
      <c r="SXP94" s="12"/>
      <c r="SXQ94" s="12"/>
      <c r="SXR94" s="12"/>
      <c r="SXS94" s="12"/>
      <c r="SXT94" s="12"/>
      <c r="SXU94" s="12"/>
      <c r="SXV94" s="12"/>
      <c r="SXW94" s="12"/>
      <c r="SXX94" s="12"/>
      <c r="SXY94" s="12"/>
      <c r="SXZ94" s="12"/>
      <c r="SYA94" s="12"/>
      <c r="SYB94" s="12"/>
      <c r="SYC94" s="12"/>
      <c r="SYD94" s="12"/>
      <c r="SYE94" s="12"/>
      <c r="SYF94" s="12"/>
      <c r="SYG94" s="12"/>
      <c r="SYH94" s="12"/>
      <c r="SYI94" s="12"/>
      <c r="SYJ94" s="12"/>
      <c r="SYK94" s="12"/>
      <c r="SYL94" s="12"/>
      <c r="SYM94" s="12"/>
      <c r="SYN94" s="12"/>
      <c r="SYO94" s="12"/>
      <c r="SYP94" s="12"/>
      <c r="SYQ94" s="12"/>
      <c r="SYR94" s="12"/>
      <c r="SYS94" s="12"/>
      <c r="SYT94" s="12"/>
      <c r="SYU94" s="12"/>
      <c r="SYV94" s="12"/>
      <c r="SYW94" s="12"/>
      <c r="SYX94" s="12"/>
      <c r="SYY94" s="12"/>
      <c r="SYZ94" s="12"/>
      <c r="SZA94" s="12"/>
      <c r="SZB94" s="12"/>
      <c r="SZC94" s="12"/>
      <c r="SZD94" s="12"/>
      <c r="SZE94" s="12"/>
      <c r="SZF94" s="12"/>
      <c r="SZG94" s="12"/>
      <c r="SZH94" s="12"/>
      <c r="SZI94" s="12"/>
      <c r="SZJ94" s="12"/>
      <c r="SZK94" s="12"/>
      <c r="SZL94" s="12"/>
      <c r="SZM94" s="12"/>
      <c r="SZN94" s="12"/>
      <c r="SZO94" s="12"/>
      <c r="SZP94" s="12"/>
      <c r="SZQ94" s="12"/>
      <c r="SZR94" s="12"/>
      <c r="SZS94" s="12"/>
      <c r="SZT94" s="12"/>
      <c r="SZU94" s="12"/>
      <c r="SZV94" s="12"/>
      <c r="SZW94" s="12"/>
      <c r="SZX94" s="12"/>
      <c r="SZY94" s="12"/>
      <c r="SZZ94" s="12"/>
      <c r="TAA94" s="12"/>
      <c r="TAB94" s="12"/>
      <c r="TAC94" s="12"/>
      <c r="TAD94" s="12"/>
      <c r="TAE94" s="12"/>
      <c r="TAF94" s="12"/>
      <c r="TAG94" s="12"/>
      <c r="TAH94" s="12"/>
      <c r="TAI94" s="12"/>
      <c r="TAJ94" s="12"/>
      <c r="TAK94" s="12"/>
      <c r="TAL94" s="12"/>
      <c r="TAM94" s="12"/>
      <c r="TAN94" s="12"/>
      <c r="TAO94" s="12"/>
      <c r="TAP94" s="12"/>
      <c r="TAQ94" s="12"/>
      <c r="TAR94" s="12"/>
      <c r="TAS94" s="12"/>
      <c r="TAT94" s="12"/>
      <c r="TAU94" s="12"/>
      <c r="TAV94" s="12"/>
      <c r="TAW94" s="12"/>
      <c r="TAX94" s="12"/>
      <c r="TAY94" s="12"/>
      <c r="TAZ94" s="12"/>
      <c r="TBA94" s="12"/>
      <c r="TBB94" s="12"/>
      <c r="TBC94" s="12"/>
      <c r="TBD94" s="12"/>
      <c r="TBE94" s="12"/>
      <c r="TBF94" s="12"/>
      <c r="TBG94" s="12"/>
      <c r="TBH94" s="12"/>
      <c r="TBI94" s="12"/>
      <c r="TBJ94" s="12"/>
      <c r="TBK94" s="12"/>
      <c r="TBL94" s="12"/>
      <c r="TBM94" s="12"/>
      <c r="TBN94" s="12"/>
      <c r="TBO94" s="12"/>
      <c r="TBP94" s="12"/>
      <c r="TBQ94" s="12"/>
      <c r="TBR94" s="12"/>
      <c r="TBS94" s="12"/>
      <c r="TBT94" s="12"/>
      <c r="TBU94" s="12"/>
      <c r="TBV94" s="12"/>
      <c r="TBW94" s="12"/>
      <c r="TBX94" s="12"/>
      <c r="TBY94" s="12"/>
      <c r="TBZ94" s="12"/>
      <c r="TCA94" s="12"/>
      <c r="TCB94" s="12"/>
      <c r="TCC94" s="12"/>
      <c r="TCD94" s="12"/>
      <c r="TCE94" s="12"/>
      <c r="TCF94" s="12"/>
      <c r="TCG94" s="12"/>
      <c r="TCH94" s="12"/>
      <c r="TCI94" s="12"/>
      <c r="TCJ94" s="12"/>
      <c r="TCK94" s="12"/>
      <c r="TCL94" s="12"/>
      <c r="TCM94" s="12"/>
      <c r="TCN94" s="12"/>
      <c r="TCO94" s="12"/>
      <c r="TCP94" s="12"/>
      <c r="TCQ94" s="12"/>
      <c r="TCR94" s="12"/>
      <c r="TCS94" s="12"/>
      <c r="TCT94" s="12"/>
      <c r="TCU94" s="12"/>
      <c r="TCV94" s="12"/>
      <c r="TCW94" s="12"/>
      <c r="TCX94" s="12"/>
      <c r="TCY94" s="12"/>
      <c r="TCZ94" s="12"/>
      <c r="TDA94" s="12"/>
      <c r="TDB94" s="12"/>
      <c r="TDC94" s="12"/>
      <c r="TDD94" s="12"/>
      <c r="TDE94" s="12"/>
      <c r="TDF94" s="12"/>
      <c r="TDG94" s="12"/>
      <c r="TDH94" s="12"/>
      <c r="TDI94" s="12"/>
      <c r="TDJ94" s="12"/>
      <c r="TDK94" s="12"/>
      <c r="TDL94" s="12"/>
      <c r="TDM94" s="12"/>
      <c r="TDN94" s="12"/>
      <c r="TDO94" s="12"/>
      <c r="TDP94" s="12"/>
      <c r="TDQ94" s="12"/>
      <c r="TDR94" s="12"/>
      <c r="TDS94" s="12"/>
      <c r="TDT94" s="12"/>
      <c r="TDU94" s="12"/>
      <c r="TDV94" s="12"/>
      <c r="TDW94" s="12"/>
      <c r="TDX94" s="12"/>
      <c r="TDY94" s="12"/>
      <c r="TDZ94" s="12"/>
      <c r="TEA94" s="12"/>
      <c r="TEB94" s="12"/>
      <c r="TEC94" s="12"/>
      <c r="TED94" s="12"/>
      <c r="TEE94" s="12"/>
      <c r="TEF94" s="12"/>
      <c r="TEG94" s="12"/>
      <c r="TEH94" s="12"/>
      <c r="TEI94" s="12"/>
      <c r="TEJ94" s="12"/>
      <c r="TEK94" s="12"/>
      <c r="TEL94" s="12"/>
      <c r="TEM94" s="12"/>
      <c r="TEN94" s="12"/>
      <c r="TEO94" s="12"/>
      <c r="TEP94" s="12"/>
      <c r="TEQ94" s="12"/>
      <c r="TER94" s="12"/>
      <c r="TES94" s="12"/>
      <c r="TET94" s="12"/>
      <c r="TEU94" s="12"/>
      <c r="TEV94" s="12"/>
      <c r="TEW94" s="12"/>
      <c r="TEX94" s="12"/>
      <c r="TEY94" s="12"/>
      <c r="TEZ94" s="12"/>
      <c r="TFA94" s="12"/>
      <c r="TFB94" s="12"/>
      <c r="TFC94" s="12"/>
      <c r="TFD94" s="12"/>
      <c r="TFE94" s="12"/>
      <c r="TFF94" s="12"/>
      <c r="TFG94" s="12"/>
      <c r="TFH94" s="12"/>
      <c r="TFI94" s="12"/>
      <c r="TFJ94" s="12"/>
      <c r="TFK94" s="12"/>
      <c r="TFL94" s="12"/>
      <c r="TFM94" s="12"/>
      <c r="TFN94" s="12"/>
      <c r="TFO94" s="12"/>
      <c r="TFP94" s="12"/>
      <c r="TFQ94" s="12"/>
      <c r="TFR94" s="12"/>
      <c r="TFS94" s="12"/>
      <c r="TFT94" s="12"/>
      <c r="TFU94" s="12"/>
      <c r="TFV94" s="12"/>
      <c r="TFW94" s="12"/>
      <c r="TFX94" s="12"/>
      <c r="TFY94" s="12"/>
      <c r="TFZ94" s="12"/>
      <c r="TGA94" s="12"/>
      <c r="TGB94" s="12"/>
      <c r="TGC94" s="12"/>
      <c r="TGD94" s="12"/>
      <c r="TGE94" s="12"/>
      <c r="TGF94" s="12"/>
      <c r="TGG94" s="12"/>
      <c r="TGH94" s="12"/>
      <c r="TGI94" s="12"/>
      <c r="TGJ94" s="12"/>
      <c r="TGK94" s="12"/>
      <c r="TGL94" s="12"/>
      <c r="TGM94" s="12"/>
      <c r="TGN94" s="12"/>
      <c r="TGO94" s="12"/>
      <c r="TGP94" s="12"/>
      <c r="TGQ94" s="12"/>
      <c r="TGR94" s="12"/>
      <c r="TGS94" s="12"/>
      <c r="TGT94" s="12"/>
      <c r="TGU94" s="12"/>
      <c r="TGV94" s="12"/>
      <c r="TGW94" s="12"/>
      <c r="TGX94" s="12"/>
      <c r="TGY94" s="12"/>
      <c r="TGZ94" s="12"/>
      <c r="THA94" s="12"/>
      <c r="THB94" s="12"/>
      <c r="THC94" s="12"/>
      <c r="THD94" s="12"/>
      <c r="THE94" s="12"/>
      <c r="THF94" s="12"/>
      <c r="THG94" s="12"/>
      <c r="THH94" s="12"/>
      <c r="THI94" s="12"/>
      <c r="THJ94" s="12"/>
      <c r="THK94" s="12"/>
      <c r="THL94" s="12"/>
      <c r="THM94" s="12"/>
      <c r="THN94" s="12"/>
      <c r="THO94" s="12"/>
      <c r="THP94" s="12"/>
      <c r="THQ94" s="12"/>
      <c r="THR94" s="12"/>
      <c r="THS94" s="12"/>
      <c r="THT94" s="12"/>
      <c r="THU94" s="12"/>
      <c r="THV94" s="12"/>
      <c r="THW94" s="12"/>
      <c r="THX94" s="12"/>
      <c r="THY94" s="12"/>
      <c r="THZ94" s="12"/>
      <c r="TIA94" s="12"/>
      <c r="TIB94" s="12"/>
      <c r="TIC94" s="12"/>
      <c r="TID94" s="12"/>
      <c r="TIE94" s="12"/>
      <c r="TIF94" s="12"/>
      <c r="TIG94" s="12"/>
      <c r="TIH94" s="12"/>
      <c r="TII94" s="12"/>
      <c r="TIJ94" s="12"/>
      <c r="TIK94" s="12"/>
      <c r="TIL94" s="12"/>
      <c r="TIM94" s="12"/>
      <c r="TIN94" s="12"/>
      <c r="TIO94" s="12"/>
      <c r="TIP94" s="12"/>
      <c r="TIQ94" s="12"/>
      <c r="TIR94" s="12"/>
      <c r="TIS94" s="12"/>
      <c r="TIT94" s="12"/>
      <c r="TIU94" s="12"/>
      <c r="TIV94" s="12"/>
      <c r="TIW94" s="12"/>
      <c r="TIX94" s="12"/>
      <c r="TIY94" s="12"/>
      <c r="TIZ94" s="12"/>
      <c r="TJA94" s="12"/>
      <c r="TJB94" s="12"/>
      <c r="TJC94" s="12"/>
      <c r="TJD94" s="12"/>
      <c r="TJE94" s="12"/>
      <c r="TJF94" s="12"/>
      <c r="TJG94" s="12"/>
      <c r="TJH94" s="12"/>
      <c r="TJI94" s="12"/>
      <c r="TJJ94" s="12"/>
      <c r="TJK94" s="12"/>
      <c r="TJL94" s="12"/>
      <c r="TJM94" s="12"/>
      <c r="TJN94" s="12"/>
      <c r="TJO94" s="12"/>
      <c r="TJP94" s="12"/>
      <c r="TJQ94" s="12"/>
      <c r="TJR94" s="12"/>
      <c r="TJS94" s="12"/>
      <c r="TJT94" s="12"/>
      <c r="TJU94" s="12"/>
      <c r="TJV94" s="12"/>
      <c r="TJW94" s="12"/>
      <c r="TJX94" s="12"/>
      <c r="TJY94" s="12"/>
      <c r="TJZ94" s="12"/>
      <c r="TKA94" s="12"/>
      <c r="TKB94" s="12"/>
      <c r="TKC94" s="12"/>
      <c r="TKD94" s="12"/>
      <c r="TKE94" s="12"/>
      <c r="TKF94" s="12"/>
      <c r="TKG94" s="12"/>
      <c r="TKH94" s="12"/>
      <c r="TKI94" s="12"/>
      <c r="TKJ94" s="12"/>
      <c r="TKK94" s="12"/>
      <c r="TKL94" s="12"/>
      <c r="TKM94" s="12"/>
      <c r="TKN94" s="12"/>
      <c r="TKO94" s="12"/>
      <c r="TKP94" s="12"/>
      <c r="TKQ94" s="12"/>
      <c r="TKR94" s="12"/>
      <c r="TKS94" s="12"/>
      <c r="TKT94" s="12"/>
      <c r="TKU94" s="12"/>
      <c r="TKV94" s="12"/>
      <c r="TKW94" s="12"/>
      <c r="TKX94" s="12"/>
      <c r="TKY94" s="12"/>
      <c r="TKZ94" s="12"/>
      <c r="TLA94" s="12"/>
      <c r="TLB94" s="12"/>
      <c r="TLC94" s="12"/>
      <c r="TLD94" s="12"/>
      <c r="TLE94" s="12"/>
      <c r="TLF94" s="12"/>
      <c r="TLG94" s="12"/>
      <c r="TLH94" s="12"/>
      <c r="TLI94" s="12"/>
      <c r="TLJ94" s="12"/>
      <c r="TLK94" s="12"/>
      <c r="TLL94" s="12"/>
      <c r="TLM94" s="12"/>
      <c r="TLN94" s="12"/>
      <c r="TLO94" s="12"/>
      <c r="TLP94" s="12"/>
      <c r="TLQ94" s="12"/>
      <c r="TLR94" s="12"/>
      <c r="TLS94" s="12"/>
      <c r="TLT94" s="12"/>
      <c r="TLU94" s="12"/>
      <c r="TLV94" s="12"/>
      <c r="TLW94" s="12"/>
      <c r="TLX94" s="12"/>
      <c r="TLY94" s="12"/>
      <c r="TLZ94" s="12"/>
      <c r="TMA94" s="12"/>
      <c r="TMB94" s="12"/>
      <c r="TMC94" s="12"/>
      <c r="TMD94" s="12"/>
      <c r="TME94" s="12"/>
      <c r="TMF94" s="12"/>
      <c r="TMG94" s="12"/>
      <c r="TMH94" s="12"/>
      <c r="TMI94" s="12"/>
      <c r="TMJ94" s="12"/>
      <c r="TMK94" s="12"/>
      <c r="TML94" s="12"/>
      <c r="TMM94" s="12"/>
      <c r="TMN94" s="12"/>
      <c r="TMO94" s="12"/>
      <c r="TMP94" s="12"/>
      <c r="TMQ94" s="12"/>
      <c r="TMR94" s="12"/>
      <c r="TMS94" s="12"/>
      <c r="TMT94" s="12"/>
      <c r="TMU94" s="12"/>
      <c r="TMV94" s="12"/>
      <c r="TMW94" s="12"/>
      <c r="TMX94" s="12"/>
      <c r="TMY94" s="12"/>
      <c r="TMZ94" s="12"/>
      <c r="TNA94" s="12"/>
      <c r="TNB94" s="12"/>
      <c r="TNC94" s="12"/>
      <c r="TND94" s="12"/>
      <c r="TNE94" s="12"/>
      <c r="TNF94" s="12"/>
      <c r="TNG94" s="12"/>
      <c r="TNH94" s="12"/>
      <c r="TNI94" s="12"/>
      <c r="TNJ94" s="12"/>
      <c r="TNK94" s="12"/>
      <c r="TNL94" s="12"/>
      <c r="TNM94" s="12"/>
      <c r="TNN94" s="12"/>
      <c r="TNO94" s="12"/>
      <c r="TNP94" s="12"/>
      <c r="TNQ94" s="12"/>
      <c r="TNR94" s="12"/>
      <c r="TNS94" s="12"/>
      <c r="TNT94" s="12"/>
      <c r="TNU94" s="12"/>
      <c r="TNV94" s="12"/>
      <c r="TNW94" s="12"/>
      <c r="TNX94" s="12"/>
      <c r="TNY94" s="12"/>
      <c r="TNZ94" s="12"/>
      <c r="TOA94" s="12"/>
      <c r="TOB94" s="12"/>
      <c r="TOC94" s="12"/>
      <c r="TOD94" s="12"/>
      <c r="TOE94" s="12"/>
      <c r="TOF94" s="12"/>
      <c r="TOG94" s="12"/>
      <c r="TOH94" s="12"/>
      <c r="TOI94" s="12"/>
      <c r="TOJ94" s="12"/>
      <c r="TOK94" s="12"/>
      <c r="TOL94" s="12"/>
      <c r="TOM94" s="12"/>
      <c r="TON94" s="12"/>
      <c r="TOO94" s="12"/>
      <c r="TOP94" s="12"/>
      <c r="TOQ94" s="12"/>
      <c r="TOR94" s="12"/>
      <c r="TOS94" s="12"/>
      <c r="TOT94" s="12"/>
      <c r="TOU94" s="12"/>
      <c r="TOV94" s="12"/>
      <c r="TOW94" s="12"/>
      <c r="TOX94" s="12"/>
      <c r="TOY94" s="12"/>
      <c r="TOZ94" s="12"/>
      <c r="TPA94" s="12"/>
      <c r="TPB94" s="12"/>
      <c r="TPC94" s="12"/>
      <c r="TPD94" s="12"/>
      <c r="TPE94" s="12"/>
      <c r="TPF94" s="12"/>
      <c r="TPG94" s="12"/>
      <c r="TPH94" s="12"/>
      <c r="TPI94" s="12"/>
      <c r="TPJ94" s="12"/>
      <c r="TPK94" s="12"/>
      <c r="TPL94" s="12"/>
      <c r="TPM94" s="12"/>
      <c r="TPN94" s="12"/>
      <c r="TPO94" s="12"/>
      <c r="TPP94" s="12"/>
      <c r="TPQ94" s="12"/>
      <c r="TPR94" s="12"/>
      <c r="TPS94" s="12"/>
      <c r="TPT94" s="12"/>
      <c r="TPU94" s="12"/>
      <c r="TPV94" s="12"/>
      <c r="TPW94" s="12"/>
      <c r="TPX94" s="12"/>
      <c r="TPY94" s="12"/>
      <c r="TPZ94" s="12"/>
      <c r="TQA94" s="12"/>
      <c r="TQB94" s="12"/>
      <c r="TQC94" s="12"/>
      <c r="TQD94" s="12"/>
      <c r="TQE94" s="12"/>
      <c r="TQF94" s="12"/>
      <c r="TQG94" s="12"/>
      <c r="TQH94" s="12"/>
      <c r="TQI94" s="12"/>
      <c r="TQJ94" s="12"/>
      <c r="TQK94" s="12"/>
      <c r="TQL94" s="12"/>
      <c r="TQM94" s="12"/>
      <c r="TQN94" s="12"/>
      <c r="TQO94" s="12"/>
      <c r="TQP94" s="12"/>
      <c r="TQQ94" s="12"/>
      <c r="TQR94" s="12"/>
      <c r="TQS94" s="12"/>
      <c r="TQT94" s="12"/>
      <c r="TQU94" s="12"/>
      <c r="TQV94" s="12"/>
      <c r="TQW94" s="12"/>
      <c r="TQX94" s="12"/>
      <c r="TQY94" s="12"/>
      <c r="TQZ94" s="12"/>
      <c r="TRA94" s="12"/>
      <c r="TRB94" s="12"/>
      <c r="TRC94" s="12"/>
      <c r="TRD94" s="12"/>
      <c r="TRE94" s="12"/>
      <c r="TRF94" s="12"/>
      <c r="TRG94" s="12"/>
      <c r="TRH94" s="12"/>
      <c r="TRI94" s="12"/>
      <c r="TRJ94" s="12"/>
      <c r="TRK94" s="12"/>
      <c r="TRL94" s="12"/>
      <c r="TRM94" s="12"/>
      <c r="TRN94" s="12"/>
      <c r="TRO94" s="12"/>
      <c r="TRP94" s="12"/>
      <c r="TRQ94" s="12"/>
      <c r="TRR94" s="12"/>
      <c r="TRS94" s="12"/>
      <c r="TRT94" s="12"/>
      <c r="TRU94" s="12"/>
      <c r="TRV94" s="12"/>
      <c r="TRW94" s="12"/>
      <c r="TRX94" s="12"/>
      <c r="TRY94" s="12"/>
      <c r="TRZ94" s="12"/>
      <c r="TSA94" s="12"/>
      <c r="TSB94" s="12"/>
      <c r="TSC94" s="12"/>
      <c r="TSD94" s="12"/>
      <c r="TSE94" s="12"/>
      <c r="TSF94" s="12"/>
      <c r="TSG94" s="12"/>
      <c r="TSH94" s="12"/>
      <c r="TSI94" s="12"/>
      <c r="TSJ94" s="12"/>
      <c r="TSK94" s="12"/>
      <c r="TSL94" s="12"/>
      <c r="TSM94" s="12"/>
      <c r="TSN94" s="12"/>
      <c r="TSO94" s="12"/>
      <c r="TSP94" s="12"/>
      <c r="TSQ94" s="12"/>
      <c r="TSR94" s="12"/>
      <c r="TSS94" s="12"/>
      <c r="TST94" s="12"/>
      <c r="TSU94" s="12"/>
      <c r="TSV94" s="12"/>
      <c r="TSW94" s="12"/>
      <c r="TSX94" s="12"/>
      <c r="TSY94" s="12"/>
      <c r="TSZ94" s="12"/>
      <c r="TTA94" s="12"/>
      <c r="TTB94" s="12"/>
      <c r="TTC94" s="12"/>
      <c r="TTD94" s="12"/>
      <c r="TTE94" s="12"/>
      <c r="TTF94" s="12"/>
      <c r="TTG94" s="12"/>
      <c r="TTH94" s="12"/>
      <c r="TTI94" s="12"/>
      <c r="TTJ94" s="12"/>
      <c r="TTK94" s="12"/>
      <c r="TTL94" s="12"/>
      <c r="TTM94" s="12"/>
      <c r="TTN94" s="12"/>
      <c r="TTO94" s="12"/>
      <c r="TTP94" s="12"/>
      <c r="TTQ94" s="12"/>
      <c r="TTR94" s="12"/>
      <c r="TTS94" s="12"/>
      <c r="TTT94" s="12"/>
      <c r="TTU94" s="12"/>
      <c r="TTV94" s="12"/>
      <c r="TTW94" s="12"/>
      <c r="TTX94" s="12"/>
      <c r="TTY94" s="12"/>
      <c r="TTZ94" s="12"/>
      <c r="TUA94" s="12"/>
      <c r="TUB94" s="12"/>
      <c r="TUC94" s="12"/>
      <c r="TUD94" s="12"/>
      <c r="TUE94" s="12"/>
      <c r="TUF94" s="12"/>
      <c r="TUG94" s="12"/>
      <c r="TUH94" s="12"/>
      <c r="TUI94" s="12"/>
      <c r="TUJ94" s="12"/>
      <c r="TUK94" s="12"/>
      <c r="TUL94" s="12"/>
      <c r="TUM94" s="12"/>
      <c r="TUN94" s="12"/>
      <c r="TUO94" s="12"/>
      <c r="TUP94" s="12"/>
      <c r="TUQ94" s="12"/>
      <c r="TUR94" s="12"/>
      <c r="TUS94" s="12"/>
      <c r="TUT94" s="12"/>
      <c r="TUU94" s="12"/>
      <c r="TUV94" s="12"/>
      <c r="TUW94" s="12"/>
      <c r="TUX94" s="12"/>
      <c r="TUY94" s="12"/>
      <c r="TUZ94" s="12"/>
      <c r="TVA94" s="12"/>
      <c r="TVB94" s="12"/>
      <c r="TVC94" s="12"/>
      <c r="TVD94" s="12"/>
      <c r="TVE94" s="12"/>
      <c r="TVF94" s="12"/>
      <c r="TVG94" s="12"/>
      <c r="TVH94" s="12"/>
      <c r="TVI94" s="12"/>
      <c r="TVJ94" s="12"/>
      <c r="TVK94" s="12"/>
      <c r="TVL94" s="12"/>
      <c r="TVM94" s="12"/>
      <c r="TVN94" s="12"/>
      <c r="TVO94" s="12"/>
      <c r="TVP94" s="12"/>
      <c r="TVQ94" s="12"/>
      <c r="TVR94" s="12"/>
      <c r="TVS94" s="12"/>
      <c r="TVT94" s="12"/>
      <c r="TVU94" s="12"/>
      <c r="TVV94" s="12"/>
      <c r="TVW94" s="12"/>
      <c r="TVX94" s="12"/>
      <c r="TVY94" s="12"/>
      <c r="TVZ94" s="12"/>
      <c r="TWA94" s="12"/>
      <c r="TWB94" s="12"/>
      <c r="TWC94" s="12"/>
      <c r="TWD94" s="12"/>
      <c r="TWE94" s="12"/>
      <c r="TWF94" s="12"/>
      <c r="TWG94" s="12"/>
      <c r="TWH94" s="12"/>
      <c r="TWI94" s="12"/>
      <c r="TWJ94" s="12"/>
      <c r="TWK94" s="12"/>
      <c r="TWL94" s="12"/>
      <c r="TWM94" s="12"/>
      <c r="TWN94" s="12"/>
      <c r="TWO94" s="12"/>
      <c r="TWP94" s="12"/>
      <c r="TWQ94" s="12"/>
      <c r="TWR94" s="12"/>
      <c r="TWS94" s="12"/>
      <c r="TWT94" s="12"/>
      <c r="TWU94" s="12"/>
      <c r="TWV94" s="12"/>
      <c r="TWW94" s="12"/>
      <c r="TWX94" s="12"/>
      <c r="TWY94" s="12"/>
      <c r="TWZ94" s="12"/>
      <c r="TXA94" s="12"/>
      <c r="TXB94" s="12"/>
      <c r="TXC94" s="12"/>
      <c r="TXD94" s="12"/>
      <c r="TXE94" s="12"/>
      <c r="TXF94" s="12"/>
      <c r="TXG94" s="12"/>
      <c r="TXH94" s="12"/>
      <c r="TXI94" s="12"/>
      <c r="TXJ94" s="12"/>
      <c r="TXK94" s="12"/>
      <c r="TXL94" s="12"/>
      <c r="TXM94" s="12"/>
      <c r="TXN94" s="12"/>
      <c r="TXO94" s="12"/>
      <c r="TXP94" s="12"/>
      <c r="TXQ94" s="12"/>
      <c r="TXR94" s="12"/>
      <c r="TXS94" s="12"/>
      <c r="TXT94" s="12"/>
      <c r="TXU94" s="12"/>
      <c r="TXV94" s="12"/>
      <c r="TXW94" s="12"/>
      <c r="TXX94" s="12"/>
      <c r="TXY94" s="12"/>
      <c r="TXZ94" s="12"/>
      <c r="TYA94" s="12"/>
      <c r="TYB94" s="12"/>
      <c r="TYC94" s="12"/>
      <c r="TYD94" s="12"/>
      <c r="TYE94" s="12"/>
      <c r="TYF94" s="12"/>
      <c r="TYG94" s="12"/>
      <c r="TYH94" s="12"/>
      <c r="TYI94" s="12"/>
      <c r="TYJ94" s="12"/>
      <c r="TYK94" s="12"/>
      <c r="TYL94" s="12"/>
      <c r="TYM94" s="12"/>
      <c r="TYN94" s="12"/>
      <c r="TYO94" s="12"/>
      <c r="TYP94" s="12"/>
      <c r="TYQ94" s="12"/>
      <c r="TYR94" s="12"/>
      <c r="TYS94" s="12"/>
      <c r="TYT94" s="12"/>
      <c r="TYU94" s="12"/>
      <c r="TYV94" s="12"/>
      <c r="TYW94" s="12"/>
      <c r="TYX94" s="12"/>
      <c r="TYY94" s="12"/>
      <c r="TYZ94" s="12"/>
      <c r="TZA94" s="12"/>
      <c r="TZB94" s="12"/>
      <c r="TZC94" s="12"/>
      <c r="TZD94" s="12"/>
      <c r="TZE94" s="12"/>
      <c r="TZF94" s="12"/>
      <c r="TZG94" s="12"/>
      <c r="TZH94" s="12"/>
      <c r="TZI94" s="12"/>
      <c r="TZJ94" s="12"/>
      <c r="TZK94" s="12"/>
      <c r="TZL94" s="12"/>
      <c r="TZM94" s="12"/>
      <c r="TZN94" s="12"/>
      <c r="TZO94" s="12"/>
      <c r="TZP94" s="12"/>
      <c r="TZQ94" s="12"/>
      <c r="TZR94" s="12"/>
      <c r="TZS94" s="12"/>
      <c r="TZT94" s="12"/>
      <c r="TZU94" s="12"/>
      <c r="TZV94" s="12"/>
      <c r="TZW94" s="12"/>
      <c r="TZX94" s="12"/>
      <c r="TZY94" s="12"/>
      <c r="TZZ94" s="12"/>
      <c r="UAA94" s="12"/>
      <c r="UAB94" s="12"/>
      <c r="UAC94" s="12"/>
      <c r="UAD94" s="12"/>
      <c r="UAE94" s="12"/>
      <c r="UAF94" s="12"/>
      <c r="UAG94" s="12"/>
      <c r="UAH94" s="12"/>
      <c r="UAI94" s="12"/>
      <c r="UAJ94" s="12"/>
      <c r="UAK94" s="12"/>
      <c r="UAL94" s="12"/>
      <c r="UAM94" s="12"/>
      <c r="UAN94" s="12"/>
      <c r="UAO94" s="12"/>
      <c r="UAP94" s="12"/>
      <c r="UAQ94" s="12"/>
      <c r="UAR94" s="12"/>
      <c r="UAS94" s="12"/>
      <c r="UAT94" s="12"/>
      <c r="UAU94" s="12"/>
      <c r="UAV94" s="12"/>
      <c r="UAW94" s="12"/>
      <c r="UAX94" s="12"/>
      <c r="UAY94" s="12"/>
      <c r="UAZ94" s="12"/>
      <c r="UBA94" s="12"/>
      <c r="UBB94" s="12"/>
      <c r="UBC94" s="12"/>
      <c r="UBD94" s="12"/>
      <c r="UBE94" s="12"/>
      <c r="UBF94" s="12"/>
      <c r="UBG94" s="12"/>
      <c r="UBH94" s="12"/>
      <c r="UBI94" s="12"/>
      <c r="UBJ94" s="12"/>
      <c r="UBK94" s="12"/>
      <c r="UBL94" s="12"/>
      <c r="UBM94" s="12"/>
      <c r="UBN94" s="12"/>
      <c r="UBO94" s="12"/>
      <c r="UBP94" s="12"/>
      <c r="UBQ94" s="12"/>
      <c r="UBR94" s="12"/>
      <c r="UBS94" s="12"/>
      <c r="UBT94" s="12"/>
      <c r="UBU94" s="12"/>
      <c r="UBV94" s="12"/>
      <c r="UBW94" s="12"/>
      <c r="UBX94" s="12"/>
      <c r="UBY94" s="12"/>
      <c r="UBZ94" s="12"/>
      <c r="UCA94" s="12"/>
      <c r="UCB94" s="12"/>
      <c r="UCC94" s="12"/>
      <c r="UCD94" s="12"/>
      <c r="UCE94" s="12"/>
      <c r="UCF94" s="12"/>
      <c r="UCG94" s="12"/>
      <c r="UCH94" s="12"/>
      <c r="UCI94" s="12"/>
      <c r="UCJ94" s="12"/>
      <c r="UCK94" s="12"/>
      <c r="UCL94" s="12"/>
      <c r="UCM94" s="12"/>
      <c r="UCN94" s="12"/>
      <c r="UCO94" s="12"/>
      <c r="UCP94" s="12"/>
      <c r="UCQ94" s="12"/>
      <c r="UCR94" s="12"/>
      <c r="UCS94" s="12"/>
      <c r="UCT94" s="12"/>
      <c r="UCU94" s="12"/>
      <c r="UCV94" s="12"/>
      <c r="UCW94" s="12"/>
      <c r="UCX94" s="12"/>
      <c r="UCY94" s="12"/>
      <c r="UCZ94" s="12"/>
      <c r="UDA94" s="12"/>
      <c r="UDB94" s="12"/>
      <c r="UDC94" s="12"/>
      <c r="UDD94" s="12"/>
      <c r="UDE94" s="12"/>
      <c r="UDF94" s="12"/>
      <c r="UDG94" s="12"/>
      <c r="UDH94" s="12"/>
      <c r="UDI94" s="12"/>
      <c r="UDJ94" s="12"/>
      <c r="UDK94" s="12"/>
      <c r="UDL94" s="12"/>
      <c r="UDM94" s="12"/>
      <c r="UDN94" s="12"/>
      <c r="UDO94" s="12"/>
      <c r="UDP94" s="12"/>
      <c r="UDQ94" s="12"/>
      <c r="UDR94" s="12"/>
      <c r="UDS94" s="12"/>
      <c r="UDT94" s="12"/>
      <c r="UDU94" s="12"/>
      <c r="UDV94" s="12"/>
      <c r="UDW94" s="12"/>
      <c r="UDX94" s="12"/>
      <c r="UDY94" s="12"/>
      <c r="UDZ94" s="12"/>
      <c r="UEA94" s="12"/>
      <c r="UEB94" s="12"/>
      <c r="UEC94" s="12"/>
      <c r="UED94" s="12"/>
      <c r="UEE94" s="12"/>
      <c r="UEF94" s="12"/>
      <c r="UEG94" s="12"/>
      <c r="UEH94" s="12"/>
      <c r="UEI94" s="12"/>
      <c r="UEJ94" s="12"/>
      <c r="UEK94" s="12"/>
      <c r="UEL94" s="12"/>
      <c r="UEM94" s="12"/>
      <c r="UEN94" s="12"/>
      <c r="UEO94" s="12"/>
      <c r="UEP94" s="12"/>
      <c r="UEQ94" s="12"/>
      <c r="UER94" s="12"/>
      <c r="UES94" s="12"/>
      <c r="UET94" s="12"/>
      <c r="UEU94" s="12"/>
      <c r="UEV94" s="12"/>
      <c r="UEW94" s="12"/>
      <c r="UEX94" s="12"/>
      <c r="UEY94" s="12"/>
      <c r="UEZ94" s="12"/>
      <c r="UFA94" s="12"/>
      <c r="UFB94" s="12"/>
      <c r="UFC94" s="12"/>
      <c r="UFD94" s="12"/>
      <c r="UFE94" s="12"/>
      <c r="UFF94" s="12"/>
      <c r="UFG94" s="12"/>
      <c r="UFH94" s="12"/>
      <c r="UFI94" s="12"/>
      <c r="UFJ94" s="12"/>
      <c r="UFK94" s="12"/>
      <c r="UFL94" s="12"/>
      <c r="UFM94" s="12"/>
      <c r="UFN94" s="12"/>
      <c r="UFO94" s="12"/>
      <c r="UFP94" s="12"/>
      <c r="UFQ94" s="12"/>
      <c r="UFR94" s="12"/>
      <c r="UFS94" s="12"/>
      <c r="UFT94" s="12"/>
      <c r="UFU94" s="12"/>
      <c r="UFV94" s="12"/>
      <c r="UFW94" s="12"/>
      <c r="UFX94" s="12"/>
      <c r="UFY94" s="12"/>
      <c r="UFZ94" s="12"/>
      <c r="UGA94" s="12"/>
      <c r="UGB94" s="12"/>
      <c r="UGC94" s="12"/>
      <c r="UGD94" s="12"/>
      <c r="UGE94" s="12"/>
      <c r="UGF94" s="12"/>
      <c r="UGG94" s="12"/>
      <c r="UGH94" s="12"/>
      <c r="UGI94" s="12"/>
      <c r="UGJ94" s="12"/>
      <c r="UGK94" s="12"/>
      <c r="UGL94" s="12"/>
      <c r="UGM94" s="12"/>
      <c r="UGN94" s="12"/>
      <c r="UGO94" s="12"/>
      <c r="UGP94" s="12"/>
      <c r="UGQ94" s="12"/>
      <c r="UGR94" s="12"/>
      <c r="UGS94" s="12"/>
      <c r="UGT94" s="12"/>
      <c r="UGU94" s="12"/>
      <c r="UGV94" s="12"/>
      <c r="UGW94" s="12"/>
      <c r="UGX94" s="12"/>
      <c r="UGY94" s="12"/>
      <c r="UGZ94" s="12"/>
      <c r="UHA94" s="12"/>
      <c r="UHB94" s="12"/>
      <c r="UHC94" s="12"/>
      <c r="UHD94" s="12"/>
      <c r="UHE94" s="12"/>
      <c r="UHF94" s="12"/>
      <c r="UHG94" s="12"/>
      <c r="UHH94" s="12"/>
      <c r="UHI94" s="12"/>
      <c r="UHJ94" s="12"/>
      <c r="UHK94" s="12"/>
      <c r="UHL94" s="12"/>
      <c r="UHM94" s="12"/>
      <c r="UHN94" s="12"/>
      <c r="UHO94" s="12"/>
      <c r="UHP94" s="12"/>
      <c r="UHQ94" s="12"/>
      <c r="UHR94" s="12"/>
      <c r="UHS94" s="12"/>
      <c r="UHT94" s="12"/>
      <c r="UHU94" s="12"/>
      <c r="UHV94" s="12"/>
      <c r="UHW94" s="12"/>
      <c r="UHX94" s="12"/>
      <c r="UHY94" s="12"/>
      <c r="UHZ94" s="12"/>
      <c r="UIA94" s="12"/>
      <c r="UIB94" s="12"/>
      <c r="UIC94" s="12"/>
      <c r="UID94" s="12"/>
      <c r="UIE94" s="12"/>
      <c r="UIF94" s="12"/>
      <c r="UIG94" s="12"/>
      <c r="UIH94" s="12"/>
      <c r="UII94" s="12"/>
      <c r="UIJ94" s="12"/>
      <c r="UIK94" s="12"/>
      <c r="UIL94" s="12"/>
      <c r="UIM94" s="12"/>
      <c r="UIN94" s="12"/>
      <c r="UIO94" s="12"/>
      <c r="UIP94" s="12"/>
      <c r="UIQ94" s="12"/>
      <c r="UIR94" s="12"/>
      <c r="UIS94" s="12"/>
      <c r="UIT94" s="12"/>
      <c r="UIU94" s="12"/>
      <c r="UIV94" s="12"/>
      <c r="UIW94" s="12"/>
      <c r="UIX94" s="12"/>
      <c r="UIY94" s="12"/>
      <c r="UIZ94" s="12"/>
      <c r="UJA94" s="12"/>
      <c r="UJB94" s="12"/>
      <c r="UJC94" s="12"/>
      <c r="UJD94" s="12"/>
      <c r="UJE94" s="12"/>
      <c r="UJF94" s="12"/>
      <c r="UJG94" s="12"/>
      <c r="UJH94" s="12"/>
      <c r="UJI94" s="12"/>
      <c r="UJJ94" s="12"/>
      <c r="UJK94" s="12"/>
      <c r="UJL94" s="12"/>
      <c r="UJM94" s="12"/>
      <c r="UJN94" s="12"/>
      <c r="UJO94" s="12"/>
      <c r="UJP94" s="12"/>
      <c r="UJQ94" s="12"/>
      <c r="UJR94" s="12"/>
      <c r="UJS94" s="12"/>
      <c r="UJT94" s="12"/>
      <c r="UJU94" s="12"/>
      <c r="UJV94" s="12"/>
      <c r="UJW94" s="12"/>
      <c r="UJX94" s="12"/>
      <c r="UJY94" s="12"/>
      <c r="UJZ94" s="12"/>
      <c r="UKA94" s="12"/>
      <c r="UKB94" s="12"/>
      <c r="UKC94" s="12"/>
      <c r="UKD94" s="12"/>
      <c r="UKE94" s="12"/>
      <c r="UKF94" s="12"/>
      <c r="UKG94" s="12"/>
      <c r="UKH94" s="12"/>
      <c r="UKI94" s="12"/>
      <c r="UKJ94" s="12"/>
      <c r="UKK94" s="12"/>
      <c r="UKL94" s="12"/>
      <c r="UKM94" s="12"/>
      <c r="UKN94" s="12"/>
      <c r="UKO94" s="12"/>
      <c r="UKP94" s="12"/>
      <c r="UKQ94" s="12"/>
      <c r="UKR94" s="12"/>
      <c r="UKS94" s="12"/>
      <c r="UKT94" s="12"/>
      <c r="UKU94" s="12"/>
      <c r="UKV94" s="12"/>
      <c r="UKW94" s="12"/>
      <c r="UKX94" s="12"/>
      <c r="UKY94" s="12"/>
      <c r="UKZ94" s="12"/>
      <c r="ULA94" s="12"/>
      <c r="ULB94" s="12"/>
      <c r="ULC94" s="12"/>
      <c r="ULD94" s="12"/>
      <c r="ULE94" s="12"/>
      <c r="ULF94" s="12"/>
      <c r="ULG94" s="12"/>
      <c r="ULH94" s="12"/>
      <c r="ULI94" s="12"/>
      <c r="ULJ94" s="12"/>
      <c r="ULK94" s="12"/>
      <c r="ULL94" s="12"/>
      <c r="ULM94" s="12"/>
      <c r="ULN94" s="12"/>
      <c r="ULO94" s="12"/>
      <c r="ULP94" s="12"/>
      <c r="ULQ94" s="12"/>
      <c r="ULR94" s="12"/>
      <c r="ULS94" s="12"/>
      <c r="ULT94" s="12"/>
      <c r="ULU94" s="12"/>
      <c r="ULV94" s="12"/>
      <c r="ULW94" s="12"/>
      <c r="ULX94" s="12"/>
      <c r="ULY94" s="12"/>
      <c r="ULZ94" s="12"/>
      <c r="UMA94" s="12"/>
      <c r="UMB94" s="12"/>
      <c r="UMC94" s="12"/>
      <c r="UMD94" s="12"/>
      <c r="UME94" s="12"/>
      <c r="UMF94" s="12"/>
      <c r="UMG94" s="12"/>
      <c r="UMH94" s="12"/>
      <c r="UMI94" s="12"/>
      <c r="UMJ94" s="12"/>
      <c r="UMK94" s="12"/>
      <c r="UML94" s="12"/>
      <c r="UMM94" s="12"/>
      <c r="UMN94" s="12"/>
      <c r="UMO94" s="12"/>
      <c r="UMP94" s="12"/>
      <c r="UMQ94" s="12"/>
      <c r="UMR94" s="12"/>
      <c r="UMS94" s="12"/>
      <c r="UMT94" s="12"/>
      <c r="UMU94" s="12"/>
      <c r="UMV94" s="12"/>
      <c r="UMW94" s="12"/>
      <c r="UMX94" s="12"/>
      <c r="UMY94" s="12"/>
      <c r="UMZ94" s="12"/>
      <c r="UNA94" s="12"/>
      <c r="UNB94" s="12"/>
      <c r="UNC94" s="12"/>
      <c r="UND94" s="12"/>
      <c r="UNE94" s="12"/>
      <c r="UNF94" s="12"/>
      <c r="UNG94" s="12"/>
      <c r="UNH94" s="12"/>
      <c r="UNI94" s="12"/>
      <c r="UNJ94" s="12"/>
      <c r="UNK94" s="12"/>
      <c r="UNL94" s="12"/>
      <c r="UNM94" s="12"/>
      <c r="UNN94" s="12"/>
      <c r="UNO94" s="12"/>
      <c r="UNP94" s="12"/>
      <c r="UNQ94" s="12"/>
      <c r="UNR94" s="12"/>
      <c r="UNS94" s="12"/>
      <c r="UNT94" s="12"/>
      <c r="UNU94" s="12"/>
      <c r="UNV94" s="12"/>
      <c r="UNW94" s="12"/>
      <c r="UNX94" s="12"/>
      <c r="UNY94" s="12"/>
      <c r="UNZ94" s="12"/>
      <c r="UOA94" s="12"/>
      <c r="UOB94" s="12"/>
      <c r="UOC94" s="12"/>
      <c r="UOD94" s="12"/>
      <c r="UOE94" s="12"/>
      <c r="UOF94" s="12"/>
      <c r="UOG94" s="12"/>
      <c r="UOH94" s="12"/>
      <c r="UOI94" s="12"/>
      <c r="UOJ94" s="12"/>
      <c r="UOK94" s="12"/>
      <c r="UOL94" s="12"/>
      <c r="UOM94" s="12"/>
      <c r="UON94" s="12"/>
      <c r="UOO94" s="12"/>
      <c r="UOP94" s="12"/>
      <c r="UOQ94" s="12"/>
      <c r="UOR94" s="12"/>
      <c r="UOS94" s="12"/>
      <c r="UOT94" s="12"/>
      <c r="UOU94" s="12"/>
      <c r="UOV94" s="12"/>
      <c r="UOW94" s="12"/>
      <c r="UOX94" s="12"/>
      <c r="UOY94" s="12"/>
      <c r="UOZ94" s="12"/>
      <c r="UPA94" s="12"/>
      <c r="UPB94" s="12"/>
      <c r="UPC94" s="12"/>
      <c r="UPD94" s="12"/>
      <c r="UPE94" s="12"/>
      <c r="UPF94" s="12"/>
      <c r="UPG94" s="12"/>
      <c r="UPH94" s="12"/>
      <c r="UPI94" s="12"/>
      <c r="UPJ94" s="12"/>
      <c r="UPK94" s="12"/>
      <c r="UPL94" s="12"/>
      <c r="UPM94" s="12"/>
      <c r="UPN94" s="12"/>
      <c r="UPO94" s="12"/>
      <c r="UPP94" s="12"/>
      <c r="UPQ94" s="12"/>
      <c r="UPR94" s="12"/>
      <c r="UPS94" s="12"/>
      <c r="UPT94" s="12"/>
      <c r="UPU94" s="12"/>
      <c r="UPV94" s="12"/>
      <c r="UPW94" s="12"/>
      <c r="UPX94" s="12"/>
      <c r="UPY94" s="12"/>
      <c r="UPZ94" s="12"/>
      <c r="UQA94" s="12"/>
      <c r="UQB94" s="12"/>
      <c r="UQC94" s="12"/>
      <c r="UQD94" s="12"/>
      <c r="UQE94" s="12"/>
      <c r="UQF94" s="12"/>
      <c r="UQG94" s="12"/>
      <c r="UQH94" s="12"/>
      <c r="UQI94" s="12"/>
      <c r="UQJ94" s="12"/>
      <c r="UQK94" s="12"/>
      <c r="UQL94" s="12"/>
      <c r="UQM94" s="12"/>
      <c r="UQN94" s="12"/>
      <c r="UQO94" s="12"/>
      <c r="UQP94" s="12"/>
      <c r="UQQ94" s="12"/>
      <c r="UQR94" s="12"/>
      <c r="UQS94" s="12"/>
      <c r="UQT94" s="12"/>
      <c r="UQU94" s="12"/>
      <c r="UQV94" s="12"/>
      <c r="UQW94" s="12"/>
      <c r="UQX94" s="12"/>
      <c r="UQY94" s="12"/>
      <c r="UQZ94" s="12"/>
      <c r="URA94" s="12"/>
      <c r="URB94" s="12"/>
      <c r="URC94" s="12"/>
      <c r="URD94" s="12"/>
      <c r="URE94" s="12"/>
      <c r="URF94" s="12"/>
      <c r="URG94" s="12"/>
      <c r="URH94" s="12"/>
      <c r="URI94" s="12"/>
      <c r="URJ94" s="12"/>
      <c r="URK94" s="12"/>
      <c r="URL94" s="12"/>
      <c r="URM94" s="12"/>
      <c r="URN94" s="12"/>
      <c r="URO94" s="12"/>
      <c r="URP94" s="12"/>
      <c r="URQ94" s="12"/>
      <c r="URR94" s="12"/>
      <c r="URS94" s="12"/>
      <c r="URT94" s="12"/>
      <c r="URU94" s="12"/>
      <c r="URV94" s="12"/>
      <c r="URW94" s="12"/>
      <c r="URX94" s="12"/>
      <c r="URY94" s="12"/>
      <c r="URZ94" s="12"/>
      <c r="USA94" s="12"/>
      <c r="USB94" s="12"/>
      <c r="USC94" s="12"/>
      <c r="USD94" s="12"/>
      <c r="USE94" s="12"/>
      <c r="USF94" s="12"/>
      <c r="USG94" s="12"/>
      <c r="USH94" s="12"/>
      <c r="USI94" s="12"/>
      <c r="USJ94" s="12"/>
      <c r="USK94" s="12"/>
      <c r="USL94" s="12"/>
      <c r="USM94" s="12"/>
      <c r="USN94" s="12"/>
      <c r="USO94" s="12"/>
      <c r="USP94" s="12"/>
      <c r="USQ94" s="12"/>
      <c r="USR94" s="12"/>
      <c r="USS94" s="12"/>
      <c r="UST94" s="12"/>
      <c r="USU94" s="12"/>
      <c r="USV94" s="12"/>
      <c r="USW94" s="12"/>
      <c r="USX94" s="12"/>
      <c r="USY94" s="12"/>
      <c r="USZ94" s="12"/>
      <c r="UTA94" s="12"/>
      <c r="UTB94" s="12"/>
      <c r="UTC94" s="12"/>
      <c r="UTD94" s="12"/>
      <c r="UTE94" s="12"/>
      <c r="UTF94" s="12"/>
      <c r="UTG94" s="12"/>
      <c r="UTH94" s="12"/>
      <c r="UTI94" s="12"/>
      <c r="UTJ94" s="12"/>
      <c r="UTK94" s="12"/>
      <c r="UTL94" s="12"/>
      <c r="UTM94" s="12"/>
      <c r="UTN94" s="12"/>
      <c r="UTO94" s="12"/>
      <c r="UTP94" s="12"/>
      <c r="UTQ94" s="12"/>
      <c r="UTR94" s="12"/>
      <c r="UTS94" s="12"/>
      <c r="UTT94" s="12"/>
      <c r="UTU94" s="12"/>
      <c r="UTV94" s="12"/>
      <c r="UTW94" s="12"/>
      <c r="UTX94" s="12"/>
      <c r="UTY94" s="12"/>
      <c r="UTZ94" s="12"/>
      <c r="UUA94" s="12"/>
      <c r="UUB94" s="12"/>
      <c r="UUC94" s="12"/>
      <c r="UUD94" s="12"/>
      <c r="UUE94" s="12"/>
      <c r="UUF94" s="12"/>
      <c r="UUG94" s="12"/>
      <c r="UUH94" s="12"/>
      <c r="UUI94" s="12"/>
      <c r="UUJ94" s="12"/>
      <c r="UUK94" s="12"/>
      <c r="UUL94" s="12"/>
      <c r="UUM94" s="12"/>
      <c r="UUN94" s="12"/>
      <c r="UUO94" s="12"/>
      <c r="UUP94" s="12"/>
      <c r="UUQ94" s="12"/>
      <c r="UUR94" s="12"/>
      <c r="UUS94" s="12"/>
      <c r="UUT94" s="12"/>
      <c r="UUU94" s="12"/>
      <c r="UUV94" s="12"/>
      <c r="UUW94" s="12"/>
      <c r="UUX94" s="12"/>
      <c r="UUY94" s="12"/>
      <c r="UUZ94" s="12"/>
      <c r="UVA94" s="12"/>
      <c r="UVB94" s="12"/>
      <c r="UVC94" s="12"/>
      <c r="UVD94" s="12"/>
      <c r="UVE94" s="12"/>
      <c r="UVF94" s="12"/>
      <c r="UVG94" s="12"/>
      <c r="UVH94" s="12"/>
      <c r="UVI94" s="12"/>
      <c r="UVJ94" s="12"/>
      <c r="UVK94" s="12"/>
      <c r="UVL94" s="12"/>
      <c r="UVM94" s="12"/>
      <c r="UVN94" s="12"/>
      <c r="UVO94" s="12"/>
      <c r="UVP94" s="12"/>
      <c r="UVQ94" s="12"/>
      <c r="UVR94" s="12"/>
      <c r="UVS94" s="12"/>
      <c r="UVT94" s="12"/>
      <c r="UVU94" s="12"/>
      <c r="UVV94" s="12"/>
      <c r="UVW94" s="12"/>
      <c r="UVX94" s="12"/>
      <c r="UVY94" s="12"/>
      <c r="UVZ94" s="12"/>
      <c r="UWA94" s="12"/>
      <c r="UWB94" s="12"/>
      <c r="UWC94" s="12"/>
      <c r="UWD94" s="12"/>
      <c r="UWE94" s="12"/>
      <c r="UWF94" s="12"/>
      <c r="UWG94" s="12"/>
      <c r="UWH94" s="12"/>
      <c r="UWI94" s="12"/>
      <c r="UWJ94" s="12"/>
      <c r="UWK94" s="12"/>
      <c r="UWL94" s="12"/>
      <c r="UWM94" s="12"/>
      <c r="UWN94" s="12"/>
      <c r="UWO94" s="12"/>
      <c r="UWP94" s="12"/>
      <c r="UWQ94" s="12"/>
      <c r="UWR94" s="12"/>
      <c r="UWS94" s="12"/>
      <c r="UWT94" s="12"/>
      <c r="UWU94" s="12"/>
      <c r="UWV94" s="12"/>
      <c r="UWW94" s="12"/>
      <c r="UWX94" s="12"/>
      <c r="UWY94" s="12"/>
      <c r="UWZ94" s="12"/>
      <c r="UXA94" s="12"/>
      <c r="UXB94" s="12"/>
      <c r="UXC94" s="12"/>
      <c r="UXD94" s="12"/>
      <c r="UXE94" s="12"/>
      <c r="UXF94" s="12"/>
      <c r="UXG94" s="12"/>
      <c r="UXH94" s="12"/>
      <c r="UXI94" s="12"/>
      <c r="UXJ94" s="12"/>
      <c r="UXK94" s="12"/>
      <c r="UXL94" s="12"/>
      <c r="UXM94" s="12"/>
      <c r="UXN94" s="12"/>
      <c r="UXO94" s="12"/>
      <c r="UXP94" s="12"/>
      <c r="UXQ94" s="12"/>
      <c r="UXR94" s="12"/>
      <c r="UXS94" s="12"/>
      <c r="UXT94" s="12"/>
      <c r="UXU94" s="12"/>
      <c r="UXV94" s="12"/>
      <c r="UXW94" s="12"/>
      <c r="UXX94" s="12"/>
      <c r="UXY94" s="12"/>
      <c r="UXZ94" s="12"/>
      <c r="UYA94" s="12"/>
      <c r="UYB94" s="12"/>
      <c r="UYC94" s="12"/>
      <c r="UYD94" s="12"/>
      <c r="UYE94" s="12"/>
      <c r="UYF94" s="12"/>
      <c r="UYG94" s="12"/>
      <c r="UYH94" s="12"/>
      <c r="UYI94" s="12"/>
      <c r="UYJ94" s="12"/>
      <c r="UYK94" s="12"/>
      <c r="UYL94" s="12"/>
      <c r="UYM94" s="12"/>
      <c r="UYN94" s="12"/>
      <c r="UYO94" s="12"/>
      <c r="UYP94" s="12"/>
      <c r="UYQ94" s="12"/>
      <c r="UYR94" s="12"/>
      <c r="UYS94" s="12"/>
      <c r="UYT94" s="12"/>
      <c r="UYU94" s="12"/>
      <c r="UYV94" s="12"/>
      <c r="UYW94" s="12"/>
      <c r="UYX94" s="12"/>
      <c r="UYY94" s="12"/>
      <c r="UYZ94" s="12"/>
      <c r="UZA94" s="12"/>
      <c r="UZB94" s="12"/>
      <c r="UZC94" s="12"/>
      <c r="UZD94" s="12"/>
      <c r="UZE94" s="12"/>
      <c r="UZF94" s="12"/>
      <c r="UZG94" s="12"/>
      <c r="UZH94" s="12"/>
      <c r="UZI94" s="12"/>
      <c r="UZJ94" s="12"/>
      <c r="UZK94" s="12"/>
      <c r="UZL94" s="12"/>
      <c r="UZM94" s="12"/>
      <c r="UZN94" s="12"/>
      <c r="UZO94" s="12"/>
      <c r="UZP94" s="12"/>
      <c r="UZQ94" s="12"/>
      <c r="UZR94" s="12"/>
      <c r="UZS94" s="12"/>
      <c r="UZT94" s="12"/>
      <c r="UZU94" s="12"/>
      <c r="UZV94" s="12"/>
      <c r="UZW94" s="12"/>
      <c r="UZX94" s="12"/>
      <c r="UZY94" s="12"/>
      <c r="UZZ94" s="12"/>
      <c r="VAA94" s="12"/>
      <c r="VAB94" s="12"/>
      <c r="VAC94" s="12"/>
      <c r="VAD94" s="12"/>
      <c r="VAE94" s="12"/>
      <c r="VAF94" s="12"/>
      <c r="VAG94" s="12"/>
      <c r="VAH94" s="12"/>
      <c r="VAI94" s="12"/>
      <c r="VAJ94" s="12"/>
      <c r="VAK94" s="12"/>
      <c r="VAL94" s="12"/>
      <c r="VAM94" s="12"/>
      <c r="VAN94" s="12"/>
      <c r="VAO94" s="12"/>
      <c r="VAP94" s="12"/>
      <c r="VAQ94" s="12"/>
      <c r="VAR94" s="12"/>
      <c r="VAS94" s="12"/>
      <c r="VAT94" s="12"/>
      <c r="VAU94" s="12"/>
      <c r="VAV94" s="12"/>
      <c r="VAW94" s="12"/>
      <c r="VAX94" s="12"/>
      <c r="VAY94" s="12"/>
      <c r="VAZ94" s="12"/>
      <c r="VBA94" s="12"/>
      <c r="VBB94" s="12"/>
      <c r="VBC94" s="12"/>
      <c r="VBD94" s="12"/>
      <c r="VBE94" s="12"/>
      <c r="VBF94" s="12"/>
      <c r="VBG94" s="12"/>
      <c r="VBH94" s="12"/>
      <c r="VBI94" s="12"/>
      <c r="VBJ94" s="12"/>
      <c r="VBK94" s="12"/>
      <c r="VBL94" s="12"/>
      <c r="VBM94" s="12"/>
      <c r="VBN94" s="12"/>
      <c r="VBO94" s="12"/>
      <c r="VBP94" s="12"/>
      <c r="VBQ94" s="12"/>
      <c r="VBR94" s="12"/>
      <c r="VBS94" s="12"/>
      <c r="VBT94" s="12"/>
      <c r="VBU94" s="12"/>
      <c r="VBV94" s="12"/>
      <c r="VBW94" s="12"/>
      <c r="VBX94" s="12"/>
      <c r="VBY94" s="12"/>
      <c r="VBZ94" s="12"/>
      <c r="VCA94" s="12"/>
      <c r="VCB94" s="12"/>
      <c r="VCC94" s="12"/>
      <c r="VCD94" s="12"/>
      <c r="VCE94" s="12"/>
      <c r="VCF94" s="12"/>
      <c r="VCG94" s="12"/>
      <c r="VCH94" s="12"/>
      <c r="VCI94" s="12"/>
      <c r="VCJ94" s="12"/>
      <c r="VCK94" s="12"/>
      <c r="VCL94" s="12"/>
      <c r="VCM94" s="12"/>
      <c r="VCN94" s="12"/>
      <c r="VCO94" s="12"/>
      <c r="VCP94" s="12"/>
      <c r="VCQ94" s="12"/>
      <c r="VCR94" s="12"/>
      <c r="VCS94" s="12"/>
      <c r="VCT94" s="12"/>
      <c r="VCU94" s="12"/>
      <c r="VCV94" s="12"/>
      <c r="VCW94" s="12"/>
      <c r="VCX94" s="12"/>
      <c r="VCY94" s="12"/>
      <c r="VCZ94" s="12"/>
      <c r="VDA94" s="12"/>
      <c r="VDB94" s="12"/>
      <c r="VDC94" s="12"/>
      <c r="VDD94" s="12"/>
      <c r="VDE94" s="12"/>
      <c r="VDF94" s="12"/>
      <c r="VDG94" s="12"/>
      <c r="VDH94" s="12"/>
      <c r="VDI94" s="12"/>
      <c r="VDJ94" s="12"/>
      <c r="VDK94" s="12"/>
      <c r="VDL94" s="12"/>
      <c r="VDM94" s="12"/>
      <c r="VDN94" s="12"/>
      <c r="VDO94" s="12"/>
      <c r="VDP94" s="12"/>
      <c r="VDQ94" s="12"/>
      <c r="VDR94" s="12"/>
      <c r="VDS94" s="12"/>
      <c r="VDT94" s="12"/>
      <c r="VDU94" s="12"/>
      <c r="VDV94" s="12"/>
      <c r="VDW94" s="12"/>
      <c r="VDX94" s="12"/>
      <c r="VDY94" s="12"/>
      <c r="VDZ94" s="12"/>
      <c r="VEA94" s="12"/>
      <c r="VEB94" s="12"/>
      <c r="VEC94" s="12"/>
      <c r="VED94" s="12"/>
      <c r="VEE94" s="12"/>
      <c r="VEF94" s="12"/>
      <c r="VEG94" s="12"/>
      <c r="VEH94" s="12"/>
      <c r="VEI94" s="12"/>
      <c r="VEJ94" s="12"/>
      <c r="VEK94" s="12"/>
      <c r="VEL94" s="12"/>
      <c r="VEM94" s="12"/>
      <c r="VEN94" s="12"/>
      <c r="VEO94" s="12"/>
      <c r="VEP94" s="12"/>
      <c r="VEQ94" s="12"/>
      <c r="VER94" s="12"/>
      <c r="VES94" s="12"/>
      <c r="VET94" s="12"/>
      <c r="VEU94" s="12"/>
      <c r="VEV94" s="12"/>
      <c r="VEW94" s="12"/>
      <c r="VEX94" s="12"/>
      <c r="VEY94" s="12"/>
      <c r="VEZ94" s="12"/>
      <c r="VFA94" s="12"/>
      <c r="VFB94" s="12"/>
      <c r="VFC94" s="12"/>
      <c r="VFD94" s="12"/>
      <c r="VFE94" s="12"/>
      <c r="VFF94" s="12"/>
      <c r="VFG94" s="12"/>
      <c r="VFH94" s="12"/>
      <c r="VFI94" s="12"/>
      <c r="VFJ94" s="12"/>
      <c r="VFK94" s="12"/>
      <c r="VFL94" s="12"/>
      <c r="VFM94" s="12"/>
      <c r="VFN94" s="12"/>
      <c r="VFO94" s="12"/>
      <c r="VFP94" s="12"/>
      <c r="VFQ94" s="12"/>
      <c r="VFR94" s="12"/>
      <c r="VFS94" s="12"/>
      <c r="VFT94" s="12"/>
      <c r="VFU94" s="12"/>
      <c r="VFV94" s="12"/>
      <c r="VFW94" s="12"/>
      <c r="VFX94" s="12"/>
      <c r="VFY94" s="12"/>
      <c r="VFZ94" s="12"/>
      <c r="VGA94" s="12"/>
      <c r="VGB94" s="12"/>
      <c r="VGC94" s="12"/>
      <c r="VGD94" s="12"/>
      <c r="VGE94" s="12"/>
      <c r="VGF94" s="12"/>
      <c r="VGG94" s="12"/>
      <c r="VGH94" s="12"/>
      <c r="VGI94" s="12"/>
      <c r="VGJ94" s="12"/>
      <c r="VGK94" s="12"/>
      <c r="VGL94" s="12"/>
      <c r="VGM94" s="12"/>
      <c r="VGN94" s="12"/>
      <c r="VGO94" s="12"/>
      <c r="VGP94" s="12"/>
      <c r="VGQ94" s="12"/>
      <c r="VGR94" s="12"/>
      <c r="VGS94" s="12"/>
      <c r="VGT94" s="12"/>
      <c r="VGU94" s="12"/>
      <c r="VGV94" s="12"/>
      <c r="VGW94" s="12"/>
      <c r="VGX94" s="12"/>
      <c r="VGY94" s="12"/>
      <c r="VGZ94" s="12"/>
      <c r="VHA94" s="12"/>
      <c r="VHB94" s="12"/>
      <c r="VHC94" s="12"/>
      <c r="VHD94" s="12"/>
      <c r="VHE94" s="12"/>
      <c r="VHF94" s="12"/>
      <c r="VHG94" s="12"/>
      <c r="VHH94" s="12"/>
      <c r="VHI94" s="12"/>
      <c r="VHJ94" s="12"/>
      <c r="VHK94" s="12"/>
      <c r="VHL94" s="12"/>
      <c r="VHM94" s="12"/>
      <c r="VHN94" s="12"/>
      <c r="VHO94" s="12"/>
      <c r="VHP94" s="12"/>
      <c r="VHQ94" s="12"/>
      <c r="VHR94" s="12"/>
      <c r="VHS94" s="12"/>
      <c r="VHT94" s="12"/>
      <c r="VHU94" s="12"/>
      <c r="VHV94" s="12"/>
      <c r="VHW94" s="12"/>
      <c r="VHX94" s="12"/>
      <c r="VHY94" s="12"/>
      <c r="VHZ94" s="12"/>
      <c r="VIA94" s="12"/>
      <c r="VIB94" s="12"/>
      <c r="VIC94" s="12"/>
      <c r="VID94" s="12"/>
      <c r="VIE94" s="12"/>
      <c r="VIF94" s="12"/>
      <c r="VIG94" s="12"/>
      <c r="VIH94" s="12"/>
      <c r="VII94" s="12"/>
      <c r="VIJ94" s="12"/>
      <c r="VIK94" s="12"/>
      <c r="VIL94" s="12"/>
      <c r="VIM94" s="12"/>
      <c r="VIN94" s="12"/>
      <c r="VIO94" s="12"/>
      <c r="VIP94" s="12"/>
      <c r="VIQ94" s="12"/>
      <c r="VIR94" s="12"/>
      <c r="VIS94" s="12"/>
      <c r="VIT94" s="12"/>
      <c r="VIU94" s="12"/>
      <c r="VIV94" s="12"/>
      <c r="VIW94" s="12"/>
      <c r="VIX94" s="12"/>
      <c r="VIY94" s="12"/>
      <c r="VIZ94" s="12"/>
      <c r="VJA94" s="12"/>
      <c r="VJB94" s="12"/>
      <c r="VJC94" s="12"/>
      <c r="VJD94" s="12"/>
      <c r="VJE94" s="12"/>
      <c r="VJF94" s="12"/>
      <c r="VJG94" s="12"/>
      <c r="VJH94" s="12"/>
      <c r="VJI94" s="12"/>
      <c r="VJJ94" s="12"/>
      <c r="VJK94" s="12"/>
      <c r="VJL94" s="12"/>
      <c r="VJM94" s="12"/>
      <c r="VJN94" s="12"/>
      <c r="VJO94" s="12"/>
      <c r="VJP94" s="12"/>
      <c r="VJQ94" s="12"/>
      <c r="VJR94" s="12"/>
      <c r="VJS94" s="12"/>
      <c r="VJT94" s="12"/>
      <c r="VJU94" s="12"/>
      <c r="VJV94" s="12"/>
      <c r="VJW94" s="12"/>
      <c r="VJX94" s="12"/>
      <c r="VJY94" s="12"/>
      <c r="VJZ94" s="12"/>
      <c r="VKA94" s="12"/>
      <c r="VKB94" s="12"/>
      <c r="VKC94" s="12"/>
      <c r="VKD94" s="12"/>
      <c r="VKE94" s="12"/>
      <c r="VKF94" s="12"/>
      <c r="VKG94" s="12"/>
      <c r="VKH94" s="12"/>
      <c r="VKI94" s="12"/>
      <c r="VKJ94" s="12"/>
      <c r="VKK94" s="12"/>
      <c r="VKL94" s="12"/>
      <c r="VKM94" s="12"/>
      <c r="VKN94" s="12"/>
      <c r="VKO94" s="12"/>
      <c r="VKP94" s="12"/>
      <c r="VKQ94" s="12"/>
      <c r="VKR94" s="12"/>
      <c r="VKS94" s="12"/>
      <c r="VKT94" s="12"/>
      <c r="VKU94" s="12"/>
      <c r="VKV94" s="12"/>
      <c r="VKW94" s="12"/>
      <c r="VKX94" s="12"/>
      <c r="VKY94" s="12"/>
      <c r="VKZ94" s="12"/>
      <c r="VLA94" s="12"/>
      <c r="VLB94" s="12"/>
      <c r="VLC94" s="12"/>
      <c r="VLD94" s="12"/>
      <c r="VLE94" s="12"/>
      <c r="VLF94" s="12"/>
      <c r="VLG94" s="12"/>
      <c r="VLH94" s="12"/>
      <c r="VLI94" s="12"/>
      <c r="VLJ94" s="12"/>
      <c r="VLK94" s="12"/>
      <c r="VLL94" s="12"/>
      <c r="VLM94" s="12"/>
      <c r="VLN94" s="12"/>
      <c r="VLO94" s="12"/>
      <c r="VLP94" s="12"/>
      <c r="VLQ94" s="12"/>
      <c r="VLR94" s="12"/>
      <c r="VLS94" s="12"/>
      <c r="VLT94" s="12"/>
      <c r="VLU94" s="12"/>
      <c r="VLV94" s="12"/>
      <c r="VLW94" s="12"/>
      <c r="VLX94" s="12"/>
      <c r="VLY94" s="12"/>
      <c r="VLZ94" s="12"/>
      <c r="VMA94" s="12"/>
      <c r="VMB94" s="12"/>
      <c r="VMC94" s="12"/>
      <c r="VMD94" s="12"/>
      <c r="VME94" s="12"/>
      <c r="VMF94" s="12"/>
      <c r="VMG94" s="12"/>
      <c r="VMH94" s="12"/>
      <c r="VMI94" s="12"/>
      <c r="VMJ94" s="12"/>
      <c r="VMK94" s="12"/>
      <c r="VML94" s="12"/>
      <c r="VMM94" s="12"/>
      <c r="VMN94" s="12"/>
      <c r="VMO94" s="12"/>
      <c r="VMP94" s="12"/>
      <c r="VMQ94" s="12"/>
      <c r="VMR94" s="12"/>
      <c r="VMS94" s="12"/>
      <c r="VMT94" s="12"/>
      <c r="VMU94" s="12"/>
      <c r="VMV94" s="12"/>
      <c r="VMW94" s="12"/>
      <c r="VMX94" s="12"/>
      <c r="VMY94" s="12"/>
      <c r="VMZ94" s="12"/>
      <c r="VNA94" s="12"/>
      <c r="VNB94" s="12"/>
      <c r="VNC94" s="12"/>
      <c r="VND94" s="12"/>
      <c r="VNE94" s="12"/>
      <c r="VNF94" s="12"/>
      <c r="VNG94" s="12"/>
      <c r="VNH94" s="12"/>
      <c r="VNI94" s="12"/>
      <c r="VNJ94" s="12"/>
      <c r="VNK94" s="12"/>
      <c r="VNL94" s="12"/>
      <c r="VNM94" s="12"/>
      <c r="VNN94" s="12"/>
      <c r="VNO94" s="12"/>
      <c r="VNP94" s="12"/>
      <c r="VNQ94" s="12"/>
      <c r="VNR94" s="12"/>
      <c r="VNS94" s="12"/>
      <c r="VNT94" s="12"/>
      <c r="VNU94" s="12"/>
      <c r="VNV94" s="12"/>
      <c r="VNW94" s="12"/>
      <c r="VNX94" s="12"/>
      <c r="VNY94" s="12"/>
      <c r="VNZ94" s="12"/>
      <c r="VOA94" s="12"/>
      <c r="VOB94" s="12"/>
      <c r="VOC94" s="12"/>
      <c r="VOD94" s="12"/>
      <c r="VOE94" s="12"/>
      <c r="VOF94" s="12"/>
      <c r="VOG94" s="12"/>
      <c r="VOH94" s="12"/>
      <c r="VOI94" s="12"/>
      <c r="VOJ94" s="12"/>
      <c r="VOK94" s="12"/>
      <c r="VOL94" s="12"/>
      <c r="VOM94" s="12"/>
      <c r="VON94" s="12"/>
      <c r="VOO94" s="12"/>
      <c r="VOP94" s="12"/>
      <c r="VOQ94" s="12"/>
      <c r="VOR94" s="12"/>
      <c r="VOS94" s="12"/>
      <c r="VOT94" s="12"/>
      <c r="VOU94" s="12"/>
      <c r="VOV94" s="12"/>
      <c r="VOW94" s="12"/>
      <c r="VOX94" s="12"/>
      <c r="VOY94" s="12"/>
      <c r="VOZ94" s="12"/>
      <c r="VPA94" s="12"/>
      <c r="VPB94" s="12"/>
      <c r="VPC94" s="12"/>
      <c r="VPD94" s="12"/>
      <c r="VPE94" s="12"/>
      <c r="VPF94" s="12"/>
      <c r="VPG94" s="12"/>
      <c r="VPH94" s="12"/>
      <c r="VPI94" s="12"/>
      <c r="VPJ94" s="12"/>
      <c r="VPK94" s="12"/>
      <c r="VPL94" s="12"/>
      <c r="VPM94" s="12"/>
      <c r="VPN94" s="12"/>
      <c r="VPO94" s="12"/>
      <c r="VPP94" s="12"/>
      <c r="VPQ94" s="12"/>
      <c r="VPR94" s="12"/>
      <c r="VPS94" s="12"/>
      <c r="VPT94" s="12"/>
      <c r="VPU94" s="12"/>
      <c r="VPV94" s="12"/>
      <c r="VPW94" s="12"/>
      <c r="VPX94" s="12"/>
      <c r="VPY94" s="12"/>
      <c r="VPZ94" s="12"/>
      <c r="VQA94" s="12"/>
      <c r="VQB94" s="12"/>
      <c r="VQC94" s="12"/>
      <c r="VQD94" s="12"/>
      <c r="VQE94" s="12"/>
      <c r="VQF94" s="12"/>
      <c r="VQG94" s="12"/>
      <c r="VQH94" s="12"/>
      <c r="VQI94" s="12"/>
      <c r="VQJ94" s="12"/>
      <c r="VQK94" s="12"/>
      <c r="VQL94" s="12"/>
      <c r="VQM94" s="12"/>
      <c r="VQN94" s="12"/>
      <c r="VQO94" s="12"/>
      <c r="VQP94" s="12"/>
      <c r="VQQ94" s="12"/>
      <c r="VQR94" s="12"/>
      <c r="VQS94" s="12"/>
      <c r="VQT94" s="12"/>
      <c r="VQU94" s="12"/>
      <c r="VQV94" s="12"/>
      <c r="VQW94" s="12"/>
      <c r="VQX94" s="12"/>
      <c r="VQY94" s="12"/>
      <c r="VQZ94" s="12"/>
      <c r="VRA94" s="12"/>
      <c r="VRB94" s="12"/>
      <c r="VRC94" s="12"/>
      <c r="VRD94" s="12"/>
      <c r="VRE94" s="12"/>
      <c r="VRF94" s="12"/>
      <c r="VRG94" s="12"/>
      <c r="VRH94" s="12"/>
      <c r="VRI94" s="12"/>
      <c r="VRJ94" s="12"/>
      <c r="VRK94" s="12"/>
      <c r="VRL94" s="12"/>
      <c r="VRM94" s="12"/>
      <c r="VRN94" s="12"/>
      <c r="VRO94" s="12"/>
      <c r="VRP94" s="12"/>
      <c r="VRQ94" s="12"/>
      <c r="VRR94" s="12"/>
      <c r="VRS94" s="12"/>
      <c r="VRT94" s="12"/>
      <c r="VRU94" s="12"/>
      <c r="VRV94" s="12"/>
      <c r="VRW94" s="12"/>
      <c r="VRX94" s="12"/>
      <c r="VRY94" s="12"/>
      <c r="VRZ94" s="12"/>
      <c r="VSA94" s="12"/>
      <c r="VSB94" s="12"/>
      <c r="VSC94" s="12"/>
      <c r="VSD94" s="12"/>
      <c r="VSE94" s="12"/>
      <c r="VSF94" s="12"/>
      <c r="VSG94" s="12"/>
      <c r="VSH94" s="12"/>
      <c r="VSI94" s="12"/>
      <c r="VSJ94" s="12"/>
      <c r="VSK94" s="12"/>
      <c r="VSL94" s="12"/>
      <c r="VSM94" s="12"/>
      <c r="VSN94" s="12"/>
      <c r="VSO94" s="12"/>
      <c r="VSP94" s="12"/>
      <c r="VSQ94" s="12"/>
      <c r="VSR94" s="12"/>
      <c r="VSS94" s="12"/>
      <c r="VST94" s="12"/>
      <c r="VSU94" s="12"/>
      <c r="VSV94" s="12"/>
      <c r="VSW94" s="12"/>
      <c r="VSX94" s="12"/>
      <c r="VSY94" s="12"/>
      <c r="VSZ94" s="12"/>
      <c r="VTA94" s="12"/>
      <c r="VTB94" s="12"/>
      <c r="VTC94" s="12"/>
      <c r="VTD94" s="12"/>
      <c r="VTE94" s="12"/>
      <c r="VTF94" s="12"/>
      <c r="VTG94" s="12"/>
      <c r="VTH94" s="12"/>
      <c r="VTI94" s="12"/>
      <c r="VTJ94" s="12"/>
      <c r="VTK94" s="12"/>
      <c r="VTL94" s="12"/>
      <c r="VTM94" s="12"/>
      <c r="VTN94" s="12"/>
      <c r="VTO94" s="12"/>
      <c r="VTP94" s="12"/>
      <c r="VTQ94" s="12"/>
      <c r="VTR94" s="12"/>
      <c r="VTS94" s="12"/>
      <c r="VTT94" s="12"/>
      <c r="VTU94" s="12"/>
      <c r="VTV94" s="12"/>
      <c r="VTW94" s="12"/>
      <c r="VTX94" s="12"/>
      <c r="VTY94" s="12"/>
      <c r="VTZ94" s="12"/>
      <c r="VUA94" s="12"/>
      <c r="VUB94" s="12"/>
      <c r="VUC94" s="12"/>
      <c r="VUD94" s="12"/>
      <c r="VUE94" s="12"/>
      <c r="VUF94" s="12"/>
      <c r="VUG94" s="12"/>
      <c r="VUH94" s="12"/>
      <c r="VUI94" s="12"/>
      <c r="VUJ94" s="12"/>
      <c r="VUK94" s="12"/>
      <c r="VUL94" s="12"/>
      <c r="VUM94" s="12"/>
      <c r="VUN94" s="12"/>
      <c r="VUO94" s="12"/>
      <c r="VUP94" s="12"/>
      <c r="VUQ94" s="12"/>
      <c r="VUR94" s="12"/>
      <c r="VUS94" s="12"/>
      <c r="VUT94" s="12"/>
      <c r="VUU94" s="12"/>
      <c r="VUV94" s="12"/>
      <c r="VUW94" s="12"/>
      <c r="VUX94" s="12"/>
      <c r="VUY94" s="12"/>
      <c r="VUZ94" s="12"/>
      <c r="VVA94" s="12"/>
      <c r="VVB94" s="12"/>
      <c r="VVC94" s="12"/>
      <c r="VVD94" s="12"/>
      <c r="VVE94" s="12"/>
      <c r="VVF94" s="12"/>
      <c r="VVG94" s="12"/>
      <c r="VVH94" s="12"/>
      <c r="VVI94" s="12"/>
      <c r="VVJ94" s="12"/>
      <c r="VVK94" s="12"/>
      <c r="VVL94" s="12"/>
      <c r="VVM94" s="12"/>
      <c r="VVN94" s="12"/>
      <c r="VVO94" s="12"/>
      <c r="VVP94" s="12"/>
      <c r="VVQ94" s="12"/>
      <c r="VVR94" s="12"/>
      <c r="VVS94" s="12"/>
      <c r="VVT94" s="12"/>
      <c r="VVU94" s="12"/>
      <c r="VVV94" s="12"/>
      <c r="VVW94" s="12"/>
      <c r="VVX94" s="12"/>
      <c r="VVY94" s="12"/>
      <c r="VVZ94" s="12"/>
      <c r="VWA94" s="12"/>
      <c r="VWB94" s="12"/>
      <c r="VWC94" s="12"/>
      <c r="VWD94" s="12"/>
      <c r="VWE94" s="12"/>
      <c r="VWF94" s="12"/>
      <c r="VWG94" s="12"/>
      <c r="VWH94" s="12"/>
      <c r="VWI94" s="12"/>
      <c r="VWJ94" s="12"/>
      <c r="VWK94" s="12"/>
      <c r="VWL94" s="12"/>
      <c r="VWM94" s="12"/>
      <c r="VWN94" s="12"/>
      <c r="VWO94" s="12"/>
      <c r="VWP94" s="12"/>
      <c r="VWQ94" s="12"/>
      <c r="VWR94" s="12"/>
      <c r="VWS94" s="12"/>
      <c r="VWT94" s="12"/>
      <c r="VWU94" s="12"/>
      <c r="VWV94" s="12"/>
      <c r="VWW94" s="12"/>
      <c r="VWX94" s="12"/>
      <c r="VWY94" s="12"/>
      <c r="VWZ94" s="12"/>
      <c r="VXA94" s="12"/>
      <c r="VXB94" s="12"/>
      <c r="VXC94" s="12"/>
      <c r="VXD94" s="12"/>
      <c r="VXE94" s="12"/>
      <c r="VXF94" s="12"/>
      <c r="VXG94" s="12"/>
      <c r="VXH94" s="12"/>
      <c r="VXI94" s="12"/>
      <c r="VXJ94" s="12"/>
      <c r="VXK94" s="12"/>
      <c r="VXL94" s="12"/>
      <c r="VXM94" s="12"/>
      <c r="VXN94" s="12"/>
      <c r="VXO94" s="12"/>
      <c r="VXP94" s="12"/>
      <c r="VXQ94" s="12"/>
      <c r="VXR94" s="12"/>
      <c r="VXS94" s="12"/>
      <c r="VXT94" s="12"/>
      <c r="VXU94" s="12"/>
      <c r="VXV94" s="12"/>
      <c r="VXW94" s="12"/>
      <c r="VXX94" s="12"/>
      <c r="VXY94" s="12"/>
      <c r="VXZ94" s="12"/>
      <c r="VYA94" s="12"/>
      <c r="VYB94" s="12"/>
      <c r="VYC94" s="12"/>
      <c r="VYD94" s="12"/>
      <c r="VYE94" s="12"/>
      <c r="VYF94" s="12"/>
      <c r="VYG94" s="12"/>
      <c r="VYH94" s="12"/>
      <c r="VYI94" s="12"/>
      <c r="VYJ94" s="12"/>
      <c r="VYK94" s="12"/>
      <c r="VYL94" s="12"/>
      <c r="VYM94" s="12"/>
      <c r="VYN94" s="12"/>
      <c r="VYO94" s="12"/>
      <c r="VYP94" s="12"/>
      <c r="VYQ94" s="12"/>
      <c r="VYR94" s="12"/>
      <c r="VYS94" s="12"/>
      <c r="VYT94" s="12"/>
      <c r="VYU94" s="12"/>
      <c r="VYV94" s="12"/>
      <c r="VYW94" s="12"/>
      <c r="VYX94" s="12"/>
      <c r="VYY94" s="12"/>
      <c r="VYZ94" s="12"/>
      <c r="VZA94" s="12"/>
      <c r="VZB94" s="12"/>
      <c r="VZC94" s="12"/>
      <c r="VZD94" s="12"/>
      <c r="VZE94" s="12"/>
      <c r="VZF94" s="12"/>
      <c r="VZG94" s="12"/>
      <c r="VZH94" s="12"/>
      <c r="VZI94" s="12"/>
      <c r="VZJ94" s="12"/>
      <c r="VZK94" s="12"/>
      <c r="VZL94" s="12"/>
      <c r="VZM94" s="12"/>
      <c r="VZN94" s="12"/>
      <c r="VZO94" s="12"/>
      <c r="VZP94" s="12"/>
      <c r="VZQ94" s="12"/>
      <c r="VZR94" s="12"/>
      <c r="VZS94" s="12"/>
      <c r="VZT94" s="12"/>
      <c r="VZU94" s="12"/>
      <c r="VZV94" s="12"/>
      <c r="VZW94" s="12"/>
      <c r="VZX94" s="12"/>
      <c r="VZY94" s="12"/>
      <c r="VZZ94" s="12"/>
      <c r="WAA94" s="12"/>
      <c r="WAB94" s="12"/>
      <c r="WAC94" s="12"/>
      <c r="WAD94" s="12"/>
      <c r="WAE94" s="12"/>
      <c r="WAF94" s="12"/>
      <c r="WAG94" s="12"/>
      <c r="WAH94" s="12"/>
      <c r="WAI94" s="12"/>
      <c r="WAJ94" s="12"/>
      <c r="WAK94" s="12"/>
      <c r="WAL94" s="12"/>
      <c r="WAM94" s="12"/>
      <c r="WAN94" s="12"/>
      <c r="WAO94" s="12"/>
      <c r="WAP94" s="12"/>
      <c r="WAQ94" s="12"/>
      <c r="WAR94" s="12"/>
      <c r="WAS94" s="12"/>
      <c r="WAT94" s="12"/>
      <c r="WAU94" s="12"/>
      <c r="WAV94" s="12"/>
      <c r="WAW94" s="12"/>
      <c r="WAX94" s="12"/>
      <c r="WAY94" s="12"/>
      <c r="WAZ94" s="12"/>
      <c r="WBA94" s="12"/>
      <c r="WBB94" s="12"/>
      <c r="WBC94" s="12"/>
      <c r="WBD94" s="12"/>
      <c r="WBE94" s="12"/>
      <c r="WBF94" s="12"/>
      <c r="WBG94" s="12"/>
      <c r="WBH94" s="12"/>
      <c r="WBI94" s="12"/>
      <c r="WBJ94" s="12"/>
      <c r="WBK94" s="12"/>
      <c r="WBL94" s="12"/>
      <c r="WBM94" s="12"/>
      <c r="WBN94" s="12"/>
      <c r="WBO94" s="12"/>
      <c r="WBP94" s="12"/>
      <c r="WBQ94" s="12"/>
      <c r="WBR94" s="12"/>
      <c r="WBS94" s="12"/>
      <c r="WBT94" s="12"/>
      <c r="WBU94" s="12"/>
      <c r="WBV94" s="12"/>
      <c r="WBW94" s="12"/>
      <c r="WBX94" s="12"/>
      <c r="WBY94" s="12"/>
      <c r="WBZ94" s="12"/>
      <c r="WCA94" s="12"/>
      <c r="WCB94" s="12"/>
      <c r="WCC94" s="12"/>
      <c r="WCD94" s="12"/>
      <c r="WCE94" s="12"/>
      <c r="WCF94" s="12"/>
      <c r="WCG94" s="12"/>
      <c r="WCH94" s="12"/>
      <c r="WCI94" s="12"/>
      <c r="WCJ94" s="12"/>
      <c r="WCK94" s="12"/>
      <c r="WCL94" s="12"/>
      <c r="WCM94" s="12"/>
      <c r="WCN94" s="12"/>
      <c r="WCO94" s="12"/>
      <c r="WCP94" s="12"/>
      <c r="WCQ94" s="12"/>
      <c r="WCR94" s="12"/>
      <c r="WCS94" s="12"/>
      <c r="WCT94" s="12"/>
      <c r="WCU94" s="12"/>
      <c r="WCV94" s="12"/>
      <c r="WCW94" s="12"/>
      <c r="WCX94" s="12"/>
      <c r="WCY94" s="12"/>
      <c r="WCZ94" s="12"/>
      <c r="WDA94" s="12"/>
      <c r="WDB94" s="12"/>
      <c r="WDC94" s="12"/>
      <c r="WDD94" s="12"/>
      <c r="WDE94" s="12"/>
      <c r="WDF94" s="12"/>
      <c r="WDG94" s="12"/>
      <c r="WDH94" s="12"/>
      <c r="WDI94" s="12"/>
      <c r="WDJ94" s="12"/>
      <c r="WDK94" s="12"/>
      <c r="WDL94" s="12"/>
      <c r="WDM94" s="12"/>
      <c r="WDN94" s="12"/>
      <c r="WDO94" s="12"/>
      <c r="WDP94" s="12"/>
      <c r="WDQ94" s="12"/>
      <c r="WDR94" s="12"/>
      <c r="WDS94" s="12"/>
      <c r="WDT94" s="12"/>
      <c r="WDU94" s="12"/>
      <c r="WDV94" s="12"/>
      <c r="WDW94" s="12"/>
      <c r="WDX94" s="12"/>
      <c r="WDY94" s="12"/>
      <c r="WDZ94" s="12"/>
      <c r="WEA94" s="12"/>
      <c r="WEB94" s="12"/>
      <c r="WEC94" s="12"/>
      <c r="WED94" s="12"/>
      <c r="WEE94" s="12"/>
      <c r="WEF94" s="12"/>
      <c r="WEG94" s="12"/>
      <c r="WEH94" s="12"/>
      <c r="WEI94" s="12"/>
      <c r="WEJ94" s="12"/>
      <c r="WEK94" s="12"/>
      <c r="WEL94" s="12"/>
      <c r="WEM94" s="12"/>
      <c r="WEN94" s="12"/>
      <c r="WEO94" s="12"/>
      <c r="WEP94" s="12"/>
      <c r="WEQ94" s="12"/>
      <c r="WER94" s="12"/>
      <c r="WES94" s="12"/>
      <c r="WET94" s="12"/>
      <c r="WEU94" s="12"/>
      <c r="WEV94" s="12"/>
      <c r="WEW94" s="12"/>
      <c r="WEX94" s="12"/>
      <c r="WEY94" s="12"/>
      <c r="WEZ94" s="12"/>
      <c r="WFA94" s="12"/>
      <c r="WFB94" s="12"/>
      <c r="WFC94" s="12"/>
      <c r="WFD94" s="12"/>
      <c r="WFE94" s="12"/>
      <c r="WFF94" s="12"/>
      <c r="WFG94" s="12"/>
      <c r="WFH94" s="12"/>
      <c r="WFI94" s="12"/>
      <c r="WFJ94" s="12"/>
      <c r="WFK94" s="12"/>
      <c r="WFL94" s="12"/>
      <c r="WFM94" s="12"/>
      <c r="WFN94" s="12"/>
      <c r="WFO94" s="12"/>
      <c r="WFP94" s="12"/>
      <c r="WFQ94" s="12"/>
      <c r="WFR94" s="12"/>
      <c r="WFS94" s="12"/>
      <c r="WFT94" s="12"/>
      <c r="WFU94" s="12"/>
      <c r="WFV94" s="12"/>
      <c r="WFW94" s="12"/>
      <c r="WFX94" s="12"/>
      <c r="WFY94" s="12"/>
      <c r="WFZ94" s="12"/>
      <c r="WGA94" s="12"/>
      <c r="WGB94" s="12"/>
      <c r="WGC94" s="12"/>
      <c r="WGD94" s="12"/>
      <c r="WGE94" s="12"/>
      <c r="WGF94" s="12"/>
      <c r="WGG94" s="12"/>
      <c r="WGH94" s="12"/>
      <c r="WGI94" s="12"/>
      <c r="WGJ94" s="12"/>
      <c r="WGK94" s="12"/>
      <c r="WGL94" s="12"/>
      <c r="WGM94" s="12"/>
      <c r="WGN94" s="12"/>
      <c r="WGO94" s="12"/>
      <c r="WGP94" s="12"/>
      <c r="WGQ94" s="12"/>
      <c r="WGR94" s="12"/>
      <c r="WGS94" s="12"/>
      <c r="WGT94" s="12"/>
      <c r="WGU94" s="12"/>
      <c r="WGV94" s="12"/>
      <c r="WGW94" s="12"/>
      <c r="WGX94" s="12"/>
      <c r="WGY94" s="12"/>
      <c r="WGZ94" s="12"/>
      <c r="WHA94" s="12"/>
      <c r="WHB94" s="12"/>
      <c r="WHC94" s="12"/>
      <c r="WHD94" s="12"/>
      <c r="WHE94" s="12"/>
      <c r="WHF94" s="12"/>
      <c r="WHG94" s="12"/>
      <c r="WHH94" s="12"/>
      <c r="WHI94" s="12"/>
      <c r="WHJ94" s="12"/>
      <c r="WHK94" s="12"/>
      <c r="WHL94" s="12"/>
      <c r="WHM94" s="12"/>
      <c r="WHN94" s="12"/>
      <c r="WHO94" s="12"/>
      <c r="WHP94" s="12"/>
      <c r="WHQ94" s="12"/>
      <c r="WHR94" s="12"/>
      <c r="WHS94" s="12"/>
      <c r="WHT94" s="12"/>
      <c r="WHU94" s="12"/>
      <c r="WHV94" s="12"/>
      <c r="WHW94" s="12"/>
      <c r="WHX94" s="12"/>
      <c r="WHY94" s="12"/>
      <c r="WHZ94" s="12"/>
      <c r="WIA94" s="12"/>
      <c r="WIB94" s="12"/>
      <c r="WIC94" s="12"/>
      <c r="WID94" s="12"/>
      <c r="WIE94" s="12"/>
      <c r="WIF94" s="12"/>
      <c r="WIG94" s="12"/>
      <c r="WIH94" s="12"/>
      <c r="WII94" s="12"/>
      <c r="WIJ94" s="12"/>
      <c r="WIK94" s="12"/>
      <c r="WIL94" s="12"/>
      <c r="WIM94" s="12"/>
      <c r="WIN94" s="12"/>
      <c r="WIO94" s="12"/>
      <c r="WIP94" s="12"/>
      <c r="WIQ94" s="12"/>
      <c r="WIR94" s="12"/>
      <c r="WIS94" s="12"/>
      <c r="WIT94" s="12"/>
      <c r="WIU94" s="12"/>
      <c r="WIV94" s="12"/>
      <c r="WIW94" s="12"/>
      <c r="WIX94" s="12"/>
      <c r="WIY94" s="12"/>
      <c r="WIZ94" s="12"/>
      <c r="WJA94" s="12"/>
      <c r="WJB94" s="12"/>
      <c r="WJC94" s="12"/>
      <c r="WJD94" s="12"/>
      <c r="WJE94" s="12"/>
      <c r="WJF94" s="12"/>
      <c r="WJG94" s="12"/>
      <c r="WJH94" s="12"/>
      <c r="WJI94" s="12"/>
      <c r="WJJ94" s="12"/>
      <c r="WJK94" s="12"/>
      <c r="WJL94" s="12"/>
      <c r="WJM94" s="12"/>
      <c r="WJN94" s="12"/>
      <c r="WJO94" s="12"/>
      <c r="WJP94" s="12"/>
      <c r="WJQ94" s="12"/>
      <c r="WJR94" s="12"/>
      <c r="WJS94" s="12"/>
      <c r="WJT94" s="12"/>
      <c r="WJU94" s="12"/>
      <c r="WJV94" s="12"/>
      <c r="WJW94" s="12"/>
      <c r="WJX94" s="12"/>
      <c r="WJY94" s="12"/>
      <c r="WJZ94" s="12"/>
      <c r="WKA94" s="12"/>
      <c r="WKB94" s="12"/>
      <c r="WKC94" s="12"/>
      <c r="WKD94" s="12"/>
      <c r="WKE94" s="12"/>
      <c r="WKF94" s="12"/>
      <c r="WKG94" s="12"/>
      <c r="WKH94" s="12"/>
      <c r="WKI94" s="12"/>
      <c r="WKJ94" s="12"/>
      <c r="WKK94" s="12"/>
      <c r="WKL94" s="12"/>
      <c r="WKM94" s="12"/>
      <c r="WKN94" s="12"/>
      <c r="WKO94" s="12"/>
      <c r="WKP94" s="12"/>
      <c r="WKQ94" s="12"/>
      <c r="WKR94" s="12"/>
      <c r="WKS94" s="12"/>
      <c r="WKT94" s="12"/>
      <c r="WKU94" s="12"/>
      <c r="WKV94" s="12"/>
      <c r="WKW94" s="12"/>
      <c r="WKX94" s="12"/>
      <c r="WKY94" s="12"/>
      <c r="WKZ94" s="12"/>
      <c r="WLA94" s="12"/>
      <c r="WLB94" s="12"/>
      <c r="WLC94" s="12"/>
      <c r="WLD94" s="12"/>
      <c r="WLE94" s="12"/>
      <c r="WLF94" s="12"/>
      <c r="WLG94" s="12"/>
      <c r="WLH94" s="12"/>
      <c r="WLI94" s="12"/>
      <c r="WLJ94" s="12"/>
      <c r="WLK94" s="12"/>
      <c r="WLL94" s="12"/>
      <c r="WLM94" s="12"/>
      <c r="WLN94" s="12"/>
      <c r="WLO94" s="12"/>
      <c r="WLP94" s="12"/>
      <c r="WLQ94" s="12"/>
      <c r="WLR94" s="12"/>
      <c r="WLS94" s="12"/>
      <c r="WLT94" s="12"/>
      <c r="WLU94" s="12"/>
      <c r="WLV94" s="12"/>
      <c r="WLW94" s="12"/>
      <c r="WLX94" s="12"/>
      <c r="WLY94" s="12"/>
      <c r="WLZ94" s="12"/>
      <c r="WMA94" s="12"/>
      <c r="WMB94" s="12"/>
      <c r="WMC94" s="12"/>
      <c r="WMD94" s="12"/>
      <c r="WME94" s="12"/>
      <c r="WMF94" s="12"/>
      <c r="WMG94" s="12"/>
      <c r="WMH94" s="12"/>
      <c r="WMI94" s="12"/>
      <c r="WMJ94" s="12"/>
      <c r="WMK94" s="12"/>
      <c r="WML94" s="12"/>
      <c r="WMM94" s="12"/>
      <c r="WMN94" s="12"/>
      <c r="WMO94" s="12"/>
      <c r="WMP94" s="12"/>
      <c r="WMQ94" s="12"/>
      <c r="WMR94" s="12"/>
      <c r="WMS94" s="12"/>
      <c r="WMT94" s="12"/>
      <c r="WMU94" s="12"/>
      <c r="WMV94" s="12"/>
      <c r="WMW94" s="12"/>
      <c r="WMX94" s="12"/>
      <c r="WMY94" s="12"/>
      <c r="WMZ94" s="12"/>
      <c r="WNA94" s="12"/>
      <c r="WNB94" s="12"/>
      <c r="WNC94" s="12"/>
      <c r="WND94" s="12"/>
      <c r="WNE94" s="12"/>
      <c r="WNF94" s="12"/>
      <c r="WNG94" s="12"/>
      <c r="WNH94" s="12"/>
      <c r="WNI94" s="12"/>
      <c r="WNJ94" s="12"/>
      <c r="WNK94" s="12"/>
      <c r="WNL94" s="12"/>
      <c r="WNM94" s="12"/>
      <c r="WNN94" s="12"/>
      <c r="WNO94" s="12"/>
      <c r="WNP94" s="12"/>
      <c r="WNQ94" s="12"/>
      <c r="WNR94" s="12"/>
      <c r="WNS94" s="12"/>
      <c r="WNT94" s="12"/>
      <c r="WNU94" s="12"/>
      <c r="WNV94" s="12"/>
      <c r="WNW94" s="12"/>
      <c r="WNX94" s="12"/>
      <c r="WNY94" s="12"/>
      <c r="WNZ94" s="12"/>
      <c r="WOA94" s="12"/>
      <c r="WOB94" s="12"/>
      <c r="WOC94" s="12"/>
      <c r="WOD94" s="12"/>
      <c r="WOE94" s="12"/>
      <c r="WOF94" s="12"/>
      <c r="WOG94" s="12"/>
      <c r="WOH94" s="12"/>
      <c r="WOI94" s="12"/>
      <c r="WOJ94" s="12"/>
      <c r="WOK94" s="12"/>
      <c r="WOL94" s="12"/>
      <c r="WOM94" s="12"/>
      <c r="WON94" s="12"/>
      <c r="WOO94" s="12"/>
      <c r="WOP94" s="12"/>
      <c r="WOQ94" s="12"/>
      <c r="WOR94" s="12"/>
      <c r="WOS94" s="12"/>
      <c r="WOT94" s="12"/>
      <c r="WOU94" s="12"/>
      <c r="WOV94" s="12"/>
      <c r="WOW94" s="12"/>
      <c r="WOX94" s="12"/>
      <c r="WOY94" s="12"/>
      <c r="WOZ94" s="12"/>
      <c r="WPA94" s="12"/>
      <c r="WPB94" s="12"/>
      <c r="WPC94" s="12"/>
      <c r="WPD94" s="12"/>
      <c r="WPE94" s="12"/>
      <c r="WPF94" s="12"/>
      <c r="WPG94" s="12"/>
      <c r="WPH94" s="12"/>
      <c r="WPI94" s="12"/>
      <c r="WPJ94" s="12"/>
      <c r="WPK94" s="12"/>
      <c r="WPL94" s="12"/>
      <c r="WPM94" s="12"/>
      <c r="WPN94" s="12"/>
      <c r="WPO94" s="12"/>
      <c r="WPP94" s="12"/>
      <c r="WPQ94" s="12"/>
      <c r="WPR94" s="12"/>
      <c r="WPS94" s="12"/>
      <c r="WPT94" s="12"/>
      <c r="WPU94" s="12"/>
      <c r="WPV94" s="12"/>
      <c r="WPW94" s="12"/>
      <c r="WPX94" s="12"/>
      <c r="WPY94" s="12"/>
      <c r="WPZ94" s="12"/>
      <c r="WQA94" s="12"/>
      <c r="WQB94" s="12"/>
      <c r="WQC94" s="12"/>
      <c r="WQD94" s="12"/>
      <c r="WQE94" s="12"/>
      <c r="WQF94" s="12"/>
      <c r="WQG94" s="12"/>
      <c r="WQH94" s="12"/>
      <c r="WQI94" s="12"/>
      <c r="WQJ94" s="12"/>
      <c r="WQK94" s="12"/>
      <c r="WQL94" s="12"/>
      <c r="WQM94" s="12"/>
      <c r="WQN94" s="12"/>
      <c r="WQO94" s="12"/>
      <c r="WQP94" s="12"/>
      <c r="WQQ94" s="12"/>
      <c r="WQR94" s="12"/>
      <c r="WQS94" s="12"/>
      <c r="WQT94" s="12"/>
      <c r="WQU94" s="12"/>
      <c r="WQV94" s="12"/>
      <c r="WQW94" s="12"/>
      <c r="WQX94" s="12"/>
      <c r="WQY94" s="12"/>
      <c r="WQZ94" s="12"/>
      <c r="WRA94" s="12"/>
      <c r="WRB94" s="12"/>
      <c r="WRC94" s="12"/>
      <c r="WRD94" s="12"/>
      <c r="WRE94" s="12"/>
      <c r="WRF94" s="12"/>
      <c r="WRG94" s="12"/>
      <c r="WRH94" s="12"/>
      <c r="WRI94" s="12"/>
      <c r="WRJ94" s="12"/>
      <c r="WRK94" s="12"/>
      <c r="WRL94" s="12"/>
      <c r="WRM94" s="12"/>
      <c r="WRN94" s="12"/>
      <c r="WRO94" s="12"/>
      <c r="WRP94" s="12"/>
      <c r="WRQ94" s="12"/>
      <c r="WRR94" s="12"/>
      <c r="WRS94" s="12"/>
      <c r="WRT94" s="12"/>
      <c r="WRU94" s="12"/>
      <c r="WRV94" s="12"/>
      <c r="WRW94" s="12"/>
      <c r="WRX94" s="12"/>
      <c r="WRY94" s="12"/>
      <c r="WRZ94" s="12"/>
      <c r="WSA94" s="12"/>
      <c r="WSB94" s="12"/>
      <c r="WSC94" s="12"/>
      <c r="WSD94" s="12"/>
      <c r="WSE94" s="12"/>
      <c r="WSF94" s="12"/>
      <c r="WSG94" s="12"/>
      <c r="WSH94" s="12"/>
      <c r="WSI94" s="12"/>
      <c r="WSJ94" s="12"/>
      <c r="WSK94" s="12"/>
      <c r="WSL94" s="12"/>
      <c r="WSM94" s="12"/>
      <c r="WSN94" s="12"/>
      <c r="WSO94" s="12"/>
      <c r="WSP94" s="12"/>
      <c r="WSQ94" s="12"/>
      <c r="WSR94" s="12"/>
      <c r="WSS94" s="12"/>
      <c r="WST94" s="12"/>
      <c r="WSU94" s="12"/>
      <c r="WSV94" s="12"/>
      <c r="WSW94" s="12"/>
      <c r="WSX94" s="12"/>
      <c r="WSY94" s="12"/>
      <c r="WSZ94" s="12"/>
      <c r="WTA94" s="12"/>
      <c r="WTB94" s="12"/>
      <c r="WTC94" s="12"/>
      <c r="WTD94" s="12"/>
      <c r="WTE94" s="12"/>
      <c r="WTF94" s="12"/>
      <c r="WTG94" s="12"/>
      <c r="WTH94" s="12"/>
      <c r="WTI94" s="12"/>
      <c r="WTJ94" s="12"/>
      <c r="WTK94" s="12"/>
      <c r="WTL94" s="12"/>
      <c r="WTM94" s="12"/>
      <c r="WTN94" s="12"/>
      <c r="WTO94" s="12"/>
      <c r="WTP94" s="12"/>
      <c r="WTQ94" s="12"/>
      <c r="WTR94" s="12"/>
      <c r="WTS94" s="12"/>
      <c r="WTT94" s="12"/>
      <c r="WTU94" s="12"/>
      <c r="WTV94" s="12"/>
      <c r="WTW94" s="12"/>
      <c r="WTX94" s="12"/>
      <c r="WTY94" s="12"/>
      <c r="WTZ94" s="12"/>
      <c r="WUA94" s="12"/>
      <c r="WUB94" s="12"/>
      <c r="WUC94" s="12"/>
      <c r="WUD94" s="12"/>
      <c r="WUE94" s="12"/>
      <c r="WUF94" s="12"/>
      <c r="WUG94" s="12"/>
      <c r="WUH94" s="12"/>
      <c r="WUI94" s="12"/>
      <c r="WUJ94" s="12"/>
      <c r="WUK94" s="12"/>
      <c r="WUL94" s="12"/>
      <c r="WUM94" s="12"/>
      <c r="WUN94" s="12"/>
      <c r="WUO94" s="12"/>
      <c r="WUP94" s="12"/>
      <c r="WUQ94" s="12"/>
      <c r="WUR94" s="12"/>
      <c r="WUS94" s="12"/>
      <c r="WUT94" s="12"/>
      <c r="WUU94" s="12"/>
      <c r="WUV94" s="12"/>
      <c r="WUW94" s="12"/>
      <c r="WUX94" s="12"/>
      <c r="WUY94" s="12"/>
      <c r="WUZ94" s="12"/>
      <c r="WVA94" s="12"/>
      <c r="WVB94" s="12"/>
      <c r="WVC94" s="12"/>
      <c r="WVD94" s="12"/>
      <c r="WVE94" s="12"/>
      <c r="WVF94" s="12"/>
      <c r="WVG94" s="12"/>
      <c r="WVH94" s="12"/>
      <c r="WVI94" s="12"/>
      <c r="WVJ94" s="12"/>
      <c r="WVK94" s="12"/>
      <c r="WVL94" s="12"/>
      <c r="WVM94" s="12"/>
      <c r="WVN94" s="12"/>
      <c r="WVO94" s="12"/>
      <c r="WVP94" s="12"/>
      <c r="WVQ94" s="12"/>
      <c r="WVR94" s="12"/>
      <c r="WVS94" s="12"/>
      <c r="WVT94" s="12"/>
      <c r="WVU94" s="12"/>
      <c r="WVV94" s="12"/>
      <c r="WVW94" s="12"/>
      <c r="WVX94" s="12"/>
      <c r="WVY94" s="12"/>
      <c r="WVZ94" s="12"/>
      <c r="WWA94" s="12"/>
      <c r="WWB94" s="12"/>
      <c r="WWC94" s="12"/>
      <c r="WWD94" s="12"/>
      <c r="WWE94" s="12"/>
      <c r="WWF94" s="12"/>
      <c r="WWG94" s="12"/>
      <c r="WWH94" s="12"/>
      <c r="WWI94" s="12"/>
      <c r="WWJ94" s="12"/>
      <c r="WWK94" s="12"/>
      <c r="WWL94" s="12"/>
      <c r="WWM94" s="12"/>
      <c r="WWN94" s="12"/>
      <c r="WWO94" s="12"/>
      <c r="WWP94" s="12"/>
      <c r="WWQ94" s="12"/>
      <c r="WWR94" s="12"/>
      <c r="WWS94" s="12"/>
      <c r="WWT94" s="12"/>
      <c r="WWU94" s="12"/>
      <c r="WWV94" s="12"/>
      <c r="WWW94" s="12"/>
      <c r="WWX94" s="12"/>
      <c r="WWY94" s="12"/>
      <c r="WWZ94" s="12"/>
      <c r="WXA94" s="12"/>
      <c r="WXB94" s="12"/>
      <c r="WXC94" s="12"/>
      <c r="WXD94" s="12"/>
      <c r="WXE94" s="12"/>
      <c r="WXF94" s="12"/>
      <c r="WXG94" s="12"/>
      <c r="WXH94" s="12"/>
      <c r="WXI94" s="12"/>
      <c r="WXJ94" s="12"/>
      <c r="WXK94" s="12"/>
      <c r="WXL94" s="12"/>
      <c r="WXM94" s="12"/>
      <c r="WXN94" s="12"/>
      <c r="WXO94" s="12"/>
      <c r="WXP94" s="12"/>
      <c r="WXQ94" s="12"/>
      <c r="WXR94" s="12"/>
      <c r="WXS94" s="12"/>
      <c r="WXT94" s="12"/>
      <c r="WXU94" s="12"/>
      <c r="WXV94" s="12"/>
      <c r="WXW94" s="12"/>
      <c r="WXX94" s="12"/>
      <c r="WXY94" s="12"/>
      <c r="WXZ94" s="12"/>
      <c r="WYA94" s="12"/>
      <c r="WYB94" s="12"/>
      <c r="WYC94" s="12"/>
      <c r="WYD94" s="12"/>
      <c r="WYE94" s="12"/>
      <c r="WYF94" s="12"/>
      <c r="WYG94" s="12"/>
      <c r="WYH94" s="12"/>
      <c r="WYI94" s="12"/>
      <c r="WYJ94" s="12"/>
      <c r="WYK94" s="12"/>
      <c r="WYL94" s="12"/>
      <c r="WYM94" s="12"/>
      <c r="WYN94" s="12"/>
      <c r="WYO94" s="12"/>
      <c r="WYP94" s="12"/>
      <c r="WYQ94" s="12"/>
      <c r="WYR94" s="12"/>
      <c r="WYS94" s="12"/>
      <c r="WYT94" s="12"/>
      <c r="WYU94" s="12"/>
      <c r="WYV94" s="12"/>
      <c r="WYW94" s="12"/>
      <c r="WYX94" s="12"/>
      <c r="WYY94" s="12"/>
      <c r="WYZ94" s="12"/>
      <c r="WZA94" s="12"/>
      <c r="WZB94" s="12"/>
      <c r="WZC94" s="12"/>
      <c r="WZD94" s="12"/>
      <c r="WZE94" s="12"/>
      <c r="WZF94" s="12"/>
      <c r="WZG94" s="12"/>
      <c r="WZH94" s="12"/>
      <c r="WZI94" s="12"/>
      <c r="WZJ94" s="12"/>
      <c r="WZK94" s="12"/>
      <c r="WZL94" s="12"/>
      <c r="WZM94" s="12"/>
      <c r="WZN94" s="12"/>
      <c r="WZO94" s="12"/>
      <c r="WZP94" s="12"/>
      <c r="WZQ94" s="12"/>
      <c r="WZR94" s="12"/>
      <c r="WZS94" s="12"/>
      <c r="WZT94" s="12"/>
      <c r="WZU94" s="12"/>
      <c r="WZV94" s="12"/>
      <c r="WZW94" s="12"/>
      <c r="WZX94" s="12"/>
      <c r="WZY94" s="12"/>
      <c r="WZZ94" s="12"/>
      <c r="XAA94" s="12"/>
      <c r="XAB94" s="12"/>
      <c r="XAC94" s="12"/>
      <c r="XAD94" s="12"/>
      <c r="XAE94" s="12"/>
      <c r="XAF94" s="12"/>
      <c r="XAG94" s="12"/>
      <c r="XAH94" s="12"/>
      <c r="XAI94" s="12"/>
      <c r="XAJ94" s="12"/>
      <c r="XAK94" s="12"/>
      <c r="XAL94" s="12"/>
      <c r="XAM94" s="12"/>
      <c r="XAN94" s="12"/>
      <c r="XAO94" s="12"/>
      <c r="XAP94" s="12"/>
      <c r="XAQ94" s="12"/>
      <c r="XAR94" s="12"/>
      <c r="XAS94" s="12"/>
      <c r="XAT94" s="12"/>
      <c r="XAU94" s="12"/>
      <c r="XAV94" s="12"/>
      <c r="XAW94" s="12"/>
      <c r="XAX94" s="12"/>
      <c r="XAY94" s="12"/>
      <c r="XAZ94" s="12"/>
      <c r="XBA94" s="12"/>
      <c r="XBB94" s="12"/>
      <c r="XBC94" s="12"/>
      <c r="XBD94" s="12"/>
      <c r="XBE94" s="12"/>
      <c r="XBF94" s="12"/>
      <c r="XBG94" s="12"/>
      <c r="XBH94" s="12"/>
      <c r="XBI94" s="12"/>
      <c r="XBJ94" s="12"/>
      <c r="XBK94" s="12"/>
      <c r="XBL94" s="12"/>
      <c r="XBM94" s="12"/>
      <c r="XBN94" s="12"/>
      <c r="XBO94" s="12"/>
      <c r="XBP94" s="12"/>
      <c r="XBQ94" s="12"/>
      <c r="XBR94" s="12"/>
      <c r="XBS94" s="12"/>
      <c r="XBT94" s="12"/>
      <c r="XBU94" s="12"/>
      <c r="XBV94" s="12"/>
      <c r="XBW94" s="12"/>
      <c r="XBX94" s="12"/>
      <c r="XBY94" s="12"/>
      <c r="XBZ94" s="12"/>
      <c r="XCA94" s="12"/>
      <c r="XCB94" s="12"/>
      <c r="XCC94" s="12"/>
      <c r="XCD94" s="12"/>
      <c r="XCE94" s="12"/>
      <c r="XCF94" s="12"/>
      <c r="XCG94" s="12"/>
      <c r="XCH94" s="12"/>
      <c r="XCI94" s="12"/>
      <c r="XCJ94" s="12"/>
      <c r="XCK94" s="12"/>
      <c r="XCL94" s="12"/>
      <c r="XCM94" s="12"/>
      <c r="XCN94" s="12"/>
      <c r="XCO94" s="12"/>
      <c r="XCP94" s="12"/>
      <c r="XCQ94" s="12"/>
      <c r="XCR94" s="12"/>
      <c r="XCS94" s="12"/>
      <c r="XCT94" s="12"/>
      <c r="XCU94" s="12"/>
      <c r="XCV94" s="12"/>
      <c r="XCW94" s="12"/>
      <c r="XCX94" s="12"/>
      <c r="XCY94" s="12"/>
      <c r="XCZ94" s="12"/>
      <c r="XDA94" s="12"/>
      <c r="XDB94" s="12"/>
      <c r="XDC94" s="12"/>
      <c r="XDD94" s="12"/>
      <c r="XDE94" s="12"/>
      <c r="XDF94" s="12"/>
      <c r="XDG94" s="12"/>
      <c r="XDH94" s="12"/>
      <c r="XDI94" s="12"/>
      <c r="XDJ94" s="12"/>
      <c r="XDK94" s="12"/>
      <c r="XDL94" s="12"/>
      <c r="XDM94" s="12"/>
      <c r="XDN94" s="12"/>
      <c r="XDO94" s="12"/>
      <c r="XDP94" s="12"/>
      <c r="XDQ94" s="12"/>
      <c r="XDR94" s="12"/>
      <c r="XDS94" s="12"/>
      <c r="XDT94" s="12"/>
      <c r="XDU94" s="12"/>
      <c r="XDV94" s="12"/>
      <c r="XDW94" s="12"/>
      <c r="XDX94" s="12"/>
      <c r="XDY94" s="12"/>
      <c r="XDZ94" s="12"/>
      <c r="XEA94" s="12"/>
      <c r="XEB94" s="12"/>
      <c r="XEC94" s="12"/>
      <c r="XED94" s="12"/>
      <c r="XEE94" s="12"/>
      <c r="XEF94" s="12"/>
      <c r="XEG94" s="12"/>
      <c r="XEH94" s="12"/>
      <c r="XEI94" s="12"/>
      <c r="XEJ94" s="12"/>
      <c r="XEK94" s="12"/>
      <c r="XEL94" s="12"/>
      <c r="XEM94" s="12"/>
      <c r="XEN94" s="12"/>
      <c r="XEO94" s="12"/>
      <c r="XEP94" s="12"/>
      <c r="XEQ94" s="12"/>
      <c r="XER94" s="12"/>
      <c r="XES94" s="12"/>
      <c r="XET94" s="12"/>
      <c r="XEU94" s="12"/>
      <c r="XEV94" s="12"/>
      <c r="XEW94" s="12"/>
      <c r="XEX94" s="12"/>
    </row>
    <row r="95" spans="1:16381">
      <c r="B95" s="719" t="s">
        <v>208</v>
      </c>
      <c r="C95" s="719" t="s">
        <v>696</v>
      </c>
      <c r="D95" s="719" t="s">
        <v>22</v>
      </c>
      <c r="E95" s="719" t="s">
        <v>689</v>
      </c>
      <c r="F95" s="719" t="s">
        <v>714</v>
      </c>
      <c r="G95" s="719" t="s">
        <v>694</v>
      </c>
      <c r="H95" s="719">
        <v>2012</v>
      </c>
      <c r="I95" s="634" t="s">
        <v>580</v>
      </c>
      <c r="J95" s="634" t="s">
        <v>588</v>
      </c>
      <c r="K95" s="728"/>
      <c r="L95" s="680">
        <v>0</v>
      </c>
      <c r="M95" s="680">
        <v>1.46</v>
      </c>
      <c r="N95" s="680">
        <v>1.46</v>
      </c>
      <c r="O95" s="680">
        <v>1.46</v>
      </c>
      <c r="P95" s="680">
        <v>1.46</v>
      </c>
      <c r="Q95" s="680">
        <v>1.46</v>
      </c>
      <c r="R95" s="680">
        <v>1.46</v>
      </c>
      <c r="S95" s="680">
        <v>1.46</v>
      </c>
      <c r="T95" s="680">
        <v>1.46</v>
      </c>
      <c r="U95" s="680">
        <v>1.46</v>
      </c>
      <c r="V95" s="680">
        <v>1.46</v>
      </c>
      <c r="W95" s="680">
        <v>1.46</v>
      </c>
      <c r="X95" s="680">
        <v>1.46</v>
      </c>
      <c r="Y95" s="680">
        <v>1.46</v>
      </c>
      <c r="Z95" s="680">
        <v>1.46</v>
      </c>
      <c r="AA95" s="680">
        <v>1.46</v>
      </c>
      <c r="AB95" s="680">
        <v>1.46</v>
      </c>
      <c r="AC95" s="680">
        <v>1.46</v>
      </c>
      <c r="AD95" s="680">
        <v>1.46</v>
      </c>
      <c r="AE95" s="680">
        <v>1.46</v>
      </c>
      <c r="AF95" s="680">
        <v>1.46</v>
      </c>
      <c r="AG95" s="680">
        <v>0</v>
      </c>
      <c r="AH95" s="680">
        <v>0</v>
      </c>
      <c r="AI95" s="680">
        <v>0</v>
      </c>
      <c r="AJ95" s="738">
        <v>0</v>
      </c>
      <c r="AK95" s="738">
        <v>0</v>
      </c>
      <c r="AL95" s="738">
        <v>0</v>
      </c>
      <c r="AM95" s="738">
        <v>0</v>
      </c>
      <c r="AN95" s="680">
        <v>0</v>
      </c>
      <c r="AO95" s="680">
        <v>0</v>
      </c>
      <c r="AP95" s="627"/>
      <c r="AQ95" s="722">
        <v>0</v>
      </c>
      <c r="AR95" s="722">
        <v>5291</v>
      </c>
      <c r="AS95" s="680">
        <v>5291</v>
      </c>
      <c r="AT95" s="680">
        <v>5291</v>
      </c>
      <c r="AU95" s="680">
        <v>5291</v>
      </c>
      <c r="AV95" s="680">
        <v>5291</v>
      </c>
      <c r="AW95" s="680">
        <v>5291</v>
      </c>
      <c r="AX95" s="680">
        <v>5291</v>
      </c>
      <c r="AY95" s="680">
        <v>5291</v>
      </c>
      <c r="AZ95" s="680">
        <v>5291</v>
      </c>
      <c r="BA95" s="680">
        <v>5291</v>
      </c>
      <c r="BB95" s="680">
        <v>5291</v>
      </c>
      <c r="BC95" s="680">
        <v>5291</v>
      </c>
      <c r="BD95" s="680">
        <v>5291</v>
      </c>
      <c r="BE95" s="680">
        <v>5291</v>
      </c>
      <c r="BF95" s="680">
        <v>5291</v>
      </c>
      <c r="BG95" s="680">
        <v>5291</v>
      </c>
      <c r="BH95" s="680">
        <v>5291</v>
      </c>
      <c r="BI95" s="680">
        <v>5291</v>
      </c>
      <c r="BJ95" s="680">
        <v>5291</v>
      </c>
      <c r="BK95" s="680">
        <v>5291</v>
      </c>
      <c r="BL95" s="680">
        <v>0</v>
      </c>
      <c r="BM95" s="680">
        <v>0</v>
      </c>
      <c r="BN95" s="680">
        <v>0</v>
      </c>
      <c r="BO95" s="680">
        <v>0</v>
      </c>
      <c r="BP95" s="680">
        <v>0</v>
      </c>
      <c r="BQ95" s="680">
        <v>0</v>
      </c>
      <c r="BR95" s="680">
        <v>0</v>
      </c>
      <c r="BS95" s="680">
        <v>0</v>
      </c>
      <c r="BT95" s="680">
        <v>0</v>
      </c>
    </row>
    <row r="96" spans="1:16381">
      <c r="B96" s="719" t="s">
        <v>208</v>
      </c>
      <c r="C96" s="719" t="s">
        <v>696</v>
      </c>
      <c r="D96" s="719" t="s">
        <v>22</v>
      </c>
      <c r="E96" s="719" t="s">
        <v>689</v>
      </c>
      <c r="F96" s="719" t="s">
        <v>714</v>
      </c>
      <c r="G96" s="719" t="s">
        <v>694</v>
      </c>
      <c r="H96" s="719">
        <v>2013</v>
      </c>
      <c r="I96" s="634" t="s">
        <v>580</v>
      </c>
      <c r="J96" s="634" t="s">
        <v>588</v>
      </c>
      <c r="K96" s="728"/>
      <c r="L96" s="680">
        <v>0</v>
      </c>
      <c r="M96" s="680">
        <v>0</v>
      </c>
      <c r="N96" s="680">
        <v>101.7494767</v>
      </c>
      <c r="O96" s="680">
        <v>101.1984319</v>
      </c>
      <c r="P96" s="680">
        <v>101.1984319</v>
      </c>
      <c r="Q96" s="680">
        <v>101.1984319</v>
      </c>
      <c r="R96" s="680">
        <v>99.842068319999996</v>
      </c>
      <c r="S96" s="680">
        <v>98.071761240000001</v>
      </c>
      <c r="T96" s="680">
        <v>98.071761240000001</v>
      </c>
      <c r="U96" s="680">
        <v>98.071761240000001</v>
      </c>
      <c r="V96" s="680">
        <v>94.749708560000002</v>
      </c>
      <c r="W96" s="680">
        <v>81.844602300000005</v>
      </c>
      <c r="X96" s="680">
        <v>66.347079179999994</v>
      </c>
      <c r="Y96" s="680">
        <v>66.347079179999994</v>
      </c>
      <c r="Z96" s="680">
        <v>60.154582609999999</v>
      </c>
      <c r="AA96" s="680">
        <v>58.748182159999999</v>
      </c>
      <c r="AB96" s="680">
        <v>58.748182159999999</v>
      </c>
      <c r="AC96" s="680">
        <v>48.742999320000003</v>
      </c>
      <c r="AD96" s="680">
        <v>7.6455637249999997</v>
      </c>
      <c r="AE96" s="680">
        <v>7.6455637249999997</v>
      </c>
      <c r="AF96" s="680">
        <v>7.6455637249999997</v>
      </c>
      <c r="AG96" s="680">
        <v>7.6455637249999997</v>
      </c>
      <c r="AH96" s="680">
        <v>0</v>
      </c>
      <c r="AI96" s="680">
        <v>0</v>
      </c>
      <c r="AJ96" s="680">
        <v>0</v>
      </c>
      <c r="AK96" s="680">
        <v>0</v>
      </c>
      <c r="AL96" s="680">
        <v>0</v>
      </c>
      <c r="AM96" s="680">
        <v>0</v>
      </c>
      <c r="AN96" s="680">
        <v>0</v>
      </c>
      <c r="AO96" s="680">
        <v>0</v>
      </c>
      <c r="AP96" s="728"/>
      <c r="AQ96" s="680">
        <v>0</v>
      </c>
      <c r="AR96" s="680">
        <v>0</v>
      </c>
      <c r="AS96" s="680">
        <v>580208.57609999995</v>
      </c>
      <c r="AT96" s="680">
        <v>577907.72239999997</v>
      </c>
      <c r="AU96" s="680">
        <v>577907.72239999997</v>
      </c>
      <c r="AV96" s="680">
        <v>577907.72239999997</v>
      </c>
      <c r="AW96" s="680">
        <v>573182.8456</v>
      </c>
      <c r="AX96" s="680">
        <v>559969.3639</v>
      </c>
      <c r="AY96" s="680">
        <v>559969.3639</v>
      </c>
      <c r="AZ96" s="680">
        <v>558958.70830000006</v>
      </c>
      <c r="BA96" s="680">
        <v>544693.54</v>
      </c>
      <c r="BB96" s="680">
        <v>448370.48570000002</v>
      </c>
      <c r="BC96" s="680">
        <v>318542.67109999998</v>
      </c>
      <c r="BD96" s="680">
        <v>310162.85769999999</v>
      </c>
      <c r="BE96" s="680">
        <v>271420.64250000002</v>
      </c>
      <c r="BF96" s="680">
        <v>265548.30469999998</v>
      </c>
      <c r="BG96" s="680">
        <v>265548.30469999998</v>
      </c>
      <c r="BH96" s="680">
        <v>215097.66740000001</v>
      </c>
      <c r="BI96" s="680">
        <v>7865.8906930000003</v>
      </c>
      <c r="BJ96" s="680">
        <v>7865.8906930000003</v>
      </c>
      <c r="BK96" s="680">
        <v>7865.8906930000003</v>
      </c>
      <c r="BL96" s="680">
        <v>7865.8906930000003</v>
      </c>
      <c r="BM96" s="680">
        <v>0</v>
      </c>
      <c r="BN96" s="680">
        <v>0</v>
      </c>
      <c r="BO96" s="680">
        <v>0</v>
      </c>
      <c r="BP96" s="680">
        <v>0</v>
      </c>
      <c r="BQ96" s="680">
        <v>0</v>
      </c>
      <c r="BR96" s="680">
        <v>0</v>
      </c>
      <c r="BS96" s="680">
        <v>0</v>
      </c>
      <c r="BT96" s="680">
        <v>0</v>
      </c>
    </row>
    <row r="97" spans="1:16384">
      <c r="B97" s="719" t="s">
        <v>208</v>
      </c>
      <c r="C97" s="719" t="s">
        <v>696</v>
      </c>
      <c r="D97" s="719" t="s">
        <v>22</v>
      </c>
      <c r="E97" s="719" t="s">
        <v>689</v>
      </c>
      <c r="F97" s="719" t="s">
        <v>714</v>
      </c>
      <c r="G97" s="719" t="s">
        <v>694</v>
      </c>
      <c r="H97" s="719">
        <v>2014</v>
      </c>
      <c r="I97" s="634" t="s">
        <v>580</v>
      </c>
      <c r="J97" s="634" t="s">
        <v>595</v>
      </c>
      <c r="K97" s="728"/>
      <c r="L97" s="680">
        <v>0</v>
      </c>
      <c r="M97" s="680">
        <v>0</v>
      </c>
      <c r="N97" s="680">
        <v>0</v>
      </c>
      <c r="O97" s="680">
        <v>856.24748550000004</v>
      </c>
      <c r="P97" s="680">
        <v>856.24748550000004</v>
      </c>
      <c r="Q97" s="680">
        <v>856.24748550000004</v>
      </c>
      <c r="R97" s="680">
        <v>815.97248939999997</v>
      </c>
      <c r="S97" s="680">
        <v>815.97248939999997</v>
      </c>
      <c r="T97" s="680">
        <v>815.97248939999997</v>
      </c>
      <c r="U97" s="680">
        <v>783.28693020000003</v>
      </c>
      <c r="V97" s="680">
        <v>783.28693020000003</v>
      </c>
      <c r="W97" s="680">
        <v>729.87613859999999</v>
      </c>
      <c r="X97" s="680">
        <v>591.40423639999995</v>
      </c>
      <c r="Y97" s="680">
        <v>443.66800490000003</v>
      </c>
      <c r="Z97" s="680">
        <v>428.50026559999998</v>
      </c>
      <c r="AA97" s="680">
        <v>258.00827609999999</v>
      </c>
      <c r="AB97" s="680">
        <v>258.00827609999999</v>
      </c>
      <c r="AC97" s="680">
        <v>258.00827609999999</v>
      </c>
      <c r="AD97" s="680">
        <v>209.87270670000001</v>
      </c>
      <c r="AE97" s="680">
        <v>56.979089850000001</v>
      </c>
      <c r="AF97" s="680">
        <v>56.979089850000001</v>
      </c>
      <c r="AG97" s="680">
        <v>56.979089850000001</v>
      </c>
      <c r="AH97" s="680">
        <v>56.979089850000001</v>
      </c>
      <c r="AI97" s="680">
        <v>0</v>
      </c>
      <c r="AJ97" s="680">
        <v>0</v>
      </c>
      <c r="AK97" s="680">
        <v>0</v>
      </c>
      <c r="AL97" s="680">
        <v>0</v>
      </c>
      <c r="AM97" s="680">
        <v>0</v>
      </c>
      <c r="AN97" s="680">
        <v>0</v>
      </c>
      <c r="AO97" s="680">
        <v>0</v>
      </c>
      <c r="AP97" s="728"/>
      <c r="AQ97" s="680">
        <v>0</v>
      </c>
      <c r="AR97" s="680">
        <v>0</v>
      </c>
      <c r="AS97" s="680">
        <v>0</v>
      </c>
      <c r="AT97" s="680">
        <v>7587997.1009999998</v>
      </c>
      <c r="AU97" s="680">
        <v>7587997.1009999998</v>
      </c>
      <c r="AV97" s="680">
        <v>7587997.1009999998</v>
      </c>
      <c r="AW97" s="680">
        <v>7447190.7680000002</v>
      </c>
      <c r="AX97" s="680">
        <v>7447190.7680000002</v>
      </c>
      <c r="AY97" s="680">
        <v>7447190.7680000002</v>
      </c>
      <c r="AZ97" s="680">
        <v>7225243.0039999997</v>
      </c>
      <c r="BA97" s="680">
        <v>7225243.0039999997</v>
      </c>
      <c r="BB97" s="680">
        <v>6970819.6160000004</v>
      </c>
      <c r="BC97" s="680">
        <v>5992645.8870000001</v>
      </c>
      <c r="BD97" s="680">
        <v>4962818.716</v>
      </c>
      <c r="BE97" s="680">
        <v>4829806.9210000001</v>
      </c>
      <c r="BF97" s="680">
        <v>3537773.8020000001</v>
      </c>
      <c r="BG97" s="680">
        <v>3537773.8020000001</v>
      </c>
      <c r="BH97" s="680">
        <v>3537773.8020000001</v>
      </c>
      <c r="BI97" s="680">
        <v>2809703.5690000001</v>
      </c>
      <c r="BJ97" s="680">
        <v>162763.86079999999</v>
      </c>
      <c r="BK97" s="680">
        <v>162763.86079999999</v>
      </c>
      <c r="BL97" s="680">
        <v>162763.86079999999</v>
      </c>
      <c r="BM97" s="680">
        <v>162763.86079999999</v>
      </c>
      <c r="BN97" s="680">
        <v>0</v>
      </c>
      <c r="BO97" s="680">
        <v>0</v>
      </c>
      <c r="BP97" s="680">
        <v>0</v>
      </c>
      <c r="BQ97" s="680">
        <v>0</v>
      </c>
      <c r="BR97" s="680">
        <v>0</v>
      </c>
      <c r="BS97" s="680">
        <v>0</v>
      </c>
      <c r="BT97" s="680">
        <v>0</v>
      </c>
    </row>
    <row r="98" spans="1:16384" ht="15.75">
      <c r="B98" s="719" t="s">
        <v>208</v>
      </c>
      <c r="C98" s="719" t="s">
        <v>693</v>
      </c>
      <c r="D98" s="719" t="s">
        <v>2</v>
      </c>
      <c r="E98" s="719" t="s">
        <v>689</v>
      </c>
      <c r="F98" s="719" t="s">
        <v>29</v>
      </c>
      <c r="G98" s="719" t="s">
        <v>694</v>
      </c>
      <c r="H98" s="719">
        <v>2014</v>
      </c>
      <c r="I98" s="634" t="s">
        <v>580</v>
      </c>
      <c r="J98" s="634" t="s">
        <v>595</v>
      </c>
      <c r="K98" s="728"/>
      <c r="L98" s="680">
        <v>0</v>
      </c>
      <c r="M98" s="680">
        <v>0</v>
      </c>
      <c r="N98" s="680">
        <v>0</v>
      </c>
      <c r="O98" s="680">
        <v>7.6661816639999998</v>
      </c>
      <c r="P98" s="680">
        <v>7.6661816639999998</v>
      </c>
      <c r="Q98" s="680">
        <v>7.6661816639999998</v>
      </c>
      <c r="R98" s="680">
        <v>7.6661816639999998</v>
      </c>
      <c r="S98" s="680">
        <v>0</v>
      </c>
      <c r="T98" s="680">
        <v>0</v>
      </c>
      <c r="U98" s="680">
        <v>0</v>
      </c>
      <c r="V98" s="680">
        <v>0</v>
      </c>
      <c r="W98" s="680">
        <v>0</v>
      </c>
      <c r="X98" s="680">
        <v>0</v>
      </c>
      <c r="Y98" s="680">
        <v>0</v>
      </c>
      <c r="Z98" s="680">
        <v>0</v>
      </c>
      <c r="AA98" s="680">
        <v>0</v>
      </c>
      <c r="AB98" s="680">
        <v>0</v>
      </c>
      <c r="AC98" s="680">
        <v>0</v>
      </c>
      <c r="AD98" s="680">
        <v>0</v>
      </c>
      <c r="AE98" s="680">
        <v>0</v>
      </c>
      <c r="AF98" s="680">
        <v>0</v>
      </c>
      <c r="AG98" s="680">
        <v>0</v>
      </c>
      <c r="AH98" s="680">
        <v>0</v>
      </c>
      <c r="AI98" s="680">
        <v>0</v>
      </c>
      <c r="AJ98" s="680">
        <v>0</v>
      </c>
      <c r="AK98" s="680">
        <v>0</v>
      </c>
      <c r="AL98" s="680">
        <v>0</v>
      </c>
      <c r="AM98" s="680">
        <v>0</v>
      </c>
      <c r="AN98" s="680">
        <v>0</v>
      </c>
      <c r="AO98" s="680">
        <v>0</v>
      </c>
      <c r="AP98" s="728"/>
      <c r="AQ98" s="680">
        <v>0</v>
      </c>
      <c r="AR98" s="680">
        <v>0</v>
      </c>
      <c r="AS98" s="680">
        <v>0</v>
      </c>
      <c r="AT98" s="680">
        <v>13669.27548</v>
      </c>
      <c r="AU98" s="680">
        <v>13669.27548</v>
      </c>
      <c r="AV98" s="680">
        <v>13669.27548</v>
      </c>
      <c r="AW98" s="680">
        <v>13669.27548</v>
      </c>
      <c r="AX98" s="680">
        <v>0</v>
      </c>
      <c r="AY98" s="680">
        <v>0</v>
      </c>
      <c r="AZ98" s="680">
        <v>0</v>
      </c>
      <c r="BA98" s="680">
        <v>0</v>
      </c>
      <c r="BB98" s="680">
        <v>0</v>
      </c>
      <c r="BC98" s="680">
        <v>0</v>
      </c>
      <c r="BD98" s="680">
        <v>0</v>
      </c>
      <c r="BE98" s="680">
        <v>0</v>
      </c>
      <c r="BF98" s="680">
        <v>0</v>
      </c>
      <c r="BG98" s="680">
        <v>0</v>
      </c>
      <c r="BH98" s="680">
        <v>0</v>
      </c>
      <c r="BI98" s="680">
        <v>0</v>
      </c>
      <c r="BJ98" s="680">
        <v>0</v>
      </c>
      <c r="BK98" s="680">
        <v>0</v>
      </c>
      <c r="BL98" s="680">
        <v>0</v>
      </c>
      <c r="BM98" s="680">
        <v>0</v>
      </c>
      <c r="BN98" s="680">
        <v>0</v>
      </c>
      <c r="BO98" s="680">
        <v>0</v>
      </c>
      <c r="BP98" s="680">
        <v>0</v>
      </c>
      <c r="BQ98" s="680">
        <v>0</v>
      </c>
      <c r="BR98" s="680">
        <v>0</v>
      </c>
      <c r="BS98" s="680">
        <v>0</v>
      </c>
      <c r="BT98" s="680">
        <v>0</v>
      </c>
      <c r="BU98" s="163"/>
    </row>
    <row r="99" spans="1:16384" ht="15.75">
      <c r="B99" s="719" t="s">
        <v>208</v>
      </c>
      <c r="C99" s="719" t="s">
        <v>693</v>
      </c>
      <c r="D99" s="719" t="s">
        <v>1</v>
      </c>
      <c r="E99" s="719" t="s">
        <v>689</v>
      </c>
      <c r="F99" s="719" t="s">
        <v>29</v>
      </c>
      <c r="G99" s="719" t="s">
        <v>694</v>
      </c>
      <c r="H99" s="719">
        <v>2014</v>
      </c>
      <c r="I99" s="634" t="s">
        <v>580</v>
      </c>
      <c r="J99" s="634" t="s">
        <v>595</v>
      </c>
      <c r="K99" s="728"/>
      <c r="L99" s="680">
        <v>0</v>
      </c>
      <c r="M99" s="680">
        <v>0</v>
      </c>
      <c r="N99" s="680">
        <v>0</v>
      </c>
      <c r="O99" s="680">
        <v>0</v>
      </c>
      <c r="P99" s="680">
        <v>0</v>
      </c>
      <c r="Q99" s="680">
        <v>0</v>
      </c>
      <c r="R99" s="680">
        <v>0</v>
      </c>
      <c r="S99" s="680">
        <v>0</v>
      </c>
      <c r="T99" s="680">
        <v>0</v>
      </c>
      <c r="U99" s="680">
        <v>0</v>
      </c>
      <c r="V99" s="680">
        <v>0</v>
      </c>
      <c r="W99" s="680">
        <v>0</v>
      </c>
      <c r="X99" s="680">
        <v>0</v>
      </c>
      <c r="Y99" s="680">
        <v>0</v>
      </c>
      <c r="Z99" s="680">
        <v>0</v>
      </c>
      <c r="AA99" s="680">
        <v>0</v>
      </c>
      <c r="AB99" s="680">
        <v>0</v>
      </c>
      <c r="AC99" s="680">
        <v>0</v>
      </c>
      <c r="AD99" s="680">
        <v>0</v>
      </c>
      <c r="AE99" s="680">
        <v>0</v>
      </c>
      <c r="AF99" s="680">
        <v>0</v>
      </c>
      <c r="AG99" s="680">
        <v>0</v>
      </c>
      <c r="AH99" s="680">
        <v>0</v>
      </c>
      <c r="AI99" s="680">
        <v>0</v>
      </c>
      <c r="AJ99" s="680">
        <v>0</v>
      </c>
      <c r="AK99" s="680">
        <v>0</v>
      </c>
      <c r="AL99" s="680">
        <v>0</v>
      </c>
      <c r="AM99" s="680">
        <v>0</v>
      </c>
      <c r="AN99" s="680">
        <v>0</v>
      </c>
      <c r="AO99" s="680">
        <v>0</v>
      </c>
      <c r="AP99" s="728"/>
      <c r="AQ99" s="680">
        <v>0</v>
      </c>
      <c r="AR99" s="680">
        <v>0</v>
      </c>
      <c r="AS99" s="680">
        <v>0</v>
      </c>
      <c r="AT99" s="680">
        <v>0</v>
      </c>
      <c r="AU99" s="680">
        <v>0</v>
      </c>
      <c r="AV99" s="680">
        <v>0</v>
      </c>
      <c r="AW99" s="680">
        <v>0</v>
      </c>
      <c r="AX99" s="680">
        <v>0</v>
      </c>
      <c r="AY99" s="680">
        <v>0</v>
      </c>
      <c r="AZ99" s="680">
        <v>0</v>
      </c>
      <c r="BA99" s="680">
        <v>0</v>
      </c>
      <c r="BB99" s="680">
        <v>0</v>
      </c>
      <c r="BC99" s="680">
        <v>0</v>
      </c>
      <c r="BD99" s="680">
        <v>0</v>
      </c>
      <c r="BE99" s="680">
        <v>0</v>
      </c>
      <c r="BF99" s="680">
        <v>0</v>
      </c>
      <c r="BG99" s="680">
        <v>0</v>
      </c>
      <c r="BH99" s="680">
        <v>0</v>
      </c>
      <c r="BI99" s="680">
        <v>0</v>
      </c>
      <c r="BJ99" s="680">
        <v>0</v>
      </c>
      <c r="BK99" s="680">
        <v>0</v>
      </c>
      <c r="BL99" s="680">
        <v>0</v>
      </c>
      <c r="BM99" s="680">
        <v>0</v>
      </c>
      <c r="BN99" s="680">
        <v>0</v>
      </c>
      <c r="BO99" s="680">
        <v>0</v>
      </c>
      <c r="BP99" s="680">
        <v>0</v>
      </c>
      <c r="BQ99" s="680">
        <v>0</v>
      </c>
      <c r="BR99" s="680">
        <v>0</v>
      </c>
      <c r="BS99" s="680">
        <v>0</v>
      </c>
      <c r="BT99" s="680">
        <v>0</v>
      </c>
      <c r="BU99" s="163"/>
    </row>
    <row r="100" spans="1:16384" ht="15.75">
      <c r="B100" s="719" t="s">
        <v>208</v>
      </c>
      <c r="C100" s="719" t="s">
        <v>693</v>
      </c>
      <c r="D100" s="719" t="s">
        <v>1</v>
      </c>
      <c r="E100" s="719" t="s">
        <v>689</v>
      </c>
      <c r="F100" s="719" t="s">
        <v>29</v>
      </c>
      <c r="G100" s="719" t="s">
        <v>694</v>
      </c>
      <c r="H100" s="719">
        <v>2014</v>
      </c>
      <c r="I100" s="634" t="s">
        <v>580</v>
      </c>
      <c r="J100" s="634" t="s">
        <v>595</v>
      </c>
      <c r="K100" s="728"/>
      <c r="L100" s="680">
        <v>0</v>
      </c>
      <c r="M100" s="680">
        <v>0</v>
      </c>
      <c r="N100" s="680">
        <v>0</v>
      </c>
      <c r="O100" s="680">
        <v>0.353979669</v>
      </c>
      <c r="P100" s="680">
        <v>0.353979669</v>
      </c>
      <c r="Q100" s="680">
        <v>0.353979669</v>
      </c>
      <c r="R100" s="680">
        <v>0.353979669</v>
      </c>
      <c r="S100" s="680">
        <v>0</v>
      </c>
      <c r="T100" s="680">
        <v>0</v>
      </c>
      <c r="U100" s="680">
        <v>0</v>
      </c>
      <c r="V100" s="680">
        <v>0</v>
      </c>
      <c r="W100" s="680">
        <v>0</v>
      </c>
      <c r="X100" s="680">
        <v>0</v>
      </c>
      <c r="Y100" s="680">
        <v>0</v>
      </c>
      <c r="Z100" s="680">
        <v>0</v>
      </c>
      <c r="AA100" s="680">
        <v>0</v>
      </c>
      <c r="AB100" s="680">
        <v>0</v>
      </c>
      <c r="AC100" s="680">
        <v>0</v>
      </c>
      <c r="AD100" s="680">
        <v>0</v>
      </c>
      <c r="AE100" s="680">
        <v>0</v>
      </c>
      <c r="AF100" s="680">
        <v>0</v>
      </c>
      <c r="AG100" s="680">
        <v>0</v>
      </c>
      <c r="AH100" s="680">
        <v>0</v>
      </c>
      <c r="AI100" s="680">
        <v>0</v>
      </c>
      <c r="AJ100" s="680">
        <v>0</v>
      </c>
      <c r="AK100" s="680">
        <v>0</v>
      </c>
      <c r="AL100" s="680">
        <v>0</v>
      </c>
      <c r="AM100" s="680">
        <v>0</v>
      </c>
      <c r="AN100" s="680">
        <v>0</v>
      </c>
      <c r="AO100" s="680">
        <v>0</v>
      </c>
      <c r="AP100" s="728"/>
      <c r="AQ100" s="680">
        <v>0</v>
      </c>
      <c r="AR100" s="680">
        <v>0</v>
      </c>
      <c r="AS100" s="680">
        <v>0</v>
      </c>
      <c r="AT100" s="680">
        <v>631.16761640000004</v>
      </c>
      <c r="AU100" s="680">
        <v>631.16761640000004</v>
      </c>
      <c r="AV100" s="680">
        <v>631.16761640000004</v>
      </c>
      <c r="AW100" s="680">
        <v>631.16761640000004</v>
      </c>
      <c r="AX100" s="680">
        <v>0</v>
      </c>
      <c r="AY100" s="680">
        <v>0</v>
      </c>
      <c r="AZ100" s="680">
        <v>0</v>
      </c>
      <c r="BA100" s="680">
        <v>0</v>
      </c>
      <c r="BB100" s="680">
        <v>0</v>
      </c>
      <c r="BC100" s="680">
        <v>0</v>
      </c>
      <c r="BD100" s="680">
        <v>0</v>
      </c>
      <c r="BE100" s="680">
        <v>0</v>
      </c>
      <c r="BF100" s="680">
        <v>0</v>
      </c>
      <c r="BG100" s="680">
        <v>0</v>
      </c>
      <c r="BH100" s="680">
        <v>0</v>
      </c>
      <c r="BI100" s="680">
        <v>0</v>
      </c>
      <c r="BJ100" s="680">
        <v>0</v>
      </c>
      <c r="BK100" s="680">
        <v>0</v>
      </c>
      <c r="BL100" s="680">
        <v>0</v>
      </c>
      <c r="BM100" s="680">
        <v>0</v>
      </c>
      <c r="BN100" s="680">
        <v>0</v>
      </c>
      <c r="BO100" s="680">
        <v>0</v>
      </c>
      <c r="BP100" s="680">
        <v>0</v>
      </c>
      <c r="BQ100" s="680">
        <v>0</v>
      </c>
      <c r="BR100" s="680">
        <v>0</v>
      </c>
      <c r="BS100" s="680">
        <v>0</v>
      </c>
      <c r="BT100" s="680">
        <v>0</v>
      </c>
      <c r="BU100" s="163"/>
    </row>
    <row r="101" spans="1:16384">
      <c r="B101" s="719" t="s">
        <v>208</v>
      </c>
      <c r="C101" s="719" t="s">
        <v>693</v>
      </c>
      <c r="D101" s="719" t="s">
        <v>1</v>
      </c>
      <c r="E101" s="719" t="s">
        <v>689</v>
      </c>
      <c r="F101" s="719" t="s">
        <v>29</v>
      </c>
      <c r="G101" s="719" t="s">
        <v>694</v>
      </c>
      <c r="H101" s="719">
        <v>2014</v>
      </c>
      <c r="I101" s="634" t="s">
        <v>580</v>
      </c>
      <c r="J101" s="634" t="s">
        <v>595</v>
      </c>
      <c r="K101" s="728"/>
      <c r="L101" s="680">
        <v>0</v>
      </c>
      <c r="M101" s="680">
        <v>0</v>
      </c>
      <c r="N101" s="680">
        <v>0</v>
      </c>
      <c r="O101" s="680">
        <v>6.2714387375033889</v>
      </c>
      <c r="P101" s="680">
        <v>6.2714387375033889</v>
      </c>
      <c r="Q101" s="680">
        <v>6.2714387375033889</v>
      </c>
      <c r="R101" s="680">
        <v>6.2714387375033889</v>
      </c>
      <c r="S101" s="680">
        <v>0</v>
      </c>
      <c r="T101" s="680">
        <v>0</v>
      </c>
      <c r="U101" s="680">
        <v>0</v>
      </c>
      <c r="V101" s="680">
        <v>0</v>
      </c>
      <c r="W101" s="680">
        <v>0</v>
      </c>
      <c r="X101" s="680">
        <v>0</v>
      </c>
      <c r="Y101" s="680">
        <v>0</v>
      </c>
      <c r="Z101" s="680">
        <v>0</v>
      </c>
      <c r="AA101" s="680">
        <v>0</v>
      </c>
      <c r="AB101" s="680">
        <v>0</v>
      </c>
      <c r="AC101" s="680">
        <v>0</v>
      </c>
      <c r="AD101" s="680">
        <v>0</v>
      </c>
      <c r="AE101" s="680">
        <v>0</v>
      </c>
      <c r="AF101" s="680">
        <v>0</v>
      </c>
      <c r="AG101" s="680">
        <v>0</v>
      </c>
      <c r="AH101" s="680">
        <v>0</v>
      </c>
      <c r="AI101" s="680">
        <v>0</v>
      </c>
      <c r="AJ101" s="680">
        <v>0</v>
      </c>
      <c r="AK101" s="680">
        <v>0</v>
      </c>
      <c r="AL101" s="680">
        <v>0</v>
      </c>
      <c r="AM101" s="680">
        <v>0</v>
      </c>
      <c r="AN101" s="680">
        <v>0</v>
      </c>
      <c r="AO101" s="680">
        <v>0</v>
      </c>
      <c r="AP101" s="728"/>
      <c r="AQ101" s="680">
        <v>0</v>
      </c>
      <c r="AR101" s="680">
        <v>0</v>
      </c>
      <c r="AS101" s="680">
        <v>0</v>
      </c>
      <c r="AT101" s="680">
        <v>45408.782181047267</v>
      </c>
      <c r="AU101" s="680">
        <v>45408.782181047267</v>
      </c>
      <c r="AV101" s="680">
        <v>45408.782181047267</v>
      </c>
      <c r="AW101" s="680">
        <v>45408.782181047267</v>
      </c>
      <c r="AX101" s="680">
        <v>0</v>
      </c>
      <c r="AY101" s="680">
        <v>0</v>
      </c>
      <c r="AZ101" s="680">
        <v>0</v>
      </c>
      <c r="BA101" s="680">
        <v>0</v>
      </c>
      <c r="BB101" s="680">
        <v>0</v>
      </c>
      <c r="BC101" s="680">
        <v>0</v>
      </c>
      <c r="BD101" s="680">
        <v>0</v>
      </c>
      <c r="BE101" s="680">
        <v>0</v>
      </c>
      <c r="BF101" s="680">
        <v>0</v>
      </c>
      <c r="BG101" s="680">
        <v>0</v>
      </c>
      <c r="BH101" s="680">
        <v>0</v>
      </c>
      <c r="BI101" s="680">
        <v>0</v>
      </c>
      <c r="BJ101" s="680">
        <v>0</v>
      </c>
      <c r="BK101" s="680">
        <v>0</v>
      </c>
      <c r="BL101" s="680">
        <v>0</v>
      </c>
      <c r="BM101" s="680">
        <v>0</v>
      </c>
      <c r="BN101" s="680">
        <v>0</v>
      </c>
      <c r="BO101" s="680">
        <v>0</v>
      </c>
      <c r="BP101" s="680">
        <v>0</v>
      </c>
      <c r="BQ101" s="680">
        <v>0</v>
      </c>
      <c r="BR101" s="680">
        <v>0</v>
      </c>
      <c r="BS101" s="680">
        <v>0</v>
      </c>
      <c r="BT101" s="680">
        <v>0</v>
      </c>
    </row>
    <row r="102" spans="1:16384" ht="16.5" thickBot="1">
      <c r="B102" s="736" t="s">
        <v>208</v>
      </c>
      <c r="C102" s="736" t="s">
        <v>693</v>
      </c>
      <c r="D102" s="736" t="s">
        <v>1</v>
      </c>
      <c r="E102" s="719" t="s">
        <v>689</v>
      </c>
      <c r="F102" s="719" t="s">
        <v>29</v>
      </c>
      <c r="G102" s="719" t="s">
        <v>694</v>
      </c>
      <c r="H102" s="742">
        <v>2014</v>
      </c>
      <c r="I102" s="737" t="s">
        <v>580</v>
      </c>
      <c r="J102" s="737" t="s">
        <v>595</v>
      </c>
      <c r="K102" s="728"/>
      <c r="L102" s="680">
        <v>0</v>
      </c>
      <c r="M102" s="680">
        <v>0</v>
      </c>
      <c r="N102" s="680">
        <v>0</v>
      </c>
      <c r="O102" s="738">
        <v>12.367035421671012</v>
      </c>
      <c r="P102" s="738">
        <v>12.367035421671012</v>
      </c>
      <c r="Q102" s="738">
        <v>12.367035421671012</v>
      </c>
      <c r="R102" s="738">
        <v>12.367035421671012</v>
      </c>
      <c r="S102" s="738">
        <v>12.367035421671012</v>
      </c>
      <c r="T102" s="738">
        <v>0</v>
      </c>
      <c r="U102" s="738">
        <v>0</v>
      </c>
      <c r="V102" s="738">
        <v>0</v>
      </c>
      <c r="W102" s="738">
        <v>0</v>
      </c>
      <c r="X102" s="738">
        <v>0</v>
      </c>
      <c r="Y102" s="738">
        <v>0</v>
      </c>
      <c r="Z102" s="738">
        <v>0</v>
      </c>
      <c r="AA102" s="738">
        <v>0</v>
      </c>
      <c r="AB102" s="738">
        <v>0</v>
      </c>
      <c r="AC102" s="738">
        <v>0</v>
      </c>
      <c r="AD102" s="738">
        <v>0</v>
      </c>
      <c r="AE102" s="738">
        <v>0</v>
      </c>
      <c r="AF102" s="738">
        <v>0</v>
      </c>
      <c r="AG102" s="738">
        <v>0</v>
      </c>
      <c r="AH102" s="738">
        <v>0</v>
      </c>
      <c r="AI102" s="738">
        <v>0</v>
      </c>
      <c r="AJ102" s="738">
        <v>0</v>
      </c>
      <c r="AK102" s="738">
        <v>0</v>
      </c>
      <c r="AL102" s="738">
        <v>0</v>
      </c>
      <c r="AM102" s="738">
        <v>0</v>
      </c>
      <c r="AN102" s="738">
        <v>0</v>
      </c>
      <c r="AO102" s="738">
        <v>0</v>
      </c>
      <c r="AP102" s="728"/>
      <c r="AQ102" s="680">
        <v>0</v>
      </c>
      <c r="AR102" s="680">
        <v>0</v>
      </c>
      <c r="AS102" s="680">
        <v>0</v>
      </c>
      <c r="AT102" s="738">
        <v>84150.013505196868</v>
      </c>
      <c r="AU102" s="738">
        <v>84150.013505196868</v>
      </c>
      <c r="AV102" s="738">
        <v>84150.013505196868</v>
      </c>
      <c r="AW102" s="738">
        <v>84150.013505196868</v>
      </c>
      <c r="AX102" s="738">
        <v>84150.013505196868</v>
      </c>
      <c r="AY102" s="738">
        <v>0</v>
      </c>
      <c r="AZ102" s="738">
        <v>0</v>
      </c>
      <c r="BA102" s="738">
        <v>0</v>
      </c>
      <c r="BB102" s="738">
        <v>0</v>
      </c>
      <c r="BC102" s="738">
        <v>0</v>
      </c>
      <c r="BD102" s="738">
        <v>0</v>
      </c>
      <c r="BE102" s="738">
        <v>0</v>
      </c>
      <c r="BF102" s="738">
        <v>0</v>
      </c>
      <c r="BG102" s="738">
        <v>0</v>
      </c>
      <c r="BH102" s="738">
        <v>0</v>
      </c>
      <c r="BI102" s="738">
        <v>0</v>
      </c>
      <c r="BJ102" s="738">
        <v>0</v>
      </c>
      <c r="BK102" s="738">
        <v>0</v>
      </c>
      <c r="BL102" s="738">
        <v>0</v>
      </c>
      <c r="BM102" s="738">
        <v>0</v>
      </c>
      <c r="BN102" s="738">
        <v>0</v>
      </c>
      <c r="BO102" s="738">
        <v>0</v>
      </c>
      <c r="BP102" s="738">
        <v>0</v>
      </c>
      <c r="BQ102" s="738">
        <v>0</v>
      </c>
      <c r="BR102" s="738">
        <v>0</v>
      </c>
      <c r="BS102" s="738">
        <v>0</v>
      </c>
      <c r="BT102" s="738">
        <v>0</v>
      </c>
      <c r="BU102" s="163"/>
    </row>
    <row r="103" spans="1:16384" s="739" customFormat="1" ht="15.75" thickBot="1">
      <c r="A103" s="725"/>
      <c r="B103" s="736" t="s">
        <v>208</v>
      </c>
      <c r="C103" s="736" t="s">
        <v>693</v>
      </c>
      <c r="D103" s="736" t="s">
        <v>5</v>
      </c>
      <c r="E103" s="736" t="s">
        <v>689</v>
      </c>
      <c r="F103" s="773" t="s">
        <v>29</v>
      </c>
      <c r="G103" s="773" t="s">
        <v>694</v>
      </c>
      <c r="H103" s="742">
        <v>2014</v>
      </c>
      <c r="I103" s="737" t="s">
        <v>580</v>
      </c>
      <c r="J103" s="737" t="s">
        <v>595</v>
      </c>
      <c r="K103" s="743"/>
      <c r="L103" s="680">
        <v>0</v>
      </c>
      <c r="M103" s="680">
        <v>0</v>
      </c>
      <c r="N103" s="680">
        <v>0</v>
      </c>
      <c r="O103" s="738">
        <v>117.68738020000001</v>
      </c>
      <c r="P103" s="738">
        <v>102.7283102</v>
      </c>
      <c r="Q103" s="738">
        <v>94.932471250000006</v>
      </c>
      <c r="R103" s="738">
        <v>94.932471250000006</v>
      </c>
      <c r="S103" s="738">
        <v>94.932471250000006</v>
      </c>
      <c r="T103" s="738">
        <v>94.932471250000006</v>
      </c>
      <c r="U103" s="738">
        <v>94.932471250000006</v>
      </c>
      <c r="V103" s="738">
        <v>94.861471190000003</v>
      </c>
      <c r="W103" s="738">
        <v>94.861471190000003</v>
      </c>
      <c r="X103" s="738">
        <v>88.559778489999999</v>
      </c>
      <c r="Y103" s="738">
        <v>80.59483702</v>
      </c>
      <c r="Z103" s="738">
        <v>68.271258070000002</v>
      </c>
      <c r="AA103" s="738">
        <v>68.271258070000002</v>
      </c>
      <c r="AB103" s="738">
        <v>67.942738210000002</v>
      </c>
      <c r="AC103" s="738">
        <v>67.942738210000002</v>
      </c>
      <c r="AD103" s="738">
        <v>67.803960459999999</v>
      </c>
      <c r="AE103" s="738">
        <v>55.120165249999999</v>
      </c>
      <c r="AF103" s="738">
        <v>55.120165249999999</v>
      </c>
      <c r="AG103" s="738">
        <v>55.120165249999999</v>
      </c>
      <c r="AH103" s="738">
        <v>55.120165249999999</v>
      </c>
      <c r="AI103" s="738">
        <v>0</v>
      </c>
      <c r="AJ103" s="738">
        <v>0</v>
      </c>
      <c r="AK103" s="738">
        <v>0</v>
      </c>
      <c r="AL103" s="738">
        <v>0</v>
      </c>
      <c r="AM103" s="738">
        <v>0</v>
      </c>
      <c r="AN103" s="738">
        <v>0</v>
      </c>
      <c r="AO103" s="738">
        <v>0</v>
      </c>
      <c r="AP103" s="743"/>
      <c r="AQ103" s="680">
        <v>0</v>
      </c>
      <c r="AR103" s="680">
        <v>0</v>
      </c>
      <c r="AS103" s="680">
        <v>0</v>
      </c>
      <c r="AT103" s="738">
        <v>1798255.7879999999</v>
      </c>
      <c r="AU103" s="738">
        <v>1559967.9</v>
      </c>
      <c r="AV103" s="738">
        <v>1435785.4469999999</v>
      </c>
      <c r="AW103" s="738">
        <v>1435785.4469999999</v>
      </c>
      <c r="AX103" s="738">
        <v>1435785.4469999999</v>
      </c>
      <c r="AY103" s="738">
        <v>1435785.4469999999</v>
      </c>
      <c r="AZ103" s="738">
        <v>1435785.4469999999</v>
      </c>
      <c r="BA103" s="738">
        <v>1435163.487</v>
      </c>
      <c r="BB103" s="738">
        <v>1435163.487</v>
      </c>
      <c r="BC103" s="738">
        <v>1334781.7760000001</v>
      </c>
      <c r="BD103" s="738">
        <v>1297662.0730000001</v>
      </c>
      <c r="BE103" s="738">
        <v>1097313.898</v>
      </c>
      <c r="BF103" s="738">
        <v>1097313.898</v>
      </c>
      <c r="BG103" s="738">
        <v>1081600.4580000001</v>
      </c>
      <c r="BH103" s="738">
        <v>1081600.4580000001</v>
      </c>
      <c r="BI103" s="738">
        <v>1080071.3230000001</v>
      </c>
      <c r="BJ103" s="738">
        <v>878027.027</v>
      </c>
      <c r="BK103" s="738">
        <v>878027.027</v>
      </c>
      <c r="BL103" s="738">
        <v>878027.027</v>
      </c>
      <c r="BM103" s="738">
        <v>878027.027</v>
      </c>
      <c r="BN103" s="738">
        <v>0</v>
      </c>
      <c r="BO103" s="738">
        <v>0</v>
      </c>
      <c r="BP103" s="738">
        <v>0</v>
      </c>
      <c r="BQ103" s="738">
        <v>0</v>
      </c>
      <c r="BR103" s="738">
        <v>0</v>
      </c>
      <c r="BS103" s="738">
        <v>0</v>
      </c>
      <c r="BT103" s="738">
        <v>0</v>
      </c>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12"/>
      <c r="OI103" s="12"/>
      <c r="OJ103" s="12"/>
      <c r="OK103" s="12"/>
      <c r="OL103" s="12"/>
      <c r="OM103" s="12"/>
      <c r="ON103" s="12"/>
      <c r="OO103" s="12"/>
      <c r="OP103" s="12"/>
      <c r="OQ103" s="12"/>
      <c r="OR103" s="12"/>
      <c r="OS103" s="12"/>
      <c r="OT103" s="12"/>
      <c r="OU103" s="12"/>
      <c r="OV103" s="12"/>
      <c r="OW103" s="12"/>
      <c r="OX103" s="12"/>
      <c r="OY103" s="12"/>
      <c r="OZ103" s="12"/>
      <c r="PA103" s="12"/>
      <c r="PB103" s="12"/>
      <c r="PC103" s="12"/>
      <c r="PD103" s="12"/>
      <c r="PE103" s="12"/>
      <c r="PF103" s="12"/>
      <c r="PG103" s="12"/>
      <c r="PH103" s="12"/>
      <c r="PI103" s="12"/>
      <c r="PJ103" s="12"/>
      <c r="PK103" s="12"/>
      <c r="PL103" s="12"/>
      <c r="PM103" s="12"/>
      <c r="PN103" s="12"/>
      <c r="PO103" s="12"/>
      <c r="PP103" s="12"/>
      <c r="PQ103" s="12"/>
      <c r="PR103" s="12"/>
      <c r="PS103" s="12"/>
      <c r="PT103" s="12"/>
      <c r="PU103" s="12"/>
      <c r="PV103" s="12"/>
      <c r="PW103" s="12"/>
      <c r="PX103" s="12"/>
      <c r="PY103" s="12"/>
      <c r="PZ103" s="12"/>
      <c r="QA103" s="12"/>
      <c r="QB103" s="12"/>
      <c r="QC103" s="12"/>
      <c r="QD103" s="12"/>
      <c r="QE103" s="12"/>
      <c r="QF103" s="12"/>
      <c r="QG103" s="12"/>
      <c r="QH103" s="12"/>
      <c r="QI103" s="12"/>
      <c r="QJ103" s="12"/>
      <c r="QK103" s="12"/>
      <c r="QL103" s="12"/>
      <c r="QM103" s="12"/>
      <c r="QN103" s="12"/>
      <c r="QO103" s="12"/>
      <c r="QP103" s="12"/>
      <c r="QQ103" s="12"/>
      <c r="QR103" s="12"/>
      <c r="QS103" s="12"/>
      <c r="QT103" s="12"/>
      <c r="QU103" s="12"/>
      <c r="QV103" s="12"/>
      <c r="QW103" s="12"/>
      <c r="QX103" s="12"/>
      <c r="QY103" s="12"/>
      <c r="QZ103" s="12"/>
      <c r="RA103" s="12"/>
      <c r="RB103" s="12"/>
      <c r="RC103" s="12"/>
      <c r="RD103" s="12"/>
      <c r="RE103" s="12"/>
      <c r="RF103" s="12"/>
      <c r="RG103" s="12"/>
      <c r="RH103" s="12"/>
      <c r="RI103" s="12"/>
      <c r="RJ103" s="12"/>
      <c r="RK103" s="12"/>
      <c r="RL103" s="12"/>
      <c r="RM103" s="12"/>
      <c r="RN103" s="12"/>
      <c r="RO103" s="12"/>
      <c r="RP103" s="12"/>
      <c r="RQ103" s="12"/>
      <c r="RR103" s="12"/>
      <c r="RS103" s="12"/>
      <c r="RT103" s="12"/>
      <c r="RU103" s="12"/>
      <c r="RV103" s="12"/>
      <c r="RW103" s="12"/>
      <c r="RX103" s="12"/>
      <c r="RY103" s="12"/>
      <c r="RZ103" s="12"/>
      <c r="SA103" s="12"/>
      <c r="SB103" s="12"/>
      <c r="SC103" s="12"/>
      <c r="SD103" s="12"/>
      <c r="SE103" s="12"/>
      <c r="SF103" s="12"/>
      <c r="SG103" s="12"/>
      <c r="SH103" s="12"/>
      <c r="SI103" s="12"/>
      <c r="SJ103" s="12"/>
      <c r="SK103" s="12"/>
      <c r="SL103" s="12"/>
      <c r="SM103" s="12"/>
      <c r="SN103" s="12"/>
      <c r="SO103" s="12"/>
      <c r="SP103" s="12"/>
      <c r="SQ103" s="12"/>
      <c r="SR103" s="12"/>
      <c r="SS103" s="12"/>
      <c r="ST103" s="12"/>
      <c r="SU103" s="12"/>
      <c r="SV103" s="12"/>
      <c r="SW103" s="12"/>
      <c r="SX103" s="12"/>
      <c r="SY103" s="12"/>
      <c r="SZ103" s="12"/>
      <c r="TA103" s="12"/>
      <c r="TB103" s="12"/>
      <c r="TC103" s="12"/>
      <c r="TD103" s="12"/>
      <c r="TE103" s="12"/>
      <c r="TF103" s="12"/>
      <c r="TG103" s="12"/>
      <c r="TH103" s="12"/>
      <c r="TI103" s="12"/>
      <c r="TJ103" s="12"/>
      <c r="TK103" s="12"/>
      <c r="TL103" s="12"/>
      <c r="TM103" s="12"/>
      <c r="TN103" s="12"/>
      <c r="TO103" s="12"/>
      <c r="TP103" s="12"/>
      <c r="TQ103" s="12"/>
      <c r="TR103" s="12"/>
      <c r="TS103" s="12"/>
      <c r="TT103" s="12"/>
      <c r="TU103" s="12"/>
      <c r="TV103" s="12"/>
      <c r="TW103" s="12"/>
      <c r="TX103" s="12"/>
      <c r="TY103" s="12"/>
      <c r="TZ103" s="12"/>
      <c r="UA103" s="12"/>
      <c r="UB103" s="12"/>
      <c r="UC103" s="12"/>
      <c r="UD103" s="12"/>
      <c r="UE103" s="12"/>
      <c r="UF103" s="12"/>
      <c r="UG103" s="12"/>
      <c r="UH103" s="12"/>
      <c r="UI103" s="12"/>
      <c r="UJ103" s="12"/>
      <c r="UK103" s="12"/>
      <c r="UL103" s="12"/>
      <c r="UM103" s="12"/>
      <c r="UN103" s="12"/>
      <c r="UO103" s="12"/>
      <c r="UP103" s="12"/>
      <c r="UQ103" s="12"/>
      <c r="UR103" s="12"/>
      <c r="US103" s="12"/>
      <c r="UT103" s="12"/>
      <c r="UU103" s="12"/>
      <c r="UV103" s="12"/>
      <c r="UW103" s="12"/>
      <c r="UX103" s="12"/>
      <c r="UY103" s="12"/>
      <c r="UZ103" s="12"/>
      <c r="VA103" s="12"/>
      <c r="VB103" s="12"/>
      <c r="VC103" s="12"/>
      <c r="VD103" s="12"/>
      <c r="VE103" s="12"/>
      <c r="VF103" s="12"/>
      <c r="VG103" s="12"/>
      <c r="VH103" s="12"/>
      <c r="VI103" s="12"/>
      <c r="VJ103" s="12"/>
      <c r="VK103" s="12"/>
      <c r="VL103" s="12"/>
      <c r="VM103" s="12"/>
      <c r="VN103" s="12"/>
      <c r="VO103" s="12"/>
      <c r="VP103" s="12"/>
      <c r="VQ103" s="12"/>
      <c r="VR103" s="12"/>
      <c r="VS103" s="12"/>
      <c r="VT103" s="12"/>
      <c r="VU103" s="12"/>
      <c r="VV103" s="12"/>
      <c r="VW103" s="12"/>
      <c r="VX103" s="12"/>
      <c r="VY103" s="12"/>
      <c r="VZ103" s="12"/>
      <c r="WA103" s="12"/>
      <c r="WB103" s="12"/>
      <c r="WC103" s="12"/>
      <c r="WD103" s="12"/>
      <c r="WE103" s="12"/>
      <c r="WF103" s="12"/>
      <c r="WG103" s="12"/>
      <c r="WH103" s="12"/>
      <c r="WI103" s="12"/>
      <c r="WJ103" s="12"/>
      <c r="WK103" s="12"/>
      <c r="WL103" s="12"/>
      <c r="WM103" s="12"/>
      <c r="WN103" s="12"/>
      <c r="WO103" s="12"/>
      <c r="WP103" s="12"/>
      <c r="WQ103" s="12"/>
      <c r="WR103" s="12"/>
      <c r="WS103" s="12"/>
      <c r="WT103" s="12"/>
      <c r="WU103" s="12"/>
      <c r="WV103" s="12"/>
      <c r="WW103" s="12"/>
      <c r="WX103" s="12"/>
      <c r="WY103" s="12"/>
      <c r="WZ103" s="12"/>
      <c r="XA103" s="12"/>
      <c r="XB103" s="12"/>
      <c r="XC103" s="12"/>
      <c r="XD103" s="12"/>
      <c r="XE103" s="12"/>
      <c r="XF103" s="12"/>
      <c r="XG103" s="12"/>
      <c r="XH103" s="12"/>
      <c r="XI103" s="12"/>
      <c r="XJ103" s="12"/>
      <c r="XK103" s="12"/>
      <c r="XL103" s="12"/>
      <c r="XM103" s="12"/>
      <c r="XN103" s="12"/>
      <c r="XO103" s="12"/>
      <c r="XP103" s="12"/>
      <c r="XQ103" s="12"/>
      <c r="XR103" s="12"/>
      <c r="XS103" s="12"/>
      <c r="XT103" s="12"/>
      <c r="XU103" s="12"/>
      <c r="XV103" s="12"/>
      <c r="XW103" s="12"/>
      <c r="XX103" s="12"/>
      <c r="XY103" s="12"/>
      <c r="XZ103" s="12"/>
      <c r="YA103" s="12"/>
      <c r="YB103" s="12"/>
      <c r="YC103" s="12"/>
      <c r="YD103" s="12"/>
      <c r="YE103" s="12"/>
      <c r="YF103" s="12"/>
      <c r="YG103" s="12"/>
      <c r="YH103" s="12"/>
      <c r="YI103" s="12"/>
      <c r="YJ103" s="12"/>
      <c r="YK103" s="12"/>
      <c r="YL103" s="12"/>
      <c r="YM103" s="12"/>
      <c r="YN103" s="12"/>
      <c r="YO103" s="12"/>
      <c r="YP103" s="12"/>
      <c r="YQ103" s="12"/>
      <c r="YR103" s="12"/>
      <c r="YS103" s="12"/>
      <c r="YT103" s="12"/>
      <c r="YU103" s="12"/>
      <c r="YV103" s="12"/>
      <c r="YW103" s="12"/>
      <c r="YX103" s="12"/>
      <c r="YY103" s="12"/>
      <c r="YZ103" s="12"/>
      <c r="ZA103" s="12"/>
      <c r="ZB103" s="12"/>
      <c r="ZC103" s="12"/>
      <c r="ZD103" s="12"/>
      <c r="ZE103" s="12"/>
      <c r="ZF103" s="12"/>
      <c r="ZG103" s="12"/>
      <c r="ZH103" s="12"/>
      <c r="ZI103" s="12"/>
      <c r="ZJ103" s="12"/>
      <c r="ZK103" s="12"/>
      <c r="ZL103" s="12"/>
      <c r="ZM103" s="12"/>
      <c r="ZN103" s="12"/>
      <c r="ZO103" s="12"/>
      <c r="ZP103" s="12"/>
      <c r="ZQ103" s="12"/>
      <c r="ZR103" s="12"/>
      <c r="ZS103" s="12"/>
      <c r="ZT103" s="12"/>
      <c r="ZU103" s="12"/>
      <c r="ZV103" s="12"/>
      <c r="ZW103" s="12"/>
      <c r="ZX103" s="12"/>
      <c r="ZY103" s="12"/>
      <c r="ZZ103" s="12"/>
      <c r="AAA103" s="12"/>
      <c r="AAB103" s="12"/>
      <c r="AAC103" s="12"/>
      <c r="AAD103" s="12"/>
      <c r="AAE103" s="12"/>
      <c r="AAF103" s="12"/>
      <c r="AAG103" s="12"/>
      <c r="AAH103" s="12"/>
      <c r="AAI103" s="12"/>
      <c r="AAJ103" s="12"/>
      <c r="AAK103" s="12"/>
      <c r="AAL103" s="12"/>
      <c r="AAM103" s="12"/>
      <c r="AAN103" s="12"/>
      <c r="AAO103" s="12"/>
      <c r="AAP103" s="12"/>
      <c r="AAQ103" s="12"/>
      <c r="AAR103" s="12"/>
      <c r="AAS103" s="12"/>
      <c r="AAT103" s="12"/>
      <c r="AAU103" s="12"/>
      <c r="AAV103" s="12"/>
      <c r="AAW103" s="12"/>
      <c r="AAX103" s="12"/>
      <c r="AAY103" s="12"/>
      <c r="AAZ103" s="12"/>
      <c r="ABA103" s="12"/>
      <c r="ABB103" s="12"/>
      <c r="ABC103" s="12"/>
      <c r="ABD103" s="12"/>
      <c r="ABE103" s="12"/>
      <c r="ABF103" s="12"/>
      <c r="ABG103" s="12"/>
      <c r="ABH103" s="12"/>
      <c r="ABI103" s="12"/>
      <c r="ABJ103" s="12"/>
      <c r="ABK103" s="12"/>
      <c r="ABL103" s="12"/>
      <c r="ABM103" s="12"/>
      <c r="ABN103" s="12"/>
      <c r="ABO103" s="12"/>
      <c r="ABP103" s="12"/>
      <c r="ABQ103" s="12"/>
      <c r="ABR103" s="12"/>
      <c r="ABS103" s="12"/>
      <c r="ABT103" s="12"/>
      <c r="ABU103" s="12"/>
      <c r="ABV103" s="12"/>
      <c r="ABW103" s="12"/>
      <c r="ABX103" s="12"/>
      <c r="ABY103" s="12"/>
      <c r="ABZ103" s="12"/>
      <c r="ACA103" s="12"/>
      <c r="ACB103" s="12"/>
      <c r="ACC103" s="12"/>
      <c r="ACD103" s="12"/>
      <c r="ACE103" s="12"/>
      <c r="ACF103" s="12"/>
      <c r="ACG103" s="12"/>
      <c r="ACH103" s="12"/>
      <c r="ACI103" s="12"/>
      <c r="ACJ103" s="12"/>
      <c r="ACK103" s="12"/>
      <c r="ACL103" s="12"/>
      <c r="ACM103" s="12"/>
      <c r="ACN103" s="12"/>
      <c r="ACO103" s="12"/>
      <c r="ACP103" s="12"/>
      <c r="ACQ103" s="12"/>
      <c r="ACR103" s="12"/>
      <c r="ACS103" s="12"/>
      <c r="ACT103" s="12"/>
      <c r="ACU103" s="12"/>
      <c r="ACV103" s="12"/>
      <c r="ACW103" s="12"/>
      <c r="ACX103" s="12"/>
      <c r="ACY103" s="12"/>
      <c r="ACZ103" s="12"/>
      <c r="ADA103" s="12"/>
      <c r="ADB103" s="12"/>
      <c r="ADC103" s="12"/>
      <c r="ADD103" s="12"/>
      <c r="ADE103" s="12"/>
      <c r="ADF103" s="12"/>
      <c r="ADG103" s="12"/>
      <c r="ADH103" s="12"/>
      <c r="ADI103" s="12"/>
      <c r="ADJ103" s="12"/>
      <c r="ADK103" s="12"/>
      <c r="ADL103" s="12"/>
      <c r="ADM103" s="12"/>
      <c r="ADN103" s="12"/>
      <c r="ADO103" s="12"/>
      <c r="ADP103" s="12"/>
      <c r="ADQ103" s="12"/>
      <c r="ADR103" s="12"/>
      <c r="ADS103" s="12"/>
      <c r="ADT103" s="12"/>
      <c r="ADU103" s="12"/>
      <c r="ADV103" s="12"/>
      <c r="ADW103" s="12"/>
      <c r="ADX103" s="12"/>
      <c r="ADY103" s="12"/>
      <c r="ADZ103" s="12"/>
      <c r="AEA103" s="12"/>
      <c r="AEB103" s="12"/>
      <c r="AEC103" s="12"/>
      <c r="AED103" s="12"/>
      <c r="AEE103" s="12"/>
      <c r="AEF103" s="12"/>
      <c r="AEG103" s="12"/>
      <c r="AEH103" s="12"/>
      <c r="AEI103" s="12"/>
      <c r="AEJ103" s="12"/>
      <c r="AEK103" s="12"/>
      <c r="AEL103" s="12"/>
      <c r="AEM103" s="12"/>
      <c r="AEN103" s="12"/>
      <c r="AEO103" s="12"/>
      <c r="AEP103" s="12"/>
      <c r="AEQ103" s="12"/>
      <c r="AER103" s="12"/>
      <c r="AES103" s="12"/>
      <c r="AET103" s="12"/>
      <c r="AEU103" s="12"/>
      <c r="AEV103" s="12"/>
      <c r="AEW103" s="12"/>
      <c r="AEX103" s="12"/>
      <c r="AEY103" s="12"/>
      <c r="AEZ103" s="12"/>
      <c r="AFA103" s="12"/>
      <c r="AFB103" s="12"/>
      <c r="AFC103" s="12"/>
      <c r="AFD103" s="12"/>
      <c r="AFE103" s="12"/>
      <c r="AFF103" s="12"/>
      <c r="AFG103" s="12"/>
      <c r="AFH103" s="12"/>
      <c r="AFI103" s="12"/>
      <c r="AFJ103" s="12"/>
      <c r="AFK103" s="12"/>
      <c r="AFL103" s="12"/>
      <c r="AFM103" s="12"/>
      <c r="AFN103" s="12"/>
      <c r="AFO103" s="12"/>
      <c r="AFP103" s="12"/>
      <c r="AFQ103" s="12"/>
      <c r="AFR103" s="12"/>
      <c r="AFS103" s="12"/>
      <c r="AFT103" s="12"/>
      <c r="AFU103" s="12"/>
      <c r="AFV103" s="12"/>
      <c r="AFW103" s="12"/>
      <c r="AFX103" s="12"/>
      <c r="AFY103" s="12"/>
      <c r="AFZ103" s="12"/>
      <c r="AGA103" s="12"/>
      <c r="AGB103" s="12"/>
      <c r="AGC103" s="12"/>
      <c r="AGD103" s="12"/>
      <c r="AGE103" s="12"/>
      <c r="AGF103" s="12"/>
      <c r="AGG103" s="12"/>
      <c r="AGH103" s="12"/>
      <c r="AGI103" s="12"/>
      <c r="AGJ103" s="12"/>
      <c r="AGK103" s="12"/>
      <c r="AGL103" s="12"/>
      <c r="AGM103" s="12"/>
      <c r="AGN103" s="12"/>
      <c r="AGO103" s="12"/>
      <c r="AGP103" s="12"/>
      <c r="AGQ103" s="12"/>
      <c r="AGR103" s="12"/>
      <c r="AGS103" s="12"/>
      <c r="AGT103" s="12"/>
      <c r="AGU103" s="12"/>
      <c r="AGV103" s="12"/>
      <c r="AGW103" s="12"/>
      <c r="AGX103" s="12"/>
      <c r="AGY103" s="12"/>
      <c r="AGZ103" s="12"/>
      <c r="AHA103" s="12"/>
      <c r="AHB103" s="12"/>
      <c r="AHC103" s="12"/>
      <c r="AHD103" s="12"/>
      <c r="AHE103" s="12"/>
      <c r="AHF103" s="12"/>
      <c r="AHG103" s="12"/>
      <c r="AHH103" s="12"/>
      <c r="AHI103" s="12"/>
      <c r="AHJ103" s="12"/>
      <c r="AHK103" s="12"/>
      <c r="AHL103" s="12"/>
      <c r="AHM103" s="12"/>
      <c r="AHN103" s="12"/>
      <c r="AHO103" s="12"/>
      <c r="AHP103" s="12"/>
      <c r="AHQ103" s="12"/>
      <c r="AHR103" s="12"/>
      <c r="AHS103" s="12"/>
      <c r="AHT103" s="12"/>
      <c r="AHU103" s="12"/>
      <c r="AHV103" s="12"/>
      <c r="AHW103" s="12"/>
      <c r="AHX103" s="12"/>
      <c r="AHY103" s="12"/>
      <c r="AHZ103" s="12"/>
      <c r="AIA103" s="12"/>
      <c r="AIB103" s="12"/>
      <c r="AIC103" s="12"/>
      <c r="AID103" s="12"/>
      <c r="AIE103" s="12"/>
      <c r="AIF103" s="12"/>
      <c r="AIG103" s="12"/>
      <c r="AIH103" s="12"/>
      <c r="AII103" s="12"/>
      <c r="AIJ103" s="12"/>
      <c r="AIK103" s="12"/>
      <c r="AIL103" s="12"/>
      <c r="AIM103" s="12"/>
      <c r="AIN103" s="12"/>
      <c r="AIO103" s="12"/>
      <c r="AIP103" s="12"/>
      <c r="AIQ103" s="12"/>
      <c r="AIR103" s="12"/>
      <c r="AIS103" s="12"/>
      <c r="AIT103" s="12"/>
      <c r="AIU103" s="12"/>
      <c r="AIV103" s="12"/>
      <c r="AIW103" s="12"/>
      <c r="AIX103" s="12"/>
      <c r="AIY103" s="12"/>
      <c r="AIZ103" s="12"/>
      <c r="AJA103" s="12"/>
      <c r="AJB103" s="12"/>
      <c r="AJC103" s="12"/>
      <c r="AJD103" s="12"/>
      <c r="AJE103" s="12"/>
      <c r="AJF103" s="12"/>
      <c r="AJG103" s="12"/>
      <c r="AJH103" s="12"/>
      <c r="AJI103" s="12"/>
      <c r="AJJ103" s="12"/>
      <c r="AJK103" s="12"/>
      <c r="AJL103" s="12"/>
      <c r="AJM103" s="12"/>
      <c r="AJN103" s="12"/>
      <c r="AJO103" s="12"/>
      <c r="AJP103" s="12"/>
      <c r="AJQ103" s="12"/>
      <c r="AJR103" s="12"/>
      <c r="AJS103" s="12"/>
      <c r="AJT103" s="12"/>
      <c r="AJU103" s="12"/>
      <c r="AJV103" s="12"/>
      <c r="AJW103" s="12"/>
      <c r="AJX103" s="12"/>
      <c r="AJY103" s="12"/>
      <c r="AJZ103" s="12"/>
      <c r="AKA103" s="12"/>
      <c r="AKB103" s="12"/>
      <c r="AKC103" s="12"/>
      <c r="AKD103" s="12"/>
      <c r="AKE103" s="12"/>
      <c r="AKF103" s="12"/>
      <c r="AKG103" s="12"/>
      <c r="AKH103" s="12"/>
      <c r="AKI103" s="12"/>
      <c r="AKJ103" s="12"/>
      <c r="AKK103" s="12"/>
      <c r="AKL103" s="12"/>
      <c r="AKM103" s="12"/>
      <c r="AKN103" s="12"/>
      <c r="AKO103" s="12"/>
      <c r="AKP103" s="12"/>
      <c r="AKQ103" s="12"/>
      <c r="AKR103" s="12"/>
      <c r="AKS103" s="12"/>
      <c r="AKT103" s="12"/>
      <c r="AKU103" s="12"/>
      <c r="AKV103" s="12"/>
      <c r="AKW103" s="12"/>
      <c r="AKX103" s="12"/>
      <c r="AKY103" s="12"/>
      <c r="AKZ103" s="12"/>
      <c r="ALA103" s="12"/>
      <c r="ALB103" s="12"/>
      <c r="ALC103" s="12"/>
      <c r="ALD103" s="12"/>
      <c r="ALE103" s="12"/>
      <c r="ALF103" s="12"/>
      <c r="ALG103" s="12"/>
      <c r="ALH103" s="12"/>
      <c r="ALI103" s="12"/>
      <c r="ALJ103" s="12"/>
      <c r="ALK103" s="12"/>
      <c r="ALL103" s="12"/>
      <c r="ALM103" s="12"/>
      <c r="ALN103" s="12"/>
      <c r="ALO103" s="12"/>
      <c r="ALP103" s="12"/>
      <c r="ALQ103" s="12"/>
      <c r="ALR103" s="12"/>
      <c r="ALS103" s="12"/>
      <c r="ALT103" s="12"/>
      <c r="ALU103" s="12"/>
      <c r="ALV103" s="12"/>
      <c r="ALW103" s="12"/>
      <c r="ALX103" s="12"/>
      <c r="ALY103" s="12"/>
      <c r="ALZ103" s="12"/>
      <c r="AMA103" s="12"/>
      <c r="AMB103" s="12"/>
      <c r="AMC103" s="12"/>
      <c r="AMD103" s="12"/>
      <c r="AME103" s="12"/>
      <c r="AMF103" s="12"/>
      <c r="AMG103" s="12"/>
      <c r="AMH103" s="12"/>
      <c r="AMI103" s="12"/>
      <c r="AMJ103" s="12"/>
      <c r="AMK103" s="12"/>
      <c r="AML103" s="12"/>
      <c r="AMM103" s="12"/>
      <c r="AMN103" s="12"/>
      <c r="AMO103" s="12"/>
      <c r="AMP103" s="12"/>
      <c r="AMQ103" s="12"/>
      <c r="AMR103" s="12"/>
      <c r="AMS103" s="12"/>
      <c r="AMT103" s="12"/>
      <c r="AMU103" s="12"/>
      <c r="AMV103" s="12"/>
      <c r="AMW103" s="12"/>
      <c r="AMX103" s="12"/>
      <c r="AMY103" s="12"/>
      <c r="AMZ103" s="12"/>
      <c r="ANA103" s="12"/>
      <c r="ANB103" s="12"/>
      <c r="ANC103" s="12"/>
      <c r="AND103" s="12"/>
      <c r="ANE103" s="12"/>
      <c r="ANF103" s="12"/>
      <c r="ANG103" s="12"/>
      <c r="ANH103" s="12"/>
      <c r="ANI103" s="12"/>
      <c r="ANJ103" s="12"/>
      <c r="ANK103" s="12"/>
      <c r="ANL103" s="12"/>
      <c r="ANM103" s="12"/>
      <c r="ANN103" s="12"/>
      <c r="ANO103" s="12"/>
      <c r="ANP103" s="12"/>
      <c r="ANQ103" s="12"/>
      <c r="ANR103" s="12"/>
      <c r="ANS103" s="12"/>
      <c r="ANT103" s="12"/>
      <c r="ANU103" s="12"/>
      <c r="ANV103" s="12"/>
      <c r="ANW103" s="12"/>
      <c r="ANX103" s="12"/>
      <c r="ANY103" s="12"/>
      <c r="ANZ103" s="12"/>
      <c r="AOA103" s="12"/>
      <c r="AOB103" s="12"/>
      <c r="AOC103" s="12"/>
      <c r="AOD103" s="12"/>
      <c r="AOE103" s="12"/>
      <c r="AOF103" s="12"/>
      <c r="AOG103" s="12"/>
      <c r="AOH103" s="12"/>
      <c r="AOI103" s="12"/>
      <c r="AOJ103" s="12"/>
      <c r="AOK103" s="12"/>
      <c r="AOL103" s="12"/>
      <c r="AOM103" s="12"/>
      <c r="AON103" s="12"/>
      <c r="AOO103" s="12"/>
      <c r="AOP103" s="12"/>
      <c r="AOQ103" s="12"/>
      <c r="AOR103" s="12"/>
      <c r="AOS103" s="12"/>
      <c r="AOT103" s="12"/>
      <c r="AOU103" s="12"/>
      <c r="AOV103" s="12"/>
      <c r="AOW103" s="12"/>
      <c r="AOX103" s="12"/>
      <c r="AOY103" s="12"/>
      <c r="AOZ103" s="12"/>
      <c r="APA103" s="12"/>
      <c r="APB103" s="12"/>
      <c r="APC103" s="12"/>
      <c r="APD103" s="12"/>
      <c r="APE103" s="12"/>
      <c r="APF103" s="12"/>
      <c r="APG103" s="12"/>
      <c r="APH103" s="12"/>
      <c r="API103" s="12"/>
      <c r="APJ103" s="12"/>
      <c r="APK103" s="12"/>
      <c r="APL103" s="12"/>
      <c r="APM103" s="12"/>
      <c r="APN103" s="12"/>
      <c r="APO103" s="12"/>
      <c r="APP103" s="12"/>
      <c r="APQ103" s="12"/>
      <c r="APR103" s="12"/>
      <c r="APS103" s="12"/>
      <c r="APT103" s="12"/>
      <c r="APU103" s="12"/>
      <c r="APV103" s="12"/>
      <c r="APW103" s="12"/>
      <c r="APX103" s="12"/>
      <c r="APY103" s="12"/>
      <c r="APZ103" s="12"/>
      <c r="AQA103" s="12"/>
      <c r="AQB103" s="12"/>
      <c r="AQC103" s="12"/>
      <c r="AQD103" s="12"/>
      <c r="AQE103" s="12"/>
      <c r="AQF103" s="12"/>
      <c r="AQG103" s="12"/>
      <c r="AQH103" s="12"/>
      <c r="AQI103" s="12"/>
      <c r="AQJ103" s="12"/>
      <c r="AQK103" s="12"/>
      <c r="AQL103" s="12"/>
      <c r="AQM103" s="12"/>
      <c r="AQN103" s="12"/>
      <c r="AQO103" s="12"/>
      <c r="AQP103" s="12"/>
      <c r="AQQ103" s="12"/>
      <c r="AQR103" s="12"/>
      <c r="AQS103" s="12"/>
      <c r="AQT103" s="12"/>
      <c r="AQU103" s="12"/>
      <c r="AQV103" s="12"/>
      <c r="AQW103" s="12"/>
      <c r="AQX103" s="12"/>
      <c r="AQY103" s="12"/>
      <c r="AQZ103" s="12"/>
      <c r="ARA103" s="12"/>
      <c r="ARB103" s="12"/>
      <c r="ARC103" s="12"/>
      <c r="ARD103" s="12"/>
      <c r="ARE103" s="12"/>
      <c r="ARF103" s="12"/>
      <c r="ARG103" s="12"/>
      <c r="ARH103" s="12"/>
      <c r="ARI103" s="12"/>
      <c r="ARJ103" s="12"/>
      <c r="ARK103" s="12"/>
      <c r="ARL103" s="12"/>
      <c r="ARM103" s="12"/>
      <c r="ARN103" s="12"/>
      <c r="ARO103" s="12"/>
      <c r="ARP103" s="12"/>
      <c r="ARQ103" s="12"/>
      <c r="ARR103" s="12"/>
      <c r="ARS103" s="12"/>
      <c r="ART103" s="12"/>
      <c r="ARU103" s="12"/>
      <c r="ARV103" s="12"/>
      <c r="ARW103" s="12"/>
      <c r="ARX103" s="12"/>
      <c r="ARY103" s="12"/>
      <c r="ARZ103" s="12"/>
      <c r="ASA103" s="12"/>
      <c r="ASB103" s="12"/>
      <c r="ASC103" s="12"/>
      <c r="ASD103" s="12"/>
      <c r="ASE103" s="12"/>
      <c r="ASF103" s="12"/>
      <c r="ASG103" s="12"/>
      <c r="ASH103" s="12"/>
      <c r="ASI103" s="12"/>
      <c r="ASJ103" s="12"/>
      <c r="ASK103" s="12"/>
      <c r="ASL103" s="12"/>
      <c r="ASM103" s="12"/>
      <c r="ASN103" s="12"/>
      <c r="ASO103" s="12"/>
      <c r="ASP103" s="12"/>
      <c r="ASQ103" s="12"/>
      <c r="ASR103" s="12"/>
      <c r="ASS103" s="12"/>
      <c r="AST103" s="12"/>
      <c r="ASU103" s="12"/>
      <c r="ASV103" s="12"/>
      <c r="ASW103" s="12"/>
      <c r="ASX103" s="12"/>
      <c r="ASY103" s="12"/>
      <c r="ASZ103" s="12"/>
      <c r="ATA103" s="12"/>
      <c r="ATB103" s="12"/>
      <c r="ATC103" s="12"/>
      <c r="ATD103" s="12"/>
      <c r="ATE103" s="12"/>
      <c r="ATF103" s="12"/>
      <c r="ATG103" s="12"/>
      <c r="ATH103" s="12"/>
      <c r="ATI103" s="12"/>
      <c r="ATJ103" s="12"/>
      <c r="ATK103" s="12"/>
      <c r="ATL103" s="12"/>
      <c r="ATM103" s="12"/>
      <c r="ATN103" s="12"/>
      <c r="ATO103" s="12"/>
      <c r="ATP103" s="12"/>
      <c r="ATQ103" s="12"/>
      <c r="ATR103" s="12"/>
      <c r="ATS103" s="12"/>
      <c r="ATT103" s="12"/>
      <c r="ATU103" s="12"/>
      <c r="ATV103" s="12"/>
      <c r="ATW103" s="12"/>
      <c r="ATX103" s="12"/>
      <c r="ATY103" s="12"/>
      <c r="ATZ103" s="12"/>
      <c r="AUA103" s="12"/>
      <c r="AUB103" s="12"/>
      <c r="AUC103" s="12"/>
      <c r="AUD103" s="12"/>
      <c r="AUE103" s="12"/>
      <c r="AUF103" s="12"/>
      <c r="AUG103" s="12"/>
      <c r="AUH103" s="12"/>
      <c r="AUI103" s="12"/>
      <c r="AUJ103" s="12"/>
      <c r="AUK103" s="12"/>
      <c r="AUL103" s="12"/>
      <c r="AUM103" s="12"/>
      <c r="AUN103" s="12"/>
      <c r="AUO103" s="12"/>
      <c r="AUP103" s="12"/>
      <c r="AUQ103" s="12"/>
      <c r="AUR103" s="12"/>
      <c r="AUS103" s="12"/>
      <c r="AUT103" s="12"/>
      <c r="AUU103" s="12"/>
      <c r="AUV103" s="12"/>
      <c r="AUW103" s="12"/>
      <c r="AUX103" s="12"/>
      <c r="AUY103" s="12"/>
      <c r="AUZ103" s="12"/>
      <c r="AVA103" s="12"/>
      <c r="AVB103" s="12"/>
      <c r="AVC103" s="12"/>
      <c r="AVD103" s="12"/>
      <c r="AVE103" s="12"/>
      <c r="AVF103" s="12"/>
      <c r="AVG103" s="12"/>
      <c r="AVH103" s="12"/>
      <c r="AVI103" s="12"/>
      <c r="AVJ103" s="12"/>
      <c r="AVK103" s="12"/>
      <c r="AVL103" s="12"/>
      <c r="AVM103" s="12"/>
      <c r="AVN103" s="12"/>
      <c r="AVO103" s="12"/>
      <c r="AVP103" s="12"/>
      <c r="AVQ103" s="12"/>
      <c r="AVR103" s="12"/>
      <c r="AVS103" s="12"/>
      <c r="AVT103" s="12"/>
      <c r="AVU103" s="12"/>
      <c r="AVV103" s="12"/>
      <c r="AVW103" s="12"/>
      <c r="AVX103" s="12"/>
      <c r="AVY103" s="12"/>
      <c r="AVZ103" s="12"/>
      <c r="AWA103" s="12"/>
      <c r="AWB103" s="12"/>
      <c r="AWC103" s="12"/>
      <c r="AWD103" s="12"/>
      <c r="AWE103" s="12"/>
      <c r="AWF103" s="12"/>
      <c r="AWG103" s="12"/>
      <c r="AWH103" s="12"/>
      <c r="AWI103" s="12"/>
      <c r="AWJ103" s="12"/>
      <c r="AWK103" s="12"/>
      <c r="AWL103" s="12"/>
      <c r="AWM103" s="12"/>
      <c r="AWN103" s="12"/>
      <c r="AWO103" s="12"/>
      <c r="AWP103" s="12"/>
      <c r="AWQ103" s="12"/>
      <c r="AWR103" s="12"/>
      <c r="AWS103" s="12"/>
      <c r="AWT103" s="12"/>
      <c r="AWU103" s="12"/>
      <c r="AWV103" s="12"/>
      <c r="AWW103" s="12"/>
      <c r="AWX103" s="12"/>
      <c r="AWY103" s="12"/>
      <c r="AWZ103" s="12"/>
      <c r="AXA103" s="12"/>
      <c r="AXB103" s="12"/>
      <c r="AXC103" s="12"/>
      <c r="AXD103" s="12"/>
      <c r="AXE103" s="12"/>
      <c r="AXF103" s="12"/>
      <c r="AXG103" s="12"/>
      <c r="AXH103" s="12"/>
      <c r="AXI103" s="12"/>
      <c r="AXJ103" s="12"/>
      <c r="AXK103" s="12"/>
      <c r="AXL103" s="12"/>
      <c r="AXM103" s="12"/>
      <c r="AXN103" s="12"/>
      <c r="AXO103" s="12"/>
      <c r="AXP103" s="12"/>
      <c r="AXQ103" s="12"/>
      <c r="AXR103" s="12"/>
      <c r="AXS103" s="12"/>
      <c r="AXT103" s="12"/>
      <c r="AXU103" s="12"/>
      <c r="AXV103" s="12"/>
      <c r="AXW103" s="12"/>
      <c r="AXX103" s="12"/>
      <c r="AXY103" s="12"/>
      <c r="AXZ103" s="12"/>
      <c r="AYA103" s="12"/>
      <c r="AYB103" s="12"/>
      <c r="AYC103" s="12"/>
      <c r="AYD103" s="12"/>
      <c r="AYE103" s="12"/>
      <c r="AYF103" s="12"/>
      <c r="AYG103" s="12"/>
      <c r="AYH103" s="12"/>
      <c r="AYI103" s="12"/>
      <c r="AYJ103" s="12"/>
      <c r="AYK103" s="12"/>
      <c r="AYL103" s="12"/>
      <c r="AYM103" s="12"/>
      <c r="AYN103" s="12"/>
      <c r="AYO103" s="12"/>
      <c r="AYP103" s="12"/>
      <c r="AYQ103" s="12"/>
      <c r="AYR103" s="12"/>
      <c r="AYS103" s="12"/>
      <c r="AYT103" s="12"/>
      <c r="AYU103" s="12"/>
      <c r="AYV103" s="12"/>
      <c r="AYW103" s="12"/>
      <c r="AYX103" s="12"/>
      <c r="AYY103" s="12"/>
      <c r="AYZ103" s="12"/>
      <c r="AZA103" s="12"/>
      <c r="AZB103" s="12"/>
      <c r="AZC103" s="12"/>
      <c r="AZD103" s="12"/>
      <c r="AZE103" s="12"/>
      <c r="AZF103" s="12"/>
      <c r="AZG103" s="12"/>
      <c r="AZH103" s="12"/>
      <c r="AZI103" s="12"/>
      <c r="AZJ103" s="12"/>
      <c r="AZK103" s="12"/>
      <c r="AZL103" s="12"/>
      <c r="AZM103" s="12"/>
      <c r="AZN103" s="12"/>
      <c r="AZO103" s="12"/>
      <c r="AZP103" s="12"/>
      <c r="AZQ103" s="12"/>
      <c r="AZR103" s="12"/>
      <c r="AZS103" s="12"/>
      <c r="AZT103" s="12"/>
      <c r="AZU103" s="12"/>
      <c r="AZV103" s="12"/>
      <c r="AZW103" s="12"/>
      <c r="AZX103" s="12"/>
      <c r="AZY103" s="12"/>
      <c r="AZZ103" s="12"/>
      <c r="BAA103" s="12"/>
      <c r="BAB103" s="12"/>
      <c r="BAC103" s="12"/>
      <c r="BAD103" s="12"/>
      <c r="BAE103" s="12"/>
      <c r="BAF103" s="12"/>
      <c r="BAG103" s="12"/>
      <c r="BAH103" s="12"/>
      <c r="BAI103" s="12"/>
      <c r="BAJ103" s="12"/>
      <c r="BAK103" s="12"/>
      <c r="BAL103" s="12"/>
      <c r="BAM103" s="12"/>
      <c r="BAN103" s="12"/>
      <c r="BAO103" s="12"/>
      <c r="BAP103" s="12"/>
      <c r="BAQ103" s="12"/>
      <c r="BAR103" s="12"/>
      <c r="BAS103" s="12"/>
      <c r="BAT103" s="12"/>
      <c r="BAU103" s="12"/>
      <c r="BAV103" s="12"/>
      <c r="BAW103" s="12"/>
      <c r="BAX103" s="12"/>
      <c r="BAY103" s="12"/>
      <c r="BAZ103" s="12"/>
      <c r="BBA103" s="12"/>
      <c r="BBB103" s="12"/>
      <c r="BBC103" s="12"/>
      <c r="BBD103" s="12"/>
      <c r="BBE103" s="12"/>
      <c r="BBF103" s="12"/>
      <c r="BBG103" s="12"/>
      <c r="BBH103" s="12"/>
      <c r="BBI103" s="12"/>
      <c r="BBJ103" s="12"/>
      <c r="BBK103" s="12"/>
      <c r="BBL103" s="12"/>
      <c r="BBM103" s="12"/>
      <c r="BBN103" s="12"/>
      <c r="BBO103" s="12"/>
      <c r="BBP103" s="12"/>
      <c r="BBQ103" s="12"/>
      <c r="BBR103" s="12"/>
      <c r="BBS103" s="12"/>
      <c r="BBT103" s="12"/>
      <c r="BBU103" s="12"/>
      <c r="BBV103" s="12"/>
      <c r="BBW103" s="12"/>
      <c r="BBX103" s="12"/>
      <c r="BBY103" s="12"/>
      <c r="BBZ103" s="12"/>
      <c r="BCA103" s="12"/>
      <c r="BCB103" s="12"/>
      <c r="BCC103" s="12"/>
      <c r="BCD103" s="12"/>
      <c r="BCE103" s="12"/>
      <c r="BCF103" s="12"/>
      <c r="BCG103" s="12"/>
      <c r="BCH103" s="12"/>
      <c r="BCI103" s="12"/>
      <c r="BCJ103" s="12"/>
      <c r="BCK103" s="12"/>
      <c r="BCL103" s="12"/>
      <c r="BCM103" s="12"/>
      <c r="BCN103" s="12"/>
      <c r="BCO103" s="12"/>
      <c r="BCP103" s="12"/>
      <c r="BCQ103" s="12"/>
      <c r="BCR103" s="12"/>
      <c r="BCS103" s="12"/>
      <c r="BCT103" s="12"/>
      <c r="BCU103" s="12"/>
      <c r="BCV103" s="12"/>
      <c r="BCW103" s="12"/>
      <c r="BCX103" s="12"/>
      <c r="BCY103" s="12"/>
      <c r="BCZ103" s="12"/>
      <c r="BDA103" s="12"/>
      <c r="BDB103" s="12"/>
      <c r="BDC103" s="12"/>
      <c r="BDD103" s="12"/>
      <c r="BDE103" s="12"/>
      <c r="BDF103" s="12"/>
      <c r="BDG103" s="12"/>
      <c r="BDH103" s="12"/>
      <c r="BDI103" s="12"/>
      <c r="BDJ103" s="12"/>
      <c r="BDK103" s="12"/>
      <c r="BDL103" s="12"/>
      <c r="BDM103" s="12"/>
      <c r="BDN103" s="12"/>
      <c r="BDO103" s="12"/>
      <c r="BDP103" s="12"/>
      <c r="BDQ103" s="12"/>
      <c r="BDR103" s="12"/>
      <c r="BDS103" s="12"/>
      <c r="BDT103" s="12"/>
      <c r="BDU103" s="12"/>
      <c r="BDV103" s="12"/>
      <c r="BDW103" s="12"/>
      <c r="BDX103" s="12"/>
      <c r="BDY103" s="12"/>
      <c r="BDZ103" s="12"/>
      <c r="BEA103" s="12"/>
      <c r="BEB103" s="12"/>
      <c r="BEC103" s="12"/>
      <c r="BED103" s="12"/>
      <c r="BEE103" s="12"/>
      <c r="BEF103" s="12"/>
      <c r="BEG103" s="12"/>
      <c r="BEH103" s="12"/>
      <c r="BEI103" s="12"/>
      <c r="BEJ103" s="12"/>
      <c r="BEK103" s="12"/>
      <c r="BEL103" s="12"/>
      <c r="BEM103" s="12"/>
      <c r="BEN103" s="12"/>
      <c r="BEO103" s="12"/>
      <c r="BEP103" s="12"/>
      <c r="BEQ103" s="12"/>
      <c r="BER103" s="12"/>
      <c r="BES103" s="12"/>
      <c r="BET103" s="12"/>
      <c r="BEU103" s="12"/>
      <c r="BEV103" s="12"/>
      <c r="BEW103" s="12"/>
      <c r="BEX103" s="12"/>
      <c r="BEY103" s="12"/>
      <c r="BEZ103" s="12"/>
      <c r="BFA103" s="12"/>
      <c r="BFB103" s="12"/>
      <c r="BFC103" s="12"/>
      <c r="BFD103" s="12"/>
      <c r="BFE103" s="12"/>
      <c r="BFF103" s="12"/>
      <c r="BFG103" s="12"/>
      <c r="BFH103" s="12"/>
      <c r="BFI103" s="12"/>
      <c r="BFJ103" s="12"/>
      <c r="BFK103" s="12"/>
      <c r="BFL103" s="12"/>
      <c r="BFM103" s="12"/>
      <c r="BFN103" s="12"/>
      <c r="BFO103" s="12"/>
      <c r="BFP103" s="12"/>
      <c r="BFQ103" s="12"/>
      <c r="BFR103" s="12"/>
      <c r="BFS103" s="12"/>
      <c r="BFT103" s="12"/>
      <c r="BFU103" s="12"/>
      <c r="BFV103" s="12"/>
      <c r="BFW103" s="12"/>
      <c r="BFX103" s="12"/>
      <c r="BFY103" s="12"/>
      <c r="BFZ103" s="12"/>
      <c r="BGA103" s="12"/>
      <c r="BGB103" s="12"/>
      <c r="BGC103" s="12"/>
      <c r="BGD103" s="12"/>
      <c r="BGE103" s="12"/>
      <c r="BGF103" s="12"/>
      <c r="BGG103" s="12"/>
      <c r="BGH103" s="12"/>
      <c r="BGI103" s="12"/>
      <c r="BGJ103" s="12"/>
      <c r="BGK103" s="12"/>
      <c r="BGL103" s="12"/>
      <c r="BGM103" s="12"/>
      <c r="BGN103" s="12"/>
      <c r="BGO103" s="12"/>
      <c r="BGP103" s="12"/>
      <c r="BGQ103" s="12"/>
      <c r="BGR103" s="12"/>
      <c r="BGS103" s="12"/>
      <c r="BGT103" s="12"/>
      <c r="BGU103" s="12"/>
      <c r="BGV103" s="12"/>
      <c r="BGW103" s="12"/>
      <c r="BGX103" s="12"/>
      <c r="BGY103" s="12"/>
      <c r="BGZ103" s="12"/>
      <c r="BHA103" s="12"/>
      <c r="BHB103" s="12"/>
      <c r="BHC103" s="12"/>
      <c r="BHD103" s="12"/>
      <c r="BHE103" s="12"/>
      <c r="BHF103" s="12"/>
      <c r="BHG103" s="12"/>
      <c r="BHH103" s="12"/>
      <c r="BHI103" s="12"/>
      <c r="BHJ103" s="12"/>
      <c r="BHK103" s="12"/>
      <c r="BHL103" s="12"/>
      <c r="BHM103" s="12"/>
      <c r="BHN103" s="12"/>
      <c r="BHO103" s="12"/>
      <c r="BHP103" s="12"/>
      <c r="BHQ103" s="12"/>
      <c r="BHR103" s="12"/>
      <c r="BHS103" s="12"/>
      <c r="BHT103" s="12"/>
      <c r="BHU103" s="12"/>
      <c r="BHV103" s="12"/>
      <c r="BHW103" s="12"/>
      <c r="BHX103" s="12"/>
      <c r="BHY103" s="12"/>
      <c r="BHZ103" s="12"/>
      <c r="BIA103" s="12"/>
      <c r="BIB103" s="12"/>
      <c r="BIC103" s="12"/>
      <c r="BID103" s="12"/>
      <c r="BIE103" s="12"/>
      <c r="BIF103" s="12"/>
      <c r="BIG103" s="12"/>
      <c r="BIH103" s="12"/>
      <c r="BII103" s="12"/>
      <c r="BIJ103" s="12"/>
      <c r="BIK103" s="12"/>
      <c r="BIL103" s="12"/>
      <c r="BIM103" s="12"/>
      <c r="BIN103" s="12"/>
      <c r="BIO103" s="12"/>
      <c r="BIP103" s="12"/>
      <c r="BIQ103" s="12"/>
      <c r="BIR103" s="12"/>
      <c r="BIS103" s="12"/>
      <c r="BIT103" s="12"/>
      <c r="BIU103" s="12"/>
      <c r="BIV103" s="12"/>
      <c r="BIW103" s="12"/>
      <c r="BIX103" s="12"/>
      <c r="BIY103" s="12"/>
      <c r="BIZ103" s="12"/>
      <c r="BJA103" s="12"/>
      <c r="BJB103" s="12"/>
      <c r="BJC103" s="12"/>
      <c r="BJD103" s="12"/>
      <c r="BJE103" s="12"/>
      <c r="BJF103" s="12"/>
      <c r="BJG103" s="12"/>
      <c r="BJH103" s="12"/>
      <c r="BJI103" s="12"/>
      <c r="BJJ103" s="12"/>
      <c r="BJK103" s="12"/>
      <c r="BJL103" s="12"/>
      <c r="BJM103" s="12"/>
      <c r="BJN103" s="12"/>
      <c r="BJO103" s="12"/>
      <c r="BJP103" s="12"/>
      <c r="BJQ103" s="12"/>
      <c r="BJR103" s="12"/>
      <c r="BJS103" s="12"/>
      <c r="BJT103" s="12"/>
      <c r="BJU103" s="12"/>
      <c r="BJV103" s="12"/>
      <c r="BJW103" s="12"/>
      <c r="BJX103" s="12"/>
      <c r="BJY103" s="12"/>
      <c r="BJZ103" s="12"/>
      <c r="BKA103" s="12"/>
      <c r="BKB103" s="12"/>
      <c r="BKC103" s="12"/>
      <c r="BKD103" s="12"/>
      <c r="BKE103" s="12"/>
      <c r="BKF103" s="12"/>
      <c r="BKG103" s="12"/>
      <c r="BKH103" s="12"/>
      <c r="BKI103" s="12"/>
      <c r="BKJ103" s="12"/>
      <c r="BKK103" s="12"/>
      <c r="BKL103" s="12"/>
      <c r="BKM103" s="12"/>
      <c r="BKN103" s="12"/>
      <c r="BKO103" s="12"/>
      <c r="BKP103" s="12"/>
      <c r="BKQ103" s="12"/>
      <c r="BKR103" s="12"/>
      <c r="BKS103" s="12"/>
      <c r="BKT103" s="12"/>
      <c r="BKU103" s="12"/>
      <c r="BKV103" s="12"/>
      <c r="BKW103" s="12"/>
      <c r="BKX103" s="12"/>
      <c r="BKY103" s="12"/>
      <c r="BKZ103" s="12"/>
      <c r="BLA103" s="12"/>
      <c r="BLB103" s="12"/>
      <c r="BLC103" s="12"/>
      <c r="BLD103" s="12"/>
      <c r="BLE103" s="12"/>
      <c r="BLF103" s="12"/>
      <c r="BLG103" s="12"/>
      <c r="BLH103" s="12"/>
      <c r="BLI103" s="12"/>
      <c r="BLJ103" s="12"/>
      <c r="BLK103" s="12"/>
      <c r="BLL103" s="12"/>
      <c r="BLM103" s="12"/>
      <c r="BLN103" s="12"/>
      <c r="BLO103" s="12"/>
      <c r="BLP103" s="12"/>
      <c r="BLQ103" s="12"/>
      <c r="BLR103" s="12"/>
      <c r="BLS103" s="12"/>
      <c r="BLT103" s="12"/>
      <c r="BLU103" s="12"/>
      <c r="BLV103" s="12"/>
      <c r="BLW103" s="12"/>
      <c r="BLX103" s="12"/>
      <c r="BLY103" s="12"/>
      <c r="BLZ103" s="12"/>
      <c r="BMA103" s="12"/>
      <c r="BMB103" s="12"/>
      <c r="BMC103" s="12"/>
      <c r="BMD103" s="12"/>
      <c r="BME103" s="12"/>
      <c r="BMF103" s="12"/>
      <c r="BMG103" s="12"/>
      <c r="BMH103" s="12"/>
      <c r="BMI103" s="12"/>
      <c r="BMJ103" s="12"/>
      <c r="BMK103" s="12"/>
      <c r="BML103" s="12"/>
      <c r="BMM103" s="12"/>
      <c r="BMN103" s="12"/>
      <c r="BMO103" s="12"/>
      <c r="BMP103" s="12"/>
      <c r="BMQ103" s="12"/>
      <c r="BMR103" s="12"/>
      <c r="BMS103" s="12"/>
      <c r="BMT103" s="12"/>
      <c r="BMU103" s="12"/>
      <c r="BMV103" s="12"/>
      <c r="BMW103" s="12"/>
      <c r="BMX103" s="12"/>
      <c r="BMY103" s="12"/>
      <c r="BMZ103" s="12"/>
      <c r="BNA103" s="12"/>
      <c r="BNB103" s="12"/>
      <c r="BNC103" s="12"/>
      <c r="BND103" s="12"/>
      <c r="BNE103" s="12"/>
      <c r="BNF103" s="12"/>
      <c r="BNG103" s="12"/>
      <c r="BNH103" s="12"/>
      <c r="BNI103" s="12"/>
      <c r="BNJ103" s="12"/>
      <c r="BNK103" s="12"/>
      <c r="BNL103" s="12"/>
      <c r="BNM103" s="12"/>
      <c r="BNN103" s="12"/>
      <c r="BNO103" s="12"/>
      <c r="BNP103" s="12"/>
      <c r="BNQ103" s="12"/>
      <c r="BNR103" s="12"/>
      <c r="BNS103" s="12"/>
      <c r="BNT103" s="12"/>
      <c r="BNU103" s="12"/>
      <c r="BNV103" s="12"/>
      <c r="BNW103" s="12"/>
      <c r="BNX103" s="12"/>
      <c r="BNY103" s="12"/>
      <c r="BNZ103" s="12"/>
      <c r="BOA103" s="12"/>
      <c r="BOB103" s="12"/>
      <c r="BOC103" s="12"/>
      <c r="BOD103" s="12"/>
      <c r="BOE103" s="12"/>
      <c r="BOF103" s="12"/>
      <c r="BOG103" s="12"/>
      <c r="BOH103" s="12"/>
      <c r="BOI103" s="12"/>
      <c r="BOJ103" s="12"/>
      <c r="BOK103" s="12"/>
      <c r="BOL103" s="12"/>
      <c r="BOM103" s="12"/>
      <c r="BON103" s="12"/>
      <c r="BOO103" s="12"/>
      <c r="BOP103" s="12"/>
      <c r="BOQ103" s="12"/>
      <c r="BOR103" s="12"/>
      <c r="BOS103" s="12"/>
      <c r="BOT103" s="12"/>
      <c r="BOU103" s="12"/>
      <c r="BOV103" s="12"/>
      <c r="BOW103" s="12"/>
      <c r="BOX103" s="12"/>
      <c r="BOY103" s="12"/>
      <c r="BOZ103" s="12"/>
      <c r="BPA103" s="12"/>
      <c r="BPB103" s="12"/>
      <c r="BPC103" s="12"/>
      <c r="BPD103" s="12"/>
      <c r="BPE103" s="12"/>
      <c r="BPF103" s="12"/>
      <c r="BPG103" s="12"/>
      <c r="BPH103" s="12"/>
      <c r="BPI103" s="12"/>
      <c r="BPJ103" s="12"/>
      <c r="BPK103" s="12"/>
      <c r="BPL103" s="12"/>
      <c r="BPM103" s="12"/>
      <c r="BPN103" s="12"/>
      <c r="BPO103" s="12"/>
      <c r="BPP103" s="12"/>
      <c r="BPQ103" s="12"/>
      <c r="BPR103" s="12"/>
      <c r="BPS103" s="12"/>
      <c r="BPT103" s="12"/>
      <c r="BPU103" s="12"/>
      <c r="BPV103" s="12"/>
      <c r="BPW103" s="12"/>
      <c r="BPX103" s="12"/>
      <c r="BPY103" s="12"/>
      <c r="BPZ103" s="12"/>
      <c r="BQA103" s="12"/>
      <c r="BQB103" s="12"/>
      <c r="BQC103" s="12"/>
      <c r="BQD103" s="12"/>
      <c r="BQE103" s="12"/>
      <c r="BQF103" s="12"/>
      <c r="BQG103" s="12"/>
      <c r="BQH103" s="12"/>
      <c r="BQI103" s="12"/>
      <c r="BQJ103" s="12"/>
      <c r="BQK103" s="12"/>
      <c r="BQL103" s="12"/>
      <c r="BQM103" s="12"/>
      <c r="BQN103" s="12"/>
      <c r="BQO103" s="12"/>
      <c r="BQP103" s="12"/>
      <c r="BQQ103" s="12"/>
      <c r="BQR103" s="12"/>
      <c r="BQS103" s="12"/>
      <c r="BQT103" s="12"/>
      <c r="BQU103" s="12"/>
      <c r="BQV103" s="12"/>
      <c r="BQW103" s="12"/>
      <c r="BQX103" s="12"/>
      <c r="BQY103" s="12"/>
      <c r="BQZ103" s="12"/>
      <c r="BRA103" s="12"/>
      <c r="BRB103" s="12"/>
      <c r="BRC103" s="12"/>
      <c r="BRD103" s="12"/>
      <c r="BRE103" s="12"/>
      <c r="BRF103" s="12"/>
      <c r="BRG103" s="12"/>
      <c r="BRH103" s="12"/>
      <c r="BRI103" s="12"/>
      <c r="BRJ103" s="12"/>
      <c r="BRK103" s="12"/>
      <c r="BRL103" s="12"/>
      <c r="BRM103" s="12"/>
      <c r="BRN103" s="12"/>
      <c r="BRO103" s="12"/>
      <c r="BRP103" s="12"/>
      <c r="BRQ103" s="12"/>
      <c r="BRR103" s="12"/>
      <c r="BRS103" s="12"/>
      <c r="BRT103" s="12"/>
      <c r="BRU103" s="12"/>
      <c r="BRV103" s="12"/>
      <c r="BRW103" s="12"/>
      <c r="BRX103" s="12"/>
      <c r="BRY103" s="12"/>
      <c r="BRZ103" s="12"/>
      <c r="BSA103" s="12"/>
      <c r="BSB103" s="12"/>
      <c r="BSC103" s="12"/>
      <c r="BSD103" s="12"/>
      <c r="BSE103" s="12"/>
      <c r="BSF103" s="12"/>
      <c r="BSG103" s="12"/>
      <c r="BSH103" s="12"/>
      <c r="BSI103" s="12"/>
      <c r="BSJ103" s="12"/>
      <c r="BSK103" s="12"/>
      <c r="BSL103" s="12"/>
      <c r="BSM103" s="12"/>
      <c r="BSN103" s="12"/>
      <c r="BSO103" s="12"/>
      <c r="BSP103" s="12"/>
      <c r="BSQ103" s="12"/>
      <c r="BSR103" s="12"/>
      <c r="BSS103" s="12"/>
      <c r="BST103" s="12"/>
      <c r="BSU103" s="12"/>
      <c r="BSV103" s="12"/>
      <c r="BSW103" s="12"/>
      <c r="BSX103" s="12"/>
      <c r="BSY103" s="12"/>
      <c r="BSZ103" s="12"/>
      <c r="BTA103" s="12"/>
      <c r="BTB103" s="12"/>
      <c r="BTC103" s="12"/>
      <c r="BTD103" s="12"/>
      <c r="BTE103" s="12"/>
      <c r="BTF103" s="12"/>
      <c r="BTG103" s="12"/>
      <c r="BTH103" s="12"/>
      <c r="BTI103" s="12"/>
      <c r="BTJ103" s="12"/>
      <c r="BTK103" s="12"/>
      <c r="BTL103" s="12"/>
      <c r="BTM103" s="12"/>
      <c r="BTN103" s="12"/>
      <c r="BTO103" s="12"/>
      <c r="BTP103" s="12"/>
      <c r="BTQ103" s="12"/>
      <c r="BTR103" s="12"/>
      <c r="BTS103" s="12"/>
      <c r="BTT103" s="12"/>
      <c r="BTU103" s="12"/>
      <c r="BTV103" s="12"/>
      <c r="BTW103" s="12"/>
      <c r="BTX103" s="12"/>
      <c r="BTY103" s="12"/>
      <c r="BTZ103" s="12"/>
      <c r="BUA103" s="12"/>
      <c r="BUB103" s="12"/>
      <c r="BUC103" s="12"/>
      <c r="BUD103" s="12"/>
      <c r="BUE103" s="12"/>
      <c r="BUF103" s="12"/>
      <c r="BUG103" s="12"/>
      <c r="BUH103" s="12"/>
      <c r="BUI103" s="12"/>
      <c r="BUJ103" s="12"/>
      <c r="BUK103" s="12"/>
      <c r="BUL103" s="12"/>
      <c r="BUM103" s="12"/>
      <c r="BUN103" s="12"/>
      <c r="BUO103" s="12"/>
      <c r="BUP103" s="12"/>
      <c r="BUQ103" s="12"/>
      <c r="BUR103" s="12"/>
      <c r="BUS103" s="12"/>
      <c r="BUT103" s="12"/>
      <c r="BUU103" s="12"/>
      <c r="BUV103" s="12"/>
      <c r="BUW103" s="12"/>
      <c r="BUX103" s="12"/>
      <c r="BUY103" s="12"/>
      <c r="BUZ103" s="12"/>
      <c r="BVA103" s="12"/>
      <c r="BVB103" s="12"/>
      <c r="BVC103" s="12"/>
      <c r="BVD103" s="12"/>
      <c r="BVE103" s="12"/>
      <c r="BVF103" s="12"/>
      <c r="BVG103" s="12"/>
      <c r="BVH103" s="12"/>
      <c r="BVI103" s="12"/>
      <c r="BVJ103" s="12"/>
      <c r="BVK103" s="12"/>
      <c r="BVL103" s="12"/>
      <c r="BVM103" s="12"/>
      <c r="BVN103" s="12"/>
      <c r="BVO103" s="12"/>
      <c r="BVP103" s="12"/>
      <c r="BVQ103" s="12"/>
      <c r="BVR103" s="12"/>
      <c r="BVS103" s="12"/>
      <c r="BVT103" s="12"/>
      <c r="BVU103" s="12"/>
      <c r="BVV103" s="12"/>
      <c r="BVW103" s="12"/>
      <c r="BVX103" s="12"/>
      <c r="BVY103" s="12"/>
      <c r="BVZ103" s="12"/>
      <c r="BWA103" s="12"/>
      <c r="BWB103" s="12"/>
      <c r="BWC103" s="12"/>
      <c r="BWD103" s="12"/>
      <c r="BWE103" s="12"/>
      <c r="BWF103" s="12"/>
      <c r="BWG103" s="12"/>
      <c r="BWH103" s="12"/>
      <c r="BWI103" s="12"/>
      <c r="BWJ103" s="12"/>
      <c r="BWK103" s="12"/>
      <c r="BWL103" s="12"/>
      <c r="BWM103" s="12"/>
      <c r="BWN103" s="12"/>
      <c r="BWO103" s="12"/>
      <c r="BWP103" s="12"/>
      <c r="BWQ103" s="12"/>
      <c r="BWR103" s="12"/>
      <c r="BWS103" s="12"/>
      <c r="BWT103" s="12"/>
      <c r="BWU103" s="12"/>
      <c r="BWV103" s="12"/>
      <c r="BWW103" s="12"/>
      <c r="BWX103" s="12"/>
      <c r="BWY103" s="12"/>
      <c r="BWZ103" s="12"/>
      <c r="BXA103" s="12"/>
      <c r="BXB103" s="12"/>
      <c r="BXC103" s="12"/>
      <c r="BXD103" s="12"/>
      <c r="BXE103" s="12"/>
      <c r="BXF103" s="12"/>
      <c r="BXG103" s="12"/>
      <c r="BXH103" s="12"/>
      <c r="BXI103" s="12"/>
      <c r="BXJ103" s="12"/>
      <c r="BXK103" s="12"/>
      <c r="BXL103" s="12"/>
      <c r="BXM103" s="12"/>
      <c r="BXN103" s="12"/>
      <c r="BXO103" s="12"/>
      <c r="BXP103" s="12"/>
      <c r="BXQ103" s="12"/>
      <c r="BXR103" s="12"/>
      <c r="BXS103" s="12"/>
      <c r="BXT103" s="12"/>
      <c r="BXU103" s="12"/>
      <c r="BXV103" s="12"/>
      <c r="BXW103" s="12"/>
      <c r="BXX103" s="12"/>
      <c r="BXY103" s="12"/>
      <c r="BXZ103" s="12"/>
      <c r="BYA103" s="12"/>
      <c r="BYB103" s="12"/>
      <c r="BYC103" s="12"/>
      <c r="BYD103" s="12"/>
      <c r="BYE103" s="12"/>
      <c r="BYF103" s="12"/>
      <c r="BYG103" s="12"/>
      <c r="BYH103" s="12"/>
      <c r="BYI103" s="12"/>
      <c r="BYJ103" s="12"/>
      <c r="BYK103" s="12"/>
      <c r="BYL103" s="12"/>
      <c r="BYM103" s="12"/>
      <c r="BYN103" s="12"/>
      <c r="BYO103" s="12"/>
      <c r="BYP103" s="12"/>
      <c r="BYQ103" s="12"/>
      <c r="BYR103" s="12"/>
      <c r="BYS103" s="12"/>
      <c r="BYT103" s="12"/>
      <c r="BYU103" s="12"/>
      <c r="BYV103" s="12"/>
      <c r="BYW103" s="12"/>
      <c r="BYX103" s="12"/>
      <c r="BYY103" s="12"/>
      <c r="BYZ103" s="12"/>
      <c r="BZA103" s="12"/>
      <c r="BZB103" s="12"/>
      <c r="BZC103" s="12"/>
      <c r="BZD103" s="12"/>
      <c r="BZE103" s="12"/>
      <c r="BZF103" s="12"/>
      <c r="BZG103" s="12"/>
      <c r="BZH103" s="12"/>
      <c r="BZI103" s="12"/>
      <c r="BZJ103" s="12"/>
      <c r="BZK103" s="12"/>
      <c r="BZL103" s="12"/>
      <c r="BZM103" s="12"/>
      <c r="BZN103" s="12"/>
      <c r="BZO103" s="12"/>
      <c r="BZP103" s="12"/>
      <c r="BZQ103" s="12"/>
      <c r="BZR103" s="12"/>
      <c r="BZS103" s="12"/>
      <c r="BZT103" s="12"/>
      <c r="BZU103" s="12"/>
      <c r="BZV103" s="12"/>
      <c r="BZW103" s="12"/>
      <c r="BZX103" s="12"/>
      <c r="BZY103" s="12"/>
      <c r="BZZ103" s="12"/>
      <c r="CAA103" s="12"/>
      <c r="CAB103" s="12"/>
      <c r="CAC103" s="12"/>
      <c r="CAD103" s="12"/>
      <c r="CAE103" s="12"/>
      <c r="CAF103" s="12"/>
      <c r="CAG103" s="12"/>
      <c r="CAH103" s="12"/>
      <c r="CAI103" s="12"/>
      <c r="CAJ103" s="12"/>
      <c r="CAK103" s="12"/>
      <c r="CAL103" s="12"/>
      <c r="CAM103" s="12"/>
      <c r="CAN103" s="12"/>
      <c r="CAO103" s="12"/>
      <c r="CAP103" s="12"/>
      <c r="CAQ103" s="12"/>
      <c r="CAR103" s="12"/>
      <c r="CAS103" s="12"/>
      <c r="CAT103" s="12"/>
      <c r="CAU103" s="12"/>
      <c r="CAV103" s="12"/>
      <c r="CAW103" s="12"/>
      <c r="CAX103" s="12"/>
      <c r="CAY103" s="12"/>
      <c r="CAZ103" s="12"/>
      <c r="CBA103" s="12"/>
      <c r="CBB103" s="12"/>
      <c r="CBC103" s="12"/>
      <c r="CBD103" s="12"/>
      <c r="CBE103" s="12"/>
      <c r="CBF103" s="12"/>
      <c r="CBG103" s="12"/>
      <c r="CBH103" s="12"/>
      <c r="CBI103" s="12"/>
      <c r="CBJ103" s="12"/>
      <c r="CBK103" s="12"/>
      <c r="CBL103" s="12"/>
      <c r="CBM103" s="12"/>
      <c r="CBN103" s="12"/>
      <c r="CBO103" s="12"/>
      <c r="CBP103" s="12"/>
      <c r="CBQ103" s="12"/>
      <c r="CBR103" s="12"/>
      <c r="CBS103" s="12"/>
      <c r="CBT103" s="12"/>
      <c r="CBU103" s="12"/>
      <c r="CBV103" s="12"/>
      <c r="CBW103" s="12"/>
      <c r="CBX103" s="12"/>
      <c r="CBY103" s="12"/>
      <c r="CBZ103" s="12"/>
      <c r="CCA103" s="12"/>
      <c r="CCB103" s="12"/>
      <c r="CCC103" s="12"/>
      <c r="CCD103" s="12"/>
      <c r="CCE103" s="12"/>
      <c r="CCF103" s="12"/>
      <c r="CCG103" s="12"/>
      <c r="CCH103" s="12"/>
      <c r="CCI103" s="12"/>
      <c r="CCJ103" s="12"/>
      <c r="CCK103" s="12"/>
      <c r="CCL103" s="12"/>
      <c r="CCM103" s="12"/>
      <c r="CCN103" s="12"/>
      <c r="CCO103" s="12"/>
      <c r="CCP103" s="12"/>
      <c r="CCQ103" s="12"/>
      <c r="CCR103" s="12"/>
      <c r="CCS103" s="12"/>
      <c r="CCT103" s="12"/>
      <c r="CCU103" s="12"/>
      <c r="CCV103" s="12"/>
      <c r="CCW103" s="12"/>
      <c r="CCX103" s="12"/>
      <c r="CCY103" s="12"/>
      <c r="CCZ103" s="12"/>
      <c r="CDA103" s="12"/>
      <c r="CDB103" s="12"/>
      <c r="CDC103" s="12"/>
      <c r="CDD103" s="12"/>
      <c r="CDE103" s="12"/>
      <c r="CDF103" s="12"/>
      <c r="CDG103" s="12"/>
      <c r="CDH103" s="12"/>
      <c r="CDI103" s="12"/>
      <c r="CDJ103" s="12"/>
      <c r="CDK103" s="12"/>
      <c r="CDL103" s="12"/>
      <c r="CDM103" s="12"/>
      <c r="CDN103" s="12"/>
      <c r="CDO103" s="12"/>
      <c r="CDP103" s="12"/>
      <c r="CDQ103" s="12"/>
      <c r="CDR103" s="12"/>
      <c r="CDS103" s="12"/>
      <c r="CDT103" s="12"/>
      <c r="CDU103" s="12"/>
      <c r="CDV103" s="12"/>
      <c r="CDW103" s="12"/>
      <c r="CDX103" s="12"/>
      <c r="CDY103" s="12"/>
      <c r="CDZ103" s="12"/>
      <c r="CEA103" s="12"/>
      <c r="CEB103" s="12"/>
      <c r="CEC103" s="12"/>
      <c r="CED103" s="12"/>
      <c r="CEE103" s="12"/>
      <c r="CEF103" s="12"/>
      <c r="CEG103" s="12"/>
      <c r="CEH103" s="12"/>
      <c r="CEI103" s="12"/>
      <c r="CEJ103" s="12"/>
      <c r="CEK103" s="12"/>
      <c r="CEL103" s="12"/>
      <c r="CEM103" s="12"/>
      <c r="CEN103" s="12"/>
      <c r="CEO103" s="12"/>
      <c r="CEP103" s="12"/>
      <c r="CEQ103" s="12"/>
      <c r="CER103" s="12"/>
      <c r="CES103" s="12"/>
      <c r="CET103" s="12"/>
      <c r="CEU103" s="12"/>
      <c r="CEV103" s="12"/>
      <c r="CEW103" s="12"/>
      <c r="CEX103" s="12"/>
      <c r="CEY103" s="12"/>
      <c r="CEZ103" s="12"/>
      <c r="CFA103" s="12"/>
      <c r="CFB103" s="12"/>
      <c r="CFC103" s="12"/>
      <c r="CFD103" s="12"/>
      <c r="CFE103" s="12"/>
      <c r="CFF103" s="12"/>
      <c r="CFG103" s="12"/>
      <c r="CFH103" s="12"/>
      <c r="CFI103" s="12"/>
      <c r="CFJ103" s="12"/>
      <c r="CFK103" s="12"/>
      <c r="CFL103" s="12"/>
      <c r="CFM103" s="12"/>
      <c r="CFN103" s="12"/>
      <c r="CFO103" s="12"/>
      <c r="CFP103" s="12"/>
      <c r="CFQ103" s="12"/>
      <c r="CFR103" s="12"/>
      <c r="CFS103" s="12"/>
      <c r="CFT103" s="12"/>
      <c r="CFU103" s="12"/>
      <c r="CFV103" s="12"/>
      <c r="CFW103" s="12"/>
      <c r="CFX103" s="12"/>
      <c r="CFY103" s="12"/>
      <c r="CFZ103" s="12"/>
      <c r="CGA103" s="12"/>
      <c r="CGB103" s="12"/>
      <c r="CGC103" s="12"/>
      <c r="CGD103" s="12"/>
      <c r="CGE103" s="12"/>
      <c r="CGF103" s="12"/>
      <c r="CGG103" s="12"/>
      <c r="CGH103" s="12"/>
      <c r="CGI103" s="12"/>
      <c r="CGJ103" s="12"/>
      <c r="CGK103" s="12"/>
      <c r="CGL103" s="12"/>
      <c r="CGM103" s="12"/>
      <c r="CGN103" s="12"/>
      <c r="CGO103" s="12"/>
      <c r="CGP103" s="12"/>
      <c r="CGQ103" s="12"/>
      <c r="CGR103" s="12"/>
      <c r="CGS103" s="12"/>
      <c r="CGT103" s="12"/>
      <c r="CGU103" s="12"/>
      <c r="CGV103" s="12"/>
      <c r="CGW103" s="12"/>
      <c r="CGX103" s="12"/>
      <c r="CGY103" s="12"/>
      <c r="CGZ103" s="12"/>
      <c r="CHA103" s="12"/>
      <c r="CHB103" s="12"/>
      <c r="CHC103" s="12"/>
      <c r="CHD103" s="12"/>
      <c r="CHE103" s="12"/>
      <c r="CHF103" s="12"/>
      <c r="CHG103" s="12"/>
      <c r="CHH103" s="12"/>
      <c r="CHI103" s="12"/>
      <c r="CHJ103" s="12"/>
      <c r="CHK103" s="12"/>
      <c r="CHL103" s="12"/>
      <c r="CHM103" s="12"/>
      <c r="CHN103" s="12"/>
      <c r="CHO103" s="12"/>
      <c r="CHP103" s="12"/>
      <c r="CHQ103" s="12"/>
      <c r="CHR103" s="12"/>
      <c r="CHS103" s="12"/>
      <c r="CHT103" s="12"/>
      <c r="CHU103" s="12"/>
      <c r="CHV103" s="12"/>
      <c r="CHW103" s="12"/>
      <c r="CHX103" s="12"/>
      <c r="CHY103" s="12"/>
      <c r="CHZ103" s="12"/>
      <c r="CIA103" s="12"/>
      <c r="CIB103" s="12"/>
      <c r="CIC103" s="12"/>
      <c r="CID103" s="12"/>
      <c r="CIE103" s="12"/>
      <c r="CIF103" s="12"/>
      <c r="CIG103" s="12"/>
      <c r="CIH103" s="12"/>
      <c r="CII103" s="12"/>
      <c r="CIJ103" s="12"/>
      <c r="CIK103" s="12"/>
      <c r="CIL103" s="12"/>
      <c r="CIM103" s="12"/>
      <c r="CIN103" s="12"/>
      <c r="CIO103" s="12"/>
      <c r="CIP103" s="12"/>
      <c r="CIQ103" s="12"/>
      <c r="CIR103" s="12"/>
      <c r="CIS103" s="12"/>
      <c r="CIT103" s="12"/>
      <c r="CIU103" s="12"/>
      <c r="CIV103" s="12"/>
      <c r="CIW103" s="12"/>
      <c r="CIX103" s="12"/>
      <c r="CIY103" s="12"/>
      <c r="CIZ103" s="12"/>
      <c r="CJA103" s="12"/>
      <c r="CJB103" s="12"/>
      <c r="CJC103" s="12"/>
      <c r="CJD103" s="12"/>
      <c r="CJE103" s="12"/>
      <c r="CJF103" s="12"/>
      <c r="CJG103" s="12"/>
      <c r="CJH103" s="12"/>
      <c r="CJI103" s="12"/>
      <c r="CJJ103" s="12"/>
      <c r="CJK103" s="12"/>
      <c r="CJL103" s="12"/>
      <c r="CJM103" s="12"/>
      <c r="CJN103" s="12"/>
      <c r="CJO103" s="12"/>
      <c r="CJP103" s="12"/>
      <c r="CJQ103" s="12"/>
      <c r="CJR103" s="12"/>
      <c r="CJS103" s="12"/>
      <c r="CJT103" s="12"/>
      <c r="CJU103" s="12"/>
      <c r="CJV103" s="12"/>
      <c r="CJW103" s="12"/>
      <c r="CJX103" s="12"/>
      <c r="CJY103" s="12"/>
      <c r="CJZ103" s="12"/>
      <c r="CKA103" s="12"/>
      <c r="CKB103" s="12"/>
      <c r="CKC103" s="12"/>
      <c r="CKD103" s="12"/>
      <c r="CKE103" s="12"/>
      <c r="CKF103" s="12"/>
      <c r="CKG103" s="12"/>
      <c r="CKH103" s="12"/>
      <c r="CKI103" s="12"/>
      <c r="CKJ103" s="12"/>
      <c r="CKK103" s="12"/>
      <c r="CKL103" s="12"/>
      <c r="CKM103" s="12"/>
      <c r="CKN103" s="12"/>
      <c r="CKO103" s="12"/>
      <c r="CKP103" s="12"/>
      <c r="CKQ103" s="12"/>
      <c r="CKR103" s="12"/>
      <c r="CKS103" s="12"/>
      <c r="CKT103" s="12"/>
      <c r="CKU103" s="12"/>
      <c r="CKV103" s="12"/>
      <c r="CKW103" s="12"/>
      <c r="CKX103" s="12"/>
      <c r="CKY103" s="12"/>
      <c r="CKZ103" s="12"/>
      <c r="CLA103" s="12"/>
      <c r="CLB103" s="12"/>
      <c r="CLC103" s="12"/>
      <c r="CLD103" s="12"/>
      <c r="CLE103" s="12"/>
      <c r="CLF103" s="12"/>
      <c r="CLG103" s="12"/>
      <c r="CLH103" s="12"/>
      <c r="CLI103" s="12"/>
      <c r="CLJ103" s="12"/>
      <c r="CLK103" s="12"/>
      <c r="CLL103" s="12"/>
      <c r="CLM103" s="12"/>
      <c r="CLN103" s="12"/>
      <c r="CLO103" s="12"/>
      <c r="CLP103" s="12"/>
      <c r="CLQ103" s="12"/>
      <c r="CLR103" s="12"/>
      <c r="CLS103" s="12"/>
      <c r="CLT103" s="12"/>
      <c r="CLU103" s="12"/>
      <c r="CLV103" s="12"/>
      <c r="CLW103" s="12"/>
      <c r="CLX103" s="12"/>
      <c r="CLY103" s="12"/>
      <c r="CLZ103" s="12"/>
      <c r="CMA103" s="12"/>
      <c r="CMB103" s="12"/>
      <c r="CMC103" s="12"/>
      <c r="CMD103" s="12"/>
      <c r="CME103" s="12"/>
      <c r="CMF103" s="12"/>
      <c r="CMG103" s="12"/>
      <c r="CMH103" s="12"/>
      <c r="CMI103" s="12"/>
      <c r="CMJ103" s="12"/>
      <c r="CMK103" s="12"/>
      <c r="CML103" s="12"/>
      <c r="CMM103" s="12"/>
      <c r="CMN103" s="12"/>
      <c r="CMO103" s="12"/>
      <c r="CMP103" s="12"/>
      <c r="CMQ103" s="12"/>
      <c r="CMR103" s="12"/>
      <c r="CMS103" s="12"/>
      <c r="CMT103" s="12"/>
      <c r="CMU103" s="12"/>
      <c r="CMV103" s="12"/>
      <c r="CMW103" s="12"/>
      <c r="CMX103" s="12"/>
      <c r="CMY103" s="12"/>
      <c r="CMZ103" s="12"/>
      <c r="CNA103" s="12"/>
      <c r="CNB103" s="12"/>
      <c r="CNC103" s="12"/>
      <c r="CND103" s="12"/>
      <c r="CNE103" s="12"/>
      <c r="CNF103" s="12"/>
      <c r="CNG103" s="12"/>
      <c r="CNH103" s="12"/>
      <c r="CNI103" s="12"/>
      <c r="CNJ103" s="12"/>
      <c r="CNK103" s="12"/>
      <c r="CNL103" s="12"/>
      <c r="CNM103" s="12"/>
      <c r="CNN103" s="12"/>
      <c r="CNO103" s="12"/>
      <c r="CNP103" s="12"/>
      <c r="CNQ103" s="12"/>
      <c r="CNR103" s="12"/>
      <c r="CNS103" s="12"/>
      <c r="CNT103" s="12"/>
      <c r="CNU103" s="12"/>
      <c r="CNV103" s="12"/>
      <c r="CNW103" s="12"/>
      <c r="CNX103" s="12"/>
      <c r="CNY103" s="12"/>
      <c r="CNZ103" s="12"/>
      <c r="COA103" s="12"/>
      <c r="COB103" s="12"/>
      <c r="COC103" s="12"/>
      <c r="COD103" s="12"/>
      <c r="COE103" s="12"/>
      <c r="COF103" s="12"/>
      <c r="COG103" s="12"/>
      <c r="COH103" s="12"/>
      <c r="COI103" s="12"/>
      <c r="COJ103" s="12"/>
      <c r="COK103" s="12"/>
      <c r="COL103" s="12"/>
      <c r="COM103" s="12"/>
      <c r="CON103" s="12"/>
      <c r="COO103" s="12"/>
      <c r="COP103" s="12"/>
      <c r="COQ103" s="12"/>
      <c r="COR103" s="12"/>
      <c r="COS103" s="12"/>
      <c r="COT103" s="12"/>
      <c r="COU103" s="12"/>
      <c r="COV103" s="12"/>
      <c r="COW103" s="12"/>
      <c r="COX103" s="12"/>
      <c r="COY103" s="12"/>
      <c r="COZ103" s="12"/>
      <c r="CPA103" s="12"/>
      <c r="CPB103" s="12"/>
      <c r="CPC103" s="12"/>
      <c r="CPD103" s="12"/>
      <c r="CPE103" s="12"/>
      <c r="CPF103" s="12"/>
      <c r="CPG103" s="12"/>
      <c r="CPH103" s="12"/>
      <c r="CPI103" s="12"/>
      <c r="CPJ103" s="12"/>
      <c r="CPK103" s="12"/>
      <c r="CPL103" s="12"/>
      <c r="CPM103" s="12"/>
      <c r="CPN103" s="12"/>
      <c r="CPO103" s="12"/>
      <c r="CPP103" s="12"/>
      <c r="CPQ103" s="12"/>
      <c r="CPR103" s="12"/>
      <c r="CPS103" s="12"/>
      <c r="CPT103" s="12"/>
      <c r="CPU103" s="12"/>
      <c r="CPV103" s="12"/>
      <c r="CPW103" s="12"/>
      <c r="CPX103" s="12"/>
      <c r="CPY103" s="12"/>
      <c r="CPZ103" s="12"/>
      <c r="CQA103" s="12"/>
      <c r="CQB103" s="12"/>
      <c r="CQC103" s="12"/>
      <c r="CQD103" s="12"/>
      <c r="CQE103" s="12"/>
      <c r="CQF103" s="12"/>
      <c r="CQG103" s="12"/>
      <c r="CQH103" s="12"/>
      <c r="CQI103" s="12"/>
      <c r="CQJ103" s="12"/>
      <c r="CQK103" s="12"/>
      <c r="CQL103" s="12"/>
      <c r="CQM103" s="12"/>
      <c r="CQN103" s="12"/>
      <c r="CQO103" s="12"/>
      <c r="CQP103" s="12"/>
      <c r="CQQ103" s="12"/>
      <c r="CQR103" s="12"/>
      <c r="CQS103" s="12"/>
      <c r="CQT103" s="12"/>
      <c r="CQU103" s="12"/>
      <c r="CQV103" s="12"/>
      <c r="CQW103" s="12"/>
      <c r="CQX103" s="12"/>
      <c r="CQY103" s="12"/>
      <c r="CQZ103" s="12"/>
      <c r="CRA103" s="12"/>
      <c r="CRB103" s="12"/>
      <c r="CRC103" s="12"/>
      <c r="CRD103" s="12"/>
      <c r="CRE103" s="12"/>
      <c r="CRF103" s="12"/>
      <c r="CRG103" s="12"/>
      <c r="CRH103" s="12"/>
      <c r="CRI103" s="12"/>
      <c r="CRJ103" s="12"/>
      <c r="CRK103" s="12"/>
      <c r="CRL103" s="12"/>
      <c r="CRM103" s="12"/>
      <c r="CRN103" s="12"/>
      <c r="CRO103" s="12"/>
      <c r="CRP103" s="12"/>
      <c r="CRQ103" s="12"/>
      <c r="CRR103" s="12"/>
      <c r="CRS103" s="12"/>
      <c r="CRT103" s="12"/>
      <c r="CRU103" s="12"/>
      <c r="CRV103" s="12"/>
      <c r="CRW103" s="12"/>
      <c r="CRX103" s="12"/>
      <c r="CRY103" s="12"/>
      <c r="CRZ103" s="12"/>
      <c r="CSA103" s="12"/>
      <c r="CSB103" s="12"/>
      <c r="CSC103" s="12"/>
      <c r="CSD103" s="12"/>
      <c r="CSE103" s="12"/>
      <c r="CSF103" s="12"/>
      <c r="CSG103" s="12"/>
      <c r="CSH103" s="12"/>
      <c r="CSI103" s="12"/>
      <c r="CSJ103" s="12"/>
      <c r="CSK103" s="12"/>
      <c r="CSL103" s="12"/>
      <c r="CSM103" s="12"/>
      <c r="CSN103" s="12"/>
      <c r="CSO103" s="12"/>
      <c r="CSP103" s="12"/>
      <c r="CSQ103" s="12"/>
      <c r="CSR103" s="12"/>
      <c r="CSS103" s="12"/>
      <c r="CST103" s="12"/>
      <c r="CSU103" s="12"/>
      <c r="CSV103" s="12"/>
      <c r="CSW103" s="12"/>
      <c r="CSX103" s="12"/>
      <c r="CSY103" s="12"/>
      <c r="CSZ103" s="12"/>
      <c r="CTA103" s="12"/>
      <c r="CTB103" s="12"/>
      <c r="CTC103" s="12"/>
      <c r="CTD103" s="12"/>
      <c r="CTE103" s="12"/>
      <c r="CTF103" s="12"/>
      <c r="CTG103" s="12"/>
      <c r="CTH103" s="12"/>
      <c r="CTI103" s="12"/>
      <c r="CTJ103" s="12"/>
      <c r="CTK103" s="12"/>
      <c r="CTL103" s="12"/>
      <c r="CTM103" s="12"/>
      <c r="CTN103" s="12"/>
      <c r="CTO103" s="12"/>
      <c r="CTP103" s="12"/>
      <c r="CTQ103" s="12"/>
      <c r="CTR103" s="12"/>
      <c r="CTS103" s="12"/>
      <c r="CTT103" s="12"/>
      <c r="CTU103" s="12"/>
      <c r="CTV103" s="12"/>
      <c r="CTW103" s="12"/>
      <c r="CTX103" s="12"/>
      <c r="CTY103" s="12"/>
      <c r="CTZ103" s="12"/>
      <c r="CUA103" s="12"/>
      <c r="CUB103" s="12"/>
      <c r="CUC103" s="12"/>
      <c r="CUD103" s="12"/>
      <c r="CUE103" s="12"/>
      <c r="CUF103" s="12"/>
      <c r="CUG103" s="12"/>
      <c r="CUH103" s="12"/>
      <c r="CUI103" s="12"/>
      <c r="CUJ103" s="12"/>
      <c r="CUK103" s="12"/>
      <c r="CUL103" s="12"/>
      <c r="CUM103" s="12"/>
      <c r="CUN103" s="12"/>
      <c r="CUO103" s="12"/>
      <c r="CUP103" s="12"/>
      <c r="CUQ103" s="12"/>
      <c r="CUR103" s="12"/>
      <c r="CUS103" s="12"/>
      <c r="CUT103" s="12"/>
      <c r="CUU103" s="12"/>
      <c r="CUV103" s="12"/>
      <c r="CUW103" s="12"/>
      <c r="CUX103" s="12"/>
      <c r="CUY103" s="12"/>
      <c r="CUZ103" s="12"/>
      <c r="CVA103" s="12"/>
      <c r="CVB103" s="12"/>
      <c r="CVC103" s="12"/>
      <c r="CVD103" s="12"/>
      <c r="CVE103" s="12"/>
      <c r="CVF103" s="12"/>
      <c r="CVG103" s="12"/>
      <c r="CVH103" s="12"/>
      <c r="CVI103" s="12"/>
      <c r="CVJ103" s="12"/>
      <c r="CVK103" s="12"/>
      <c r="CVL103" s="12"/>
      <c r="CVM103" s="12"/>
      <c r="CVN103" s="12"/>
      <c r="CVO103" s="12"/>
      <c r="CVP103" s="12"/>
      <c r="CVQ103" s="12"/>
      <c r="CVR103" s="12"/>
      <c r="CVS103" s="12"/>
      <c r="CVT103" s="12"/>
      <c r="CVU103" s="12"/>
      <c r="CVV103" s="12"/>
      <c r="CVW103" s="12"/>
      <c r="CVX103" s="12"/>
      <c r="CVY103" s="12"/>
      <c r="CVZ103" s="12"/>
      <c r="CWA103" s="12"/>
      <c r="CWB103" s="12"/>
      <c r="CWC103" s="12"/>
      <c r="CWD103" s="12"/>
      <c r="CWE103" s="12"/>
      <c r="CWF103" s="12"/>
      <c r="CWG103" s="12"/>
      <c r="CWH103" s="12"/>
      <c r="CWI103" s="12"/>
      <c r="CWJ103" s="12"/>
      <c r="CWK103" s="12"/>
      <c r="CWL103" s="12"/>
      <c r="CWM103" s="12"/>
      <c r="CWN103" s="12"/>
      <c r="CWO103" s="12"/>
      <c r="CWP103" s="12"/>
      <c r="CWQ103" s="12"/>
      <c r="CWR103" s="12"/>
      <c r="CWS103" s="12"/>
      <c r="CWT103" s="12"/>
      <c r="CWU103" s="12"/>
      <c r="CWV103" s="12"/>
      <c r="CWW103" s="12"/>
      <c r="CWX103" s="12"/>
      <c r="CWY103" s="12"/>
      <c r="CWZ103" s="12"/>
      <c r="CXA103" s="12"/>
      <c r="CXB103" s="12"/>
      <c r="CXC103" s="12"/>
      <c r="CXD103" s="12"/>
      <c r="CXE103" s="12"/>
      <c r="CXF103" s="12"/>
      <c r="CXG103" s="12"/>
      <c r="CXH103" s="12"/>
      <c r="CXI103" s="12"/>
      <c r="CXJ103" s="12"/>
      <c r="CXK103" s="12"/>
      <c r="CXL103" s="12"/>
      <c r="CXM103" s="12"/>
      <c r="CXN103" s="12"/>
      <c r="CXO103" s="12"/>
      <c r="CXP103" s="12"/>
      <c r="CXQ103" s="12"/>
      <c r="CXR103" s="12"/>
      <c r="CXS103" s="12"/>
      <c r="CXT103" s="12"/>
      <c r="CXU103" s="12"/>
      <c r="CXV103" s="12"/>
      <c r="CXW103" s="12"/>
      <c r="CXX103" s="12"/>
      <c r="CXY103" s="12"/>
      <c r="CXZ103" s="12"/>
      <c r="CYA103" s="12"/>
      <c r="CYB103" s="12"/>
      <c r="CYC103" s="12"/>
      <c r="CYD103" s="12"/>
      <c r="CYE103" s="12"/>
      <c r="CYF103" s="12"/>
      <c r="CYG103" s="12"/>
      <c r="CYH103" s="12"/>
      <c r="CYI103" s="12"/>
      <c r="CYJ103" s="12"/>
      <c r="CYK103" s="12"/>
      <c r="CYL103" s="12"/>
      <c r="CYM103" s="12"/>
      <c r="CYN103" s="12"/>
      <c r="CYO103" s="12"/>
      <c r="CYP103" s="12"/>
      <c r="CYQ103" s="12"/>
      <c r="CYR103" s="12"/>
      <c r="CYS103" s="12"/>
      <c r="CYT103" s="12"/>
      <c r="CYU103" s="12"/>
      <c r="CYV103" s="12"/>
      <c r="CYW103" s="12"/>
      <c r="CYX103" s="12"/>
      <c r="CYY103" s="12"/>
      <c r="CYZ103" s="12"/>
      <c r="CZA103" s="12"/>
      <c r="CZB103" s="12"/>
      <c r="CZC103" s="12"/>
      <c r="CZD103" s="12"/>
      <c r="CZE103" s="12"/>
      <c r="CZF103" s="12"/>
      <c r="CZG103" s="12"/>
      <c r="CZH103" s="12"/>
      <c r="CZI103" s="12"/>
      <c r="CZJ103" s="12"/>
      <c r="CZK103" s="12"/>
      <c r="CZL103" s="12"/>
      <c r="CZM103" s="12"/>
      <c r="CZN103" s="12"/>
      <c r="CZO103" s="12"/>
      <c r="CZP103" s="12"/>
      <c r="CZQ103" s="12"/>
      <c r="CZR103" s="12"/>
      <c r="CZS103" s="12"/>
      <c r="CZT103" s="12"/>
      <c r="CZU103" s="12"/>
      <c r="CZV103" s="12"/>
      <c r="CZW103" s="12"/>
      <c r="CZX103" s="12"/>
      <c r="CZY103" s="12"/>
      <c r="CZZ103" s="12"/>
      <c r="DAA103" s="12"/>
      <c r="DAB103" s="12"/>
      <c r="DAC103" s="12"/>
      <c r="DAD103" s="12"/>
      <c r="DAE103" s="12"/>
      <c r="DAF103" s="12"/>
      <c r="DAG103" s="12"/>
      <c r="DAH103" s="12"/>
      <c r="DAI103" s="12"/>
      <c r="DAJ103" s="12"/>
      <c r="DAK103" s="12"/>
      <c r="DAL103" s="12"/>
      <c r="DAM103" s="12"/>
      <c r="DAN103" s="12"/>
      <c r="DAO103" s="12"/>
      <c r="DAP103" s="12"/>
      <c r="DAQ103" s="12"/>
      <c r="DAR103" s="12"/>
      <c r="DAS103" s="12"/>
      <c r="DAT103" s="12"/>
      <c r="DAU103" s="12"/>
      <c r="DAV103" s="12"/>
      <c r="DAW103" s="12"/>
      <c r="DAX103" s="12"/>
      <c r="DAY103" s="12"/>
      <c r="DAZ103" s="12"/>
      <c r="DBA103" s="12"/>
      <c r="DBB103" s="12"/>
      <c r="DBC103" s="12"/>
      <c r="DBD103" s="12"/>
      <c r="DBE103" s="12"/>
      <c r="DBF103" s="12"/>
      <c r="DBG103" s="12"/>
      <c r="DBH103" s="12"/>
      <c r="DBI103" s="12"/>
      <c r="DBJ103" s="12"/>
      <c r="DBK103" s="12"/>
      <c r="DBL103" s="12"/>
      <c r="DBM103" s="12"/>
      <c r="DBN103" s="12"/>
      <c r="DBO103" s="12"/>
      <c r="DBP103" s="12"/>
      <c r="DBQ103" s="12"/>
      <c r="DBR103" s="12"/>
      <c r="DBS103" s="12"/>
      <c r="DBT103" s="12"/>
      <c r="DBU103" s="12"/>
      <c r="DBV103" s="12"/>
      <c r="DBW103" s="12"/>
      <c r="DBX103" s="12"/>
      <c r="DBY103" s="12"/>
      <c r="DBZ103" s="12"/>
      <c r="DCA103" s="12"/>
      <c r="DCB103" s="12"/>
      <c r="DCC103" s="12"/>
      <c r="DCD103" s="12"/>
      <c r="DCE103" s="12"/>
      <c r="DCF103" s="12"/>
      <c r="DCG103" s="12"/>
      <c r="DCH103" s="12"/>
      <c r="DCI103" s="12"/>
      <c r="DCJ103" s="12"/>
      <c r="DCK103" s="12"/>
      <c r="DCL103" s="12"/>
      <c r="DCM103" s="12"/>
      <c r="DCN103" s="12"/>
      <c r="DCO103" s="12"/>
      <c r="DCP103" s="12"/>
      <c r="DCQ103" s="12"/>
      <c r="DCR103" s="12"/>
      <c r="DCS103" s="12"/>
      <c r="DCT103" s="12"/>
      <c r="DCU103" s="12"/>
      <c r="DCV103" s="12"/>
      <c r="DCW103" s="12"/>
      <c r="DCX103" s="12"/>
      <c r="DCY103" s="12"/>
      <c r="DCZ103" s="12"/>
      <c r="DDA103" s="12"/>
      <c r="DDB103" s="12"/>
      <c r="DDC103" s="12"/>
      <c r="DDD103" s="12"/>
      <c r="DDE103" s="12"/>
      <c r="DDF103" s="12"/>
      <c r="DDG103" s="12"/>
      <c r="DDH103" s="12"/>
      <c r="DDI103" s="12"/>
      <c r="DDJ103" s="12"/>
      <c r="DDK103" s="12"/>
      <c r="DDL103" s="12"/>
      <c r="DDM103" s="12"/>
      <c r="DDN103" s="12"/>
      <c r="DDO103" s="12"/>
      <c r="DDP103" s="12"/>
      <c r="DDQ103" s="12"/>
      <c r="DDR103" s="12"/>
      <c r="DDS103" s="12"/>
      <c r="DDT103" s="12"/>
      <c r="DDU103" s="12"/>
      <c r="DDV103" s="12"/>
      <c r="DDW103" s="12"/>
      <c r="DDX103" s="12"/>
      <c r="DDY103" s="12"/>
      <c r="DDZ103" s="12"/>
      <c r="DEA103" s="12"/>
      <c r="DEB103" s="12"/>
      <c r="DEC103" s="12"/>
      <c r="DED103" s="12"/>
      <c r="DEE103" s="12"/>
      <c r="DEF103" s="12"/>
      <c r="DEG103" s="12"/>
      <c r="DEH103" s="12"/>
      <c r="DEI103" s="12"/>
      <c r="DEJ103" s="12"/>
      <c r="DEK103" s="12"/>
      <c r="DEL103" s="12"/>
      <c r="DEM103" s="12"/>
      <c r="DEN103" s="12"/>
      <c r="DEO103" s="12"/>
      <c r="DEP103" s="12"/>
      <c r="DEQ103" s="12"/>
      <c r="DER103" s="12"/>
      <c r="DES103" s="12"/>
      <c r="DET103" s="12"/>
      <c r="DEU103" s="12"/>
      <c r="DEV103" s="12"/>
      <c r="DEW103" s="12"/>
      <c r="DEX103" s="12"/>
      <c r="DEY103" s="12"/>
      <c r="DEZ103" s="12"/>
      <c r="DFA103" s="12"/>
      <c r="DFB103" s="12"/>
      <c r="DFC103" s="12"/>
      <c r="DFD103" s="12"/>
      <c r="DFE103" s="12"/>
      <c r="DFF103" s="12"/>
      <c r="DFG103" s="12"/>
      <c r="DFH103" s="12"/>
      <c r="DFI103" s="12"/>
      <c r="DFJ103" s="12"/>
      <c r="DFK103" s="12"/>
      <c r="DFL103" s="12"/>
      <c r="DFM103" s="12"/>
      <c r="DFN103" s="12"/>
      <c r="DFO103" s="12"/>
      <c r="DFP103" s="12"/>
      <c r="DFQ103" s="12"/>
      <c r="DFR103" s="12"/>
      <c r="DFS103" s="12"/>
      <c r="DFT103" s="12"/>
      <c r="DFU103" s="12"/>
      <c r="DFV103" s="12"/>
      <c r="DFW103" s="12"/>
      <c r="DFX103" s="12"/>
      <c r="DFY103" s="12"/>
      <c r="DFZ103" s="12"/>
      <c r="DGA103" s="12"/>
      <c r="DGB103" s="12"/>
      <c r="DGC103" s="12"/>
      <c r="DGD103" s="12"/>
      <c r="DGE103" s="12"/>
      <c r="DGF103" s="12"/>
      <c r="DGG103" s="12"/>
      <c r="DGH103" s="12"/>
      <c r="DGI103" s="12"/>
      <c r="DGJ103" s="12"/>
      <c r="DGK103" s="12"/>
      <c r="DGL103" s="12"/>
      <c r="DGM103" s="12"/>
      <c r="DGN103" s="12"/>
      <c r="DGO103" s="12"/>
      <c r="DGP103" s="12"/>
      <c r="DGQ103" s="12"/>
      <c r="DGR103" s="12"/>
      <c r="DGS103" s="12"/>
      <c r="DGT103" s="12"/>
      <c r="DGU103" s="12"/>
      <c r="DGV103" s="12"/>
      <c r="DGW103" s="12"/>
      <c r="DGX103" s="12"/>
      <c r="DGY103" s="12"/>
      <c r="DGZ103" s="12"/>
      <c r="DHA103" s="12"/>
      <c r="DHB103" s="12"/>
      <c r="DHC103" s="12"/>
      <c r="DHD103" s="12"/>
      <c r="DHE103" s="12"/>
      <c r="DHF103" s="12"/>
      <c r="DHG103" s="12"/>
      <c r="DHH103" s="12"/>
      <c r="DHI103" s="12"/>
      <c r="DHJ103" s="12"/>
      <c r="DHK103" s="12"/>
      <c r="DHL103" s="12"/>
      <c r="DHM103" s="12"/>
      <c r="DHN103" s="12"/>
      <c r="DHO103" s="12"/>
      <c r="DHP103" s="12"/>
      <c r="DHQ103" s="12"/>
      <c r="DHR103" s="12"/>
      <c r="DHS103" s="12"/>
      <c r="DHT103" s="12"/>
      <c r="DHU103" s="12"/>
      <c r="DHV103" s="12"/>
      <c r="DHW103" s="12"/>
      <c r="DHX103" s="12"/>
      <c r="DHY103" s="12"/>
      <c r="DHZ103" s="12"/>
      <c r="DIA103" s="12"/>
      <c r="DIB103" s="12"/>
      <c r="DIC103" s="12"/>
      <c r="DID103" s="12"/>
      <c r="DIE103" s="12"/>
      <c r="DIF103" s="12"/>
      <c r="DIG103" s="12"/>
      <c r="DIH103" s="12"/>
      <c r="DII103" s="12"/>
      <c r="DIJ103" s="12"/>
      <c r="DIK103" s="12"/>
      <c r="DIL103" s="12"/>
      <c r="DIM103" s="12"/>
      <c r="DIN103" s="12"/>
      <c r="DIO103" s="12"/>
      <c r="DIP103" s="12"/>
      <c r="DIQ103" s="12"/>
      <c r="DIR103" s="12"/>
      <c r="DIS103" s="12"/>
      <c r="DIT103" s="12"/>
      <c r="DIU103" s="12"/>
      <c r="DIV103" s="12"/>
      <c r="DIW103" s="12"/>
      <c r="DIX103" s="12"/>
      <c r="DIY103" s="12"/>
      <c r="DIZ103" s="12"/>
      <c r="DJA103" s="12"/>
      <c r="DJB103" s="12"/>
      <c r="DJC103" s="12"/>
      <c r="DJD103" s="12"/>
      <c r="DJE103" s="12"/>
      <c r="DJF103" s="12"/>
      <c r="DJG103" s="12"/>
      <c r="DJH103" s="12"/>
      <c r="DJI103" s="12"/>
      <c r="DJJ103" s="12"/>
      <c r="DJK103" s="12"/>
      <c r="DJL103" s="12"/>
      <c r="DJM103" s="12"/>
      <c r="DJN103" s="12"/>
      <c r="DJO103" s="12"/>
      <c r="DJP103" s="12"/>
      <c r="DJQ103" s="12"/>
      <c r="DJR103" s="12"/>
      <c r="DJS103" s="12"/>
      <c r="DJT103" s="12"/>
      <c r="DJU103" s="12"/>
      <c r="DJV103" s="12"/>
      <c r="DJW103" s="12"/>
      <c r="DJX103" s="12"/>
      <c r="DJY103" s="12"/>
      <c r="DJZ103" s="12"/>
      <c r="DKA103" s="12"/>
      <c r="DKB103" s="12"/>
      <c r="DKC103" s="12"/>
      <c r="DKD103" s="12"/>
      <c r="DKE103" s="12"/>
      <c r="DKF103" s="12"/>
      <c r="DKG103" s="12"/>
      <c r="DKH103" s="12"/>
      <c r="DKI103" s="12"/>
      <c r="DKJ103" s="12"/>
      <c r="DKK103" s="12"/>
      <c r="DKL103" s="12"/>
      <c r="DKM103" s="12"/>
      <c r="DKN103" s="12"/>
      <c r="DKO103" s="12"/>
      <c r="DKP103" s="12"/>
      <c r="DKQ103" s="12"/>
      <c r="DKR103" s="12"/>
      <c r="DKS103" s="12"/>
      <c r="DKT103" s="12"/>
      <c r="DKU103" s="12"/>
      <c r="DKV103" s="12"/>
      <c r="DKW103" s="12"/>
      <c r="DKX103" s="12"/>
      <c r="DKY103" s="12"/>
      <c r="DKZ103" s="12"/>
      <c r="DLA103" s="12"/>
      <c r="DLB103" s="12"/>
      <c r="DLC103" s="12"/>
      <c r="DLD103" s="12"/>
      <c r="DLE103" s="12"/>
      <c r="DLF103" s="12"/>
      <c r="DLG103" s="12"/>
      <c r="DLH103" s="12"/>
      <c r="DLI103" s="12"/>
      <c r="DLJ103" s="12"/>
      <c r="DLK103" s="12"/>
      <c r="DLL103" s="12"/>
      <c r="DLM103" s="12"/>
      <c r="DLN103" s="12"/>
      <c r="DLO103" s="12"/>
      <c r="DLP103" s="12"/>
      <c r="DLQ103" s="12"/>
      <c r="DLR103" s="12"/>
      <c r="DLS103" s="12"/>
      <c r="DLT103" s="12"/>
      <c r="DLU103" s="12"/>
      <c r="DLV103" s="12"/>
      <c r="DLW103" s="12"/>
      <c r="DLX103" s="12"/>
      <c r="DLY103" s="12"/>
      <c r="DLZ103" s="12"/>
      <c r="DMA103" s="12"/>
      <c r="DMB103" s="12"/>
      <c r="DMC103" s="12"/>
      <c r="DMD103" s="12"/>
      <c r="DME103" s="12"/>
      <c r="DMF103" s="12"/>
      <c r="DMG103" s="12"/>
      <c r="DMH103" s="12"/>
      <c r="DMI103" s="12"/>
      <c r="DMJ103" s="12"/>
      <c r="DMK103" s="12"/>
      <c r="DML103" s="12"/>
      <c r="DMM103" s="12"/>
      <c r="DMN103" s="12"/>
      <c r="DMO103" s="12"/>
      <c r="DMP103" s="12"/>
      <c r="DMQ103" s="12"/>
      <c r="DMR103" s="12"/>
      <c r="DMS103" s="12"/>
      <c r="DMT103" s="12"/>
      <c r="DMU103" s="12"/>
      <c r="DMV103" s="12"/>
      <c r="DMW103" s="12"/>
      <c r="DMX103" s="12"/>
      <c r="DMY103" s="12"/>
      <c r="DMZ103" s="12"/>
      <c r="DNA103" s="12"/>
      <c r="DNB103" s="12"/>
      <c r="DNC103" s="12"/>
      <c r="DND103" s="12"/>
      <c r="DNE103" s="12"/>
      <c r="DNF103" s="12"/>
      <c r="DNG103" s="12"/>
      <c r="DNH103" s="12"/>
      <c r="DNI103" s="12"/>
      <c r="DNJ103" s="12"/>
      <c r="DNK103" s="12"/>
      <c r="DNL103" s="12"/>
      <c r="DNM103" s="12"/>
      <c r="DNN103" s="12"/>
      <c r="DNO103" s="12"/>
      <c r="DNP103" s="12"/>
      <c r="DNQ103" s="12"/>
      <c r="DNR103" s="12"/>
      <c r="DNS103" s="12"/>
      <c r="DNT103" s="12"/>
      <c r="DNU103" s="12"/>
      <c r="DNV103" s="12"/>
      <c r="DNW103" s="12"/>
      <c r="DNX103" s="12"/>
      <c r="DNY103" s="12"/>
      <c r="DNZ103" s="12"/>
      <c r="DOA103" s="12"/>
      <c r="DOB103" s="12"/>
      <c r="DOC103" s="12"/>
      <c r="DOD103" s="12"/>
      <c r="DOE103" s="12"/>
      <c r="DOF103" s="12"/>
      <c r="DOG103" s="12"/>
      <c r="DOH103" s="12"/>
      <c r="DOI103" s="12"/>
      <c r="DOJ103" s="12"/>
      <c r="DOK103" s="12"/>
      <c r="DOL103" s="12"/>
      <c r="DOM103" s="12"/>
      <c r="DON103" s="12"/>
      <c r="DOO103" s="12"/>
      <c r="DOP103" s="12"/>
      <c r="DOQ103" s="12"/>
      <c r="DOR103" s="12"/>
      <c r="DOS103" s="12"/>
      <c r="DOT103" s="12"/>
      <c r="DOU103" s="12"/>
      <c r="DOV103" s="12"/>
      <c r="DOW103" s="12"/>
      <c r="DOX103" s="12"/>
      <c r="DOY103" s="12"/>
      <c r="DOZ103" s="12"/>
      <c r="DPA103" s="12"/>
      <c r="DPB103" s="12"/>
      <c r="DPC103" s="12"/>
      <c r="DPD103" s="12"/>
      <c r="DPE103" s="12"/>
      <c r="DPF103" s="12"/>
      <c r="DPG103" s="12"/>
      <c r="DPH103" s="12"/>
      <c r="DPI103" s="12"/>
      <c r="DPJ103" s="12"/>
      <c r="DPK103" s="12"/>
      <c r="DPL103" s="12"/>
      <c r="DPM103" s="12"/>
      <c r="DPN103" s="12"/>
      <c r="DPO103" s="12"/>
      <c r="DPP103" s="12"/>
      <c r="DPQ103" s="12"/>
      <c r="DPR103" s="12"/>
      <c r="DPS103" s="12"/>
      <c r="DPT103" s="12"/>
      <c r="DPU103" s="12"/>
      <c r="DPV103" s="12"/>
      <c r="DPW103" s="12"/>
      <c r="DPX103" s="12"/>
      <c r="DPY103" s="12"/>
      <c r="DPZ103" s="12"/>
      <c r="DQA103" s="12"/>
      <c r="DQB103" s="12"/>
      <c r="DQC103" s="12"/>
      <c r="DQD103" s="12"/>
      <c r="DQE103" s="12"/>
      <c r="DQF103" s="12"/>
      <c r="DQG103" s="12"/>
      <c r="DQH103" s="12"/>
      <c r="DQI103" s="12"/>
      <c r="DQJ103" s="12"/>
      <c r="DQK103" s="12"/>
      <c r="DQL103" s="12"/>
      <c r="DQM103" s="12"/>
      <c r="DQN103" s="12"/>
      <c r="DQO103" s="12"/>
      <c r="DQP103" s="12"/>
      <c r="DQQ103" s="12"/>
      <c r="DQR103" s="12"/>
      <c r="DQS103" s="12"/>
      <c r="DQT103" s="12"/>
      <c r="DQU103" s="12"/>
      <c r="DQV103" s="12"/>
      <c r="DQW103" s="12"/>
      <c r="DQX103" s="12"/>
      <c r="DQY103" s="12"/>
      <c r="DQZ103" s="12"/>
      <c r="DRA103" s="12"/>
      <c r="DRB103" s="12"/>
      <c r="DRC103" s="12"/>
      <c r="DRD103" s="12"/>
      <c r="DRE103" s="12"/>
      <c r="DRF103" s="12"/>
      <c r="DRG103" s="12"/>
      <c r="DRH103" s="12"/>
      <c r="DRI103" s="12"/>
      <c r="DRJ103" s="12"/>
      <c r="DRK103" s="12"/>
      <c r="DRL103" s="12"/>
      <c r="DRM103" s="12"/>
      <c r="DRN103" s="12"/>
      <c r="DRO103" s="12"/>
      <c r="DRP103" s="12"/>
      <c r="DRQ103" s="12"/>
      <c r="DRR103" s="12"/>
      <c r="DRS103" s="12"/>
      <c r="DRT103" s="12"/>
      <c r="DRU103" s="12"/>
      <c r="DRV103" s="12"/>
      <c r="DRW103" s="12"/>
      <c r="DRX103" s="12"/>
      <c r="DRY103" s="12"/>
      <c r="DRZ103" s="12"/>
      <c r="DSA103" s="12"/>
      <c r="DSB103" s="12"/>
      <c r="DSC103" s="12"/>
      <c r="DSD103" s="12"/>
      <c r="DSE103" s="12"/>
      <c r="DSF103" s="12"/>
      <c r="DSG103" s="12"/>
      <c r="DSH103" s="12"/>
      <c r="DSI103" s="12"/>
      <c r="DSJ103" s="12"/>
      <c r="DSK103" s="12"/>
      <c r="DSL103" s="12"/>
      <c r="DSM103" s="12"/>
      <c r="DSN103" s="12"/>
      <c r="DSO103" s="12"/>
      <c r="DSP103" s="12"/>
      <c r="DSQ103" s="12"/>
      <c r="DSR103" s="12"/>
      <c r="DSS103" s="12"/>
      <c r="DST103" s="12"/>
      <c r="DSU103" s="12"/>
      <c r="DSV103" s="12"/>
      <c r="DSW103" s="12"/>
      <c r="DSX103" s="12"/>
      <c r="DSY103" s="12"/>
      <c r="DSZ103" s="12"/>
      <c r="DTA103" s="12"/>
      <c r="DTB103" s="12"/>
      <c r="DTC103" s="12"/>
      <c r="DTD103" s="12"/>
      <c r="DTE103" s="12"/>
      <c r="DTF103" s="12"/>
      <c r="DTG103" s="12"/>
      <c r="DTH103" s="12"/>
      <c r="DTI103" s="12"/>
      <c r="DTJ103" s="12"/>
      <c r="DTK103" s="12"/>
      <c r="DTL103" s="12"/>
      <c r="DTM103" s="12"/>
      <c r="DTN103" s="12"/>
      <c r="DTO103" s="12"/>
      <c r="DTP103" s="12"/>
      <c r="DTQ103" s="12"/>
      <c r="DTR103" s="12"/>
      <c r="DTS103" s="12"/>
      <c r="DTT103" s="12"/>
      <c r="DTU103" s="12"/>
      <c r="DTV103" s="12"/>
      <c r="DTW103" s="12"/>
      <c r="DTX103" s="12"/>
      <c r="DTY103" s="12"/>
      <c r="DTZ103" s="12"/>
      <c r="DUA103" s="12"/>
      <c r="DUB103" s="12"/>
      <c r="DUC103" s="12"/>
      <c r="DUD103" s="12"/>
      <c r="DUE103" s="12"/>
      <c r="DUF103" s="12"/>
      <c r="DUG103" s="12"/>
      <c r="DUH103" s="12"/>
      <c r="DUI103" s="12"/>
      <c r="DUJ103" s="12"/>
      <c r="DUK103" s="12"/>
      <c r="DUL103" s="12"/>
      <c r="DUM103" s="12"/>
      <c r="DUN103" s="12"/>
      <c r="DUO103" s="12"/>
      <c r="DUP103" s="12"/>
      <c r="DUQ103" s="12"/>
      <c r="DUR103" s="12"/>
      <c r="DUS103" s="12"/>
      <c r="DUT103" s="12"/>
      <c r="DUU103" s="12"/>
      <c r="DUV103" s="12"/>
      <c r="DUW103" s="12"/>
      <c r="DUX103" s="12"/>
      <c r="DUY103" s="12"/>
      <c r="DUZ103" s="12"/>
      <c r="DVA103" s="12"/>
      <c r="DVB103" s="12"/>
      <c r="DVC103" s="12"/>
      <c r="DVD103" s="12"/>
      <c r="DVE103" s="12"/>
      <c r="DVF103" s="12"/>
      <c r="DVG103" s="12"/>
      <c r="DVH103" s="12"/>
      <c r="DVI103" s="12"/>
      <c r="DVJ103" s="12"/>
      <c r="DVK103" s="12"/>
      <c r="DVL103" s="12"/>
      <c r="DVM103" s="12"/>
      <c r="DVN103" s="12"/>
      <c r="DVO103" s="12"/>
      <c r="DVP103" s="12"/>
      <c r="DVQ103" s="12"/>
      <c r="DVR103" s="12"/>
      <c r="DVS103" s="12"/>
      <c r="DVT103" s="12"/>
      <c r="DVU103" s="12"/>
      <c r="DVV103" s="12"/>
      <c r="DVW103" s="12"/>
      <c r="DVX103" s="12"/>
      <c r="DVY103" s="12"/>
      <c r="DVZ103" s="12"/>
      <c r="DWA103" s="12"/>
      <c r="DWB103" s="12"/>
      <c r="DWC103" s="12"/>
      <c r="DWD103" s="12"/>
      <c r="DWE103" s="12"/>
      <c r="DWF103" s="12"/>
      <c r="DWG103" s="12"/>
      <c r="DWH103" s="12"/>
      <c r="DWI103" s="12"/>
      <c r="DWJ103" s="12"/>
      <c r="DWK103" s="12"/>
      <c r="DWL103" s="12"/>
      <c r="DWM103" s="12"/>
      <c r="DWN103" s="12"/>
      <c r="DWO103" s="12"/>
      <c r="DWP103" s="12"/>
      <c r="DWQ103" s="12"/>
      <c r="DWR103" s="12"/>
      <c r="DWS103" s="12"/>
      <c r="DWT103" s="12"/>
      <c r="DWU103" s="12"/>
      <c r="DWV103" s="12"/>
      <c r="DWW103" s="12"/>
      <c r="DWX103" s="12"/>
      <c r="DWY103" s="12"/>
      <c r="DWZ103" s="12"/>
      <c r="DXA103" s="12"/>
      <c r="DXB103" s="12"/>
      <c r="DXC103" s="12"/>
      <c r="DXD103" s="12"/>
      <c r="DXE103" s="12"/>
      <c r="DXF103" s="12"/>
      <c r="DXG103" s="12"/>
      <c r="DXH103" s="12"/>
      <c r="DXI103" s="12"/>
      <c r="DXJ103" s="12"/>
      <c r="DXK103" s="12"/>
      <c r="DXL103" s="12"/>
      <c r="DXM103" s="12"/>
      <c r="DXN103" s="12"/>
      <c r="DXO103" s="12"/>
      <c r="DXP103" s="12"/>
      <c r="DXQ103" s="12"/>
      <c r="DXR103" s="12"/>
      <c r="DXS103" s="12"/>
      <c r="DXT103" s="12"/>
      <c r="DXU103" s="12"/>
      <c r="DXV103" s="12"/>
      <c r="DXW103" s="12"/>
      <c r="DXX103" s="12"/>
      <c r="DXY103" s="12"/>
      <c r="DXZ103" s="12"/>
      <c r="DYA103" s="12"/>
      <c r="DYB103" s="12"/>
      <c r="DYC103" s="12"/>
      <c r="DYD103" s="12"/>
      <c r="DYE103" s="12"/>
      <c r="DYF103" s="12"/>
      <c r="DYG103" s="12"/>
      <c r="DYH103" s="12"/>
      <c r="DYI103" s="12"/>
      <c r="DYJ103" s="12"/>
      <c r="DYK103" s="12"/>
      <c r="DYL103" s="12"/>
      <c r="DYM103" s="12"/>
      <c r="DYN103" s="12"/>
      <c r="DYO103" s="12"/>
      <c r="DYP103" s="12"/>
      <c r="DYQ103" s="12"/>
      <c r="DYR103" s="12"/>
      <c r="DYS103" s="12"/>
      <c r="DYT103" s="12"/>
      <c r="DYU103" s="12"/>
      <c r="DYV103" s="12"/>
      <c r="DYW103" s="12"/>
      <c r="DYX103" s="12"/>
      <c r="DYY103" s="12"/>
      <c r="DYZ103" s="12"/>
      <c r="DZA103" s="12"/>
      <c r="DZB103" s="12"/>
      <c r="DZC103" s="12"/>
      <c r="DZD103" s="12"/>
      <c r="DZE103" s="12"/>
      <c r="DZF103" s="12"/>
      <c r="DZG103" s="12"/>
      <c r="DZH103" s="12"/>
      <c r="DZI103" s="12"/>
      <c r="DZJ103" s="12"/>
      <c r="DZK103" s="12"/>
      <c r="DZL103" s="12"/>
      <c r="DZM103" s="12"/>
      <c r="DZN103" s="12"/>
      <c r="DZO103" s="12"/>
      <c r="DZP103" s="12"/>
      <c r="DZQ103" s="12"/>
      <c r="DZR103" s="12"/>
      <c r="DZS103" s="12"/>
      <c r="DZT103" s="12"/>
      <c r="DZU103" s="12"/>
      <c r="DZV103" s="12"/>
      <c r="DZW103" s="12"/>
      <c r="DZX103" s="12"/>
      <c r="DZY103" s="12"/>
      <c r="DZZ103" s="12"/>
      <c r="EAA103" s="12"/>
      <c r="EAB103" s="12"/>
      <c r="EAC103" s="12"/>
      <c r="EAD103" s="12"/>
      <c r="EAE103" s="12"/>
      <c r="EAF103" s="12"/>
      <c r="EAG103" s="12"/>
      <c r="EAH103" s="12"/>
      <c r="EAI103" s="12"/>
      <c r="EAJ103" s="12"/>
      <c r="EAK103" s="12"/>
      <c r="EAL103" s="12"/>
      <c r="EAM103" s="12"/>
      <c r="EAN103" s="12"/>
      <c r="EAO103" s="12"/>
      <c r="EAP103" s="12"/>
      <c r="EAQ103" s="12"/>
      <c r="EAR103" s="12"/>
      <c r="EAS103" s="12"/>
      <c r="EAT103" s="12"/>
      <c r="EAU103" s="12"/>
      <c r="EAV103" s="12"/>
      <c r="EAW103" s="12"/>
      <c r="EAX103" s="12"/>
      <c r="EAY103" s="12"/>
      <c r="EAZ103" s="12"/>
      <c r="EBA103" s="12"/>
      <c r="EBB103" s="12"/>
      <c r="EBC103" s="12"/>
      <c r="EBD103" s="12"/>
      <c r="EBE103" s="12"/>
      <c r="EBF103" s="12"/>
      <c r="EBG103" s="12"/>
      <c r="EBH103" s="12"/>
      <c r="EBI103" s="12"/>
      <c r="EBJ103" s="12"/>
      <c r="EBK103" s="12"/>
      <c r="EBL103" s="12"/>
      <c r="EBM103" s="12"/>
      <c r="EBN103" s="12"/>
      <c r="EBO103" s="12"/>
      <c r="EBP103" s="12"/>
      <c r="EBQ103" s="12"/>
      <c r="EBR103" s="12"/>
      <c r="EBS103" s="12"/>
      <c r="EBT103" s="12"/>
      <c r="EBU103" s="12"/>
      <c r="EBV103" s="12"/>
      <c r="EBW103" s="12"/>
      <c r="EBX103" s="12"/>
      <c r="EBY103" s="12"/>
      <c r="EBZ103" s="12"/>
      <c r="ECA103" s="12"/>
      <c r="ECB103" s="12"/>
      <c r="ECC103" s="12"/>
      <c r="ECD103" s="12"/>
      <c r="ECE103" s="12"/>
      <c r="ECF103" s="12"/>
      <c r="ECG103" s="12"/>
      <c r="ECH103" s="12"/>
      <c r="ECI103" s="12"/>
      <c r="ECJ103" s="12"/>
      <c r="ECK103" s="12"/>
      <c r="ECL103" s="12"/>
      <c r="ECM103" s="12"/>
      <c r="ECN103" s="12"/>
      <c r="ECO103" s="12"/>
      <c r="ECP103" s="12"/>
      <c r="ECQ103" s="12"/>
      <c r="ECR103" s="12"/>
      <c r="ECS103" s="12"/>
      <c r="ECT103" s="12"/>
      <c r="ECU103" s="12"/>
      <c r="ECV103" s="12"/>
      <c r="ECW103" s="12"/>
      <c r="ECX103" s="12"/>
      <c r="ECY103" s="12"/>
      <c r="ECZ103" s="12"/>
      <c r="EDA103" s="12"/>
      <c r="EDB103" s="12"/>
      <c r="EDC103" s="12"/>
      <c r="EDD103" s="12"/>
      <c r="EDE103" s="12"/>
      <c r="EDF103" s="12"/>
      <c r="EDG103" s="12"/>
      <c r="EDH103" s="12"/>
      <c r="EDI103" s="12"/>
      <c r="EDJ103" s="12"/>
      <c r="EDK103" s="12"/>
      <c r="EDL103" s="12"/>
      <c r="EDM103" s="12"/>
      <c r="EDN103" s="12"/>
      <c r="EDO103" s="12"/>
      <c r="EDP103" s="12"/>
      <c r="EDQ103" s="12"/>
      <c r="EDR103" s="12"/>
      <c r="EDS103" s="12"/>
      <c r="EDT103" s="12"/>
      <c r="EDU103" s="12"/>
      <c r="EDV103" s="12"/>
      <c r="EDW103" s="12"/>
      <c r="EDX103" s="12"/>
      <c r="EDY103" s="12"/>
      <c r="EDZ103" s="12"/>
      <c r="EEA103" s="12"/>
      <c r="EEB103" s="12"/>
      <c r="EEC103" s="12"/>
      <c r="EED103" s="12"/>
      <c r="EEE103" s="12"/>
      <c r="EEF103" s="12"/>
      <c r="EEG103" s="12"/>
      <c r="EEH103" s="12"/>
      <c r="EEI103" s="12"/>
      <c r="EEJ103" s="12"/>
      <c r="EEK103" s="12"/>
      <c r="EEL103" s="12"/>
      <c r="EEM103" s="12"/>
      <c r="EEN103" s="12"/>
      <c r="EEO103" s="12"/>
      <c r="EEP103" s="12"/>
      <c r="EEQ103" s="12"/>
      <c r="EER103" s="12"/>
      <c r="EES103" s="12"/>
      <c r="EET103" s="12"/>
      <c r="EEU103" s="12"/>
      <c r="EEV103" s="12"/>
      <c r="EEW103" s="12"/>
      <c r="EEX103" s="12"/>
      <c r="EEY103" s="12"/>
      <c r="EEZ103" s="12"/>
      <c r="EFA103" s="12"/>
      <c r="EFB103" s="12"/>
      <c r="EFC103" s="12"/>
      <c r="EFD103" s="12"/>
      <c r="EFE103" s="12"/>
      <c r="EFF103" s="12"/>
      <c r="EFG103" s="12"/>
      <c r="EFH103" s="12"/>
      <c r="EFI103" s="12"/>
      <c r="EFJ103" s="12"/>
      <c r="EFK103" s="12"/>
      <c r="EFL103" s="12"/>
      <c r="EFM103" s="12"/>
      <c r="EFN103" s="12"/>
      <c r="EFO103" s="12"/>
      <c r="EFP103" s="12"/>
      <c r="EFQ103" s="12"/>
      <c r="EFR103" s="12"/>
      <c r="EFS103" s="12"/>
      <c r="EFT103" s="12"/>
      <c r="EFU103" s="12"/>
      <c r="EFV103" s="12"/>
      <c r="EFW103" s="12"/>
      <c r="EFX103" s="12"/>
      <c r="EFY103" s="12"/>
      <c r="EFZ103" s="12"/>
      <c r="EGA103" s="12"/>
      <c r="EGB103" s="12"/>
      <c r="EGC103" s="12"/>
      <c r="EGD103" s="12"/>
      <c r="EGE103" s="12"/>
      <c r="EGF103" s="12"/>
      <c r="EGG103" s="12"/>
      <c r="EGH103" s="12"/>
      <c r="EGI103" s="12"/>
      <c r="EGJ103" s="12"/>
      <c r="EGK103" s="12"/>
      <c r="EGL103" s="12"/>
      <c r="EGM103" s="12"/>
      <c r="EGN103" s="12"/>
      <c r="EGO103" s="12"/>
      <c r="EGP103" s="12"/>
      <c r="EGQ103" s="12"/>
      <c r="EGR103" s="12"/>
      <c r="EGS103" s="12"/>
      <c r="EGT103" s="12"/>
      <c r="EGU103" s="12"/>
      <c r="EGV103" s="12"/>
      <c r="EGW103" s="12"/>
      <c r="EGX103" s="12"/>
      <c r="EGY103" s="12"/>
      <c r="EGZ103" s="12"/>
      <c r="EHA103" s="12"/>
      <c r="EHB103" s="12"/>
      <c r="EHC103" s="12"/>
      <c r="EHD103" s="12"/>
      <c r="EHE103" s="12"/>
      <c r="EHF103" s="12"/>
      <c r="EHG103" s="12"/>
      <c r="EHH103" s="12"/>
      <c r="EHI103" s="12"/>
      <c r="EHJ103" s="12"/>
      <c r="EHK103" s="12"/>
      <c r="EHL103" s="12"/>
      <c r="EHM103" s="12"/>
      <c r="EHN103" s="12"/>
      <c r="EHO103" s="12"/>
      <c r="EHP103" s="12"/>
      <c r="EHQ103" s="12"/>
      <c r="EHR103" s="12"/>
      <c r="EHS103" s="12"/>
      <c r="EHT103" s="12"/>
      <c r="EHU103" s="12"/>
      <c r="EHV103" s="12"/>
      <c r="EHW103" s="12"/>
      <c r="EHX103" s="12"/>
      <c r="EHY103" s="12"/>
      <c r="EHZ103" s="12"/>
      <c r="EIA103" s="12"/>
      <c r="EIB103" s="12"/>
      <c r="EIC103" s="12"/>
      <c r="EID103" s="12"/>
      <c r="EIE103" s="12"/>
      <c r="EIF103" s="12"/>
      <c r="EIG103" s="12"/>
      <c r="EIH103" s="12"/>
      <c r="EII103" s="12"/>
      <c r="EIJ103" s="12"/>
      <c r="EIK103" s="12"/>
      <c r="EIL103" s="12"/>
      <c r="EIM103" s="12"/>
      <c r="EIN103" s="12"/>
      <c r="EIO103" s="12"/>
      <c r="EIP103" s="12"/>
      <c r="EIQ103" s="12"/>
      <c r="EIR103" s="12"/>
      <c r="EIS103" s="12"/>
      <c r="EIT103" s="12"/>
      <c r="EIU103" s="12"/>
      <c r="EIV103" s="12"/>
      <c r="EIW103" s="12"/>
      <c r="EIX103" s="12"/>
      <c r="EIY103" s="12"/>
      <c r="EIZ103" s="12"/>
      <c r="EJA103" s="12"/>
      <c r="EJB103" s="12"/>
      <c r="EJC103" s="12"/>
      <c r="EJD103" s="12"/>
      <c r="EJE103" s="12"/>
      <c r="EJF103" s="12"/>
      <c r="EJG103" s="12"/>
      <c r="EJH103" s="12"/>
      <c r="EJI103" s="12"/>
      <c r="EJJ103" s="12"/>
      <c r="EJK103" s="12"/>
      <c r="EJL103" s="12"/>
      <c r="EJM103" s="12"/>
      <c r="EJN103" s="12"/>
      <c r="EJO103" s="12"/>
      <c r="EJP103" s="12"/>
      <c r="EJQ103" s="12"/>
      <c r="EJR103" s="12"/>
      <c r="EJS103" s="12"/>
      <c r="EJT103" s="12"/>
      <c r="EJU103" s="12"/>
      <c r="EJV103" s="12"/>
      <c r="EJW103" s="12"/>
      <c r="EJX103" s="12"/>
      <c r="EJY103" s="12"/>
      <c r="EJZ103" s="12"/>
      <c r="EKA103" s="12"/>
      <c r="EKB103" s="12"/>
      <c r="EKC103" s="12"/>
      <c r="EKD103" s="12"/>
      <c r="EKE103" s="12"/>
      <c r="EKF103" s="12"/>
      <c r="EKG103" s="12"/>
      <c r="EKH103" s="12"/>
      <c r="EKI103" s="12"/>
      <c r="EKJ103" s="12"/>
      <c r="EKK103" s="12"/>
      <c r="EKL103" s="12"/>
      <c r="EKM103" s="12"/>
      <c r="EKN103" s="12"/>
      <c r="EKO103" s="12"/>
      <c r="EKP103" s="12"/>
      <c r="EKQ103" s="12"/>
      <c r="EKR103" s="12"/>
      <c r="EKS103" s="12"/>
      <c r="EKT103" s="12"/>
      <c r="EKU103" s="12"/>
      <c r="EKV103" s="12"/>
      <c r="EKW103" s="12"/>
      <c r="EKX103" s="12"/>
      <c r="EKY103" s="12"/>
      <c r="EKZ103" s="12"/>
      <c r="ELA103" s="12"/>
      <c r="ELB103" s="12"/>
      <c r="ELC103" s="12"/>
      <c r="ELD103" s="12"/>
      <c r="ELE103" s="12"/>
      <c r="ELF103" s="12"/>
      <c r="ELG103" s="12"/>
      <c r="ELH103" s="12"/>
      <c r="ELI103" s="12"/>
      <c r="ELJ103" s="12"/>
      <c r="ELK103" s="12"/>
      <c r="ELL103" s="12"/>
      <c r="ELM103" s="12"/>
      <c r="ELN103" s="12"/>
      <c r="ELO103" s="12"/>
      <c r="ELP103" s="12"/>
      <c r="ELQ103" s="12"/>
      <c r="ELR103" s="12"/>
      <c r="ELS103" s="12"/>
      <c r="ELT103" s="12"/>
      <c r="ELU103" s="12"/>
      <c r="ELV103" s="12"/>
      <c r="ELW103" s="12"/>
      <c r="ELX103" s="12"/>
      <c r="ELY103" s="12"/>
      <c r="ELZ103" s="12"/>
      <c r="EMA103" s="12"/>
      <c r="EMB103" s="12"/>
      <c r="EMC103" s="12"/>
      <c r="EMD103" s="12"/>
      <c r="EME103" s="12"/>
      <c r="EMF103" s="12"/>
      <c r="EMG103" s="12"/>
      <c r="EMH103" s="12"/>
      <c r="EMI103" s="12"/>
      <c r="EMJ103" s="12"/>
      <c r="EMK103" s="12"/>
      <c r="EML103" s="12"/>
      <c r="EMM103" s="12"/>
      <c r="EMN103" s="12"/>
      <c r="EMO103" s="12"/>
      <c r="EMP103" s="12"/>
      <c r="EMQ103" s="12"/>
      <c r="EMR103" s="12"/>
      <c r="EMS103" s="12"/>
      <c r="EMT103" s="12"/>
      <c r="EMU103" s="12"/>
      <c r="EMV103" s="12"/>
      <c r="EMW103" s="12"/>
      <c r="EMX103" s="12"/>
      <c r="EMY103" s="12"/>
      <c r="EMZ103" s="12"/>
      <c r="ENA103" s="12"/>
      <c r="ENB103" s="12"/>
      <c r="ENC103" s="12"/>
      <c r="END103" s="12"/>
      <c r="ENE103" s="12"/>
      <c r="ENF103" s="12"/>
      <c r="ENG103" s="12"/>
      <c r="ENH103" s="12"/>
      <c r="ENI103" s="12"/>
      <c r="ENJ103" s="12"/>
      <c r="ENK103" s="12"/>
      <c r="ENL103" s="12"/>
      <c r="ENM103" s="12"/>
      <c r="ENN103" s="12"/>
      <c r="ENO103" s="12"/>
      <c r="ENP103" s="12"/>
      <c r="ENQ103" s="12"/>
      <c r="ENR103" s="12"/>
      <c r="ENS103" s="12"/>
      <c r="ENT103" s="12"/>
      <c r="ENU103" s="12"/>
      <c r="ENV103" s="12"/>
      <c r="ENW103" s="12"/>
      <c r="ENX103" s="12"/>
      <c r="ENY103" s="12"/>
      <c r="ENZ103" s="12"/>
      <c r="EOA103" s="12"/>
      <c r="EOB103" s="12"/>
      <c r="EOC103" s="12"/>
      <c r="EOD103" s="12"/>
      <c r="EOE103" s="12"/>
      <c r="EOF103" s="12"/>
      <c r="EOG103" s="12"/>
      <c r="EOH103" s="12"/>
      <c r="EOI103" s="12"/>
      <c r="EOJ103" s="12"/>
      <c r="EOK103" s="12"/>
      <c r="EOL103" s="12"/>
      <c r="EOM103" s="12"/>
      <c r="EON103" s="12"/>
      <c r="EOO103" s="12"/>
      <c r="EOP103" s="12"/>
      <c r="EOQ103" s="12"/>
      <c r="EOR103" s="12"/>
      <c r="EOS103" s="12"/>
      <c r="EOT103" s="12"/>
      <c r="EOU103" s="12"/>
      <c r="EOV103" s="12"/>
      <c r="EOW103" s="12"/>
      <c r="EOX103" s="12"/>
      <c r="EOY103" s="12"/>
      <c r="EOZ103" s="12"/>
      <c r="EPA103" s="12"/>
      <c r="EPB103" s="12"/>
      <c r="EPC103" s="12"/>
      <c r="EPD103" s="12"/>
      <c r="EPE103" s="12"/>
      <c r="EPF103" s="12"/>
      <c r="EPG103" s="12"/>
      <c r="EPH103" s="12"/>
      <c r="EPI103" s="12"/>
      <c r="EPJ103" s="12"/>
      <c r="EPK103" s="12"/>
      <c r="EPL103" s="12"/>
      <c r="EPM103" s="12"/>
      <c r="EPN103" s="12"/>
      <c r="EPO103" s="12"/>
      <c r="EPP103" s="12"/>
      <c r="EPQ103" s="12"/>
      <c r="EPR103" s="12"/>
      <c r="EPS103" s="12"/>
      <c r="EPT103" s="12"/>
      <c r="EPU103" s="12"/>
      <c r="EPV103" s="12"/>
      <c r="EPW103" s="12"/>
      <c r="EPX103" s="12"/>
      <c r="EPY103" s="12"/>
      <c r="EPZ103" s="12"/>
      <c r="EQA103" s="12"/>
      <c r="EQB103" s="12"/>
      <c r="EQC103" s="12"/>
      <c r="EQD103" s="12"/>
      <c r="EQE103" s="12"/>
      <c r="EQF103" s="12"/>
      <c r="EQG103" s="12"/>
      <c r="EQH103" s="12"/>
      <c r="EQI103" s="12"/>
      <c r="EQJ103" s="12"/>
      <c r="EQK103" s="12"/>
      <c r="EQL103" s="12"/>
      <c r="EQM103" s="12"/>
      <c r="EQN103" s="12"/>
      <c r="EQO103" s="12"/>
      <c r="EQP103" s="12"/>
      <c r="EQQ103" s="12"/>
      <c r="EQR103" s="12"/>
      <c r="EQS103" s="12"/>
      <c r="EQT103" s="12"/>
      <c r="EQU103" s="12"/>
      <c r="EQV103" s="12"/>
      <c r="EQW103" s="12"/>
      <c r="EQX103" s="12"/>
      <c r="EQY103" s="12"/>
      <c r="EQZ103" s="12"/>
      <c r="ERA103" s="12"/>
      <c r="ERB103" s="12"/>
      <c r="ERC103" s="12"/>
      <c r="ERD103" s="12"/>
      <c r="ERE103" s="12"/>
      <c r="ERF103" s="12"/>
      <c r="ERG103" s="12"/>
      <c r="ERH103" s="12"/>
      <c r="ERI103" s="12"/>
      <c r="ERJ103" s="12"/>
      <c r="ERK103" s="12"/>
      <c r="ERL103" s="12"/>
      <c r="ERM103" s="12"/>
      <c r="ERN103" s="12"/>
      <c r="ERO103" s="12"/>
      <c r="ERP103" s="12"/>
      <c r="ERQ103" s="12"/>
      <c r="ERR103" s="12"/>
      <c r="ERS103" s="12"/>
      <c r="ERT103" s="12"/>
      <c r="ERU103" s="12"/>
      <c r="ERV103" s="12"/>
      <c r="ERW103" s="12"/>
      <c r="ERX103" s="12"/>
      <c r="ERY103" s="12"/>
      <c r="ERZ103" s="12"/>
      <c r="ESA103" s="12"/>
      <c r="ESB103" s="12"/>
      <c r="ESC103" s="12"/>
      <c r="ESD103" s="12"/>
      <c r="ESE103" s="12"/>
      <c r="ESF103" s="12"/>
      <c r="ESG103" s="12"/>
      <c r="ESH103" s="12"/>
      <c r="ESI103" s="12"/>
      <c r="ESJ103" s="12"/>
      <c r="ESK103" s="12"/>
      <c r="ESL103" s="12"/>
      <c r="ESM103" s="12"/>
      <c r="ESN103" s="12"/>
      <c r="ESO103" s="12"/>
      <c r="ESP103" s="12"/>
      <c r="ESQ103" s="12"/>
      <c r="ESR103" s="12"/>
      <c r="ESS103" s="12"/>
      <c r="EST103" s="12"/>
      <c r="ESU103" s="12"/>
      <c r="ESV103" s="12"/>
      <c r="ESW103" s="12"/>
      <c r="ESX103" s="12"/>
      <c r="ESY103" s="12"/>
      <c r="ESZ103" s="12"/>
      <c r="ETA103" s="12"/>
      <c r="ETB103" s="12"/>
      <c r="ETC103" s="12"/>
      <c r="ETD103" s="12"/>
      <c r="ETE103" s="12"/>
      <c r="ETF103" s="12"/>
      <c r="ETG103" s="12"/>
      <c r="ETH103" s="12"/>
      <c r="ETI103" s="12"/>
      <c r="ETJ103" s="12"/>
      <c r="ETK103" s="12"/>
      <c r="ETL103" s="12"/>
      <c r="ETM103" s="12"/>
      <c r="ETN103" s="12"/>
      <c r="ETO103" s="12"/>
      <c r="ETP103" s="12"/>
      <c r="ETQ103" s="12"/>
      <c r="ETR103" s="12"/>
      <c r="ETS103" s="12"/>
      <c r="ETT103" s="12"/>
      <c r="ETU103" s="12"/>
      <c r="ETV103" s="12"/>
      <c r="ETW103" s="12"/>
      <c r="ETX103" s="12"/>
      <c r="ETY103" s="12"/>
      <c r="ETZ103" s="12"/>
      <c r="EUA103" s="12"/>
      <c r="EUB103" s="12"/>
      <c r="EUC103" s="12"/>
      <c r="EUD103" s="12"/>
      <c r="EUE103" s="12"/>
      <c r="EUF103" s="12"/>
      <c r="EUG103" s="12"/>
      <c r="EUH103" s="12"/>
      <c r="EUI103" s="12"/>
      <c r="EUJ103" s="12"/>
      <c r="EUK103" s="12"/>
      <c r="EUL103" s="12"/>
      <c r="EUM103" s="12"/>
      <c r="EUN103" s="12"/>
      <c r="EUO103" s="12"/>
      <c r="EUP103" s="12"/>
      <c r="EUQ103" s="12"/>
      <c r="EUR103" s="12"/>
      <c r="EUS103" s="12"/>
      <c r="EUT103" s="12"/>
      <c r="EUU103" s="12"/>
      <c r="EUV103" s="12"/>
      <c r="EUW103" s="12"/>
      <c r="EUX103" s="12"/>
      <c r="EUY103" s="12"/>
      <c r="EUZ103" s="12"/>
      <c r="EVA103" s="12"/>
      <c r="EVB103" s="12"/>
      <c r="EVC103" s="12"/>
      <c r="EVD103" s="12"/>
      <c r="EVE103" s="12"/>
      <c r="EVF103" s="12"/>
      <c r="EVG103" s="12"/>
      <c r="EVH103" s="12"/>
      <c r="EVI103" s="12"/>
      <c r="EVJ103" s="12"/>
      <c r="EVK103" s="12"/>
      <c r="EVL103" s="12"/>
      <c r="EVM103" s="12"/>
      <c r="EVN103" s="12"/>
      <c r="EVO103" s="12"/>
      <c r="EVP103" s="12"/>
      <c r="EVQ103" s="12"/>
      <c r="EVR103" s="12"/>
      <c r="EVS103" s="12"/>
      <c r="EVT103" s="12"/>
      <c r="EVU103" s="12"/>
      <c r="EVV103" s="12"/>
      <c r="EVW103" s="12"/>
      <c r="EVX103" s="12"/>
      <c r="EVY103" s="12"/>
      <c r="EVZ103" s="12"/>
      <c r="EWA103" s="12"/>
      <c r="EWB103" s="12"/>
      <c r="EWC103" s="12"/>
      <c r="EWD103" s="12"/>
      <c r="EWE103" s="12"/>
      <c r="EWF103" s="12"/>
      <c r="EWG103" s="12"/>
      <c r="EWH103" s="12"/>
      <c r="EWI103" s="12"/>
      <c r="EWJ103" s="12"/>
      <c r="EWK103" s="12"/>
      <c r="EWL103" s="12"/>
      <c r="EWM103" s="12"/>
      <c r="EWN103" s="12"/>
      <c r="EWO103" s="12"/>
      <c r="EWP103" s="12"/>
      <c r="EWQ103" s="12"/>
      <c r="EWR103" s="12"/>
      <c r="EWS103" s="12"/>
      <c r="EWT103" s="12"/>
      <c r="EWU103" s="12"/>
      <c r="EWV103" s="12"/>
      <c r="EWW103" s="12"/>
      <c r="EWX103" s="12"/>
      <c r="EWY103" s="12"/>
      <c r="EWZ103" s="12"/>
      <c r="EXA103" s="12"/>
      <c r="EXB103" s="12"/>
      <c r="EXC103" s="12"/>
      <c r="EXD103" s="12"/>
      <c r="EXE103" s="12"/>
      <c r="EXF103" s="12"/>
      <c r="EXG103" s="12"/>
      <c r="EXH103" s="12"/>
      <c r="EXI103" s="12"/>
      <c r="EXJ103" s="12"/>
      <c r="EXK103" s="12"/>
      <c r="EXL103" s="12"/>
      <c r="EXM103" s="12"/>
      <c r="EXN103" s="12"/>
      <c r="EXO103" s="12"/>
      <c r="EXP103" s="12"/>
      <c r="EXQ103" s="12"/>
      <c r="EXR103" s="12"/>
      <c r="EXS103" s="12"/>
      <c r="EXT103" s="12"/>
      <c r="EXU103" s="12"/>
      <c r="EXV103" s="12"/>
      <c r="EXW103" s="12"/>
      <c r="EXX103" s="12"/>
      <c r="EXY103" s="12"/>
      <c r="EXZ103" s="12"/>
      <c r="EYA103" s="12"/>
      <c r="EYB103" s="12"/>
      <c r="EYC103" s="12"/>
      <c r="EYD103" s="12"/>
      <c r="EYE103" s="12"/>
      <c r="EYF103" s="12"/>
      <c r="EYG103" s="12"/>
      <c r="EYH103" s="12"/>
      <c r="EYI103" s="12"/>
      <c r="EYJ103" s="12"/>
      <c r="EYK103" s="12"/>
      <c r="EYL103" s="12"/>
      <c r="EYM103" s="12"/>
      <c r="EYN103" s="12"/>
      <c r="EYO103" s="12"/>
      <c r="EYP103" s="12"/>
      <c r="EYQ103" s="12"/>
      <c r="EYR103" s="12"/>
      <c r="EYS103" s="12"/>
      <c r="EYT103" s="12"/>
      <c r="EYU103" s="12"/>
      <c r="EYV103" s="12"/>
      <c r="EYW103" s="12"/>
      <c r="EYX103" s="12"/>
      <c r="EYY103" s="12"/>
      <c r="EYZ103" s="12"/>
      <c r="EZA103" s="12"/>
      <c r="EZB103" s="12"/>
      <c r="EZC103" s="12"/>
      <c r="EZD103" s="12"/>
      <c r="EZE103" s="12"/>
      <c r="EZF103" s="12"/>
      <c r="EZG103" s="12"/>
      <c r="EZH103" s="12"/>
      <c r="EZI103" s="12"/>
      <c r="EZJ103" s="12"/>
      <c r="EZK103" s="12"/>
      <c r="EZL103" s="12"/>
      <c r="EZM103" s="12"/>
      <c r="EZN103" s="12"/>
      <c r="EZO103" s="12"/>
      <c r="EZP103" s="12"/>
      <c r="EZQ103" s="12"/>
      <c r="EZR103" s="12"/>
      <c r="EZS103" s="12"/>
      <c r="EZT103" s="12"/>
      <c r="EZU103" s="12"/>
      <c r="EZV103" s="12"/>
      <c r="EZW103" s="12"/>
      <c r="EZX103" s="12"/>
      <c r="EZY103" s="12"/>
      <c r="EZZ103" s="12"/>
      <c r="FAA103" s="12"/>
      <c r="FAB103" s="12"/>
      <c r="FAC103" s="12"/>
      <c r="FAD103" s="12"/>
      <c r="FAE103" s="12"/>
      <c r="FAF103" s="12"/>
      <c r="FAG103" s="12"/>
      <c r="FAH103" s="12"/>
      <c r="FAI103" s="12"/>
      <c r="FAJ103" s="12"/>
      <c r="FAK103" s="12"/>
      <c r="FAL103" s="12"/>
      <c r="FAM103" s="12"/>
      <c r="FAN103" s="12"/>
      <c r="FAO103" s="12"/>
      <c r="FAP103" s="12"/>
      <c r="FAQ103" s="12"/>
      <c r="FAR103" s="12"/>
      <c r="FAS103" s="12"/>
      <c r="FAT103" s="12"/>
      <c r="FAU103" s="12"/>
      <c r="FAV103" s="12"/>
      <c r="FAW103" s="12"/>
      <c r="FAX103" s="12"/>
      <c r="FAY103" s="12"/>
      <c r="FAZ103" s="12"/>
      <c r="FBA103" s="12"/>
      <c r="FBB103" s="12"/>
      <c r="FBC103" s="12"/>
      <c r="FBD103" s="12"/>
      <c r="FBE103" s="12"/>
      <c r="FBF103" s="12"/>
      <c r="FBG103" s="12"/>
      <c r="FBH103" s="12"/>
      <c r="FBI103" s="12"/>
      <c r="FBJ103" s="12"/>
      <c r="FBK103" s="12"/>
      <c r="FBL103" s="12"/>
      <c r="FBM103" s="12"/>
      <c r="FBN103" s="12"/>
      <c r="FBO103" s="12"/>
      <c r="FBP103" s="12"/>
      <c r="FBQ103" s="12"/>
      <c r="FBR103" s="12"/>
      <c r="FBS103" s="12"/>
      <c r="FBT103" s="12"/>
      <c r="FBU103" s="12"/>
      <c r="FBV103" s="12"/>
      <c r="FBW103" s="12"/>
      <c r="FBX103" s="12"/>
      <c r="FBY103" s="12"/>
      <c r="FBZ103" s="12"/>
      <c r="FCA103" s="12"/>
      <c r="FCB103" s="12"/>
      <c r="FCC103" s="12"/>
      <c r="FCD103" s="12"/>
      <c r="FCE103" s="12"/>
      <c r="FCF103" s="12"/>
      <c r="FCG103" s="12"/>
      <c r="FCH103" s="12"/>
      <c r="FCI103" s="12"/>
      <c r="FCJ103" s="12"/>
      <c r="FCK103" s="12"/>
      <c r="FCL103" s="12"/>
      <c r="FCM103" s="12"/>
      <c r="FCN103" s="12"/>
      <c r="FCO103" s="12"/>
      <c r="FCP103" s="12"/>
      <c r="FCQ103" s="12"/>
      <c r="FCR103" s="12"/>
      <c r="FCS103" s="12"/>
      <c r="FCT103" s="12"/>
      <c r="FCU103" s="12"/>
      <c r="FCV103" s="12"/>
      <c r="FCW103" s="12"/>
      <c r="FCX103" s="12"/>
      <c r="FCY103" s="12"/>
      <c r="FCZ103" s="12"/>
      <c r="FDA103" s="12"/>
      <c r="FDB103" s="12"/>
      <c r="FDC103" s="12"/>
      <c r="FDD103" s="12"/>
      <c r="FDE103" s="12"/>
      <c r="FDF103" s="12"/>
      <c r="FDG103" s="12"/>
      <c r="FDH103" s="12"/>
      <c r="FDI103" s="12"/>
      <c r="FDJ103" s="12"/>
      <c r="FDK103" s="12"/>
      <c r="FDL103" s="12"/>
      <c r="FDM103" s="12"/>
      <c r="FDN103" s="12"/>
      <c r="FDO103" s="12"/>
      <c r="FDP103" s="12"/>
      <c r="FDQ103" s="12"/>
      <c r="FDR103" s="12"/>
      <c r="FDS103" s="12"/>
      <c r="FDT103" s="12"/>
      <c r="FDU103" s="12"/>
      <c r="FDV103" s="12"/>
      <c r="FDW103" s="12"/>
      <c r="FDX103" s="12"/>
      <c r="FDY103" s="12"/>
      <c r="FDZ103" s="12"/>
      <c r="FEA103" s="12"/>
      <c r="FEB103" s="12"/>
      <c r="FEC103" s="12"/>
      <c r="FED103" s="12"/>
      <c r="FEE103" s="12"/>
      <c r="FEF103" s="12"/>
      <c r="FEG103" s="12"/>
      <c r="FEH103" s="12"/>
      <c r="FEI103" s="12"/>
      <c r="FEJ103" s="12"/>
      <c r="FEK103" s="12"/>
      <c r="FEL103" s="12"/>
      <c r="FEM103" s="12"/>
      <c r="FEN103" s="12"/>
      <c r="FEO103" s="12"/>
      <c r="FEP103" s="12"/>
      <c r="FEQ103" s="12"/>
      <c r="FER103" s="12"/>
      <c r="FES103" s="12"/>
      <c r="FET103" s="12"/>
      <c r="FEU103" s="12"/>
      <c r="FEV103" s="12"/>
      <c r="FEW103" s="12"/>
      <c r="FEX103" s="12"/>
      <c r="FEY103" s="12"/>
      <c r="FEZ103" s="12"/>
      <c r="FFA103" s="12"/>
      <c r="FFB103" s="12"/>
      <c r="FFC103" s="12"/>
      <c r="FFD103" s="12"/>
      <c r="FFE103" s="12"/>
      <c r="FFF103" s="12"/>
      <c r="FFG103" s="12"/>
      <c r="FFH103" s="12"/>
      <c r="FFI103" s="12"/>
      <c r="FFJ103" s="12"/>
      <c r="FFK103" s="12"/>
      <c r="FFL103" s="12"/>
      <c r="FFM103" s="12"/>
      <c r="FFN103" s="12"/>
      <c r="FFO103" s="12"/>
      <c r="FFP103" s="12"/>
      <c r="FFQ103" s="12"/>
      <c r="FFR103" s="12"/>
      <c r="FFS103" s="12"/>
      <c r="FFT103" s="12"/>
      <c r="FFU103" s="12"/>
      <c r="FFV103" s="12"/>
      <c r="FFW103" s="12"/>
      <c r="FFX103" s="12"/>
      <c r="FFY103" s="12"/>
      <c r="FFZ103" s="12"/>
      <c r="FGA103" s="12"/>
      <c r="FGB103" s="12"/>
      <c r="FGC103" s="12"/>
      <c r="FGD103" s="12"/>
      <c r="FGE103" s="12"/>
      <c r="FGF103" s="12"/>
      <c r="FGG103" s="12"/>
      <c r="FGH103" s="12"/>
      <c r="FGI103" s="12"/>
      <c r="FGJ103" s="12"/>
      <c r="FGK103" s="12"/>
      <c r="FGL103" s="12"/>
      <c r="FGM103" s="12"/>
      <c r="FGN103" s="12"/>
      <c r="FGO103" s="12"/>
      <c r="FGP103" s="12"/>
      <c r="FGQ103" s="12"/>
      <c r="FGR103" s="12"/>
      <c r="FGS103" s="12"/>
      <c r="FGT103" s="12"/>
      <c r="FGU103" s="12"/>
      <c r="FGV103" s="12"/>
      <c r="FGW103" s="12"/>
      <c r="FGX103" s="12"/>
      <c r="FGY103" s="12"/>
      <c r="FGZ103" s="12"/>
      <c r="FHA103" s="12"/>
      <c r="FHB103" s="12"/>
      <c r="FHC103" s="12"/>
      <c r="FHD103" s="12"/>
      <c r="FHE103" s="12"/>
      <c r="FHF103" s="12"/>
      <c r="FHG103" s="12"/>
      <c r="FHH103" s="12"/>
      <c r="FHI103" s="12"/>
      <c r="FHJ103" s="12"/>
      <c r="FHK103" s="12"/>
      <c r="FHL103" s="12"/>
      <c r="FHM103" s="12"/>
      <c r="FHN103" s="12"/>
      <c r="FHO103" s="12"/>
      <c r="FHP103" s="12"/>
      <c r="FHQ103" s="12"/>
      <c r="FHR103" s="12"/>
      <c r="FHS103" s="12"/>
      <c r="FHT103" s="12"/>
      <c r="FHU103" s="12"/>
      <c r="FHV103" s="12"/>
      <c r="FHW103" s="12"/>
      <c r="FHX103" s="12"/>
      <c r="FHY103" s="12"/>
      <c r="FHZ103" s="12"/>
      <c r="FIA103" s="12"/>
      <c r="FIB103" s="12"/>
      <c r="FIC103" s="12"/>
      <c r="FID103" s="12"/>
      <c r="FIE103" s="12"/>
      <c r="FIF103" s="12"/>
      <c r="FIG103" s="12"/>
      <c r="FIH103" s="12"/>
      <c r="FII103" s="12"/>
      <c r="FIJ103" s="12"/>
      <c r="FIK103" s="12"/>
      <c r="FIL103" s="12"/>
      <c r="FIM103" s="12"/>
      <c r="FIN103" s="12"/>
      <c r="FIO103" s="12"/>
      <c r="FIP103" s="12"/>
      <c r="FIQ103" s="12"/>
      <c r="FIR103" s="12"/>
      <c r="FIS103" s="12"/>
      <c r="FIT103" s="12"/>
      <c r="FIU103" s="12"/>
      <c r="FIV103" s="12"/>
      <c r="FIW103" s="12"/>
      <c r="FIX103" s="12"/>
      <c r="FIY103" s="12"/>
      <c r="FIZ103" s="12"/>
      <c r="FJA103" s="12"/>
      <c r="FJB103" s="12"/>
      <c r="FJC103" s="12"/>
      <c r="FJD103" s="12"/>
      <c r="FJE103" s="12"/>
      <c r="FJF103" s="12"/>
      <c r="FJG103" s="12"/>
      <c r="FJH103" s="12"/>
      <c r="FJI103" s="12"/>
      <c r="FJJ103" s="12"/>
      <c r="FJK103" s="12"/>
      <c r="FJL103" s="12"/>
      <c r="FJM103" s="12"/>
      <c r="FJN103" s="12"/>
      <c r="FJO103" s="12"/>
      <c r="FJP103" s="12"/>
      <c r="FJQ103" s="12"/>
      <c r="FJR103" s="12"/>
      <c r="FJS103" s="12"/>
      <c r="FJT103" s="12"/>
      <c r="FJU103" s="12"/>
      <c r="FJV103" s="12"/>
      <c r="FJW103" s="12"/>
      <c r="FJX103" s="12"/>
      <c r="FJY103" s="12"/>
      <c r="FJZ103" s="12"/>
      <c r="FKA103" s="12"/>
      <c r="FKB103" s="12"/>
      <c r="FKC103" s="12"/>
      <c r="FKD103" s="12"/>
      <c r="FKE103" s="12"/>
      <c r="FKF103" s="12"/>
      <c r="FKG103" s="12"/>
      <c r="FKH103" s="12"/>
      <c r="FKI103" s="12"/>
      <c r="FKJ103" s="12"/>
      <c r="FKK103" s="12"/>
      <c r="FKL103" s="12"/>
      <c r="FKM103" s="12"/>
      <c r="FKN103" s="12"/>
      <c r="FKO103" s="12"/>
      <c r="FKP103" s="12"/>
      <c r="FKQ103" s="12"/>
      <c r="FKR103" s="12"/>
      <c r="FKS103" s="12"/>
      <c r="FKT103" s="12"/>
      <c r="FKU103" s="12"/>
      <c r="FKV103" s="12"/>
      <c r="FKW103" s="12"/>
      <c r="FKX103" s="12"/>
      <c r="FKY103" s="12"/>
      <c r="FKZ103" s="12"/>
      <c r="FLA103" s="12"/>
      <c r="FLB103" s="12"/>
      <c r="FLC103" s="12"/>
      <c r="FLD103" s="12"/>
      <c r="FLE103" s="12"/>
      <c r="FLF103" s="12"/>
      <c r="FLG103" s="12"/>
      <c r="FLH103" s="12"/>
      <c r="FLI103" s="12"/>
      <c r="FLJ103" s="12"/>
      <c r="FLK103" s="12"/>
      <c r="FLL103" s="12"/>
      <c r="FLM103" s="12"/>
      <c r="FLN103" s="12"/>
      <c r="FLO103" s="12"/>
      <c r="FLP103" s="12"/>
      <c r="FLQ103" s="12"/>
      <c r="FLR103" s="12"/>
      <c r="FLS103" s="12"/>
      <c r="FLT103" s="12"/>
      <c r="FLU103" s="12"/>
      <c r="FLV103" s="12"/>
      <c r="FLW103" s="12"/>
      <c r="FLX103" s="12"/>
      <c r="FLY103" s="12"/>
      <c r="FLZ103" s="12"/>
      <c r="FMA103" s="12"/>
      <c r="FMB103" s="12"/>
      <c r="FMC103" s="12"/>
      <c r="FMD103" s="12"/>
      <c r="FME103" s="12"/>
      <c r="FMF103" s="12"/>
      <c r="FMG103" s="12"/>
      <c r="FMH103" s="12"/>
      <c r="FMI103" s="12"/>
      <c r="FMJ103" s="12"/>
      <c r="FMK103" s="12"/>
      <c r="FML103" s="12"/>
      <c r="FMM103" s="12"/>
      <c r="FMN103" s="12"/>
      <c r="FMO103" s="12"/>
      <c r="FMP103" s="12"/>
      <c r="FMQ103" s="12"/>
      <c r="FMR103" s="12"/>
      <c r="FMS103" s="12"/>
      <c r="FMT103" s="12"/>
      <c r="FMU103" s="12"/>
      <c r="FMV103" s="12"/>
      <c r="FMW103" s="12"/>
      <c r="FMX103" s="12"/>
      <c r="FMY103" s="12"/>
      <c r="FMZ103" s="12"/>
      <c r="FNA103" s="12"/>
      <c r="FNB103" s="12"/>
      <c r="FNC103" s="12"/>
      <c r="FND103" s="12"/>
      <c r="FNE103" s="12"/>
      <c r="FNF103" s="12"/>
      <c r="FNG103" s="12"/>
      <c r="FNH103" s="12"/>
      <c r="FNI103" s="12"/>
      <c r="FNJ103" s="12"/>
      <c r="FNK103" s="12"/>
      <c r="FNL103" s="12"/>
      <c r="FNM103" s="12"/>
      <c r="FNN103" s="12"/>
      <c r="FNO103" s="12"/>
      <c r="FNP103" s="12"/>
      <c r="FNQ103" s="12"/>
      <c r="FNR103" s="12"/>
      <c r="FNS103" s="12"/>
      <c r="FNT103" s="12"/>
      <c r="FNU103" s="12"/>
      <c r="FNV103" s="12"/>
      <c r="FNW103" s="12"/>
      <c r="FNX103" s="12"/>
      <c r="FNY103" s="12"/>
      <c r="FNZ103" s="12"/>
      <c r="FOA103" s="12"/>
      <c r="FOB103" s="12"/>
      <c r="FOC103" s="12"/>
      <c r="FOD103" s="12"/>
      <c r="FOE103" s="12"/>
      <c r="FOF103" s="12"/>
      <c r="FOG103" s="12"/>
      <c r="FOH103" s="12"/>
      <c r="FOI103" s="12"/>
      <c r="FOJ103" s="12"/>
      <c r="FOK103" s="12"/>
      <c r="FOL103" s="12"/>
      <c r="FOM103" s="12"/>
      <c r="FON103" s="12"/>
      <c r="FOO103" s="12"/>
      <c r="FOP103" s="12"/>
      <c r="FOQ103" s="12"/>
      <c r="FOR103" s="12"/>
      <c r="FOS103" s="12"/>
      <c r="FOT103" s="12"/>
      <c r="FOU103" s="12"/>
      <c r="FOV103" s="12"/>
      <c r="FOW103" s="12"/>
      <c r="FOX103" s="12"/>
      <c r="FOY103" s="12"/>
      <c r="FOZ103" s="12"/>
      <c r="FPA103" s="12"/>
      <c r="FPB103" s="12"/>
      <c r="FPC103" s="12"/>
      <c r="FPD103" s="12"/>
      <c r="FPE103" s="12"/>
      <c r="FPF103" s="12"/>
      <c r="FPG103" s="12"/>
      <c r="FPH103" s="12"/>
      <c r="FPI103" s="12"/>
      <c r="FPJ103" s="12"/>
      <c r="FPK103" s="12"/>
      <c r="FPL103" s="12"/>
      <c r="FPM103" s="12"/>
      <c r="FPN103" s="12"/>
      <c r="FPO103" s="12"/>
      <c r="FPP103" s="12"/>
      <c r="FPQ103" s="12"/>
      <c r="FPR103" s="12"/>
      <c r="FPS103" s="12"/>
      <c r="FPT103" s="12"/>
      <c r="FPU103" s="12"/>
      <c r="FPV103" s="12"/>
      <c r="FPW103" s="12"/>
      <c r="FPX103" s="12"/>
      <c r="FPY103" s="12"/>
      <c r="FPZ103" s="12"/>
      <c r="FQA103" s="12"/>
      <c r="FQB103" s="12"/>
      <c r="FQC103" s="12"/>
      <c r="FQD103" s="12"/>
      <c r="FQE103" s="12"/>
      <c r="FQF103" s="12"/>
      <c r="FQG103" s="12"/>
      <c r="FQH103" s="12"/>
      <c r="FQI103" s="12"/>
      <c r="FQJ103" s="12"/>
      <c r="FQK103" s="12"/>
      <c r="FQL103" s="12"/>
      <c r="FQM103" s="12"/>
      <c r="FQN103" s="12"/>
      <c r="FQO103" s="12"/>
      <c r="FQP103" s="12"/>
      <c r="FQQ103" s="12"/>
      <c r="FQR103" s="12"/>
      <c r="FQS103" s="12"/>
      <c r="FQT103" s="12"/>
      <c r="FQU103" s="12"/>
      <c r="FQV103" s="12"/>
      <c r="FQW103" s="12"/>
      <c r="FQX103" s="12"/>
      <c r="FQY103" s="12"/>
      <c r="FQZ103" s="12"/>
      <c r="FRA103" s="12"/>
      <c r="FRB103" s="12"/>
      <c r="FRC103" s="12"/>
      <c r="FRD103" s="12"/>
      <c r="FRE103" s="12"/>
      <c r="FRF103" s="12"/>
      <c r="FRG103" s="12"/>
      <c r="FRH103" s="12"/>
      <c r="FRI103" s="12"/>
      <c r="FRJ103" s="12"/>
      <c r="FRK103" s="12"/>
      <c r="FRL103" s="12"/>
      <c r="FRM103" s="12"/>
      <c r="FRN103" s="12"/>
      <c r="FRO103" s="12"/>
      <c r="FRP103" s="12"/>
      <c r="FRQ103" s="12"/>
      <c r="FRR103" s="12"/>
      <c r="FRS103" s="12"/>
      <c r="FRT103" s="12"/>
      <c r="FRU103" s="12"/>
      <c r="FRV103" s="12"/>
      <c r="FRW103" s="12"/>
      <c r="FRX103" s="12"/>
      <c r="FRY103" s="12"/>
      <c r="FRZ103" s="12"/>
      <c r="FSA103" s="12"/>
      <c r="FSB103" s="12"/>
      <c r="FSC103" s="12"/>
      <c r="FSD103" s="12"/>
      <c r="FSE103" s="12"/>
      <c r="FSF103" s="12"/>
      <c r="FSG103" s="12"/>
      <c r="FSH103" s="12"/>
      <c r="FSI103" s="12"/>
      <c r="FSJ103" s="12"/>
      <c r="FSK103" s="12"/>
      <c r="FSL103" s="12"/>
      <c r="FSM103" s="12"/>
      <c r="FSN103" s="12"/>
      <c r="FSO103" s="12"/>
      <c r="FSP103" s="12"/>
      <c r="FSQ103" s="12"/>
      <c r="FSR103" s="12"/>
      <c r="FSS103" s="12"/>
      <c r="FST103" s="12"/>
      <c r="FSU103" s="12"/>
      <c r="FSV103" s="12"/>
      <c r="FSW103" s="12"/>
      <c r="FSX103" s="12"/>
      <c r="FSY103" s="12"/>
      <c r="FSZ103" s="12"/>
      <c r="FTA103" s="12"/>
      <c r="FTB103" s="12"/>
      <c r="FTC103" s="12"/>
      <c r="FTD103" s="12"/>
      <c r="FTE103" s="12"/>
      <c r="FTF103" s="12"/>
      <c r="FTG103" s="12"/>
      <c r="FTH103" s="12"/>
      <c r="FTI103" s="12"/>
      <c r="FTJ103" s="12"/>
      <c r="FTK103" s="12"/>
      <c r="FTL103" s="12"/>
      <c r="FTM103" s="12"/>
      <c r="FTN103" s="12"/>
      <c r="FTO103" s="12"/>
      <c r="FTP103" s="12"/>
      <c r="FTQ103" s="12"/>
      <c r="FTR103" s="12"/>
      <c r="FTS103" s="12"/>
      <c r="FTT103" s="12"/>
      <c r="FTU103" s="12"/>
      <c r="FTV103" s="12"/>
      <c r="FTW103" s="12"/>
      <c r="FTX103" s="12"/>
      <c r="FTY103" s="12"/>
      <c r="FTZ103" s="12"/>
      <c r="FUA103" s="12"/>
      <c r="FUB103" s="12"/>
      <c r="FUC103" s="12"/>
      <c r="FUD103" s="12"/>
      <c r="FUE103" s="12"/>
      <c r="FUF103" s="12"/>
      <c r="FUG103" s="12"/>
      <c r="FUH103" s="12"/>
      <c r="FUI103" s="12"/>
      <c r="FUJ103" s="12"/>
      <c r="FUK103" s="12"/>
      <c r="FUL103" s="12"/>
      <c r="FUM103" s="12"/>
      <c r="FUN103" s="12"/>
      <c r="FUO103" s="12"/>
      <c r="FUP103" s="12"/>
      <c r="FUQ103" s="12"/>
      <c r="FUR103" s="12"/>
      <c r="FUS103" s="12"/>
      <c r="FUT103" s="12"/>
      <c r="FUU103" s="12"/>
      <c r="FUV103" s="12"/>
      <c r="FUW103" s="12"/>
      <c r="FUX103" s="12"/>
      <c r="FUY103" s="12"/>
      <c r="FUZ103" s="12"/>
      <c r="FVA103" s="12"/>
      <c r="FVB103" s="12"/>
      <c r="FVC103" s="12"/>
      <c r="FVD103" s="12"/>
      <c r="FVE103" s="12"/>
      <c r="FVF103" s="12"/>
      <c r="FVG103" s="12"/>
      <c r="FVH103" s="12"/>
      <c r="FVI103" s="12"/>
      <c r="FVJ103" s="12"/>
      <c r="FVK103" s="12"/>
      <c r="FVL103" s="12"/>
      <c r="FVM103" s="12"/>
      <c r="FVN103" s="12"/>
      <c r="FVO103" s="12"/>
      <c r="FVP103" s="12"/>
      <c r="FVQ103" s="12"/>
      <c r="FVR103" s="12"/>
      <c r="FVS103" s="12"/>
      <c r="FVT103" s="12"/>
      <c r="FVU103" s="12"/>
      <c r="FVV103" s="12"/>
      <c r="FVW103" s="12"/>
      <c r="FVX103" s="12"/>
      <c r="FVY103" s="12"/>
      <c r="FVZ103" s="12"/>
      <c r="FWA103" s="12"/>
      <c r="FWB103" s="12"/>
      <c r="FWC103" s="12"/>
      <c r="FWD103" s="12"/>
      <c r="FWE103" s="12"/>
      <c r="FWF103" s="12"/>
      <c r="FWG103" s="12"/>
      <c r="FWH103" s="12"/>
      <c r="FWI103" s="12"/>
      <c r="FWJ103" s="12"/>
      <c r="FWK103" s="12"/>
      <c r="FWL103" s="12"/>
      <c r="FWM103" s="12"/>
      <c r="FWN103" s="12"/>
      <c r="FWO103" s="12"/>
      <c r="FWP103" s="12"/>
      <c r="FWQ103" s="12"/>
      <c r="FWR103" s="12"/>
      <c r="FWS103" s="12"/>
      <c r="FWT103" s="12"/>
      <c r="FWU103" s="12"/>
      <c r="FWV103" s="12"/>
      <c r="FWW103" s="12"/>
      <c r="FWX103" s="12"/>
      <c r="FWY103" s="12"/>
      <c r="FWZ103" s="12"/>
      <c r="FXA103" s="12"/>
      <c r="FXB103" s="12"/>
      <c r="FXC103" s="12"/>
      <c r="FXD103" s="12"/>
      <c r="FXE103" s="12"/>
      <c r="FXF103" s="12"/>
      <c r="FXG103" s="12"/>
      <c r="FXH103" s="12"/>
      <c r="FXI103" s="12"/>
      <c r="FXJ103" s="12"/>
      <c r="FXK103" s="12"/>
      <c r="FXL103" s="12"/>
      <c r="FXM103" s="12"/>
      <c r="FXN103" s="12"/>
      <c r="FXO103" s="12"/>
      <c r="FXP103" s="12"/>
      <c r="FXQ103" s="12"/>
      <c r="FXR103" s="12"/>
      <c r="FXS103" s="12"/>
      <c r="FXT103" s="12"/>
      <c r="FXU103" s="12"/>
      <c r="FXV103" s="12"/>
      <c r="FXW103" s="12"/>
      <c r="FXX103" s="12"/>
      <c r="FXY103" s="12"/>
      <c r="FXZ103" s="12"/>
      <c r="FYA103" s="12"/>
      <c r="FYB103" s="12"/>
      <c r="FYC103" s="12"/>
      <c r="FYD103" s="12"/>
      <c r="FYE103" s="12"/>
      <c r="FYF103" s="12"/>
      <c r="FYG103" s="12"/>
      <c r="FYH103" s="12"/>
      <c r="FYI103" s="12"/>
      <c r="FYJ103" s="12"/>
      <c r="FYK103" s="12"/>
      <c r="FYL103" s="12"/>
      <c r="FYM103" s="12"/>
      <c r="FYN103" s="12"/>
      <c r="FYO103" s="12"/>
      <c r="FYP103" s="12"/>
      <c r="FYQ103" s="12"/>
      <c r="FYR103" s="12"/>
      <c r="FYS103" s="12"/>
      <c r="FYT103" s="12"/>
      <c r="FYU103" s="12"/>
      <c r="FYV103" s="12"/>
      <c r="FYW103" s="12"/>
      <c r="FYX103" s="12"/>
      <c r="FYY103" s="12"/>
      <c r="FYZ103" s="12"/>
      <c r="FZA103" s="12"/>
      <c r="FZB103" s="12"/>
      <c r="FZC103" s="12"/>
      <c r="FZD103" s="12"/>
      <c r="FZE103" s="12"/>
      <c r="FZF103" s="12"/>
      <c r="FZG103" s="12"/>
      <c r="FZH103" s="12"/>
      <c r="FZI103" s="12"/>
      <c r="FZJ103" s="12"/>
      <c r="FZK103" s="12"/>
      <c r="FZL103" s="12"/>
      <c r="FZM103" s="12"/>
      <c r="FZN103" s="12"/>
      <c r="FZO103" s="12"/>
      <c r="FZP103" s="12"/>
      <c r="FZQ103" s="12"/>
      <c r="FZR103" s="12"/>
      <c r="FZS103" s="12"/>
      <c r="FZT103" s="12"/>
      <c r="FZU103" s="12"/>
      <c r="FZV103" s="12"/>
      <c r="FZW103" s="12"/>
      <c r="FZX103" s="12"/>
      <c r="FZY103" s="12"/>
      <c r="FZZ103" s="12"/>
      <c r="GAA103" s="12"/>
      <c r="GAB103" s="12"/>
      <c r="GAC103" s="12"/>
      <c r="GAD103" s="12"/>
      <c r="GAE103" s="12"/>
      <c r="GAF103" s="12"/>
      <c r="GAG103" s="12"/>
      <c r="GAH103" s="12"/>
      <c r="GAI103" s="12"/>
      <c r="GAJ103" s="12"/>
      <c r="GAK103" s="12"/>
      <c r="GAL103" s="12"/>
      <c r="GAM103" s="12"/>
      <c r="GAN103" s="12"/>
      <c r="GAO103" s="12"/>
      <c r="GAP103" s="12"/>
      <c r="GAQ103" s="12"/>
      <c r="GAR103" s="12"/>
      <c r="GAS103" s="12"/>
      <c r="GAT103" s="12"/>
      <c r="GAU103" s="12"/>
      <c r="GAV103" s="12"/>
      <c r="GAW103" s="12"/>
      <c r="GAX103" s="12"/>
      <c r="GAY103" s="12"/>
      <c r="GAZ103" s="12"/>
      <c r="GBA103" s="12"/>
      <c r="GBB103" s="12"/>
      <c r="GBC103" s="12"/>
      <c r="GBD103" s="12"/>
      <c r="GBE103" s="12"/>
      <c r="GBF103" s="12"/>
      <c r="GBG103" s="12"/>
      <c r="GBH103" s="12"/>
      <c r="GBI103" s="12"/>
      <c r="GBJ103" s="12"/>
      <c r="GBK103" s="12"/>
      <c r="GBL103" s="12"/>
      <c r="GBM103" s="12"/>
      <c r="GBN103" s="12"/>
      <c r="GBO103" s="12"/>
      <c r="GBP103" s="12"/>
      <c r="GBQ103" s="12"/>
      <c r="GBR103" s="12"/>
      <c r="GBS103" s="12"/>
      <c r="GBT103" s="12"/>
      <c r="GBU103" s="12"/>
      <c r="GBV103" s="12"/>
      <c r="GBW103" s="12"/>
      <c r="GBX103" s="12"/>
      <c r="GBY103" s="12"/>
      <c r="GBZ103" s="12"/>
      <c r="GCA103" s="12"/>
      <c r="GCB103" s="12"/>
      <c r="GCC103" s="12"/>
      <c r="GCD103" s="12"/>
      <c r="GCE103" s="12"/>
      <c r="GCF103" s="12"/>
      <c r="GCG103" s="12"/>
      <c r="GCH103" s="12"/>
      <c r="GCI103" s="12"/>
      <c r="GCJ103" s="12"/>
      <c r="GCK103" s="12"/>
      <c r="GCL103" s="12"/>
      <c r="GCM103" s="12"/>
      <c r="GCN103" s="12"/>
      <c r="GCO103" s="12"/>
      <c r="GCP103" s="12"/>
      <c r="GCQ103" s="12"/>
      <c r="GCR103" s="12"/>
      <c r="GCS103" s="12"/>
      <c r="GCT103" s="12"/>
      <c r="GCU103" s="12"/>
      <c r="GCV103" s="12"/>
      <c r="GCW103" s="12"/>
      <c r="GCX103" s="12"/>
      <c r="GCY103" s="12"/>
      <c r="GCZ103" s="12"/>
      <c r="GDA103" s="12"/>
      <c r="GDB103" s="12"/>
      <c r="GDC103" s="12"/>
      <c r="GDD103" s="12"/>
      <c r="GDE103" s="12"/>
      <c r="GDF103" s="12"/>
      <c r="GDG103" s="12"/>
      <c r="GDH103" s="12"/>
      <c r="GDI103" s="12"/>
      <c r="GDJ103" s="12"/>
      <c r="GDK103" s="12"/>
      <c r="GDL103" s="12"/>
      <c r="GDM103" s="12"/>
      <c r="GDN103" s="12"/>
      <c r="GDO103" s="12"/>
      <c r="GDP103" s="12"/>
      <c r="GDQ103" s="12"/>
      <c r="GDR103" s="12"/>
      <c r="GDS103" s="12"/>
      <c r="GDT103" s="12"/>
      <c r="GDU103" s="12"/>
      <c r="GDV103" s="12"/>
      <c r="GDW103" s="12"/>
      <c r="GDX103" s="12"/>
      <c r="GDY103" s="12"/>
      <c r="GDZ103" s="12"/>
      <c r="GEA103" s="12"/>
      <c r="GEB103" s="12"/>
      <c r="GEC103" s="12"/>
      <c r="GED103" s="12"/>
      <c r="GEE103" s="12"/>
      <c r="GEF103" s="12"/>
      <c r="GEG103" s="12"/>
      <c r="GEH103" s="12"/>
      <c r="GEI103" s="12"/>
      <c r="GEJ103" s="12"/>
      <c r="GEK103" s="12"/>
      <c r="GEL103" s="12"/>
      <c r="GEM103" s="12"/>
      <c r="GEN103" s="12"/>
      <c r="GEO103" s="12"/>
      <c r="GEP103" s="12"/>
      <c r="GEQ103" s="12"/>
      <c r="GER103" s="12"/>
      <c r="GES103" s="12"/>
      <c r="GET103" s="12"/>
      <c r="GEU103" s="12"/>
      <c r="GEV103" s="12"/>
      <c r="GEW103" s="12"/>
      <c r="GEX103" s="12"/>
      <c r="GEY103" s="12"/>
      <c r="GEZ103" s="12"/>
      <c r="GFA103" s="12"/>
      <c r="GFB103" s="12"/>
      <c r="GFC103" s="12"/>
      <c r="GFD103" s="12"/>
      <c r="GFE103" s="12"/>
      <c r="GFF103" s="12"/>
      <c r="GFG103" s="12"/>
      <c r="GFH103" s="12"/>
      <c r="GFI103" s="12"/>
      <c r="GFJ103" s="12"/>
      <c r="GFK103" s="12"/>
      <c r="GFL103" s="12"/>
      <c r="GFM103" s="12"/>
      <c r="GFN103" s="12"/>
      <c r="GFO103" s="12"/>
      <c r="GFP103" s="12"/>
      <c r="GFQ103" s="12"/>
      <c r="GFR103" s="12"/>
      <c r="GFS103" s="12"/>
      <c r="GFT103" s="12"/>
      <c r="GFU103" s="12"/>
      <c r="GFV103" s="12"/>
      <c r="GFW103" s="12"/>
      <c r="GFX103" s="12"/>
      <c r="GFY103" s="12"/>
      <c r="GFZ103" s="12"/>
      <c r="GGA103" s="12"/>
      <c r="GGB103" s="12"/>
      <c r="GGC103" s="12"/>
      <c r="GGD103" s="12"/>
      <c r="GGE103" s="12"/>
      <c r="GGF103" s="12"/>
      <c r="GGG103" s="12"/>
      <c r="GGH103" s="12"/>
      <c r="GGI103" s="12"/>
      <c r="GGJ103" s="12"/>
      <c r="GGK103" s="12"/>
      <c r="GGL103" s="12"/>
      <c r="GGM103" s="12"/>
      <c r="GGN103" s="12"/>
      <c r="GGO103" s="12"/>
      <c r="GGP103" s="12"/>
      <c r="GGQ103" s="12"/>
      <c r="GGR103" s="12"/>
      <c r="GGS103" s="12"/>
      <c r="GGT103" s="12"/>
      <c r="GGU103" s="12"/>
      <c r="GGV103" s="12"/>
      <c r="GGW103" s="12"/>
      <c r="GGX103" s="12"/>
      <c r="GGY103" s="12"/>
      <c r="GGZ103" s="12"/>
      <c r="GHA103" s="12"/>
      <c r="GHB103" s="12"/>
      <c r="GHC103" s="12"/>
      <c r="GHD103" s="12"/>
      <c r="GHE103" s="12"/>
      <c r="GHF103" s="12"/>
      <c r="GHG103" s="12"/>
      <c r="GHH103" s="12"/>
      <c r="GHI103" s="12"/>
      <c r="GHJ103" s="12"/>
      <c r="GHK103" s="12"/>
      <c r="GHL103" s="12"/>
      <c r="GHM103" s="12"/>
      <c r="GHN103" s="12"/>
      <c r="GHO103" s="12"/>
      <c r="GHP103" s="12"/>
      <c r="GHQ103" s="12"/>
      <c r="GHR103" s="12"/>
      <c r="GHS103" s="12"/>
      <c r="GHT103" s="12"/>
      <c r="GHU103" s="12"/>
      <c r="GHV103" s="12"/>
      <c r="GHW103" s="12"/>
      <c r="GHX103" s="12"/>
      <c r="GHY103" s="12"/>
      <c r="GHZ103" s="12"/>
      <c r="GIA103" s="12"/>
      <c r="GIB103" s="12"/>
      <c r="GIC103" s="12"/>
      <c r="GID103" s="12"/>
      <c r="GIE103" s="12"/>
      <c r="GIF103" s="12"/>
      <c r="GIG103" s="12"/>
      <c r="GIH103" s="12"/>
      <c r="GII103" s="12"/>
      <c r="GIJ103" s="12"/>
      <c r="GIK103" s="12"/>
      <c r="GIL103" s="12"/>
      <c r="GIM103" s="12"/>
      <c r="GIN103" s="12"/>
      <c r="GIO103" s="12"/>
      <c r="GIP103" s="12"/>
      <c r="GIQ103" s="12"/>
      <c r="GIR103" s="12"/>
      <c r="GIS103" s="12"/>
      <c r="GIT103" s="12"/>
      <c r="GIU103" s="12"/>
      <c r="GIV103" s="12"/>
      <c r="GIW103" s="12"/>
      <c r="GIX103" s="12"/>
      <c r="GIY103" s="12"/>
      <c r="GIZ103" s="12"/>
      <c r="GJA103" s="12"/>
      <c r="GJB103" s="12"/>
      <c r="GJC103" s="12"/>
      <c r="GJD103" s="12"/>
      <c r="GJE103" s="12"/>
      <c r="GJF103" s="12"/>
      <c r="GJG103" s="12"/>
      <c r="GJH103" s="12"/>
      <c r="GJI103" s="12"/>
      <c r="GJJ103" s="12"/>
      <c r="GJK103" s="12"/>
      <c r="GJL103" s="12"/>
      <c r="GJM103" s="12"/>
      <c r="GJN103" s="12"/>
      <c r="GJO103" s="12"/>
      <c r="GJP103" s="12"/>
      <c r="GJQ103" s="12"/>
      <c r="GJR103" s="12"/>
      <c r="GJS103" s="12"/>
      <c r="GJT103" s="12"/>
      <c r="GJU103" s="12"/>
      <c r="GJV103" s="12"/>
      <c r="GJW103" s="12"/>
      <c r="GJX103" s="12"/>
      <c r="GJY103" s="12"/>
      <c r="GJZ103" s="12"/>
      <c r="GKA103" s="12"/>
      <c r="GKB103" s="12"/>
      <c r="GKC103" s="12"/>
      <c r="GKD103" s="12"/>
      <c r="GKE103" s="12"/>
      <c r="GKF103" s="12"/>
      <c r="GKG103" s="12"/>
      <c r="GKH103" s="12"/>
      <c r="GKI103" s="12"/>
      <c r="GKJ103" s="12"/>
      <c r="GKK103" s="12"/>
      <c r="GKL103" s="12"/>
      <c r="GKM103" s="12"/>
      <c r="GKN103" s="12"/>
      <c r="GKO103" s="12"/>
      <c r="GKP103" s="12"/>
      <c r="GKQ103" s="12"/>
      <c r="GKR103" s="12"/>
      <c r="GKS103" s="12"/>
      <c r="GKT103" s="12"/>
      <c r="GKU103" s="12"/>
      <c r="GKV103" s="12"/>
      <c r="GKW103" s="12"/>
      <c r="GKX103" s="12"/>
      <c r="GKY103" s="12"/>
      <c r="GKZ103" s="12"/>
      <c r="GLA103" s="12"/>
      <c r="GLB103" s="12"/>
      <c r="GLC103" s="12"/>
      <c r="GLD103" s="12"/>
      <c r="GLE103" s="12"/>
      <c r="GLF103" s="12"/>
      <c r="GLG103" s="12"/>
      <c r="GLH103" s="12"/>
      <c r="GLI103" s="12"/>
      <c r="GLJ103" s="12"/>
      <c r="GLK103" s="12"/>
      <c r="GLL103" s="12"/>
      <c r="GLM103" s="12"/>
      <c r="GLN103" s="12"/>
      <c r="GLO103" s="12"/>
      <c r="GLP103" s="12"/>
      <c r="GLQ103" s="12"/>
      <c r="GLR103" s="12"/>
      <c r="GLS103" s="12"/>
      <c r="GLT103" s="12"/>
      <c r="GLU103" s="12"/>
      <c r="GLV103" s="12"/>
      <c r="GLW103" s="12"/>
      <c r="GLX103" s="12"/>
      <c r="GLY103" s="12"/>
      <c r="GLZ103" s="12"/>
      <c r="GMA103" s="12"/>
      <c r="GMB103" s="12"/>
      <c r="GMC103" s="12"/>
      <c r="GMD103" s="12"/>
      <c r="GME103" s="12"/>
      <c r="GMF103" s="12"/>
      <c r="GMG103" s="12"/>
      <c r="GMH103" s="12"/>
      <c r="GMI103" s="12"/>
      <c r="GMJ103" s="12"/>
      <c r="GMK103" s="12"/>
      <c r="GML103" s="12"/>
      <c r="GMM103" s="12"/>
      <c r="GMN103" s="12"/>
      <c r="GMO103" s="12"/>
      <c r="GMP103" s="12"/>
      <c r="GMQ103" s="12"/>
      <c r="GMR103" s="12"/>
      <c r="GMS103" s="12"/>
      <c r="GMT103" s="12"/>
      <c r="GMU103" s="12"/>
      <c r="GMV103" s="12"/>
      <c r="GMW103" s="12"/>
      <c r="GMX103" s="12"/>
      <c r="GMY103" s="12"/>
      <c r="GMZ103" s="12"/>
      <c r="GNA103" s="12"/>
      <c r="GNB103" s="12"/>
      <c r="GNC103" s="12"/>
      <c r="GND103" s="12"/>
      <c r="GNE103" s="12"/>
      <c r="GNF103" s="12"/>
      <c r="GNG103" s="12"/>
      <c r="GNH103" s="12"/>
      <c r="GNI103" s="12"/>
      <c r="GNJ103" s="12"/>
      <c r="GNK103" s="12"/>
      <c r="GNL103" s="12"/>
      <c r="GNM103" s="12"/>
      <c r="GNN103" s="12"/>
      <c r="GNO103" s="12"/>
      <c r="GNP103" s="12"/>
      <c r="GNQ103" s="12"/>
      <c r="GNR103" s="12"/>
      <c r="GNS103" s="12"/>
      <c r="GNT103" s="12"/>
      <c r="GNU103" s="12"/>
      <c r="GNV103" s="12"/>
      <c r="GNW103" s="12"/>
      <c r="GNX103" s="12"/>
      <c r="GNY103" s="12"/>
      <c r="GNZ103" s="12"/>
      <c r="GOA103" s="12"/>
      <c r="GOB103" s="12"/>
      <c r="GOC103" s="12"/>
      <c r="GOD103" s="12"/>
      <c r="GOE103" s="12"/>
      <c r="GOF103" s="12"/>
      <c r="GOG103" s="12"/>
      <c r="GOH103" s="12"/>
      <c r="GOI103" s="12"/>
      <c r="GOJ103" s="12"/>
      <c r="GOK103" s="12"/>
      <c r="GOL103" s="12"/>
      <c r="GOM103" s="12"/>
      <c r="GON103" s="12"/>
      <c r="GOO103" s="12"/>
      <c r="GOP103" s="12"/>
      <c r="GOQ103" s="12"/>
      <c r="GOR103" s="12"/>
      <c r="GOS103" s="12"/>
      <c r="GOT103" s="12"/>
      <c r="GOU103" s="12"/>
      <c r="GOV103" s="12"/>
      <c r="GOW103" s="12"/>
      <c r="GOX103" s="12"/>
      <c r="GOY103" s="12"/>
      <c r="GOZ103" s="12"/>
      <c r="GPA103" s="12"/>
      <c r="GPB103" s="12"/>
      <c r="GPC103" s="12"/>
      <c r="GPD103" s="12"/>
      <c r="GPE103" s="12"/>
      <c r="GPF103" s="12"/>
      <c r="GPG103" s="12"/>
      <c r="GPH103" s="12"/>
      <c r="GPI103" s="12"/>
      <c r="GPJ103" s="12"/>
      <c r="GPK103" s="12"/>
      <c r="GPL103" s="12"/>
      <c r="GPM103" s="12"/>
      <c r="GPN103" s="12"/>
      <c r="GPO103" s="12"/>
      <c r="GPP103" s="12"/>
      <c r="GPQ103" s="12"/>
      <c r="GPR103" s="12"/>
      <c r="GPS103" s="12"/>
      <c r="GPT103" s="12"/>
      <c r="GPU103" s="12"/>
      <c r="GPV103" s="12"/>
      <c r="GPW103" s="12"/>
      <c r="GPX103" s="12"/>
      <c r="GPY103" s="12"/>
      <c r="GPZ103" s="12"/>
      <c r="GQA103" s="12"/>
      <c r="GQB103" s="12"/>
      <c r="GQC103" s="12"/>
      <c r="GQD103" s="12"/>
      <c r="GQE103" s="12"/>
      <c r="GQF103" s="12"/>
      <c r="GQG103" s="12"/>
      <c r="GQH103" s="12"/>
      <c r="GQI103" s="12"/>
      <c r="GQJ103" s="12"/>
      <c r="GQK103" s="12"/>
      <c r="GQL103" s="12"/>
      <c r="GQM103" s="12"/>
      <c r="GQN103" s="12"/>
      <c r="GQO103" s="12"/>
      <c r="GQP103" s="12"/>
      <c r="GQQ103" s="12"/>
      <c r="GQR103" s="12"/>
      <c r="GQS103" s="12"/>
      <c r="GQT103" s="12"/>
      <c r="GQU103" s="12"/>
      <c r="GQV103" s="12"/>
      <c r="GQW103" s="12"/>
      <c r="GQX103" s="12"/>
      <c r="GQY103" s="12"/>
      <c r="GQZ103" s="12"/>
      <c r="GRA103" s="12"/>
      <c r="GRB103" s="12"/>
      <c r="GRC103" s="12"/>
      <c r="GRD103" s="12"/>
      <c r="GRE103" s="12"/>
      <c r="GRF103" s="12"/>
      <c r="GRG103" s="12"/>
      <c r="GRH103" s="12"/>
      <c r="GRI103" s="12"/>
      <c r="GRJ103" s="12"/>
      <c r="GRK103" s="12"/>
      <c r="GRL103" s="12"/>
      <c r="GRM103" s="12"/>
      <c r="GRN103" s="12"/>
      <c r="GRO103" s="12"/>
      <c r="GRP103" s="12"/>
      <c r="GRQ103" s="12"/>
      <c r="GRR103" s="12"/>
      <c r="GRS103" s="12"/>
      <c r="GRT103" s="12"/>
      <c r="GRU103" s="12"/>
      <c r="GRV103" s="12"/>
      <c r="GRW103" s="12"/>
      <c r="GRX103" s="12"/>
      <c r="GRY103" s="12"/>
      <c r="GRZ103" s="12"/>
      <c r="GSA103" s="12"/>
      <c r="GSB103" s="12"/>
      <c r="GSC103" s="12"/>
      <c r="GSD103" s="12"/>
      <c r="GSE103" s="12"/>
      <c r="GSF103" s="12"/>
      <c r="GSG103" s="12"/>
      <c r="GSH103" s="12"/>
      <c r="GSI103" s="12"/>
      <c r="GSJ103" s="12"/>
      <c r="GSK103" s="12"/>
      <c r="GSL103" s="12"/>
      <c r="GSM103" s="12"/>
      <c r="GSN103" s="12"/>
      <c r="GSO103" s="12"/>
      <c r="GSP103" s="12"/>
      <c r="GSQ103" s="12"/>
      <c r="GSR103" s="12"/>
      <c r="GSS103" s="12"/>
      <c r="GST103" s="12"/>
      <c r="GSU103" s="12"/>
      <c r="GSV103" s="12"/>
      <c r="GSW103" s="12"/>
      <c r="GSX103" s="12"/>
      <c r="GSY103" s="12"/>
      <c r="GSZ103" s="12"/>
      <c r="GTA103" s="12"/>
      <c r="GTB103" s="12"/>
      <c r="GTC103" s="12"/>
      <c r="GTD103" s="12"/>
      <c r="GTE103" s="12"/>
      <c r="GTF103" s="12"/>
      <c r="GTG103" s="12"/>
      <c r="GTH103" s="12"/>
      <c r="GTI103" s="12"/>
      <c r="GTJ103" s="12"/>
      <c r="GTK103" s="12"/>
      <c r="GTL103" s="12"/>
      <c r="GTM103" s="12"/>
      <c r="GTN103" s="12"/>
      <c r="GTO103" s="12"/>
      <c r="GTP103" s="12"/>
      <c r="GTQ103" s="12"/>
      <c r="GTR103" s="12"/>
      <c r="GTS103" s="12"/>
      <c r="GTT103" s="12"/>
      <c r="GTU103" s="12"/>
      <c r="GTV103" s="12"/>
      <c r="GTW103" s="12"/>
      <c r="GTX103" s="12"/>
      <c r="GTY103" s="12"/>
      <c r="GTZ103" s="12"/>
      <c r="GUA103" s="12"/>
      <c r="GUB103" s="12"/>
      <c r="GUC103" s="12"/>
      <c r="GUD103" s="12"/>
      <c r="GUE103" s="12"/>
      <c r="GUF103" s="12"/>
      <c r="GUG103" s="12"/>
      <c r="GUH103" s="12"/>
      <c r="GUI103" s="12"/>
      <c r="GUJ103" s="12"/>
      <c r="GUK103" s="12"/>
      <c r="GUL103" s="12"/>
      <c r="GUM103" s="12"/>
      <c r="GUN103" s="12"/>
      <c r="GUO103" s="12"/>
      <c r="GUP103" s="12"/>
      <c r="GUQ103" s="12"/>
      <c r="GUR103" s="12"/>
      <c r="GUS103" s="12"/>
      <c r="GUT103" s="12"/>
      <c r="GUU103" s="12"/>
      <c r="GUV103" s="12"/>
      <c r="GUW103" s="12"/>
      <c r="GUX103" s="12"/>
      <c r="GUY103" s="12"/>
      <c r="GUZ103" s="12"/>
      <c r="GVA103" s="12"/>
      <c r="GVB103" s="12"/>
      <c r="GVC103" s="12"/>
      <c r="GVD103" s="12"/>
      <c r="GVE103" s="12"/>
      <c r="GVF103" s="12"/>
      <c r="GVG103" s="12"/>
      <c r="GVH103" s="12"/>
      <c r="GVI103" s="12"/>
      <c r="GVJ103" s="12"/>
      <c r="GVK103" s="12"/>
      <c r="GVL103" s="12"/>
      <c r="GVM103" s="12"/>
      <c r="GVN103" s="12"/>
      <c r="GVO103" s="12"/>
      <c r="GVP103" s="12"/>
      <c r="GVQ103" s="12"/>
      <c r="GVR103" s="12"/>
      <c r="GVS103" s="12"/>
      <c r="GVT103" s="12"/>
      <c r="GVU103" s="12"/>
      <c r="GVV103" s="12"/>
      <c r="GVW103" s="12"/>
      <c r="GVX103" s="12"/>
      <c r="GVY103" s="12"/>
      <c r="GVZ103" s="12"/>
      <c r="GWA103" s="12"/>
      <c r="GWB103" s="12"/>
      <c r="GWC103" s="12"/>
      <c r="GWD103" s="12"/>
      <c r="GWE103" s="12"/>
      <c r="GWF103" s="12"/>
      <c r="GWG103" s="12"/>
      <c r="GWH103" s="12"/>
      <c r="GWI103" s="12"/>
      <c r="GWJ103" s="12"/>
      <c r="GWK103" s="12"/>
      <c r="GWL103" s="12"/>
      <c r="GWM103" s="12"/>
      <c r="GWN103" s="12"/>
      <c r="GWO103" s="12"/>
      <c r="GWP103" s="12"/>
      <c r="GWQ103" s="12"/>
      <c r="GWR103" s="12"/>
      <c r="GWS103" s="12"/>
      <c r="GWT103" s="12"/>
      <c r="GWU103" s="12"/>
      <c r="GWV103" s="12"/>
      <c r="GWW103" s="12"/>
      <c r="GWX103" s="12"/>
      <c r="GWY103" s="12"/>
      <c r="GWZ103" s="12"/>
      <c r="GXA103" s="12"/>
      <c r="GXB103" s="12"/>
      <c r="GXC103" s="12"/>
      <c r="GXD103" s="12"/>
      <c r="GXE103" s="12"/>
      <c r="GXF103" s="12"/>
      <c r="GXG103" s="12"/>
      <c r="GXH103" s="12"/>
      <c r="GXI103" s="12"/>
      <c r="GXJ103" s="12"/>
      <c r="GXK103" s="12"/>
      <c r="GXL103" s="12"/>
      <c r="GXM103" s="12"/>
      <c r="GXN103" s="12"/>
      <c r="GXO103" s="12"/>
      <c r="GXP103" s="12"/>
      <c r="GXQ103" s="12"/>
      <c r="GXR103" s="12"/>
      <c r="GXS103" s="12"/>
      <c r="GXT103" s="12"/>
      <c r="GXU103" s="12"/>
      <c r="GXV103" s="12"/>
      <c r="GXW103" s="12"/>
      <c r="GXX103" s="12"/>
      <c r="GXY103" s="12"/>
      <c r="GXZ103" s="12"/>
      <c r="GYA103" s="12"/>
      <c r="GYB103" s="12"/>
      <c r="GYC103" s="12"/>
      <c r="GYD103" s="12"/>
      <c r="GYE103" s="12"/>
      <c r="GYF103" s="12"/>
      <c r="GYG103" s="12"/>
      <c r="GYH103" s="12"/>
      <c r="GYI103" s="12"/>
      <c r="GYJ103" s="12"/>
      <c r="GYK103" s="12"/>
      <c r="GYL103" s="12"/>
      <c r="GYM103" s="12"/>
      <c r="GYN103" s="12"/>
      <c r="GYO103" s="12"/>
      <c r="GYP103" s="12"/>
      <c r="GYQ103" s="12"/>
      <c r="GYR103" s="12"/>
      <c r="GYS103" s="12"/>
      <c r="GYT103" s="12"/>
      <c r="GYU103" s="12"/>
      <c r="GYV103" s="12"/>
      <c r="GYW103" s="12"/>
      <c r="GYX103" s="12"/>
      <c r="GYY103" s="12"/>
      <c r="GYZ103" s="12"/>
      <c r="GZA103" s="12"/>
      <c r="GZB103" s="12"/>
      <c r="GZC103" s="12"/>
      <c r="GZD103" s="12"/>
      <c r="GZE103" s="12"/>
      <c r="GZF103" s="12"/>
      <c r="GZG103" s="12"/>
      <c r="GZH103" s="12"/>
      <c r="GZI103" s="12"/>
      <c r="GZJ103" s="12"/>
      <c r="GZK103" s="12"/>
      <c r="GZL103" s="12"/>
      <c r="GZM103" s="12"/>
      <c r="GZN103" s="12"/>
      <c r="GZO103" s="12"/>
      <c r="GZP103" s="12"/>
      <c r="GZQ103" s="12"/>
      <c r="GZR103" s="12"/>
      <c r="GZS103" s="12"/>
      <c r="GZT103" s="12"/>
      <c r="GZU103" s="12"/>
      <c r="GZV103" s="12"/>
      <c r="GZW103" s="12"/>
      <c r="GZX103" s="12"/>
      <c r="GZY103" s="12"/>
      <c r="GZZ103" s="12"/>
      <c r="HAA103" s="12"/>
      <c r="HAB103" s="12"/>
      <c r="HAC103" s="12"/>
      <c r="HAD103" s="12"/>
      <c r="HAE103" s="12"/>
      <c r="HAF103" s="12"/>
      <c r="HAG103" s="12"/>
      <c r="HAH103" s="12"/>
      <c r="HAI103" s="12"/>
      <c r="HAJ103" s="12"/>
      <c r="HAK103" s="12"/>
      <c r="HAL103" s="12"/>
      <c r="HAM103" s="12"/>
      <c r="HAN103" s="12"/>
      <c r="HAO103" s="12"/>
      <c r="HAP103" s="12"/>
      <c r="HAQ103" s="12"/>
      <c r="HAR103" s="12"/>
      <c r="HAS103" s="12"/>
      <c r="HAT103" s="12"/>
      <c r="HAU103" s="12"/>
      <c r="HAV103" s="12"/>
      <c r="HAW103" s="12"/>
      <c r="HAX103" s="12"/>
      <c r="HAY103" s="12"/>
      <c r="HAZ103" s="12"/>
      <c r="HBA103" s="12"/>
      <c r="HBB103" s="12"/>
      <c r="HBC103" s="12"/>
      <c r="HBD103" s="12"/>
      <c r="HBE103" s="12"/>
      <c r="HBF103" s="12"/>
      <c r="HBG103" s="12"/>
      <c r="HBH103" s="12"/>
      <c r="HBI103" s="12"/>
      <c r="HBJ103" s="12"/>
      <c r="HBK103" s="12"/>
      <c r="HBL103" s="12"/>
      <c r="HBM103" s="12"/>
      <c r="HBN103" s="12"/>
      <c r="HBO103" s="12"/>
      <c r="HBP103" s="12"/>
      <c r="HBQ103" s="12"/>
      <c r="HBR103" s="12"/>
      <c r="HBS103" s="12"/>
      <c r="HBT103" s="12"/>
      <c r="HBU103" s="12"/>
      <c r="HBV103" s="12"/>
      <c r="HBW103" s="12"/>
      <c r="HBX103" s="12"/>
      <c r="HBY103" s="12"/>
      <c r="HBZ103" s="12"/>
      <c r="HCA103" s="12"/>
      <c r="HCB103" s="12"/>
      <c r="HCC103" s="12"/>
      <c r="HCD103" s="12"/>
      <c r="HCE103" s="12"/>
      <c r="HCF103" s="12"/>
      <c r="HCG103" s="12"/>
      <c r="HCH103" s="12"/>
      <c r="HCI103" s="12"/>
      <c r="HCJ103" s="12"/>
      <c r="HCK103" s="12"/>
      <c r="HCL103" s="12"/>
      <c r="HCM103" s="12"/>
      <c r="HCN103" s="12"/>
      <c r="HCO103" s="12"/>
      <c r="HCP103" s="12"/>
      <c r="HCQ103" s="12"/>
      <c r="HCR103" s="12"/>
      <c r="HCS103" s="12"/>
      <c r="HCT103" s="12"/>
      <c r="HCU103" s="12"/>
      <c r="HCV103" s="12"/>
      <c r="HCW103" s="12"/>
      <c r="HCX103" s="12"/>
      <c r="HCY103" s="12"/>
      <c r="HCZ103" s="12"/>
      <c r="HDA103" s="12"/>
      <c r="HDB103" s="12"/>
      <c r="HDC103" s="12"/>
      <c r="HDD103" s="12"/>
      <c r="HDE103" s="12"/>
      <c r="HDF103" s="12"/>
      <c r="HDG103" s="12"/>
      <c r="HDH103" s="12"/>
      <c r="HDI103" s="12"/>
      <c r="HDJ103" s="12"/>
      <c r="HDK103" s="12"/>
      <c r="HDL103" s="12"/>
      <c r="HDM103" s="12"/>
      <c r="HDN103" s="12"/>
      <c r="HDO103" s="12"/>
      <c r="HDP103" s="12"/>
      <c r="HDQ103" s="12"/>
      <c r="HDR103" s="12"/>
      <c r="HDS103" s="12"/>
      <c r="HDT103" s="12"/>
      <c r="HDU103" s="12"/>
      <c r="HDV103" s="12"/>
      <c r="HDW103" s="12"/>
      <c r="HDX103" s="12"/>
      <c r="HDY103" s="12"/>
      <c r="HDZ103" s="12"/>
      <c r="HEA103" s="12"/>
      <c r="HEB103" s="12"/>
      <c r="HEC103" s="12"/>
      <c r="HED103" s="12"/>
      <c r="HEE103" s="12"/>
      <c r="HEF103" s="12"/>
      <c r="HEG103" s="12"/>
      <c r="HEH103" s="12"/>
      <c r="HEI103" s="12"/>
      <c r="HEJ103" s="12"/>
      <c r="HEK103" s="12"/>
      <c r="HEL103" s="12"/>
      <c r="HEM103" s="12"/>
      <c r="HEN103" s="12"/>
      <c r="HEO103" s="12"/>
      <c r="HEP103" s="12"/>
      <c r="HEQ103" s="12"/>
      <c r="HER103" s="12"/>
      <c r="HES103" s="12"/>
      <c r="HET103" s="12"/>
      <c r="HEU103" s="12"/>
      <c r="HEV103" s="12"/>
      <c r="HEW103" s="12"/>
      <c r="HEX103" s="12"/>
      <c r="HEY103" s="12"/>
      <c r="HEZ103" s="12"/>
      <c r="HFA103" s="12"/>
      <c r="HFB103" s="12"/>
      <c r="HFC103" s="12"/>
      <c r="HFD103" s="12"/>
      <c r="HFE103" s="12"/>
      <c r="HFF103" s="12"/>
      <c r="HFG103" s="12"/>
      <c r="HFH103" s="12"/>
      <c r="HFI103" s="12"/>
      <c r="HFJ103" s="12"/>
      <c r="HFK103" s="12"/>
      <c r="HFL103" s="12"/>
      <c r="HFM103" s="12"/>
      <c r="HFN103" s="12"/>
      <c r="HFO103" s="12"/>
      <c r="HFP103" s="12"/>
      <c r="HFQ103" s="12"/>
      <c r="HFR103" s="12"/>
      <c r="HFS103" s="12"/>
      <c r="HFT103" s="12"/>
      <c r="HFU103" s="12"/>
      <c r="HFV103" s="12"/>
      <c r="HFW103" s="12"/>
      <c r="HFX103" s="12"/>
      <c r="HFY103" s="12"/>
      <c r="HFZ103" s="12"/>
      <c r="HGA103" s="12"/>
      <c r="HGB103" s="12"/>
      <c r="HGC103" s="12"/>
      <c r="HGD103" s="12"/>
      <c r="HGE103" s="12"/>
      <c r="HGF103" s="12"/>
      <c r="HGG103" s="12"/>
      <c r="HGH103" s="12"/>
      <c r="HGI103" s="12"/>
      <c r="HGJ103" s="12"/>
      <c r="HGK103" s="12"/>
      <c r="HGL103" s="12"/>
      <c r="HGM103" s="12"/>
      <c r="HGN103" s="12"/>
      <c r="HGO103" s="12"/>
      <c r="HGP103" s="12"/>
      <c r="HGQ103" s="12"/>
      <c r="HGR103" s="12"/>
      <c r="HGS103" s="12"/>
      <c r="HGT103" s="12"/>
      <c r="HGU103" s="12"/>
      <c r="HGV103" s="12"/>
      <c r="HGW103" s="12"/>
      <c r="HGX103" s="12"/>
      <c r="HGY103" s="12"/>
      <c r="HGZ103" s="12"/>
      <c r="HHA103" s="12"/>
      <c r="HHB103" s="12"/>
      <c r="HHC103" s="12"/>
      <c r="HHD103" s="12"/>
      <c r="HHE103" s="12"/>
      <c r="HHF103" s="12"/>
      <c r="HHG103" s="12"/>
      <c r="HHH103" s="12"/>
      <c r="HHI103" s="12"/>
      <c r="HHJ103" s="12"/>
      <c r="HHK103" s="12"/>
      <c r="HHL103" s="12"/>
      <c r="HHM103" s="12"/>
      <c r="HHN103" s="12"/>
      <c r="HHO103" s="12"/>
      <c r="HHP103" s="12"/>
      <c r="HHQ103" s="12"/>
      <c r="HHR103" s="12"/>
      <c r="HHS103" s="12"/>
      <c r="HHT103" s="12"/>
      <c r="HHU103" s="12"/>
      <c r="HHV103" s="12"/>
      <c r="HHW103" s="12"/>
      <c r="HHX103" s="12"/>
      <c r="HHY103" s="12"/>
      <c r="HHZ103" s="12"/>
      <c r="HIA103" s="12"/>
      <c r="HIB103" s="12"/>
      <c r="HIC103" s="12"/>
      <c r="HID103" s="12"/>
      <c r="HIE103" s="12"/>
      <c r="HIF103" s="12"/>
      <c r="HIG103" s="12"/>
      <c r="HIH103" s="12"/>
      <c r="HII103" s="12"/>
      <c r="HIJ103" s="12"/>
      <c r="HIK103" s="12"/>
      <c r="HIL103" s="12"/>
      <c r="HIM103" s="12"/>
      <c r="HIN103" s="12"/>
      <c r="HIO103" s="12"/>
      <c r="HIP103" s="12"/>
      <c r="HIQ103" s="12"/>
      <c r="HIR103" s="12"/>
      <c r="HIS103" s="12"/>
      <c r="HIT103" s="12"/>
      <c r="HIU103" s="12"/>
      <c r="HIV103" s="12"/>
      <c r="HIW103" s="12"/>
      <c r="HIX103" s="12"/>
      <c r="HIY103" s="12"/>
      <c r="HIZ103" s="12"/>
      <c r="HJA103" s="12"/>
      <c r="HJB103" s="12"/>
      <c r="HJC103" s="12"/>
      <c r="HJD103" s="12"/>
      <c r="HJE103" s="12"/>
      <c r="HJF103" s="12"/>
      <c r="HJG103" s="12"/>
      <c r="HJH103" s="12"/>
      <c r="HJI103" s="12"/>
      <c r="HJJ103" s="12"/>
      <c r="HJK103" s="12"/>
      <c r="HJL103" s="12"/>
      <c r="HJM103" s="12"/>
      <c r="HJN103" s="12"/>
      <c r="HJO103" s="12"/>
      <c r="HJP103" s="12"/>
      <c r="HJQ103" s="12"/>
      <c r="HJR103" s="12"/>
      <c r="HJS103" s="12"/>
      <c r="HJT103" s="12"/>
      <c r="HJU103" s="12"/>
      <c r="HJV103" s="12"/>
      <c r="HJW103" s="12"/>
      <c r="HJX103" s="12"/>
      <c r="HJY103" s="12"/>
      <c r="HJZ103" s="12"/>
      <c r="HKA103" s="12"/>
      <c r="HKB103" s="12"/>
      <c r="HKC103" s="12"/>
      <c r="HKD103" s="12"/>
      <c r="HKE103" s="12"/>
      <c r="HKF103" s="12"/>
      <c r="HKG103" s="12"/>
      <c r="HKH103" s="12"/>
      <c r="HKI103" s="12"/>
      <c r="HKJ103" s="12"/>
      <c r="HKK103" s="12"/>
      <c r="HKL103" s="12"/>
      <c r="HKM103" s="12"/>
      <c r="HKN103" s="12"/>
      <c r="HKO103" s="12"/>
      <c r="HKP103" s="12"/>
      <c r="HKQ103" s="12"/>
      <c r="HKR103" s="12"/>
      <c r="HKS103" s="12"/>
      <c r="HKT103" s="12"/>
      <c r="HKU103" s="12"/>
      <c r="HKV103" s="12"/>
      <c r="HKW103" s="12"/>
      <c r="HKX103" s="12"/>
      <c r="HKY103" s="12"/>
      <c r="HKZ103" s="12"/>
      <c r="HLA103" s="12"/>
      <c r="HLB103" s="12"/>
      <c r="HLC103" s="12"/>
      <c r="HLD103" s="12"/>
      <c r="HLE103" s="12"/>
      <c r="HLF103" s="12"/>
      <c r="HLG103" s="12"/>
      <c r="HLH103" s="12"/>
      <c r="HLI103" s="12"/>
      <c r="HLJ103" s="12"/>
      <c r="HLK103" s="12"/>
      <c r="HLL103" s="12"/>
      <c r="HLM103" s="12"/>
      <c r="HLN103" s="12"/>
      <c r="HLO103" s="12"/>
      <c r="HLP103" s="12"/>
      <c r="HLQ103" s="12"/>
      <c r="HLR103" s="12"/>
      <c r="HLS103" s="12"/>
      <c r="HLT103" s="12"/>
      <c r="HLU103" s="12"/>
      <c r="HLV103" s="12"/>
      <c r="HLW103" s="12"/>
      <c r="HLX103" s="12"/>
      <c r="HLY103" s="12"/>
      <c r="HLZ103" s="12"/>
      <c r="HMA103" s="12"/>
      <c r="HMB103" s="12"/>
      <c r="HMC103" s="12"/>
      <c r="HMD103" s="12"/>
      <c r="HME103" s="12"/>
      <c r="HMF103" s="12"/>
      <c r="HMG103" s="12"/>
      <c r="HMH103" s="12"/>
      <c r="HMI103" s="12"/>
      <c r="HMJ103" s="12"/>
      <c r="HMK103" s="12"/>
      <c r="HML103" s="12"/>
      <c r="HMM103" s="12"/>
      <c r="HMN103" s="12"/>
      <c r="HMO103" s="12"/>
      <c r="HMP103" s="12"/>
      <c r="HMQ103" s="12"/>
      <c r="HMR103" s="12"/>
      <c r="HMS103" s="12"/>
      <c r="HMT103" s="12"/>
      <c r="HMU103" s="12"/>
      <c r="HMV103" s="12"/>
      <c r="HMW103" s="12"/>
      <c r="HMX103" s="12"/>
      <c r="HMY103" s="12"/>
      <c r="HMZ103" s="12"/>
      <c r="HNA103" s="12"/>
      <c r="HNB103" s="12"/>
      <c r="HNC103" s="12"/>
      <c r="HND103" s="12"/>
      <c r="HNE103" s="12"/>
      <c r="HNF103" s="12"/>
      <c r="HNG103" s="12"/>
      <c r="HNH103" s="12"/>
      <c r="HNI103" s="12"/>
      <c r="HNJ103" s="12"/>
      <c r="HNK103" s="12"/>
      <c r="HNL103" s="12"/>
      <c r="HNM103" s="12"/>
      <c r="HNN103" s="12"/>
      <c r="HNO103" s="12"/>
      <c r="HNP103" s="12"/>
      <c r="HNQ103" s="12"/>
      <c r="HNR103" s="12"/>
      <c r="HNS103" s="12"/>
      <c r="HNT103" s="12"/>
      <c r="HNU103" s="12"/>
      <c r="HNV103" s="12"/>
      <c r="HNW103" s="12"/>
      <c r="HNX103" s="12"/>
      <c r="HNY103" s="12"/>
      <c r="HNZ103" s="12"/>
      <c r="HOA103" s="12"/>
      <c r="HOB103" s="12"/>
      <c r="HOC103" s="12"/>
      <c r="HOD103" s="12"/>
      <c r="HOE103" s="12"/>
      <c r="HOF103" s="12"/>
      <c r="HOG103" s="12"/>
      <c r="HOH103" s="12"/>
      <c r="HOI103" s="12"/>
      <c r="HOJ103" s="12"/>
      <c r="HOK103" s="12"/>
      <c r="HOL103" s="12"/>
      <c r="HOM103" s="12"/>
      <c r="HON103" s="12"/>
      <c r="HOO103" s="12"/>
      <c r="HOP103" s="12"/>
      <c r="HOQ103" s="12"/>
      <c r="HOR103" s="12"/>
      <c r="HOS103" s="12"/>
      <c r="HOT103" s="12"/>
      <c r="HOU103" s="12"/>
      <c r="HOV103" s="12"/>
      <c r="HOW103" s="12"/>
      <c r="HOX103" s="12"/>
      <c r="HOY103" s="12"/>
      <c r="HOZ103" s="12"/>
      <c r="HPA103" s="12"/>
      <c r="HPB103" s="12"/>
      <c r="HPC103" s="12"/>
      <c r="HPD103" s="12"/>
      <c r="HPE103" s="12"/>
      <c r="HPF103" s="12"/>
      <c r="HPG103" s="12"/>
      <c r="HPH103" s="12"/>
      <c r="HPI103" s="12"/>
      <c r="HPJ103" s="12"/>
      <c r="HPK103" s="12"/>
      <c r="HPL103" s="12"/>
      <c r="HPM103" s="12"/>
      <c r="HPN103" s="12"/>
      <c r="HPO103" s="12"/>
      <c r="HPP103" s="12"/>
      <c r="HPQ103" s="12"/>
      <c r="HPR103" s="12"/>
      <c r="HPS103" s="12"/>
      <c r="HPT103" s="12"/>
      <c r="HPU103" s="12"/>
      <c r="HPV103" s="12"/>
      <c r="HPW103" s="12"/>
      <c r="HPX103" s="12"/>
      <c r="HPY103" s="12"/>
      <c r="HPZ103" s="12"/>
      <c r="HQA103" s="12"/>
      <c r="HQB103" s="12"/>
      <c r="HQC103" s="12"/>
      <c r="HQD103" s="12"/>
      <c r="HQE103" s="12"/>
      <c r="HQF103" s="12"/>
      <c r="HQG103" s="12"/>
      <c r="HQH103" s="12"/>
      <c r="HQI103" s="12"/>
      <c r="HQJ103" s="12"/>
      <c r="HQK103" s="12"/>
      <c r="HQL103" s="12"/>
      <c r="HQM103" s="12"/>
      <c r="HQN103" s="12"/>
      <c r="HQO103" s="12"/>
      <c r="HQP103" s="12"/>
      <c r="HQQ103" s="12"/>
      <c r="HQR103" s="12"/>
      <c r="HQS103" s="12"/>
      <c r="HQT103" s="12"/>
      <c r="HQU103" s="12"/>
      <c r="HQV103" s="12"/>
      <c r="HQW103" s="12"/>
      <c r="HQX103" s="12"/>
      <c r="HQY103" s="12"/>
      <c r="HQZ103" s="12"/>
      <c r="HRA103" s="12"/>
      <c r="HRB103" s="12"/>
      <c r="HRC103" s="12"/>
      <c r="HRD103" s="12"/>
      <c r="HRE103" s="12"/>
      <c r="HRF103" s="12"/>
      <c r="HRG103" s="12"/>
      <c r="HRH103" s="12"/>
      <c r="HRI103" s="12"/>
      <c r="HRJ103" s="12"/>
      <c r="HRK103" s="12"/>
      <c r="HRL103" s="12"/>
      <c r="HRM103" s="12"/>
      <c r="HRN103" s="12"/>
      <c r="HRO103" s="12"/>
      <c r="HRP103" s="12"/>
      <c r="HRQ103" s="12"/>
      <c r="HRR103" s="12"/>
      <c r="HRS103" s="12"/>
      <c r="HRT103" s="12"/>
      <c r="HRU103" s="12"/>
      <c r="HRV103" s="12"/>
      <c r="HRW103" s="12"/>
      <c r="HRX103" s="12"/>
      <c r="HRY103" s="12"/>
      <c r="HRZ103" s="12"/>
      <c r="HSA103" s="12"/>
      <c r="HSB103" s="12"/>
      <c r="HSC103" s="12"/>
      <c r="HSD103" s="12"/>
      <c r="HSE103" s="12"/>
      <c r="HSF103" s="12"/>
      <c r="HSG103" s="12"/>
      <c r="HSH103" s="12"/>
      <c r="HSI103" s="12"/>
      <c r="HSJ103" s="12"/>
      <c r="HSK103" s="12"/>
      <c r="HSL103" s="12"/>
      <c r="HSM103" s="12"/>
      <c r="HSN103" s="12"/>
      <c r="HSO103" s="12"/>
      <c r="HSP103" s="12"/>
      <c r="HSQ103" s="12"/>
      <c r="HSR103" s="12"/>
      <c r="HSS103" s="12"/>
      <c r="HST103" s="12"/>
      <c r="HSU103" s="12"/>
      <c r="HSV103" s="12"/>
      <c r="HSW103" s="12"/>
      <c r="HSX103" s="12"/>
      <c r="HSY103" s="12"/>
      <c r="HSZ103" s="12"/>
      <c r="HTA103" s="12"/>
      <c r="HTB103" s="12"/>
      <c r="HTC103" s="12"/>
      <c r="HTD103" s="12"/>
      <c r="HTE103" s="12"/>
      <c r="HTF103" s="12"/>
      <c r="HTG103" s="12"/>
      <c r="HTH103" s="12"/>
      <c r="HTI103" s="12"/>
      <c r="HTJ103" s="12"/>
      <c r="HTK103" s="12"/>
      <c r="HTL103" s="12"/>
      <c r="HTM103" s="12"/>
      <c r="HTN103" s="12"/>
      <c r="HTO103" s="12"/>
      <c r="HTP103" s="12"/>
      <c r="HTQ103" s="12"/>
      <c r="HTR103" s="12"/>
      <c r="HTS103" s="12"/>
      <c r="HTT103" s="12"/>
      <c r="HTU103" s="12"/>
      <c r="HTV103" s="12"/>
      <c r="HTW103" s="12"/>
      <c r="HTX103" s="12"/>
      <c r="HTY103" s="12"/>
      <c r="HTZ103" s="12"/>
      <c r="HUA103" s="12"/>
      <c r="HUB103" s="12"/>
      <c r="HUC103" s="12"/>
      <c r="HUD103" s="12"/>
      <c r="HUE103" s="12"/>
      <c r="HUF103" s="12"/>
      <c r="HUG103" s="12"/>
      <c r="HUH103" s="12"/>
      <c r="HUI103" s="12"/>
      <c r="HUJ103" s="12"/>
      <c r="HUK103" s="12"/>
      <c r="HUL103" s="12"/>
      <c r="HUM103" s="12"/>
      <c r="HUN103" s="12"/>
      <c r="HUO103" s="12"/>
      <c r="HUP103" s="12"/>
      <c r="HUQ103" s="12"/>
      <c r="HUR103" s="12"/>
      <c r="HUS103" s="12"/>
      <c r="HUT103" s="12"/>
      <c r="HUU103" s="12"/>
      <c r="HUV103" s="12"/>
      <c r="HUW103" s="12"/>
      <c r="HUX103" s="12"/>
      <c r="HUY103" s="12"/>
      <c r="HUZ103" s="12"/>
      <c r="HVA103" s="12"/>
      <c r="HVB103" s="12"/>
      <c r="HVC103" s="12"/>
      <c r="HVD103" s="12"/>
      <c r="HVE103" s="12"/>
      <c r="HVF103" s="12"/>
      <c r="HVG103" s="12"/>
      <c r="HVH103" s="12"/>
      <c r="HVI103" s="12"/>
      <c r="HVJ103" s="12"/>
      <c r="HVK103" s="12"/>
      <c r="HVL103" s="12"/>
      <c r="HVM103" s="12"/>
      <c r="HVN103" s="12"/>
      <c r="HVO103" s="12"/>
      <c r="HVP103" s="12"/>
      <c r="HVQ103" s="12"/>
      <c r="HVR103" s="12"/>
      <c r="HVS103" s="12"/>
      <c r="HVT103" s="12"/>
      <c r="HVU103" s="12"/>
      <c r="HVV103" s="12"/>
      <c r="HVW103" s="12"/>
      <c r="HVX103" s="12"/>
      <c r="HVY103" s="12"/>
      <c r="HVZ103" s="12"/>
      <c r="HWA103" s="12"/>
      <c r="HWB103" s="12"/>
      <c r="HWC103" s="12"/>
      <c r="HWD103" s="12"/>
      <c r="HWE103" s="12"/>
      <c r="HWF103" s="12"/>
      <c r="HWG103" s="12"/>
      <c r="HWH103" s="12"/>
      <c r="HWI103" s="12"/>
      <c r="HWJ103" s="12"/>
      <c r="HWK103" s="12"/>
      <c r="HWL103" s="12"/>
      <c r="HWM103" s="12"/>
      <c r="HWN103" s="12"/>
      <c r="HWO103" s="12"/>
      <c r="HWP103" s="12"/>
      <c r="HWQ103" s="12"/>
      <c r="HWR103" s="12"/>
      <c r="HWS103" s="12"/>
      <c r="HWT103" s="12"/>
      <c r="HWU103" s="12"/>
      <c r="HWV103" s="12"/>
      <c r="HWW103" s="12"/>
      <c r="HWX103" s="12"/>
      <c r="HWY103" s="12"/>
      <c r="HWZ103" s="12"/>
      <c r="HXA103" s="12"/>
      <c r="HXB103" s="12"/>
      <c r="HXC103" s="12"/>
      <c r="HXD103" s="12"/>
      <c r="HXE103" s="12"/>
      <c r="HXF103" s="12"/>
      <c r="HXG103" s="12"/>
      <c r="HXH103" s="12"/>
      <c r="HXI103" s="12"/>
      <c r="HXJ103" s="12"/>
      <c r="HXK103" s="12"/>
      <c r="HXL103" s="12"/>
      <c r="HXM103" s="12"/>
      <c r="HXN103" s="12"/>
      <c r="HXO103" s="12"/>
      <c r="HXP103" s="12"/>
      <c r="HXQ103" s="12"/>
      <c r="HXR103" s="12"/>
      <c r="HXS103" s="12"/>
      <c r="HXT103" s="12"/>
      <c r="HXU103" s="12"/>
      <c r="HXV103" s="12"/>
      <c r="HXW103" s="12"/>
      <c r="HXX103" s="12"/>
      <c r="HXY103" s="12"/>
      <c r="HXZ103" s="12"/>
      <c r="HYA103" s="12"/>
      <c r="HYB103" s="12"/>
      <c r="HYC103" s="12"/>
      <c r="HYD103" s="12"/>
      <c r="HYE103" s="12"/>
      <c r="HYF103" s="12"/>
      <c r="HYG103" s="12"/>
      <c r="HYH103" s="12"/>
      <c r="HYI103" s="12"/>
      <c r="HYJ103" s="12"/>
      <c r="HYK103" s="12"/>
      <c r="HYL103" s="12"/>
      <c r="HYM103" s="12"/>
      <c r="HYN103" s="12"/>
      <c r="HYO103" s="12"/>
      <c r="HYP103" s="12"/>
      <c r="HYQ103" s="12"/>
      <c r="HYR103" s="12"/>
      <c r="HYS103" s="12"/>
      <c r="HYT103" s="12"/>
      <c r="HYU103" s="12"/>
      <c r="HYV103" s="12"/>
      <c r="HYW103" s="12"/>
      <c r="HYX103" s="12"/>
      <c r="HYY103" s="12"/>
      <c r="HYZ103" s="12"/>
      <c r="HZA103" s="12"/>
      <c r="HZB103" s="12"/>
      <c r="HZC103" s="12"/>
      <c r="HZD103" s="12"/>
      <c r="HZE103" s="12"/>
      <c r="HZF103" s="12"/>
      <c r="HZG103" s="12"/>
      <c r="HZH103" s="12"/>
      <c r="HZI103" s="12"/>
      <c r="HZJ103" s="12"/>
      <c r="HZK103" s="12"/>
      <c r="HZL103" s="12"/>
      <c r="HZM103" s="12"/>
      <c r="HZN103" s="12"/>
      <c r="HZO103" s="12"/>
      <c r="HZP103" s="12"/>
      <c r="HZQ103" s="12"/>
      <c r="HZR103" s="12"/>
      <c r="HZS103" s="12"/>
      <c r="HZT103" s="12"/>
      <c r="HZU103" s="12"/>
      <c r="HZV103" s="12"/>
      <c r="HZW103" s="12"/>
      <c r="HZX103" s="12"/>
      <c r="HZY103" s="12"/>
      <c r="HZZ103" s="12"/>
      <c r="IAA103" s="12"/>
      <c r="IAB103" s="12"/>
      <c r="IAC103" s="12"/>
      <c r="IAD103" s="12"/>
      <c r="IAE103" s="12"/>
      <c r="IAF103" s="12"/>
      <c r="IAG103" s="12"/>
      <c r="IAH103" s="12"/>
      <c r="IAI103" s="12"/>
      <c r="IAJ103" s="12"/>
      <c r="IAK103" s="12"/>
      <c r="IAL103" s="12"/>
      <c r="IAM103" s="12"/>
      <c r="IAN103" s="12"/>
      <c r="IAO103" s="12"/>
      <c r="IAP103" s="12"/>
      <c r="IAQ103" s="12"/>
      <c r="IAR103" s="12"/>
      <c r="IAS103" s="12"/>
      <c r="IAT103" s="12"/>
      <c r="IAU103" s="12"/>
      <c r="IAV103" s="12"/>
      <c r="IAW103" s="12"/>
      <c r="IAX103" s="12"/>
      <c r="IAY103" s="12"/>
      <c r="IAZ103" s="12"/>
      <c r="IBA103" s="12"/>
      <c r="IBB103" s="12"/>
      <c r="IBC103" s="12"/>
      <c r="IBD103" s="12"/>
      <c r="IBE103" s="12"/>
      <c r="IBF103" s="12"/>
      <c r="IBG103" s="12"/>
      <c r="IBH103" s="12"/>
      <c r="IBI103" s="12"/>
      <c r="IBJ103" s="12"/>
      <c r="IBK103" s="12"/>
      <c r="IBL103" s="12"/>
      <c r="IBM103" s="12"/>
      <c r="IBN103" s="12"/>
      <c r="IBO103" s="12"/>
      <c r="IBP103" s="12"/>
      <c r="IBQ103" s="12"/>
      <c r="IBR103" s="12"/>
      <c r="IBS103" s="12"/>
      <c r="IBT103" s="12"/>
      <c r="IBU103" s="12"/>
      <c r="IBV103" s="12"/>
      <c r="IBW103" s="12"/>
      <c r="IBX103" s="12"/>
      <c r="IBY103" s="12"/>
      <c r="IBZ103" s="12"/>
      <c r="ICA103" s="12"/>
      <c r="ICB103" s="12"/>
      <c r="ICC103" s="12"/>
      <c r="ICD103" s="12"/>
      <c r="ICE103" s="12"/>
      <c r="ICF103" s="12"/>
      <c r="ICG103" s="12"/>
      <c r="ICH103" s="12"/>
      <c r="ICI103" s="12"/>
      <c r="ICJ103" s="12"/>
      <c r="ICK103" s="12"/>
      <c r="ICL103" s="12"/>
      <c r="ICM103" s="12"/>
      <c r="ICN103" s="12"/>
      <c r="ICO103" s="12"/>
      <c r="ICP103" s="12"/>
      <c r="ICQ103" s="12"/>
      <c r="ICR103" s="12"/>
      <c r="ICS103" s="12"/>
      <c r="ICT103" s="12"/>
      <c r="ICU103" s="12"/>
      <c r="ICV103" s="12"/>
      <c r="ICW103" s="12"/>
      <c r="ICX103" s="12"/>
      <c r="ICY103" s="12"/>
      <c r="ICZ103" s="12"/>
      <c r="IDA103" s="12"/>
      <c r="IDB103" s="12"/>
      <c r="IDC103" s="12"/>
      <c r="IDD103" s="12"/>
      <c r="IDE103" s="12"/>
      <c r="IDF103" s="12"/>
      <c r="IDG103" s="12"/>
      <c r="IDH103" s="12"/>
      <c r="IDI103" s="12"/>
      <c r="IDJ103" s="12"/>
      <c r="IDK103" s="12"/>
      <c r="IDL103" s="12"/>
      <c r="IDM103" s="12"/>
      <c r="IDN103" s="12"/>
      <c r="IDO103" s="12"/>
      <c r="IDP103" s="12"/>
      <c r="IDQ103" s="12"/>
      <c r="IDR103" s="12"/>
      <c r="IDS103" s="12"/>
      <c r="IDT103" s="12"/>
      <c r="IDU103" s="12"/>
      <c r="IDV103" s="12"/>
      <c r="IDW103" s="12"/>
      <c r="IDX103" s="12"/>
      <c r="IDY103" s="12"/>
      <c r="IDZ103" s="12"/>
      <c r="IEA103" s="12"/>
      <c r="IEB103" s="12"/>
      <c r="IEC103" s="12"/>
      <c r="IED103" s="12"/>
      <c r="IEE103" s="12"/>
      <c r="IEF103" s="12"/>
      <c r="IEG103" s="12"/>
      <c r="IEH103" s="12"/>
      <c r="IEI103" s="12"/>
      <c r="IEJ103" s="12"/>
      <c r="IEK103" s="12"/>
      <c r="IEL103" s="12"/>
      <c r="IEM103" s="12"/>
      <c r="IEN103" s="12"/>
      <c r="IEO103" s="12"/>
      <c r="IEP103" s="12"/>
      <c r="IEQ103" s="12"/>
      <c r="IER103" s="12"/>
      <c r="IES103" s="12"/>
      <c r="IET103" s="12"/>
      <c r="IEU103" s="12"/>
      <c r="IEV103" s="12"/>
      <c r="IEW103" s="12"/>
      <c r="IEX103" s="12"/>
      <c r="IEY103" s="12"/>
      <c r="IEZ103" s="12"/>
      <c r="IFA103" s="12"/>
      <c r="IFB103" s="12"/>
      <c r="IFC103" s="12"/>
      <c r="IFD103" s="12"/>
      <c r="IFE103" s="12"/>
      <c r="IFF103" s="12"/>
      <c r="IFG103" s="12"/>
      <c r="IFH103" s="12"/>
      <c r="IFI103" s="12"/>
      <c r="IFJ103" s="12"/>
      <c r="IFK103" s="12"/>
      <c r="IFL103" s="12"/>
      <c r="IFM103" s="12"/>
      <c r="IFN103" s="12"/>
      <c r="IFO103" s="12"/>
      <c r="IFP103" s="12"/>
      <c r="IFQ103" s="12"/>
      <c r="IFR103" s="12"/>
      <c r="IFS103" s="12"/>
      <c r="IFT103" s="12"/>
      <c r="IFU103" s="12"/>
      <c r="IFV103" s="12"/>
      <c r="IFW103" s="12"/>
      <c r="IFX103" s="12"/>
      <c r="IFY103" s="12"/>
      <c r="IFZ103" s="12"/>
      <c r="IGA103" s="12"/>
      <c r="IGB103" s="12"/>
      <c r="IGC103" s="12"/>
      <c r="IGD103" s="12"/>
      <c r="IGE103" s="12"/>
      <c r="IGF103" s="12"/>
      <c r="IGG103" s="12"/>
      <c r="IGH103" s="12"/>
      <c r="IGI103" s="12"/>
      <c r="IGJ103" s="12"/>
      <c r="IGK103" s="12"/>
      <c r="IGL103" s="12"/>
      <c r="IGM103" s="12"/>
      <c r="IGN103" s="12"/>
      <c r="IGO103" s="12"/>
      <c r="IGP103" s="12"/>
      <c r="IGQ103" s="12"/>
      <c r="IGR103" s="12"/>
      <c r="IGS103" s="12"/>
      <c r="IGT103" s="12"/>
      <c r="IGU103" s="12"/>
      <c r="IGV103" s="12"/>
      <c r="IGW103" s="12"/>
      <c r="IGX103" s="12"/>
      <c r="IGY103" s="12"/>
      <c r="IGZ103" s="12"/>
      <c r="IHA103" s="12"/>
      <c r="IHB103" s="12"/>
      <c r="IHC103" s="12"/>
      <c r="IHD103" s="12"/>
      <c r="IHE103" s="12"/>
      <c r="IHF103" s="12"/>
      <c r="IHG103" s="12"/>
      <c r="IHH103" s="12"/>
      <c r="IHI103" s="12"/>
      <c r="IHJ103" s="12"/>
      <c r="IHK103" s="12"/>
      <c r="IHL103" s="12"/>
      <c r="IHM103" s="12"/>
      <c r="IHN103" s="12"/>
      <c r="IHO103" s="12"/>
      <c r="IHP103" s="12"/>
      <c r="IHQ103" s="12"/>
      <c r="IHR103" s="12"/>
      <c r="IHS103" s="12"/>
      <c r="IHT103" s="12"/>
      <c r="IHU103" s="12"/>
      <c r="IHV103" s="12"/>
      <c r="IHW103" s="12"/>
      <c r="IHX103" s="12"/>
      <c r="IHY103" s="12"/>
      <c r="IHZ103" s="12"/>
      <c r="IIA103" s="12"/>
      <c r="IIB103" s="12"/>
      <c r="IIC103" s="12"/>
      <c r="IID103" s="12"/>
      <c r="IIE103" s="12"/>
      <c r="IIF103" s="12"/>
      <c r="IIG103" s="12"/>
      <c r="IIH103" s="12"/>
      <c r="III103" s="12"/>
      <c r="IIJ103" s="12"/>
      <c r="IIK103" s="12"/>
      <c r="IIL103" s="12"/>
      <c r="IIM103" s="12"/>
      <c r="IIN103" s="12"/>
      <c r="IIO103" s="12"/>
      <c r="IIP103" s="12"/>
      <c r="IIQ103" s="12"/>
      <c r="IIR103" s="12"/>
      <c r="IIS103" s="12"/>
      <c r="IIT103" s="12"/>
      <c r="IIU103" s="12"/>
      <c r="IIV103" s="12"/>
      <c r="IIW103" s="12"/>
      <c r="IIX103" s="12"/>
      <c r="IIY103" s="12"/>
      <c r="IIZ103" s="12"/>
      <c r="IJA103" s="12"/>
      <c r="IJB103" s="12"/>
      <c r="IJC103" s="12"/>
      <c r="IJD103" s="12"/>
      <c r="IJE103" s="12"/>
      <c r="IJF103" s="12"/>
      <c r="IJG103" s="12"/>
      <c r="IJH103" s="12"/>
      <c r="IJI103" s="12"/>
      <c r="IJJ103" s="12"/>
      <c r="IJK103" s="12"/>
      <c r="IJL103" s="12"/>
      <c r="IJM103" s="12"/>
      <c r="IJN103" s="12"/>
      <c r="IJO103" s="12"/>
      <c r="IJP103" s="12"/>
      <c r="IJQ103" s="12"/>
      <c r="IJR103" s="12"/>
      <c r="IJS103" s="12"/>
      <c r="IJT103" s="12"/>
      <c r="IJU103" s="12"/>
      <c r="IJV103" s="12"/>
      <c r="IJW103" s="12"/>
      <c r="IJX103" s="12"/>
      <c r="IJY103" s="12"/>
      <c r="IJZ103" s="12"/>
      <c r="IKA103" s="12"/>
      <c r="IKB103" s="12"/>
      <c r="IKC103" s="12"/>
      <c r="IKD103" s="12"/>
      <c r="IKE103" s="12"/>
      <c r="IKF103" s="12"/>
      <c r="IKG103" s="12"/>
      <c r="IKH103" s="12"/>
      <c r="IKI103" s="12"/>
      <c r="IKJ103" s="12"/>
      <c r="IKK103" s="12"/>
      <c r="IKL103" s="12"/>
      <c r="IKM103" s="12"/>
      <c r="IKN103" s="12"/>
      <c r="IKO103" s="12"/>
      <c r="IKP103" s="12"/>
      <c r="IKQ103" s="12"/>
      <c r="IKR103" s="12"/>
      <c r="IKS103" s="12"/>
      <c r="IKT103" s="12"/>
      <c r="IKU103" s="12"/>
      <c r="IKV103" s="12"/>
      <c r="IKW103" s="12"/>
      <c r="IKX103" s="12"/>
      <c r="IKY103" s="12"/>
      <c r="IKZ103" s="12"/>
      <c r="ILA103" s="12"/>
      <c r="ILB103" s="12"/>
      <c r="ILC103" s="12"/>
      <c r="ILD103" s="12"/>
      <c r="ILE103" s="12"/>
      <c r="ILF103" s="12"/>
      <c r="ILG103" s="12"/>
      <c r="ILH103" s="12"/>
      <c r="ILI103" s="12"/>
      <c r="ILJ103" s="12"/>
      <c r="ILK103" s="12"/>
      <c r="ILL103" s="12"/>
      <c r="ILM103" s="12"/>
      <c r="ILN103" s="12"/>
      <c r="ILO103" s="12"/>
      <c r="ILP103" s="12"/>
      <c r="ILQ103" s="12"/>
      <c r="ILR103" s="12"/>
      <c r="ILS103" s="12"/>
      <c r="ILT103" s="12"/>
      <c r="ILU103" s="12"/>
      <c r="ILV103" s="12"/>
      <c r="ILW103" s="12"/>
      <c r="ILX103" s="12"/>
      <c r="ILY103" s="12"/>
      <c r="ILZ103" s="12"/>
      <c r="IMA103" s="12"/>
      <c r="IMB103" s="12"/>
      <c r="IMC103" s="12"/>
      <c r="IMD103" s="12"/>
      <c r="IME103" s="12"/>
      <c r="IMF103" s="12"/>
      <c r="IMG103" s="12"/>
      <c r="IMH103" s="12"/>
      <c r="IMI103" s="12"/>
      <c r="IMJ103" s="12"/>
      <c r="IMK103" s="12"/>
      <c r="IML103" s="12"/>
      <c r="IMM103" s="12"/>
      <c r="IMN103" s="12"/>
      <c r="IMO103" s="12"/>
      <c r="IMP103" s="12"/>
      <c r="IMQ103" s="12"/>
      <c r="IMR103" s="12"/>
      <c r="IMS103" s="12"/>
      <c r="IMT103" s="12"/>
      <c r="IMU103" s="12"/>
      <c r="IMV103" s="12"/>
      <c r="IMW103" s="12"/>
      <c r="IMX103" s="12"/>
      <c r="IMY103" s="12"/>
      <c r="IMZ103" s="12"/>
      <c r="INA103" s="12"/>
      <c r="INB103" s="12"/>
      <c r="INC103" s="12"/>
      <c r="IND103" s="12"/>
      <c r="INE103" s="12"/>
      <c r="INF103" s="12"/>
      <c r="ING103" s="12"/>
      <c r="INH103" s="12"/>
      <c r="INI103" s="12"/>
      <c r="INJ103" s="12"/>
      <c r="INK103" s="12"/>
      <c r="INL103" s="12"/>
      <c r="INM103" s="12"/>
      <c r="INN103" s="12"/>
      <c r="INO103" s="12"/>
      <c r="INP103" s="12"/>
      <c r="INQ103" s="12"/>
      <c r="INR103" s="12"/>
      <c r="INS103" s="12"/>
      <c r="INT103" s="12"/>
      <c r="INU103" s="12"/>
      <c r="INV103" s="12"/>
      <c r="INW103" s="12"/>
      <c r="INX103" s="12"/>
      <c r="INY103" s="12"/>
      <c r="INZ103" s="12"/>
      <c r="IOA103" s="12"/>
      <c r="IOB103" s="12"/>
      <c r="IOC103" s="12"/>
      <c r="IOD103" s="12"/>
      <c r="IOE103" s="12"/>
      <c r="IOF103" s="12"/>
      <c r="IOG103" s="12"/>
      <c r="IOH103" s="12"/>
      <c r="IOI103" s="12"/>
      <c r="IOJ103" s="12"/>
      <c r="IOK103" s="12"/>
      <c r="IOL103" s="12"/>
      <c r="IOM103" s="12"/>
      <c r="ION103" s="12"/>
      <c r="IOO103" s="12"/>
      <c r="IOP103" s="12"/>
      <c r="IOQ103" s="12"/>
      <c r="IOR103" s="12"/>
      <c r="IOS103" s="12"/>
      <c r="IOT103" s="12"/>
      <c r="IOU103" s="12"/>
      <c r="IOV103" s="12"/>
      <c r="IOW103" s="12"/>
      <c r="IOX103" s="12"/>
      <c r="IOY103" s="12"/>
      <c r="IOZ103" s="12"/>
      <c r="IPA103" s="12"/>
      <c r="IPB103" s="12"/>
      <c r="IPC103" s="12"/>
      <c r="IPD103" s="12"/>
      <c r="IPE103" s="12"/>
      <c r="IPF103" s="12"/>
      <c r="IPG103" s="12"/>
      <c r="IPH103" s="12"/>
      <c r="IPI103" s="12"/>
      <c r="IPJ103" s="12"/>
      <c r="IPK103" s="12"/>
      <c r="IPL103" s="12"/>
      <c r="IPM103" s="12"/>
      <c r="IPN103" s="12"/>
      <c r="IPO103" s="12"/>
      <c r="IPP103" s="12"/>
      <c r="IPQ103" s="12"/>
      <c r="IPR103" s="12"/>
      <c r="IPS103" s="12"/>
      <c r="IPT103" s="12"/>
      <c r="IPU103" s="12"/>
      <c r="IPV103" s="12"/>
      <c r="IPW103" s="12"/>
      <c r="IPX103" s="12"/>
      <c r="IPY103" s="12"/>
      <c r="IPZ103" s="12"/>
      <c r="IQA103" s="12"/>
      <c r="IQB103" s="12"/>
      <c r="IQC103" s="12"/>
      <c r="IQD103" s="12"/>
      <c r="IQE103" s="12"/>
      <c r="IQF103" s="12"/>
      <c r="IQG103" s="12"/>
      <c r="IQH103" s="12"/>
      <c r="IQI103" s="12"/>
      <c r="IQJ103" s="12"/>
      <c r="IQK103" s="12"/>
      <c r="IQL103" s="12"/>
      <c r="IQM103" s="12"/>
      <c r="IQN103" s="12"/>
      <c r="IQO103" s="12"/>
      <c r="IQP103" s="12"/>
      <c r="IQQ103" s="12"/>
      <c r="IQR103" s="12"/>
      <c r="IQS103" s="12"/>
      <c r="IQT103" s="12"/>
      <c r="IQU103" s="12"/>
      <c r="IQV103" s="12"/>
      <c r="IQW103" s="12"/>
      <c r="IQX103" s="12"/>
      <c r="IQY103" s="12"/>
      <c r="IQZ103" s="12"/>
      <c r="IRA103" s="12"/>
      <c r="IRB103" s="12"/>
      <c r="IRC103" s="12"/>
      <c r="IRD103" s="12"/>
      <c r="IRE103" s="12"/>
      <c r="IRF103" s="12"/>
      <c r="IRG103" s="12"/>
      <c r="IRH103" s="12"/>
      <c r="IRI103" s="12"/>
      <c r="IRJ103" s="12"/>
      <c r="IRK103" s="12"/>
      <c r="IRL103" s="12"/>
      <c r="IRM103" s="12"/>
      <c r="IRN103" s="12"/>
      <c r="IRO103" s="12"/>
      <c r="IRP103" s="12"/>
      <c r="IRQ103" s="12"/>
      <c r="IRR103" s="12"/>
      <c r="IRS103" s="12"/>
      <c r="IRT103" s="12"/>
      <c r="IRU103" s="12"/>
      <c r="IRV103" s="12"/>
      <c r="IRW103" s="12"/>
      <c r="IRX103" s="12"/>
      <c r="IRY103" s="12"/>
      <c r="IRZ103" s="12"/>
      <c r="ISA103" s="12"/>
      <c r="ISB103" s="12"/>
      <c r="ISC103" s="12"/>
      <c r="ISD103" s="12"/>
      <c r="ISE103" s="12"/>
      <c r="ISF103" s="12"/>
      <c r="ISG103" s="12"/>
      <c r="ISH103" s="12"/>
      <c r="ISI103" s="12"/>
      <c r="ISJ103" s="12"/>
      <c r="ISK103" s="12"/>
      <c r="ISL103" s="12"/>
      <c r="ISM103" s="12"/>
      <c r="ISN103" s="12"/>
      <c r="ISO103" s="12"/>
      <c r="ISP103" s="12"/>
      <c r="ISQ103" s="12"/>
      <c r="ISR103" s="12"/>
      <c r="ISS103" s="12"/>
      <c r="IST103" s="12"/>
      <c r="ISU103" s="12"/>
      <c r="ISV103" s="12"/>
      <c r="ISW103" s="12"/>
      <c r="ISX103" s="12"/>
      <c r="ISY103" s="12"/>
      <c r="ISZ103" s="12"/>
      <c r="ITA103" s="12"/>
      <c r="ITB103" s="12"/>
      <c r="ITC103" s="12"/>
      <c r="ITD103" s="12"/>
      <c r="ITE103" s="12"/>
      <c r="ITF103" s="12"/>
      <c r="ITG103" s="12"/>
      <c r="ITH103" s="12"/>
      <c r="ITI103" s="12"/>
      <c r="ITJ103" s="12"/>
      <c r="ITK103" s="12"/>
      <c r="ITL103" s="12"/>
      <c r="ITM103" s="12"/>
      <c r="ITN103" s="12"/>
      <c r="ITO103" s="12"/>
      <c r="ITP103" s="12"/>
      <c r="ITQ103" s="12"/>
      <c r="ITR103" s="12"/>
      <c r="ITS103" s="12"/>
      <c r="ITT103" s="12"/>
      <c r="ITU103" s="12"/>
      <c r="ITV103" s="12"/>
      <c r="ITW103" s="12"/>
      <c r="ITX103" s="12"/>
      <c r="ITY103" s="12"/>
      <c r="ITZ103" s="12"/>
      <c r="IUA103" s="12"/>
      <c r="IUB103" s="12"/>
      <c r="IUC103" s="12"/>
      <c r="IUD103" s="12"/>
      <c r="IUE103" s="12"/>
      <c r="IUF103" s="12"/>
      <c r="IUG103" s="12"/>
      <c r="IUH103" s="12"/>
      <c r="IUI103" s="12"/>
      <c r="IUJ103" s="12"/>
      <c r="IUK103" s="12"/>
      <c r="IUL103" s="12"/>
      <c r="IUM103" s="12"/>
      <c r="IUN103" s="12"/>
      <c r="IUO103" s="12"/>
      <c r="IUP103" s="12"/>
      <c r="IUQ103" s="12"/>
      <c r="IUR103" s="12"/>
      <c r="IUS103" s="12"/>
      <c r="IUT103" s="12"/>
      <c r="IUU103" s="12"/>
      <c r="IUV103" s="12"/>
      <c r="IUW103" s="12"/>
      <c r="IUX103" s="12"/>
      <c r="IUY103" s="12"/>
      <c r="IUZ103" s="12"/>
      <c r="IVA103" s="12"/>
      <c r="IVB103" s="12"/>
      <c r="IVC103" s="12"/>
      <c r="IVD103" s="12"/>
      <c r="IVE103" s="12"/>
      <c r="IVF103" s="12"/>
      <c r="IVG103" s="12"/>
      <c r="IVH103" s="12"/>
      <c r="IVI103" s="12"/>
      <c r="IVJ103" s="12"/>
      <c r="IVK103" s="12"/>
      <c r="IVL103" s="12"/>
      <c r="IVM103" s="12"/>
      <c r="IVN103" s="12"/>
      <c r="IVO103" s="12"/>
      <c r="IVP103" s="12"/>
      <c r="IVQ103" s="12"/>
      <c r="IVR103" s="12"/>
      <c r="IVS103" s="12"/>
      <c r="IVT103" s="12"/>
      <c r="IVU103" s="12"/>
      <c r="IVV103" s="12"/>
      <c r="IVW103" s="12"/>
      <c r="IVX103" s="12"/>
      <c r="IVY103" s="12"/>
      <c r="IVZ103" s="12"/>
      <c r="IWA103" s="12"/>
      <c r="IWB103" s="12"/>
      <c r="IWC103" s="12"/>
      <c r="IWD103" s="12"/>
      <c r="IWE103" s="12"/>
      <c r="IWF103" s="12"/>
      <c r="IWG103" s="12"/>
      <c r="IWH103" s="12"/>
      <c r="IWI103" s="12"/>
      <c r="IWJ103" s="12"/>
      <c r="IWK103" s="12"/>
      <c r="IWL103" s="12"/>
      <c r="IWM103" s="12"/>
      <c r="IWN103" s="12"/>
      <c r="IWO103" s="12"/>
      <c r="IWP103" s="12"/>
      <c r="IWQ103" s="12"/>
      <c r="IWR103" s="12"/>
      <c r="IWS103" s="12"/>
      <c r="IWT103" s="12"/>
      <c r="IWU103" s="12"/>
      <c r="IWV103" s="12"/>
      <c r="IWW103" s="12"/>
      <c r="IWX103" s="12"/>
      <c r="IWY103" s="12"/>
      <c r="IWZ103" s="12"/>
      <c r="IXA103" s="12"/>
      <c r="IXB103" s="12"/>
      <c r="IXC103" s="12"/>
      <c r="IXD103" s="12"/>
      <c r="IXE103" s="12"/>
      <c r="IXF103" s="12"/>
      <c r="IXG103" s="12"/>
      <c r="IXH103" s="12"/>
      <c r="IXI103" s="12"/>
      <c r="IXJ103" s="12"/>
      <c r="IXK103" s="12"/>
      <c r="IXL103" s="12"/>
      <c r="IXM103" s="12"/>
      <c r="IXN103" s="12"/>
      <c r="IXO103" s="12"/>
      <c r="IXP103" s="12"/>
      <c r="IXQ103" s="12"/>
      <c r="IXR103" s="12"/>
      <c r="IXS103" s="12"/>
      <c r="IXT103" s="12"/>
      <c r="IXU103" s="12"/>
      <c r="IXV103" s="12"/>
      <c r="IXW103" s="12"/>
      <c r="IXX103" s="12"/>
      <c r="IXY103" s="12"/>
      <c r="IXZ103" s="12"/>
      <c r="IYA103" s="12"/>
      <c r="IYB103" s="12"/>
      <c r="IYC103" s="12"/>
      <c r="IYD103" s="12"/>
      <c r="IYE103" s="12"/>
      <c r="IYF103" s="12"/>
      <c r="IYG103" s="12"/>
      <c r="IYH103" s="12"/>
      <c r="IYI103" s="12"/>
      <c r="IYJ103" s="12"/>
      <c r="IYK103" s="12"/>
      <c r="IYL103" s="12"/>
      <c r="IYM103" s="12"/>
      <c r="IYN103" s="12"/>
      <c r="IYO103" s="12"/>
      <c r="IYP103" s="12"/>
      <c r="IYQ103" s="12"/>
      <c r="IYR103" s="12"/>
      <c r="IYS103" s="12"/>
      <c r="IYT103" s="12"/>
      <c r="IYU103" s="12"/>
      <c r="IYV103" s="12"/>
      <c r="IYW103" s="12"/>
      <c r="IYX103" s="12"/>
      <c r="IYY103" s="12"/>
      <c r="IYZ103" s="12"/>
      <c r="IZA103" s="12"/>
      <c r="IZB103" s="12"/>
      <c r="IZC103" s="12"/>
      <c r="IZD103" s="12"/>
      <c r="IZE103" s="12"/>
      <c r="IZF103" s="12"/>
      <c r="IZG103" s="12"/>
      <c r="IZH103" s="12"/>
      <c r="IZI103" s="12"/>
      <c r="IZJ103" s="12"/>
      <c r="IZK103" s="12"/>
      <c r="IZL103" s="12"/>
      <c r="IZM103" s="12"/>
      <c r="IZN103" s="12"/>
      <c r="IZO103" s="12"/>
      <c r="IZP103" s="12"/>
      <c r="IZQ103" s="12"/>
      <c r="IZR103" s="12"/>
      <c r="IZS103" s="12"/>
      <c r="IZT103" s="12"/>
      <c r="IZU103" s="12"/>
      <c r="IZV103" s="12"/>
      <c r="IZW103" s="12"/>
      <c r="IZX103" s="12"/>
      <c r="IZY103" s="12"/>
      <c r="IZZ103" s="12"/>
      <c r="JAA103" s="12"/>
      <c r="JAB103" s="12"/>
      <c r="JAC103" s="12"/>
      <c r="JAD103" s="12"/>
      <c r="JAE103" s="12"/>
      <c r="JAF103" s="12"/>
      <c r="JAG103" s="12"/>
      <c r="JAH103" s="12"/>
      <c r="JAI103" s="12"/>
      <c r="JAJ103" s="12"/>
      <c r="JAK103" s="12"/>
      <c r="JAL103" s="12"/>
      <c r="JAM103" s="12"/>
      <c r="JAN103" s="12"/>
      <c r="JAO103" s="12"/>
      <c r="JAP103" s="12"/>
      <c r="JAQ103" s="12"/>
      <c r="JAR103" s="12"/>
      <c r="JAS103" s="12"/>
      <c r="JAT103" s="12"/>
      <c r="JAU103" s="12"/>
      <c r="JAV103" s="12"/>
      <c r="JAW103" s="12"/>
      <c r="JAX103" s="12"/>
      <c r="JAY103" s="12"/>
      <c r="JAZ103" s="12"/>
      <c r="JBA103" s="12"/>
      <c r="JBB103" s="12"/>
      <c r="JBC103" s="12"/>
      <c r="JBD103" s="12"/>
      <c r="JBE103" s="12"/>
      <c r="JBF103" s="12"/>
      <c r="JBG103" s="12"/>
      <c r="JBH103" s="12"/>
      <c r="JBI103" s="12"/>
      <c r="JBJ103" s="12"/>
      <c r="JBK103" s="12"/>
      <c r="JBL103" s="12"/>
      <c r="JBM103" s="12"/>
      <c r="JBN103" s="12"/>
      <c r="JBO103" s="12"/>
      <c r="JBP103" s="12"/>
      <c r="JBQ103" s="12"/>
      <c r="JBR103" s="12"/>
      <c r="JBS103" s="12"/>
      <c r="JBT103" s="12"/>
      <c r="JBU103" s="12"/>
      <c r="JBV103" s="12"/>
      <c r="JBW103" s="12"/>
      <c r="JBX103" s="12"/>
      <c r="JBY103" s="12"/>
      <c r="JBZ103" s="12"/>
      <c r="JCA103" s="12"/>
      <c r="JCB103" s="12"/>
      <c r="JCC103" s="12"/>
      <c r="JCD103" s="12"/>
      <c r="JCE103" s="12"/>
      <c r="JCF103" s="12"/>
      <c r="JCG103" s="12"/>
      <c r="JCH103" s="12"/>
      <c r="JCI103" s="12"/>
      <c r="JCJ103" s="12"/>
      <c r="JCK103" s="12"/>
      <c r="JCL103" s="12"/>
      <c r="JCM103" s="12"/>
      <c r="JCN103" s="12"/>
      <c r="JCO103" s="12"/>
      <c r="JCP103" s="12"/>
      <c r="JCQ103" s="12"/>
      <c r="JCR103" s="12"/>
      <c r="JCS103" s="12"/>
      <c r="JCT103" s="12"/>
      <c r="JCU103" s="12"/>
      <c r="JCV103" s="12"/>
      <c r="JCW103" s="12"/>
      <c r="JCX103" s="12"/>
      <c r="JCY103" s="12"/>
      <c r="JCZ103" s="12"/>
      <c r="JDA103" s="12"/>
      <c r="JDB103" s="12"/>
      <c r="JDC103" s="12"/>
      <c r="JDD103" s="12"/>
      <c r="JDE103" s="12"/>
      <c r="JDF103" s="12"/>
      <c r="JDG103" s="12"/>
      <c r="JDH103" s="12"/>
      <c r="JDI103" s="12"/>
      <c r="JDJ103" s="12"/>
      <c r="JDK103" s="12"/>
      <c r="JDL103" s="12"/>
      <c r="JDM103" s="12"/>
      <c r="JDN103" s="12"/>
      <c r="JDO103" s="12"/>
      <c r="JDP103" s="12"/>
      <c r="JDQ103" s="12"/>
      <c r="JDR103" s="12"/>
      <c r="JDS103" s="12"/>
      <c r="JDT103" s="12"/>
      <c r="JDU103" s="12"/>
      <c r="JDV103" s="12"/>
      <c r="JDW103" s="12"/>
      <c r="JDX103" s="12"/>
      <c r="JDY103" s="12"/>
      <c r="JDZ103" s="12"/>
      <c r="JEA103" s="12"/>
      <c r="JEB103" s="12"/>
      <c r="JEC103" s="12"/>
      <c r="JED103" s="12"/>
      <c r="JEE103" s="12"/>
      <c r="JEF103" s="12"/>
      <c r="JEG103" s="12"/>
      <c r="JEH103" s="12"/>
      <c r="JEI103" s="12"/>
      <c r="JEJ103" s="12"/>
      <c r="JEK103" s="12"/>
      <c r="JEL103" s="12"/>
      <c r="JEM103" s="12"/>
      <c r="JEN103" s="12"/>
      <c r="JEO103" s="12"/>
      <c r="JEP103" s="12"/>
      <c r="JEQ103" s="12"/>
      <c r="JER103" s="12"/>
      <c r="JES103" s="12"/>
      <c r="JET103" s="12"/>
      <c r="JEU103" s="12"/>
      <c r="JEV103" s="12"/>
      <c r="JEW103" s="12"/>
      <c r="JEX103" s="12"/>
      <c r="JEY103" s="12"/>
      <c r="JEZ103" s="12"/>
      <c r="JFA103" s="12"/>
      <c r="JFB103" s="12"/>
      <c r="JFC103" s="12"/>
      <c r="JFD103" s="12"/>
      <c r="JFE103" s="12"/>
      <c r="JFF103" s="12"/>
      <c r="JFG103" s="12"/>
      <c r="JFH103" s="12"/>
      <c r="JFI103" s="12"/>
      <c r="JFJ103" s="12"/>
      <c r="JFK103" s="12"/>
      <c r="JFL103" s="12"/>
      <c r="JFM103" s="12"/>
      <c r="JFN103" s="12"/>
      <c r="JFO103" s="12"/>
      <c r="JFP103" s="12"/>
      <c r="JFQ103" s="12"/>
      <c r="JFR103" s="12"/>
      <c r="JFS103" s="12"/>
      <c r="JFT103" s="12"/>
      <c r="JFU103" s="12"/>
      <c r="JFV103" s="12"/>
      <c r="JFW103" s="12"/>
      <c r="JFX103" s="12"/>
      <c r="JFY103" s="12"/>
      <c r="JFZ103" s="12"/>
      <c r="JGA103" s="12"/>
      <c r="JGB103" s="12"/>
      <c r="JGC103" s="12"/>
      <c r="JGD103" s="12"/>
      <c r="JGE103" s="12"/>
      <c r="JGF103" s="12"/>
      <c r="JGG103" s="12"/>
      <c r="JGH103" s="12"/>
      <c r="JGI103" s="12"/>
      <c r="JGJ103" s="12"/>
      <c r="JGK103" s="12"/>
      <c r="JGL103" s="12"/>
      <c r="JGM103" s="12"/>
      <c r="JGN103" s="12"/>
      <c r="JGO103" s="12"/>
      <c r="JGP103" s="12"/>
      <c r="JGQ103" s="12"/>
      <c r="JGR103" s="12"/>
      <c r="JGS103" s="12"/>
      <c r="JGT103" s="12"/>
      <c r="JGU103" s="12"/>
      <c r="JGV103" s="12"/>
      <c r="JGW103" s="12"/>
      <c r="JGX103" s="12"/>
      <c r="JGY103" s="12"/>
      <c r="JGZ103" s="12"/>
      <c r="JHA103" s="12"/>
      <c r="JHB103" s="12"/>
      <c r="JHC103" s="12"/>
      <c r="JHD103" s="12"/>
      <c r="JHE103" s="12"/>
      <c r="JHF103" s="12"/>
      <c r="JHG103" s="12"/>
      <c r="JHH103" s="12"/>
      <c r="JHI103" s="12"/>
      <c r="JHJ103" s="12"/>
      <c r="JHK103" s="12"/>
      <c r="JHL103" s="12"/>
      <c r="JHM103" s="12"/>
      <c r="JHN103" s="12"/>
      <c r="JHO103" s="12"/>
      <c r="JHP103" s="12"/>
      <c r="JHQ103" s="12"/>
      <c r="JHR103" s="12"/>
      <c r="JHS103" s="12"/>
      <c r="JHT103" s="12"/>
      <c r="JHU103" s="12"/>
      <c r="JHV103" s="12"/>
      <c r="JHW103" s="12"/>
      <c r="JHX103" s="12"/>
      <c r="JHY103" s="12"/>
      <c r="JHZ103" s="12"/>
      <c r="JIA103" s="12"/>
      <c r="JIB103" s="12"/>
      <c r="JIC103" s="12"/>
      <c r="JID103" s="12"/>
      <c r="JIE103" s="12"/>
      <c r="JIF103" s="12"/>
      <c r="JIG103" s="12"/>
      <c r="JIH103" s="12"/>
      <c r="JII103" s="12"/>
      <c r="JIJ103" s="12"/>
      <c r="JIK103" s="12"/>
      <c r="JIL103" s="12"/>
      <c r="JIM103" s="12"/>
      <c r="JIN103" s="12"/>
      <c r="JIO103" s="12"/>
      <c r="JIP103" s="12"/>
      <c r="JIQ103" s="12"/>
      <c r="JIR103" s="12"/>
      <c r="JIS103" s="12"/>
      <c r="JIT103" s="12"/>
      <c r="JIU103" s="12"/>
      <c r="JIV103" s="12"/>
      <c r="JIW103" s="12"/>
      <c r="JIX103" s="12"/>
      <c r="JIY103" s="12"/>
      <c r="JIZ103" s="12"/>
      <c r="JJA103" s="12"/>
      <c r="JJB103" s="12"/>
      <c r="JJC103" s="12"/>
      <c r="JJD103" s="12"/>
      <c r="JJE103" s="12"/>
      <c r="JJF103" s="12"/>
      <c r="JJG103" s="12"/>
      <c r="JJH103" s="12"/>
      <c r="JJI103" s="12"/>
      <c r="JJJ103" s="12"/>
      <c r="JJK103" s="12"/>
      <c r="JJL103" s="12"/>
      <c r="JJM103" s="12"/>
      <c r="JJN103" s="12"/>
      <c r="JJO103" s="12"/>
      <c r="JJP103" s="12"/>
      <c r="JJQ103" s="12"/>
      <c r="JJR103" s="12"/>
      <c r="JJS103" s="12"/>
      <c r="JJT103" s="12"/>
      <c r="JJU103" s="12"/>
      <c r="JJV103" s="12"/>
      <c r="JJW103" s="12"/>
      <c r="JJX103" s="12"/>
      <c r="JJY103" s="12"/>
      <c r="JJZ103" s="12"/>
      <c r="JKA103" s="12"/>
      <c r="JKB103" s="12"/>
      <c r="JKC103" s="12"/>
      <c r="JKD103" s="12"/>
      <c r="JKE103" s="12"/>
      <c r="JKF103" s="12"/>
      <c r="JKG103" s="12"/>
      <c r="JKH103" s="12"/>
      <c r="JKI103" s="12"/>
      <c r="JKJ103" s="12"/>
      <c r="JKK103" s="12"/>
      <c r="JKL103" s="12"/>
      <c r="JKM103" s="12"/>
      <c r="JKN103" s="12"/>
      <c r="JKO103" s="12"/>
      <c r="JKP103" s="12"/>
      <c r="JKQ103" s="12"/>
      <c r="JKR103" s="12"/>
      <c r="JKS103" s="12"/>
      <c r="JKT103" s="12"/>
      <c r="JKU103" s="12"/>
      <c r="JKV103" s="12"/>
      <c r="JKW103" s="12"/>
      <c r="JKX103" s="12"/>
      <c r="JKY103" s="12"/>
      <c r="JKZ103" s="12"/>
      <c r="JLA103" s="12"/>
      <c r="JLB103" s="12"/>
      <c r="JLC103" s="12"/>
      <c r="JLD103" s="12"/>
      <c r="JLE103" s="12"/>
      <c r="JLF103" s="12"/>
      <c r="JLG103" s="12"/>
      <c r="JLH103" s="12"/>
      <c r="JLI103" s="12"/>
      <c r="JLJ103" s="12"/>
      <c r="JLK103" s="12"/>
      <c r="JLL103" s="12"/>
      <c r="JLM103" s="12"/>
      <c r="JLN103" s="12"/>
      <c r="JLO103" s="12"/>
      <c r="JLP103" s="12"/>
      <c r="JLQ103" s="12"/>
      <c r="JLR103" s="12"/>
      <c r="JLS103" s="12"/>
      <c r="JLT103" s="12"/>
      <c r="JLU103" s="12"/>
      <c r="JLV103" s="12"/>
      <c r="JLW103" s="12"/>
      <c r="JLX103" s="12"/>
      <c r="JLY103" s="12"/>
      <c r="JLZ103" s="12"/>
      <c r="JMA103" s="12"/>
      <c r="JMB103" s="12"/>
      <c r="JMC103" s="12"/>
      <c r="JMD103" s="12"/>
      <c r="JME103" s="12"/>
      <c r="JMF103" s="12"/>
      <c r="JMG103" s="12"/>
      <c r="JMH103" s="12"/>
      <c r="JMI103" s="12"/>
      <c r="JMJ103" s="12"/>
      <c r="JMK103" s="12"/>
      <c r="JML103" s="12"/>
      <c r="JMM103" s="12"/>
      <c r="JMN103" s="12"/>
      <c r="JMO103" s="12"/>
      <c r="JMP103" s="12"/>
      <c r="JMQ103" s="12"/>
      <c r="JMR103" s="12"/>
      <c r="JMS103" s="12"/>
      <c r="JMT103" s="12"/>
      <c r="JMU103" s="12"/>
      <c r="JMV103" s="12"/>
      <c r="JMW103" s="12"/>
      <c r="JMX103" s="12"/>
      <c r="JMY103" s="12"/>
      <c r="JMZ103" s="12"/>
      <c r="JNA103" s="12"/>
      <c r="JNB103" s="12"/>
      <c r="JNC103" s="12"/>
      <c r="JND103" s="12"/>
      <c r="JNE103" s="12"/>
      <c r="JNF103" s="12"/>
      <c r="JNG103" s="12"/>
      <c r="JNH103" s="12"/>
      <c r="JNI103" s="12"/>
      <c r="JNJ103" s="12"/>
      <c r="JNK103" s="12"/>
      <c r="JNL103" s="12"/>
      <c r="JNM103" s="12"/>
      <c r="JNN103" s="12"/>
      <c r="JNO103" s="12"/>
      <c r="JNP103" s="12"/>
      <c r="JNQ103" s="12"/>
      <c r="JNR103" s="12"/>
      <c r="JNS103" s="12"/>
      <c r="JNT103" s="12"/>
      <c r="JNU103" s="12"/>
      <c r="JNV103" s="12"/>
      <c r="JNW103" s="12"/>
      <c r="JNX103" s="12"/>
      <c r="JNY103" s="12"/>
      <c r="JNZ103" s="12"/>
      <c r="JOA103" s="12"/>
      <c r="JOB103" s="12"/>
      <c r="JOC103" s="12"/>
      <c r="JOD103" s="12"/>
      <c r="JOE103" s="12"/>
      <c r="JOF103" s="12"/>
      <c r="JOG103" s="12"/>
      <c r="JOH103" s="12"/>
      <c r="JOI103" s="12"/>
      <c r="JOJ103" s="12"/>
      <c r="JOK103" s="12"/>
      <c r="JOL103" s="12"/>
      <c r="JOM103" s="12"/>
      <c r="JON103" s="12"/>
      <c r="JOO103" s="12"/>
      <c r="JOP103" s="12"/>
      <c r="JOQ103" s="12"/>
      <c r="JOR103" s="12"/>
      <c r="JOS103" s="12"/>
      <c r="JOT103" s="12"/>
      <c r="JOU103" s="12"/>
      <c r="JOV103" s="12"/>
      <c r="JOW103" s="12"/>
      <c r="JOX103" s="12"/>
      <c r="JOY103" s="12"/>
      <c r="JOZ103" s="12"/>
      <c r="JPA103" s="12"/>
      <c r="JPB103" s="12"/>
      <c r="JPC103" s="12"/>
      <c r="JPD103" s="12"/>
      <c r="JPE103" s="12"/>
      <c r="JPF103" s="12"/>
      <c r="JPG103" s="12"/>
      <c r="JPH103" s="12"/>
      <c r="JPI103" s="12"/>
      <c r="JPJ103" s="12"/>
      <c r="JPK103" s="12"/>
      <c r="JPL103" s="12"/>
      <c r="JPM103" s="12"/>
      <c r="JPN103" s="12"/>
      <c r="JPO103" s="12"/>
      <c r="JPP103" s="12"/>
      <c r="JPQ103" s="12"/>
      <c r="JPR103" s="12"/>
      <c r="JPS103" s="12"/>
      <c r="JPT103" s="12"/>
      <c r="JPU103" s="12"/>
      <c r="JPV103" s="12"/>
      <c r="JPW103" s="12"/>
      <c r="JPX103" s="12"/>
      <c r="JPY103" s="12"/>
      <c r="JPZ103" s="12"/>
      <c r="JQA103" s="12"/>
      <c r="JQB103" s="12"/>
      <c r="JQC103" s="12"/>
      <c r="JQD103" s="12"/>
      <c r="JQE103" s="12"/>
      <c r="JQF103" s="12"/>
      <c r="JQG103" s="12"/>
      <c r="JQH103" s="12"/>
      <c r="JQI103" s="12"/>
      <c r="JQJ103" s="12"/>
      <c r="JQK103" s="12"/>
      <c r="JQL103" s="12"/>
      <c r="JQM103" s="12"/>
      <c r="JQN103" s="12"/>
      <c r="JQO103" s="12"/>
      <c r="JQP103" s="12"/>
      <c r="JQQ103" s="12"/>
      <c r="JQR103" s="12"/>
      <c r="JQS103" s="12"/>
      <c r="JQT103" s="12"/>
      <c r="JQU103" s="12"/>
      <c r="JQV103" s="12"/>
      <c r="JQW103" s="12"/>
      <c r="JQX103" s="12"/>
      <c r="JQY103" s="12"/>
      <c r="JQZ103" s="12"/>
      <c r="JRA103" s="12"/>
      <c r="JRB103" s="12"/>
      <c r="JRC103" s="12"/>
      <c r="JRD103" s="12"/>
      <c r="JRE103" s="12"/>
      <c r="JRF103" s="12"/>
      <c r="JRG103" s="12"/>
      <c r="JRH103" s="12"/>
      <c r="JRI103" s="12"/>
      <c r="JRJ103" s="12"/>
      <c r="JRK103" s="12"/>
      <c r="JRL103" s="12"/>
      <c r="JRM103" s="12"/>
      <c r="JRN103" s="12"/>
      <c r="JRO103" s="12"/>
      <c r="JRP103" s="12"/>
      <c r="JRQ103" s="12"/>
      <c r="JRR103" s="12"/>
      <c r="JRS103" s="12"/>
      <c r="JRT103" s="12"/>
      <c r="JRU103" s="12"/>
      <c r="JRV103" s="12"/>
      <c r="JRW103" s="12"/>
      <c r="JRX103" s="12"/>
      <c r="JRY103" s="12"/>
      <c r="JRZ103" s="12"/>
      <c r="JSA103" s="12"/>
      <c r="JSB103" s="12"/>
      <c r="JSC103" s="12"/>
      <c r="JSD103" s="12"/>
      <c r="JSE103" s="12"/>
      <c r="JSF103" s="12"/>
      <c r="JSG103" s="12"/>
      <c r="JSH103" s="12"/>
      <c r="JSI103" s="12"/>
      <c r="JSJ103" s="12"/>
      <c r="JSK103" s="12"/>
      <c r="JSL103" s="12"/>
      <c r="JSM103" s="12"/>
      <c r="JSN103" s="12"/>
      <c r="JSO103" s="12"/>
      <c r="JSP103" s="12"/>
      <c r="JSQ103" s="12"/>
      <c r="JSR103" s="12"/>
      <c r="JSS103" s="12"/>
      <c r="JST103" s="12"/>
      <c r="JSU103" s="12"/>
      <c r="JSV103" s="12"/>
      <c r="JSW103" s="12"/>
      <c r="JSX103" s="12"/>
      <c r="JSY103" s="12"/>
      <c r="JSZ103" s="12"/>
      <c r="JTA103" s="12"/>
      <c r="JTB103" s="12"/>
      <c r="JTC103" s="12"/>
      <c r="JTD103" s="12"/>
      <c r="JTE103" s="12"/>
      <c r="JTF103" s="12"/>
      <c r="JTG103" s="12"/>
      <c r="JTH103" s="12"/>
      <c r="JTI103" s="12"/>
      <c r="JTJ103" s="12"/>
      <c r="JTK103" s="12"/>
      <c r="JTL103" s="12"/>
      <c r="JTM103" s="12"/>
      <c r="JTN103" s="12"/>
      <c r="JTO103" s="12"/>
      <c r="JTP103" s="12"/>
      <c r="JTQ103" s="12"/>
      <c r="JTR103" s="12"/>
      <c r="JTS103" s="12"/>
      <c r="JTT103" s="12"/>
      <c r="JTU103" s="12"/>
      <c r="JTV103" s="12"/>
      <c r="JTW103" s="12"/>
      <c r="JTX103" s="12"/>
      <c r="JTY103" s="12"/>
      <c r="JTZ103" s="12"/>
      <c r="JUA103" s="12"/>
      <c r="JUB103" s="12"/>
      <c r="JUC103" s="12"/>
      <c r="JUD103" s="12"/>
      <c r="JUE103" s="12"/>
      <c r="JUF103" s="12"/>
      <c r="JUG103" s="12"/>
      <c r="JUH103" s="12"/>
      <c r="JUI103" s="12"/>
      <c r="JUJ103" s="12"/>
      <c r="JUK103" s="12"/>
      <c r="JUL103" s="12"/>
      <c r="JUM103" s="12"/>
      <c r="JUN103" s="12"/>
      <c r="JUO103" s="12"/>
      <c r="JUP103" s="12"/>
      <c r="JUQ103" s="12"/>
      <c r="JUR103" s="12"/>
      <c r="JUS103" s="12"/>
      <c r="JUT103" s="12"/>
      <c r="JUU103" s="12"/>
      <c r="JUV103" s="12"/>
      <c r="JUW103" s="12"/>
      <c r="JUX103" s="12"/>
      <c r="JUY103" s="12"/>
      <c r="JUZ103" s="12"/>
      <c r="JVA103" s="12"/>
      <c r="JVB103" s="12"/>
      <c r="JVC103" s="12"/>
      <c r="JVD103" s="12"/>
      <c r="JVE103" s="12"/>
      <c r="JVF103" s="12"/>
      <c r="JVG103" s="12"/>
      <c r="JVH103" s="12"/>
      <c r="JVI103" s="12"/>
      <c r="JVJ103" s="12"/>
      <c r="JVK103" s="12"/>
      <c r="JVL103" s="12"/>
      <c r="JVM103" s="12"/>
      <c r="JVN103" s="12"/>
      <c r="JVO103" s="12"/>
      <c r="JVP103" s="12"/>
      <c r="JVQ103" s="12"/>
      <c r="JVR103" s="12"/>
      <c r="JVS103" s="12"/>
      <c r="JVT103" s="12"/>
      <c r="JVU103" s="12"/>
      <c r="JVV103" s="12"/>
      <c r="JVW103" s="12"/>
      <c r="JVX103" s="12"/>
      <c r="JVY103" s="12"/>
      <c r="JVZ103" s="12"/>
      <c r="JWA103" s="12"/>
      <c r="JWB103" s="12"/>
      <c r="JWC103" s="12"/>
      <c r="JWD103" s="12"/>
      <c r="JWE103" s="12"/>
      <c r="JWF103" s="12"/>
      <c r="JWG103" s="12"/>
      <c r="JWH103" s="12"/>
      <c r="JWI103" s="12"/>
      <c r="JWJ103" s="12"/>
      <c r="JWK103" s="12"/>
      <c r="JWL103" s="12"/>
      <c r="JWM103" s="12"/>
      <c r="JWN103" s="12"/>
      <c r="JWO103" s="12"/>
      <c r="JWP103" s="12"/>
      <c r="JWQ103" s="12"/>
      <c r="JWR103" s="12"/>
      <c r="JWS103" s="12"/>
      <c r="JWT103" s="12"/>
      <c r="JWU103" s="12"/>
      <c r="JWV103" s="12"/>
      <c r="JWW103" s="12"/>
      <c r="JWX103" s="12"/>
      <c r="JWY103" s="12"/>
      <c r="JWZ103" s="12"/>
      <c r="JXA103" s="12"/>
      <c r="JXB103" s="12"/>
      <c r="JXC103" s="12"/>
      <c r="JXD103" s="12"/>
      <c r="JXE103" s="12"/>
      <c r="JXF103" s="12"/>
      <c r="JXG103" s="12"/>
      <c r="JXH103" s="12"/>
      <c r="JXI103" s="12"/>
      <c r="JXJ103" s="12"/>
      <c r="JXK103" s="12"/>
      <c r="JXL103" s="12"/>
      <c r="JXM103" s="12"/>
      <c r="JXN103" s="12"/>
      <c r="JXO103" s="12"/>
      <c r="JXP103" s="12"/>
      <c r="JXQ103" s="12"/>
      <c r="JXR103" s="12"/>
      <c r="JXS103" s="12"/>
      <c r="JXT103" s="12"/>
      <c r="JXU103" s="12"/>
      <c r="JXV103" s="12"/>
      <c r="JXW103" s="12"/>
      <c r="JXX103" s="12"/>
      <c r="JXY103" s="12"/>
      <c r="JXZ103" s="12"/>
      <c r="JYA103" s="12"/>
      <c r="JYB103" s="12"/>
      <c r="JYC103" s="12"/>
      <c r="JYD103" s="12"/>
      <c r="JYE103" s="12"/>
      <c r="JYF103" s="12"/>
      <c r="JYG103" s="12"/>
      <c r="JYH103" s="12"/>
      <c r="JYI103" s="12"/>
      <c r="JYJ103" s="12"/>
      <c r="JYK103" s="12"/>
      <c r="JYL103" s="12"/>
      <c r="JYM103" s="12"/>
      <c r="JYN103" s="12"/>
      <c r="JYO103" s="12"/>
      <c r="JYP103" s="12"/>
      <c r="JYQ103" s="12"/>
      <c r="JYR103" s="12"/>
      <c r="JYS103" s="12"/>
      <c r="JYT103" s="12"/>
      <c r="JYU103" s="12"/>
      <c r="JYV103" s="12"/>
      <c r="JYW103" s="12"/>
      <c r="JYX103" s="12"/>
      <c r="JYY103" s="12"/>
      <c r="JYZ103" s="12"/>
      <c r="JZA103" s="12"/>
      <c r="JZB103" s="12"/>
      <c r="JZC103" s="12"/>
      <c r="JZD103" s="12"/>
      <c r="JZE103" s="12"/>
      <c r="JZF103" s="12"/>
      <c r="JZG103" s="12"/>
      <c r="JZH103" s="12"/>
      <c r="JZI103" s="12"/>
      <c r="JZJ103" s="12"/>
      <c r="JZK103" s="12"/>
      <c r="JZL103" s="12"/>
      <c r="JZM103" s="12"/>
      <c r="JZN103" s="12"/>
      <c r="JZO103" s="12"/>
      <c r="JZP103" s="12"/>
      <c r="JZQ103" s="12"/>
      <c r="JZR103" s="12"/>
      <c r="JZS103" s="12"/>
      <c r="JZT103" s="12"/>
      <c r="JZU103" s="12"/>
      <c r="JZV103" s="12"/>
      <c r="JZW103" s="12"/>
      <c r="JZX103" s="12"/>
      <c r="JZY103" s="12"/>
      <c r="JZZ103" s="12"/>
      <c r="KAA103" s="12"/>
      <c r="KAB103" s="12"/>
      <c r="KAC103" s="12"/>
      <c r="KAD103" s="12"/>
      <c r="KAE103" s="12"/>
      <c r="KAF103" s="12"/>
      <c r="KAG103" s="12"/>
      <c r="KAH103" s="12"/>
      <c r="KAI103" s="12"/>
      <c r="KAJ103" s="12"/>
      <c r="KAK103" s="12"/>
      <c r="KAL103" s="12"/>
      <c r="KAM103" s="12"/>
      <c r="KAN103" s="12"/>
      <c r="KAO103" s="12"/>
      <c r="KAP103" s="12"/>
      <c r="KAQ103" s="12"/>
      <c r="KAR103" s="12"/>
      <c r="KAS103" s="12"/>
      <c r="KAT103" s="12"/>
      <c r="KAU103" s="12"/>
      <c r="KAV103" s="12"/>
      <c r="KAW103" s="12"/>
      <c r="KAX103" s="12"/>
      <c r="KAY103" s="12"/>
      <c r="KAZ103" s="12"/>
      <c r="KBA103" s="12"/>
      <c r="KBB103" s="12"/>
      <c r="KBC103" s="12"/>
      <c r="KBD103" s="12"/>
      <c r="KBE103" s="12"/>
      <c r="KBF103" s="12"/>
      <c r="KBG103" s="12"/>
      <c r="KBH103" s="12"/>
      <c r="KBI103" s="12"/>
      <c r="KBJ103" s="12"/>
      <c r="KBK103" s="12"/>
      <c r="KBL103" s="12"/>
      <c r="KBM103" s="12"/>
      <c r="KBN103" s="12"/>
      <c r="KBO103" s="12"/>
      <c r="KBP103" s="12"/>
      <c r="KBQ103" s="12"/>
      <c r="KBR103" s="12"/>
      <c r="KBS103" s="12"/>
      <c r="KBT103" s="12"/>
      <c r="KBU103" s="12"/>
      <c r="KBV103" s="12"/>
      <c r="KBW103" s="12"/>
      <c r="KBX103" s="12"/>
      <c r="KBY103" s="12"/>
      <c r="KBZ103" s="12"/>
      <c r="KCA103" s="12"/>
      <c r="KCB103" s="12"/>
      <c r="KCC103" s="12"/>
      <c r="KCD103" s="12"/>
      <c r="KCE103" s="12"/>
      <c r="KCF103" s="12"/>
      <c r="KCG103" s="12"/>
      <c r="KCH103" s="12"/>
      <c r="KCI103" s="12"/>
      <c r="KCJ103" s="12"/>
      <c r="KCK103" s="12"/>
      <c r="KCL103" s="12"/>
      <c r="KCM103" s="12"/>
      <c r="KCN103" s="12"/>
      <c r="KCO103" s="12"/>
      <c r="KCP103" s="12"/>
      <c r="KCQ103" s="12"/>
      <c r="KCR103" s="12"/>
      <c r="KCS103" s="12"/>
      <c r="KCT103" s="12"/>
      <c r="KCU103" s="12"/>
      <c r="KCV103" s="12"/>
      <c r="KCW103" s="12"/>
      <c r="KCX103" s="12"/>
      <c r="KCY103" s="12"/>
      <c r="KCZ103" s="12"/>
      <c r="KDA103" s="12"/>
      <c r="KDB103" s="12"/>
      <c r="KDC103" s="12"/>
      <c r="KDD103" s="12"/>
      <c r="KDE103" s="12"/>
      <c r="KDF103" s="12"/>
      <c r="KDG103" s="12"/>
      <c r="KDH103" s="12"/>
      <c r="KDI103" s="12"/>
      <c r="KDJ103" s="12"/>
      <c r="KDK103" s="12"/>
      <c r="KDL103" s="12"/>
      <c r="KDM103" s="12"/>
      <c r="KDN103" s="12"/>
      <c r="KDO103" s="12"/>
      <c r="KDP103" s="12"/>
      <c r="KDQ103" s="12"/>
      <c r="KDR103" s="12"/>
      <c r="KDS103" s="12"/>
      <c r="KDT103" s="12"/>
      <c r="KDU103" s="12"/>
      <c r="KDV103" s="12"/>
      <c r="KDW103" s="12"/>
      <c r="KDX103" s="12"/>
      <c r="KDY103" s="12"/>
      <c r="KDZ103" s="12"/>
      <c r="KEA103" s="12"/>
      <c r="KEB103" s="12"/>
      <c r="KEC103" s="12"/>
      <c r="KED103" s="12"/>
      <c r="KEE103" s="12"/>
      <c r="KEF103" s="12"/>
      <c r="KEG103" s="12"/>
      <c r="KEH103" s="12"/>
      <c r="KEI103" s="12"/>
      <c r="KEJ103" s="12"/>
      <c r="KEK103" s="12"/>
      <c r="KEL103" s="12"/>
      <c r="KEM103" s="12"/>
      <c r="KEN103" s="12"/>
      <c r="KEO103" s="12"/>
      <c r="KEP103" s="12"/>
      <c r="KEQ103" s="12"/>
      <c r="KER103" s="12"/>
      <c r="KES103" s="12"/>
      <c r="KET103" s="12"/>
      <c r="KEU103" s="12"/>
      <c r="KEV103" s="12"/>
      <c r="KEW103" s="12"/>
      <c r="KEX103" s="12"/>
      <c r="KEY103" s="12"/>
      <c r="KEZ103" s="12"/>
      <c r="KFA103" s="12"/>
      <c r="KFB103" s="12"/>
      <c r="KFC103" s="12"/>
      <c r="KFD103" s="12"/>
      <c r="KFE103" s="12"/>
      <c r="KFF103" s="12"/>
      <c r="KFG103" s="12"/>
      <c r="KFH103" s="12"/>
      <c r="KFI103" s="12"/>
      <c r="KFJ103" s="12"/>
      <c r="KFK103" s="12"/>
      <c r="KFL103" s="12"/>
      <c r="KFM103" s="12"/>
      <c r="KFN103" s="12"/>
      <c r="KFO103" s="12"/>
      <c r="KFP103" s="12"/>
      <c r="KFQ103" s="12"/>
      <c r="KFR103" s="12"/>
      <c r="KFS103" s="12"/>
      <c r="KFT103" s="12"/>
      <c r="KFU103" s="12"/>
      <c r="KFV103" s="12"/>
      <c r="KFW103" s="12"/>
      <c r="KFX103" s="12"/>
      <c r="KFY103" s="12"/>
      <c r="KFZ103" s="12"/>
      <c r="KGA103" s="12"/>
      <c r="KGB103" s="12"/>
      <c r="KGC103" s="12"/>
      <c r="KGD103" s="12"/>
      <c r="KGE103" s="12"/>
      <c r="KGF103" s="12"/>
      <c r="KGG103" s="12"/>
      <c r="KGH103" s="12"/>
      <c r="KGI103" s="12"/>
      <c r="KGJ103" s="12"/>
      <c r="KGK103" s="12"/>
      <c r="KGL103" s="12"/>
      <c r="KGM103" s="12"/>
      <c r="KGN103" s="12"/>
      <c r="KGO103" s="12"/>
      <c r="KGP103" s="12"/>
      <c r="KGQ103" s="12"/>
      <c r="KGR103" s="12"/>
      <c r="KGS103" s="12"/>
      <c r="KGT103" s="12"/>
      <c r="KGU103" s="12"/>
      <c r="KGV103" s="12"/>
      <c r="KGW103" s="12"/>
      <c r="KGX103" s="12"/>
      <c r="KGY103" s="12"/>
      <c r="KGZ103" s="12"/>
      <c r="KHA103" s="12"/>
      <c r="KHB103" s="12"/>
      <c r="KHC103" s="12"/>
      <c r="KHD103" s="12"/>
      <c r="KHE103" s="12"/>
      <c r="KHF103" s="12"/>
      <c r="KHG103" s="12"/>
      <c r="KHH103" s="12"/>
      <c r="KHI103" s="12"/>
      <c r="KHJ103" s="12"/>
      <c r="KHK103" s="12"/>
      <c r="KHL103" s="12"/>
      <c r="KHM103" s="12"/>
      <c r="KHN103" s="12"/>
      <c r="KHO103" s="12"/>
      <c r="KHP103" s="12"/>
      <c r="KHQ103" s="12"/>
      <c r="KHR103" s="12"/>
      <c r="KHS103" s="12"/>
      <c r="KHT103" s="12"/>
      <c r="KHU103" s="12"/>
      <c r="KHV103" s="12"/>
      <c r="KHW103" s="12"/>
      <c r="KHX103" s="12"/>
      <c r="KHY103" s="12"/>
      <c r="KHZ103" s="12"/>
      <c r="KIA103" s="12"/>
      <c r="KIB103" s="12"/>
      <c r="KIC103" s="12"/>
      <c r="KID103" s="12"/>
      <c r="KIE103" s="12"/>
      <c r="KIF103" s="12"/>
      <c r="KIG103" s="12"/>
      <c r="KIH103" s="12"/>
      <c r="KII103" s="12"/>
      <c r="KIJ103" s="12"/>
      <c r="KIK103" s="12"/>
      <c r="KIL103" s="12"/>
      <c r="KIM103" s="12"/>
      <c r="KIN103" s="12"/>
      <c r="KIO103" s="12"/>
      <c r="KIP103" s="12"/>
      <c r="KIQ103" s="12"/>
      <c r="KIR103" s="12"/>
      <c r="KIS103" s="12"/>
      <c r="KIT103" s="12"/>
      <c r="KIU103" s="12"/>
      <c r="KIV103" s="12"/>
      <c r="KIW103" s="12"/>
      <c r="KIX103" s="12"/>
      <c r="KIY103" s="12"/>
      <c r="KIZ103" s="12"/>
      <c r="KJA103" s="12"/>
      <c r="KJB103" s="12"/>
      <c r="KJC103" s="12"/>
      <c r="KJD103" s="12"/>
      <c r="KJE103" s="12"/>
      <c r="KJF103" s="12"/>
      <c r="KJG103" s="12"/>
      <c r="KJH103" s="12"/>
      <c r="KJI103" s="12"/>
      <c r="KJJ103" s="12"/>
      <c r="KJK103" s="12"/>
      <c r="KJL103" s="12"/>
      <c r="KJM103" s="12"/>
      <c r="KJN103" s="12"/>
      <c r="KJO103" s="12"/>
      <c r="KJP103" s="12"/>
      <c r="KJQ103" s="12"/>
      <c r="KJR103" s="12"/>
      <c r="KJS103" s="12"/>
      <c r="KJT103" s="12"/>
      <c r="KJU103" s="12"/>
      <c r="KJV103" s="12"/>
      <c r="KJW103" s="12"/>
      <c r="KJX103" s="12"/>
      <c r="KJY103" s="12"/>
      <c r="KJZ103" s="12"/>
      <c r="KKA103" s="12"/>
      <c r="KKB103" s="12"/>
      <c r="KKC103" s="12"/>
      <c r="KKD103" s="12"/>
      <c r="KKE103" s="12"/>
      <c r="KKF103" s="12"/>
      <c r="KKG103" s="12"/>
      <c r="KKH103" s="12"/>
      <c r="KKI103" s="12"/>
      <c r="KKJ103" s="12"/>
      <c r="KKK103" s="12"/>
      <c r="KKL103" s="12"/>
      <c r="KKM103" s="12"/>
      <c r="KKN103" s="12"/>
      <c r="KKO103" s="12"/>
      <c r="KKP103" s="12"/>
      <c r="KKQ103" s="12"/>
      <c r="KKR103" s="12"/>
      <c r="KKS103" s="12"/>
      <c r="KKT103" s="12"/>
      <c r="KKU103" s="12"/>
      <c r="KKV103" s="12"/>
      <c r="KKW103" s="12"/>
      <c r="KKX103" s="12"/>
      <c r="KKY103" s="12"/>
      <c r="KKZ103" s="12"/>
      <c r="KLA103" s="12"/>
      <c r="KLB103" s="12"/>
      <c r="KLC103" s="12"/>
      <c r="KLD103" s="12"/>
      <c r="KLE103" s="12"/>
      <c r="KLF103" s="12"/>
      <c r="KLG103" s="12"/>
      <c r="KLH103" s="12"/>
      <c r="KLI103" s="12"/>
      <c r="KLJ103" s="12"/>
      <c r="KLK103" s="12"/>
      <c r="KLL103" s="12"/>
      <c r="KLM103" s="12"/>
      <c r="KLN103" s="12"/>
      <c r="KLO103" s="12"/>
      <c r="KLP103" s="12"/>
      <c r="KLQ103" s="12"/>
      <c r="KLR103" s="12"/>
      <c r="KLS103" s="12"/>
      <c r="KLT103" s="12"/>
      <c r="KLU103" s="12"/>
      <c r="KLV103" s="12"/>
      <c r="KLW103" s="12"/>
      <c r="KLX103" s="12"/>
      <c r="KLY103" s="12"/>
      <c r="KLZ103" s="12"/>
      <c r="KMA103" s="12"/>
      <c r="KMB103" s="12"/>
      <c r="KMC103" s="12"/>
      <c r="KMD103" s="12"/>
      <c r="KME103" s="12"/>
      <c r="KMF103" s="12"/>
      <c r="KMG103" s="12"/>
      <c r="KMH103" s="12"/>
      <c r="KMI103" s="12"/>
      <c r="KMJ103" s="12"/>
      <c r="KMK103" s="12"/>
      <c r="KML103" s="12"/>
      <c r="KMM103" s="12"/>
      <c r="KMN103" s="12"/>
      <c r="KMO103" s="12"/>
      <c r="KMP103" s="12"/>
      <c r="KMQ103" s="12"/>
      <c r="KMR103" s="12"/>
      <c r="KMS103" s="12"/>
      <c r="KMT103" s="12"/>
      <c r="KMU103" s="12"/>
      <c r="KMV103" s="12"/>
      <c r="KMW103" s="12"/>
      <c r="KMX103" s="12"/>
      <c r="KMY103" s="12"/>
      <c r="KMZ103" s="12"/>
      <c r="KNA103" s="12"/>
      <c r="KNB103" s="12"/>
      <c r="KNC103" s="12"/>
      <c r="KND103" s="12"/>
      <c r="KNE103" s="12"/>
      <c r="KNF103" s="12"/>
      <c r="KNG103" s="12"/>
      <c r="KNH103" s="12"/>
      <c r="KNI103" s="12"/>
      <c r="KNJ103" s="12"/>
      <c r="KNK103" s="12"/>
      <c r="KNL103" s="12"/>
      <c r="KNM103" s="12"/>
      <c r="KNN103" s="12"/>
      <c r="KNO103" s="12"/>
      <c r="KNP103" s="12"/>
      <c r="KNQ103" s="12"/>
      <c r="KNR103" s="12"/>
      <c r="KNS103" s="12"/>
      <c r="KNT103" s="12"/>
      <c r="KNU103" s="12"/>
      <c r="KNV103" s="12"/>
      <c r="KNW103" s="12"/>
      <c r="KNX103" s="12"/>
      <c r="KNY103" s="12"/>
      <c r="KNZ103" s="12"/>
      <c r="KOA103" s="12"/>
      <c r="KOB103" s="12"/>
      <c r="KOC103" s="12"/>
      <c r="KOD103" s="12"/>
      <c r="KOE103" s="12"/>
      <c r="KOF103" s="12"/>
      <c r="KOG103" s="12"/>
      <c r="KOH103" s="12"/>
      <c r="KOI103" s="12"/>
      <c r="KOJ103" s="12"/>
      <c r="KOK103" s="12"/>
      <c r="KOL103" s="12"/>
      <c r="KOM103" s="12"/>
      <c r="KON103" s="12"/>
      <c r="KOO103" s="12"/>
      <c r="KOP103" s="12"/>
      <c r="KOQ103" s="12"/>
      <c r="KOR103" s="12"/>
      <c r="KOS103" s="12"/>
      <c r="KOT103" s="12"/>
      <c r="KOU103" s="12"/>
      <c r="KOV103" s="12"/>
      <c r="KOW103" s="12"/>
      <c r="KOX103" s="12"/>
      <c r="KOY103" s="12"/>
      <c r="KOZ103" s="12"/>
      <c r="KPA103" s="12"/>
      <c r="KPB103" s="12"/>
      <c r="KPC103" s="12"/>
      <c r="KPD103" s="12"/>
      <c r="KPE103" s="12"/>
      <c r="KPF103" s="12"/>
      <c r="KPG103" s="12"/>
      <c r="KPH103" s="12"/>
      <c r="KPI103" s="12"/>
      <c r="KPJ103" s="12"/>
      <c r="KPK103" s="12"/>
      <c r="KPL103" s="12"/>
      <c r="KPM103" s="12"/>
      <c r="KPN103" s="12"/>
      <c r="KPO103" s="12"/>
      <c r="KPP103" s="12"/>
      <c r="KPQ103" s="12"/>
      <c r="KPR103" s="12"/>
      <c r="KPS103" s="12"/>
      <c r="KPT103" s="12"/>
      <c r="KPU103" s="12"/>
      <c r="KPV103" s="12"/>
      <c r="KPW103" s="12"/>
      <c r="KPX103" s="12"/>
      <c r="KPY103" s="12"/>
      <c r="KPZ103" s="12"/>
      <c r="KQA103" s="12"/>
      <c r="KQB103" s="12"/>
      <c r="KQC103" s="12"/>
      <c r="KQD103" s="12"/>
      <c r="KQE103" s="12"/>
      <c r="KQF103" s="12"/>
      <c r="KQG103" s="12"/>
      <c r="KQH103" s="12"/>
      <c r="KQI103" s="12"/>
      <c r="KQJ103" s="12"/>
      <c r="KQK103" s="12"/>
      <c r="KQL103" s="12"/>
      <c r="KQM103" s="12"/>
      <c r="KQN103" s="12"/>
      <c r="KQO103" s="12"/>
      <c r="KQP103" s="12"/>
      <c r="KQQ103" s="12"/>
      <c r="KQR103" s="12"/>
      <c r="KQS103" s="12"/>
      <c r="KQT103" s="12"/>
      <c r="KQU103" s="12"/>
      <c r="KQV103" s="12"/>
      <c r="KQW103" s="12"/>
      <c r="KQX103" s="12"/>
      <c r="KQY103" s="12"/>
      <c r="KQZ103" s="12"/>
      <c r="KRA103" s="12"/>
      <c r="KRB103" s="12"/>
      <c r="KRC103" s="12"/>
      <c r="KRD103" s="12"/>
      <c r="KRE103" s="12"/>
      <c r="KRF103" s="12"/>
      <c r="KRG103" s="12"/>
      <c r="KRH103" s="12"/>
      <c r="KRI103" s="12"/>
      <c r="KRJ103" s="12"/>
      <c r="KRK103" s="12"/>
      <c r="KRL103" s="12"/>
      <c r="KRM103" s="12"/>
      <c r="KRN103" s="12"/>
      <c r="KRO103" s="12"/>
      <c r="KRP103" s="12"/>
      <c r="KRQ103" s="12"/>
      <c r="KRR103" s="12"/>
      <c r="KRS103" s="12"/>
      <c r="KRT103" s="12"/>
      <c r="KRU103" s="12"/>
      <c r="KRV103" s="12"/>
      <c r="KRW103" s="12"/>
      <c r="KRX103" s="12"/>
      <c r="KRY103" s="12"/>
      <c r="KRZ103" s="12"/>
      <c r="KSA103" s="12"/>
      <c r="KSB103" s="12"/>
      <c r="KSC103" s="12"/>
      <c r="KSD103" s="12"/>
      <c r="KSE103" s="12"/>
      <c r="KSF103" s="12"/>
      <c r="KSG103" s="12"/>
      <c r="KSH103" s="12"/>
      <c r="KSI103" s="12"/>
      <c r="KSJ103" s="12"/>
      <c r="KSK103" s="12"/>
      <c r="KSL103" s="12"/>
      <c r="KSM103" s="12"/>
      <c r="KSN103" s="12"/>
      <c r="KSO103" s="12"/>
      <c r="KSP103" s="12"/>
      <c r="KSQ103" s="12"/>
      <c r="KSR103" s="12"/>
      <c r="KSS103" s="12"/>
      <c r="KST103" s="12"/>
      <c r="KSU103" s="12"/>
      <c r="KSV103" s="12"/>
      <c r="KSW103" s="12"/>
      <c r="KSX103" s="12"/>
      <c r="KSY103" s="12"/>
      <c r="KSZ103" s="12"/>
      <c r="KTA103" s="12"/>
      <c r="KTB103" s="12"/>
      <c r="KTC103" s="12"/>
      <c r="KTD103" s="12"/>
      <c r="KTE103" s="12"/>
      <c r="KTF103" s="12"/>
      <c r="KTG103" s="12"/>
      <c r="KTH103" s="12"/>
      <c r="KTI103" s="12"/>
      <c r="KTJ103" s="12"/>
      <c r="KTK103" s="12"/>
      <c r="KTL103" s="12"/>
      <c r="KTM103" s="12"/>
      <c r="KTN103" s="12"/>
      <c r="KTO103" s="12"/>
      <c r="KTP103" s="12"/>
      <c r="KTQ103" s="12"/>
      <c r="KTR103" s="12"/>
      <c r="KTS103" s="12"/>
      <c r="KTT103" s="12"/>
      <c r="KTU103" s="12"/>
      <c r="KTV103" s="12"/>
      <c r="KTW103" s="12"/>
      <c r="KTX103" s="12"/>
      <c r="KTY103" s="12"/>
      <c r="KTZ103" s="12"/>
      <c r="KUA103" s="12"/>
      <c r="KUB103" s="12"/>
      <c r="KUC103" s="12"/>
      <c r="KUD103" s="12"/>
      <c r="KUE103" s="12"/>
      <c r="KUF103" s="12"/>
      <c r="KUG103" s="12"/>
      <c r="KUH103" s="12"/>
      <c r="KUI103" s="12"/>
      <c r="KUJ103" s="12"/>
      <c r="KUK103" s="12"/>
      <c r="KUL103" s="12"/>
      <c r="KUM103" s="12"/>
      <c r="KUN103" s="12"/>
      <c r="KUO103" s="12"/>
      <c r="KUP103" s="12"/>
      <c r="KUQ103" s="12"/>
      <c r="KUR103" s="12"/>
      <c r="KUS103" s="12"/>
      <c r="KUT103" s="12"/>
      <c r="KUU103" s="12"/>
      <c r="KUV103" s="12"/>
      <c r="KUW103" s="12"/>
      <c r="KUX103" s="12"/>
      <c r="KUY103" s="12"/>
      <c r="KUZ103" s="12"/>
      <c r="KVA103" s="12"/>
      <c r="KVB103" s="12"/>
      <c r="KVC103" s="12"/>
      <c r="KVD103" s="12"/>
      <c r="KVE103" s="12"/>
      <c r="KVF103" s="12"/>
      <c r="KVG103" s="12"/>
      <c r="KVH103" s="12"/>
      <c r="KVI103" s="12"/>
      <c r="KVJ103" s="12"/>
      <c r="KVK103" s="12"/>
      <c r="KVL103" s="12"/>
      <c r="KVM103" s="12"/>
      <c r="KVN103" s="12"/>
      <c r="KVO103" s="12"/>
      <c r="KVP103" s="12"/>
      <c r="KVQ103" s="12"/>
      <c r="KVR103" s="12"/>
      <c r="KVS103" s="12"/>
      <c r="KVT103" s="12"/>
      <c r="KVU103" s="12"/>
      <c r="KVV103" s="12"/>
      <c r="KVW103" s="12"/>
      <c r="KVX103" s="12"/>
      <c r="KVY103" s="12"/>
      <c r="KVZ103" s="12"/>
      <c r="KWA103" s="12"/>
      <c r="KWB103" s="12"/>
      <c r="KWC103" s="12"/>
      <c r="KWD103" s="12"/>
      <c r="KWE103" s="12"/>
      <c r="KWF103" s="12"/>
      <c r="KWG103" s="12"/>
      <c r="KWH103" s="12"/>
      <c r="KWI103" s="12"/>
      <c r="KWJ103" s="12"/>
      <c r="KWK103" s="12"/>
      <c r="KWL103" s="12"/>
      <c r="KWM103" s="12"/>
      <c r="KWN103" s="12"/>
      <c r="KWO103" s="12"/>
      <c r="KWP103" s="12"/>
      <c r="KWQ103" s="12"/>
      <c r="KWR103" s="12"/>
      <c r="KWS103" s="12"/>
      <c r="KWT103" s="12"/>
      <c r="KWU103" s="12"/>
      <c r="KWV103" s="12"/>
      <c r="KWW103" s="12"/>
      <c r="KWX103" s="12"/>
      <c r="KWY103" s="12"/>
      <c r="KWZ103" s="12"/>
      <c r="KXA103" s="12"/>
      <c r="KXB103" s="12"/>
      <c r="KXC103" s="12"/>
      <c r="KXD103" s="12"/>
      <c r="KXE103" s="12"/>
      <c r="KXF103" s="12"/>
      <c r="KXG103" s="12"/>
      <c r="KXH103" s="12"/>
      <c r="KXI103" s="12"/>
      <c r="KXJ103" s="12"/>
      <c r="KXK103" s="12"/>
      <c r="KXL103" s="12"/>
      <c r="KXM103" s="12"/>
      <c r="KXN103" s="12"/>
      <c r="KXO103" s="12"/>
      <c r="KXP103" s="12"/>
      <c r="KXQ103" s="12"/>
      <c r="KXR103" s="12"/>
      <c r="KXS103" s="12"/>
      <c r="KXT103" s="12"/>
      <c r="KXU103" s="12"/>
      <c r="KXV103" s="12"/>
      <c r="KXW103" s="12"/>
      <c r="KXX103" s="12"/>
      <c r="KXY103" s="12"/>
      <c r="KXZ103" s="12"/>
      <c r="KYA103" s="12"/>
      <c r="KYB103" s="12"/>
      <c r="KYC103" s="12"/>
      <c r="KYD103" s="12"/>
      <c r="KYE103" s="12"/>
      <c r="KYF103" s="12"/>
      <c r="KYG103" s="12"/>
      <c r="KYH103" s="12"/>
      <c r="KYI103" s="12"/>
      <c r="KYJ103" s="12"/>
      <c r="KYK103" s="12"/>
      <c r="KYL103" s="12"/>
      <c r="KYM103" s="12"/>
      <c r="KYN103" s="12"/>
      <c r="KYO103" s="12"/>
      <c r="KYP103" s="12"/>
      <c r="KYQ103" s="12"/>
      <c r="KYR103" s="12"/>
      <c r="KYS103" s="12"/>
      <c r="KYT103" s="12"/>
      <c r="KYU103" s="12"/>
      <c r="KYV103" s="12"/>
      <c r="KYW103" s="12"/>
      <c r="KYX103" s="12"/>
      <c r="KYY103" s="12"/>
      <c r="KYZ103" s="12"/>
      <c r="KZA103" s="12"/>
      <c r="KZB103" s="12"/>
      <c r="KZC103" s="12"/>
      <c r="KZD103" s="12"/>
      <c r="KZE103" s="12"/>
      <c r="KZF103" s="12"/>
      <c r="KZG103" s="12"/>
      <c r="KZH103" s="12"/>
      <c r="KZI103" s="12"/>
      <c r="KZJ103" s="12"/>
      <c r="KZK103" s="12"/>
      <c r="KZL103" s="12"/>
      <c r="KZM103" s="12"/>
      <c r="KZN103" s="12"/>
      <c r="KZO103" s="12"/>
      <c r="KZP103" s="12"/>
      <c r="KZQ103" s="12"/>
      <c r="KZR103" s="12"/>
      <c r="KZS103" s="12"/>
      <c r="KZT103" s="12"/>
      <c r="KZU103" s="12"/>
      <c r="KZV103" s="12"/>
      <c r="KZW103" s="12"/>
      <c r="KZX103" s="12"/>
      <c r="KZY103" s="12"/>
      <c r="KZZ103" s="12"/>
      <c r="LAA103" s="12"/>
      <c r="LAB103" s="12"/>
      <c r="LAC103" s="12"/>
      <c r="LAD103" s="12"/>
      <c r="LAE103" s="12"/>
      <c r="LAF103" s="12"/>
      <c r="LAG103" s="12"/>
      <c r="LAH103" s="12"/>
      <c r="LAI103" s="12"/>
      <c r="LAJ103" s="12"/>
      <c r="LAK103" s="12"/>
      <c r="LAL103" s="12"/>
      <c r="LAM103" s="12"/>
      <c r="LAN103" s="12"/>
      <c r="LAO103" s="12"/>
      <c r="LAP103" s="12"/>
      <c r="LAQ103" s="12"/>
      <c r="LAR103" s="12"/>
      <c r="LAS103" s="12"/>
      <c r="LAT103" s="12"/>
      <c r="LAU103" s="12"/>
      <c r="LAV103" s="12"/>
      <c r="LAW103" s="12"/>
      <c r="LAX103" s="12"/>
      <c r="LAY103" s="12"/>
      <c r="LAZ103" s="12"/>
      <c r="LBA103" s="12"/>
      <c r="LBB103" s="12"/>
      <c r="LBC103" s="12"/>
      <c r="LBD103" s="12"/>
      <c r="LBE103" s="12"/>
      <c r="LBF103" s="12"/>
      <c r="LBG103" s="12"/>
      <c r="LBH103" s="12"/>
      <c r="LBI103" s="12"/>
      <c r="LBJ103" s="12"/>
      <c r="LBK103" s="12"/>
      <c r="LBL103" s="12"/>
      <c r="LBM103" s="12"/>
      <c r="LBN103" s="12"/>
      <c r="LBO103" s="12"/>
      <c r="LBP103" s="12"/>
      <c r="LBQ103" s="12"/>
      <c r="LBR103" s="12"/>
      <c r="LBS103" s="12"/>
      <c r="LBT103" s="12"/>
      <c r="LBU103" s="12"/>
      <c r="LBV103" s="12"/>
      <c r="LBW103" s="12"/>
      <c r="LBX103" s="12"/>
      <c r="LBY103" s="12"/>
      <c r="LBZ103" s="12"/>
      <c r="LCA103" s="12"/>
      <c r="LCB103" s="12"/>
      <c r="LCC103" s="12"/>
      <c r="LCD103" s="12"/>
      <c r="LCE103" s="12"/>
      <c r="LCF103" s="12"/>
      <c r="LCG103" s="12"/>
      <c r="LCH103" s="12"/>
      <c r="LCI103" s="12"/>
      <c r="LCJ103" s="12"/>
      <c r="LCK103" s="12"/>
      <c r="LCL103" s="12"/>
      <c r="LCM103" s="12"/>
      <c r="LCN103" s="12"/>
      <c r="LCO103" s="12"/>
      <c r="LCP103" s="12"/>
      <c r="LCQ103" s="12"/>
      <c r="LCR103" s="12"/>
      <c r="LCS103" s="12"/>
      <c r="LCT103" s="12"/>
      <c r="LCU103" s="12"/>
      <c r="LCV103" s="12"/>
      <c r="LCW103" s="12"/>
      <c r="LCX103" s="12"/>
      <c r="LCY103" s="12"/>
      <c r="LCZ103" s="12"/>
      <c r="LDA103" s="12"/>
      <c r="LDB103" s="12"/>
      <c r="LDC103" s="12"/>
      <c r="LDD103" s="12"/>
      <c r="LDE103" s="12"/>
      <c r="LDF103" s="12"/>
      <c r="LDG103" s="12"/>
      <c r="LDH103" s="12"/>
      <c r="LDI103" s="12"/>
      <c r="LDJ103" s="12"/>
      <c r="LDK103" s="12"/>
      <c r="LDL103" s="12"/>
      <c r="LDM103" s="12"/>
      <c r="LDN103" s="12"/>
      <c r="LDO103" s="12"/>
      <c r="LDP103" s="12"/>
      <c r="LDQ103" s="12"/>
      <c r="LDR103" s="12"/>
      <c r="LDS103" s="12"/>
      <c r="LDT103" s="12"/>
      <c r="LDU103" s="12"/>
      <c r="LDV103" s="12"/>
      <c r="LDW103" s="12"/>
      <c r="LDX103" s="12"/>
      <c r="LDY103" s="12"/>
      <c r="LDZ103" s="12"/>
      <c r="LEA103" s="12"/>
      <c r="LEB103" s="12"/>
      <c r="LEC103" s="12"/>
      <c r="LED103" s="12"/>
      <c r="LEE103" s="12"/>
      <c r="LEF103" s="12"/>
      <c r="LEG103" s="12"/>
      <c r="LEH103" s="12"/>
      <c r="LEI103" s="12"/>
      <c r="LEJ103" s="12"/>
      <c r="LEK103" s="12"/>
      <c r="LEL103" s="12"/>
      <c r="LEM103" s="12"/>
      <c r="LEN103" s="12"/>
      <c r="LEO103" s="12"/>
      <c r="LEP103" s="12"/>
      <c r="LEQ103" s="12"/>
      <c r="LER103" s="12"/>
      <c r="LES103" s="12"/>
      <c r="LET103" s="12"/>
      <c r="LEU103" s="12"/>
      <c r="LEV103" s="12"/>
      <c r="LEW103" s="12"/>
      <c r="LEX103" s="12"/>
      <c r="LEY103" s="12"/>
      <c r="LEZ103" s="12"/>
      <c r="LFA103" s="12"/>
      <c r="LFB103" s="12"/>
      <c r="LFC103" s="12"/>
      <c r="LFD103" s="12"/>
      <c r="LFE103" s="12"/>
      <c r="LFF103" s="12"/>
      <c r="LFG103" s="12"/>
      <c r="LFH103" s="12"/>
      <c r="LFI103" s="12"/>
      <c r="LFJ103" s="12"/>
      <c r="LFK103" s="12"/>
      <c r="LFL103" s="12"/>
      <c r="LFM103" s="12"/>
      <c r="LFN103" s="12"/>
      <c r="LFO103" s="12"/>
      <c r="LFP103" s="12"/>
      <c r="LFQ103" s="12"/>
      <c r="LFR103" s="12"/>
      <c r="LFS103" s="12"/>
      <c r="LFT103" s="12"/>
      <c r="LFU103" s="12"/>
      <c r="LFV103" s="12"/>
      <c r="LFW103" s="12"/>
      <c r="LFX103" s="12"/>
      <c r="LFY103" s="12"/>
      <c r="LFZ103" s="12"/>
      <c r="LGA103" s="12"/>
      <c r="LGB103" s="12"/>
      <c r="LGC103" s="12"/>
      <c r="LGD103" s="12"/>
      <c r="LGE103" s="12"/>
      <c r="LGF103" s="12"/>
      <c r="LGG103" s="12"/>
      <c r="LGH103" s="12"/>
      <c r="LGI103" s="12"/>
      <c r="LGJ103" s="12"/>
      <c r="LGK103" s="12"/>
      <c r="LGL103" s="12"/>
      <c r="LGM103" s="12"/>
      <c r="LGN103" s="12"/>
      <c r="LGO103" s="12"/>
      <c r="LGP103" s="12"/>
      <c r="LGQ103" s="12"/>
      <c r="LGR103" s="12"/>
      <c r="LGS103" s="12"/>
      <c r="LGT103" s="12"/>
      <c r="LGU103" s="12"/>
      <c r="LGV103" s="12"/>
      <c r="LGW103" s="12"/>
      <c r="LGX103" s="12"/>
      <c r="LGY103" s="12"/>
      <c r="LGZ103" s="12"/>
      <c r="LHA103" s="12"/>
      <c r="LHB103" s="12"/>
      <c r="LHC103" s="12"/>
      <c r="LHD103" s="12"/>
      <c r="LHE103" s="12"/>
      <c r="LHF103" s="12"/>
      <c r="LHG103" s="12"/>
      <c r="LHH103" s="12"/>
      <c r="LHI103" s="12"/>
      <c r="LHJ103" s="12"/>
      <c r="LHK103" s="12"/>
      <c r="LHL103" s="12"/>
      <c r="LHM103" s="12"/>
      <c r="LHN103" s="12"/>
      <c r="LHO103" s="12"/>
      <c r="LHP103" s="12"/>
      <c r="LHQ103" s="12"/>
      <c r="LHR103" s="12"/>
      <c r="LHS103" s="12"/>
      <c r="LHT103" s="12"/>
      <c r="LHU103" s="12"/>
      <c r="LHV103" s="12"/>
      <c r="LHW103" s="12"/>
      <c r="LHX103" s="12"/>
      <c r="LHY103" s="12"/>
      <c r="LHZ103" s="12"/>
      <c r="LIA103" s="12"/>
      <c r="LIB103" s="12"/>
      <c r="LIC103" s="12"/>
      <c r="LID103" s="12"/>
      <c r="LIE103" s="12"/>
      <c r="LIF103" s="12"/>
      <c r="LIG103" s="12"/>
      <c r="LIH103" s="12"/>
      <c r="LII103" s="12"/>
      <c r="LIJ103" s="12"/>
      <c r="LIK103" s="12"/>
      <c r="LIL103" s="12"/>
      <c r="LIM103" s="12"/>
      <c r="LIN103" s="12"/>
      <c r="LIO103" s="12"/>
      <c r="LIP103" s="12"/>
      <c r="LIQ103" s="12"/>
      <c r="LIR103" s="12"/>
      <c r="LIS103" s="12"/>
      <c r="LIT103" s="12"/>
      <c r="LIU103" s="12"/>
      <c r="LIV103" s="12"/>
      <c r="LIW103" s="12"/>
      <c r="LIX103" s="12"/>
      <c r="LIY103" s="12"/>
      <c r="LIZ103" s="12"/>
      <c r="LJA103" s="12"/>
      <c r="LJB103" s="12"/>
      <c r="LJC103" s="12"/>
      <c r="LJD103" s="12"/>
      <c r="LJE103" s="12"/>
      <c r="LJF103" s="12"/>
      <c r="LJG103" s="12"/>
      <c r="LJH103" s="12"/>
      <c r="LJI103" s="12"/>
      <c r="LJJ103" s="12"/>
      <c r="LJK103" s="12"/>
      <c r="LJL103" s="12"/>
      <c r="LJM103" s="12"/>
      <c r="LJN103" s="12"/>
      <c r="LJO103" s="12"/>
      <c r="LJP103" s="12"/>
      <c r="LJQ103" s="12"/>
      <c r="LJR103" s="12"/>
      <c r="LJS103" s="12"/>
      <c r="LJT103" s="12"/>
      <c r="LJU103" s="12"/>
      <c r="LJV103" s="12"/>
      <c r="LJW103" s="12"/>
      <c r="LJX103" s="12"/>
      <c r="LJY103" s="12"/>
      <c r="LJZ103" s="12"/>
      <c r="LKA103" s="12"/>
      <c r="LKB103" s="12"/>
      <c r="LKC103" s="12"/>
      <c r="LKD103" s="12"/>
      <c r="LKE103" s="12"/>
      <c r="LKF103" s="12"/>
      <c r="LKG103" s="12"/>
      <c r="LKH103" s="12"/>
      <c r="LKI103" s="12"/>
      <c r="LKJ103" s="12"/>
      <c r="LKK103" s="12"/>
      <c r="LKL103" s="12"/>
      <c r="LKM103" s="12"/>
      <c r="LKN103" s="12"/>
      <c r="LKO103" s="12"/>
      <c r="LKP103" s="12"/>
      <c r="LKQ103" s="12"/>
      <c r="LKR103" s="12"/>
      <c r="LKS103" s="12"/>
      <c r="LKT103" s="12"/>
      <c r="LKU103" s="12"/>
      <c r="LKV103" s="12"/>
      <c r="LKW103" s="12"/>
      <c r="LKX103" s="12"/>
      <c r="LKY103" s="12"/>
      <c r="LKZ103" s="12"/>
      <c r="LLA103" s="12"/>
      <c r="LLB103" s="12"/>
      <c r="LLC103" s="12"/>
      <c r="LLD103" s="12"/>
      <c r="LLE103" s="12"/>
      <c r="LLF103" s="12"/>
      <c r="LLG103" s="12"/>
      <c r="LLH103" s="12"/>
      <c r="LLI103" s="12"/>
      <c r="LLJ103" s="12"/>
      <c r="LLK103" s="12"/>
      <c r="LLL103" s="12"/>
      <c r="LLM103" s="12"/>
      <c r="LLN103" s="12"/>
      <c r="LLO103" s="12"/>
      <c r="LLP103" s="12"/>
      <c r="LLQ103" s="12"/>
      <c r="LLR103" s="12"/>
      <c r="LLS103" s="12"/>
      <c r="LLT103" s="12"/>
      <c r="LLU103" s="12"/>
      <c r="LLV103" s="12"/>
      <c r="LLW103" s="12"/>
      <c r="LLX103" s="12"/>
      <c r="LLY103" s="12"/>
      <c r="LLZ103" s="12"/>
      <c r="LMA103" s="12"/>
      <c r="LMB103" s="12"/>
      <c r="LMC103" s="12"/>
      <c r="LMD103" s="12"/>
      <c r="LME103" s="12"/>
      <c r="LMF103" s="12"/>
      <c r="LMG103" s="12"/>
      <c r="LMH103" s="12"/>
      <c r="LMI103" s="12"/>
      <c r="LMJ103" s="12"/>
      <c r="LMK103" s="12"/>
      <c r="LML103" s="12"/>
      <c r="LMM103" s="12"/>
      <c r="LMN103" s="12"/>
      <c r="LMO103" s="12"/>
      <c r="LMP103" s="12"/>
      <c r="LMQ103" s="12"/>
      <c r="LMR103" s="12"/>
      <c r="LMS103" s="12"/>
      <c r="LMT103" s="12"/>
      <c r="LMU103" s="12"/>
      <c r="LMV103" s="12"/>
      <c r="LMW103" s="12"/>
      <c r="LMX103" s="12"/>
      <c r="LMY103" s="12"/>
      <c r="LMZ103" s="12"/>
      <c r="LNA103" s="12"/>
      <c r="LNB103" s="12"/>
      <c r="LNC103" s="12"/>
      <c r="LND103" s="12"/>
      <c r="LNE103" s="12"/>
      <c r="LNF103" s="12"/>
      <c r="LNG103" s="12"/>
      <c r="LNH103" s="12"/>
      <c r="LNI103" s="12"/>
      <c r="LNJ103" s="12"/>
      <c r="LNK103" s="12"/>
      <c r="LNL103" s="12"/>
      <c r="LNM103" s="12"/>
      <c r="LNN103" s="12"/>
      <c r="LNO103" s="12"/>
      <c r="LNP103" s="12"/>
      <c r="LNQ103" s="12"/>
      <c r="LNR103" s="12"/>
      <c r="LNS103" s="12"/>
      <c r="LNT103" s="12"/>
      <c r="LNU103" s="12"/>
      <c r="LNV103" s="12"/>
      <c r="LNW103" s="12"/>
      <c r="LNX103" s="12"/>
      <c r="LNY103" s="12"/>
      <c r="LNZ103" s="12"/>
      <c r="LOA103" s="12"/>
      <c r="LOB103" s="12"/>
      <c r="LOC103" s="12"/>
      <c r="LOD103" s="12"/>
      <c r="LOE103" s="12"/>
      <c r="LOF103" s="12"/>
      <c r="LOG103" s="12"/>
      <c r="LOH103" s="12"/>
      <c r="LOI103" s="12"/>
      <c r="LOJ103" s="12"/>
      <c r="LOK103" s="12"/>
      <c r="LOL103" s="12"/>
      <c r="LOM103" s="12"/>
      <c r="LON103" s="12"/>
      <c r="LOO103" s="12"/>
      <c r="LOP103" s="12"/>
      <c r="LOQ103" s="12"/>
      <c r="LOR103" s="12"/>
      <c r="LOS103" s="12"/>
      <c r="LOT103" s="12"/>
      <c r="LOU103" s="12"/>
      <c r="LOV103" s="12"/>
      <c r="LOW103" s="12"/>
      <c r="LOX103" s="12"/>
      <c r="LOY103" s="12"/>
      <c r="LOZ103" s="12"/>
      <c r="LPA103" s="12"/>
      <c r="LPB103" s="12"/>
      <c r="LPC103" s="12"/>
      <c r="LPD103" s="12"/>
      <c r="LPE103" s="12"/>
      <c r="LPF103" s="12"/>
      <c r="LPG103" s="12"/>
      <c r="LPH103" s="12"/>
      <c r="LPI103" s="12"/>
      <c r="LPJ103" s="12"/>
      <c r="LPK103" s="12"/>
      <c r="LPL103" s="12"/>
      <c r="LPM103" s="12"/>
      <c r="LPN103" s="12"/>
      <c r="LPO103" s="12"/>
      <c r="LPP103" s="12"/>
      <c r="LPQ103" s="12"/>
      <c r="LPR103" s="12"/>
      <c r="LPS103" s="12"/>
      <c r="LPT103" s="12"/>
      <c r="LPU103" s="12"/>
      <c r="LPV103" s="12"/>
      <c r="LPW103" s="12"/>
      <c r="LPX103" s="12"/>
      <c r="LPY103" s="12"/>
      <c r="LPZ103" s="12"/>
      <c r="LQA103" s="12"/>
      <c r="LQB103" s="12"/>
      <c r="LQC103" s="12"/>
      <c r="LQD103" s="12"/>
      <c r="LQE103" s="12"/>
      <c r="LQF103" s="12"/>
      <c r="LQG103" s="12"/>
      <c r="LQH103" s="12"/>
      <c r="LQI103" s="12"/>
      <c r="LQJ103" s="12"/>
      <c r="LQK103" s="12"/>
      <c r="LQL103" s="12"/>
      <c r="LQM103" s="12"/>
      <c r="LQN103" s="12"/>
      <c r="LQO103" s="12"/>
      <c r="LQP103" s="12"/>
      <c r="LQQ103" s="12"/>
      <c r="LQR103" s="12"/>
      <c r="LQS103" s="12"/>
      <c r="LQT103" s="12"/>
      <c r="LQU103" s="12"/>
      <c r="LQV103" s="12"/>
      <c r="LQW103" s="12"/>
      <c r="LQX103" s="12"/>
      <c r="LQY103" s="12"/>
      <c r="LQZ103" s="12"/>
      <c r="LRA103" s="12"/>
      <c r="LRB103" s="12"/>
      <c r="LRC103" s="12"/>
      <c r="LRD103" s="12"/>
      <c r="LRE103" s="12"/>
      <c r="LRF103" s="12"/>
      <c r="LRG103" s="12"/>
      <c r="LRH103" s="12"/>
      <c r="LRI103" s="12"/>
      <c r="LRJ103" s="12"/>
      <c r="LRK103" s="12"/>
      <c r="LRL103" s="12"/>
      <c r="LRM103" s="12"/>
      <c r="LRN103" s="12"/>
      <c r="LRO103" s="12"/>
      <c r="LRP103" s="12"/>
      <c r="LRQ103" s="12"/>
      <c r="LRR103" s="12"/>
      <c r="LRS103" s="12"/>
      <c r="LRT103" s="12"/>
      <c r="LRU103" s="12"/>
      <c r="LRV103" s="12"/>
      <c r="LRW103" s="12"/>
      <c r="LRX103" s="12"/>
      <c r="LRY103" s="12"/>
      <c r="LRZ103" s="12"/>
      <c r="LSA103" s="12"/>
      <c r="LSB103" s="12"/>
      <c r="LSC103" s="12"/>
      <c r="LSD103" s="12"/>
      <c r="LSE103" s="12"/>
      <c r="LSF103" s="12"/>
      <c r="LSG103" s="12"/>
      <c r="LSH103" s="12"/>
      <c r="LSI103" s="12"/>
      <c r="LSJ103" s="12"/>
      <c r="LSK103" s="12"/>
      <c r="LSL103" s="12"/>
      <c r="LSM103" s="12"/>
      <c r="LSN103" s="12"/>
      <c r="LSO103" s="12"/>
      <c r="LSP103" s="12"/>
      <c r="LSQ103" s="12"/>
      <c r="LSR103" s="12"/>
      <c r="LSS103" s="12"/>
      <c r="LST103" s="12"/>
      <c r="LSU103" s="12"/>
      <c r="LSV103" s="12"/>
      <c r="LSW103" s="12"/>
      <c r="LSX103" s="12"/>
      <c r="LSY103" s="12"/>
      <c r="LSZ103" s="12"/>
      <c r="LTA103" s="12"/>
      <c r="LTB103" s="12"/>
      <c r="LTC103" s="12"/>
      <c r="LTD103" s="12"/>
      <c r="LTE103" s="12"/>
      <c r="LTF103" s="12"/>
      <c r="LTG103" s="12"/>
      <c r="LTH103" s="12"/>
      <c r="LTI103" s="12"/>
      <c r="LTJ103" s="12"/>
      <c r="LTK103" s="12"/>
      <c r="LTL103" s="12"/>
      <c r="LTM103" s="12"/>
      <c r="LTN103" s="12"/>
      <c r="LTO103" s="12"/>
      <c r="LTP103" s="12"/>
      <c r="LTQ103" s="12"/>
      <c r="LTR103" s="12"/>
      <c r="LTS103" s="12"/>
      <c r="LTT103" s="12"/>
      <c r="LTU103" s="12"/>
      <c r="LTV103" s="12"/>
      <c r="LTW103" s="12"/>
      <c r="LTX103" s="12"/>
      <c r="LTY103" s="12"/>
      <c r="LTZ103" s="12"/>
      <c r="LUA103" s="12"/>
      <c r="LUB103" s="12"/>
      <c r="LUC103" s="12"/>
      <c r="LUD103" s="12"/>
      <c r="LUE103" s="12"/>
      <c r="LUF103" s="12"/>
      <c r="LUG103" s="12"/>
      <c r="LUH103" s="12"/>
      <c r="LUI103" s="12"/>
      <c r="LUJ103" s="12"/>
      <c r="LUK103" s="12"/>
      <c r="LUL103" s="12"/>
      <c r="LUM103" s="12"/>
      <c r="LUN103" s="12"/>
      <c r="LUO103" s="12"/>
      <c r="LUP103" s="12"/>
      <c r="LUQ103" s="12"/>
      <c r="LUR103" s="12"/>
      <c r="LUS103" s="12"/>
      <c r="LUT103" s="12"/>
      <c r="LUU103" s="12"/>
      <c r="LUV103" s="12"/>
      <c r="LUW103" s="12"/>
      <c r="LUX103" s="12"/>
      <c r="LUY103" s="12"/>
      <c r="LUZ103" s="12"/>
      <c r="LVA103" s="12"/>
      <c r="LVB103" s="12"/>
      <c r="LVC103" s="12"/>
      <c r="LVD103" s="12"/>
      <c r="LVE103" s="12"/>
      <c r="LVF103" s="12"/>
      <c r="LVG103" s="12"/>
      <c r="LVH103" s="12"/>
      <c r="LVI103" s="12"/>
      <c r="LVJ103" s="12"/>
      <c r="LVK103" s="12"/>
      <c r="LVL103" s="12"/>
      <c r="LVM103" s="12"/>
      <c r="LVN103" s="12"/>
      <c r="LVO103" s="12"/>
      <c r="LVP103" s="12"/>
      <c r="LVQ103" s="12"/>
      <c r="LVR103" s="12"/>
      <c r="LVS103" s="12"/>
      <c r="LVT103" s="12"/>
      <c r="LVU103" s="12"/>
      <c r="LVV103" s="12"/>
      <c r="LVW103" s="12"/>
      <c r="LVX103" s="12"/>
      <c r="LVY103" s="12"/>
      <c r="LVZ103" s="12"/>
      <c r="LWA103" s="12"/>
      <c r="LWB103" s="12"/>
      <c r="LWC103" s="12"/>
      <c r="LWD103" s="12"/>
      <c r="LWE103" s="12"/>
      <c r="LWF103" s="12"/>
      <c r="LWG103" s="12"/>
      <c r="LWH103" s="12"/>
      <c r="LWI103" s="12"/>
      <c r="LWJ103" s="12"/>
      <c r="LWK103" s="12"/>
      <c r="LWL103" s="12"/>
      <c r="LWM103" s="12"/>
      <c r="LWN103" s="12"/>
      <c r="LWO103" s="12"/>
      <c r="LWP103" s="12"/>
      <c r="LWQ103" s="12"/>
      <c r="LWR103" s="12"/>
      <c r="LWS103" s="12"/>
      <c r="LWT103" s="12"/>
      <c r="LWU103" s="12"/>
      <c r="LWV103" s="12"/>
      <c r="LWW103" s="12"/>
      <c r="LWX103" s="12"/>
      <c r="LWY103" s="12"/>
      <c r="LWZ103" s="12"/>
      <c r="LXA103" s="12"/>
      <c r="LXB103" s="12"/>
      <c r="LXC103" s="12"/>
      <c r="LXD103" s="12"/>
      <c r="LXE103" s="12"/>
      <c r="LXF103" s="12"/>
      <c r="LXG103" s="12"/>
      <c r="LXH103" s="12"/>
      <c r="LXI103" s="12"/>
      <c r="LXJ103" s="12"/>
      <c r="LXK103" s="12"/>
      <c r="LXL103" s="12"/>
      <c r="LXM103" s="12"/>
      <c r="LXN103" s="12"/>
      <c r="LXO103" s="12"/>
      <c r="LXP103" s="12"/>
      <c r="LXQ103" s="12"/>
      <c r="LXR103" s="12"/>
      <c r="LXS103" s="12"/>
      <c r="LXT103" s="12"/>
      <c r="LXU103" s="12"/>
      <c r="LXV103" s="12"/>
      <c r="LXW103" s="12"/>
      <c r="LXX103" s="12"/>
      <c r="LXY103" s="12"/>
      <c r="LXZ103" s="12"/>
      <c r="LYA103" s="12"/>
      <c r="LYB103" s="12"/>
      <c r="LYC103" s="12"/>
      <c r="LYD103" s="12"/>
      <c r="LYE103" s="12"/>
      <c r="LYF103" s="12"/>
      <c r="LYG103" s="12"/>
      <c r="LYH103" s="12"/>
      <c r="LYI103" s="12"/>
      <c r="LYJ103" s="12"/>
      <c r="LYK103" s="12"/>
      <c r="LYL103" s="12"/>
      <c r="LYM103" s="12"/>
      <c r="LYN103" s="12"/>
      <c r="LYO103" s="12"/>
      <c r="LYP103" s="12"/>
      <c r="LYQ103" s="12"/>
      <c r="LYR103" s="12"/>
      <c r="LYS103" s="12"/>
      <c r="LYT103" s="12"/>
      <c r="LYU103" s="12"/>
      <c r="LYV103" s="12"/>
      <c r="LYW103" s="12"/>
      <c r="LYX103" s="12"/>
      <c r="LYY103" s="12"/>
      <c r="LYZ103" s="12"/>
      <c r="LZA103" s="12"/>
      <c r="LZB103" s="12"/>
      <c r="LZC103" s="12"/>
      <c r="LZD103" s="12"/>
      <c r="LZE103" s="12"/>
      <c r="LZF103" s="12"/>
      <c r="LZG103" s="12"/>
      <c r="LZH103" s="12"/>
      <c r="LZI103" s="12"/>
      <c r="LZJ103" s="12"/>
      <c r="LZK103" s="12"/>
      <c r="LZL103" s="12"/>
      <c r="LZM103" s="12"/>
      <c r="LZN103" s="12"/>
      <c r="LZO103" s="12"/>
      <c r="LZP103" s="12"/>
      <c r="LZQ103" s="12"/>
      <c r="LZR103" s="12"/>
      <c r="LZS103" s="12"/>
      <c r="LZT103" s="12"/>
      <c r="LZU103" s="12"/>
      <c r="LZV103" s="12"/>
      <c r="LZW103" s="12"/>
      <c r="LZX103" s="12"/>
      <c r="LZY103" s="12"/>
      <c r="LZZ103" s="12"/>
      <c r="MAA103" s="12"/>
      <c r="MAB103" s="12"/>
      <c r="MAC103" s="12"/>
      <c r="MAD103" s="12"/>
      <c r="MAE103" s="12"/>
      <c r="MAF103" s="12"/>
      <c r="MAG103" s="12"/>
      <c r="MAH103" s="12"/>
      <c r="MAI103" s="12"/>
      <c r="MAJ103" s="12"/>
      <c r="MAK103" s="12"/>
      <c r="MAL103" s="12"/>
      <c r="MAM103" s="12"/>
      <c r="MAN103" s="12"/>
      <c r="MAO103" s="12"/>
      <c r="MAP103" s="12"/>
      <c r="MAQ103" s="12"/>
      <c r="MAR103" s="12"/>
      <c r="MAS103" s="12"/>
      <c r="MAT103" s="12"/>
      <c r="MAU103" s="12"/>
      <c r="MAV103" s="12"/>
      <c r="MAW103" s="12"/>
      <c r="MAX103" s="12"/>
      <c r="MAY103" s="12"/>
      <c r="MAZ103" s="12"/>
      <c r="MBA103" s="12"/>
      <c r="MBB103" s="12"/>
      <c r="MBC103" s="12"/>
      <c r="MBD103" s="12"/>
      <c r="MBE103" s="12"/>
      <c r="MBF103" s="12"/>
      <c r="MBG103" s="12"/>
      <c r="MBH103" s="12"/>
      <c r="MBI103" s="12"/>
      <c r="MBJ103" s="12"/>
      <c r="MBK103" s="12"/>
      <c r="MBL103" s="12"/>
      <c r="MBM103" s="12"/>
      <c r="MBN103" s="12"/>
      <c r="MBO103" s="12"/>
      <c r="MBP103" s="12"/>
      <c r="MBQ103" s="12"/>
      <c r="MBR103" s="12"/>
      <c r="MBS103" s="12"/>
      <c r="MBT103" s="12"/>
      <c r="MBU103" s="12"/>
      <c r="MBV103" s="12"/>
      <c r="MBW103" s="12"/>
      <c r="MBX103" s="12"/>
      <c r="MBY103" s="12"/>
      <c r="MBZ103" s="12"/>
      <c r="MCA103" s="12"/>
      <c r="MCB103" s="12"/>
      <c r="MCC103" s="12"/>
      <c r="MCD103" s="12"/>
      <c r="MCE103" s="12"/>
      <c r="MCF103" s="12"/>
      <c r="MCG103" s="12"/>
      <c r="MCH103" s="12"/>
      <c r="MCI103" s="12"/>
      <c r="MCJ103" s="12"/>
      <c r="MCK103" s="12"/>
      <c r="MCL103" s="12"/>
      <c r="MCM103" s="12"/>
      <c r="MCN103" s="12"/>
      <c r="MCO103" s="12"/>
      <c r="MCP103" s="12"/>
      <c r="MCQ103" s="12"/>
      <c r="MCR103" s="12"/>
      <c r="MCS103" s="12"/>
      <c r="MCT103" s="12"/>
      <c r="MCU103" s="12"/>
      <c r="MCV103" s="12"/>
      <c r="MCW103" s="12"/>
      <c r="MCX103" s="12"/>
      <c r="MCY103" s="12"/>
      <c r="MCZ103" s="12"/>
      <c r="MDA103" s="12"/>
      <c r="MDB103" s="12"/>
      <c r="MDC103" s="12"/>
      <c r="MDD103" s="12"/>
      <c r="MDE103" s="12"/>
      <c r="MDF103" s="12"/>
      <c r="MDG103" s="12"/>
      <c r="MDH103" s="12"/>
      <c r="MDI103" s="12"/>
      <c r="MDJ103" s="12"/>
      <c r="MDK103" s="12"/>
      <c r="MDL103" s="12"/>
      <c r="MDM103" s="12"/>
      <c r="MDN103" s="12"/>
      <c r="MDO103" s="12"/>
      <c r="MDP103" s="12"/>
      <c r="MDQ103" s="12"/>
      <c r="MDR103" s="12"/>
      <c r="MDS103" s="12"/>
      <c r="MDT103" s="12"/>
      <c r="MDU103" s="12"/>
      <c r="MDV103" s="12"/>
      <c r="MDW103" s="12"/>
      <c r="MDX103" s="12"/>
      <c r="MDY103" s="12"/>
      <c r="MDZ103" s="12"/>
      <c r="MEA103" s="12"/>
      <c r="MEB103" s="12"/>
      <c r="MEC103" s="12"/>
      <c r="MED103" s="12"/>
      <c r="MEE103" s="12"/>
      <c r="MEF103" s="12"/>
      <c r="MEG103" s="12"/>
      <c r="MEH103" s="12"/>
      <c r="MEI103" s="12"/>
      <c r="MEJ103" s="12"/>
      <c r="MEK103" s="12"/>
      <c r="MEL103" s="12"/>
      <c r="MEM103" s="12"/>
      <c r="MEN103" s="12"/>
      <c r="MEO103" s="12"/>
      <c r="MEP103" s="12"/>
      <c r="MEQ103" s="12"/>
      <c r="MER103" s="12"/>
      <c r="MES103" s="12"/>
      <c r="MET103" s="12"/>
      <c r="MEU103" s="12"/>
      <c r="MEV103" s="12"/>
      <c r="MEW103" s="12"/>
      <c r="MEX103" s="12"/>
      <c r="MEY103" s="12"/>
      <c r="MEZ103" s="12"/>
      <c r="MFA103" s="12"/>
      <c r="MFB103" s="12"/>
      <c r="MFC103" s="12"/>
      <c r="MFD103" s="12"/>
      <c r="MFE103" s="12"/>
      <c r="MFF103" s="12"/>
      <c r="MFG103" s="12"/>
      <c r="MFH103" s="12"/>
      <c r="MFI103" s="12"/>
      <c r="MFJ103" s="12"/>
      <c r="MFK103" s="12"/>
      <c r="MFL103" s="12"/>
      <c r="MFM103" s="12"/>
      <c r="MFN103" s="12"/>
      <c r="MFO103" s="12"/>
      <c r="MFP103" s="12"/>
      <c r="MFQ103" s="12"/>
      <c r="MFR103" s="12"/>
      <c r="MFS103" s="12"/>
      <c r="MFT103" s="12"/>
      <c r="MFU103" s="12"/>
      <c r="MFV103" s="12"/>
      <c r="MFW103" s="12"/>
      <c r="MFX103" s="12"/>
      <c r="MFY103" s="12"/>
      <c r="MFZ103" s="12"/>
      <c r="MGA103" s="12"/>
      <c r="MGB103" s="12"/>
      <c r="MGC103" s="12"/>
      <c r="MGD103" s="12"/>
      <c r="MGE103" s="12"/>
      <c r="MGF103" s="12"/>
      <c r="MGG103" s="12"/>
      <c r="MGH103" s="12"/>
      <c r="MGI103" s="12"/>
      <c r="MGJ103" s="12"/>
      <c r="MGK103" s="12"/>
      <c r="MGL103" s="12"/>
      <c r="MGM103" s="12"/>
      <c r="MGN103" s="12"/>
      <c r="MGO103" s="12"/>
      <c r="MGP103" s="12"/>
      <c r="MGQ103" s="12"/>
      <c r="MGR103" s="12"/>
      <c r="MGS103" s="12"/>
      <c r="MGT103" s="12"/>
      <c r="MGU103" s="12"/>
      <c r="MGV103" s="12"/>
      <c r="MGW103" s="12"/>
      <c r="MGX103" s="12"/>
      <c r="MGY103" s="12"/>
      <c r="MGZ103" s="12"/>
      <c r="MHA103" s="12"/>
      <c r="MHB103" s="12"/>
      <c r="MHC103" s="12"/>
      <c r="MHD103" s="12"/>
      <c r="MHE103" s="12"/>
      <c r="MHF103" s="12"/>
      <c r="MHG103" s="12"/>
      <c r="MHH103" s="12"/>
      <c r="MHI103" s="12"/>
      <c r="MHJ103" s="12"/>
      <c r="MHK103" s="12"/>
      <c r="MHL103" s="12"/>
      <c r="MHM103" s="12"/>
      <c r="MHN103" s="12"/>
      <c r="MHO103" s="12"/>
      <c r="MHP103" s="12"/>
      <c r="MHQ103" s="12"/>
      <c r="MHR103" s="12"/>
      <c r="MHS103" s="12"/>
      <c r="MHT103" s="12"/>
      <c r="MHU103" s="12"/>
      <c r="MHV103" s="12"/>
      <c r="MHW103" s="12"/>
      <c r="MHX103" s="12"/>
      <c r="MHY103" s="12"/>
      <c r="MHZ103" s="12"/>
      <c r="MIA103" s="12"/>
      <c r="MIB103" s="12"/>
      <c r="MIC103" s="12"/>
      <c r="MID103" s="12"/>
      <c r="MIE103" s="12"/>
      <c r="MIF103" s="12"/>
      <c r="MIG103" s="12"/>
      <c r="MIH103" s="12"/>
      <c r="MII103" s="12"/>
      <c r="MIJ103" s="12"/>
      <c r="MIK103" s="12"/>
      <c r="MIL103" s="12"/>
      <c r="MIM103" s="12"/>
      <c r="MIN103" s="12"/>
      <c r="MIO103" s="12"/>
      <c r="MIP103" s="12"/>
      <c r="MIQ103" s="12"/>
      <c r="MIR103" s="12"/>
      <c r="MIS103" s="12"/>
      <c r="MIT103" s="12"/>
      <c r="MIU103" s="12"/>
      <c r="MIV103" s="12"/>
      <c r="MIW103" s="12"/>
      <c r="MIX103" s="12"/>
      <c r="MIY103" s="12"/>
      <c r="MIZ103" s="12"/>
      <c r="MJA103" s="12"/>
      <c r="MJB103" s="12"/>
      <c r="MJC103" s="12"/>
      <c r="MJD103" s="12"/>
      <c r="MJE103" s="12"/>
      <c r="MJF103" s="12"/>
      <c r="MJG103" s="12"/>
      <c r="MJH103" s="12"/>
      <c r="MJI103" s="12"/>
      <c r="MJJ103" s="12"/>
      <c r="MJK103" s="12"/>
      <c r="MJL103" s="12"/>
      <c r="MJM103" s="12"/>
      <c r="MJN103" s="12"/>
      <c r="MJO103" s="12"/>
      <c r="MJP103" s="12"/>
      <c r="MJQ103" s="12"/>
      <c r="MJR103" s="12"/>
      <c r="MJS103" s="12"/>
      <c r="MJT103" s="12"/>
      <c r="MJU103" s="12"/>
      <c r="MJV103" s="12"/>
      <c r="MJW103" s="12"/>
      <c r="MJX103" s="12"/>
      <c r="MJY103" s="12"/>
      <c r="MJZ103" s="12"/>
      <c r="MKA103" s="12"/>
      <c r="MKB103" s="12"/>
      <c r="MKC103" s="12"/>
      <c r="MKD103" s="12"/>
      <c r="MKE103" s="12"/>
      <c r="MKF103" s="12"/>
      <c r="MKG103" s="12"/>
      <c r="MKH103" s="12"/>
      <c r="MKI103" s="12"/>
      <c r="MKJ103" s="12"/>
      <c r="MKK103" s="12"/>
      <c r="MKL103" s="12"/>
      <c r="MKM103" s="12"/>
      <c r="MKN103" s="12"/>
      <c r="MKO103" s="12"/>
      <c r="MKP103" s="12"/>
      <c r="MKQ103" s="12"/>
      <c r="MKR103" s="12"/>
      <c r="MKS103" s="12"/>
      <c r="MKT103" s="12"/>
      <c r="MKU103" s="12"/>
      <c r="MKV103" s="12"/>
      <c r="MKW103" s="12"/>
      <c r="MKX103" s="12"/>
      <c r="MKY103" s="12"/>
      <c r="MKZ103" s="12"/>
      <c r="MLA103" s="12"/>
      <c r="MLB103" s="12"/>
      <c r="MLC103" s="12"/>
      <c r="MLD103" s="12"/>
      <c r="MLE103" s="12"/>
      <c r="MLF103" s="12"/>
      <c r="MLG103" s="12"/>
      <c r="MLH103" s="12"/>
      <c r="MLI103" s="12"/>
      <c r="MLJ103" s="12"/>
      <c r="MLK103" s="12"/>
      <c r="MLL103" s="12"/>
      <c r="MLM103" s="12"/>
      <c r="MLN103" s="12"/>
      <c r="MLO103" s="12"/>
      <c r="MLP103" s="12"/>
      <c r="MLQ103" s="12"/>
      <c r="MLR103" s="12"/>
      <c r="MLS103" s="12"/>
      <c r="MLT103" s="12"/>
      <c r="MLU103" s="12"/>
      <c r="MLV103" s="12"/>
      <c r="MLW103" s="12"/>
      <c r="MLX103" s="12"/>
      <c r="MLY103" s="12"/>
      <c r="MLZ103" s="12"/>
      <c r="MMA103" s="12"/>
      <c r="MMB103" s="12"/>
      <c r="MMC103" s="12"/>
      <c r="MMD103" s="12"/>
      <c r="MME103" s="12"/>
      <c r="MMF103" s="12"/>
      <c r="MMG103" s="12"/>
      <c r="MMH103" s="12"/>
      <c r="MMI103" s="12"/>
      <c r="MMJ103" s="12"/>
      <c r="MMK103" s="12"/>
      <c r="MML103" s="12"/>
      <c r="MMM103" s="12"/>
      <c r="MMN103" s="12"/>
      <c r="MMO103" s="12"/>
      <c r="MMP103" s="12"/>
      <c r="MMQ103" s="12"/>
      <c r="MMR103" s="12"/>
      <c r="MMS103" s="12"/>
      <c r="MMT103" s="12"/>
      <c r="MMU103" s="12"/>
      <c r="MMV103" s="12"/>
      <c r="MMW103" s="12"/>
      <c r="MMX103" s="12"/>
      <c r="MMY103" s="12"/>
      <c r="MMZ103" s="12"/>
      <c r="MNA103" s="12"/>
      <c r="MNB103" s="12"/>
      <c r="MNC103" s="12"/>
      <c r="MND103" s="12"/>
      <c r="MNE103" s="12"/>
      <c r="MNF103" s="12"/>
      <c r="MNG103" s="12"/>
      <c r="MNH103" s="12"/>
      <c r="MNI103" s="12"/>
      <c r="MNJ103" s="12"/>
      <c r="MNK103" s="12"/>
      <c r="MNL103" s="12"/>
      <c r="MNM103" s="12"/>
      <c r="MNN103" s="12"/>
      <c r="MNO103" s="12"/>
      <c r="MNP103" s="12"/>
      <c r="MNQ103" s="12"/>
      <c r="MNR103" s="12"/>
      <c r="MNS103" s="12"/>
      <c r="MNT103" s="12"/>
      <c r="MNU103" s="12"/>
      <c r="MNV103" s="12"/>
      <c r="MNW103" s="12"/>
      <c r="MNX103" s="12"/>
      <c r="MNY103" s="12"/>
      <c r="MNZ103" s="12"/>
      <c r="MOA103" s="12"/>
      <c r="MOB103" s="12"/>
      <c r="MOC103" s="12"/>
      <c r="MOD103" s="12"/>
      <c r="MOE103" s="12"/>
      <c r="MOF103" s="12"/>
      <c r="MOG103" s="12"/>
      <c r="MOH103" s="12"/>
      <c r="MOI103" s="12"/>
      <c r="MOJ103" s="12"/>
      <c r="MOK103" s="12"/>
      <c r="MOL103" s="12"/>
      <c r="MOM103" s="12"/>
      <c r="MON103" s="12"/>
      <c r="MOO103" s="12"/>
      <c r="MOP103" s="12"/>
      <c r="MOQ103" s="12"/>
      <c r="MOR103" s="12"/>
      <c r="MOS103" s="12"/>
      <c r="MOT103" s="12"/>
      <c r="MOU103" s="12"/>
      <c r="MOV103" s="12"/>
      <c r="MOW103" s="12"/>
      <c r="MOX103" s="12"/>
      <c r="MOY103" s="12"/>
      <c r="MOZ103" s="12"/>
      <c r="MPA103" s="12"/>
      <c r="MPB103" s="12"/>
      <c r="MPC103" s="12"/>
      <c r="MPD103" s="12"/>
      <c r="MPE103" s="12"/>
      <c r="MPF103" s="12"/>
      <c r="MPG103" s="12"/>
      <c r="MPH103" s="12"/>
      <c r="MPI103" s="12"/>
      <c r="MPJ103" s="12"/>
      <c r="MPK103" s="12"/>
      <c r="MPL103" s="12"/>
      <c r="MPM103" s="12"/>
      <c r="MPN103" s="12"/>
      <c r="MPO103" s="12"/>
      <c r="MPP103" s="12"/>
      <c r="MPQ103" s="12"/>
      <c r="MPR103" s="12"/>
      <c r="MPS103" s="12"/>
      <c r="MPT103" s="12"/>
      <c r="MPU103" s="12"/>
      <c r="MPV103" s="12"/>
      <c r="MPW103" s="12"/>
      <c r="MPX103" s="12"/>
      <c r="MPY103" s="12"/>
      <c r="MPZ103" s="12"/>
      <c r="MQA103" s="12"/>
      <c r="MQB103" s="12"/>
      <c r="MQC103" s="12"/>
      <c r="MQD103" s="12"/>
      <c r="MQE103" s="12"/>
      <c r="MQF103" s="12"/>
      <c r="MQG103" s="12"/>
      <c r="MQH103" s="12"/>
      <c r="MQI103" s="12"/>
      <c r="MQJ103" s="12"/>
      <c r="MQK103" s="12"/>
      <c r="MQL103" s="12"/>
      <c r="MQM103" s="12"/>
      <c r="MQN103" s="12"/>
      <c r="MQO103" s="12"/>
      <c r="MQP103" s="12"/>
      <c r="MQQ103" s="12"/>
      <c r="MQR103" s="12"/>
      <c r="MQS103" s="12"/>
      <c r="MQT103" s="12"/>
      <c r="MQU103" s="12"/>
      <c r="MQV103" s="12"/>
      <c r="MQW103" s="12"/>
      <c r="MQX103" s="12"/>
      <c r="MQY103" s="12"/>
      <c r="MQZ103" s="12"/>
      <c r="MRA103" s="12"/>
      <c r="MRB103" s="12"/>
      <c r="MRC103" s="12"/>
      <c r="MRD103" s="12"/>
      <c r="MRE103" s="12"/>
      <c r="MRF103" s="12"/>
      <c r="MRG103" s="12"/>
      <c r="MRH103" s="12"/>
      <c r="MRI103" s="12"/>
      <c r="MRJ103" s="12"/>
      <c r="MRK103" s="12"/>
      <c r="MRL103" s="12"/>
      <c r="MRM103" s="12"/>
      <c r="MRN103" s="12"/>
      <c r="MRO103" s="12"/>
      <c r="MRP103" s="12"/>
      <c r="MRQ103" s="12"/>
      <c r="MRR103" s="12"/>
      <c r="MRS103" s="12"/>
      <c r="MRT103" s="12"/>
      <c r="MRU103" s="12"/>
      <c r="MRV103" s="12"/>
      <c r="MRW103" s="12"/>
      <c r="MRX103" s="12"/>
      <c r="MRY103" s="12"/>
      <c r="MRZ103" s="12"/>
      <c r="MSA103" s="12"/>
      <c r="MSB103" s="12"/>
      <c r="MSC103" s="12"/>
      <c r="MSD103" s="12"/>
      <c r="MSE103" s="12"/>
      <c r="MSF103" s="12"/>
      <c r="MSG103" s="12"/>
      <c r="MSH103" s="12"/>
      <c r="MSI103" s="12"/>
      <c r="MSJ103" s="12"/>
      <c r="MSK103" s="12"/>
      <c r="MSL103" s="12"/>
      <c r="MSM103" s="12"/>
      <c r="MSN103" s="12"/>
      <c r="MSO103" s="12"/>
      <c r="MSP103" s="12"/>
      <c r="MSQ103" s="12"/>
      <c r="MSR103" s="12"/>
      <c r="MSS103" s="12"/>
      <c r="MST103" s="12"/>
      <c r="MSU103" s="12"/>
      <c r="MSV103" s="12"/>
      <c r="MSW103" s="12"/>
      <c r="MSX103" s="12"/>
      <c r="MSY103" s="12"/>
      <c r="MSZ103" s="12"/>
      <c r="MTA103" s="12"/>
      <c r="MTB103" s="12"/>
      <c r="MTC103" s="12"/>
      <c r="MTD103" s="12"/>
      <c r="MTE103" s="12"/>
      <c r="MTF103" s="12"/>
      <c r="MTG103" s="12"/>
      <c r="MTH103" s="12"/>
      <c r="MTI103" s="12"/>
      <c r="MTJ103" s="12"/>
      <c r="MTK103" s="12"/>
      <c r="MTL103" s="12"/>
      <c r="MTM103" s="12"/>
      <c r="MTN103" s="12"/>
      <c r="MTO103" s="12"/>
      <c r="MTP103" s="12"/>
      <c r="MTQ103" s="12"/>
      <c r="MTR103" s="12"/>
      <c r="MTS103" s="12"/>
      <c r="MTT103" s="12"/>
      <c r="MTU103" s="12"/>
      <c r="MTV103" s="12"/>
      <c r="MTW103" s="12"/>
      <c r="MTX103" s="12"/>
      <c r="MTY103" s="12"/>
      <c r="MTZ103" s="12"/>
      <c r="MUA103" s="12"/>
      <c r="MUB103" s="12"/>
      <c r="MUC103" s="12"/>
      <c r="MUD103" s="12"/>
      <c r="MUE103" s="12"/>
      <c r="MUF103" s="12"/>
      <c r="MUG103" s="12"/>
      <c r="MUH103" s="12"/>
      <c r="MUI103" s="12"/>
      <c r="MUJ103" s="12"/>
      <c r="MUK103" s="12"/>
      <c r="MUL103" s="12"/>
      <c r="MUM103" s="12"/>
      <c r="MUN103" s="12"/>
      <c r="MUO103" s="12"/>
      <c r="MUP103" s="12"/>
      <c r="MUQ103" s="12"/>
      <c r="MUR103" s="12"/>
      <c r="MUS103" s="12"/>
      <c r="MUT103" s="12"/>
      <c r="MUU103" s="12"/>
      <c r="MUV103" s="12"/>
      <c r="MUW103" s="12"/>
      <c r="MUX103" s="12"/>
      <c r="MUY103" s="12"/>
      <c r="MUZ103" s="12"/>
      <c r="MVA103" s="12"/>
      <c r="MVB103" s="12"/>
      <c r="MVC103" s="12"/>
      <c r="MVD103" s="12"/>
      <c r="MVE103" s="12"/>
      <c r="MVF103" s="12"/>
      <c r="MVG103" s="12"/>
      <c r="MVH103" s="12"/>
      <c r="MVI103" s="12"/>
      <c r="MVJ103" s="12"/>
      <c r="MVK103" s="12"/>
      <c r="MVL103" s="12"/>
      <c r="MVM103" s="12"/>
      <c r="MVN103" s="12"/>
      <c r="MVO103" s="12"/>
      <c r="MVP103" s="12"/>
      <c r="MVQ103" s="12"/>
      <c r="MVR103" s="12"/>
      <c r="MVS103" s="12"/>
      <c r="MVT103" s="12"/>
      <c r="MVU103" s="12"/>
      <c r="MVV103" s="12"/>
      <c r="MVW103" s="12"/>
      <c r="MVX103" s="12"/>
      <c r="MVY103" s="12"/>
      <c r="MVZ103" s="12"/>
      <c r="MWA103" s="12"/>
      <c r="MWB103" s="12"/>
      <c r="MWC103" s="12"/>
      <c r="MWD103" s="12"/>
      <c r="MWE103" s="12"/>
      <c r="MWF103" s="12"/>
      <c r="MWG103" s="12"/>
      <c r="MWH103" s="12"/>
      <c r="MWI103" s="12"/>
      <c r="MWJ103" s="12"/>
      <c r="MWK103" s="12"/>
      <c r="MWL103" s="12"/>
      <c r="MWM103" s="12"/>
      <c r="MWN103" s="12"/>
      <c r="MWO103" s="12"/>
      <c r="MWP103" s="12"/>
      <c r="MWQ103" s="12"/>
      <c r="MWR103" s="12"/>
      <c r="MWS103" s="12"/>
      <c r="MWT103" s="12"/>
      <c r="MWU103" s="12"/>
      <c r="MWV103" s="12"/>
      <c r="MWW103" s="12"/>
      <c r="MWX103" s="12"/>
      <c r="MWY103" s="12"/>
      <c r="MWZ103" s="12"/>
      <c r="MXA103" s="12"/>
      <c r="MXB103" s="12"/>
      <c r="MXC103" s="12"/>
      <c r="MXD103" s="12"/>
      <c r="MXE103" s="12"/>
      <c r="MXF103" s="12"/>
      <c r="MXG103" s="12"/>
      <c r="MXH103" s="12"/>
      <c r="MXI103" s="12"/>
      <c r="MXJ103" s="12"/>
      <c r="MXK103" s="12"/>
      <c r="MXL103" s="12"/>
      <c r="MXM103" s="12"/>
      <c r="MXN103" s="12"/>
      <c r="MXO103" s="12"/>
      <c r="MXP103" s="12"/>
      <c r="MXQ103" s="12"/>
      <c r="MXR103" s="12"/>
      <c r="MXS103" s="12"/>
      <c r="MXT103" s="12"/>
      <c r="MXU103" s="12"/>
      <c r="MXV103" s="12"/>
      <c r="MXW103" s="12"/>
      <c r="MXX103" s="12"/>
      <c r="MXY103" s="12"/>
      <c r="MXZ103" s="12"/>
      <c r="MYA103" s="12"/>
      <c r="MYB103" s="12"/>
      <c r="MYC103" s="12"/>
      <c r="MYD103" s="12"/>
      <c r="MYE103" s="12"/>
      <c r="MYF103" s="12"/>
      <c r="MYG103" s="12"/>
      <c r="MYH103" s="12"/>
      <c r="MYI103" s="12"/>
      <c r="MYJ103" s="12"/>
      <c r="MYK103" s="12"/>
      <c r="MYL103" s="12"/>
      <c r="MYM103" s="12"/>
      <c r="MYN103" s="12"/>
      <c r="MYO103" s="12"/>
      <c r="MYP103" s="12"/>
      <c r="MYQ103" s="12"/>
      <c r="MYR103" s="12"/>
      <c r="MYS103" s="12"/>
      <c r="MYT103" s="12"/>
      <c r="MYU103" s="12"/>
      <c r="MYV103" s="12"/>
      <c r="MYW103" s="12"/>
      <c r="MYX103" s="12"/>
      <c r="MYY103" s="12"/>
      <c r="MYZ103" s="12"/>
      <c r="MZA103" s="12"/>
      <c r="MZB103" s="12"/>
      <c r="MZC103" s="12"/>
      <c r="MZD103" s="12"/>
      <c r="MZE103" s="12"/>
      <c r="MZF103" s="12"/>
      <c r="MZG103" s="12"/>
      <c r="MZH103" s="12"/>
      <c r="MZI103" s="12"/>
      <c r="MZJ103" s="12"/>
      <c r="MZK103" s="12"/>
      <c r="MZL103" s="12"/>
      <c r="MZM103" s="12"/>
      <c r="MZN103" s="12"/>
      <c r="MZO103" s="12"/>
      <c r="MZP103" s="12"/>
      <c r="MZQ103" s="12"/>
      <c r="MZR103" s="12"/>
      <c r="MZS103" s="12"/>
      <c r="MZT103" s="12"/>
      <c r="MZU103" s="12"/>
      <c r="MZV103" s="12"/>
      <c r="MZW103" s="12"/>
      <c r="MZX103" s="12"/>
      <c r="MZY103" s="12"/>
      <c r="MZZ103" s="12"/>
      <c r="NAA103" s="12"/>
      <c r="NAB103" s="12"/>
      <c r="NAC103" s="12"/>
      <c r="NAD103" s="12"/>
      <c r="NAE103" s="12"/>
      <c r="NAF103" s="12"/>
      <c r="NAG103" s="12"/>
      <c r="NAH103" s="12"/>
      <c r="NAI103" s="12"/>
      <c r="NAJ103" s="12"/>
      <c r="NAK103" s="12"/>
      <c r="NAL103" s="12"/>
      <c r="NAM103" s="12"/>
      <c r="NAN103" s="12"/>
      <c r="NAO103" s="12"/>
      <c r="NAP103" s="12"/>
      <c r="NAQ103" s="12"/>
      <c r="NAR103" s="12"/>
      <c r="NAS103" s="12"/>
      <c r="NAT103" s="12"/>
      <c r="NAU103" s="12"/>
      <c r="NAV103" s="12"/>
      <c r="NAW103" s="12"/>
      <c r="NAX103" s="12"/>
      <c r="NAY103" s="12"/>
      <c r="NAZ103" s="12"/>
      <c r="NBA103" s="12"/>
      <c r="NBB103" s="12"/>
      <c r="NBC103" s="12"/>
      <c r="NBD103" s="12"/>
      <c r="NBE103" s="12"/>
      <c r="NBF103" s="12"/>
      <c r="NBG103" s="12"/>
      <c r="NBH103" s="12"/>
      <c r="NBI103" s="12"/>
      <c r="NBJ103" s="12"/>
      <c r="NBK103" s="12"/>
      <c r="NBL103" s="12"/>
      <c r="NBM103" s="12"/>
      <c r="NBN103" s="12"/>
      <c r="NBO103" s="12"/>
      <c r="NBP103" s="12"/>
      <c r="NBQ103" s="12"/>
      <c r="NBR103" s="12"/>
      <c r="NBS103" s="12"/>
      <c r="NBT103" s="12"/>
      <c r="NBU103" s="12"/>
      <c r="NBV103" s="12"/>
      <c r="NBW103" s="12"/>
      <c r="NBX103" s="12"/>
      <c r="NBY103" s="12"/>
      <c r="NBZ103" s="12"/>
      <c r="NCA103" s="12"/>
      <c r="NCB103" s="12"/>
      <c r="NCC103" s="12"/>
      <c r="NCD103" s="12"/>
      <c r="NCE103" s="12"/>
      <c r="NCF103" s="12"/>
      <c r="NCG103" s="12"/>
      <c r="NCH103" s="12"/>
      <c r="NCI103" s="12"/>
      <c r="NCJ103" s="12"/>
      <c r="NCK103" s="12"/>
      <c r="NCL103" s="12"/>
      <c r="NCM103" s="12"/>
      <c r="NCN103" s="12"/>
      <c r="NCO103" s="12"/>
      <c r="NCP103" s="12"/>
      <c r="NCQ103" s="12"/>
      <c r="NCR103" s="12"/>
      <c r="NCS103" s="12"/>
      <c r="NCT103" s="12"/>
      <c r="NCU103" s="12"/>
      <c r="NCV103" s="12"/>
      <c r="NCW103" s="12"/>
      <c r="NCX103" s="12"/>
      <c r="NCY103" s="12"/>
      <c r="NCZ103" s="12"/>
      <c r="NDA103" s="12"/>
      <c r="NDB103" s="12"/>
      <c r="NDC103" s="12"/>
      <c r="NDD103" s="12"/>
      <c r="NDE103" s="12"/>
      <c r="NDF103" s="12"/>
      <c r="NDG103" s="12"/>
      <c r="NDH103" s="12"/>
      <c r="NDI103" s="12"/>
      <c r="NDJ103" s="12"/>
      <c r="NDK103" s="12"/>
      <c r="NDL103" s="12"/>
      <c r="NDM103" s="12"/>
      <c r="NDN103" s="12"/>
      <c r="NDO103" s="12"/>
      <c r="NDP103" s="12"/>
      <c r="NDQ103" s="12"/>
      <c r="NDR103" s="12"/>
      <c r="NDS103" s="12"/>
      <c r="NDT103" s="12"/>
      <c r="NDU103" s="12"/>
      <c r="NDV103" s="12"/>
      <c r="NDW103" s="12"/>
      <c r="NDX103" s="12"/>
      <c r="NDY103" s="12"/>
      <c r="NDZ103" s="12"/>
      <c r="NEA103" s="12"/>
      <c r="NEB103" s="12"/>
      <c r="NEC103" s="12"/>
      <c r="NED103" s="12"/>
      <c r="NEE103" s="12"/>
      <c r="NEF103" s="12"/>
      <c r="NEG103" s="12"/>
      <c r="NEH103" s="12"/>
      <c r="NEI103" s="12"/>
      <c r="NEJ103" s="12"/>
      <c r="NEK103" s="12"/>
      <c r="NEL103" s="12"/>
      <c r="NEM103" s="12"/>
      <c r="NEN103" s="12"/>
      <c r="NEO103" s="12"/>
      <c r="NEP103" s="12"/>
      <c r="NEQ103" s="12"/>
      <c r="NER103" s="12"/>
      <c r="NES103" s="12"/>
      <c r="NET103" s="12"/>
      <c r="NEU103" s="12"/>
      <c r="NEV103" s="12"/>
      <c r="NEW103" s="12"/>
      <c r="NEX103" s="12"/>
      <c r="NEY103" s="12"/>
      <c r="NEZ103" s="12"/>
      <c r="NFA103" s="12"/>
      <c r="NFB103" s="12"/>
      <c r="NFC103" s="12"/>
      <c r="NFD103" s="12"/>
      <c r="NFE103" s="12"/>
      <c r="NFF103" s="12"/>
      <c r="NFG103" s="12"/>
      <c r="NFH103" s="12"/>
      <c r="NFI103" s="12"/>
      <c r="NFJ103" s="12"/>
      <c r="NFK103" s="12"/>
      <c r="NFL103" s="12"/>
      <c r="NFM103" s="12"/>
      <c r="NFN103" s="12"/>
      <c r="NFO103" s="12"/>
      <c r="NFP103" s="12"/>
      <c r="NFQ103" s="12"/>
      <c r="NFR103" s="12"/>
      <c r="NFS103" s="12"/>
      <c r="NFT103" s="12"/>
      <c r="NFU103" s="12"/>
      <c r="NFV103" s="12"/>
      <c r="NFW103" s="12"/>
      <c r="NFX103" s="12"/>
      <c r="NFY103" s="12"/>
      <c r="NFZ103" s="12"/>
      <c r="NGA103" s="12"/>
      <c r="NGB103" s="12"/>
      <c r="NGC103" s="12"/>
      <c r="NGD103" s="12"/>
      <c r="NGE103" s="12"/>
      <c r="NGF103" s="12"/>
      <c r="NGG103" s="12"/>
      <c r="NGH103" s="12"/>
      <c r="NGI103" s="12"/>
      <c r="NGJ103" s="12"/>
      <c r="NGK103" s="12"/>
      <c r="NGL103" s="12"/>
      <c r="NGM103" s="12"/>
      <c r="NGN103" s="12"/>
      <c r="NGO103" s="12"/>
      <c r="NGP103" s="12"/>
      <c r="NGQ103" s="12"/>
      <c r="NGR103" s="12"/>
      <c r="NGS103" s="12"/>
      <c r="NGT103" s="12"/>
      <c r="NGU103" s="12"/>
      <c r="NGV103" s="12"/>
      <c r="NGW103" s="12"/>
      <c r="NGX103" s="12"/>
      <c r="NGY103" s="12"/>
      <c r="NGZ103" s="12"/>
      <c r="NHA103" s="12"/>
      <c r="NHB103" s="12"/>
      <c r="NHC103" s="12"/>
      <c r="NHD103" s="12"/>
      <c r="NHE103" s="12"/>
      <c r="NHF103" s="12"/>
      <c r="NHG103" s="12"/>
      <c r="NHH103" s="12"/>
      <c r="NHI103" s="12"/>
      <c r="NHJ103" s="12"/>
      <c r="NHK103" s="12"/>
      <c r="NHL103" s="12"/>
      <c r="NHM103" s="12"/>
      <c r="NHN103" s="12"/>
      <c r="NHO103" s="12"/>
      <c r="NHP103" s="12"/>
      <c r="NHQ103" s="12"/>
      <c r="NHR103" s="12"/>
      <c r="NHS103" s="12"/>
      <c r="NHT103" s="12"/>
      <c r="NHU103" s="12"/>
      <c r="NHV103" s="12"/>
      <c r="NHW103" s="12"/>
      <c r="NHX103" s="12"/>
      <c r="NHY103" s="12"/>
      <c r="NHZ103" s="12"/>
      <c r="NIA103" s="12"/>
      <c r="NIB103" s="12"/>
      <c r="NIC103" s="12"/>
      <c r="NID103" s="12"/>
      <c r="NIE103" s="12"/>
      <c r="NIF103" s="12"/>
      <c r="NIG103" s="12"/>
      <c r="NIH103" s="12"/>
      <c r="NII103" s="12"/>
      <c r="NIJ103" s="12"/>
      <c r="NIK103" s="12"/>
      <c r="NIL103" s="12"/>
      <c r="NIM103" s="12"/>
      <c r="NIN103" s="12"/>
      <c r="NIO103" s="12"/>
      <c r="NIP103" s="12"/>
      <c r="NIQ103" s="12"/>
      <c r="NIR103" s="12"/>
      <c r="NIS103" s="12"/>
      <c r="NIT103" s="12"/>
      <c r="NIU103" s="12"/>
      <c r="NIV103" s="12"/>
      <c r="NIW103" s="12"/>
      <c r="NIX103" s="12"/>
      <c r="NIY103" s="12"/>
      <c r="NIZ103" s="12"/>
      <c r="NJA103" s="12"/>
      <c r="NJB103" s="12"/>
      <c r="NJC103" s="12"/>
      <c r="NJD103" s="12"/>
      <c r="NJE103" s="12"/>
      <c r="NJF103" s="12"/>
      <c r="NJG103" s="12"/>
      <c r="NJH103" s="12"/>
      <c r="NJI103" s="12"/>
      <c r="NJJ103" s="12"/>
      <c r="NJK103" s="12"/>
      <c r="NJL103" s="12"/>
      <c r="NJM103" s="12"/>
      <c r="NJN103" s="12"/>
      <c r="NJO103" s="12"/>
      <c r="NJP103" s="12"/>
      <c r="NJQ103" s="12"/>
      <c r="NJR103" s="12"/>
      <c r="NJS103" s="12"/>
      <c r="NJT103" s="12"/>
      <c r="NJU103" s="12"/>
      <c r="NJV103" s="12"/>
      <c r="NJW103" s="12"/>
      <c r="NJX103" s="12"/>
      <c r="NJY103" s="12"/>
      <c r="NJZ103" s="12"/>
      <c r="NKA103" s="12"/>
      <c r="NKB103" s="12"/>
      <c r="NKC103" s="12"/>
      <c r="NKD103" s="12"/>
      <c r="NKE103" s="12"/>
      <c r="NKF103" s="12"/>
      <c r="NKG103" s="12"/>
      <c r="NKH103" s="12"/>
      <c r="NKI103" s="12"/>
      <c r="NKJ103" s="12"/>
      <c r="NKK103" s="12"/>
      <c r="NKL103" s="12"/>
      <c r="NKM103" s="12"/>
      <c r="NKN103" s="12"/>
      <c r="NKO103" s="12"/>
      <c r="NKP103" s="12"/>
      <c r="NKQ103" s="12"/>
      <c r="NKR103" s="12"/>
      <c r="NKS103" s="12"/>
      <c r="NKT103" s="12"/>
      <c r="NKU103" s="12"/>
      <c r="NKV103" s="12"/>
      <c r="NKW103" s="12"/>
      <c r="NKX103" s="12"/>
      <c r="NKY103" s="12"/>
      <c r="NKZ103" s="12"/>
      <c r="NLA103" s="12"/>
      <c r="NLB103" s="12"/>
      <c r="NLC103" s="12"/>
      <c r="NLD103" s="12"/>
      <c r="NLE103" s="12"/>
      <c r="NLF103" s="12"/>
      <c r="NLG103" s="12"/>
      <c r="NLH103" s="12"/>
      <c r="NLI103" s="12"/>
      <c r="NLJ103" s="12"/>
      <c r="NLK103" s="12"/>
      <c r="NLL103" s="12"/>
      <c r="NLM103" s="12"/>
      <c r="NLN103" s="12"/>
      <c r="NLO103" s="12"/>
      <c r="NLP103" s="12"/>
      <c r="NLQ103" s="12"/>
      <c r="NLR103" s="12"/>
      <c r="NLS103" s="12"/>
      <c r="NLT103" s="12"/>
      <c r="NLU103" s="12"/>
      <c r="NLV103" s="12"/>
      <c r="NLW103" s="12"/>
      <c r="NLX103" s="12"/>
      <c r="NLY103" s="12"/>
      <c r="NLZ103" s="12"/>
      <c r="NMA103" s="12"/>
      <c r="NMB103" s="12"/>
      <c r="NMC103" s="12"/>
      <c r="NMD103" s="12"/>
      <c r="NME103" s="12"/>
      <c r="NMF103" s="12"/>
      <c r="NMG103" s="12"/>
      <c r="NMH103" s="12"/>
      <c r="NMI103" s="12"/>
      <c r="NMJ103" s="12"/>
      <c r="NMK103" s="12"/>
      <c r="NML103" s="12"/>
      <c r="NMM103" s="12"/>
      <c r="NMN103" s="12"/>
      <c r="NMO103" s="12"/>
      <c r="NMP103" s="12"/>
      <c r="NMQ103" s="12"/>
      <c r="NMR103" s="12"/>
      <c r="NMS103" s="12"/>
      <c r="NMT103" s="12"/>
      <c r="NMU103" s="12"/>
      <c r="NMV103" s="12"/>
      <c r="NMW103" s="12"/>
      <c r="NMX103" s="12"/>
      <c r="NMY103" s="12"/>
      <c r="NMZ103" s="12"/>
      <c r="NNA103" s="12"/>
      <c r="NNB103" s="12"/>
      <c r="NNC103" s="12"/>
      <c r="NND103" s="12"/>
      <c r="NNE103" s="12"/>
      <c r="NNF103" s="12"/>
      <c r="NNG103" s="12"/>
      <c r="NNH103" s="12"/>
      <c r="NNI103" s="12"/>
      <c r="NNJ103" s="12"/>
      <c r="NNK103" s="12"/>
      <c r="NNL103" s="12"/>
      <c r="NNM103" s="12"/>
      <c r="NNN103" s="12"/>
      <c r="NNO103" s="12"/>
      <c r="NNP103" s="12"/>
      <c r="NNQ103" s="12"/>
      <c r="NNR103" s="12"/>
      <c r="NNS103" s="12"/>
      <c r="NNT103" s="12"/>
      <c r="NNU103" s="12"/>
      <c r="NNV103" s="12"/>
      <c r="NNW103" s="12"/>
      <c r="NNX103" s="12"/>
      <c r="NNY103" s="12"/>
      <c r="NNZ103" s="12"/>
      <c r="NOA103" s="12"/>
      <c r="NOB103" s="12"/>
      <c r="NOC103" s="12"/>
      <c r="NOD103" s="12"/>
      <c r="NOE103" s="12"/>
      <c r="NOF103" s="12"/>
      <c r="NOG103" s="12"/>
      <c r="NOH103" s="12"/>
      <c r="NOI103" s="12"/>
      <c r="NOJ103" s="12"/>
      <c r="NOK103" s="12"/>
      <c r="NOL103" s="12"/>
      <c r="NOM103" s="12"/>
      <c r="NON103" s="12"/>
      <c r="NOO103" s="12"/>
      <c r="NOP103" s="12"/>
      <c r="NOQ103" s="12"/>
      <c r="NOR103" s="12"/>
      <c r="NOS103" s="12"/>
      <c r="NOT103" s="12"/>
      <c r="NOU103" s="12"/>
      <c r="NOV103" s="12"/>
      <c r="NOW103" s="12"/>
      <c r="NOX103" s="12"/>
      <c r="NOY103" s="12"/>
      <c r="NOZ103" s="12"/>
      <c r="NPA103" s="12"/>
      <c r="NPB103" s="12"/>
      <c r="NPC103" s="12"/>
      <c r="NPD103" s="12"/>
      <c r="NPE103" s="12"/>
      <c r="NPF103" s="12"/>
      <c r="NPG103" s="12"/>
      <c r="NPH103" s="12"/>
      <c r="NPI103" s="12"/>
      <c r="NPJ103" s="12"/>
      <c r="NPK103" s="12"/>
      <c r="NPL103" s="12"/>
      <c r="NPM103" s="12"/>
      <c r="NPN103" s="12"/>
      <c r="NPO103" s="12"/>
      <c r="NPP103" s="12"/>
      <c r="NPQ103" s="12"/>
      <c r="NPR103" s="12"/>
      <c r="NPS103" s="12"/>
      <c r="NPT103" s="12"/>
      <c r="NPU103" s="12"/>
      <c r="NPV103" s="12"/>
      <c r="NPW103" s="12"/>
      <c r="NPX103" s="12"/>
      <c r="NPY103" s="12"/>
      <c r="NPZ103" s="12"/>
      <c r="NQA103" s="12"/>
      <c r="NQB103" s="12"/>
      <c r="NQC103" s="12"/>
      <c r="NQD103" s="12"/>
      <c r="NQE103" s="12"/>
      <c r="NQF103" s="12"/>
      <c r="NQG103" s="12"/>
      <c r="NQH103" s="12"/>
      <c r="NQI103" s="12"/>
      <c r="NQJ103" s="12"/>
      <c r="NQK103" s="12"/>
      <c r="NQL103" s="12"/>
      <c r="NQM103" s="12"/>
      <c r="NQN103" s="12"/>
      <c r="NQO103" s="12"/>
      <c r="NQP103" s="12"/>
      <c r="NQQ103" s="12"/>
      <c r="NQR103" s="12"/>
      <c r="NQS103" s="12"/>
      <c r="NQT103" s="12"/>
      <c r="NQU103" s="12"/>
      <c r="NQV103" s="12"/>
      <c r="NQW103" s="12"/>
      <c r="NQX103" s="12"/>
      <c r="NQY103" s="12"/>
      <c r="NQZ103" s="12"/>
      <c r="NRA103" s="12"/>
      <c r="NRB103" s="12"/>
      <c r="NRC103" s="12"/>
      <c r="NRD103" s="12"/>
      <c r="NRE103" s="12"/>
      <c r="NRF103" s="12"/>
      <c r="NRG103" s="12"/>
      <c r="NRH103" s="12"/>
      <c r="NRI103" s="12"/>
      <c r="NRJ103" s="12"/>
      <c r="NRK103" s="12"/>
      <c r="NRL103" s="12"/>
      <c r="NRM103" s="12"/>
      <c r="NRN103" s="12"/>
      <c r="NRO103" s="12"/>
      <c r="NRP103" s="12"/>
      <c r="NRQ103" s="12"/>
      <c r="NRR103" s="12"/>
      <c r="NRS103" s="12"/>
      <c r="NRT103" s="12"/>
      <c r="NRU103" s="12"/>
      <c r="NRV103" s="12"/>
      <c r="NRW103" s="12"/>
      <c r="NRX103" s="12"/>
      <c r="NRY103" s="12"/>
      <c r="NRZ103" s="12"/>
      <c r="NSA103" s="12"/>
      <c r="NSB103" s="12"/>
      <c r="NSC103" s="12"/>
      <c r="NSD103" s="12"/>
      <c r="NSE103" s="12"/>
      <c r="NSF103" s="12"/>
      <c r="NSG103" s="12"/>
      <c r="NSH103" s="12"/>
      <c r="NSI103" s="12"/>
      <c r="NSJ103" s="12"/>
      <c r="NSK103" s="12"/>
      <c r="NSL103" s="12"/>
      <c r="NSM103" s="12"/>
      <c r="NSN103" s="12"/>
      <c r="NSO103" s="12"/>
      <c r="NSP103" s="12"/>
      <c r="NSQ103" s="12"/>
      <c r="NSR103" s="12"/>
      <c r="NSS103" s="12"/>
      <c r="NST103" s="12"/>
      <c r="NSU103" s="12"/>
      <c r="NSV103" s="12"/>
      <c r="NSW103" s="12"/>
      <c r="NSX103" s="12"/>
      <c r="NSY103" s="12"/>
      <c r="NSZ103" s="12"/>
      <c r="NTA103" s="12"/>
      <c r="NTB103" s="12"/>
      <c r="NTC103" s="12"/>
      <c r="NTD103" s="12"/>
      <c r="NTE103" s="12"/>
      <c r="NTF103" s="12"/>
      <c r="NTG103" s="12"/>
      <c r="NTH103" s="12"/>
      <c r="NTI103" s="12"/>
      <c r="NTJ103" s="12"/>
      <c r="NTK103" s="12"/>
      <c r="NTL103" s="12"/>
      <c r="NTM103" s="12"/>
      <c r="NTN103" s="12"/>
      <c r="NTO103" s="12"/>
      <c r="NTP103" s="12"/>
      <c r="NTQ103" s="12"/>
      <c r="NTR103" s="12"/>
      <c r="NTS103" s="12"/>
      <c r="NTT103" s="12"/>
      <c r="NTU103" s="12"/>
      <c r="NTV103" s="12"/>
      <c r="NTW103" s="12"/>
      <c r="NTX103" s="12"/>
      <c r="NTY103" s="12"/>
      <c r="NTZ103" s="12"/>
      <c r="NUA103" s="12"/>
      <c r="NUB103" s="12"/>
      <c r="NUC103" s="12"/>
      <c r="NUD103" s="12"/>
      <c r="NUE103" s="12"/>
      <c r="NUF103" s="12"/>
      <c r="NUG103" s="12"/>
      <c r="NUH103" s="12"/>
      <c r="NUI103" s="12"/>
      <c r="NUJ103" s="12"/>
      <c r="NUK103" s="12"/>
      <c r="NUL103" s="12"/>
      <c r="NUM103" s="12"/>
      <c r="NUN103" s="12"/>
      <c r="NUO103" s="12"/>
      <c r="NUP103" s="12"/>
      <c r="NUQ103" s="12"/>
      <c r="NUR103" s="12"/>
      <c r="NUS103" s="12"/>
      <c r="NUT103" s="12"/>
      <c r="NUU103" s="12"/>
      <c r="NUV103" s="12"/>
      <c r="NUW103" s="12"/>
      <c r="NUX103" s="12"/>
      <c r="NUY103" s="12"/>
      <c r="NUZ103" s="12"/>
      <c r="NVA103" s="12"/>
      <c r="NVB103" s="12"/>
      <c r="NVC103" s="12"/>
      <c r="NVD103" s="12"/>
      <c r="NVE103" s="12"/>
      <c r="NVF103" s="12"/>
      <c r="NVG103" s="12"/>
      <c r="NVH103" s="12"/>
      <c r="NVI103" s="12"/>
      <c r="NVJ103" s="12"/>
      <c r="NVK103" s="12"/>
      <c r="NVL103" s="12"/>
      <c r="NVM103" s="12"/>
      <c r="NVN103" s="12"/>
      <c r="NVO103" s="12"/>
      <c r="NVP103" s="12"/>
      <c r="NVQ103" s="12"/>
      <c r="NVR103" s="12"/>
      <c r="NVS103" s="12"/>
      <c r="NVT103" s="12"/>
      <c r="NVU103" s="12"/>
      <c r="NVV103" s="12"/>
      <c r="NVW103" s="12"/>
      <c r="NVX103" s="12"/>
      <c r="NVY103" s="12"/>
      <c r="NVZ103" s="12"/>
      <c r="NWA103" s="12"/>
      <c r="NWB103" s="12"/>
      <c r="NWC103" s="12"/>
      <c r="NWD103" s="12"/>
      <c r="NWE103" s="12"/>
      <c r="NWF103" s="12"/>
      <c r="NWG103" s="12"/>
      <c r="NWH103" s="12"/>
      <c r="NWI103" s="12"/>
      <c r="NWJ103" s="12"/>
      <c r="NWK103" s="12"/>
      <c r="NWL103" s="12"/>
      <c r="NWM103" s="12"/>
      <c r="NWN103" s="12"/>
      <c r="NWO103" s="12"/>
      <c r="NWP103" s="12"/>
      <c r="NWQ103" s="12"/>
      <c r="NWR103" s="12"/>
      <c r="NWS103" s="12"/>
      <c r="NWT103" s="12"/>
      <c r="NWU103" s="12"/>
      <c r="NWV103" s="12"/>
      <c r="NWW103" s="12"/>
      <c r="NWX103" s="12"/>
      <c r="NWY103" s="12"/>
      <c r="NWZ103" s="12"/>
      <c r="NXA103" s="12"/>
      <c r="NXB103" s="12"/>
      <c r="NXC103" s="12"/>
      <c r="NXD103" s="12"/>
      <c r="NXE103" s="12"/>
      <c r="NXF103" s="12"/>
      <c r="NXG103" s="12"/>
      <c r="NXH103" s="12"/>
      <c r="NXI103" s="12"/>
      <c r="NXJ103" s="12"/>
      <c r="NXK103" s="12"/>
      <c r="NXL103" s="12"/>
      <c r="NXM103" s="12"/>
      <c r="NXN103" s="12"/>
      <c r="NXO103" s="12"/>
      <c r="NXP103" s="12"/>
      <c r="NXQ103" s="12"/>
      <c r="NXR103" s="12"/>
      <c r="NXS103" s="12"/>
      <c r="NXT103" s="12"/>
      <c r="NXU103" s="12"/>
      <c r="NXV103" s="12"/>
      <c r="NXW103" s="12"/>
      <c r="NXX103" s="12"/>
      <c r="NXY103" s="12"/>
      <c r="NXZ103" s="12"/>
      <c r="NYA103" s="12"/>
      <c r="NYB103" s="12"/>
      <c r="NYC103" s="12"/>
      <c r="NYD103" s="12"/>
      <c r="NYE103" s="12"/>
      <c r="NYF103" s="12"/>
      <c r="NYG103" s="12"/>
      <c r="NYH103" s="12"/>
      <c r="NYI103" s="12"/>
      <c r="NYJ103" s="12"/>
      <c r="NYK103" s="12"/>
      <c r="NYL103" s="12"/>
      <c r="NYM103" s="12"/>
      <c r="NYN103" s="12"/>
      <c r="NYO103" s="12"/>
      <c r="NYP103" s="12"/>
      <c r="NYQ103" s="12"/>
      <c r="NYR103" s="12"/>
      <c r="NYS103" s="12"/>
      <c r="NYT103" s="12"/>
      <c r="NYU103" s="12"/>
      <c r="NYV103" s="12"/>
      <c r="NYW103" s="12"/>
      <c r="NYX103" s="12"/>
      <c r="NYY103" s="12"/>
      <c r="NYZ103" s="12"/>
      <c r="NZA103" s="12"/>
      <c r="NZB103" s="12"/>
      <c r="NZC103" s="12"/>
      <c r="NZD103" s="12"/>
      <c r="NZE103" s="12"/>
      <c r="NZF103" s="12"/>
      <c r="NZG103" s="12"/>
      <c r="NZH103" s="12"/>
      <c r="NZI103" s="12"/>
      <c r="NZJ103" s="12"/>
      <c r="NZK103" s="12"/>
      <c r="NZL103" s="12"/>
      <c r="NZM103" s="12"/>
      <c r="NZN103" s="12"/>
      <c r="NZO103" s="12"/>
      <c r="NZP103" s="12"/>
      <c r="NZQ103" s="12"/>
      <c r="NZR103" s="12"/>
      <c r="NZS103" s="12"/>
      <c r="NZT103" s="12"/>
      <c r="NZU103" s="12"/>
      <c r="NZV103" s="12"/>
      <c r="NZW103" s="12"/>
      <c r="NZX103" s="12"/>
      <c r="NZY103" s="12"/>
      <c r="NZZ103" s="12"/>
      <c r="OAA103" s="12"/>
      <c r="OAB103" s="12"/>
      <c r="OAC103" s="12"/>
      <c r="OAD103" s="12"/>
      <c r="OAE103" s="12"/>
      <c r="OAF103" s="12"/>
      <c r="OAG103" s="12"/>
      <c r="OAH103" s="12"/>
      <c r="OAI103" s="12"/>
      <c r="OAJ103" s="12"/>
      <c r="OAK103" s="12"/>
      <c r="OAL103" s="12"/>
      <c r="OAM103" s="12"/>
      <c r="OAN103" s="12"/>
      <c r="OAO103" s="12"/>
      <c r="OAP103" s="12"/>
      <c r="OAQ103" s="12"/>
      <c r="OAR103" s="12"/>
      <c r="OAS103" s="12"/>
      <c r="OAT103" s="12"/>
      <c r="OAU103" s="12"/>
      <c r="OAV103" s="12"/>
      <c r="OAW103" s="12"/>
      <c r="OAX103" s="12"/>
      <c r="OAY103" s="12"/>
      <c r="OAZ103" s="12"/>
      <c r="OBA103" s="12"/>
      <c r="OBB103" s="12"/>
      <c r="OBC103" s="12"/>
      <c r="OBD103" s="12"/>
      <c r="OBE103" s="12"/>
      <c r="OBF103" s="12"/>
      <c r="OBG103" s="12"/>
      <c r="OBH103" s="12"/>
      <c r="OBI103" s="12"/>
      <c r="OBJ103" s="12"/>
      <c r="OBK103" s="12"/>
      <c r="OBL103" s="12"/>
      <c r="OBM103" s="12"/>
      <c r="OBN103" s="12"/>
      <c r="OBO103" s="12"/>
      <c r="OBP103" s="12"/>
      <c r="OBQ103" s="12"/>
      <c r="OBR103" s="12"/>
      <c r="OBS103" s="12"/>
      <c r="OBT103" s="12"/>
      <c r="OBU103" s="12"/>
      <c r="OBV103" s="12"/>
      <c r="OBW103" s="12"/>
      <c r="OBX103" s="12"/>
      <c r="OBY103" s="12"/>
      <c r="OBZ103" s="12"/>
      <c r="OCA103" s="12"/>
      <c r="OCB103" s="12"/>
      <c r="OCC103" s="12"/>
      <c r="OCD103" s="12"/>
      <c r="OCE103" s="12"/>
      <c r="OCF103" s="12"/>
      <c r="OCG103" s="12"/>
      <c r="OCH103" s="12"/>
      <c r="OCI103" s="12"/>
      <c r="OCJ103" s="12"/>
      <c r="OCK103" s="12"/>
      <c r="OCL103" s="12"/>
      <c r="OCM103" s="12"/>
      <c r="OCN103" s="12"/>
      <c r="OCO103" s="12"/>
      <c r="OCP103" s="12"/>
      <c r="OCQ103" s="12"/>
      <c r="OCR103" s="12"/>
      <c r="OCS103" s="12"/>
      <c r="OCT103" s="12"/>
      <c r="OCU103" s="12"/>
      <c r="OCV103" s="12"/>
      <c r="OCW103" s="12"/>
      <c r="OCX103" s="12"/>
      <c r="OCY103" s="12"/>
      <c r="OCZ103" s="12"/>
      <c r="ODA103" s="12"/>
      <c r="ODB103" s="12"/>
      <c r="ODC103" s="12"/>
      <c r="ODD103" s="12"/>
      <c r="ODE103" s="12"/>
      <c r="ODF103" s="12"/>
      <c r="ODG103" s="12"/>
      <c r="ODH103" s="12"/>
      <c r="ODI103" s="12"/>
      <c r="ODJ103" s="12"/>
      <c r="ODK103" s="12"/>
      <c r="ODL103" s="12"/>
      <c r="ODM103" s="12"/>
      <c r="ODN103" s="12"/>
      <c r="ODO103" s="12"/>
      <c r="ODP103" s="12"/>
      <c r="ODQ103" s="12"/>
      <c r="ODR103" s="12"/>
      <c r="ODS103" s="12"/>
      <c r="ODT103" s="12"/>
      <c r="ODU103" s="12"/>
      <c r="ODV103" s="12"/>
      <c r="ODW103" s="12"/>
      <c r="ODX103" s="12"/>
      <c r="ODY103" s="12"/>
      <c r="ODZ103" s="12"/>
      <c r="OEA103" s="12"/>
      <c r="OEB103" s="12"/>
      <c r="OEC103" s="12"/>
      <c r="OED103" s="12"/>
      <c r="OEE103" s="12"/>
      <c r="OEF103" s="12"/>
      <c r="OEG103" s="12"/>
      <c r="OEH103" s="12"/>
      <c r="OEI103" s="12"/>
      <c r="OEJ103" s="12"/>
      <c r="OEK103" s="12"/>
      <c r="OEL103" s="12"/>
      <c r="OEM103" s="12"/>
      <c r="OEN103" s="12"/>
      <c r="OEO103" s="12"/>
      <c r="OEP103" s="12"/>
      <c r="OEQ103" s="12"/>
      <c r="OER103" s="12"/>
      <c r="OES103" s="12"/>
      <c r="OET103" s="12"/>
      <c r="OEU103" s="12"/>
      <c r="OEV103" s="12"/>
      <c r="OEW103" s="12"/>
      <c r="OEX103" s="12"/>
      <c r="OEY103" s="12"/>
      <c r="OEZ103" s="12"/>
      <c r="OFA103" s="12"/>
      <c r="OFB103" s="12"/>
      <c r="OFC103" s="12"/>
      <c r="OFD103" s="12"/>
      <c r="OFE103" s="12"/>
      <c r="OFF103" s="12"/>
      <c r="OFG103" s="12"/>
      <c r="OFH103" s="12"/>
      <c r="OFI103" s="12"/>
      <c r="OFJ103" s="12"/>
      <c r="OFK103" s="12"/>
      <c r="OFL103" s="12"/>
      <c r="OFM103" s="12"/>
      <c r="OFN103" s="12"/>
      <c r="OFO103" s="12"/>
      <c r="OFP103" s="12"/>
      <c r="OFQ103" s="12"/>
      <c r="OFR103" s="12"/>
      <c r="OFS103" s="12"/>
      <c r="OFT103" s="12"/>
      <c r="OFU103" s="12"/>
      <c r="OFV103" s="12"/>
      <c r="OFW103" s="12"/>
      <c r="OFX103" s="12"/>
      <c r="OFY103" s="12"/>
      <c r="OFZ103" s="12"/>
      <c r="OGA103" s="12"/>
      <c r="OGB103" s="12"/>
      <c r="OGC103" s="12"/>
      <c r="OGD103" s="12"/>
      <c r="OGE103" s="12"/>
      <c r="OGF103" s="12"/>
      <c r="OGG103" s="12"/>
      <c r="OGH103" s="12"/>
      <c r="OGI103" s="12"/>
      <c r="OGJ103" s="12"/>
      <c r="OGK103" s="12"/>
      <c r="OGL103" s="12"/>
      <c r="OGM103" s="12"/>
      <c r="OGN103" s="12"/>
      <c r="OGO103" s="12"/>
      <c r="OGP103" s="12"/>
      <c r="OGQ103" s="12"/>
      <c r="OGR103" s="12"/>
      <c r="OGS103" s="12"/>
      <c r="OGT103" s="12"/>
      <c r="OGU103" s="12"/>
      <c r="OGV103" s="12"/>
      <c r="OGW103" s="12"/>
      <c r="OGX103" s="12"/>
      <c r="OGY103" s="12"/>
      <c r="OGZ103" s="12"/>
      <c r="OHA103" s="12"/>
      <c r="OHB103" s="12"/>
      <c r="OHC103" s="12"/>
      <c r="OHD103" s="12"/>
      <c r="OHE103" s="12"/>
      <c r="OHF103" s="12"/>
      <c r="OHG103" s="12"/>
      <c r="OHH103" s="12"/>
      <c r="OHI103" s="12"/>
      <c r="OHJ103" s="12"/>
      <c r="OHK103" s="12"/>
      <c r="OHL103" s="12"/>
      <c r="OHM103" s="12"/>
      <c r="OHN103" s="12"/>
      <c r="OHO103" s="12"/>
      <c r="OHP103" s="12"/>
      <c r="OHQ103" s="12"/>
      <c r="OHR103" s="12"/>
      <c r="OHS103" s="12"/>
      <c r="OHT103" s="12"/>
      <c r="OHU103" s="12"/>
      <c r="OHV103" s="12"/>
      <c r="OHW103" s="12"/>
      <c r="OHX103" s="12"/>
      <c r="OHY103" s="12"/>
      <c r="OHZ103" s="12"/>
      <c r="OIA103" s="12"/>
      <c r="OIB103" s="12"/>
      <c r="OIC103" s="12"/>
      <c r="OID103" s="12"/>
      <c r="OIE103" s="12"/>
      <c r="OIF103" s="12"/>
      <c r="OIG103" s="12"/>
      <c r="OIH103" s="12"/>
      <c r="OII103" s="12"/>
      <c r="OIJ103" s="12"/>
      <c r="OIK103" s="12"/>
      <c r="OIL103" s="12"/>
      <c r="OIM103" s="12"/>
      <c r="OIN103" s="12"/>
      <c r="OIO103" s="12"/>
      <c r="OIP103" s="12"/>
      <c r="OIQ103" s="12"/>
      <c r="OIR103" s="12"/>
      <c r="OIS103" s="12"/>
      <c r="OIT103" s="12"/>
      <c r="OIU103" s="12"/>
      <c r="OIV103" s="12"/>
      <c r="OIW103" s="12"/>
      <c r="OIX103" s="12"/>
      <c r="OIY103" s="12"/>
      <c r="OIZ103" s="12"/>
      <c r="OJA103" s="12"/>
      <c r="OJB103" s="12"/>
      <c r="OJC103" s="12"/>
      <c r="OJD103" s="12"/>
      <c r="OJE103" s="12"/>
      <c r="OJF103" s="12"/>
      <c r="OJG103" s="12"/>
      <c r="OJH103" s="12"/>
      <c r="OJI103" s="12"/>
      <c r="OJJ103" s="12"/>
      <c r="OJK103" s="12"/>
      <c r="OJL103" s="12"/>
      <c r="OJM103" s="12"/>
      <c r="OJN103" s="12"/>
      <c r="OJO103" s="12"/>
      <c r="OJP103" s="12"/>
      <c r="OJQ103" s="12"/>
      <c r="OJR103" s="12"/>
      <c r="OJS103" s="12"/>
      <c r="OJT103" s="12"/>
      <c r="OJU103" s="12"/>
      <c r="OJV103" s="12"/>
      <c r="OJW103" s="12"/>
      <c r="OJX103" s="12"/>
      <c r="OJY103" s="12"/>
      <c r="OJZ103" s="12"/>
      <c r="OKA103" s="12"/>
      <c r="OKB103" s="12"/>
      <c r="OKC103" s="12"/>
      <c r="OKD103" s="12"/>
      <c r="OKE103" s="12"/>
      <c r="OKF103" s="12"/>
      <c r="OKG103" s="12"/>
      <c r="OKH103" s="12"/>
      <c r="OKI103" s="12"/>
      <c r="OKJ103" s="12"/>
      <c r="OKK103" s="12"/>
      <c r="OKL103" s="12"/>
      <c r="OKM103" s="12"/>
      <c r="OKN103" s="12"/>
      <c r="OKO103" s="12"/>
      <c r="OKP103" s="12"/>
      <c r="OKQ103" s="12"/>
      <c r="OKR103" s="12"/>
      <c r="OKS103" s="12"/>
      <c r="OKT103" s="12"/>
      <c r="OKU103" s="12"/>
      <c r="OKV103" s="12"/>
      <c r="OKW103" s="12"/>
      <c r="OKX103" s="12"/>
      <c r="OKY103" s="12"/>
      <c r="OKZ103" s="12"/>
      <c r="OLA103" s="12"/>
      <c r="OLB103" s="12"/>
      <c r="OLC103" s="12"/>
      <c r="OLD103" s="12"/>
      <c r="OLE103" s="12"/>
      <c r="OLF103" s="12"/>
      <c r="OLG103" s="12"/>
      <c r="OLH103" s="12"/>
      <c r="OLI103" s="12"/>
      <c r="OLJ103" s="12"/>
      <c r="OLK103" s="12"/>
      <c r="OLL103" s="12"/>
      <c r="OLM103" s="12"/>
      <c r="OLN103" s="12"/>
      <c r="OLO103" s="12"/>
      <c r="OLP103" s="12"/>
      <c r="OLQ103" s="12"/>
      <c r="OLR103" s="12"/>
      <c r="OLS103" s="12"/>
      <c r="OLT103" s="12"/>
      <c r="OLU103" s="12"/>
      <c r="OLV103" s="12"/>
      <c r="OLW103" s="12"/>
      <c r="OLX103" s="12"/>
      <c r="OLY103" s="12"/>
      <c r="OLZ103" s="12"/>
      <c r="OMA103" s="12"/>
      <c r="OMB103" s="12"/>
      <c r="OMC103" s="12"/>
      <c r="OMD103" s="12"/>
      <c r="OME103" s="12"/>
      <c r="OMF103" s="12"/>
      <c r="OMG103" s="12"/>
      <c r="OMH103" s="12"/>
      <c r="OMI103" s="12"/>
      <c r="OMJ103" s="12"/>
      <c r="OMK103" s="12"/>
      <c r="OML103" s="12"/>
      <c r="OMM103" s="12"/>
      <c r="OMN103" s="12"/>
      <c r="OMO103" s="12"/>
      <c r="OMP103" s="12"/>
      <c r="OMQ103" s="12"/>
      <c r="OMR103" s="12"/>
      <c r="OMS103" s="12"/>
      <c r="OMT103" s="12"/>
      <c r="OMU103" s="12"/>
      <c r="OMV103" s="12"/>
      <c r="OMW103" s="12"/>
      <c r="OMX103" s="12"/>
      <c r="OMY103" s="12"/>
      <c r="OMZ103" s="12"/>
      <c r="ONA103" s="12"/>
      <c r="ONB103" s="12"/>
      <c r="ONC103" s="12"/>
      <c r="OND103" s="12"/>
      <c r="ONE103" s="12"/>
      <c r="ONF103" s="12"/>
      <c r="ONG103" s="12"/>
      <c r="ONH103" s="12"/>
      <c r="ONI103" s="12"/>
      <c r="ONJ103" s="12"/>
      <c r="ONK103" s="12"/>
      <c r="ONL103" s="12"/>
      <c r="ONM103" s="12"/>
      <c r="ONN103" s="12"/>
      <c r="ONO103" s="12"/>
      <c r="ONP103" s="12"/>
      <c r="ONQ103" s="12"/>
      <c r="ONR103" s="12"/>
      <c r="ONS103" s="12"/>
      <c r="ONT103" s="12"/>
      <c r="ONU103" s="12"/>
      <c r="ONV103" s="12"/>
      <c r="ONW103" s="12"/>
      <c r="ONX103" s="12"/>
      <c r="ONY103" s="12"/>
      <c r="ONZ103" s="12"/>
      <c r="OOA103" s="12"/>
      <c r="OOB103" s="12"/>
      <c r="OOC103" s="12"/>
      <c r="OOD103" s="12"/>
      <c r="OOE103" s="12"/>
      <c r="OOF103" s="12"/>
      <c r="OOG103" s="12"/>
      <c r="OOH103" s="12"/>
      <c r="OOI103" s="12"/>
      <c r="OOJ103" s="12"/>
      <c r="OOK103" s="12"/>
      <c r="OOL103" s="12"/>
      <c r="OOM103" s="12"/>
      <c r="OON103" s="12"/>
      <c r="OOO103" s="12"/>
      <c r="OOP103" s="12"/>
      <c r="OOQ103" s="12"/>
      <c r="OOR103" s="12"/>
      <c r="OOS103" s="12"/>
      <c r="OOT103" s="12"/>
      <c r="OOU103" s="12"/>
      <c r="OOV103" s="12"/>
      <c r="OOW103" s="12"/>
      <c r="OOX103" s="12"/>
      <c r="OOY103" s="12"/>
      <c r="OOZ103" s="12"/>
      <c r="OPA103" s="12"/>
      <c r="OPB103" s="12"/>
      <c r="OPC103" s="12"/>
      <c r="OPD103" s="12"/>
      <c r="OPE103" s="12"/>
      <c r="OPF103" s="12"/>
      <c r="OPG103" s="12"/>
      <c r="OPH103" s="12"/>
      <c r="OPI103" s="12"/>
      <c r="OPJ103" s="12"/>
      <c r="OPK103" s="12"/>
      <c r="OPL103" s="12"/>
      <c r="OPM103" s="12"/>
      <c r="OPN103" s="12"/>
      <c r="OPO103" s="12"/>
      <c r="OPP103" s="12"/>
      <c r="OPQ103" s="12"/>
      <c r="OPR103" s="12"/>
      <c r="OPS103" s="12"/>
      <c r="OPT103" s="12"/>
      <c r="OPU103" s="12"/>
      <c r="OPV103" s="12"/>
      <c r="OPW103" s="12"/>
      <c r="OPX103" s="12"/>
      <c r="OPY103" s="12"/>
      <c r="OPZ103" s="12"/>
      <c r="OQA103" s="12"/>
      <c r="OQB103" s="12"/>
      <c r="OQC103" s="12"/>
      <c r="OQD103" s="12"/>
      <c r="OQE103" s="12"/>
      <c r="OQF103" s="12"/>
      <c r="OQG103" s="12"/>
      <c r="OQH103" s="12"/>
      <c r="OQI103" s="12"/>
      <c r="OQJ103" s="12"/>
      <c r="OQK103" s="12"/>
      <c r="OQL103" s="12"/>
      <c r="OQM103" s="12"/>
      <c r="OQN103" s="12"/>
      <c r="OQO103" s="12"/>
      <c r="OQP103" s="12"/>
      <c r="OQQ103" s="12"/>
      <c r="OQR103" s="12"/>
      <c r="OQS103" s="12"/>
      <c r="OQT103" s="12"/>
      <c r="OQU103" s="12"/>
      <c r="OQV103" s="12"/>
      <c r="OQW103" s="12"/>
      <c r="OQX103" s="12"/>
      <c r="OQY103" s="12"/>
      <c r="OQZ103" s="12"/>
      <c r="ORA103" s="12"/>
      <c r="ORB103" s="12"/>
      <c r="ORC103" s="12"/>
      <c r="ORD103" s="12"/>
      <c r="ORE103" s="12"/>
      <c r="ORF103" s="12"/>
      <c r="ORG103" s="12"/>
      <c r="ORH103" s="12"/>
      <c r="ORI103" s="12"/>
      <c r="ORJ103" s="12"/>
      <c r="ORK103" s="12"/>
      <c r="ORL103" s="12"/>
      <c r="ORM103" s="12"/>
      <c r="ORN103" s="12"/>
      <c r="ORO103" s="12"/>
      <c r="ORP103" s="12"/>
      <c r="ORQ103" s="12"/>
      <c r="ORR103" s="12"/>
      <c r="ORS103" s="12"/>
      <c r="ORT103" s="12"/>
      <c r="ORU103" s="12"/>
      <c r="ORV103" s="12"/>
      <c r="ORW103" s="12"/>
      <c r="ORX103" s="12"/>
      <c r="ORY103" s="12"/>
      <c r="ORZ103" s="12"/>
      <c r="OSA103" s="12"/>
      <c r="OSB103" s="12"/>
      <c r="OSC103" s="12"/>
      <c r="OSD103" s="12"/>
      <c r="OSE103" s="12"/>
      <c r="OSF103" s="12"/>
      <c r="OSG103" s="12"/>
      <c r="OSH103" s="12"/>
      <c r="OSI103" s="12"/>
      <c r="OSJ103" s="12"/>
      <c r="OSK103" s="12"/>
      <c r="OSL103" s="12"/>
      <c r="OSM103" s="12"/>
      <c r="OSN103" s="12"/>
      <c r="OSO103" s="12"/>
      <c r="OSP103" s="12"/>
      <c r="OSQ103" s="12"/>
      <c r="OSR103" s="12"/>
      <c r="OSS103" s="12"/>
      <c r="OST103" s="12"/>
      <c r="OSU103" s="12"/>
      <c r="OSV103" s="12"/>
      <c r="OSW103" s="12"/>
      <c r="OSX103" s="12"/>
      <c r="OSY103" s="12"/>
      <c r="OSZ103" s="12"/>
      <c r="OTA103" s="12"/>
      <c r="OTB103" s="12"/>
      <c r="OTC103" s="12"/>
      <c r="OTD103" s="12"/>
      <c r="OTE103" s="12"/>
      <c r="OTF103" s="12"/>
      <c r="OTG103" s="12"/>
      <c r="OTH103" s="12"/>
      <c r="OTI103" s="12"/>
      <c r="OTJ103" s="12"/>
      <c r="OTK103" s="12"/>
      <c r="OTL103" s="12"/>
      <c r="OTM103" s="12"/>
      <c r="OTN103" s="12"/>
      <c r="OTO103" s="12"/>
      <c r="OTP103" s="12"/>
      <c r="OTQ103" s="12"/>
      <c r="OTR103" s="12"/>
      <c r="OTS103" s="12"/>
      <c r="OTT103" s="12"/>
      <c r="OTU103" s="12"/>
      <c r="OTV103" s="12"/>
      <c r="OTW103" s="12"/>
      <c r="OTX103" s="12"/>
      <c r="OTY103" s="12"/>
      <c r="OTZ103" s="12"/>
      <c r="OUA103" s="12"/>
      <c r="OUB103" s="12"/>
      <c r="OUC103" s="12"/>
      <c r="OUD103" s="12"/>
      <c r="OUE103" s="12"/>
      <c r="OUF103" s="12"/>
      <c r="OUG103" s="12"/>
      <c r="OUH103" s="12"/>
      <c r="OUI103" s="12"/>
      <c r="OUJ103" s="12"/>
      <c r="OUK103" s="12"/>
      <c r="OUL103" s="12"/>
      <c r="OUM103" s="12"/>
      <c r="OUN103" s="12"/>
      <c r="OUO103" s="12"/>
      <c r="OUP103" s="12"/>
      <c r="OUQ103" s="12"/>
      <c r="OUR103" s="12"/>
      <c r="OUS103" s="12"/>
      <c r="OUT103" s="12"/>
      <c r="OUU103" s="12"/>
      <c r="OUV103" s="12"/>
      <c r="OUW103" s="12"/>
      <c r="OUX103" s="12"/>
      <c r="OUY103" s="12"/>
      <c r="OUZ103" s="12"/>
      <c r="OVA103" s="12"/>
      <c r="OVB103" s="12"/>
      <c r="OVC103" s="12"/>
      <c r="OVD103" s="12"/>
      <c r="OVE103" s="12"/>
      <c r="OVF103" s="12"/>
      <c r="OVG103" s="12"/>
      <c r="OVH103" s="12"/>
      <c r="OVI103" s="12"/>
      <c r="OVJ103" s="12"/>
      <c r="OVK103" s="12"/>
      <c r="OVL103" s="12"/>
      <c r="OVM103" s="12"/>
      <c r="OVN103" s="12"/>
      <c r="OVO103" s="12"/>
      <c r="OVP103" s="12"/>
      <c r="OVQ103" s="12"/>
      <c r="OVR103" s="12"/>
      <c r="OVS103" s="12"/>
      <c r="OVT103" s="12"/>
      <c r="OVU103" s="12"/>
      <c r="OVV103" s="12"/>
      <c r="OVW103" s="12"/>
      <c r="OVX103" s="12"/>
      <c r="OVY103" s="12"/>
      <c r="OVZ103" s="12"/>
      <c r="OWA103" s="12"/>
      <c r="OWB103" s="12"/>
      <c r="OWC103" s="12"/>
      <c r="OWD103" s="12"/>
      <c r="OWE103" s="12"/>
      <c r="OWF103" s="12"/>
      <c r="OWG103" s="12"/>
      <c r="OWH103" s="12"/>
      <c r="OWI103" s="12"/>
      <c r="OWJ103" s="12"/>
      <c r="OWK103" s="12"/>
      <c r="OWL103" s="12"/>
      <c r="OWM103" s="12"/>
      <c r="OWN103" s="12"/>
      <c r="OWO103" s="12"/>
      <c r="OWP103" s="12"/>
      <c r="OWQ103" s="12"/>
      <c r="OWR103" s="12"/>
      <c r="OWS103" s="12"/>
      <c r="OWT103" s="12"/>
      <c r="OWU103" s="12"/>
      <c r="OWV103" s="12"/>
      <c r="OWW103" s="12"/>
      <c r="OWX103" s="12"/>
      <c r="OWY103" s="12"/>
      <c r="OWZ103" s="12"/>
      <c r="OXA103" s="12"/>
      <c r="OXB103" s="12"/>
      <c r="OXC103" s="12"/>
      <c r="OXD103" s="12"/>
      <c r="OXE103" s="12"/>
      <c r="OXF103" s="12"/>
      <c r="OXG103" s="12"/>
      <c r="OXH103" s="12"/>
      <c r="OXI103" s="12"/>
      <c r="OXJ103" s="12"/>
      <c r="OXK103" s="12"/>
      <c r="OXL103" s="12"/>
      <c r="OXM103" s="12"/>
      <c r="OXN103" s="12"/>
      <c r="OXO103" s="12"/>
      <c r="OXP103" s="12"/>
      <c r="OXQ103" s="12"/>
      <c r="OXR103" s="12"/>
      <c r="OXS103" s="12"/>
      <c r="OXT103" s="12"/>
      <c r="OXU103" s="12"/>
      <c r="OXV103" s="12"/>
      <c r="OXW103" s="12"/>
      <c r="OXX103" s="12"/>
      <c r="OXY103" s="12"/>
      <c r="OXZ103" s="12"/>
      <c r="OYA103" s="12"/>
      <c r="OYB103" s="12"/>
      <c r="OYC103" s="12"/>
      <c r="OYD103" s="12"/>
      <c r="OYE103" s="12"/>
      <c r="OYF103" s="12"/>
      <c r="OYG103" s="12"/>
      <c r="OYH103" s="12"/>
      <c r="OYI103" s="12"/>
      <c r="OYJ103" s="12"/>
      <c r="OYK103" s="12"/>
      <c r="OYL103" s="12"/>
      <c r="OYM103" s="12"/>
      <c r="OYN103" s="12"/>
      <c r="OYO103" s="12"/>
      <c r="OYP103" s="12"/>
      <c r="OYQ103" s="12"/>
      <c r="OYR103" s="12"/>
      <c r="OYS103" s="12"/>
      <c r="OYT103" s="12"/>
      <c r="OYU103" s="12"/>
      <c r="OYV103" s="12"/>
      <c r="OYW103" s="12"/>
      <c r="OYX103" s="12"/>
      <c r="OYY103" s="12"/>
      <c r="OYZ103" s="12"/>
      <c r="OZA103" s="12"/>
      <c r="OZB103" s="12"/>
      <c r="OZC103" s="12"/>
      <c r="OZD103" s="12"/>
      <c r="OZE103" s="12"/>
      <c r="OZF103" s="12"/>
      <c r="OZG103" s="12"/>
      <c r="OZH103" s="12"/>
      <c r="OZI103" s="12"/>
      <c r="OZJ103" s="12"/>
      <c r="OZK103" s="12"/>
      <c r="OZL103" s="12"/>
      <c r="OZM103" s="12"/>
      <c r="OZN103" s="12"/>
      <c r="OZO103" s="12"/>
      <c r="OZP103" s="12"/>
      <c r="OZQ103" s="12"/>
      <c r="OZR103" s="12"/>
      <c r="OZS103" s="12"/>
      <c r="OZT103" s="12"/>
      <c r="OZU103" s="12"/>
      <c r="OZV103" s="12"/>
      <c r="OZW103" s="12"/>
      <c r="OZX103" s="12"/>
      <c r="OZY103" s="12"/>
      <c r="OZZ103" s="12"/>
      <c r="PAA103" s="12"/>
      <c r="PAB103" s="12"/>
      <c r="PAC103" s="12"/>
      <c r="PAD103" s="12"/>
      <c r="PAE103" s="12"/>
      <c r="PAF103" s="12"/>
      <c r="PAG103" s="12"/>
      <c r="PAH103" s="12"/>
      <c r="PAI103" s="12"/>
      <c r="PAJ103" s="12"/>
      <c r="PAK103" s="12"/>
      <c r="PAL103" s="12"/>
      <c r="PAM103" s="12"/>
      <c r="PAN103" s="12"/>
      <c r="PAO103" s="12"/>
      <c r="PAP103" s="12"/>
      <c r="PAQ103" s="12"/>
      <c r="PAR103" s="12"/>
      <c r="PAS103" s="12"/>
      <c r="PAT103" s="12"/>
      <c r="PAU103" s="12"/>
      <c r="PAV103" s="12"/>
      <c r="PAW103" s="12"/>
      <c r="PAX103" s="12"/>
      <c r="PAY103" s="12"/>
      <c r="PAZ103" s="12"/>
      <c r="PBA103" s="12"/>
      <c r="PBB103" s="12"/>
      <c r="PBC103" s="12"/>
      <c r="PBD103" s="12"/>
      <c r="PBE103" s="12"/>
      <c r="PBF103" s="12"/>
      <c r="PBG103" s="12"/>
      <c r="PBH103" s="12"/>
      <c r="PBI103" s="12"/>
      <c r="PBJ103" s="12"/>
      <c r="PBK103" s="12"/>
      <c r="PBL103" s="12"/>
      <c r="PBM103" s="12"/>
      <c r="PBN103" s="12"/>
      <c r="PBO103" s="12"/>
      <c r="PBP103" s="12"/>
      <c r="PBQ103" s="12"/>
      <c r="PBR103" s="12"/>
      <c r="PBS103" s="12"/>
      <c r="PBT103" s="12"/>
      <c r="PBU103" s="12"/>
      <c r="PBV103" s="12"/>
      <c r="PBW103" s="12"/>
      <c r="PBX103" s="12"/>
      <c r="PBY103" s="12"/>
      <c r="PBZ103" s="12"/>
      <c r="PCA103" s="12"/>
      <c r="PCB103" s="12"/>
      <c r="PCC103" s="12"/>
      <c r="PCD103" s="12"/>
      <c r="PCE103" s="12"/>
      <c r="PCF103" s="12"/>
      <c r="PCG103" s="12"/>
      <c r="PCH103" s="12"/>
      <c r="PCI103" s="12"/>
      <c r="PCJ103" s="12"/>
      <c r="PCK103" s="12"/>
      <c r="PCL103" s="12"/>
      <c r="PCM103" s="12"/>
      <c r="PCN103" s="12"/>
      <c r="PCO103" s="12"/>
      <c r="PCP103" s="12"/>
      <c r="PCQ103" s="12"/>
      <c r="PCR103" s="12"/>
      <c r="PCS103" s="12"/>
      <c r="PCT103" s="12"/>
      <c r="PCU103" s="12"/>
      <c r="PCV103" s="12"/>
      <c r="PCW103" s="12"/>
      <c r="PCX103" s="12"/>
      <c r="PCY103" s="12"/>
      <c r="PCZ103" s="12"/>
      <c r="PDA103" s="12"/>
      <c r="PDB103" s="12"/>
      <c r="PDC103" s="12"/>
      <c r="PDD103" s="12"/>
      <c r="PDE103" s="12"/>
      <c r="PDF103" s="12"/>
      <c r="PDG103" s="12"/>
      <c r="PDH103" s="12"/>
      <c r="PDI103" s="12"/>
      <c r="PDJ103" s="12"/>
      <c r="PDK103" s="12"/>
      <c r="PDL103" s="12"/>
      <c r="PDM103" s="12"/>
      <c r="PDN103" s="12"/>
      <c r="PDO103" s="12"/>
      <c r="PDP103" s="12"/>
      <c r="PDQ103" s="12"/>
      <c r="PDR103" s="12"/>
      <c r="PDS103" s="12"/>
      <c r="PDT103" s="12"/>
      <c r="PDU103" s="12"/>
      <c r="PDV103" s="12"/>
      <c r="PDW103" s="12"/>
      <c r="PDX103" s="12"/>
      <c r="PDY103" s="12"/>
      <c r="PDZ103" s="12"/>
      <c r="PEA103" s="12"/>
      <c r="PEB103" s="12"/>
      <c r="PEC103" s="12"/>
      <c r="PED103" s="12"/>
      <c r="PEE103" s="12"/>
      <c r="PEF103" s="12"/>
      <c r="PEG103" s="12"/>
      <c r="PEH103" s="12"/>
      <c r="PEI103" s="12"/>
      <c r="PEJ103" s="12"/>
      <c r="PEK103" s="12"/>
      <c r="PEL103" s="12"/>
      <c r="PEM103" s="12"/>
      <c r="PEN103" s="12"/>
      <c r="PEO103" s="12"/>
      <c r="PEP103" s="12"/>
      <c r="PEQ103" s="12"/>
      <c r="PER103" s="12"/>
      <c r="PES103" s="12"/>
      <c r="PET103" s="12"/>
      <c r="PEU103" s="12"/>
      <c r="PEV103" s="12"/>
      <c r="PEW103" s="12"/>
      <c r="PEX103" s="12"/>
      <c r="PEY103" s="12"/>
      <c r="PEZ103" s="12"/>
      <c r="PFA103" s="12"/>
      <c r="PFB103" s="12"/>
      <c r="PFC103" s="12"/>
      <c r="PFD103" s="12"/>
      <c r="PFE103" s="12"/>
      <c r="PFF103" s="12"/>
      <c r="PFG103" s="12"/>
      <c r="PFH103" s="12"/>
      <c r="PFI103" s="12"/>
      <c r="PFJ103" s="12"/>
      <c r="PFK103" s="12"/>
      <c r="PFL103" s="12"/>
      <c r="PFM103" s="12"/>
      <c r="PFN103" s="12"/>
      <c r="PFO103" s="12"/>
      <c r="PFP103" s="12"/>
      <c r="PFQ103" s="12"/>
      <c r="PFR103" s="12"/>
      <c r="PFS103" s="12"/>
      <c r="PFT103" s="12"/>
      <c r="PFU103" s="12"/>
      <c r="PFV103" s="12"/>
      <c r="PFW103" s="12"/>
      <c r="PFX103" s="12"/>
      <c r="PFY103" s="12"/>
      <c r="PFZ103" s="12"/>
      <c r="PGA103" s="12"/>
      <c r="PGB103" s="12"/>
      <c r="PGC103" s="12"/>
      <c r="PGD103" s="12"/>
      <c r="PGE103" s="12"/>
      <c r="PGF103" s="12"/>
      <c r="PGG103" s="12"/>
      <c r="PGH103" s="12"/>
      <c r="PGI103" s="12"/>
      <c r="PGJ103" s="12"/>
      <c r="PGK103" s="12"/>
      <c r="PGL103" s="12"/>
      <c r="PGM103" s="12"/>
      <c r="PGN103" s="12"/>
      <c r="PGO103" s="12"/>
      <c r="PGP103" s="12"/>
      <c r="PGQ103" s="12"/>
      <c r="PGR103" s="12"/>
      <c r="PGS103" s="12"/>
      <c r="PGT103" s="12"/>
      <c r="PGU103" s="12"/>
      <c r="PGV103" s="12"/>
      <c r="PGW103" s="12"/>
      <c r="PGX103" s="12"/>
      <c r="PGY103" s="12"/>
      <c r="PGZ103" s="12"/>
      <c r="PHA103" s="12"/>
      <c r="PHB103" s="12"/>
      <c r="PHC103" s="12"/>
      <c r="PHD103" s="12"/>
      <c r="PHE103" s="12"/>
      <c r="PHF103" s="12"/>
      <c r="PHG103" s="12"/>
      <c r="PHH103" s="12"/>
      <c r="PHI103" s="12"/>
      <c r="PHJ103" s="12"/>
      <c r="PHK103" s="12"/>
      <c r="PHL103" s="12"/>
      <c r="PHM103" s="12"/>
      <c r="PHN103" s="12"/>
      <c r="PHO103" s="12"/>
      <c r="PHP103" s="12"/>
      <c r="PHQ103" s="12"/>
      <c r="PHR103" s="12"/>
      <c r="PHS103" s="12"/>
      <c r="PHT103" s="12"/>
      <c r="PHU103" s="12"/>
      <c r="PHV103" s="12"/>
      <c r="PHW103" s="12"/>
      <c r="PHX103" s="12"/>
      <c r="PHY103" s="12"/>
      <c r="PHZ103" s="12"/>
      <c r="PIA103" s="12"/>
      <c r="PIB103" s="12"/>
      <c r="PIC103" s="12"/>
      <c r="PID103" s="12"/>
      <c r="PIE103" s="12"/>
      <c r="PIF103" s="12"/>
      <c r="PIG103" s="12"/>
      <c r="PIH103" s="12"/>
      <c r="PII103" s="12"/>
      <c r="PIJ103" s="12"/>
      <c r="PIK103" s="12"/>
      <c r="PIL103" s="12"/>
      <c r="PIM103" s="12"/>
      <c r="PIN103" s="12"/>
      <c r="PIO103" s="12"/>
      <c r="PIP103" s="12"/>
      <c r="PIQ103" s="12"/>
      <c r="PIR103" s="12"/>
      <c r="PIS103" s="12"/>
      <c r="PIT103" s="12"/>
      <c r="PIU103" s="12"/>
      <c r="PIV103" s="12"/>
      <c r="PIW103" s="12"/>
      <c r="PIX103" s="12"/>
      <c r="PIY103" s="12"/>
      <c r="PIZ103" s="12"/>
      <c r="PJA103" s="12"/>
      <c r="PJB103" s="12"/>
      <c r="PJC103" s="12"/>
      <c r="PJD103" s="12"/>
      <c r="PJE103" s="12"/>
      <c r="PJF103" s="12"/>
      <c r="PJG103" s="12"/>
      <c r="PJH103" s="12"/>
      <c r="PJI103" s="12"/>
      <c r="PJJ103" s="12"/>
      <c r="PJK103" s="12"/>
      <c r="PJL103" s="12"/>
      <c r="PJM103" s="12"/>
      <c r="PJN103" s="12"/>
      <c r="PJO103" s="12"/>
      <c r="PJP103" s="12"/>
      <c r="PJQ103" s="12"/>
      <c r="PJR103" s="12"/>
      <c r="PJS103" s="12"/>
      <c r="PJT103" s="12"/>
      <c r="PJU103" s="12"/>
      <c r="PJV103" s="12"/>
      <c r="PJW103" s="12"/>
      <c r="PJX103" s="12"/>
      <c r="PJY103" s="12"/>
      <c r="PJZ103" s="12"/>
      <c r="PKA103" s="12"/>
      <c r="PKB103" s="12"/>
      <c r="PKC103" s="12"/>
      <c r="PKD103" s="12"/>
      <c r="PKE103" s="12"/>
      <c r="PKF103" s="12"/>
      <c r="PKG103" s="12"/>
      <c r="PKH103" s="12"/>
      <c r="PKI103" s="12"/>
      <c r="PKJ103" s="12"/>
      <c r="PKK103" s="12"/>
      <c r="PKL103" s="12"/>
      <c r="PKM103" s="12"/>
      <c r="PKN103" s="12"/>
      <c r="PKO103" s="12"/>
      <c r="PKP103" s="12"/>
      <c r="PKQ103" s="12"/>
      <c r="PKR103" s="12"/>
      <c r="PKS103" s="12"/>
      <c r="PKT103" s="12"/>
      <c r="PKU103" s="12"/>
      <c r="PKV103" s="12"/>
      <c r="PKW103" s="12"/>
      <c r="PKX103" s="12"/>
      <c r="PKY103" s="12"/>
      <c r="PKZ103" s="12"/>
      <c r="PLA103" s="12"/>
      <c r="PLB103" s="12"/>
      <c r="PLC103" s="12"/>
      <c r="PLD103" s="12"/>
      <c r="PLE103" s="12"/>
      <c r="PLF103" s="12"/>
      <c r="PLG103" s="12"/>
      <c r="PLH103" s="12"/>
      <c r="PLI103" s="12"/>
      <c r="PLJ103" s="12"/>
      <c r="PLK103" s="12"/>
      <c r="PLL103" s="12"/>
      <c r="PLM103" s="12"/>
      <c r="PLN103" s="12"/>
      <c r="PLO103" s="12"/>
      <c r="PLP103" s="12"/>
      <c r="PLQ103" s="12"/>
      <c r="PLR103" s="12"/>
      <c r="PLS103" s="12"/>
      <c r="PLT103" s="12"/>
      <c r="PLU103" s="12"/>
      <c r="PLV103" s="12"/>
      <c r="PLW103" s="12"/>
      <c r="PLX103" s="12"/>
      <c r="PLY103" s="12"/>
      <c r="PLZ103" s="12"/>
      <c r="PMA103" s="12"/>
      <c r="PMB103" s="12"/>
      <c r="PMC103" s="12"/>
      <c r="PMD103" s="12"/>
      <c r="PME103" s="12"/>
      <c r="PMF103" s="12"/>
      <c r="PMG103" s="12"/>
      <c r="PMH103" s="12"/>
      <c r="PMI103" s="12"/>
      <c r="PMJ103" s="12"/>
      <c r="PMK103" s="12"/>
      <c r="PML103" s="12"/>
      <c r="PMM103" s="12"/>
      <c r="PMN103" s="12"/>
      <c r="PMO103" s="12"/>
      <c r="PMP103" s="12"/>
      <c r="PMQ103" s="12"/>
      <c r="PMR103" s="12"/>
      <c r="PMS103" s="12"/>
      <c r="PMT103" s="12"/>
      <c r="PMU103" s="12"/>
      <c r="PMV103" s="12"/>
      <c r="PMW103" s="12"/>
      <c r="PMX103" s="12"/>
      <c r="PMY103" s="12"/>
      <c r="PMZ103" s="12"/>
      <c r="PNA103" s="12"/>
      <c r="PNB103" s="12"/>
      <c r="PNC103" s="12"/>
      <c r="PND103" s="12"/>
      <c r="PNE103" s="12"/>
      <c r="PNF103" s="12"/>
      <c r="PNG103" s="12"/>
      <c r="PNH103" s="12"/>
      <c r="PNI103" s="12"/>
      <c r="PNJ103" s="12"/>
      <c r="PNK103" s="12"/>
      <c r="PNL103" s="12"/>
      <c r="PNM103" s="12"/>
      <c r="PNN103" s="12"/>
      <c r="PNO103" s="12"/>
      <c r="PNP103" s="12"/>
      <c r="PNQ103" s="12"/>
      <c r="PNR103" s="12"/>
      <c r="PNS103" s="12"/>
      <c r="PNT103" s="12"/>
      <c r="PNU103" s="12"/>
      <c r="PNV103" s="12"/>
      <c r="PNW103" s="12"/>
      <c r="PNX103" s="12"/>
      <c r="PNY103" s="12"/>
      <c r="PNZ103" s="12"/>
      <c r="POA103" s="12"/>
      <c r="POB103" s="12"/>
      <c r="POC103" s="12"/>
      <c r="POD103" s="12"/>
      <c r="POE103" s="12"/>
      <c r="POF103" s="12"/>
      <c r="POG103" s="12"/>
      <c r="POH103" s="12"/>
      <c r="POI103" s="12"/>
      <c r="POJ103" s="12"/>
      <c r="POK103" s="12"/>
      <c r="POL103" s="12"/>
      <c r="POM103" s="12"/>
      <c r="PON103" s="12"/>
      <c r="POO103" s="12"/>
      <c r="POP103" s="12"/>
      <c r="POQ103" s="12"/>
      <c r="POR103" s="12"/>
      <c r="POS103" s="12"/>
      <c r="POT103" s="12"/>
      <c r="POU103" s="12"/>
      <c r="POV103" s="12"/>
      <c r="POW103" s="12"/>
      <c r="POX103" s="12"/>
      <c r="POY103" s="12"/>
      <c r="POZ103" s="12"/>
      <c r="PPA103" s="12"/>
      <c r="PPB103" s="12"/>
      <c r="PPC103" s="12"/>
      <c r="PPD103" s="12"/>
      <c r="PPE103" s="12"/>
      <c r="PPF103" s="12"/>
      <c r="PPG103" s="12"/>
      <c r="PPH103" s="12"/>
      <c r="PPI103" s="12"/>
      <c r="PPJ103" s="12"/>
      <c r="PPK103" s="12"/>
      <c r="PPL103" s="12"/>
      <c r="PPM103" s="12"/>
      <c r="PPN103" s="12"/>
      <c r="PPO103" s="12"/>
      <c r="PPP103" s="12"/>
      <c r="PPQ103" s="12"/>
      <c r="PPR103" s="12"/>
      <c r="PPS103" s="12"/>
      <c r="PPT103" s="12"/>
      <c r="PPU103" s="12"/>
      <c r="PPV103" s="12"/>
      <c r="PPW103" s="12"/>
      <c r="PPX103" s="12"/>
      <c r="PPY103" s="12"/>
      <c r="PPZ103" s="12"/>
      <c r="PQA103" s="12"/>
      <c r="PQB103" s="12"/>
      <c r="PQC103" s="12"/>
      <c r="PQD103" s="12"/>
      <c r="PQE103" s="12"/>
      <c r="PQF103" s="12"/>
      <c r="PQG103" s="12"/>
      <c r="PQH103" s="12"/>
      <c r="PQI103" s="12"/>
      <c r="PQJ103" s="12"/>
      <c r="PQK103" s="12"/>
      <c r="PQL103" s="12"/>
      <c r="PQM103" s="12"/>
      <c r="PQN103" s="12"/>
      <c r="PQO103" s="12"/>
      <c r="PQP103" s="12"/>
      <c r="PQQ103" s="12"/>
      <c r="PQR103" s="12"/>
      <c r="PQS103" s="12"/>
      <c r="PQT103" s="12"/>
      <c r="PQU103" s="12"/>
      <c r="PQV103" s="12"/>
      <c r="PQW103" s="12"/>
      <c r="PQX103" s="12"/>
      <c r="PQY103" s="12"/>
      <c r="PQZ103" s="12"/>
      <c r="PRA103" s="12"/>
      <c r="PRB103" s="12"/>
      <c r="PRC103" s="12"/>
      <c r="PRD103" s="12"/>
      <c r="PRE103" s="12"/>
      <c r="PRF103" s="12"/>
      <c r="PRG103" s="12"/>
      <c r="PRH103" s="12"/>
      <c r="PRI103" s="12"/>
      <c r="PRJ103" s="12"/>
      <c r="PRK103" s="12"/>
      <c r="PRL103" s="12"/>
      <c r="PRM103" s="12"/>
      <c r="PRN103" s="12"/>
      <c r="PRO103" s="12"/>
      <c r="PRP103" s="12"/>
      <c r="PRQ103" s="12"/>
      <c r="PRR103" s="12"/>
      <c r="PRS103" s="12"/>
      <c r="PRT103" s="12"/>
      <c r="PRU103" s="12"/>
      <c r="PRV103" s="12"/>
      <c r="PRW103" s="12"/>
      <c r="PRX103" s="12"/>
      <c r="PRY103" s="12"/>
      <c r="PRZ103" s="12"/>
      <c r="PSA103" s="12"/>
      <c r="PSB103" s="12"/>
      <c r="PSC103" s="12"/>
      <c r="PSD103" s="12"/>
      <c r="PSE103" s="12"/>
      <c r="PSF103" s="12"/>
      <c r="PSG103" s="12"/>
      <c r="PSH103" s="12"/>
      <c r="PSI103" s="12"/>
      <c r="PSJ103" s="12"/>
      <c r="PSK103" s="12"/>
      <c r="PSL103" s="12"/>
      <c r="PSM103" s="12"/>
      <c r="PSN103" s="12"/>
      <c r="PSO103" s="12"/>
      <c r="PSP103" s="12"/>
      <c r="PSQ103" s="12"/>
      <c r="PSR103" s="12"/>
      <c r="PSS103" s="12"/>
      <c r="PST103" s="12"/>
      <c r="PSU103" s="12"/>
      <c r="PSV103" s="12"/>
      <c r="PSW103" s="12"/>
      <c r="PSX103" s="12"/>
      <c r="PSY103" s="12"/>
      <c r="PSZ103" s="12"/>
      <c r="PTA103" s="12"/>
      <c r="PTB103" s="12"/>
      <c r="PTC103" s="12"/>
      <c r="PTD103" s="12"/>
      <c r="PTE103" s="12"/>
      <c r="PTF103" s="12"/>
      <c r="PTG103" s="12"/>
      <c r="PTH103" s="12"/>
      <c r="PTI103" s="12"/>
      <c r="PTJ103" s="12"/>
      <c r="PTK103" s="12"/>
      <c r="PTL103" s="12"/>
      <c r="PTM103" s="12"/>
      <c r="PTN103" s="12"/>
      <c r="PTO103" s="12"/>
      <c r="PTP103" s="12"/>
      <c r="PTQ103" s="12"/>
      <c r="PTR103" s="12"/>
      <c r="PTS103" s="12"/>
      <c r="PTT103" s="12"/>
      <c r="PTU103" s="12"/>
      <c r="PTV103" s="12"/>
      <c r="PTW103" s="12"/>
      <c r="PTX103" s="12"/>
      <c r="PTY103" s="12"/>
      <c r="PTZ103" s="12"/>
      <c r="PUA103" s="12"/>
      <c r="PUB103" s="12"/>
      <c r="PUC103" s="12"/>
      <c r="PUD103" s="12"/>
      <c r="PUE103" s="12"/>
      <c r="PUF103" s="12"/>
      <c r="PUG103" s="12"/>
      <c r="PUH103" s="12"/>
      <c r="PUI103" s="12"/>
      <c r="PUJ103" s="12"/>
      <c r="PUK103" s="12"/>
      <c r="PUL103" s="12"/>
      <c r="PUM103" s="12"/>
      <c r="PUN103" s="12"/>
      <c r="PUO103" s="12"/>
      <c r="PUP103" s="12"/>
      <c r="PUQ103" s="12"/>
      <c r="PUR103" s="12"/>
      <c r="PUS103" s="12"/>
      <c r="PUT103" s="12"/>
      <c r="PUU103" s="12"/>
      <c r="PUV103" s="12"/>
      <c r="PUW103" s="12"/>
      <c r="PUX103" s="12"/>
      <c r="PUY103" s="12"/>
      <c r="PUZ103" s="12"/>
      <c r="PVA103" s="12"/>
      <c r="PVB103" s="12"/>
      <c r="PVC103" s="12"/>
      <c r="PVD103" s="12"/>
      <c r="PVE103" s="12"/>
      <c r="PVF103" s="12"/>
      <c r="PVG103" s="12"/>
      <c r="PVH103" s="12"/>
      <c r="PVI103" s="12"/>
      <c r="PVJ103" s="12"/>
      <c r="PVK103" s="12"/>
      <c r="PVL103" s="12"/>
      <c r="PVM103" s="12"/>
      <c r="PVN103" s="12"/>
      <c r="PVO103" s="12"/>
      <c r="PVP103" s="12"/>
      <c r="PVQ103" s="12"/>
      <c r="PVR103" s="12"/>
      <c r="PVS103" s="12"/>
      <c r="PVT103" s="12"/>
      <c r="PVU103" s="12"/>
      <c r="PVV103" s="12"/>
      <c r="PVW103" s="12"/>
      <c r="PVX103" s="12"/>
      <c r="PVY103" s="12"/>
      <c r="PVZ103" s="12"/>
      <c r="PWA103" s="12"/>
      <c r="PWB103" s="12"/>
      <c r="PWC103" s="12"/>
      <c r="PWD103" s="12"/>
      <c r="PWE103" s="12"/>
      <c r="PWF103" s="12"/>
      <c r="PWG103" s="12"/>
      <c r="PWH103" s="12"/>
      <c r="PWI103" s="12"/>
      <c r="PWJ103" s="12"/>
      <c r="PWK103" s="12"/>
      <c r="PWL103" s="12"/>
      <c r="PWM103" s="12"/>
      <c r="PWN103" s="12"/>
      <c r="PWO103" s="12"/>
      <c r="PWP103" s="12"/>
      <c r="PWQ103" s="12"/>
      <c r="PWR103" s="12"/>
      <c r="PWS103" s="12"/>
      <c r="PWT103" s="12"/>
      <c r="PWU103" s="12"/>
      <c r="PWV103" s="12"/>
      <c r="PWW103" s="12"/>
      <c r="PWX103" s="12"/>
      <c r="PWY103" s="12"/>
      <c r="PWZ103" s="12"/>
      <c r="PXA103" s="12"/>
      <c r="PXB103" s="12"/>
      <c r="PXC103" s="12"/>
      <c r="PXD103" s="12"/>
      <c r="PXE103" s="12"/>
      <c r="PXF103" s="12"/>
      <c r="PXG103" s="12"/>
      <c r="PXH103" s="12"/>
      <c r="PXI103" s="12"/>
      <c r="PXJ103" s="12"/>
      <c r="PXK103" s="12"/>
      <c r="PXL103" s="12"/>
      <c r="PXM103" s="12"/>
      <c r="PXN103" s="12"/>
      <c r="PXO103" s="12"/>
      <c r="PXP103" s="12"/>
      <c r="PXQ103" s="12"/>
      <c r="PXR103" s="12"/>
      <c r="PXS103" s="12"/>
      <c r="PXT103" s="12"/>
      <c r="PXU103" s="12"/>
      <c r="PXV103" s="12"/>
      <c r="PXW103" s="12"/>
      <c r="PXX103" s="12"/>
      <c r="PXY103" s="12"/>
      <c r="PXZ103" s="12"/>
      <c r="PYA103" s="12"/>
      <c r="PYB103" s="12"/>
      <c r="PYC103" s="12"/>
      <c r="PYD103" s="12"/>
      <c r="PYE103" s="12"/>
      <c r="PYF103" s="12"/>
      <c r="PYG103" s="12"/>
      <c r="PYH103" s="12"/>
      <c r="PYI103" s="12"/>
      <c r="PYJ103" s="12"/>
      <c r="PYK103" s="12"/>
      <c r="PYL103" s="12"/>
      <c r="PYM103" s="12"/>
      <c r="PYN103" s="12"/>
      <c r="PYO103" s="12"/>
      <c r="PYP103" s="12"/>
      <c r="PYQ103" s="12"/>
      <c r="PYR103" s="12"/>
      <c r="PYS103" s="12"/>
      <c r="PYT103" s="12"/>
      <c r="PYU103" s="12"/>
      <c r="PYV103" s="12"/>
      <c r="PYW103" s="12"/>
      <c r="PYX103" s="12"/>
      <c r="PYY103" s="12"/>
      <c r="PYZ103" s="12"/>
      <c r="PZA103" s="12"/>
      <c r="PZB103" s="12"/>
      <c r="PZC103" s="12"/>
      <c r="PZD103" s="12"/>
      <c r="PZE103" s="12"/>
      <c r="PZF103" s="12"/>
      <c r="PZG103" s="12"/>
      <c r="PZH103" s="12"/>
      <c r="PZI103" s="12"/>
      <c r="PZJ103" s="12"/>
      <c r="PZK103" s="12"/>
      <c r="PZL103" s="12"/>
      <c r="PZM103" s="12"/>
      <c r="PZN103" s="12"/>
      <c r="PZO103" s="12"/>
      <c r="PZP103" s="12"/>
      <c r="PZQ103" s="12"/>
      <c r="PZR103" s="12"/>
      <c r="PZS103" s="12"/>
      <c r="PZT103" s="12"/>
      <c r="PZU103" s="12"/>
      <c r="PZV103" s="12"/>
      <c r="PZW103" s="12"/>
      <c r="PZX103" s="12"/>
      <c r="PZY103" s="12"/>
      <c r="PZZ103" s="12"/>
      <c r="QAA103" s="12"/>
      <c r="QAB103" s="12"/>
      <c r="QAC103" s="12"/>
      <c r="QAD103" s="12"/>
      <c r="QAE103" s="12"/>
      <c r="QAF103" s="12"/>
      <c r="QAG103" s="12"/>
      <c r="QAH103" s="12"/>
      <c r="QAI103" s="12"/>
      <c r="QAJ103" s="12"/>
      <c r="QAK103" s="12"/>
      <c r="QAL103" s="12"/>
      <c r="QAM103" s="12"/>
      <c r="QAN103" s="12"/>
      <c r="QAO103" s="12"/>
      <c r="QAP103" s="12"/>
      <c r="QAQ103" s="12"/>
      <c r="QAR103" s="12"/>
      <c r="QAS103" s="12"/>
      <c r="QAT103" s="12"/>
      <c r="QAU103" s="12"/>
      <c r="QAV103" s="12"/>
      <c r="QAW103" s="12"/>
      <c r="QAX103" s="12"/>
      <c r="QAY103" s="12"/>
      <c r="QAZ103" s="12"/>
      <c r="QBA103" s="12"/>
      <c r="QBB103" s="12"/>
      <c r="QBC103" s="12"/>
      <c r="QBD103" s="12"/>
      <c r="QBE103" s="12"/>
      <c r="QBF103" s="12"/>
      <c r="QBG103" s="12"/>
      <c r="QBH103" s="12"/>
      <c r="QBI103" s="12"/>
      <c r="QBJ103" s="12"/>
      <c r="QBK103" s="12"/>
      <c r="QBL103" s="12"/>
      <c r="QBM103" s="12"/>
      <c r="QBN103" s="12"/>
      <c r="QBO103" s="12"/>
      <c r="QBP103" s="12"/>
      <c r="QBQ103" s="12"/>
      <c r="QBR103" s="12"/>
      <c r="QBS103" s="12"/>
      <c r="QBT103" s="12"/>
      <c r="QBU103" s="12"/>
      <c r="QBV103" s="12"/>
      <c r="QBW103" s="12"/>
      <c r="QBX103" s="12"/>
      <c r="QBY103" s="12"/>
      <c r="QBZ103" s="12"/>
      <c r="QCA103" s="12"/>
      <c r="QCB103" s="12"/>
      <c r="QCC103" s="12"/>
      <c r="QCD103" s="12"/>
      <c r="QCE103" s="12"/>
      <c r="QCF103" s="12"/>
      <c r="QCG103" s="12"/>
      <c r="QCH103" s="12"/>
      <c r="QCI103" s="12"/>
      <c r="QCJ103" s="12"/>
      <c r="QCK103" s="12"/>
      <c r="QCL103" s="12"/>
      <c r="QCM103" s="12"/>
      <c r="QCN103" s="12"/>
      <c r="QCO103" s="12"/>
      <c r="QCP103" s="12"/>
      <c r="QCQ103" s="12"/>
      <c r="QCR103" s="12"/>
      <c r="QCS103" s="12"/>
      <c r="QCT103" s="12"/>
      <c r="QCU103" s="12"/>
      <c r="QCV103" s="12"/>
      <c r="QCW103" s="12"/>
      <c r="QCX103" s="12"/>
      <c r="QCY103" s="12"/>
      <c r="QCZ103" s="12"/>
      <c r="QDA103" s="12"/>
      <c r="QDB103" s="12"/>
      <c r="QDC103" s="12"/>
      <c r="QDD103" s="12"/>
      <c r="QDE103" s="12"/>
      <c r="QDF103" s="12"/>
      <c r="QDG103" s="12"/>
      <c r="QDH103" s="12"/>
      <c r="QDI103" s="12"/>
      <c r="QDJ103" s="12"/>
      <c r="QDK103" s="12"/>
      <c r="QDL103" s="12"/>
      <c r="QDM103" s="12"/>
      <c r="QDN103" s="12"/>
      <c r="QDO103" s="12"/>
      <c r="QDP103" s="12"/>
      <c r="QDQ103" s="12"/>
      <c r="QDR103" s="12"/>
      <c r="QDS103" s="12"/>
      <c r="QDT103" s="12"/>
      <c r="QDU103" s="12"/>
      <c r="QDV103" s="12"/>
      <c r="QDW103" s="12"/>
      <c r="QDX103" s="12"/>
      <c r="QDY103" s="12"/>
      <c r="QDZ103" s="12"/>
      <c r="QEA103" s="12"/>
      <c r="QEB103" s="12"/>
      <c r="QEC103" s="12"/>
      <c r="QED103" s="12"/>
      <c r="QEE103" s="12"/>
      <c r="QEF103" s="12"/>
      <c r="QEG103" s="12"/>
      <c r="QEH103" s="12"/>
      <c r="QEI103" s="12"/>
      <c r="QEJ103" s="12"/>
      <c r="QEK103" s="12"/>
      <c r="QEL103" s="12"/>
      <c r="QEM103" s="12"/>
      <c r="QEN103" s="12"/>
      <c r="QEO103" s="12"/>
      <c r="QEP103" s="12"/>
      <c r="QEQ103" s="12"/>
      <c r="QER103" s="12"/>
      <c r="QES103" s="12"/>
      <c r="QET103" s="12"/>
      <c r="QEU103" s="12"/>
      <c r="QEV103" s="12"/>
      <c r="QEW103" s="12"/>
      <c r="QEX103" s="12"/>
      <c r="QEY103" s="12"/>
      <c r="QEZ103" s="12"/>
      <c r="QFA103" s="12"/>
      <c r="QFB103" s="12"/>
      <c r="QFC103" s="12"/>
      <c r="QFD103" s="12"/>
      <c r="QFE103" s="12"/>
      <c r="QFF103" s="12"/>
      <c r="QFG103" s="12"/>
      <c r="QFH103" s="12"/>
      <c r="QFI103" s="12"/>
      <c r="QFJ103" s="12"/>
      <c r="QFK103" s="12"/>
      <c r="QFL103" s="12"/>
      <c r="QFM103" s="12"/>
      <c r="QFN103" s="12"/>
      <c r="QFO103" s="12"/>
      <c r="QFP103" s="12"/>
      <c r="QFQ103" s="12"/>
      <c r="QFR103" s="12"/>
      <c r="QFS103" s="12"/>
      <c r="QFT103" s="12"/>
      <c r="QFU103" s="12"/>
      <c r="QFV103" s="12"/>
      <c r="QFW103" s="12"/>
      <c r="QFX103" s="12"/>
      <c r="QFY103" s="12"/>
      <c r="QFZ103" s="12"/>
      <c r="QGA103" s="12"/>
      <c r="QGB103" s="12"/>
      <c r="QGC103" s="12"/>
      <c r="QGD103" s="12"/>
      <c r="QGE103" s="12"/>
      <c r="QGF103" s="12"/>
      <c r="QGG103" s="12"/>
      <c r="QGH103" s="12"/>
      <c r="QGI103" s="12"/>
      <c r="QGJ103" s="12"/>
      <c r="QGK103" s="12"/>
      <c r="QGL103" s="12"/>
      <c r="QGM103" s="12"/>
      <c r="QGN103" s="12"/>
      <c r="QGO103" s="12"/>
      <c r="QGP103" s="12"/>
      <c r="QGQ103" s="12"/>
      <c r="QGR103" s="12"/>
      <c r="QGS103" s="12"/>
      <c r="QGT103" s="12"/>
      <c r="QGU103" s="12"/>
      <c r="QGV103" s="12"/>
      <c r="QGW103" s="12"/>
      <c r="QGX103" s="12"/>
      <c r="QGY103" s="12"/>
      <c r="QGZ103" s="12"/>
      <c r="QHA103" s="12"/>
      <c r="QHB103" s="12"/>
      <c r="QHC103" s="12"/>
      <c r="QHD103" s="12"/>
      <c r="QHE103" s="12"/>
      <c r="QHF103" s="12"/>
      <c r="QHG103" s="12"/>
      <c r="QHH103" s="12"/>
      <c r="QHI103" s="12"/>
      <c r="QHJ103" s="12"/>
      <c r="QHK103" s="12"/>
      <c r="QHL103" s="12"/>
      <c r="QHM103" s="12"/>
      <c r="QHN103" s="12"/>
      <c r="QHO103" s="12"/>
      <c r="QHP103" s="12"/>
      <c r="QHQ103" s="12"/>
      <c r="QHR103" s="12"/>
      <c r="QHS103" s="12"/>
      <c r="QHT103" s="12"/>
      <c r="QHU103" s="12"/>
      <c r="QHV103" s="12"/>
      <c r="QHW103" s="12"/>
      <c r="QHX103" s="12"/>
      <c r="QHY103" s="12"/>
      <c r="QHZ103" s="12"/>
      <c r="QIA103" s="12"/>
      <c r="QIB103" s="12"/>
      <c r="QIC103" s="12"/>
      <c r="QID103" s="12"/>
      <c r="QIE103" s="12"/>
      <c r="QIF103" s="12"/>
      <c r="QIG103" s="12"/>
      <c r="QIH103" s="12"/>
      <c r="QII103" s="12"/>
      <c r="QIJ103" s="12"/>
      <c r="QIK103" s="12"/>
      <c r="QIL103" s="12"/>
      <c r="QIM103" s="12"/>
      <c r="QIN103" s="12"/>
      <c r="QIO103" s="12"/>
      <c r="QIP103" s="12"/>
      <c r="QIQ103" s="12"/>
      <c r="QIR103" s="12"/>
      <c r="QIS103" s="12"/>
      <c r="QIT103" s="12"/>
      <c r="QIU103" s="12"/>
      <c r="QIV103" s="12"/>
      <c r="QIW103" s="12"/>
      <c r="QIX103" s="12"/>
      <c r="QIY103" s="12"/>
      <c r="QIZ103" s="12"/>
      <c r="QJA103" s="12"/>
      <c r="QJB103" s="12"/>
      <c r="QJC103" s="12"/>
      <c r="QJD103" s="12"/>
      <c r="QJE103" s="12"/>
      <c r="QJF103" s="12"/>
      <c r="QJG103" s="12"/>
      <c r="QJH103" s="12"/>
      <c r="QJI103" s="12"/>
      <c r="QJJ103" s="12"/>
      <c r="QJK103" s="12"/>
      <c r="QJL103" s="12"/>
      <c r="QJM103" s="12"/>
      <c r="QJN103" s="12"/>
      <c r="QJO103" s="12"/>
      <c r="QJP103" s="12"/>
      <c r="QJQ103" s="12"/>
      <c r="QJR103" s="12"/>
      <c r="QJS103" s="12"/>
      <c r="QJT103" s="12"/>
      <c r="QJU103" s="12"/>
      <c r="QJV103" s="12"/>
      <c r="QJW103" s="12"/>
      <c r="QJX103" s="12"/>
      <c r="QJY103" s="12"/>
      <c r="QJZ103" s="12"/>
      <c r="QKA103" s="12"/>
      <c r="QKB103" s="12"/>
      <c r="QKC103" s="12"/>
      <c r="QKD103" s="12"/>
      <c r="QKE103" s="12"/>
      <c r="QKF103" s="12"/>
      <c r="QKG103" s="12"/>
      <c r="QKH103" s="12"/>
      <c r="QKI103" s="12"/>
      <c r="QKJ103" s="12"/>
      <c r="QKK103" s="12"/>
      <c r="QKL103" s="12"/>
      <c r="QKM103" s="12"/>
      <c r="QKN103" s="12"/>
      <c r="QKO103" s="12"/>
      <c r="QKP103" s="12"/>
      <c r="QKQ103" s="12"/>
      <c r="QKR103" s="12"/>
      <c r="QKS103" s="12"/>
      <c r="QKT103" s="12"/>
      <c r="QKU103" s="12"/>
      <c r="QKV103" s="12"/>
      <c r="QKW103" s="12"/>
      <c r="QKX103" s="12"/>
      <c r="QKY103" s="12"/>
      <c r="QKZ103" s="12"/>
      <c r="QLA103" s="12"/>
      <c r="QLB103" s="12"/>
      <c r="QLC103" s="12"/>
      <c r="QLD103" s="12"/>
      <c r="QLE103" s="12"/>
      <c r="QLF103" s="12"/>
      <c r="QLG103" s="12"/>
      <c r="QLH103" s="12"/>
      <c r="QLI103" s="12"/>
      <c r="QLJ103" s="12"/>
      <c r="QLK103" s="12"/>
      <c r="QLL103" s="12"/>
      <c r="QLM103" s="12"/>
      <c r="QLN103" s="12"/>
      <c r="QLO103" s="12"/>
      <c r="QLP103" s="12"/>
      <c r="QLQ103" s="12"/>
      <c r="QLR103" s="12"/>
      <c r="QLS103" s="12"/>
      <c r="QLT103" s="12"/>
      <c r="QLU103" s="12"/>
      <c r="QLV103" s="12"/>
      <c r="QLW103" s="12"/>
      <c r="QLX103" s="12"/>
      <c r="QLY103" s="12"/>
      <c r="QLZ103" s="12"/>
      <c r="QMA103" s="12"/>
      <c r="QMB103" s="12"/>
      <c r="QMC103" s="12"/>
      <c r="QMD103" s="12"/>
      <c r="QME103" s="12"/>
      <c r="QMF103" s="12"/>
      <c r="QMG103" s="12"/>
      <c r="QMH103" s="12"/>
      <c r="QMI103" s="12"/>
      <c r="QMJ103" s="12"/>
      <c r="QMK103" s="12"/>
      <c r="QML103" s="12"/>
      <c r="QMM103" s="12"/>
      <c r="QMN103" s="12"/>
      <c r="QMO103" s="12"/>
      <c r="QMP103" s="12"/>
      <c r="QMQ103" s="12"/>
      <c r="QMR103" s="12"/>
      <c r="QMS103" s="12"/>
      <c r="QMT103" s="12"/>
      <c r="QMU103" s="12"/>
      <c r="QMV103" s="12"/>
      <c r="QMW103" s="12"/>
      <c r="QMX103" s="12"/>
      <c r="QMY103" s="12"/>
      <c r="QMZ103" s="12"/>
      <c r="QNA103" s="12"/>
      <c r="QNB103" s="12"/>
      <c r="QNC103" s="12"/>
      <c r="QND103" s="12"/>
      <c r="QNE103" s="12"/>
      <c r="QNF103" s="12"/>
      <c r="QNG103" s="12"/>
      <c r="QNH103" s="12"/>
      <c r="QNI103" s="12"/>
      <c r="QNJ103" s="12"/>
      <c r="QNK103" s="12"/>
      <c r="QNL103" s="12"/>
      <c r="QNM103" s="12"/>
      <c r="QNN103" s="12"/>
      <c r="QNO103" s="12"/>
      <c r="QNP103" s="12"/>
      <c r="QNQ103" s="12"/>
      <c r="QNR103" s="12"/>
      <c r="QNS103" s="12"/>
      <c r="QNT103" s="12"/>
      <c r="QNU103" s="12"/>
      <c r="QNV103" s="12"/>
      <c r="QNW103" s="12"/>
      <c r="QNX103" s="12"/>
      <c r="QNY103" s="12"/>
      <c r="QNZ103" s="12"/>
      <c r="QOA103" s="12"/>
      <c r="QOB103" s="12"/>
      <c r="QOC103" s="12"/>
      <c r="QOD103" s="12"/>
      <c r="QOE103" s="12"/>
      <c r="QOF103" s="12"/>
      <c r="QOG103" s="12"/>
      <c r="QOH103" s="12"/>
      <c r="QOI103" s="12"/>
      <c r="QOJ103" s="12"/>
      <c r="QOK103" s="12"/>
      <c r="QOL103" s="12"/>
      <c r="QOM103" s="12"/>
      <c r="QON103" s="12"/>
      <c r="QOO103" s="12"/>
      <c r="QOP103" s="12"/>
      <c r="QOQ103" s="12"/>
      <c r="QOR103" s="12"/>
      <c r="QOS103" s="12"/>
      <c r="QOT103" s="12"/>
      <c r="QOU103" s="12"/>
      <c r="QOV103" s="12"/>
      <c r="QOW103" s="12"/>
      <c r="QOX103" s="12"/>
      <c r="QOY103" s="12"/>
      <c r="QOZ103" s="12"/>
      <c r="QPA103" s="12"/>
      <c r="QPB103" s="12"/>
      <c r="QPC103" s="12"/>
      <c r="QPD103" s="12"/>
      <c r="QPE103" s="12"/>
      <c r="QPF103" s="12"/>
      <c r="QPG103" s="12"/>
      <c r="QPH103" s="12"/>
      <c r="QPI103" s="12"/>
      <c r="QPJ103" s="12"/>
      <c r="QPK103" s="12"/>
      <c r="QPL103" s="12"/>
      <c r="QPM103" s="12"/>
      <c r="QPN103" s="12"/>
      <c r="QPO103" s="12"/>
      <c r="QPP103" s="12"/>
      <c r="QPQ103" s="12"/>
      <c r="QPR103" s="12"/>
      <c r="QPS103" s="12"/>
      <c r="QPT103" s="12"/>
      <c r="QPU103" s="12"/>
      <c r="QPV103" s="12"/>
      <c r="QPW103" s="12"/>
      <c r="QPX103" s="12"/>
      <c r="QPY103" s="12"/>
      <c r="QPZ103" s="12"/>
      <c r="QQA103" s="12"/>
      <c r="QQB103" s="12"/>
      <c r="QQC103" s="12"/>
      <c r="QQD103" s="12"/>
      <c r="QQE103" s="12"/>
      <c r="QQF103" s="12"/>
      <c r="QQG103" s="12"/>
      <c r="QQH103" s="12"/>
      <c r="QQI103" s="12"/>
      <c r="QQJ103" s="12"/>
      <c r="QQK103" s="12"/>
      <c r="QQL103" s="12"/>
      <c r="QQM103" s="12"/>
      <c r="QQN103" s="12"/>
      <c r="QQO103" s="12"/>
      <c r="QQP103" s="12"/>
      <c r="QQQ103" s="12"/>
      <c r="QQR103" s="12"/>
      <c r="QQS103" s="12"/>
      <c r="QQT103" s="12"/>
      <c r="QQU103" s="12"/>
      <c r="QQV103" s="12"/>
      <c r="QQW103" s="12"/>
      <c r="QQX103" s="12"/>
      <c r="QQY103" s="12"/>
      <c r="QQZ103" s="12"/>
      <c r="QRA103" s="12"/>
      <c r="QRB103" s="12"/>
      <c r="QRC103" s="12"/>
      <c r="QRD103" s="12"/>
      <c r="QRE103" s="12"/>
      <c r="QRF103" s="12"/>
      <c r="QRG103" s="12"/>
      <c r="QRH103" s="12"/>
      <c r="QRI103" s="12"/>
      <c r="QRJ103" s="12"/>
      <c r="QRK103" s="12"/>
      <c r="QRL103" s="12"/>
      <c r="QRM103" s="12"/>
      <c r="QRN103" s="12"/>
      <c r="QRO103" s="12"/>
      <c r="QRP103" s="12"/>
      <c r="QRQ103" s="12"/>
      <c r="QRR103" s="12"/>
      <c r="QRS103" s="12"/>
      <c r="QRT103" s="12"/>
      <c r="QRU103" s="12"/>
      <c r="QRV103" s="12"/>
      <c r="QRW103" s="12"/>
      <c r="QRX103" s="12"/>
      <c r="QRY103" s="12"/>
      <c r="QRZ103" s="12"/>
      <c r="QSA103" s="12"/>
      <c r="QSB103" s="12"/>
      <c r="QSC103" s="12"/>
      <c r="QSD103" s="12"/>
      <c r="QSE103" s="12"/>
      <c r="QSF103" s="12"/>
      <c r="QSG103" s="12"/>
      <c r="QSH103" s="12"/>
      <c r="QSI103" s="12"/>
      <c r="QSJ103" s="12"/>
      <c r="QSK103" s="12"/>
      <c r="QSL103" s="12"/>
      <c r="QSM103" s="12"/>
      <c r="QSN103" s="12"/>
      <c r="QSO103" s="12"/>
      <c r="QSP103" s="12"/>
      <c r="QSQ103" s="12"/>
      <c r="QSR103" s="12"/>
      <c r="QSS103" s="12"/>
      <c r="QST103" s="12"/>
      <c r="QSU103" s="12"/>
      <c r="QSV103" s="12"/>
      <c r="QSW103" s="12"/>
      <c r="QSX103" s="12"/>
      <c r="QSY103" s="12"/>
      <c r="QSZ103" s="12"/>
      <c r="QTA103" s="12"/>
      <c r="QTB103" s="12"/>
      <c r="QTC103" s="12"/>
      <c r="QTD103" s="12"/>
      <c r="QTE103" s="12"/>
      <c r="QTF103" s="12"/>
      <c r="QTG103" s="12"/>
      <c r="QTH103" s="12"/>
      <c r="QTI103" s="12"/>
      <c r="QTJ103" s="12"/>
      <c r="QTK103" s="12"/>
      <c r="QTL103" s="12"/>
      <c r="QTM103" s="12"/>
      <c r="QTN103" s="12"/>
      <c r="QTO103" s="12"/>
      <c r="QTP103" s="12"/>
      <c r="QTQ103" s="12"/>
      <c r="QTR103" s="12"/>
      <c r="QTS103" s="12"/>
      <c r="QTT103" s="12"/>
      <c r="QTU103" s="12"/>
      <c r="QTV103" s="12"/>
      <c r="QTW103" s="12"/>
      <c r="QTX103" s="12"/>
      <c r="QTY103" s="12"/>
      <c r="QTZ103" s="12"/>
      <c r="QUA103" s="12"/>
      <c r="QUB103" s="12"/>
      <c r="QUC103" s="12"/>
      <c r="QUD103" s="12"/>
      <c r="QUE103" s="12"/>
      <c r="QUF103" s="12"/>
      <c r="QUG103" s="12"/>
      <c r="QUH103" s="12"/>
      <c r="QUI103" s="12"/>
      <c r="QUJ103" s="12"/>
      <c r="QUK103" s="12"/>
      <c r="QUL103" s="12"/>
      <c r="QUM103" s="12"/>
      <c r="QUN103" s="12"/>
      <c r="QUO103" s="12"/>
      <c r="QUP103" s="12"/>
      <c r="QUQ103" s="12"/>
      <c r="QUR103" s="12"/>
      <c r="QUS103" s="12"/>
      <c r="QUT103" s="12"/>
      <c r="QUU103" s="12"/>
      <c r="QUV103" s="12"/>
      <c r="QUW103" s="12"/>
      <c r="QUX103" s="12"/>
      <c r="QUY103" s="12"/>
      <c r="QUZ103" s="12"/>
      <c r="QVA103" s="12"/>
      <c r="QVB103" s="12"/>
      <c r="QVC103" s="12"/>
      <c r="QVD103" s="12"/>
      <c r="QVE103" s="12"/>
      <c r="QVF103" s="12"/>
      <c r="QVG103" s="12"/>
      <c r="QVH103" s="12"/>
      <c r="QVI103" s="12"/>
      <c r="QVJ103" s="12"/>
      <c r="QVK103" s="12"/>
      <c r="QVL103" s="12"/>
      <c r="QVM103" s="12"/>
      <c r="QVN103" s="12"/>
      <c r="QVO103" s="12"/>
      <c r="QVP103" s="12"/>
      <c r="QVQ103" s="12"/>
      <c r="QVR103" s="12"/>
      <c r="QVS103" s="12"/>
      <c r="QVT103" s="12"/>
      <c r="QVU103" s="12"/>
      <c r="QVV103" s="12"/>
      <c r="QVW103" s="12"/>
      <c r="QVX103" s="12"/>
      <c r="QVY103" s="12"/>
      <c r="QVZ103" s="12"/>
      <c r="QWA103" s="12"/>
      <c r="QWB103" s="12"/>
      <c r="QWC103" s="12"/>
      <c r="QWD103" s="12"/>
      <c r="QWE103" s="12"/>
      <c r="QWF103" s="12"/>
      <c r="QWG103" s="12"/>
      <c r="QWH103" s="12"/>
      <c r="QWI103" s="12"/>
      <c r="QWJ103" s="12"/>
      <c r="QWK103" s="12"/>
      <c r="QWL103" s="12"/>
      <c r="QWM103" s="12"/>
      <c r="QWN103" s="12"/>
      <c r="QWO103" s="12"/>
      <c r="QWP103" s="12"/>
      <c r="QWQ103" s="12"/>
      <c r="QWR103" s="12"/>
      <c r="QWS103" s="12"/>
      <c r="QWT103" s="12"/>
      <c r="QWU103" s="12"/>
      <c r="QWV103" s="12"/>
      <c r="QWW103" s="12"/>
      <c r="QWX103" s="12"/>
      <c r="QWY103" s="12"/>
      <c r="QWZ103" s="12"/>
      <c r="QXA103" s="12"/>
      <c r="QXB103" s="12"/>
      <c r="QXC103" s="12"/>
      <c r="QXD103" s="12"/>
      <c r="QXE103" s="12"/>
      <c r="QXF103" s="12"/>
      <c r="QXG103" s="12"/>
      <c r="QXH103" s="12"/>
      <c r="QXI103" s="12"/>
      <c r="QXJ103" s="12"/>
      <c r="QXK103" s="12"/>
      <c r="QXL103" s="12"/>
      <c r="QXM103" s="12"/>
      <c r="QXN103" s="12"/>
      <c r="QXO103" s="12"/>
      <c r="QXP103" s="12"/>
      <c r="QXQ103" s="12"/>
      <c r="QXR103" s="12"/>
      <c r="QXS103" s="12"/>
      <c r="QXT103" s="12"/>
      <c r="QXU103" s="12"/>
      <c r="QXV103" s="12"/>
      <c r="QXW103" s="12"/>
      <c r="QXX103" s="12"/>
      <c r="QXY103" s="12"/>
      <c r="QXZ103" s="12"/>
      <c r="QYA103" s="12"/>
      <c r="QYB103" s="12"/>
      <c r="QYC103" s="12"/>
      <c r="QYD103" s="12"/>
      <c r="QYE103" s="12"/>
      <c r="QYF103" s="12"/>
      <c r="QYG103" s="12"/>
      <c r="QYH103" s="12"/>
      <c r="QYI103" s="12"/>
      <c r="QYJ103" s="12"/>
      <c r="QYK103" s="12"/>
      <c r="QYL103" s="12"/>
      <c r="QYM103" s="12"/>
      <c r="QYN103" s="12"/>
      <c r="QYO103" s="12"/>
      <c r="QYP103" s="12"/>
      <c r="QYQ103" s="12"/>
      <c r="QYR103" s="12"/>
      <c r="QYS103" s="12"/>
      <c r="QYT103" s="12"/>
      <c r="QYU103" s="12"/>
      <c r="QYV103" s="12"/>
      <c r="QYW103" s="12"/>
      <c r="QYX103" s="12"/>
      <c r="QYY103" s="12"/>
      <c r="QYZ103" s="12"/>
      <c r="QZA103" s="12"/>
      <c r="QZB103" s="12"/>
      <c r="QZC103" s="12"/>
      <c r="QZD103" s="12"/>
      <c r="QZE103" s="12"/>
      <c r="QZF103" s="12"/>
      <c r="QZG103" s="12"/>
      <c r="QZH103" s="12"/>
      <c r="QZI103" s="12"/>
      <c r="QZJ103" s="12"/>
      <c r="QZK103" s="12"/>
      <c r="QZL103" s="12"/>
      <c r="QZM103" s="12"/>
      <c r="QZN103" s="12"/>
      <c r="QZO103" s="12"/>
      <c r="QZP103" s="12"/>
      <c r="QZQ103" s="12"/>
      <c r="QZR103" s="12"/>
      <c r="QZS103" s="12"/>
      <c r="QZT103" s="12"/>
      <c r="QZU103" s="12"/>
      <c r="QZV103" s="12"/>
      <c r="QZW103" s="12"/>
      <c r="QZX103" s="12"/>
      <c r="QZY103" s="12"/>
      <c r="QZZ103" s="12"/>
      <c r="RAA103" s="12"/>
      <c r="RAB103" s="12"/>
      <c r="RAC103" s="12"/>
      <c r="RAD103" s="12"/>
      <c r="RAE103" s="12"/>
      <c r="RAF103" s="12"/>
      <c r="RAG103" s="12"/>
      <c r="RAH103" s="12"/>
      <c r="RAI103" s="12"/>
      <c r="RAJ103" s="12"/>
      <c r="RAK103" s="12"/>
      <c r="RAL103" s="12"/>
      <c r="RAM103" s="12"/>
      <c r="RAN103" s="12"/>
      <c r="RAO103" s="12"/>
      <c r="RAP103" s="12"/>
      <c r="RAQ103" s="12"/>
      <c r="RAR103" s="12"/>
      <c r="RAS103" s="12"/>
      <c r="RAT103" s="12"/>
      <c r="RAU103" s="12"/>
      <c r="RAV103" s="12"/>
      <c r="RAW103" s="12"/>
      <c r="RAX103" s="12"/>
      <c r="RAY103" s="12"/>
      <c r="RAZ103" s="12"/>
      <c r="RBA103" s="12"/>
      <c r="RBB103" s="12"/>
      <c r="RBC103" s="12"/>
      <c r="RBD103" s="12"/>
      <c r="RBE103" s="12"/>
      <c r="RBF103" s="12"/>
      <c r="RBG103" s="12"/>
      <c r="RBH103" s="12"/>
      <c r="RBI103" s="12"/>
      <c r="RBJ103" s="12"/>
      <c r="RBK103" s="12"/>
      <c r="RBL103" s="12"/>
      <c r="RBM103" s="12"/>
      <c r="RBN103" s="12"/>
      <c r="RBO103" s="12"/>
      <c r="RBP103" s="12"/>
      <c r="RBQ103" s="12"/>
      <c r="RBR103" s="12"/>
      <c r="RBS103" s="12"/>
      <c r="RBT103" s="12"/>
      <c r="RBU103" s="12"/>
      <c r="RBV103" s="12"/>
      <c r="RBW103" s="12"/>
      <c r="RBX103" s="12"/>
      <c r="RBY103" s="12"/>
      <c r="RBZ103" s="12"/>
      <c r="RCA103" s="12"/>
      <c r="RCB103" s="12"/>
      <c r="RCC103" s="12"/>
      <c r="RCD103" s="12"/>
      <c r="RCE103" s="12"/>
      <c r="RCF103" s="12"/>
      <c r="RCG103" s="12"/>
      <c r="RCH103" s="12"/>
      <c r="RCI103" s="12"/>
      <c r="RCJ103" s="12"/>
      <c r="RCK103" s="12"/>
      <c r="RCL103" s="12"/>
      <c r="RCM103" s="12"/>
      <c r="RCN103" s="12"/>
      <c r="RCO103" s="12"/>
      <c r="RCP103" s="12"/>
      <c r="RCQ103" s="12"/>
      <c r="RCR103" s="12"/>
      <c r="RCS103" s="12"/>
      <c r="RCT103" s="12"/>
      <c r="RCU103" s="12"/>
      <c r="RCV103" s="12"/>
      <c r="RCW103" s="12"/>
      <c r="RCX103" s="12"/>
      <c r="RCY103" s="12"/>
      <c r="RCZ103" s="12"/>
      <c r="RDA103" s="12"/>
      <c r="RDB103" s="12"/>
      <c r="RDC103" s="12"/>
      <c r="RDD103" s="12"/>
      <c r="RDE103" s="12"/>
      <c r="RDF103" s="12"/>
      <c r="RDG103" s="12"/>
      <c r="RDH103" s="12"/>
      <c r="RDI103" s="12"/>
      <c r="RDJ103" s="12"/>
      <c r="RDK103" s="12"/>
      <c r="RDL103" s="12"/>
      <c r="RDM103" s="12"/>
      <c r="RDN103" s="12"/>
      <c r="RDO103" s="12"/>
      <c r="RDP103" s="12"/>
      <c r="RDQ103" s="12"/>
      <c r="RDR103" s="12"/>
      <c r="RDS103" s="12"/>
      <c r="RDT103" s="12"/>
      <c r="RDU103" s="12"/>
      <c r="RDV103" s="12"/>
      <c r="RDW103" s="12"/>
      <c r="RDX103" s="12"/>
      <c r="RDY103" s="12"/>
      <c r="RDZ103" s="12"/>
      <c r="REA103" s="12"/>
      <c r="REB103" s="12"/>
      <c r="REC103" s="12"/>
      <c r="RED103" s="12"/>
      <c r="REE103" s="12"/>
      <c r="REF103" s="12"/>
      <c r="REG103" s="12"/>
      <c r="REH103" s="12"/>
      <c r="REI103" s="12"/>
      <c r="REJ103" s="12"/>
      <c r="REK103" s="12"/>
      <c r="REL103" s="12"/>
      <c r="REM103" s="12"/>
      <c r="REN103" s="12"/>
      <c r="REO103" s="12"/>
      <c r="REP103" s="12"/>
      <c r="REQ103" s="12"/>
      <c r="RER103" s="12"/>
      <c r="RES103" s="12"/>
      <c r="RET103" s="12"/>
      <c r="REU103" s="12"/>
      <c r="REV103" s="12"/>
      <c r="REW103" s="12"/>
      <c r="REX103" s="12"/>
      <c r="REY103" s="12"/>
      <c r="REZ103" s="12"/>
      <c r="RFA103" s="12"/>
      <c r="RFB103" s="12"/>
      <c r="RFC103" s="12"/>
      <c r="RFD103" s="12"/>
      <c r="RFE103" s="12"/>
      <c r="RFF103" s="12"/>
      <c r="RFG103" s="12"/>
      <c r="RFH103" s="12"/>
      <c r="RFI103" s="12"/>
      <c r="RFJ103" s="12"/>
      <c r="RFK103" s="12"/>
      <c r="RFL103" s="12"/>
      <c r="RFM103" s="12"/>
      <c r="RFN103" s="12"/>
      <c r="RFO103" s="12"/>
      <c r="RFP103" s="12"/>
      <c r="RFQ103" s="12"/>
      <c r="RFR103" s="12"/>
      <c r="RFS103" s="12"/>
      <c r="RFT103" s="12"/>
      <c r="RFU103" s="12"/>
      <c r="RFV103" s="12"/>
      <c r="RFW103" s="12"/>
      <c r="RFX103" s="12"/>
      <c r="RFY103" s="12"/>
      <c r="RFZ103" s="12"/>
      <c r="RGA103" s="12"/>
      <c r="RGB103" s="12"/>
      <c r="RGC103" s="12"/>
      <c r="RGD103" s="12"/>
      <c r="RGE103" s="12"/>
      <c r="RGF103" s="12"/>
      <c r="RGG103" s="12"/>
      <c r="RGH103" s="12"/>
      <c r="RGI103" s="12"/>
      <c r="RGJ103" s="12"/>
      <c r="RGK103" s="12"/>
      <c r="RGL103" s="12"/>
      <c r="RGM103" s="12"/>
      <c r="RGN103" s="12"/>
      <c r="RGO103" s="12"/>
      <c r="RGP103" s="12"/>
      <c r="RGQ103" s="12"/>
      <c r="RGR103" s="12"/>
      <c r="RGS103" s="12"/>
      <c r="RGT103" s="12"/>
      <c r="RGU103" s="12"/>
      <c r="RGV103" s="12"/>
      <c r="RGW103" s="12"/>
      <c r="RGX103" s="12"/>
      <c r="RGY103" s="12"/>
      <c r="RGZ103" s="12"/>
      <c r="RHA103" s="12"/>
      <c r="RHB103" s="12"/>
      <c r="RHC103" s="12"/>
      <c r="RHD103" s="12"/>
      <c r="RHE103" s="12"/>
      <c r="RHF103" s="12"/>
      <c r="RHG103" s="12"/>
      <c r="RHH103" s="12"/>
      <c r="RHI103" s="12"/>
      <c r="RHJ103" s="12"/>
      <c r="RHK103" s="12"/>
      <c r="RHL103" s="12"/>
      <c r="RHM103" s="12"/>
      <c r="RHN103" s="12"/>
      <c r="RHO103" s="12"/>
      <c r="RHP103" s="12"/>
      <c r="RHQ103" s="12"/>
      <c r="RHR103" s="12"/>
      <c r="RHS103" s="12"/>
      <c r="RHT103" s="12"/>
      <c r="RHU103" s="12"/>
      <c r="RHV103" s="12"/>
      <c r="RHW103" s="12"/>
      <c r="RHX103" s="12"/>
      <c r="RHY103" s="12"/>
      <c r="RHZ103" s="12"/>
      <c r="RIA103" s="12"/>
      <c r="RIB103" s="12"/>
      <c r="RIC103" s="12"/>
      <c r="RID103" s="12"/>
      <c r="RIE103" s="12"/>
      <c r="RIF103" s="12"/>
      <c r="RIG103" s="12"/>
      <c r="RIH103" s="12"/>
      <c r="RII103" s="12"/>
      <c r="RIJ103" s="12"/>
      <c r="RIK103" s="12"/>
      <c r="RIL103" s="12"/>
      <c r="RIM103" s="12"/>
      <c r="RIN103" s="12"/>
      <c r="RIO103" s="12"/>
      <c r="RIP103" s="12"/>
      <c r="RIQ103" s="12"/>
      <c r="RIR103" s="12"/>
      <c r="RIS103" s="12"/>
      <c r="RIT103" s="12"/>
      <c r="RIU103" s="12"/>
      <c r="RIV103" s="12"/>
      <c r="RIW103" s="12"/>
      <c r="RIX103" s="12"/>
      <c r="RIY103" s="12"/>
      <c r="RIZ103" s="12"/>
      <c r="RJA103" s="12"/>
      <c r="RJB103" s="12"/>
      <c r="RJC103" s="12"/>
      <c r="RJD103" s="12"/>
      <c r="RJE103" s="12"/>
      <c r="RJF103" s="12"/>
      <c r="RJG103" s="12"/>
      <c r="RJH103" s="12"/>
      <c r="RJI103" s="12"/>
      <c r="RJJ103" s="12"/>
      <c r="RJK103" s="12"/>
      <c r="RJL103" s="12"/>
      <c r="RJM103" s="12"/>
      <c r="RJN103" s="12"/>
      <c r="RJO103" s="12"/>
      <c r="RJP103" s="12"/>
      <c r="RJQ103" s="12"/>
      <c r="RJR103" s="12"/>
      <c r="RJS103" s="12"/>
      <c r="RJT103" s="12"/>
      <c r="RJU103" s="12"/>
      <c r="RJV103" s="12"/>
      <c r="RJW103" s="12"/>
      <c r="RJX103" s="12"/>
      <c r="RJY103" s="12"/>
      <c r="RJZ103" s="12"/>
      <c r="RKA103" s="12"/>
      <c r="RKB103" s="12"/>
      <c r="RKC103" s="12"/>
      <c r="RKD103" s="12"/>
      <c r="RKE103" s="12"/>
      <c r="RKF103" s="12"/>
      <c r="RKG103" s="12"/>
      <c r="RKH103" s="12"/>
      <c r="RKI103" s="12"/>
      <c r="RKJ103" s="12"/>
      <c r="RKK103" s="12"/>
      <c r="RKL103" s="12"/>
      <c r="RKM103" s="12"/>
      <c r="RKN103" s="12"/>
      <c r="RKO103" s="12"/>
      <c r="RKP103" s="12"/>
      <c r="RKQ103" s="12"/>
      <c r="RKR103" s="12"/>
      <c r="RKS103" s="12"/>
      <c r="RKT103" s="12"/>
      <c r="RKU103" s="12"/>
      <c r="RKV103" s="12"/>
      <c r="RKW103" s="12"/>
      <c r="RKX103" s="12"/>
      <c r="RKY103" s="12"/>
      <c r="RKZ103" s="12"/>
      <c r="RLA103" s="12"/>
      <c r="RLB103" s="12"/>
      <c r="RLC103" s="12"/>
      <c r="RLD103" s="12"/>
      <c r="RLE103" s="12"/>
      <c r="RLF103" s="12"/>
      <c r="RLG103" s="12"/>
      <c r="RLH103" s="12"/>
      <c r="RLI103" s="12"/>
      <c r="RLJ103" s="12"/>
      <c r="RLK103" s="12"/>
      <c r="RLL103" s="12"/>
      <c r="RLM103" s="12"/>
      <c r="RLN103" s="12"/>
      <c r="RLO103" s="12"/>
      <c r="RLP103" s="12"/>
      <c r="RLQ103" s="12"/>
      <c r="RLR103" s="12"/>
      <c r="RLS103" s="12"/>
      <c r="RLT103" s="12"/>
      <c r="RLU103" s="12"/>
      <c r="RLV103" s="12"/>
      <c r="RLW103" s="12"/>
      <c r="RLX103" s="12"/>
      <c r="RLY103" s="12"/>
      <c r="RLZ103" s="12"/>
      <c r="RMA103" s="12"/>
      <c r="RMB103" s="12"/>
      <c r="RMC103" s="12"/>
      <c r="RMD103" s="12"/>
      <c r="RME103" s="12"/>
      <c r="RMF103" s="12"/>
      <c r="RMG103" s="12"/>
      <c r="RMH103" s="12"/>
      <c r="RMI103" s="12"/>
      <c r="RMJ103" s="12"/>
      <c r="RMK103" s="12"/>
      <c r="RML103" s="12"/>
      <c r="RMM103" s="12"/>
      <c r="RMN103" s="12"/>
      <c r="RMO103" s="12"/>
      <c r="RMP103" s="12"/>
      <c r="RMQ103" s="12"/>
      <c r="RMR103" s="12"/>
      <c r="RMS103" s="12"/>
      <c r="RMT103" s="12"/>
      <c r="RMU103" s="12"/>
      <c r="RMV103" s="12"/>
      <c r="RMW103" s="12"/>
      <c r="RMX103" s="12"/>
      <c r="RMY103" s="12"/>
      <c r="RMZ103" s="12"/>
      <c r="RNA103" s="12"/>
      <c r="RNB103" s="12"/>
      <c r="RNC103" s="12"/>
      <c r="RND103" s="12"/>
      <c r="RNE103" s="12"/>
      <c r="RNF103" s="12"/>
      <c r="RNG103" s="12"/>
      <c r="RNH103" s="12"/>
      <c r="RNI103" s="12"/>
      <c r="RNJ103" s="12"/>
      <c r="RNK103" s="12"/>
      <c r="RNL103" s="12"/>
      <c r="RNM103" s="12"/>
      <c r="RNN103" s="12"/>
      <c r="RNO103" s="12"/>
      <c r="RNP103" s="12"/>
      <c r="RNQ103" s="12"/>
      <c r="RNR103" s="12"/>
      <c r="RNS103" s="12"/>
      <c r="RNT103" s="12"/>
      <c r="RNU103" s="12"/>
      <c r="RNV103" s="12"/>
      <c r="RNW103" s="12"/>
      <c r="RNX103" s="12"/>
      <c r="RNY103" s="12"/>
      <c r="RNZ103" s="12"/>
      <c r="ROA103" s="12"/>
      <c r="ROB103" s="12"/>
      <c r="ROC103" s="12"/>
      <c r="ROD103" s="12"/>
      <c r="ROE103" s="12"/>
      <c r="ROF103" s="12"/>
      <c r="ROG103" s="12"/>
      <c r="ROH103" s="12"/>
      <c r="ROI103" s="12"/>
      <c r="ROJ103" s="12"/>
      <c r="ROK103" s="12"/>
      <c r="ROL103" s="12"/>
      <c r="ROM103" s="12"/>
      <c r="RON103" s="12"/>
      <c r="ROO103" s="12"/>
      <c r="ROP103" s="12"/>
      <c r="ROQ103" s="12"/>
      <c r="ROR103" s="12"/>
      <c r="ROS103" s="12"/>
      <c r="ROT103" s="12"/>
      <c r="ROU103" s="12"/>
      <c r="ROV103" s="12"/>
      <c r="ROW103" s="12"/>
      <c r="ROX103" s="12"/>
      <c r="ROY103" s="12"/>
      <c r="ROZ103" s="12"/>
      <c r="RPA103" s="12"/>
      <c r="RPB103" s="12"/>
      <c r="RPC103" s="12"/>
      <c r="RPD103" s="12"/>
      <c r="RPE103" s="12"/>
      <c r="RPF103" s="12"/>
      <c r="RPG103" s="12"/>
      <c r="RPH103" s="12"/>
      <c r="RPI103" s="12"/>
      <c r="RPJ103" s="12"/>
      <c r="RPK103" s="12"/>
      <c r="RPL103" s="12"/>
      <c r="RPM103" s="12"/>
      <c r="RPN103" s="12"/>
      <c r="RPO103" s="12"/>
      <c r="RPP103" s="12"/>
      <c r="RPQ103" s="12"/>
      <c r="RPR103" s="12"/>
      <c r="RPS103" s="12"/>
      <c r="RPT103" s="12"/>
      <c r="RPU103" s="12"/>
      <c r="RPV103" s="12"/>
      <c r="RPW103" s="12"/>
      <c r="RPX103" s="12"/>
      <c r="RPY103" s="12"/>
      <c r="RPZ103" s="12"/>
      <c r="RQA103" s="12"/>
      <c r="RQB103" s="12"/>
      <c r="RQC103" s="12"/>
      <c r="RQD103" s="12"/>
      <c r="RQE103" s="12"/>
      <c r="RQF103" s="12"/>
      <c r="RQG103" s="12"/>
      <c r="RQH103" s="12"/>
      <c r="RQI103" s="12"/>
      <c r="RQJ103" s="12"/>
      <c r="RQK103" s="12"/>
      <c r="RQL103" s="12"/>
      <c r="RQM103" s="12"/>
      <c r="RQN103" s="12"/>
      <c r="RQO103" s="12"/>
      <c r="RQP103" s="12"/>
      <c r="RQQ103" s="12"/>
      <c r="RQR103" s="12"/>
      <c r="RQS103" s="12"/>
      <c r="RQT103" s="12"/>
      <c r="RQU103" s="12"/>
      <c r="RQV103" s="12"/>
      <c r="RQW103" s="12"/>
      <c r="RQX103" s="12"/>
      <c r="RQY103" s="12"/>
      <c r="RQZ103" s="12"/>
      <c r="RRA103" s="12"/>
      <c r="RRB103" s="12"/>
      <c r="RRC103" s="12"/>
      <c r="RRD103" s="12"/>
      <c r="RRE103" s="12"/>
      <c r="RRF103" s="12"/>
      <c r="RRG103" s="12"/>
      <c r="RRH103" s="12"/>
      <c r="RRI103" s="12"/>
      <c r="RRJ103" s="12"/>
      <c r="RRK103" s="12"/>
      <c r="RRL103" s="12"/>
      <c r="RRM103" s="12"/>
      <c r="RRN103" s="12"/>
      <c r="RRO103" s="12"/>
      <c r="RRP103" s="12"/>
      <c r="RRQ103" s="12"/>
      <c r="RRR103" s="12"/>
      <c r="RRS103" s="12"/>
      <c r="RRT103" s="12"/>
      <c r="RRU103" s="12"/>
      <c r="RRV103" s="12"/>
      <c r="RRW103" s="12"/>
      <c r="RRX103" s="12"/>
      <c r="RRY103" s="12"/>
      <c r="RRZ103" s="12"/>
      <c r="RSA103" s="12"/>
      <c r="RSB103" s="12"/>
      <c r="RSC103" s="12"/>
      <c r="RSD103" s="12"/>
      <c r="RSE103" s="12"/>
      <c r="RSF103" s="12"/>
      <c r="RSG103" s="12"/>
      <c r="RSH103" s="12"/>
      <c r="RSI103" s="12"/>
      <c r="RSJ103" s="12"/>
      <c r="RSK103" s="12"/>
      <c r="RSL103" s="12"/>
      <c r="RSM103" s="12"/>
      <c r="RSN103" s="12"/>
      <c r="RSO103" s="12"/>
      <c r="RSP103" s="12"/>
      <c r="RSQ103" s="12"/>
      <c r="RSR103" s="12"/>
      <c r="RSS103" s="12"/>
      <c r="RST103" s="12"/>
      <c r="RSU103" s="12"/>
      <c r="RSV103" s="12"/>
      <c r="RSW103" s="12"/>
      <c r="RSX103" s="12"/>
      <c r="RSY103" s="12"/>
      <c r="RSZ103" s="12"/>
      <c r="RTA103" s="12"/>
      <c r="RTB103" s="12"/>
      <c r="RTC103" s="12"/>
      <c r="RTD103" s="12"/>
      <c r="RTE103" s="12"/>
      <c r="RTF103" s="12"/>
      <c r="RTG103" s="12"/>
      <c r="RTH103" s="12"/>
      <c r="RTI103" s="12"/>
      <c r="RTJ103" s="12"/>
      <c r="RTK103" s="12"/>
      <c r="RTL103" s="12"/>
      <c r="RTM103" s="12"/>
      <c r="RTN103" s="12"/>
      <c r="RTO103" s="12"/>
      <c r="RTP103" s="12"/>
      <c r="RTQ103" s="12"/>
      <c r="RTR103" s="12"/>
      <c r="RTS103" s="12"/>
      <c r="RTT103" s="12"/>
      <c r="RTU103" s="12"/>
      <c r="RTV103" s="12"/>
      <c r="RTW103" s="12"/>
      <c r="RTX103" s="12"/>
      <c r="RTY103" s="12"/>
      <c r="RTZ103" s="12"/>
      <c r="RUA103" s="12"/>
      <c r="RUB103" s="12"/>
      <c r="RUC103" s="12"/>
      <c r="RUD103" s="12"/>
      <c r="RUE103" s="12"/>
      <c r="RUF103" s="12"/>
      <c r="RUG103" s="12"/>
      <c r="RUH103" s="12"/>
      <c r="RUI103" s="12"/>
      <c r="RUJ103" s="12"/>
      <c r="RUK103" s="12"/>
      <c r="RUL103" s="12"/>
      <c r="RUM103" s="12"/>
      <c r="RUN103" s="12"/>
      <c r="RUO103" s="12"/>
      <c r="RUP103" s="12"/>
      <c r="RUQ103" s="12"/>
      <c r="RUR103" s="12"/>
      <c r="RUS103" s="12"/>
      <c r="RUT103" s="12"/>
      <c r="RUU103" s="12"/>
      <c r="RUV103" s="12"/>
      <c r="RUW103" s="12"/>
      <c r="RUX103" s="12"/>
      <c r="RUY103" s="12"/>
      <c r="RUZ103" s="12"/>
      <c r="RVA103" s="12"/>
      <c r="RVB103" s="12"/>
      <c r="RVC103" s="12"/>
      <c r="RVD103" s="12"/>
      <c r="RVE103" s="12"/>
      <c r="RVF103" s="12"/>
      <c r="RVG103" s="12"/>
      <c r="RVH103" s="12"/>
      <c r="RVI103" s="12"/>
      <c r="RVJ103" s="12"/>
      <c r="RVK103" s="12"/>
      <c r="RVL103" s="12"/>
      <c r="RVM103" s="12"/>
      <c r="RVN103" s="12"/>
      <c r="RVO103" s="12"/>
      <c r="RVP103" s="12"/>
      <c r="RVQ103" s="12"/>
      <c r="RVR103" s="12"/>
      <c r="RVS103" s="12"/>
      <c r="RVT103" s="12"/>
      <c r="RVU103" s="12"/>
      <c r="RVV103" s="12"/>
      <c r="RVW103" s="12"/>
      <c r="RVX103" s="12"/>
      <c r="RVY103" s="12"/>
      <c r="RVZ103" s="12"/>
      <c r="RWA103" s="12"/>
      <c r="RWB103" s="12"/>
      <c r="RWC103" s="12"/>
      <c r="RWD103" s="12"/>
      <c r="RWE103" s="12"/>
      <c r="RWF103" s="12"/>
      <c r="RWG103" s="12"/>
      <c r="RWH103" s="12"/>
      <c r="RWI103" s="12"/>
      <c r="RWJ103" s="12"/>
      <c r="RWK103" s="12"/>
      <c r="RWL103" s="12"/>
      <c r="RWM103" s="12"/>
      <c r="RWN103" s="12"/>
      <c r="RWO103" s="12"/>
      <c r="RWP103" s="12"/>
      <c r="RWQ103" s="12"/>
      <c r="RWR103" s="12"/>
      <c r="RWS103" s="12"/>
      <c r="RWT103" s="12"/>
      <c r="RWU103" s="12"/>
      <c r="RWV103" s="12"/>
      <c r="RWW103" s="12"/>
      <c r="RWX103" s="12"/>
      <c r="RWY103" s="12"/>
      <c r="RWZ103" s="12"/>
      <c r="RXA103" s="12"/>
      <c r="RXB103" s="12"/>
      <c r="RXC103" s="12"/>
      <c r="RXD103" s="12"/>
      <c r="RXE103" s="12"/>
      <c r="RXF103" s="12"/>
      <c r="RXG103" s="12"/>
      <c r="RXH103" s="12"/>
      <c r="RXI103" s="12"/>
      <c r="RXJ103" s="12"/>
      <c r="RXK103" s="12"/>
      <c r="RXL103" s="12"/>
      <c r="RXM103" s="12"/>
      <c r="RXN103" s="12"/>
      <c r="RXO103" s="12"/>
      <c r="RXP103" s="12"/>
      <c r="RXQ103" s="12"/>
      <c r="RXR103" s="12"/>
      <c r="RXS103" s="12"/>
      <c r="RXT103" s="12"/>
      <c r="RXU103" s="12"/>
      <c r="RXV103" s="12"/>
      <c r="RXW103" s="12"/>
      <c r="RXX103" s="12"/>
      <c r="RXY103" s="12"/>
      <c r="RXZ103" s="12"/>
      <c r="RYA103" s="12"/>
      <c r="RYB103" s="12"/>
      <c r="RYC103" s="12"/>
      <c r="RYD103" s="12"/>
      <c r="RYE103" s="12"/>
      <c r="RYF103" s="12"/>
      <c r="RYG103" s="12"/>
      <c r="RYH103" s="12"/>
      <c r="RYI103" s="12"/>
      <c r="RYJ103" s="12"/>
      <c r="RYK103" s="12"/>
      <c r="RYL103" s="12"/>
      <c r="RYM103" s="12"/>
      <c r="RYN103" s="12"/>
      <c r="RYO103" s="12"/>
      <c r="RYP103" s="12"/>
      <c r="RYQ103" s="12"/>
      <c r="RYR103" s="12"/>
      <c r="RYS103" s="12"/>
      <c r="RYT103" s="12"/>
      <c r="RYU103" s="12"/>
      <c r="RYV103" s="12"/>
      <c r="RYW103" s="12"/>
      <c r="RYX103" s="12"/>
      <c r="RYY103" s="12"/>
      <c r="RYZ103" s="12"/>
      <c r="RZA103" s="12"/>
      <c r="RZB103" s="12"/>
      <c r="RZC103" s="12"/>
      <c r="RZD103" s="12"/>
      <c r="RZE103" s="12"/>
      <c r="RZF103" s="12"/>
      <c r="RZG103" s="12"/>
      <c r="RZH103" s="12"/>
      <c r="RZI103" s="12"/>
      <c r="RZJ103" s="12"/>
      <c r="RZK103" s="12"/>
      <c r="RZL103" s="12"/>
      <c r="RZM103" s="12"/>
      <c r="RZN103" s="12"/>
      <c r="RZO103" s="12"/>
      <c r="RZP103" s="12"/>
      <c r="RZQ103" s="12"/>
      <c r="RZR103" s="12"/>
      <c r="RZS103" s="12"/>
      <c r="RZT103" s="12"/>
      <c r="RZU103" s="12"/>
      <c r="RZV103" s="12"/>
      <c r="RZW103" s="12"/>
      <c r="RZX103" s="12"/>
      <c r="RZY103" s="12"/>
      <c r="RZZ103" s="12"/>
      <c r="SAA103" s="12"/>
      <c r="SAB103" s="12"/>
      <c r="SAC103" s="12"/>
      <c r="SAD103" s="12"/>
      <c r="SAE103" s="12"/>
      <c r="SAF103" s="12"/>
      <c r="SAG103" s="12"/>
      <c r="SAH103" s="12"/>
      <c r="SAI103" s="12"/>
      <c r="SAJ103" s="12"/>
      <c r="SAK103" s="12"/>
      <c r="SAL103" s="12"/>
      <c r="SAM103" s="12"/>
      <c r="SAN103" s="12"/>
      <c r="SAO103" s="12"/>
      <c r="SAP103" s="12"/>
      <c r="SAQ103" s="12"/>
      <c r="SAR103" s="12"/>
      <c r="SAS103" s="12"/>
      <c r="SAT103" s="12"/>
      <c r="SAU103" s="12"/>
      <c r="SAV103" s="12"/>
      <c r="SAW103" s="12"/>
      <c r="SAX103" s="12"/>
      <c r="SAY103" s="12"/>
      <c r="SAZ103" s="12"/>
      <c r="SBA103" s="12"/>
      <c r="SBB103" s="12"/>
      <c r="SBC103" s="12"/>
      <c r="SBD103" s="12"/>
      <c r="SBE103" s="12"/>
      <c r="SBF103" s="12"/>
      <c r="SBG103" s="12"/>
      <c r="SBH103" s="12"/>
      <c r="SBI103" s="12"/>
      <c r="SBJ103" s="12"/>
      <c r="SBK103" s="12"/>
      <c r="SBL103" s="12"/>
      <c r="SBM103" s="12"/>
      <c r="SBN103" s="12"/>
      <c r="SBO103" s="12"/>
      <c r="SBP103" s="12"/>
      <c r="SBQ103" s="12"/>
      <c r="SBR103" s="12"/>
      <c r="SBS103" s="12"/>
      <c r="SBT103" s="12"/>
      <c r="SBU103" s="12"/>
      <c r="SBV103" s="12"/>
      <c r="SBW103" s="12"/>
      <c r="SBX103" s="12"/>
      <c r="SBY103" s="12"/>
      <c r="SBZ103" s="12"/>
      <c r="SCA103" s="12"/>
      <c r="SCB103" s="12"/>
      <c r="SCC103" s="12"/>
      <c r="SCD103" s="12"/>
      <c r="SCE103" s="12"/>
      <c r="SCF103" s="12"/>
      <c r="SCG103" s="12"/>
      <c r="SCH103" s="12"/>
      <c r="SCI103" s="12"/>
      <c r="SCJ103" s="12"/>
      <c r="SCK103" s="12"/>
      <c r="SCL103" s="12"/>
      <c r="SCM103" s="12"/>
      <c r="SCN103" s="12"/>
      <c r="SCO103" s="12"/>
      <c r="SCP103" s="12"/>
      <c r="SCQ103" s="12"/>
      <c r="SCR103" s="12"/>
      <c r="SCS103" s="12"/>
      <c r="SCT103" s="12"/>
      <c r="SCU103" s="12"/>
      <c r="SCV103" s="12"/>
      <c r="SCW103" s="12"/>
      <c r="SCX103" s="12"/>
      <c r="SCY103" s="12"/>
      <c r="SCZ103" s="12"/>
      <c r="SDA103" s="12"/>
      <c r="SDB103" s="12"/>
      <c r="SDC103" s="12"/>
      <c r="SDD103" s="12"/>
      <c r="SDE103" s="12"/>
      <c r="SDF103" s="12"/>
      <c r="SDG103" s="12"/>
      <c r="SDH103" s="12"/>
      <c r="SDI103" s="12"/>
      <c r="SDJ103" s="12"/>
      <c r="SDK103" s="12"/>
      <c r="SDL103" s="12"/>
      <c r="SDM103" s="12"/>
      <c r="SDN103" s="12"/>
      <c r="SDO103" s="12"/>
      <c r="SDP103" s="12"/>
      <c r="SDQ103" s="12"/>
      <c r="SDR103" s="12"/>
      <c r="SDS103" s="12"/>
      <c r="SDT103" s="12"/>
      <c r="SDU103" s="12"/>
      <c r="SDV103" s="12"/>
      <c r="SDW103" s="12"/>
      <c r="SDX103" s="12"/>
      <c r="SDY103" s="12"/>
      <c r="SDZ103" s="12"/>
      <c r="SEA103" s="12"/>
      <c r="SEB103" s="12"/>
      <c r="SEC103" s="12"/>
      <c r="SED103" s="12"/>
      <c r="SEE103" s="12"/>
      <c r="SEF103" s="12"/>
      <c r="SEG103" s="12"/>
      <c r="SEH103" s="12"/>
      <c r="SEI103" s="12"/>
      <c r="SEJ103" s="12"/>
      <c r="SEK103" s="12"/>
      <c r="SEL103" s="12"/>
      <c r="SEM103" s="12"/>
      <c r="SEN103" s="12"/>
      <c r="SEO103" s="12"/>
      <c r="SEP103" s="12"/>
      <c r="SEQ103" s="12"/>
      <c r="SER103" s="12"/>
      <c r="SES103" s="12"/>
      <c r="SET103" s="12"/>
      <c r="SEU103" s="12"/>
      <c r="SEV103" s="12"/>
      <c r="SEW103" s="12"/>
      <c r="SEX103" s="12"/>
      <c r="SEY103" s="12"/>
      <c r="SEZ103" s="12"/>
      <c r="SFA103" s="12"/>
      <c r="SFB103" s="12"/>
      <c r="SFC103" s="12"/>
      <c r="SFD103" s="12"/>
      <c r="SFE103" s="12"/>
      <c r="SFF103" s="12"/>
      <c r="SFG103" s="12"/>
      <c r="SFH103" s="12"/>
      <c r="SFI103" s="12"/>
      <c r="SFJ103" s="12"/>
      <c r="SFK103" s="12"/>
      <c r="SFL103" s="12"/>
      <c r="SFM103" s="12"/>
      <c r="SFN103" s="12"/>
      <c r="SFO103" s="12"/>
      <c r="SFP103" s="12"/>
      <c r="SFQ103" s="12"/>
      <c r="SFR103" s="12"/>
      <c r="SFS103" s="12"/>
      <c r="SFT103" s="12"/>
      <c r="SFU103" s="12"/>
      <c r="SFV103" s="12"/>
      <c r="SFW103" s="12"/>
      <c r="SFX103" s="12"/>
      <c r="SFY103" s="12"/>
      <c r="SFZ103" s="12"/>
      <c r="SGA103" s="12"/>
      <c r="SGB103" s="12"/>
      <c r="SGC103" s="12"/>
      <c r="SGD103" s="12"/>
      <c r="SGE103" s="12"/>
      <c r="SGF103" s="12"/>
      <c r="SGG103" s="12"/>
      <c r="SGH103" s="12"/>
      <c r="SGI103" s="12"/>
      <c r="SGJ103" s="12"/>
      <c r="SGK103" s="12"/>
      <c r="SGL103" s="12"/>
      <c r="SGM103" s="12"/>
      <c r="SGN103" s="12"/>
      <c r="SGO103" s="12"/>
      <c r="SGP103" s="12"/>
      <c r="SGQ103" s="12"/>
      <c r="SGR103" s="12"/>
      <c r="SGS103" s="12"/>
      <c r="SGT103" s="12"/>
      <c r="SGU103" s="12"/>
      <c r="SGV103" s="12"/>
      <c r="SGW103" s="12"/>
      <c r="SGX103" s="12"/>
      <c r="SGY103" s="12"/>
      <c r="SGZ103" s="12"/>
      <c r="SHA103" s="12"/>
      <c r="SHB103" s="12"/>
      <c r="SHC103" s="12"/>
      <c r="SHD103" s="12"/>
      <c r="SHE103" s="12"/>
      <c r="SHF103" s="12"/>
      <c r="SHG103" s="12"/>
      <c r="SHH103" s="12"/>
      <c r="SHI103" s="12"/>
      <c r="SHJ103" s="12"/>
      <c r="SHK103" s="12"/>
      <c r="SHL103" s="12"/>
      <c r="SHM103" s="12"/>
      <c r="SHN103" s="12"/>
      <c r="SHO103" s="12"/>
      <c r="SHP103" s="12"/>
      <c r="SHQ103" s="12"/>
      <c r="SHR103" s="12"/>
      <c r="SHS103" s="12"/>
      <c r="SHT103" s="12"/>
      <c r="SHU103" s="12"/>
      <c r="SHV103" s="12"/>
      <c r="SHW103" s="12"/>
      <c r="SHX103" s="12"/>
      <c r="SHY103" s="12"/>
      <c r="SHZ103" s="12"/>
      <c r="SIA103" s="12"/>
      <c r="SIB103" s="12"/>
      <c r="SIC103" s="12"/>
      <c r="SID103" s="12"/>
      <c r="SIE103" s="12"/>
      <c r="SIF103" s="12"/>
      <c r="SIG103" s="12"/>
      <c r="SIH103" s="12"/>
      <c r="SII103" s="12"/>
      <c r="SIJ103" s="12"/>
      <c r="SIK103" s="12"/>
      <c r="SIL103" s="12"/>
      <c r="SIM103" s="12"/>
      <c r="SIN103" s="12"/>
      <c r="SIO103" s="12"/>
      <c r="SIP103" s="12"/>
      <c r="SIQ103" s="12"/>
      <c r="SIR103" s="12"/>
      <c r="SIS103" s="12"/>
      <c r="SIT103" s="12"/>
      <c r="SIU103" s="12"/>
      <c r="SIV103" s="12"/>
      <c r="SIW103" s="12"/>
      <c r="SIX103" s="12"/>
      <c r="SIY103" s="12"/>
      <c r="SIZ103" s="12"/>
      <c r="SJA103" s="12"/>
      <c r="SJB103" s="12"/>
      <c r="SJC103" s="12"/>
      <c r="SJD103" s="12"/>
      <c r="SJE103" s="12"/>
      <c r="SJF103" s="12"/>
      <c r="SJG103" s="12"/>
      <c r="SJH103" s="12"/>
      <c r="SJI103" s="12"/>
      <c r="SJJ103" s="12"/>
      <c r="SJK103" s="12"/>
      <c r="SJL103" s="12"/>
      <c r="SJM103" s="12"/>
      <c r="SJN103" s="12"/>
      <c r="SJO103" s="12"/>
      <c r="SJP103" s="12"/>
      <c r="SJQ103" s="12"/>
      <c r="SJR103" s="12"/>
      <c r="SJS103" s="12"/>
      <c r="SJT103" s="12"/>
      <c r="SJU103" s="12"/>
      <c r="SJV103" s="12"/>
      <c r="SJW103" s="12"/>
      <c r="SJX103" s="12"/>
      <c r="SJY103" s="12"/>
      <c r="SJZ103" s="12"/>
      <c r="SKA103" s="12"/>
      <c r="SKB103" s="12"/>
      <c r="SKC103" s="12"/>
      <c r="SKD103" s="12"/>
      <c r="SKE103" s="12"/>
      <c r="SKF103" s="12"/>
      <c r="SKG103" s="12"/>
      <c r="SKH103" s="12"/>
      <c r="SKI103" s="12"/>
      <c r="SKJ103" s="12"/>
      <c r="SKK103" s="12"/>
      <c r="SKL103" s="12"/>
      <c r="SKM103" s="12"/>
      <c r="SKN103" s="12"/>
      <c r="SKO103" s="12"/>
      <c r="SKP103" s="12"/>
      <c r="SKQ103" s="12"/>
      <c r="SKR103" s="12"/>
      <c r="SKS103" s="12"/>
      <c r="SKT103" s="12"/>
      <c r="SKU103" s="12"/>
      <c r="SKV103" s="12"/>
      <c r="SKW103" s="12"/>
      <c r="SKX103" s="12"/>
      <c r="SKY103" s="12"/>
      <c r="SKZ103" s="12"/>
      <c r="SLA103" s="12"/>
      <c r="SLB103" s="12"/>
      <c r="SLC103" s="12"/>
      <c r="SLD103" s="12"/>
      <c r="SLE103" s="12"/>
      <c r="SLF103" s="12"/>
      <c r="SLG103" s="12"/>
      <c r="SLH103" s="12"/>
      <c r="SLI103" s="12"/>
      <c r="SLJ103" s="12"/>
      <c r="SLK103" s="12"/>
      <c r="SLL103" s="12"/>
      <c r="SLM103" s="12"/>
      <c r="SLN103" s="12"/>
      <c r="SLO103" s="12"/>
      <c r="SLP103" s="12"/>
      <c r="SLQ103" s="12"/>
      <c r="SLR103" s="12"/>
      <c r="SLS103" s="12"/>
      <c r="SLT103" s="12"/>
      <c r="SLU103" s="12"/>
      <c r="SLV103" s="12"/>
      <c r="SLW103" s="12"/>
      <c r="SLX103" s="12"/>
      <c r="SLY103" s="12"/>
      <c r="SLZ103" s="12"/>
      <c r="SMA103" s="12"/>
      <c r="SMB103" s="12"/>
      <c r="SMC103" s="12"/>
      <c r="SMD103" s="12"/>
      <c r="SME103" s="12"/>
      <c r="SMF103" s="12"/>
      <c r="SMG103" s="12"/>
      <c r="SMH103" s="12"/>
      <c r="SMI103" s="12"/>
      <c r="SMJ103" s="12"/>
      <c r="SMK103" s="12"/>
      <c r="SML103" s="12"/>
      <c r="SMM103" s="12"/>
      <c r="SMN103" s="12"/>
      <c r="SMO103" s="12"/>
      <c r="SMP103" s="12"/>
      <c r="SMQ103" s="12"/>
      <c r="SMR103" s="12"/>
      <c r="SMS103" s="12"/>
      <c r="SMT103" s="12"/>
      <c r="SMU103" s="12"/>
      <c r="SMV103" s="12"/>
      <c r="SMW103" s="12"/>
      <c r="SMX103" s="12"/>
      <c r="SMY103" s="12"/>
      <c r="SMZ103" s="12"/>
      <c r="SNA103" s="12"/>
      <c r="SNB103" s="12"/>
      <c r="SNC103" s="12"/>
      <c r="SND103" s="12"/>
      <c r="SNE103" s="12"/>
      <c r="SNF103" s="12"/>
      <c r="SNG103" s="12"/>
      <c r="SNH103" s="12"/>
      <c r="SNI103" s="12"/>
      <c r="SNJ103" s="12"/>
      <c r="SNK103" s="12"/>
      <c r="SNL103" s="12"/>
      <c r="SNM103" s="12"/>
      <c r="SNN103" s="12"/>
      <c r="SNO103" s="12"/>
      <c r="SNP103" s="12"/>
      <c r="SNQ103" s="12"/>
      <c r="SNR103" s="12"/>
      <c r="SNS103" s="12"/>
      <c r="SNT103" s="12"/>
      <c r="SNU103" s="12"/>
      <c r="SNV103" s="12"/>
      <c r="SNW103" s="12"/>
      <c r="SNX103" s="12"/>
      <c r="SNY103" s="12"/>
      <c r="SNZ103" s="12"/>
      <c r="SOA103" s="12"/>
      <c r="SOB103" s="12"/>
      <c r="SOC103" s="12"/>
      <c r="SOD103" s="12"/>
      <c r="SOE103" s="12"/>
      <c r="SOF103" s="12"/>
      <c r="SOG103" s="12"/>
      <c r="SOH103" s="12"/>
      <c r="SOI103" s="12"/>
      <c r="SOJ103" s="12"/>
      <c r="SOK103" s="12"/>
      <c r="SOL103" s="12"/>
      <c r="SOM103" s="12"/>
      <c r="SON103" s="12"/>
      <c r="SOO103" s="12"/>
      <c r="SOP103" s="12"/>
      <c r="SOQ103" s="12"/>
      <c r="SOR103" s="12"/>
      <c r="SOS103" s="12"/>
      <c r="SOT103" s="12"/>
      <c r="SOU103" s="12"/>
      <c r="SOV103" s="12"/>
      <c r="SOW103" s="12"/>
      <c r="SOX103" s="12"/>
      <c r="SOY103" s="12"/>
      <c r="SOZ103" s="12"/>
      <c r="SPA103" s="12"/>
      <c r="SPB103" s="12"/>
      <c r="SPC103" s="12"/>
      <c r="SPD103" s="12"/>
      <c r="SPE103" s="12"/>
      <c r="SPF103" s="12"/>
      <c r="SPG103" s="12"/>
      <c r="SPH103" s="12"/>
      <c r="SPI103" s="12"/>
      <c r="SPJ103" s="12"/>
      <c r="SPK103" s="12"/>
      <c r="SPL103" s="12"/>
      <c r="SPM103" s="12"/>
      <c r="SPN103" s="12"/>
      <c r="SPO103" s="12"/>
      <c r="SPP103" s="12"/>
      <c r="SPQ103" s="12"/>
      <c r="SPR103" s="12"/>
      <c r="SPS103" s="12"/>
      <c r="SPT103" s="12"/>
      <c r="SPU103" s="12"/>
      <c r="SPV103" s="12"/>
      <c r="SPW103" s="12"/>
      <c r="SPX103" s="12"/>
      <c r="SPY103" s="12"/>
      <c r="SPZ103" s="12"/>
      <c r="SQA103" s="12"/>
      <c r="SQB103" s="12"/>
      <c r="SQC103" s="12"/>
      <c r="SQD103" s="12"/>
      <c r="SQE103" s="12"/>
      <c r="SQF103" s="12"/>
      <c r="SQG103" s="12"/>
      <c r="SQH103" s="12"/>
      <c r="SQI103" s="12"/>
      <c r="SQJ103" s="12"/>
      <c r="SQK103" s="12"/>
      <c r="SQL103" s="12"/>
      <c r="SQM103" s="12"/>
      <c r="SQN103" s="12"/>
      <c r="SQO103" s="12"/>
      <c r="SQP103" s="12"/>
      <c r="SQQ103" s="12"/>
      <c r="SQR103" s="12"/>
      <c r="SQS103" s="12"/>
      <c r="SQT103" s="12"/>
      <c r="SQU103" s="12"/>
      <c r="SQV103" s="12"/>
      <c r="SQW103" s="12"/>
      <c r="SQX103" s="12"/>
      <c r="SQY103" s="12"/>
      <c r="SQZ103" s="12"/>
      <c r="SRA103" s="12"/>
      <c r="SRB103" s="12"/>
      <c r="SRC103" s="12"/>
      <c r="SRD103" s="12"/>
      <c r="SRE103" s="12"/>
      <c r="SRF103" s="12"/>
      <c r="SRG103" s="12"/>
      <c r="SRH103" s="12"/>
      <c r="SRI103" s="12"/>
      <c r="SRJ103" s="12"/>
      <c r="SRK103" s="12"/>
      <c r="SRL103" s="12"/>
      <c r="SRM103" s="12"/>
      <c r="SRN103" s="12"/>
      <c r="SRO103" s="12"/>
      <c r="SRP103" s="12"/>
      <c r="SRQ103" s="12"/>
      <c r="SRR103" s="12"/>
      <c r="SRS103" s="12"/>
      <c r="SRT103" s="12"/>
      <c r="SRU103" s="12"/>
      <c r="SRV103" s="12"/>
      <c r="SRW103" s="12"/>
      <c r="SRX103" s="12"/>
      <c r="SRY103" s="12"/>
      <c r="SRZ103" s="12"/>
      <c r="SSA103" s="12"/>
      <c r="SSB103" s="12"/>
      <c r="SSC103" s="12"/>
      <c r="SSD103" s="12"/>
      <c r="SSE103" s="12"/>
      <c r="SSF103" s="12"/>
      <c r="SSG103" s="12"/>
      <c r="SSH103" s="12"/>
      <c r="SSI103" s="12"/>
      <c r="SSJ103" s="12"/>
      <c r="SSK103" s="12"/>
      <c r="SSL103" s="12"/>
      <c r="SSM103" s="12"/>
      <c r="SSN103" s="12"/>
      <c r="SSO103" s="12"/>
      <c r="SSP103" s="12"/>
      <c r="SSQ103" s="12"/>
      <c r="SSR103" s="12"/>
      <c r="SSS103" s="12"/>
      <c r="SST103" s="12"/>
      <c r="SSU103" s="12"/>
      <c r="SSV103" s="12"/>
      <c r="SSW103" s="12"/>
      <c r="SSX103" s="12"/>
      <c r="SSY103" s="12"/>
      <c r="SSZ103" s="12"/>
      <c r="STA103" s="12"/>
      <c r="STB103" s="12"/>
      <c r="STC103" s="12"/>
      <c r="STD103" s="12"/>
      <c r="STE103" s="12"/>
      <c r="STF103" s="12"/>
      <c r="STG103" s="12"/>
      <c r="STH103" s="12"/>
      <c r="STI103" s="12"/>
      <c r="STJ103" s="12"/>
      <c r="STK103" s="12"/>
      <c r="STL103" s="12"/>
      <c r="STM103" s="12"/>
      <c r="STN103" s="12"/>
      <c r="STO103" s="12"/>
      <c r="STP103" s="12"/>
      <c r="STQ103" s="12"/>
      <c r="STR103" s="12"/>
      <c r="STS103" s="12"/>
      <c r="STT103" s="12"/>
      <c r="STU103" s="12"/>
      <c r="STV103" s="12"/>
      <c r="STW103" s="12"/>
      <c r="STX103" s="12"/>
      <c r="STY103" s="12"/>
      <c r="STZ103" s="12"/>
      <c r="SUA103" s="12"/>
      <c r="SUB103" s="12"/>
      <c r="SUC103" s="12"/>
      <c r="SUD103" s="12"/>
      <c r="SUE103" s="12"/>
      <c r="SUF103" s="12"/>
      <c r="SUG103" s="12"/>
      <c r="SUH103" s="12"/>
      <c r="SUI103" s="12"/>
      <c r="SUJ103" s="12"/>
      <c r="SUK103" s="12"/>
      <c r="SUL103" s="12"/>
      <c r="SUM103" s="12"/>
      <c r="SUN103" s="12"/>
      <c r="SUO103" s="12"/>
      <c r="SUP103" s="12"/>
      <c r="SUQ103" s="12"/>
      <c r="SUR103" s="12"/>
      <c r="SUS103" s="12"/>
      <c r="SUT103" s="12"/>
      <c r="SUU103" s="12"/>
      <c r="SUV103" s="12"/>
      <c r="SUW103" s="12"/>
      <c r="SUX103" s="12"/>
      <c r="SUY103" s="12"/>
      <c r="SUZ103" s="12"/>
      <c r="SVA103" s="12"/>
      <c r="SVB103" s="12"/>
      <c r="SVC103" s="12"/>
      <c r="SVD103" s="12"/>
      <c r="SVE103" s="12"/>
      <c r="SVF103" s="12"/>
      <c r="SVG103" s="12"/>
      <c r="SVH103" s="12"/>
      <c r="SVI103" s="12"/>
      <c r="SVJ103" s="12"/>
      <c r="SVK103" s="12"/>
      <c r="SVL103" s="12"/>
      <c r="SVM103" s="12"/>
      <c r="SVN103" s="12"/>
      <c r="SVO103" s="12"/>
      <c r="SVP103" s="12"/>
      <c r="SVQ103" s="12"/>
      <c r="SVR103" s="12"/>
      <c r="SVS103" s="12"/>
      <c r="SVT103" s="12"/>
      <c r="SVU103" s="12"/>
      <c r="SVV103" s="12"/>
      <c r="SVW103" s="12"/>
      <c r="SVX103" s="12"/>
      <c r="SVY103" s="12"/>
      <c r="SVZ103" s="12"/>
      <c r="SWA103" s="12"/>
      <c r="SWB103" s="12"/>
      <c r="SWC103" s="12"/>
      <c r="SWD103" s="12"/>
      <c r="SWE103" s="12"/>
      <c r="SWF103" s="12"/>
      <c r="SWG103" s="12"/>
      <c r="SWH103" s="12"/>
      <c r="SWI103" s="12"/>
      <c r="SWJ103" s="12"/>
      <c r="SWK103" s="12"/>
      <c r="SWL103" s="12"/>
      <c r="SWM103" s="12"/>
      <c r="SWN103" s="12"/>
      <c r="SWO103" s="12"/>
      <c r="SWP103" s="12"/>
      <c r="SWQ103" s="12"/>
      <c r="SWR103" s="12"/>
      <c r="SWS103" s="12"/>
      <c r="SWT103" s="12"/>
      <c r="SWU103" s="12"/>
      <c r="SWV103" s="12"/>
      <c r="SWW103" s="12"/>
      <c r="SWX103" s="12"/>
      <c r="SWY103" s="12"/>
      <c r="SWZ103" s="12"/>
      <c r="SXA103" s="12"/>
      <c r="SXB103" s="12"/>
      <c r="SXC103" s="12"/>
      <c r="SXD103" s="12"/>
      <c r="SXE103" s="12"/>
      <c r="SXF103" s="12"/>
      <c r="SXG103" s="12"/>
      <c r="SXH103" s="12"/>
      <c r="SXI103" s="12"/>
      <c r="SXJ103" s="12"/>
      <c r="SXK103" s="12"/>
      <c r="SXL103" s="12"/>
      <c r="SXM103" s="12"/>
      <c r="SXN103" s="12"/>
      <c r="SXO103" s="12"/>
      <c r="SXP103" s="12"/>
      <c r="SXQ103" s="12"/>
      <c r="SXR103" s="12"/>
      <c r="SXS103" s="12"/>
      <c r="SXT103" s="12"/>
      <c r="SXU103" s="12"/>
      <c r="SXV103" s="12"/>
      <c r="SXW103" s="12"/>
      <c r="SXX103" s="12"/>
      <c r="SXY103" s="12"/>
      <c r="SXZ103" s="12"/>
      <c r="SYA103" s="12"/>
      <c r="SYB103" s="12"/>
      <c r="SYC103" s="12"/>
      <c r="SYD103" s="12"/>
      <c r="SYE103" s="12"/>
      <c r="SYF103" s="12"/>
      <c r="SYG103" s="12"/>
      <c r="SYH103" s="12"/>
      <c r="SYI103" s="12"/>
      <c r="SYJ103" s="12"/>
      <c r="SYK103" s="12"/>
      <c r="SYL103" s="12"/>
      <c r="SYM103" s="12"/>
      <c r="SYN103" s="12"/>
      <c r="SYO103" s="12"/>
      <c r="SYP103" s="12"/>
      <c r="SYQ103" s="12"/>
      <c r="SYR103" s="12"/>
      <c r="SYS103" s="12"/>
      <c r="SYT103" s="12"/>
      <c r="SYU103" s="12"/>
      <c r="SYV103" s="12"/>
      <c r="SYW103" s="12"/>
      <c r="SYX103" s="12"/>
      <c r="SYY103" s="12"/>
      <c r="SYZ103" s="12"/>
      <c r="SZA103" s="12"/>
      <c r="SZB103" s="12"/>
      <c r="SZC103" s="12"/>
      <c r="SZD103" s="12"/>
      <c r="SZE103" s="12"/>
      <c r="SZF103" s="12"/>
      <c r="SZG103" s="12"/>
      <c r="SZH103" s="12"/>
      <c r="SZI103" s="12"/>
      <c r="SZJ103" s="12"/>
      <c r="SZK103" s="12"/>
      <c r="SZL103" s="12"/>
      <c r="SZM103" s="12"/>
      <c r="SZN103" s="12"/>
      <c r="SZO103" s="12"/>
      <c r="SZP103" s="12"/>
      <c r="SZQ103" s="12"/>
      <c r="SZR103" s="12"/>
      <c r="SZS103" s="12"/>
      <c r="SZT103" s="12"/>
      <c r="SZU103" s="12"/>
      <c r="SZV103" s="12"/>
      <c r="SZW103" s="12"/>
      <c r="SZX103" s="12"/>
      <c r="SZY103" s="12"/>
      <c r="SZZ103" s="12"/>
      <c r="TAA103" s="12"/>
      <c r="TAB103" s="12"/>
      <c r="TAC103" s="12"/>
      <c r="TAD103" s="12"/>
      <c r="TAE103" s="12"/>
      <c r="TAF103" s="12"/>
      <c r="TAG103" s="12"/>
      <c r="TAH103" s="12"/>
      <c r="TAI103" s="12"/>
      <c r="TAJ103" s="12"/>
      <c r="TAK103" s="12"/>
      <c r="TAL103" s="12"/>
      <c r="TAM103" s="12"/>
      <c r="TAN103" s="12"/>
      <c r="TAO103" s="12"/>
      <c r="TAP103" s="12"/>
      <c r="TAQ103" s="12"/>
      <c r="TAR103" s="12"/>
      <c r="TAS103" s="12"/>
      <c r="TAT103" s="12"/>
      <c r="TAU103" s="12"/>
      <c r="TAV103" s="12"/>
      <c r="TAW103" s="12"/>
      <c r="TAX103" s="12"/>
      <c r="TAY103" s="12"/>
      <c r="TAZ103" s="12"/>
      <c r="TBA103" s="12"/>
      <c r="TBB103" s="12"/>
      <c r="TBC103" s="12"/>
      <c r="TBD103" s="12"/>
      <c r="TBE103" s="12"/>
      <c r="TBF103" s="12"/>
      <c r="TBG103" s="12"/>
      <c r="TBH103" s="12"/>
      <c r="TBI103" s="12"/>
      <c r="TBJ103" s="12"/>
      <c r="TBK103" s="12"/>
      <c r="TBL103" s="12"/>
      <c r="TBM103" s="12"/>
      <c r="TBN103" s="12"/>
      <c r="TBO103" s="12"/>
      <c r="TBP103" s="12"/>
      <c r="TBQ103" s="12"/>
      <c r="TBR103" s="12"/>
      <c r="TBS103" s="12"/>
      <c r="TBT103" s="12"/>
      <c r="TBU103" s="12"/>
      <c r="TBV103" s="12"/>
      <c r="TBW103" s="12"/>
      <c r="TBX103" s="12"/>
      <c r="TBY103" s="12"/>
      <c r="TBZ103" s="12"/>
      <c r="TCA103" s="12"/>
      <c r="TCB103" s="12"/>
      <c r="TCC103" s="12"/>
      <c r="TCD103" s="12"/>
      <c r="TCE103" s="12"/>
      <c r="TCF103" s="12"/>
      <c r="TCG103" s="12"/>
      <c r="TCH103" s="12"/>
      <c r="TCI103" s="12"/>
      <c r="TCJ103" s="12"/>
      <c r="TCK103" s="12"/>
      <c r="TCL103" s="12"/>
      <c r="TCM103" s="12"/>
      <c r="TCN103" s="12"/>
      <c r="TCO103" s="12"/>
      <c r="TCP103" s="12"/>
      <c r="TCQ103" s="12"/>
      <c r="TCR103" s="12"/>
      <c r="TCS103" s="12"/>
      <c r="TCT103" s="12"/>
      <c r="TCU103" s="12"/>
      <c r="TCV103" s="12"/>
      <c r="TCW103" s="12"/>
      <c r="TCX103" s="12"/>
      <c r="TCY103" s="12"/>
      <c r="TCZ103" s="12"/>
      <c r="TDA103" s="12"/>
      <c r="TDB103" s="12"/>
      <c r="TDC103" s="12"/>
      <c r="TDD103" s="12"/>
      <c r="TDE103" s="12"/>
      <c r="TDF103" s="12"/>
      <c r="TDG103" s="12"/>
      <c r="TDH103" s="12"/>
      <c r="TDI103" s="12"/>
      <c r="TDJ103" s="12"/>
      <c r="TDK103" s="12"/>
      <c r="TDL103" s="12"/>
      <c r="TDM103" s="12"/>
      <c r="TDN103" s="12"/>
      <c r="TDO103" s="12"/>
      <c r="TDP103" s="12"/>
      <c r="TDQ103" s="12"/>
      <c r="TDR103" s="12"/>
      <c r="TDS103" s="12"/>
      <c r="TDT103" s="12"/>
      <c r="TDU103" s="12"/>
      <c r="TDV103" s="12"/>
      <c r="TDW103" s="12"/>
      <c r="TDX103" s="12"/>
      <c r="TDY103" s="12"/>
      <c r="TDZ103" s="12"/>
      <c r="TEA103" s="12"/>
      <c r="TEB103" s="12"/>
      <c r="TEC103" s="12"/>
      <c r="TED103" s="12"/>
      <c r="TEE103" s="12"/>
      <c r="TEF103" s="12"/>
      <c r="TEG103" s="12"/>
      <c r="TEH103" s="12"/>
      <c r="TEI103" s="12"/>
      <c r="TEJ103" s="12"/>
      <c r="TEK103" s="12"/>
      <c r="TEL103" s="12"/>
      <c r="TEM103" s="12"/>
      <c r="TEN103" s="12"/>
      <c r="TEO103" s="12"/>
      <c r="TEP103" s="12"/>
      <c r="TEQ103" s="12"/>
      <c r="TER103" s="12"/>
      <c r="TES103" s="12"/>
      <c r="TET103" s="12"/>
      <c r="TEU103" s="12"/>
      <c r="TEV103" s="12"/>
      <c r="TEW103" s="12"/>
      <c r="TEX103" s="12"/>
      <c r="TEY103" s="12"/>
      <c r="TEZ103" s="12"/>
      <c r="TFA103" s="12"/>
      <c r="TFB103" s="12"/>
      <c r="TFC103" s="12"/>
      <c r="TFD103" s="12"/>
      <c r="TFE103" s="12"/>
      <c r="TFF103" s="12"/>
      <c r="TFG103" s="12"/>
      <c r="TFH103" s="12"/>
      <c r="TFI103" s="12"/>
      <c r="TFJ103" s="12"/>
      <c r="TFK103" s="12"/>
      <c r="TFL103" s="12"/>
      <c r="TFM103" s="12"/>
      <c r="TFN103" s="12"/>
      <c r="TFO103" s="12"/>
      <c r="TFP103" s="12"/>
      <c r="TFQ103" s="12"/>
      <c r="TFR103" s="12"/>
      <c r="TFS103" s="12"/>
      <c r="TFT103" s="12"/>
      <c r="TFU103" s="12"/>
      <c r="TFV103" s="12"/>
      <c r="TFW103" s="12"/>
      <c r="TFX103" s="12"/>
      <c r="TFY103" s="12"/>
      <c r="TFZ103" s="12"/>
      <c r="TGA103" s="12"/>
      <c r="TGB103" s="12"/>
      <c r="TGC103" s="12"/>
      <c r="TGD103" s="12"/>
      <c r="TGE103" s="12"/>
      <c r="TGF103" s="12"/>
      <c r="TGG103" s="12"/>
      <c r="TGH103" s="12"/>
      <c r="TGI103" s="12"/>
      <c r="TGJ103" s="12"/>
      <c r="TGK103" s="12"/>
      <c r="TGL103" s="12"/>
      <c r="TGM103" s="12"/>
      <c r="TGN103" s="12"/>
      <c r="TGO103" s="12"/>
      <c r="TGP103" s="12"/>
      <c r="TGQ103" s="12"/>
      <c r="TGR103" s="12"/>
      <c r="TGS103" s="12"/>
      <c r="TGT103" s="12"/>
      <c r="TGU103" s="12"/>
      <c r="TGV103" s="12"/>
      <c r="TGW103" s="12"/>
      <c r="TGX103" s="12"/>
      <c r="TGY103" s="12"/>
      <c r="TGZ103" s="12"/>
      <c r="THA103" s="12"/>
      <c r="THB103" s="12"/>
      <c r="THC103" s="12"/>
      <c r="THD103" s="12"/>
      <c r="THE103" s="12"/>
      <c r="THF103" s="12"/>
      <c r="THG103" s="12"/>
      <c r="THH103" s="12"/>
      <c r="THI103" s="12"/>
      <c r="THJ103" s="12"/>
      <c r="THK103" s="12"/>
      <c r="THL103" s="12"/>
      <c r="THM103" s="12"/>
      <c r="THN103" s="12"/>
      <c r="THO103" s="12"/>
      <c r="THP103" s="12"/>
      <c r="THQ103" s="12"/>
      <c r="THR103" s="12"/>
      <c r="THS103" s="12"/>
      <c r="THT103" s="12"/>
      <c r="THU103" s="12"/>
      <c r="THV103" s="12"/>
      <c r="THW103" s="12"/>
      <c r="THX103" s="12"/>
      <c r="THY103" s="12"/>
      <c r="THZ103" s="12"/>
      <c r="TIA103" s="12"/>
      <c r="TIB103" s="12"/>
      <c r="TIC103" s="12"/>
      <c r="TID103" s="12"/>
      <c r="TIE103" s="12"/>
      <c r="TIF103" s="12"/>
      <c r="TIG103" s="12"/>
      <c r="TIH103" s="12"/>
      <c r="TII103" s="12"/>
      <c r="TIJ103" s="12"/>
      <c r="TIK103" s="12"/>
      <c r="TIL103" s="12"/>
      <c r="TIM103" s="12"/>
      <c r="TIN103" s="12"/>
      <c r="TIO103" s="12"/>
      <c r="TIP103" s="12"/>
      <c r="TIQ103" s="12"/>
      <c r="TIR103" s="12"/>
      <c r="TIS103" s="12"/>
      <c r="TIT103" s="12"/>
      <c r="TIU103" s="12"/>
      <c r="TIV103" s="12"/>
      <c r="TIW103" s="12"/>
      <c r="TIX103" s="12"/>
      <c r="TIY103" s="12"/>
      <c r="TIZ103" s="12"/>
      <c r="TJA103" s="12"/>
      <c r="TJB103" s="12"/>
      <c r="TJC103" s="12"/>
      <c r="TJD103" s="12"/>
      <c r="TJE103" s="12"/>
      <c r="TJF103" s="12"/>
      <c r="TJG103" s="12"/>
      <c r="TJH103" s="12"/>
      <c r="TJI103" s="12"/>
      <c r="TJJ103" s="12"/>
      <c r="TJK103" s="12"/>
      <c r="TJL103" s="12"/>
      <c r="TJM103" s="12"/>
      <c r="TJN103" s="12"/>
      <c r="TJO103" s="12"/>
      <c r="TJP103" s="12"/>
      <c r="TJQ103" s="12"/>
      <c r="TJR103" s="12"/>
      <c r="TJS103" s="12"/>
      <c r="TJT103" s="12"/>
      <c r="TJU103" s="12"/>
      <c r="TJV103" s="12"/>
      <c r="TJW103" s="12"/>
      <c r="TJX103" s="12"/>
      <c r="TJY103" s="12"/>
      <c r="TJZ103" s="12"/>
      <c r="TKA103" s="12"/>
      <c r="TKB103" s="12"/>
      <c r="TKC103" s="12"/>
      <c r="TKD103" s="12"/>
      <c r="TKE103" s="12"/>
      <c r="TKF103" s="12"/>
      <c r="TKG103" s="12"/>
      <c r="TKH103" s="12"/>
      <c r="TKI103" s="12"/>
      <c r="TKJ103" s="12"/>
      <c r="TKK103" s="12"/>
      <c r="TKL103" s="12"/>
      <c r="TKM103" s="12"/>
      <c r="TKN103" s="12"/>
      <c r="TKO103" s="12"/>
      <c r="TKP103" s="12"/>
      <c r="TKQ103" s="12"/>
      <c r="TKR103" s="12"/>
      <c r="TKS103" s="12"/>
      <c r="TKT103" s="12"/>
      <c r="TKU103" s="12"/>
      <c r="TKV103" s="12"/>
      <c r="TKW103" s="12"/>
      <c r="TKX103" s="12"/>
      <c r="TKY103" s="12"/>
      <c r="TKZ103" s="12"/>
      <c r="TLA103" s="12"/>
      <c r="TLB103" s="12"/>
      <c r="TLC103" s="12"/>
      <c r="TLD103" s="12"/>
      <c r="TLE103" s="12"/>
      <c r="TLF103" s="12"/>
      <c r="TLG103" s="12"/>
      <c r="TLH103" s="12"/>
      <c r="TLI103" s="12"/>
      <c r="TLJ103" s="12"/>
      <c r="TLK103" s="12"/>
      <c r="TLL103" s="12"/>
      <c r="TLM103" s="12"/>
      <c r="TLN103" s="12"/>
      <c r="TLO103" s="12"/>
      <c r="TLP103" s="12"/>
      <c r="TLQ103" s="12"/>
      <c r="TLR103" s="12"/>
      <c r="TLS103" s="12"/>
      <c r="TLT103" s="12"/>
      <c r="TLU103" s="12"/>
      <c r="TLV103" s="12"/>
      <c r="TLW103" s="12"/>
      <c r="TLX103" s="12"/>
      <c r="TLY103" s="12"/>
      <c r="TLZ103" s="12"/>
      <c r="TMA103" s="12"/>
      <c r="TMB103" s="12"/>
      <c r="TMC103" s="12"/>
      <c r="TMD103" s="12"/>
      <c r="TME103" s="12"/>
      <c r="TMF103" s="12"/>
      <c r="TMG103" s="12"/>
      <c r="TMH103" s="12"/>
      <c r="TMI103" s="12"/>
      <c r="TMJ103" s="12"/>
      <c r="TMK103" s="12"/>
      <c r="TML103" s="12"/>
      <c r="TMM103" s="12"/>
      <c r="TMN103" s="12"/>
      <c r="TMO103" s="12"/>
      <c r="TMP103" s="12"/>
      <c r="TMQ103" s="12"/>
      <c r="TMR103" s="12"/>
      <c r="TMS103" s="12"/>
      <c r="TMT103" s="12"/>
      <c r="TMU103" s="12"/>
      <c r="TMV103" s="12"/>
      <c r="TMW103" s="12"/>
      <c r="TMX103" s="12"/>
      <c r="TMY103" s="12"/>
      <c r="TMZ103" s="12"/>
      <c r="TNA103" s="12"/>
      <c r="TNB103" s="12"/>
      <c r="TNC103" s="12"/>
      <c r="TND103" s="12"/>
      <c r="TNE103" s="12"/>
      <c r="TNF103" s="12"/>
      <c r="TNG103" s="12"/>
      <c r="TNH103" s="12"/>
      <c r="TNI103" s="12"/>
      <c r="TNJ103" s="12"/>
      <c r="TNK103" s="12"/>
      <c r="TNL103" s="12"/>
      <c r="TNM103" s="12"/>
      <c r="TNN103" s="12"/>
      <c r="TNO103" s="12"/>
      <c r="TNP103" s="12"/>
      <c r="TNQ103" s="12"/>
      <c r="TNR103" s="12"/>
      <c r="TNS103" s="12"/>
      <c r="TNT103" s="12"/>
      <c r="TNU103" s="12"/>
      <c r="TNV103" s="12"/>
      <c r="TNW103" s="12"/>
      <c r="TNX103" s="12"/>
      <c r="TNY103" s="12"/>
      <c r="TNZ103" s="12"/>
      <c r="TOA103" s="12"/>
      <c r="TOB103" s="12"/>
      <c r="TOC103" s="12"/>
      <c r="TOD103" s="12"/>
      <c r="TOE103" s="12"/>
      <c r="TOF103" s="12"/>
      <c r="TOG103" s="12"/>
      <c r="TOH103" s="12"/>
      <c r="TOI103" s="12"/>
      <c r="TOJ103" s="12"/>
      <c r="TOK103" s="12"/>
      <c r="TOL103" s="12"/>
      <c r="TOM103" s="12"/>
      <c r="TON103" s="12"/>
      <c r="TOO103" s="12"/>
      <c r="TOP103" s="12"/>
      <c r="TOQ103" s="12"/>
      <c r="TOR103" s="12"/>
      <c r="TOS103" s="12"/>
      <c r="TOT103" s="12"/>
      <c r="TOU103" s="12"/>
      <c r="TOV103" s="12"/>
      <c r="TOW103" s="12"/>
      <c r="TOX103" s="12"/>
      <c r="TOY103" s="12"/>
      <c r="TOZ103" s="12"/>
      <c r="TPA103" s="12"/>
      <c r="TPB103" s="12"/>
      <c r="TPC103" s="12"/>
      <c r="TPD103" s="12"/>
      <c r="TPE103" s="12"/>
      <c r="TPF103" s="12"/>
      <c r="TPG103" s="12"/>
      <c r="TPH103" s="12"/>
      <c r="TPI103" s="12"/>
      <c r="TPJ103" s="12"/>
      <c r="TPK103" s="12"/>
      <c r="TPL103" s="12"/>
      <c r="TPM103" s="12"/>
      <c r="TPN103" s="12"/>
      <c r="TPO103" s="12"/>
      <c r="TPP103" s="12"/>
      <c r="TPQ103" s="12"/>
      <c r="TPR103" s="12"/>
      <c r="TPS103" s="12"/>
      <c r="TPT103" s="12"/>
      <c r="TPU103" s="12"/>
      <c r="TPV103" s="12"/>
      <c r="TPW103" s="12"/>
      <c r="TPX103" s="12"/>
      <c r="TPY103" s="12"/>
      <c r="TPZ103" s="12"/>
      <c r="TQA103" s="12"/>
      <c r="TQB103" s="12"/>
      <c r="TQC103" s="12"/>
      <c r="TQD103" s="12"/>
      <c r="TQE103" s="12"/>
      <c r="TQF103" s="12"/>
      <c r="TQG103" s="12"/>
      <c r="TQH103" s="12"/>
      <c r="TQI103" s="12"/>
      <c r="TQJ103" s="12"/>
      <c r="TQK103" s="12"/>
      <c r="TQL103" s="12"/>
      <c r="TQM103" s="12"/>
      <c r="TQN103" s="12"/>
      <c r="TQO103" s="12"/>
      <c r="TQP103" s="12"/>
      <c r="TQQ103" s="12"/>
      <c r="TQR103" s="12"/>
      <c r="TQS103" s="12"/>
      <c r="TQT103" s="12"/>
      <c r="TQU103" s="12"/>
      <c r="TQV103" s="12"/>
      <c r="TQW103" s="12"/>
      <c r="TQX103" s="12"/>
      <c r="TQY103" s="12"/>
      <c r="TQZ103" s="12"/>
      <c r="TRA103" s="12"/>
      <c r="TRB103" s="12"/>
      <c r="TRC103" s="12"/>
      <c r="TRD103" s="12"/>
      <c r="TRE103" s="12"/>
      <c r="TRF103" s="12"/>
      <c r="TRG103" s="12"/>
      <c r="TRH103" s="12"/>
      <c r="TRI103" s="12"/>
      <c r="TRJ103" s="12"/>
      <c r="TRK103" s="12"/>
      <c r="TRL103" s="12"/>
      <c r="TRM103" s="12"/>
      <c r="TRN103" s="12"/>
      <c r="TRO103" s="12"/>
      <c r="TRP103" s="12"/>
      <c r="TRQ103" s="12"/>
      <c r="TRR103" s="12"/>
      <c r="TRS103" s="12"/>
      <c r="TRT103" s="12"/>
      <c r="TRU103" s="12"/>
      <c r="TRV103" s="12"/>
      <c r="TRW103" s="12"/>
      <c r="TRX103" s="12"/>
      <c r="TRY103" s="12"/>
      <c r="TRZ103" s="12"/>
      <c r="TSA103" s="12"/>
      <c r="TSB103" s="12"/>
      <c r="TSC103" s="12"/>
      <c r="TSD103" s="12"/>
      <c r="TSE103" s="12"/>
      <c r="TSF103" s="12"/>
      <c r="TSG103" s="12"/>
      <c r="TSH103" s="12"/>
      <c r="TSI103" s="12"/>
      <c r="TSJ103" s="12"/>
      <c r="TSK103" s="12"/>
      <c r="TSL103" s="12"/>
      <c r="TSM103" s="12"/>
      <c r="TSN103" s="12"/>
      <c r="TSO103" s="12"/>
      <c r="TSP103" s="12"/>
      <c r="TSQ103" s="12"/>
      <c r="TSR103" s="12"/>
      <c r="TSS103" s="12"/>
      <c r="TST103" s="12"/>
      <c r="TSU103" s="12"/>
      <c r="TSV103" s="12"/>
      <c r="TSW103" s="12"/>
      <c r="TSX103" s="12"/>
      <c r="TSY103" s="12"/>
      <c r="TSZ103" s="12"/>
      <c r="TTA103" s="12"/>
      <c r="TTB103" s="12"/>
      <c r="TTC103" s="12"/>
      <c r="TTD103" s="12"/>
      <c r="TTE103" s="12"/>
      <c r="TTF103" s="12"/>
      <c r="TTG103" s="12"/>
      <c r="TTH103" s="12"/>
      <c r="TTI103" s="12"/>
      <c r="TTJ103" s="12"/>
      <c r="TTK103" s="12"/>
      <c r="TTL103" s="12"/>
      <c r="TTM103" s="12"/>
      <c r="TTN103" s="12"/>
      <c r="TTO103" s="12"/>
      <c r="TTP103" s="12"/>
      <c r="TTQ103" s="12"/>
      <c r="TTR103" s="12"/>
      <c r="TTS103" s="12"/>
      <c r="TTT103" s="12"/>
      <c r="TTU103" s="12"/>
      <c r="TTV103" s="12"/>
      <c r="TTW103" s="12"/>
      <c r="TTX103" s="12"/>
      <c r="TTY103" s="12"/>
      <c r="TTZ103" s="12"/>
      <c r="TUA103" s="12"/>
      <c r="TUB103" s="12"/>
      <c r="TUC103" s="12"/>
      <c r="TUD103" s="12"/>
      <c r="TUE103" s="12"/>
      <c r="TUF103" s="12"/>
      <c r="TUG103" s="12"/>
      <c r="TUH103" s="12"/>
      <c r="TUI103" s="12"/>
      <c r="TUJ103" s="12"/>
      <c r="TUK103" s="12"/>
      <c r="TUL103" s="12"/>
      <c r="TUM103" s="12"/>
      <c r="TUN103" s="12"/>
      <c r="TUO103" s="12"/>
      <c r="TUP103" s="12"/>
      <c r="TUQ103" s="12"/>
      <c r="TUR103" s="12"/>
      <c r="TUS103" s="12"/>
      <c r="TUT103" s="12"/>
      <c r="TUU103" s="12"/>
      <c r="TUV103" s="12"/>
      <c r="TUW103" s="12"/>
      <c r="TUX103" s="12"/>
      <c r="TUY103" s="12"/>
      <c r="TUZ103" s="12"/>
      <c r="TVA103" s="12"/>
      <c r="TVB103" s="12"/>
      <c r="TVC103" s="12"/>
      <c r="TVD103" s="12"/>
      <c r="TVE103" s="12"/>
      <c r="TVF103" s="12"/>
      <c r="TVG103" s="12"/>
      <c r="TVH103" s="12"/>
      <c r="TVI103" s="12"/>
      <c r="TVJ103" s="12"/>
      <c r="TVK103" s="12"/>
      <c r="TVL103" s="12"/>
      <c r="TVM103" s="12"/>
      <c r="TVN103" s="12"/>
      <c r="TVO103" s="12"/>
      <c r="TVP103" s="12"/>
      <c r="TVQ103" s="12"/>
      <c r="TVR103" s="12"/>
      <c r="TVS103" s="12"/>
      <c r="TVT103" s="12"/>
      <c r="TVU103" s="12"/>
      <c r="TVV103" s="12"/>
      <c r="TVW103" s="12"/>
      <c r="TVX103" s="12"/>
      <c r="TVY103" s="12"/>
      <c r="TVZ103" s="12"/>
      <c r="TWA103" s="12"/>
      <c r="TWB103" s="12"/>
      <c r="TWC103" s="12"/>
      <c r="TWD103" s="12"/>
      <c r="TWE103" s="12"/>
      <c r="TWF103" s="12"/>
      <c r="TWG103" s="12"/>
      <c r="TWH103" s="12"/>
      <c r="TWI103" s="12"/>
      <c r="TWJ103" s="12"/>
      <c r="TWK103" s="12"/>
      <c r="TWL103" s="12"/>
      <c r="TWM103" s="12"/>
      <c r="TWN103" s="12"/>
      <c r="TWO103" s="12"/>
      <c r="TWP103" s="12"/>
      <c r="TWQ103" s="12"/>
      <c r="TWR103" s="12"/>
      <c r="TWS103" s="12"/>
      <c r="TWT103" s="12"/>
      <c r="TWU103" s="12"/>
      <c r="TWV103" s="12"/>
      <c r="TWW103" s="12"/>
      <c r="TWX103" s="12"/>
      <c r="TWY103" s="12"/>
      <c r="TWZ103" s="12"/>
      <c r="TXA103" s="12"/>
      <c r="TXB103" s="12"/>
      <c r="TXC103" s="12"/>
      <c r="TXD103" s="12"/>
      <c r="TXE103" s="12"/>
      <c r="TXF103" s="12"/>
      <c r="TXG103" s="12"/>
      <c r="TXH103" s="12"/>
      <c r="TXI103" s="12"/>
      <c r="TXJ103" s="12"/>
      <c r="TXK103" s="12"/>
      <c r="TXL103" s="12"/>
      <c r="TXM103" s="12"/>
      <c r="TXN103" s="12"/>
      <c r="TXO103" s="12"/>
      <c r="TXP103" s="12"/>
      <c r="TXQ103" s="12"/>
      <c r="TXR103" s="12"/>
      <c r="TXS103" s="12"/>
      <c r="TXT103" s="12"/>
      <c r="TXU103" s="12"/>
      <c r="TXV103" s="12"/>
      <c r="TXW103" s="12"/>
      <c r="TXX103" s="12"/>
      <c r="TXY103" s="12"/>
      <c r="TXZ103" s="12"/>
      <c r="TYA103" s="12"/>
      <c r="TYB103" s="12"/>
      <c r="TYC103" s="12"/>
      <c r="TYD103" s="12"/>
      <c r="TYE103" s="12"/>
      <c r="TYF103" s="12"/>
      <c r="TYG103" s="12"/>
      <c r="TYH103" s="12"/>
      <c r="TYI103" s="12"/>
      <c r="TYJ103" s="12"/>
      <c r="TYK103" s="12"/>
      <c r="TYL103" s="12"/>
      <c r="TYM103" s="12"/>
      <c r="TYN103" s="12"/>
      <c r="TYO103" s="12"/>
      <c r="TYP103" s="12"/>
      <c r="TYQ103" s="12"/>
      <c r="TYR103" s="12"/>
      <c r="TYS103" s="12"/>
      <c r="TYT103" s="12"/>
      <c r="TYU103" s="12"/>
      <c r="TYV103" s="12"/>
      <c r="TYW103" s="12"/>
      <c r="TYX103" s="12"/>
      <c r="TYY103" s="12"/>
      <c r="TYZ103" s="12"/>
      <c r="TZA103" s="12"/>
      <c r="TZB103" s="12"/>
      <c r="TZC103" s="12"/>
      <c r="TZD103" s="12"/>
      <c r="TZE103" s="12"/>
      <c r="TZF103" s="12"/>
      <c r="TZG103" s="12"/>
      <c r="TZH103" s="12"/>
      <c r="TZI103" s="12"/>
      <c r="TZJ103" s="12"/>
      <c r="TZK103" s="12"/>
      <c r="TZL103" s="12"/>
      <c r="TZM103" s="12"/>
      <c r="TZN103" s="12"/>
      <c r="TZO103" s="12"/>
      <c r="TZP103" s="12"/>
      <c r="TZQ103" s="12"/>
      <c r="TZR103" s="12"/>
      <c r="TZS103" s="12"/>
      <c r="TZT103" s="12"/>
      <c r="TZU103" s="12"/>
      <c r="TZV103" s="12"/>
      <c r="TZW103" s="12"/>
      <c r="TZX103" s="12"/>
      <c r="TZY103" s="12"/>
      <c r="TZZ103" s="12"/>
      <c r="UAA103" s="12"/>
      <c r="UAB103" s="12"/>
      <c r="UAC103" s="12"/>
      <c r="UAD103" s="12"/>
      <c r="UAE103" s="12"/>
      <c r="UAF103" s="12"/>
      <c r="UAG103" s="12"/>
      <c r="UAH103" s="12"/>
      <c r="UAI103" s="12"/>
      <c r="UAJ103" s="12"/>
      <c r="UAK103" s="12"/>
      <c r="UAL103" s="12"/>
      <c r="UAM103" s="12"/>
      <c r="UAN103" s="12"/>
      <c r="UAO103" s="12"/>
      <c r="UAP103" s="12"/>
      <c r="UAQ103" s="12"/>
      <c r="UAR103" s="12"/>
      <c r="UAS103" s="12"/>
      <c r="UAT103" s="12"/>
      <c r="UAU103" s="12"/>
      <c r="UAV103" s="12"/>
      <c r="UAW103" s="12"/>
      <c r="UAX103" s="12"/>
      <c r="UAY103" s="12"/>
      <c r="UAZ103" s="12"/>
      <c r="UBA103" s="12"/>
      <c r="UBB103" s="12"/>
      <c r="UBC103" s="12"/>
      <c r="UBD103" s="12"/>
      <c r="UBE103" s="12"/>
      <c r="UBF103" s="12"/>
      <c r="UBG103" s="12"/>
      <c r="UBH103" s="12"/>
      <c r="UBI103" s="12"/>
      <c r="UBJ103" s="12"/>
      <c r="UBK103" s="12"/>
      <c r="UBL103" s="12"/>
      <c r="UBM103" s="12"/>
      <c r="UBN103" s="12"/>
      <c r="UBO103" s="12"/>
      <c r="UBP103" s="12"/>
      <c r="UBQ103" s="12"/>
      <c r="UBR103" s="12"/>
      <c r="UBS103" s="12"/>
      <c r="UBT103" s="12"/>
      <c r="UBU103" s="12"/>
      <c r="UBV103" s="12"/>
      <c r="UBW103" s="12"/>
      <c r="UBX103" s="12"/>
      <c r="UBY103" s="12"/>
      <c r="UBZ103" s="12"/>
      <c r="UCA103" s="12"/>
      <c r="UCB103" s="12"/>
      <c r="UCC103" s="12"/>
      <c r="UCD103" s="12"/>
      <c r="UCE103" s="12"/>
      <c r="UCF103" s="12"/>
      <c r="UCG103" s="12"/>
      <c r="UCH103" s="12"/>
      <c r="UCI103" s="12"/>
      <c r="UCJ103" s="12"/>
      <c r="UCK103" s="12"/>
      <c r="UCL103" s="12"/>
      <c r="UCM103" s="12"/>
      <c r="UCN103" s="12"/>
      <c r="UCO103" s="12"/>
      <c r="UCP103" s="12"/>
      <c r="UCQ103" s="12"/>
      <c r="UCR103" s="12"/>
      <c r="UCS103" s="12"/>
      <c r="UCT103" s="12"/>
      <c r="UCU103" s="12"/>
      <c r="UCV103" s="12"/>
      <c r="UCW103" s="12"/>
      <c r="UCX103" s="12"/>
      <c r="UCY103" s="12"/>
      <c r="UCZ103" s="12"/>
      <c r="UDA103" s="12"/>
      <c r="UDB103" s="12"/>
      <c r="UDC103" s="12"/>
      <c r="UDD103" s="12"/>
      <c r="UDE103" s="12"/>
      <c r="UDF103" s="12"/>
      <c r="UDG103" s="12"/>
      <c r="UDH103" s="12"/>
      <c r="UDI103" s="12"/>
      <c r="UDJ103" s="12"/>
      <c r="UDK103" s="12"/>
      <c r="UDL103" s="12"/>
      <c r="UDM103" s="12"/>
      <c r="UDN103" s="12"/>
      <c r="UDO103" s="12"/>
      <c r="UDP103" s="12"/>
      <c r="UDQ103" s="12"/>
      <c r="UDR103" s="12"/>
      <c r="UDS103" s="12"/>
      <c r="UDT103" s="12"/>
      <c r="UDU103" s="12"/>
      <c r="UDV103" s="12"/>
      <c r="UDW103" s="12"/>
      <c r="UDX103" s="12"/>
      <c r="UDY103" s="12"/>
      <c r="UDZ103" s="12"/>
      <c r="UEA103" s="12"/>
      <c r="UEB103" s="12"/>
      <c r="UEC103" s="12"/>
      <c r="UED103" s="12"/>
      <c r="UEE103" s="12"/>
      <c r="UEF103" s="12"/>
      <c r="UEG103" s="12"/>
      <c r="UEH103" s="12"/>
      <c r="UEI103" s="12"/>
      <c r="UEJ103" s="12"/>
      <c r="UEK103" s="12"/>
      <c r="UEL103" s="12"/>
      <c r="UEM103" s="12"/>
      <c r="UEN103" s="12"/>
      <c r="UEO103" s="12"/>
      <c r="UEP103" s="12"/>
      <c r="UEQ103" s="12"/>
      <c r="UER103" s="12"/>
      <c r="UES103" s="12"/>
      <c r="UET103" s="12"/>
      <c r="UEU103" s="12"/>
      <c r="UEV103" s="12"/>
      <c r="UEW103" s="12"/>
      <c r="UEX103" s="12"/>
      <c r="UEY103" s="12"/>
      <c r="UEZ103" s="12"/>
      <c r="UFA103" s="12"/>
      <c r="UFB103" s="12"/>
      <c r="UFC103" s="12"/>
      <c r="UFD103" s="12"/>
      <c r="UFE103" s="12"/>
      <c r="UFF103" s="12"/>
      <c r="UFG103" s="12"/>
      <c r="UFH103" s="12"/>
      <c r="UFI103" s="12"/>
      <c r="UFJ103" s="12"/>
      <c r="UFK103" s="12"/>
      <c r="UFL103" s="12"/>
      <c r="UFM103" s="12"/>
      <c r="UFN103" s="12"/>
      <c r="UFO103" s="12"/>
      <c r="UFP103" s="12"/>
      <c r="UFQ103" s="12"/>
      <c r="UFR103" s="12"/>
      <c r="UFS103" s="12"/>
      <c r="UFT103" s="12"/>
      <c r="UFU103" s="12"/>
      <c r="UFV103" s="12"/>
      <c r="UFW103" s="12"/>
      <c r="UFX103" s="12"/>
      <c r="UFY103" s="12"/>
      <c r="UFZ103" s="12"/>
      <c r="UGA103" s="12"/>
      <c r="UGB103" s="12"/>
      <c r="UGC103" s="12"/>
      <c r="UGD103" s="12"/>
      <c r="UGE103" s="12"/>
      <c r="UGF103" s="12"/>
      <c r="UGG103" s="12"/>
      <c r="UGH103" s="12"/>
      <c r="UGI103" s="12"/>
      <c r="UGJ103" s="12"/>
      <c r="UGK103" s="12"/>
      <c r="UGL103" s="12"/>
      <c r="UGM103" s="12"/>
      <c r="UGN103" s="12"/>
      <c r="UGO103" s="12"/>
      <c r="UGP103" s="12"/>
      <c r="UGQ103" s="12"/>
      <c r="UGR103" s="12"/>
      <c r="UGS103" s="12"/>
      <c r="UGT103" s="12"/>
      <c r="UGU103" s="12"/>
      <c r="UGV103" s="12"/>
      <c r="UGW103" s="12"/>
      <c r="UGX103" s="12"/>
      <c r="UGY103" s="12"/>
      <c r="UGZ103" s="12"/>
      <c r="UHA103" s="12"/>
      <c r="UHB103" s="12"/>
      <c r="UHC103" s="12"/>
      <c r="UHD103" s="12"/>
      <c r="UHE103" s="12"/>
      <c r="UHF103" s="12"/>
      <c r="UHG103" s="12"/>
      <c r="UHH103" s="12"/>
      <c r="UHI103" s="12"/>
      <c r="UHJ103" s="12"/>
      <c r="UHK103" s="12"/>
      <c r="UHL103" s="12"/>
      <c r="UHM103" s="12"/>
      <c r="UHN103" s="12"/>
      <c r="UHO103" s="12"/>
      <c r="UHP103" s="12"/>
      <c r="UHQ103" s="12"/>
      <c r="UHR103" s="12"/>
      <c r="UHS103" s="12"/>
      <c r="UHT103" s="12"/>
      <c r="UHU103" s="12"/>
      <c r="UHV103" s="12"/>
      <c r="UHW103" s="12"/>
      <c r="UHX103" s="12"/>
      <c r="UHY103" s="12"/>
      <c r="UHZ103" s="12"/>
      <c r="UIA103" s="12"/>
      <c r="UIB103" s="12"/>
      <c r="UIC103" s="12"/>
      <c r="UID103" s="12"/>
      <c r="UIE103" s="12"/>
      <c r="UIF103" s="12"/>
      <c r="UIG103" s="12"/>
      <c r="UIH103" s="12"/>
      <c r="UII103" s="12"/>
      <c r="UIJ103" s="12"/>
      <c r="UIK103" s="12"/>
      <c r="UIL103" s="12"/>
      <c r="UIM103" s="12"/>
      <c r="UIN103" s="12"/>
      <c r="UIO103" s="12"/>
      <c r="UIP103" s="12"/>
      <c r="UIQ103" s="12"/>
      <c r="UIR103" s="12"/>
      <c r="UIS103" s="12"/>
      <c r="UIT103" s="12"/>
      <c r="UIU103" s="12"/>
      <c r="UIV103" s="12"/>
      <c r="UIW103" s="12"/>
      <c r="UIX103" s="12"/>
      <c r="UIY103" s="12"/>
      <c r="UIZ103" s="12"/>
      <c r="UJA103" s="12"/>
      <c r="UJB103" s="12"/>
      <c r="UJC103" s="12"/>
      <c r="UJD103" s="12"/>
      <c r="UJE103" s="12"/>
      <c r="UJF103" s="12"/>
      <c r="UJG103" s="12"/>
      <c r="UJH103" s="12"/>
      <c r="UJI103" s="12"/>
      <c r="UJJ103" s="12"/>
      <c r="UJK103" s="12"/>
      <c r="UJL103" s="12"/>
      <c r="UJM103" s="12"/>
      <c r="UJN103" s="12"/>
      <c r="UJO103" s="12"/>
      <c r="UJP103" s="12"/>
      <c r="UJQ103" s="12"/>
      <c r="UJR103" s="12"/>
      <c r="UJS103" s="12"/>
      <c r="UJT103" s="12"/>
      <c r="UJU103" s="12"/>
      <c r="UJV103" s="12"/>
      <c r="UJW103" s="12"/>
      <c r="UJX103" s="12"/>
      <c r="UJY103" s="12"/>
      <c r="UJZ103" s="12"/>
      <c r="UKA103" s="12"/>
      <c r="UKB103" s="12"/>
      <c r="UKC103" s="12"/>
      <c r="UKD103" s="12"/>
      <c r="UKE103" s="12"/>
      <c r="UKF103" s="12"/>
      <c r="UKG103" s="12"/>
      <c r="UKH103" s="12"/>
      <c r="UKI103" s="12"/>
      <c r="UKJ103" s="12"/>
      <c r="UKK103" s="12"/>
      <c r="UKL103" s="12"/>
      <c r="UKM103" s="12"/>
      <c r="UKN103" s="12"/>
      <c r="UKO103" s="12"/>
      <c r="UKP103" s="12"/>
      <c r="UKQ103" s="12"/>
      <c r="UKR103" s="12"/>
      <c r="UKS103" s="12"/>
      <c r="UKT103" s="12"/>
      <c r="UKU103" s="12"/>
      <c r="UKV103" s="12"/>
      <c r="UKW103" s="12"/>
      <c r="UKX103" s="12"/>
      <c r="UKY103" s="12"/>
      <c r="UKZ103" s="12"/>
      <c r="ULA103" s="12"/>
      <c r="ULB103" s="12"/>
      <c r="ULC103" s="12"/>
      <c r="ULD103" s="12"/>
      <c r="ULE103" s="12"/>
      <c r="ULF103" s="12"/>
      <c r="ULG103" s="12"/>
      <c r="ULH103" s="12"/>
      <c r="ULI103" s="12"/>
      <c r="ULJ103" s="12"/>
      <c r="ULK103" s="12"/>
      <c r="ULL103" s="12"/>
      <c r="ULM103" s="12"/>
      <c r="ULN103" s="12"/>
      <c r="ULO103" s="12"/>
      <c r="ULP103" s="12"/>
      <c r="ULQ103" s="12"/>
      <c r="ULR103" s="12"/>
      <c r="ULS103" s="12"/>
      <c r="ULT103" s="12"/>
      <c r="ULU103" s="12"/>
      <c r="ULV103" s="12"/>
      <c r="ULW103" s="12"/>
      <c r="ULX103" s="12"/>
      <c r="ULY103" s="12"/>
      <c r="ULZ103" s="12"/>
      <c r="UMA103" s="12"/>
      <c r="UMB103" s="12"/>
      <c r="UMC103" s="12"/>
      <c r="UMD103" s="12"/>
      <c r="UME103" s="12"/>
      <c r="UMF103" s="12"/>
      <c r="UMG103" s="12"/>
      <c r="UMH103" s="12"/>
      <c r="UMI103" s="12"/>
      <c r="UMJ103" s="12"/>
      <c r="UMK103" s="12"/>
      <c r="UML103" s="12"/>
      <c r="UMM103" s="12"/>
      <c r="UMN103" s="12"/>
      <c r="UMO103" s="12"/>
      <c r="UMP103" s="12"/>
      <c r="UMQ103" s="12"/>
      <c r="UMR103" s="12"/>
      <c r="UMS103" s="12"/>
      <c r="UMT103" s="12"/>
      <c r="UMU103" s="12"/>
      <c r="UMV103" s="12"/>
      <c r="UMW103" s="12"/>
      <c r="UMX103" s="12"/>
      <c r="UMY103" s="12"/>
      <c r="UMZ103" s="12"/>
      <c r="UNA103" s="12"/>
      <c r="UNB103" s="12"/>
      <c r="UNC103" s="12"/>
      <c r="UND103" s="12"/>
      <c r="UNE103" s="12"/>
      <c r="UNF103" s="12"/>
      <c r="UNG103" s="12"/>
      <c r="UNH103" s="12"/>
      <c r="UNI103" s="12"/>
      <c r="UNJ103" s="12"/>
      <c r="UNK103" s="12"/>
      <c r="UNL103" s="12"/>
      <c r="UNM103" s="12"/>
      <c r="UNN103" s="12"/>
      <c r="UNO103" s="12"/>
      <c r="UNP103" s="12"/>
      <c r="UNQ103" s="12"/>
      <c r="UNR103" s="12"/>
      <c r="UNS103" s="12"/>
      <c r="UNT103" s="12"/>
      <c r="UNU103" s="12"/>
      <c r="UNV103" s="12"/>
      <c r="UNW103" s="12"/>
      <c r="UNX103" s="12"/>
      <c r="UNY103" s="12"/>
      <c r="UNZ103" s="12"/>
      <c r="UOA103" s="12"/>
      <c r="UOB103" s="12"/>
      <c r="UOC103" s="12"/>
      <c r="UOD103" s="12"/>
      <c r="UOE103" s="12"/>
      <c r="UOF103" s="12"/>
      <c r="UOG103" s="12"/>
      <c r="UOH103" s="12"/>
      <c r="UOI103" s="12"/>
      <c r="UOJ103" s="12"/>
      <c r="UOK103" s="12"/>
      <c r="UOL103" s="12"/>
      <c r="UOM103" s="12"/>
      <c r="UON103" s="12"/>
      <c r="UOO103" s="12"/>
      <c r="UOP103" s="12"/>
      <c r="UOQ103" s="12"/>
      <c r="UOR103" s="12"/>
      <c r="UOS103" s="12"/>
      <c r="UOT103" s="12"/>
      <c r="UOU103" s="12"/>
      <c r="UOV103" s="12"/>
      <c r="UOW103" s="12"/>
      <c r="UOX103" s="12"/>
      <c r="UOY103" s="12"/>
      <c r="UOZ103" s="12"/>
      <c r="UPA103" s="12"/>
      <c r="UPB103" s="12"/>
      <c r="UPC103" s="12"/>
      <c r="UPD103" s="12"/>
      <c r="UPE103" s="12"/>
      <c r="UPF103" s="12"/>
      <c r="UPG103" s="12"/>
      <c r="UPH103" s="12"/>
      <c r="UPI103" s="12"/>
      <c r="UPJ103" s="12"/>
      <c r="UPK103" s="12"/>
      <c r="UPL103" s="12"/>
      <c r="UPM103" s="12"/>
      <c r="UPN103" s="12"/>
      <c r="UPO103" s="12"/>
      <c r="UPP103" s="12"/>
      <c r="UPQ103" s="12"/>
      <c r="UPR103" s="12"/>
      <c r="UPS103" s="12"/>
      <c r="UPT103" s="12"/>
      <c r="UPU103" s="12"/>
      <c r="UPV103" s="12"/>
      <c r="UPW103" s="12"/>
      <c r="UPX103" s="12"/>
      <c r="UPY103" s="12"/>
      <c r="UPZ103" s="12"/>
      <c r="UQA103" s="12"/>
      <c r="UQB103" s="12"/>
      <c r="UQC103" s="12"/>
      <c r="UQD103" s="12"/>
      <c r="UQE103" s="12"/>
      <c r="UQF103" s="12"/>
      <c r="UQG103" s="12"/>
      <c r="UQH103" s="12"/>
      <c r="UQI103" s="12"/>
      <c r="UQJ103" s="12"/>
      <c r="UQK103" s="12"/>
      <c r="UQL103" s="12"/>
      <c r="UQM103" s="12"/>
      <c r="UQN103" s="12"/>
      <c r="UQO103" s="12"/>
      <c r="UQP103" s="12"/>
      <c r="UQQ103" s="12"/>
      <c r="UQR103" s="12"/>
      <c r="UQS103" s="12"/>
      <c r="UQT103" s="12"/>
      <c r="UQU103" s="12"/>
      <c r="UQV103" s="12"/>
      <c r="UQW103" s="12"/>
      <c r="UQX103" s="12"/>
      <c r="UQY103" s="12"/>
      <c r="UQZ103" s="12"/>
      <c r="URA103" s="12"/>
      <c r="URB103" s="12"/>
      <c r="URC103" s="12"/>
      <c r="URD103" s="12"/>
      <c r="URE103" s="12"/>
      <c r="URF103" s="12"/>
      <c r="URG103" s="12"/>
      <c r="URH103" s="12"/>
      <c r="URI103" s="12"/>
      <c r="URJ103" s="12"/>
      <c r="URK103" s="12"/>
      <c r="URL103" s="12"/>
      <c r="URM103" s="12"/>
      <c r="URN103" s="12"/>
      <c r="URO103" s="12"/>
      <c r="URP103" s="12"/>
      <c r="URQ103" s="12"/>
      <c r="URR103" s="12"/>
      <c r="URS103" s="12"/>
      <c r="URT103" s="12"/>
      <c r="URU103" s="12"/>
      <c r="URV103" s="12"/>
      <c r="URW103" s="12"/>
      <c r="URX103" s="12"/>
      <c r="URY103" s="12"/>
      <c r="URZ103" s="12"/>
      <c r="USA103" s="12"/>
      <c r="USB103" s="12"/>
      <c r="USC103" s="12"/>
      <c r="USD103" s="12"/>
      <c r="USE103" s="12"/>
      <c r="USF103" s="12"/>
      <c r="USG103" s="12"/>
      <c r="USH103" s="12"/>
      <c r="USI103" s="12"/>
      <c r="USJ103" s="12"/>
      <c r="USK103" s="12"/>
      <c r="USL103" s="12"/>
      <c r="USM103" s="12"/>
      <c r="USN103" s="12"/>
      <c r="USO103" s="12"/>
      <c r="USP103" s="12"/>
      <c r="USQ103" s="12"/>
      <c r="USR103" s="12"/>
      <c r="USS103" s="12"/>
      <c r="UST103" s="12"/>
      <c r="USU103" s="12"/>
      <c r="USV103" s="12"/>
      <c r="USW103" s="12"/>
      <c r="USX103" s="12"/>
      <c r="USY103" s="12"/>
      <c r="USZ103" s="12"/>
      <c r="UTA103" s="12"/>
      <c r="UTB103" s="12"/>
      <c r="UTC103" s="12"/>
      <c r="UTD103" s="12"/>
      <c r="UTE103" s="12"/>
      <c r="UTF103" s="12"/>
      <c r="UTG103" s="12"/>
      <c r="UTH103" s="12"/>
      <c r="UTI103" s="12"/>
      <c r="UTJ103" s="12"/>
      <c r="UTK103" s="12"/>
      <c r="UTL103" s="12"/>
      <c r="UTM103" s="12"/>
      <c r="UTN103" s="12"/>
      <c r="UTO103" s="12"/>
      <c r="UTP103" s="12"/>
      <c r="UTQ103" s="12"/>
      <c r="UTR103" s="12"/>
      <c r="UTS103" s="12"/>
      <c r="UTT103" s="12"/>
      <c r="UTU103" s="12"/>
      <c r="UTV103" s="12"/>
      <c r="UTW103" s="12"/>
      <c r="UTX103" s="12"/>
      <c r="UTY103" s="12"/>
      <c r="UTZ103" s="12"/>
      <c r="UUA103" s="12"/>
      <c r="UUB103" s="12"/>
      <c r="UUC103" s="12"/>
      <c r="UUD103" s="12"/>
      <c r="UUE103" s="12"/>
      <c r="UUF103" s="12"/>
      <c r="UUG103" s="12"/>
      <c r="UUH103" s="12"/>
      <c r="UUI103" s="12"/>
      <c r="UUJ103" s="12"/>
      <c r="UUK103" s="12"/>
      <c r="UUL103" s="12"/>
      <c r="UUM103" s="12"/>
      <c r="UUN103" s="12"/>
      <c r="UUO103" s="12"/>
      <c r="UUP103" s="12"/>
      <c r="UUQ103" s="12"/>
      <c r="UUR103" s="12"/>
      <c r="UUS103" s="12"/>
      <c r="UUT103" s="12"/>
      <c r="UUU103" s="12"/>
      <c r="UUV103" s="12"/>
      <c r="UUW103" s="12"/>
      <c r="UUX103" s="12"/>
      <c r="UUY103" s="12"/>
      <c r="UUZ103" s="12"/>
      <c r="UVA103" s="12"/>
      <c r="UVB103" s="12"/>
      <c r="UVC103" s="12"/>
      <c r="UVD103" s="12"/>
      <c r="UVE103" s="12"/>
      <c r="UVF103" s="12"/>
      <c r="UVG103" s="12"/>
      <c r="UVH103" s="12"/>
      <c r="UVI103" s="12"/>
      <c r="UVJ103" s="12"/>
      <c r="UVK103" s="12"/>
      <c r="UVL103" s="12"/>
      <c r="UVM103" s="12"/>
      <c r="UVN103" s="12"/>
      <c r="UVO103" s="12"/>
      <c r="UVP103" s="12"/>
      <c r="UVQ103" s="12"/>
      <c r="UVR103" s="12"/>
      <c r="UVS103" s="12"/>
      <c r="UVT103" s="12"/>
      <c r="UVU103" s="12"/>
      <c r="UVV103" s="12"/>
      <c r="UVW103" s="12"/>
      <c r="UVX103" s="12"/>
      <c r="UVY103" s="12"/>
      <c r="UVZ103" s="12"/>
      <c r="UWA103" s="12"/>
      <c r="UWB103" s="12"/>
      <c r="UWC103" s="12"/>
      <c r="UWD103" s="12"/>
      <c r="UWE103" s="12"/>
      <c r="UWF103" s="12"/>
      <c r="UWG103" s="12"/>
      <c r="UWH103" s="12"/>
      <c r="UWI103" s="12"/>
      <c r="UWJ103" s="12"/>
      <c r="UWK103" s="12"/>
      <c r="UWL103" s="12"/>
      <c r="UWM103" s="12"/>
      <c r="UWN103" s="12"/>
      <c r="UWO103" s="12"/>
      <c r="UWP103" s="12"/>
      <c r="UWQ103" s="12"/>
      <c r="UWR103" s="12"/>
      <c r="UWS103" s="12"/>
      <c r="UWT103" s="12"/>
      <c r="UWU103" s="12"/>
      <c r="UWV103" s="12"/>
      <c r="UWW103" s="12"/>
      <c r="UWX103" s="12"/>
      <c r="UWY103" s="12"/>
      <c r="UWZ103" s="12"/>
      <c r="UXA103" s="12"/>
      <c r="UXB103" s="12"/>
      <c r="UXC103" s="12"/>
      <c r="UXD103" s="12"/>
      <c r="UXE103" s="12"/>
      <c r="UXF103" s="12"/>
      <c r="UXG103" s="12"/>
      <c r="UXH103" s="12"/>
      <c r="UXI103" s="12"/>
      <c r="UXJ103" s="12"/>
      <c r="UXK103" s="12"/>
      <c r="UXL103" s="12"/>
      <c r="UXM103" s="12"/>
      <c r="UXN103" s="12"/>
      <c r="UXO103" s="12"/>
      <c r="UXP103" s="12"/>
      <c r="UXQ103" s="12"/>
      <c r="UXR103" s="12"/>
      <c r="UXS103" s="12"/>
      <c r="UXT103" s="12"/>
      <c r="UXU103" s="12"/>
      <c r="UXV103" s="12"/>
      <c r="UXW103" s="12"/>
      <c r="UXX103" s="12"/>
      <c r="UXY103" s="12"/>
      <c r="UXZ103" s="12"/>
      <c r="UYA103" s="12"/>
      <c r="UYB103" s="12"/>
      <c r="UYC103" s="12"/>
      <c r="UYD103" s="12"/>
      <c r="UYE103" s="12"/>
      <c r="UYF103" s="12"/>
      <c r="UYG103" s="12"/>
      <c r="UYH103" s="12"/>
      <c r="UYI103" s="12"/>
      <c r="UYJ103" s="12"/>
      <c r="UYK103" s="12"/>
      <c r="UYL103" s="12"/>
      <c r="UYM103" s="12"/>
      <c r="UYN103" s="12"/>
      <c r="UYO103" s="12"/>
      <c r="UYP103" s="12"/>
      <c r="UYQ103" s="12"/>
      <c r="UYR103" s="12"/>
      <c r="UYS103" s="12"/>
      <c r="UYT103" s="12"/>
      <c r="UYU103" s="12"/>
      <c r="UYV103" s="12"/>
      <c r="UYW103" s="12"/>
      <c r="UYX103" s="12"/>
      <c r="UYY103" s="12"/>
      <c r="UYZ103" s="12"/>
      <c r="UZA103" s="12"/>
      <c r="UZB103" s="12"/>
      <c r="UZC103" s="12"/>
      <c r="UZD103" s="12"/>
      <c r="UZE103" s="12"/>
      <c r="UZF103" s="12"/>
      <c r="UZG103" s="12"/>
      <c r="UZH103" s="12"/>
      <c r="UZI103" s="12"/>
      <c r="UZJ103" s="12"/>
      <c r="UZK103" s="12"/>
      <c r="UZL103" s="12"/>
      <c r="UZM103" s="12"/>
      <c r="UZN103" s="12"/>
      <c r="UZO103" s="12"/>
      <c r="UZP103" s="12"/>
      <c r="UZQ103" s="12"/>
      <c r="UZR103" s="12"/>
      <c r="UZS103" s="12"/>
      <c r="UZT103" s="12"/>
      <c r="UZU103" s="12"/>
      <c r="UZV103" s="12"/>
      <c r="UZW103" s="12"/>
      <c r="UZX103" s="12"/>
      <c r="UZY103" s="12"/>
      <c r="UZZ103" s="12"/>
      <c r="VAA103" s="12"/>
      <c r="VAB103" s="12"/>
      <c r="VAC103" s="12"/>
      <c r="VAD103" s="12"/>
      <c r="VAE103" s="12"/>
      <c r="VAF103" s="12"/>
      <c r="VAG103" s="12"/>
      <c r="VAH103" s="12"/>
      <c r="VAI103" s="12"/>
      <c r="VAJ103" s="12"/>
      <c r="VAK103" s="12"/>
      <c r="VAL103" s="12"/>
      <c r="VAM103" s="12"/>
      <c r="VAN103" s="12"/>
      <c r="VAO103" s="12"/>
      <c r="VAP103" s="12"/>
      <c r="VAQ103" s="12"/>
      <c r="VAR103" s="12"/>
      <c r="VAS103" s="12"/>
      <c r="VAT103" s="12"/>
      <c r="VAU103" s="12"/>
      <c r="VAV103" s="12"/>
      <c r="VAW103" s="12"/>
      <c r="VAX103" s="12"/>
      <c r="VAY103" s="12"/>
      <c r="VAZ103" s="12"/>
      <c r="VBA103" s="12"/>
      <c r="VBB103" s="12"/>
      <c r="VBC103" s="12"/>
      <c r="VBD103" s="12"/>
      <c r="VBE103" s="12"/>
      <c r="VBF103" s="12"/>
      <c r="VBG103" s="12"/>
      <c r="VBH103" s="12"/>
      <c r="VBI103" s="12"/>
      <c r="VBJ103" s="12"/>
      <c r="VBK103" s="12"/>
      <c r="VBL103" s="12"/>
      <c r="VBM103" s="12"/>
      <c r="VBN103" s="12"/>
      <c r="VBO103" s="12"/>
      <c r="VBP103" s="12"/>
      <c r="VBQ103" s="12"/>
      <c r="VBR103" s="12"/>
      <c r="VBS103" s="12"/>
      <c r="VBT103" s="12"/>
      <c r="VBU103" s="12"/>
      <c r="VBV103" s="12"/>
      <c r="VBW103" s="12"/>
      <c r="VBX103" s="12"/>
      <c r="VBY103" s="12"/>
      <c r="VBZ103" s="12"/>
      <c r="VCA103" s="12"/>
      <c r="VCB103" s="12"/>
      <c r="VCC103" s="12"/>
      <c r="VCD103" s="12"/>
      <c r="VCE103" s="12"/>
      <c r="VCF103" s="12"/>
      <c r="VCG103" s="12"/>
      <c r="VCH103" s="12"/>
      <c r="VCI103" s="12"/>
      <c r="VCJ103" s="12"/>
      <c r="VCK103" s="12"/>
      <c r="VCL103" s="12"/>
      <c r="VCM103" s="12"/>
      <c r="VCN103" s="12"/>
      <c r="VCO103" s="12"/>
      <c r="VCP103" s="12"/>
      <c r="VCQ103" s="12"/>
      <c r="VCR103" s="12"/>
      <c r="VCS103" s="12"/>
      <c r="VCT103" s="12"/>
      <c r="VCU103" s="12"/>
      <c r="VCV103" s="12"/>
      <c r="VCW103" s="12"/>
      <c r="VCX103" s="12"/>
      <c r="VCY103" s="12"/>
      <c r="VCZ103" s="12"/>
      <c r="VDA103" s="12"/>
      <c r="VDB103" s="12"/>
      <c r="VDC103" s="12"/>
      <c r="VDD103" s="12"/>
      <c r="VDE103" s="12"/>
      <c r="VDF103" s="12"/>
      <c r="VDG103" s="12"/>
      <c r="VDH103" s="12"/>
      <c r="VDI103" s="12"/>
      <c r="VDJ103" s="12"/>
      <c r="VDK103" s="12"/>
      <c r="VDL103" s="12"/>
      <c r="VDM103" s="12"/>
      <c r="VDN103" s="12"/>
      <c r="VDO103" s="12"/>
      <c r="VDP103" s="12"/>
      <c r="VDQ103" s="12"/>
      <c r="VDR103" s="12"/>
      <c r="VDS103" s="12"/>
      <c r="VDT103" s="12"/>
      <c r="VDU103" s="12"/>
      <c r="VDV103" s="12"/>
      <c r="VDW103" s="12"/>
      <c r="VDX103" s="12"/>
      <c r="VDY103" s="12"/>
      <c r="VDZ103" s="12"/>
      <c r="VEA103" s="12"/>
      <c r="VEB103" s="12"/>
      <c r="VEC103" s="12"/>
      <c r="VED103" s="12"/>
      <c r="VEE103" s="12"/>
      <c r="VEF103" s="12"/>
      <c r="VEG103" s="12"/>
      <c r="VEH103" s="12"/>
      <c r="VEI103" s="12"/>
      <c r="VEJ103" s="12"/>
      <c r="VEK103" s="12"/>
      <c r="VEL103" s="12"/>
      <c r="VEM103" s="12"/>
      <c r="VEN103" s="12"/>
      <c r="VEO103" s="12"/>
      <c r="VEP103" s="12"/>
      <c r="VEQ103" s="12"/>
      <c r="VER103" s="12"/>
      <c r="VES103" s="12"/>
      <c r="VET103" s="12"/>
      <c r="VEU103" s="12"/>
      <c r="VEV103" s="12"/>
      <c r="VEW103" s="12"/>
      <c r="VEX103" s="12"/>
      <c r="VEY103" s="12"/>
      <c r="VEZ103" s="12"/>
      <c r="VFA103" s="12"/>
      <c r="VFB103" s="12"/>
      <c r="VFC103" s="12"/>
      <c r="VFD103" s="12"/>
      <c r="VFE103" s="12"/>
      <c r="VFF103" s="12"/>
      <c r="VFG103" s="12"/>
      <c r="VFH103" s="12"/>
      <c r="VFI103" s="12"/>
      <c r="VFJ103" s="12"/>
      <c r="VFK103" s="12"/>
      <c r="VFL103" s="12"/>
      <c r="VFM103" s="12"/>
      <c r="VFN103" s="12"/>
      <c r="VFO103" s="12"/>
      <c r="VFP103" s="12"/>
      <c r="VFQ103" s="12"/>
      <c r="VFR103" s="12"/>
      <c r="VFS103" s="12"/>
      <c r="VFT103" s="12"/>
      <c r="VFU103" s="12"/>
      <c r="VFV103" s="12"/>
      <c r="VFW103" s="12"/>
      <c r="VFX103" s="12"/>
      <c r="VFY103" s="12"/>
      <c r="VFZ103" s="12"/>
      <c r="VGA103" s="12"/>
      <c r="VGB103" s="12"/>
      <c r="VGC103" s="12"/>
      <c r="VGD103" s="12"/>
      <c r="VGE103" s="12"/>
      <c r="VGF103" s="12"/>
      <c r="VGG103" s="12"/>
      <c r="VGH103" s="12"/>
      <c r="VGI103" s="12"/>
      <c r="VGJ103" s="12"/>
      <c r="VGK103" s="12"/>
      <c r="VGL103" s="12"/>
      <c r="VGM103" s="12"/>
      <c r="VGN103" s="12"/>
      <c r="VGO103" s="12"/>
      <c r="VGP103" s="12"/>
      <c r="VGQ103" s="12"/>
      <c r="VGR103" s="12"/>
      <c r="VGS103" s="12"/>
      <c r="VGT103" s="12"/>
      <c r="VGU103" s="12"/>
      <c r="VGV103" s="12"/>
      <c r="VGW103" s="12"/>
      <c r="VGX103" s="12"/>
      <c r="VGY103" s="12"/>
      <c r="VGZ103" s="12"/>
      <c r="VHA103" s="12"/>
      <c r="VHB103" s="12"/>
      <c r="VHC103" s="12"/>
      <c r="VHD103" s="12"/>
      <c r="VHE103" s="12"/>
      <c r="VHF103" s="12"/>
      <c r="VHG103" s="12"/>
      <c r="VHH103" s="12"/>
      <c r="VHI103" s="12"/>
      <c r="VHJ103" s="12"/>
      <c r="VHK103" s="12"/>
      <c r="VHL103" s="12"/>
      <c r="VHM103" s="12"/>
      <c r="VHN103" s="12"/>
      <c r="VHO103" s="12"/>
      <c r="VHP103" s="12"/>
      <c r="VHQ103" s="12"/>
      <c r="VHR103" s="12"/>
      <c r="VHS103" s="12"/>
      <c r="VHT103" s="12"/>
      <c r="VHU103" s="12"/>
      <c r="VHV103" s="12"/>
      <c r="VHW103" s="12"/>
      <c r="VHX103" s="12"/>
      <c r="VHY103" s="12"/>
      <c r="VHZ103" s="12"/>
      <c r="VIA103" s="12"/>
      <c r="VIB103" s="12"/>
      <c r="VIC103" s="12"/>
      <c r="VID103" s="12"/>
      <c r="VIE103" s="12"/>
      <c r="VIF103" s="12"/>
      <c r="VIG103" s="12"/>
      <c r="VIH103" s="12"/>
      <c r="VII103" s="12"/>
      <c r="VIJ103" s="12"/>
      <c r="VIK103" s="12"/>
      <c r="VIL103" s="12"/>
      <c r="VIM103" s="12"/>
      <c r="VIN103" s="12"/>
      <c r="VIO103" s="12"/>
      <c r="VIP103" s="12"/>
      <c r="VIQ103" s="12"/>
      <c r="VIR103" s="12"/>
      <c r="VIS103" s="12"/>
      <c r="VIT103" s="12"/>
      <c r="VIU103" s="12"/>
      <c r="VIV103" s="12"/>
      <c r="VIW103" s="12"/>
      <c r="VIX103" s="12"/>
      <c r="VIY103" s="12"/>
      <c r="VIZ103" s="12"/>
      <c r="VJA103" s="12"/>
      <c r="VJB103" s="12"/>
      <c r="VJC103" s="12"/>
      <c r="VJD103" s="12"/>
      <c r="VJE103" s="12"/>
      <c r="VJF103" s="12"/>
      <c r="VJG103" s="12"/>
      <c r="VJH103" s="12"/>
      <c r="VJI103" s="12"/>
      <c r="VJJ103" s="12"/>
      <c r="VJK103" s="12"/>
      <c r="VJL103" s="12"/>
      <c r="VJM103" s="12"/>
      <c r="VJN103" s="12"/>
      <c r="VJO103" s="12"/>
      <c r="VJP103" s="12"/>
      <c r="VJQ103" s="12"/>
      <c r="VJR103" s="12"/>
      <c r="VJS103" s="12"/>
      <c r="VJT103" s="12"/>
      <c r="VJU103" s="12"/>
      <c r="VJV103" s="12"/>
      <c r="VJW103" s="12"/>
      <c r="VJX103" s="12"/>
      <c r="VJY103" s="12"/>
      <c r="VJZ103" s="12"/>
      <c r="VKA103" s="12"/>
      <c r="VKB103" s="12"/>
      <c r="VKC103" s="12"/>
      <c r="VKD103" s="12"/>
      <c r="VKE103" s="12"/>
      <c r="VKF103" s="12"/>
      <c r="VKG103" s="12"/>
      <c r="VKH103" s="12"/>
      <c r="VKI103" s="12"/>
      <c r="VKJ103" s="12"/>
      <c r="VKK103" s="12"/>
      <c r="VKL103" s="12"/>
      <c r="VKM103" s="12"/>
      <c r="VKN103" s="12"/>
      <c r="VKO103" s="12"/>
      <c r="VKP103" s="12"/>
      <c r="VKQ103" s="12"/>
      <c r="VKR103" s="12"/>
      <c r="VKS103" s="12"/>
      <c r="VKT103" s="12"/>
      <c r="VKU103" s="12"/>
      <c r="VKV103" s="12"/>
      <c r="VKW103" s="12"/>
      <c r="VKX103" s="12"/>
      <c r="VKY103" s="12"/>
      <c r="VKZ103" s="12"/>
      <c r="VLA103" s="12"/>
      <c r="VLB103" s="12"/>
      <c r="VLC103" s="12"/>
      <c r="VLD103" s="12"/>
      <c r="VLE103" s="12"/>
      <c r="VLF103" s="12"/>
      <c r="VLG103" s="12"/>
      <c r="VLH103" s="12"/>
      <c r="VLI103" s="12"/>
      <c r="VLJ103" s="12"/>
      <c r="VLK103" s="12"/>
      <c r="VLL103" s="12"/>
      <c r="VLM103" s="12"/>
      <c r="VLN103" s="12"/>
      <c r="VLO103" s="12"/>
      <c r="VLP103" s="12"/>
      <c r="VLQ103" s="12"/>
      <c r="VLR103" s="12"/>
      <c r="VLS103" s="12"/>
      <c r="VLT103" s="12"/>
      <c r="VLU103" s="12"/>
      <c r="VLV103" s="12"/>
      <c r="VLW103" s="12"/>
      <c r="VLX103" s="12"/>
      <c r="VLY103" s="12"/>
      <c r="VLZ103" s="12"/>
      <c r="VMA103" s="12"/>
      <c r="VMB103" s="12"/>
      <c r="VMC103" s="12"/>
      <c r="VMD103" s="12"/>
      <c r="VME103" s="12"/>
      <c r="VMF103" s="12"/>
      <c r="VMG103" s="12"/>
      <c r="VMH103" s="12"/>
      <c r="VMI103" s="12"/>
      <c r="VMJ103" s="12"/>
      <c r="VMK103" s="12"/>
      <c r="VML103" s="12"/>
      <c r="VMM103" s="12"/>
      <c r="VMN103" s="12"/>
      <c r="VMO103" s="12"/>
      <c r="VMP103" s="12"/>
      <c r="VMQ103" s="12"/>
      <c r="VMR103" s="12"/>
      <c r="VMS103" s="12"/>
      <c r="VMT103" s="12"/>
      <c r="VMU103" s="12"/>
      <c r="VMV103" s="12"/>
      <c r="VMW103" s="12"/>
      <c r="VMX103" s="12"/>
      <c r="VMY103" s="12"/>
      <c r="VMZ103" s="12"/>
      <c r="VNA103" s="12"/>
      <c r="VNB103" s="12"/>
      <c r="VNC103" s="12"/>
      <c r="VND103" s="12"/>
      <c r="VNE103" s="12"/>
      <c r="VNF103" s="12"/>
      <c r="VNG103" s="12"/>
      <c r="VNH103" s="12"/>
      <c r="VNI103" s="12"/>
      <c r="VNJ103" s="12"/>
      <c r="VNK103" s="12"/>
      <c r="VNL103" s="12"/>
      <c r="VNM103" s="12"/>
      <c r="VNN103" s="12"/>
      <c r="VNO103" s="12"/>
      <c r="VNP103" s="12"/>
      <c r="VNQ103" s="12"/>
      <c r="VNR103" s="12"/>
      <c r="VNS103" s="12"/>
      <c r="VNT103" s="12"/>
      <c r="VNU103" s="12"/>
      <c r="VNV103" s="12"/>
      <c r="VNW103" s="12"/>
      <c r="VNX103" s="12"/>
      <c r="VNY103" s="12"/>
      <c r="VNZ103" s="12"/>
      <c r="VOA103" s="12"/>
      <c r="VOB103" s="12"/>
      <c r="VOC103" s="12"/>
      <c r="VOD103" s="12"/>
      <c r="VOE103" s="12"/>
      <c r="VOF103" s="12"/>
      <c r="VOG103" s="12"/>
      <c r="VOH103" s="12"/>
      <c r="VOI103" s="12"/>
      <c r="VOJ103" s="12"/>
      <c r="VOK103" s="12"/>
      <c r="VOL103" s="12"/>
      <c r="VOM103" s="12"/>
      <c r="VON103" s="12"/>
      <c r="VOO103" s="12"/>
      <c r="VOP103" s="12"/>
      <c r="VOQ103" s="12"/>
      <c r="VOR103" s="12"/>
      <c r="VOS103" s="12"/>
      <c r="VOT103" s="12"/>
      <c r="VOU103" s="12"/>
      <c r="VOV103" s="12"/>
      <c r="VOW103" s="12"/>
      <c r="VOX103" s="12"/>
      <c r="VOY103" s="12"/>
      <c r="VOZ103" s="12"/>
      <c r="VPA103" s="12"/>
      <c r="VPB103" s="12"/>
      <c r="VPC103" s="12"/>
      <c r="VPD103" s="12"/>
      <c r="VPE103" s="12"/>
      <c r="VPF103" s="12"/>
      <c r="VPG103" s="12"/>
      <c r="VPH103" s="12"/>
      <c r="VPI103" s="12"/>
      <c r="VPJ103" s="12"/>
      <c r="VPK103" s="12"/>
      <c r="VPL103" s="12"/>
      <c r="VPM103" s="12"/>
      <c r="VPN103" s="12"/>
      <c r="VPO103" s="12"/>
      <c r="VPP103" s="12"/>
      <c r="VPQ103" s="12"/>
      <c r="VPR103" s="12"/>
      <c r="VPS103" s="12"/>
      <c r="VPT103" s="12"/>
      <c r="VPU103" s="12"/>
      <c r="VPV103" s="12"/>
      <c r="VPW103" s="12"/>
      <c r="VPX103" s="12"/>
      <c r="VPY103" s="12"/>
      <c r="VPZ103" s="12"/>
      <c r="VQA103" s="12"/>
      <c r="VQB103" s="12"/>
      <c r="VQC103" s="12"/>
      <c r="VQD103" s="12"/>
      <c r="VQE103" s="12"/>
      <c r="VQF103" s="12"/>
      <c r="VQG103" s="12"/>
      <c r="VQH103" s="12"/>
      <c r="VQI103" s="12"/>
      <c r="VQJ103" s="12"/>
      <c r="VQK103" s="12"/>
      <c r="VQL103" s="12"/>
      <c r="VQM103" s="12"/>
      <c r="VQN103" s="12"/>
      <c r="VQO103" s="12"/>
      <c r="VQP103" s="12"/>
      <c r="VQQ103" s="12"/>
      <c r="VQR103" s="12"/>
      <c r="VQS103" s="12"/>
      <c r="VQT103" s="12"/>
      <c r="VQU103" s="12"/>
      <c r="VQV103" s="12"/>
      <c r="VQW103" s="12"/>
      <c r="VQX103" s="12"/>
      <c r="VQY103" s="12"/>
      <c r="VQZ103" s="12"/>
      <c r="VRA103" s="12"/>
      <c r="VRB103" s="12"/>
      <c r="VRC103" s="12"/>
      <c r="VRD103" s="12"/>
      <c r="VRE103" s="12"/>
      <c r="VRF103" s="12"/>
      <c r="VRG103" s="12"/>
      <c r="VRH103" s="12"/>
      <c r="VRI103" s="12"/>
      <c r="VRJ103" s="12"/>
      <c r="VRK103" s="12"/>
      <c r="VRL103" s="12"/>
      <c r="VRM103" s="12"/>
      <c r="VRN103" s="12"/>
      <c r="VRO103" s="12"/>
      <c r="VRP103" s="12"/>
      <c r="VRQ103" s="12"/>
      <c r="VRR103" s="12"/>
      <c r="VRS103" s="12"/>
      <c r="VRT103" s="12"/>
      <c r="VRU103" s="12"/>
      <c r="VRV103" s="12"/>
      <c r="VRW103" s="12"/>
      <c r="VRX103" s="12"/>
      <c r="VRY103" s="12"/>
      <c r="VRZ103" s="12"/>
      <c r="VSA103" s="12"/>
      <c r="VSB103" s="12"/>
      <c r="VSC103" s="12"/>
      <c r="VSD103" s="12"/>
      <c r="VSE103" s="12"/>
      <c r="VSF103" s="12"/>
      <c r="VSG103" s="12"/>
      <c r="VSH103" s="12"/>
      <c r="VSI103" s="12"/>
      <c r="VSJ103" s="12"/>
      <c r="VSK103" s="12"/>
      <c r="VSL103" s="12"/>
      <c r="VSM103" s="12"/>
      <c r="VSN103" s="12"/>
      <c r="VSO103" s="12"/>
      <c r="VSP103" s="12"/>
      <c r="VSQ103" s="12"/>
      <c r="VSR103" s="12"/>
      <c r="VSS103" s="12"/>
      <c r="VST103" s="12"/>
      <c r="VSU103" s="12"/>
      <c r="VSV103" s="12"/>
      <c r="VSW103" s="12"/>
      <c r="VSX103" s="12"/>
      <c r="VSY103" s="12"/>
      <c r="VSZ103" s="12"/>
      <c r="VTA103" s="12"/>
      <c r="VTB103" s="12"/>
      <c r="VTC103" s="12"/>
      <c r="VTD103" s="12"/>
      <c r="VTE103" s="12"/>
      <c r="VTF103" s="12"/>
      <c r="VTG103" s="12"/>
      <c r="VTH103" s="12"/>
      <c r="VTI103" s="12"/>
      <c r="VTJ103" s="12"/>
      <c r="VTK103" s="12"/>
      <c r="VTL103" s="12"/>
      <c r="VTM103" s="12"/>
      <c r="VTN103" s="12"/>
      <c r="VTO103" s="12"/>
      <c r="VTP103" s="12"/>
      <c r="VTQ103" s="12"/>
      <c r="VTR103" s="12"/>
      <c r="VTS103" s="12"/>
      <c r="VTT103" s="12"/>
      <c r="VTU103" s="12"/>
      <c r="VTV103" s="12"/>
      <c r="VTW103" s="12"/>
      <c r="VTX103" s="12"/>
      <c r="VTY103" s="12"/>
      <c r="VTZ103" s="12"/>
      <c r="VUA103" s="12"/>
      <c r="VUB103" s="12"/>
      <c r="VUC103" s="12"/>
      <c r="VUD103" s="12"/>
      <c r="VUE103" s="12"/>
      <c r="VUF103" s="12"/>
      <c r="VUG103" s="12"/>
      <c r="VUH103" s="12"/>
      <c r="VUI103" s="12"/>
      <c r="VUJ103" s="12"/>
      <c r="VUK103" s="12"/>
      <c r="VUL103" s="12"/>
      <c r="VUM103" s="12"/>
      <c r="VUN103" s="12"/>
      <c r="VUO103" s="12"/>
      <c r="VUP103" s="12"/>
      <c r="VUQ103" s="12"/>
      <c r="VUR103" s="12"/>
      <c r="VUS103" s="12"/>
      <c r="VUT103" s="12"/>
      <c r="VUU103" s="12"/>
      <c r="VUV103" s="12"/>
      <c r="VUW103" s="12"/>
      <c r="VUX103" s="12"/>
      <c r="VUY103" s="12"/>
      <c r="VUZ103" s="12"/>
      <c r="VVA103" s="12"/>
      <c r="VVB103" s="12"/>
      <c r="VVC103" s="12"/>
      <c r="VVD103" s="12"/>
      <c r="VVE103" s="12"/>
      <c r="VVF103" s="12"/>
      <c r="VVG103" s="12"/>
      <c r="VVH103" s="12"/>
      <c r="VVI103" s="12"/>
      <c r="VVJ103" s="12"/>
      <c r="VVK103" s="12"/>
      <c r="VVL103" s="12"/>
      <c r="VVM103" s="12"/>
      <c r="VVN103" s="12"/>
      <c r="VVO103" s="12"/>
      <c r="VVP103" s="12"/>
      <c r="VVQ103" s="12"/>
      <c r="VVR103" s="12"/>
      <c r="VVS103" s="12"/>
      <c r="VVT103" s="12"/>
      <c r="VVU103" s="12"/>
      <c r="VVV103" s="12"/>
      <c r="VVW103" s="12"/>
      <c r="VVX103" s="12"/>
      <c r="VVY103" s="12"/>
      <c r="VVZ103" s="12"/>
      <c r="VWA103" s="12"/>
      <c r="VWB103" s="12"/>
      <c r="VWC103" s="12"/>
      <c r="VWD103" s="12"/>
      <c r="VWE103" s="12"/>
      <c r="VWF103" s="12"/>
      <c r="VWG103" s="12"/>
      <c r="VWH103" s="12"/>
      <c r="VWI103" s="12"/>
      <c r="VWJ103" s="12"/>
      <c r="VWK103" s="12"/>
      <c r="VWL103" s="12"/>
      <c r="VWM103" s="12"/>
      <c r="VWN103" s="12"/>
      <c r="VWO103" s="12"/>
      <c r="VWP103" s="12"/>
      <c r="VWQ103" s="12"/>
      <c r="VWR103" s="12"/>
      <c r="VWS103" s="12"/>
      <c r="VWT103" s="12"/>
      <c r="VWU103" s="12"/>
      <c r="VWV103" s="12"/>
      <c r="VWW103" s="12"/>
      <c r="VWX103" s="12"/>
      <c r="VWY103" s="12"/>
      <c r="VWZ103" s="12"/>
      <c r="VXA103" s="12"/>
      <c r="VXB103" s="12"/>
      <c r="VXC103" s="12"/>
      <c r="VXD103" s="12"/>
      <c r="VXE103" s="12"/>
      <c r="VXF103" s="12"/>
      <c r="VXG103" s="12"/>
      <c r="VXH103" s="12"/>
      <c r="VXI103" s="12"/>
      <c r="VXJ103" s="12"/>
      <c r="VXK103" s="12"/>
      <c r="VXL103" s="12"/>
      <c r="VXM103" s="12"/>
      <c r="VXN103" s="12"/>
      <c r="VXO103" s="12"/>
      <c r="VXP103" s="12"/>
      <c r="VXQ103" s="12"/>
      <c r="VXR103" s="12"/>
      <c r="VXS103" s="12"/>
      <c r="VXT103" s="12"/>
      <c r="VXU103" s="12"/>
      <c r="VXV103" s="12"/>
      <c r="VXW103" s="12"/>
      <c r="VXX103" s="12"/>
      <c r="VXY103" s="12"/>
      <c r="VXZ103" s="12"/>
      <c r="VYA103" s="12"/>
      <c r="VYB103" s="12"/>
      <c r="VYC103" s="12"/>
      <c r="VYD103" s="12"/>
      <c r="VYE103" s="12"/>
      <c r="VYF103" s="12"/>
      <c r="VYG103" s="12"/>
      <c r="VYH103" s="12"/>
      <c r="VYI103" s="12"/>
      <c r="VYJ103" s="12"/>
      <c r="VYK103" s="12"/>
      <c r="VYL103" s="12"/>
      <c r="VYM103" s="12"/>
      <c r="VYN103" s="12"/>
      <c r="VYO103" s="12"/>
      <c r="VYP103" s="12"/>
      <c r="VYQ103" s="12"/>
      <c r="VYR103" s="12"/>
      <c r="VYS103" s="12"/>
      <c r="VYT103" s="12"/>
      <c r="VYU103" s="12"/>
      <c r="VYV103" s="12"/>
      <c r="VYW103" s="12"/>
      <c r="VYX103" s="12"/>
      <c r="VYY103" s="12"/>
      <c r="VYZ103" s="12"/>
      <c r="VZA103" s="12"/>
      <c r="VZB103" s="12"/>
      <c r="VZC103" s="12"/>
      <c r="VZD103" s="12"/>
      <c r="VZE103" s="12"/>
      <c r="VZF103" s="12"/>
      <c r="VZG103" s="12"/>
      <c r="VZH103" s="12"/>
      <c r="VZI103" s="12"/>
      <c r="VZJ103" s="12"/>
      <c r="VZK103" s="12"/>
      <c r="VZL103" s="12"/>
      <c r="VZM103" s="12"/>
      <c r="VZN103" s="12"/>
      <c r="VZO103" s="12"/>
      <c r="VZP103" s="12"/>
      <c r="VZQ103" s="12"/>
      <c r="VZR103" s="12"/>
      <c r="VZS103" s="12"/>
      <c r="VZT103" s="12"/>
      <c r="VZU103" s="12"/>
      <c r="VZV103" s="12"/>
      <c r="VZW103" s="12"/>
      <c r="VZX103" s="12"/>
      <c r="VZY103" s="12"/>
      <c r="VZZ103" s="12"/>
      <c r="WAA103" s="12"/>
      <c r="WAB103" s="12"/>
      <c r="WAC103" s="12"/>
      <c r="WAD103" s="12"/>
      <c r="WAE103" s="12"/>
      <c r="WAF103" s="12"/>
      <c r="WAG103" s="12"/>
      <c r="WAH103" s="12"/>
      <c r="WAI103" s="12"/>
      <c r="WAJ103" s="12"/>
      <c r="WAK103" s="12"/>
      <c r="WAL103" s="12"/>
      <c r="WAM103" s="12"/>
      <c r="WAN103" s="12"/>
      <c r="WAO103" s="12"/>
      <c r="WAP103" s="12"/>
      <c r="WAQ103" s="12"/>
      <c r="WAR103" s="12"/>
      <c r="WAS103" s="12"/>
      <c r="WAT103" s="12"/>
      <c r="WAU103" s="12"/>
      <c r="WAV103" s="12"/>
      <c r="WAW103" s="12"/>
      <c r="WAX103" s="12"/>
      <c r="WAY103" s="12"/>
      <c r="WAZ103" s="12"/>
      <c r="WBA103" s="12"/>
      <c r="WBB103" s="12"/>
      <c r="WBC103" s="12"/>
      <c r="WBD103" s="12"/>
      <c r="WBE103" s="12"/>
      <c r="WBF103" s="12"/>
      <c r="WBG103" s="12"/>
      <c r="WBH103" s="12"/>
      <c r="WBI103" s="12"/>
      <c r="WBJ103" s="12"/>
      <c r="WBK103" s="12"/>
      <c r="WBL103" s="12"/>
      <c r="WBM103" s="12"/>
      <c r="WBN103" s="12"/>
      <c r="WBO103" s="12"/>
      <c r="WBP103" s="12"/>
      <c r="WBQ103" s="12"/>
      <c r="WBR103" s="12"/>
      <c r="WBS103" s="12"/>
      <c r="WBT103" s="12"/>
      <c r="WBU103" s="12"/>
      <c r="WBV103" s="12"/>
      <c r="WBW103" s="12"/>
      <c r="WBX103" s="12"/>
      <c r="WBY103" s="12"/>
      <c r="WBZ103" s="12"/>
      <c r="WCA103" s="12"/>
      <c r="WCB103" s="12"/>
      <c r="WCC103" s="12"/>
      <c r="WCD103" s="12"/>
      <c r="WCE103" s="12"/>
      <c r="WCF103" s="12"/>
      <c r="WCG103" s="12"/>
      <c r="WCH103" s="12"/>
      <c r="WCI103" s="12"/>
      <c r="WCJ103" s="12"/>
      <c r="WCK103" s="12"/>
      <c r="WCL103" s="12"/>
      <c r="WCM103" s="12"/>
      <c r="WCN103" s="12"/>
      <c r="WCO103" s="12"/>
      <c r="WCP103" s="12"/>
      <c r="WCQ103" s="12"/>
      <c r="WCR103" s="12"/>
      <c r="WCS103" s="12"/>
      <c r="WCT103" s="12"/>
      <c r="WCU103" s="12"/>
      <c r="WCV103" s="12"/>
      <c r="WCW103" s="12"/>
      <c r="WCX103" s="12"/>
      <c r="WCY103" s="12"/>
      <c r="WCZ103" s="12"/>
      <c r="WDA103" s="12"/>
      <c r="WDB103" s="12"/>
      <c r="WDC103" s="12"/>
      <c r="WDD103" s="12"/>
      <c r="WDE103" s="12"/>
      <c r="WDF103" s="12"/>
      <c r="WDG103" s="12"/>
      <c r="WDH103" s="12"/>
      <c r="WDI103" s="12"/>
      <c r="WDJ103" s="12"/>
      <c r="WDK103" s="12"/>
      <c r="WDL103" s="12"/>
      <c r="WDM103" s="12"/>
      <c r="WDN103" s="12"/>
      <c r="WDO103" s="12"/>
      <c r="WDP103" s="12"/>
      <c r="WDQ103" s="12"/>
      <c r="WDR103" s="12"/>
      <c r="WDS103" s="12"/>
      <c r="WDT103" s="12"/>
      <c r="WDU103" s="12"/>
      <c r="WDV103" s="12"/>
      <c r="WDW103" s="12"/>
      <c r="WDX103" s="12"/>
      <c r="WDY103" s="12"/>
      <c r="WDZ103" s="12"/>
      <c r="WEA103" s="12"/>
      <c r="WEB103" s="12"/>
      <c r="WEC103" s="12"/>
      <c r="WED103" s="12"/>
      <c r="WEE103" s="12"/>
      <c r="WEF103" s="12"/>
      <c r="WEG103" s="12"/>
      <c r="WEH103" s="12"/>
      <c r="WEI103" s="12"/>
      <c r="WEJ103" s="12"/>
      <c r="WEK103" s="12"/>
      <c r="WEL103" s="12"/>
      <c r="WEM103" s="12"/>
      <c r="WEN103" s="12"/>
      <c r="WEO103" s="12"/>
      <c r="WEP103" s="12"/>
      <c r="WEQ103" s="12"/>
      <c r="WER103" s="12"/>
      <c r="WES103" s="12"/>
      <c r="WET103" s="12"/>
      <c r="WEU103" s="12"/>
      <c r="WEV103" s="12"/>
      <c r="WEW103" s="12"/>
      <c r="WEX103" s="12"/>
      <c r="WEY103" s="12"/>
      <c r="WEZ103" s="12"/>
      <c r="WFA103" s="12"/>
      <c r="WFB103" s="12"/>
      <c r="WFC103" s="12"/>
      <c r="WFD103" s="12"/>
      <c r="WFE103" s="12"/>
      <c r="WFF103" s="12"/>
      <c r="WFG103" s="12"/>
      <c r="WFH103" s="12"/>
      <c r="WFI103" s="12"/>
      <c r="WFJ103" s="12"/>
      <c r="WFK103" s="12"/>
      <c r="WFL103" s="12"/>
      <c r="WFM103" s="12"/>
      <c r="WFN103" s="12"/>
      <c r="WFO103" s="12"/>
      <c r="WFP103" s="12"/>
      <c r="WFQ103" s="12"/>
      <c r="WFR103" s="12"/>
      <c r="WFS103" s="12"/>
      <c r="WFT103" s="12"/>
      <c r="WFU103" s="12"/>
      <c r="WFV103" s="12"/>
      <c r="WFW103" s="12"/>
      <c r="WFX103" s="12"/>
      <c r="WFY103" s="12"/>
      <c r="WFZ103" s="12"/>
      <c r="WGA103" s="12"/>
      <c r="WGB103" s="12"/>
      <c r="WGC103" s="12"/>
      <c r="WGD103" s="12"/>
      <c r="WGE103" s="12"/>
      <c r="WGF103" s="12"/>
      <c r="WGG103" s="12"/>
      <c r="WGH103" s="12"/>
      <c r="WGI103" s="12"/>
      <c r="WGJ103" s="12"/>
      <c r="WGK103" s="12"/>
      <c r="WGL103" s="12"/>
      <c r="WGM103" s="12"/>
      <c r="WGN103" s="12"/>
      <c r="WGO103" s="12"/>
      <c r="WGP103" s="12"/>
      <c r="WGQ103" s="12"/>
      <c r="WGR103" s="12"/>
      <c r="WGS103" s="12"/>
      <c r="WGT103" s="12"/>
      <c r="WGU103" s="12"/>
      <c r="WGV103" s="12"/>
      <c r="WGW103" s="12"/>
      <c r="WGX103" s="12"/>
      <c r="WGY103" s="12"/>
      <c r="WGZ103" s="12"/>
      <c r="WHA103" s="12"/>
      <c r="WHB103" s="12"/>
      <c r="WHC103" s="12"/>
      <c r="WHD103" s="12"/>
      <c r="WHE103" s="12"/>
      <c r="WHF103" s="12"/>
      <c r="WHG103" s="12"/>
      <c r="WHH103" s="12"/>
      <c r="WHI103" s="12"/>
      <c r="WHJ103" s="12"/>
      <c r="WHK103" s="12"/>
      <c r="WHL103" s="12"/>
      <c r="WHM103" s="12"/>
      <c r="WHN103" s="12"/>
      <c r="WHO103" s="12"/>
      <c r="WHP103" s="12"/>
      <c r="WHQ103" s="12"/>
      <c r="WHR103" s="12"/>
      <c r="WHS103" s="12"/>
      <c r="WHT103" s="12"/>
      <c r="WHU103" s="12"/>
      <c r="WHV103" s="12"/>
      <c r="WHW103" s="12"/>
      <c r="WHX103" s="12"/>
      <c r="WHY103" s="12"/>
      <c r="WHZ103" s="12"/>
      <c r="WIA103" s="12"/>
      <c r="WIB103" s="12"/>
      <c r="WIC103" s="12"/>
      <c r="WID103" s="12"/>
      <c r="WIE103" s="12"/>
      <c r="WIF103" s="12"/>
      <c r="WIG103" s="12"/>
      <c r="WIH103" s="12"/>
      <c r="WII103" s="12"/>
      <c r="WIJ103" s="12"/>
      <c r="WIK103" s="12"/>
      <c r="WIL103" s="12"/>
      <c r="WIM103" s="12"/>
      <c r="WIN103" s="12"/>
      <c r="WIO103" s="12"/>
      <c r="WIP103" s="12"/>
      <c r="WIQ103" s="12"/>
      <c r="WIR103" s="12"/>
      <c r="WIS103" s="12"/>
      <c r="WIT103" s="12"/>
      <c r="WIU103" s="12"/>
      <c r="WIV103" s="12"/>
      <c r="WIW103" s="12"/>
      <c r="WIX103" s="12"/>
      <c r="WIY103" s="12"/>
      <c r="WIZ103" s="12"/>
      <c r="WJA103" s="12"/>
      <c r="WJB103" s="12"/>
      <c r="WJC103" s="12"/>
      <c r="WJD103" s="12"/>
      <c r="WJE103" s="12"/>
      <c r="WJF103" s="12"/>
      <c r="WJG103" s="12"/>
      <c r="WJH103" s="12"/>
      <c r="WJI103" s="12"/>
      <c r="WJJ103" s="12"/>
      <c r="WJK103" s="12"/>
      <c r="WJL103" s="12"/>
      <c r="WJM103" s="12"/>
      <c r="WJN103" s="12"/>
      <c r="WJO103" s="12"/>
      <c r="WJP103" s="12"/>
      <c r="WJQ103" s="12"/>
      <c r="WJR103" s="12"/>
      <c r="WJS103" s="12"/>
      <c r="WJT103" s="12"/>
      <c r="WJU103" s="12"/>
      <c r="WJV103" s="12"/>
      <c r="WJW103" s="12"/>
      <c r="WJX103" s="12"/>
      <c r="WJY103" s="12"/>
      <c r="WJZ103" s="12"/>
      <c r="WKA103" s="12"/>
      <c r="WKB103" s="12"/>
      <c r="WKC103" s="12"/>
      <c r="WKD103" s="12"/>
      <c r="WKE103" s="12"/>
      <c r="WKF103" s="12"/>
      <c r="WKG103" s="12"/>
      <c r="WKH103" s="12"/>
      <c r="WKI103" s="12"/>
      <c r="WKJ103" s="12"/>
      <c r="WKK103" s="12"/>
      <c r="WKL103" s="12"/>
      <c r="WKM103" s="12"/>
      <c r="WKN103" s="12"/>
      <c r="WKO103" s="12"/>
      <c r="WKP103" s="12"/>
      <c r="WKQ103" s="12"/>
      <c r="WKR103" s="12"/>
      <c r="WKS103" s="12"/>
      <c r="WKT103" s="12"/>
      <c r="WKU103" s="12"/>
      <c r="WKV103" s="12"/>
      <c r="WKW103" s="12"/>
      <c r="WKX103" s="12"/>
      <c r="WKY103" s="12"/>
      <c r="WKZ103" s="12"/>
      <c r="WLA103" s="12"/>
      <c r="WLB103" s="12"/>
      <c r="WLC103" s="12"/>
      <c r="WLD103" s="12"/>
      <c r="WLE103" s="12"/>
      <c r="WLF103" s="12"/>
      <c r="WLG103" s="12"/>
      <c r="WLH103" s="12"/>
      <c r="WLI103" s="12"/>
      <c r="WLJ103" s="12"/>
      <c r="WLK103" s="12"/>
      <c r="WLL103" s="12"/>
      <c r="WLM103" s="12"/>
      <c r="WLN103" s="12"/>
      <c r="WLO103" s="12"/>
      <c r="WLP103" s="12"/>
      <c r="WLQ103" s="12"/>
      <c r="WLR103" s="12"/>
      <c r="WLS103" s="12"/>
      <c r="WLT103" s="12"/>
      <c r="WLU103" s="12"/>
      <c r="WLV103" s="12"/>
      <c r="WLW103" s="12"/>
      <c r="WLX103" s="12"/>
      <c r="WLY103" s="12"/>
      <c r="WLZ103" s="12"/>
      <c r="WMA103" s="12"/>
      <c r="WMB103" s="12"/>
      <c r="WMC103" s="12"/>
      <c r="WMD103" s="12"/>
      <c r="WME103" s="12"/>
      <c r="WMF103" s="12"/>
      <c r="WMG103" s="12"/>
      <c r="WMH103" s="12"/>
      <c r="WMI103" s="12"/>
      <c r="WMJ103" s="12"/>
      <c r="WMK103" s="12"/>
      <c r="WML103" s="12"/>
      <c r="WMM103" s="12"/>
      <c r="WMN103" s="12"/>
      <c r="WMO103" s="12"/>
      <c r="WMP103" s="12"/>
      <c r="WMQ103" s="12"/>
      <c r="WMR103" s="12"/>
      <c r="WMS103" s="12"/>
      <c r="WMT103" s="12"/>
      <c r="WMU103" s="12"/>
      <c r="WMV103" s="12"/>
      <c r="WMW103" s="12"/>
      <c r="WMX103" s="12"/>
      <c r="WMY103" s="12"/>
      <c r="WMZ103" s="12"/>
      <c r="WNA103" s="12"/>
      <c r="WNB103" s="12"/>
      <c r="WNC103" s="12"/>
      <c r="WND103" s="12"/>
      <c r="WNE103" s="12"/>
      <c r="WNF103" s="12"/>
      <c r="WNG103" s="12"/>
      <c r="WNH103" s="12"/>
      <c r="WNI103" s="12"/>
      <c r="WNJ103" s="12"/>
      <c r="WNK103" s="12"/>
      <c r="WNL103" s="12"/>
      <c r="WNM103" s="12"/>
      <c r="WNN103" s="12"/>
      <c r="WNO103" s="12"/>
      <c r="WNP103" s="12"/>
      <c r="WNQ103" s="12"/>
      <c r="WNR103" s="12"/>
      <c r="WNS103" s="12"/>
      <c r="WNT103" s="12"/>
      <c r="WNU103" s="12"/>
      <c r="WNV103" s="12"/>
      <c r="WNW103" s="12"/>
      <c r="WNX103" s="12"/>
      <c r="WNY103" s="12"/>
      <c r="WNZ103" s="12"/>
      <c r="WOA103" s="12"/>
      <c r="WOB103" s="12"/>
      <c r="WOC103" s="12"/>
      <c r="WOD103" s="12"/>
      <c r="WOE103" s="12"/>
      <c r="WOF103" s="12"/>
      <c r="WOG103" s="12"/>
      <c r="WOH103" s="12"/>
      <c r="WOI103" s="12"/>
      <c r="WOJ103" s="12"/>
      <c r="WOK103" s="12"/>
      <c r="WOL103" s="12"/>
      <c r="WOM103" s="12"/>
      <c r="WON103" s="12"/>
      <c r="WOO103" s="12"/>
      <c r="WOP103" s="12"/>
      <c r="WOQ103" s="12"/>
      <c r="WOR103" s="12"/>
      <c r="WOS103" s="12"/>
      <c r="WOT103" s="12"/>
      <c r="WOU103" s="12"/>
      <c r="WOV103" s="12"/>
      <c r="WOW103" s="12"/>
      <c r="WOX103" s="12"/>
      <c r="WOY103" s="12"/>
      <c r="WOZ103" s="12"/>
      <c r="WPA103" s="12"/>
      <c r="WPB103" s="12"/>
      <c r="WPC103" s="12"/>
      <c r="WPD103" s="12"/>
      <c r="WPE103" s="12"/>
      <c r="WPF103" s="12"/>
      <c r="WPG103" s="12"/>
      <c r="WPH103" s="12"/>
      <c r="WPI103" s="12"/>
      <c r="WPJ103" s="12"/>
      <c r="WPK103" s="12"/>
      <c r="WPL103" s="12"/>
      <c r="WPM103" s="12"/>
      <c r="WPN103" s="12"/>
      <c r="WPO103" s="12"/>
      <c r="WPP103" s="12"/>
      <c r="WPQ103" s="12"/>
      <c r="WPR103" s="12"/>
      <c r="WPS103" s="12"/>
      <c r="WPT103" s="12"/>
      <c r="WPU103" s="12"/>
      <c r="WPV103" s="12"/>
      <c r="WPW103" s="12"/>
      <c r="WPX103" s="12"/>
      <c r="WPY103" s="12"/>
      <c r="WPZ103" s="12"/>
      <c r="WQA103" s="12"/>
      <c r="WQB103" s="12"/>
      <c r="WQC103" s="12"/>
      <c r="WQD103" s="12"/>
      <c r="WQE103" s="12"/>
      <c r="WQF103" s="12"/>
      <c r="WQG103" s="12"/>
      <c r="WQH103" s="12"/>
      <c r="WQI103" s="12"/>
      <c r="WQJ103" s="12"/>
      <c r="WQK103" s="12"/>
      <c r="WQL103" s="12"/>
      <c r="WQM103" s="12"/>
      <c r="WQN103" s="12"/>
      <c r="WQO103" s="12"/>
      <c r="WQP103" s="12"/>
      <c r="WQQ103" s="12"/>
      <c r="WQR103" s="12"/>
      <c r="WQS103" s="12"/>
      <c r="WQT103" s="12"/>
      <c r="WQU103" s="12"/>
      <c r="WQV103" s="12"/>
      <c r="WQW103" s="12"/>
      <c r="WQX103" s="12"/>
      <c r="WQY103" s="12"/>
      <c r="WQZ103" s="12"/>
      <c r="WRA103" s="12"/>
      <c r="WRB103" s="12"/>
      <c r="WRC103" s="12"/>
      <c r="WRD103" s="12"/>
      <c r="WRE103" s="12"/>
      <c r="WRF103" s="12"/>
      <c r="WRG103" s="12"/>
      <c r="WRH103" s="12"/>
      <c r="WRI103" s="12"/>
      <c r="WRJ103" s="12"/>
      <c r="WRK103" s="12"/>
      <c r="WRL103" s="12"/>
      <c r="WRM103" s="12"/>
      <c r="WRN103" s="12"/>
      <c r="WRO103" s="12"/>
      <c r="WRP103" s="12"/>
      <c r="WRQ103" s="12"/>
      <c r="WRR103" s="12"/>
      <c r="WRS103" s="12"/>
      <c r="WRT103" s="12"/>
      <c r="WRU103" s="12"/>
      <c r="WRV103" s="12"/>
      <c r="WRW103" s="12"/>
      <c r="WRX103" s="12"/>
      <c r="WRY103" s="12"/>
      <c r="WRZ103" s="12"/>
      <c r="WSA103" s="12"/>
      <c r="WSB103" s="12"/>
      <c r="WSC103" s="12"/>
      <c r="WSD103" s="12"/>
      <c r="WSE103" s="12"/>
      <c r="WSF103" s="12"/>
      <c r="WSG103" s="12"/>
      <c r="WSH103" s="12"/>
      <c r="WSI103" s="12"/>
      <c r="WSJ103" s="12"/>
      <c r="WSK103" s="12"/>
      <c r="WSL103" s="12"/>
      <c r="WSM103" s="12"/>
      <c r="WSN103" s="12"/>
      <c r="WSO103" s="12"/>
      <c r="WSP103" s="12"/>
      <c r="WSQ103" s="12"/>
      <c r="WSR103" s="12"/>
      <c r="WSS103" s="12"/>
      <c r="WST103" s="12"/>
      <c r="WSU103" s="12"/>
      <c r="WSV103" s="12"/>
      <c r="WSW103" s="12"/>
      <c r="WSX103" s="12"/>
      <c r="WSY103" s="12"/>
      <c r="WSZ103" s="12"/>
      <c r="WTA103" s="12"/>
      <c r="WTB103" s="12"/>
      <c r="WTC103" s="12"/>
      <c r="WTD103" s="12"/>
      <c r="WTE103" s="12"/>
      <c r="WTF103" s="12"/>
      <c r="WTG103" s="12"/>
      <c r="WTH103" s="12"/>
      <c r="WTI103" s="12"/>
      <c r="WTJ103" s="12"/>
      <c r="WTK103" s="12"/>
      <c r="WTL103" s="12"/>
      <c r="WTM103" s="12"/>
      <c r="WTN103" s="12"/>
      <c r="WTO103" s="12"/>
      <c r="WTP103" s="12"/>
      <c r="WTQ103" s="12"/>
      <c r="WTR103" s="12"/>
      <c r="WTS103" s="12"/>
      <c r="WTT103" s="12"/>
      <c r="WTU103" s="12"/>
      <c r="WTV103" s="12"/>
      <c r="WTW103" s="12"/>
      <c r="WTX103" s="12"/>
      <c r="WTY103" s="12"/>
      <c r="WTZ103" s="12"/>
      <c r="WUA103" s="12"/>
      <c r="WUB103" s="12"/>
      <c r="WUC103" s="12"/>
      <c r="WUD103" s="12"/>
      <c r="WUE103" s="12"/>
      <c r="WUF103" s="12"/>
      <c r="WUG103" s="12"/>
      <c r="WUH103" s="12"/>
      <c r="WUI103" s="12"/>
      <c r="WUJ103" s="12"/>
      <c r="WUK103" s="12"/>
      <c r="WUL103" s="12"/>
      <c r="WUM103" s="12"/>
      <c r="WUN103" s="12"/>
      <c r="WUO103" s="12"/>
      <c r="WUP103" s="12"/>
      <c r="WUQ103" s="12"/>
      <c r="WUR103" s="12"/>
      <c r="WUS103" s="12"/>
      <c r="WUT103" s="12"/>
      <c r="WUU103" s="12"/>
      <c r="WUV103" s="12"/>
      <c r="WUW103" s="12"/>
      <c r="WUX103" s="12"/>
      <c r="WUY103" s="12"/>
      <c r="WUZ103" s="12"/>
      <c r="WVA103" s="12"/>
      <c r="WVB103" s="12"/>
      <c r="WVC103" s="12"/>
      <c r="WVD103" s="12"/>
      <c r="WVE103" s="12"/>
      <c r="WVF103" s="12"/>
      <c r="WVG103" s="12"/>
      <c r="WVH103" s="12"/>
      <c r="WVI103" s="12"/>
      <c r="WVJ103" s="12"/>
      <c r="WVK103" s="12"/>
      <c r="WVL103" s="12"/>
      <c r="WVM103" s="12"/>
      <c r="WVN103" s="12"/>
      <c r="WVO103" s="12"/>
      <c r="WVP103" s="12"/>
      <c r="WVQ103" s="12"/>
      <c r="WVR103" s="12"/>
      <c r="WVS103" s="12"/>
      <c r="WVT103" s="12"/>
      <c r="WVU103" s="12"/>
      <c r="WVV103" s="12"/>
      <c r="WVW103" s="12"/>
      <c r="WVX103" s="12"/>
      <c r="WVY103" s="12"/>
      <c r="WVZ103" s="12"/>
      <c r="WWA103" s="12"/>
      <c r="WWB103" s="12"/>
      <c r="WWC103" s="12"/>
      <c r="WWD103" s="12"/>
      <c r="WWE103" s="12"/>
      <c r="WWF103" s="12"/>
      <c r="WWG103" s="12"/>
      <c r="WWH103" s="12"/>
      <c r="WWI103" s="12"/>
      <c r="WWJ103" s="12"/>
      <c r="WWK103" s="12"/>
      <c r="WWL103" s="12"/>
      <c r="WWM103" s="12"/>
      <c r="WWN103" s="12"/>
      <c r="WWO103" s="12"/>
      <c r="WWP103" s="12"/>
      <c r="WWQ103" s="12"/>
      <c r="WWR103" s="12"/>
      <c r="WWS103" s="12"/>
      <c r="WWT103" s="12"/>
      <c r="WWU103" s="12"/>
      <c r="WWV103" s="12"/>
      <c r="WWW103" s="12"/>
      <c r="WWX103" s="12"/>
      <c r="WWY103" s="12"/>
      <c r="WWZ103" s="12"/>
      <c r="WXA103" s="12"/>
      <c r="WXB103" s="12"/>
      <c r="WXC103" s="12"/>
      <c r="WXD103" s="12"/>
      <c r="WXE103" s="12"/>
      <c r="WXF103" s="12"/>
      <c r="WXG103" s="12"/>
      <c r="WXH103" s="12"/>
      <c r="WXI103" s="12"/>
      <c r="WXJ103" s="12"/>
      <c r="WXK103" s="12"/>
      <c r="WXL103" s="12"/>
      <c r="WXM103" s="12"/>
      <c r="WXN103" s="12"/>
      <c r="WXO103" s="12"/>
      <c r="WXP103" s="12"/>
      <c r="WXQ103" s="12"/>
      <c r="WXR103" s="12"/>
      <c r="WXS103" s="12"/>
      <c r="WXT103" s="12"/>
      <c r="WXU103" s="12"/>
      <c r="WXV103" s="12"/>
      <c r="WXW103" s="12"/>
      <c r="WXX103" s="12"/>
      <c r="WXY103" s="12"/>
      <c r="WXZ103" s="12"/>
      <c r="WYA103" s="12"/>
      <c r="WYB103" s="12"/>
      <c r="WYC103" s="12"/>
      <c r="WYD103" s="12"/>
      <c r="WYE103" s="12"/>
      <c r="WYF103" s="12"/>
      <c r="WYG103" s="12"/>
      <c r="WYH103" s="12"/>
      <c r="WYI103" s="12"/>
      <c r="WYJ103" s="12"/>
      <c r="WYK103" s="12"/>
      <c r="WYL103" s="12"/>
      <c r="WYM103" s="12"/>
      <c r="WYN103" s="12"/>
      <c r="WYO103" s="12"/>
      <c r="WYP103" s="12"/>
      <c r="WYQ103" s="12"/>
      <c r="WYR103" s="12"/>
      <c r="WYS103" s="12"/>
      <c r="WYT103" s="12"/>
      <c r="WYU103" s="12"/>
      <c r="WYV103" s="12"/>
      <c r="WYW103" s="12"/>
      <c r="WYX103" s="12"/>
      <c r="WYY103" s="12"/>
      <c r="WYZ103" s="12"/>
      <c r="WZA103" s="12"/>
      <c r="WZB103" s="12"/>
      <c r="WZC103" s="12"/>
      <c r="WZD103" s="12"/>
      <c r="WZE103" s="12"/>
      <c r="WZF103" s="12"/>
      <c r="WZG103" s="12"/>
      <c r="WZH103" s="12"/>
      <c r="WZI103" s="12"/>
      <c r="WZJ103" s="12"/>
      <c r="WZK103" s="12"/>
      <c r="WZL103" s="12"/>
      <c r="WZM103" s="12"/>
      <c r="WZN103" s="12"/>
      <c r="WZO103" s="12"/>
      <c r="WZP103" s="12"/>
      <c r="WZQ103" s="12"/>
      <c r="WZR103" s="12"/>
      <c r="WZS103" s="12"/>
      <c r="WZT103" s="12"/>
      <c r="WZU103" s="12"/>
      <c r="WZV103" s="12"/>
      <c r="WZW103" s="12"/>
      <c r="WZX103" s="12"/>
      <c r="WZY103" s="12"/>
      <c r="WZZ103" s="12"/>
      <c r="XAA103" s="12"/>
      <c r="XAB103" s="12"/>
      <c r="XAC103" s="12"/>
      <c r="XAD103" s="12"/>
      <c r="XAE103" s="12"/>
      <c r="XAF103" s="12"/>
      <c r="XAG103" s="12"/>
      <c r="XAH103" s="12"/>
      <c r="XAI103" s="12"/>
      <c r="XAJ103" s="12"/>
      <c r="XAK103" s="12"/>
      <c r="XAL103" s="12"/>
      <c r="XAM103" s="12"/>
      <c r="XAN103" s="12"/>
      <c r="XAO103" s="12"/>
      <c r="XAP103" s="12"/>
      <c r="XAQ103" s="12"/>
      <c r="XAR103" s="12"/>
      <c r="XAS103" s="12"/>
      <c r="XAT103" s="12"/>
      <c r="XAU103" s="12"/>
      <c r="XAV103" s="12"/>
      <c r="XAW103" s="12"/>
      <c r="XAX103" s="12"/>
      <c r="XAY103" s="12"/>
      <c r="XAZ103" s="12"/>
      <c r="XBA103" s="12"/>
      <c r="XBB103" s="12"/>
      <c r="XBC103" s="12"/>
      <c r="XBD103" s="12"/>
      <c r="XBE103" s="12"/>
      <c r="XBF103" s="12"/>
      <c r="XBG103" s="12"/>
      <c r="XBH103" s="12"/>
      <c r="XBI103" s="12"/>
      <c r="XBJ103" s="12"/>
      <c r="XBK103" s="12"/>
      <c r="XBL103" s="12"/>
      <c r="XBM103" s="12"/>
      <c r="XBN103" s="12"/>
      <c r="XBO103" s="12"/>
      <c r="XBP103" s="12"/>
      <c r="XBQ103" s="12"/>
      <c r="XBR103" s="12"/>
      <c r="XBS103" s="12"/>
      <c r="XBT103" s="12"/>
      <c r="XBU103" s="12"/>
      <c r="XBV103" s="12"/>
      <c r="XBW103" s="12"/>
      <c r="XBX103" s="12"/>
      <c r="XBY103" s="12"/>
      <c r="XBZ103" s="12"/>
      <c r="XCA103" s="12"/>
      <c r="XCB103" s="12"/>
      <c r="XCC103" s="12"/>
      <c r="XCD103" s="12"/>
      <c r="XCE103" s="12"/>
      <c r="XCF103" s="12"/>
      <c r="XCG103" s="12"/>
      <c r="XCH103" s="12"/>
      <c r="XCI103" s="12"/>
      <c r="XCJ103" s="12"/>
      <c r="XCK103" s="12"/>
      <c r="XCL103" s="12"/>
      <c r="XCM103" s="12"/>
      <c r="XCN103" s="12"/>
      <c r="XCO103" s="12"/>
      <c r="XCP103" s="12"/>
      <c r="XCQ103" s="12"/>
      <c r="XCR103" s="12"/>
      <c r="XCS103" s="12"/>
      <c r="XCT103" s="12"/>
      <c r="XCU103" s="12"/>
      <c r="XCV103" s="12"/>
      <c r="XCW103" s="12"/>
      <c r="XCX103" s="12"/>
      <c r="XCY103" s="12"/>
      <c r="XCZ103" s="12"/>
      <c r="XDA103" s="12"/>
      <c r="XDB103" s="12"/>
      <c r="XDC103" s="12"/>
      <c r="XDD103" s="12"/>
      <c r="XDE103" s="12"/>
      <c r="XDF103" s="12"/>
      <c r="XDG103" s="12"/>
      <c r="XDH103" s="12"/>
      <c r="XDI103" s="12"/>
      <c r="XDJ103" s="12"/>
      <c r="XDK103" s="12"/>
      <c r="XDL103" s="12"/>
      <c r="XDM103" s="12"/>
      <c r="XDN103" s="12"/>
      <c r="XDO103" s="12"/>
      <c r="XDP103" s="12"/>
      <c r="XDQ103" s="12"/>
      <c r="XDR103" s="12"/>
      <c r="XDS103" s="12"/>
      <c r="XDT103" s="12"/>
      <c r="XDU103" s="12"/>
      <c r="XDV103" s="12"/>
      <c r="XDW103" s="12"/>
      <c r="XDX103" s="12"/>
      <c r="XDY103" s="12"/>
      <c r="XDZ103" s="12"/>
      <c r="XEA103" s="12"/>
      <c r="XEB103" s="12"/>
      <c r="XEC103" s="12"/>
      <c r="XED103" s="12"/>
      <c r="XEE103" s="12"/>
      <c r="XEF103" s="12"/>
      <c r="XEG103" s="12"/>
      <c r="XEH103" s="12"/>
      <c r="XEI103" s="12"/>
      <c r="XEJ103" s="12"/>
      <c r="XEK103" s="12"/>
      <c r="XEL103" s="12"/>
      <c r="XEM103" s="12"/>
      <c r="XEN103" s="12"/>
      <c r="XEO103" s="12"/>
      <c r="XEP103" s="12"/>
      <c r="XEQ103" s="12"/>
      <c r="XER103" s="12"/>
      <c r="XES103" s="12"/>
      <c r="XET103" s="12"/>
      <c r="XEU103" s="12"/>
      <c r="XEV103" s="12"/>
      <c r="XEW103" s="12"/>
      <c r="XEX103" s="12"/>
      <c r="XEY103" s="12"/>
      <c r="XEZ103" s="12"/>
      <c r="XFA103" s="12"/>
      <c r="XFB103" s="740"/>
      <c r="XFC103" s="740"/>
      <c r="XFD103" s="740"/>
    </row>
    <row r="104" spans="1:16384" s="739" customFormat="1" ht="15.75" thickBot="1">
      <c r="A104" s="725"/>
      <c r="B104" s="736" t="s">
        <v>208</v>
      </c>
      <c r="C104" s="736" t="s">
        <v>693</v>
      </c>
      <c r="D104" s="736" t="s">
        <v>4</v>
      </c>
      <c r="E104" s="736" t="s">
        <v>689</v>
      </c>
      <c r="F104" s="773" t="s">
        <v>29</v>
      </c>
      <c r="G104" s="773" t="s">
        <v>694</v>
      </c>
      <c r="H104" s="742">
        <v>2013</v>
      </c>
      <c r="I104" s="737" t="s">
        <v>580</v>
      </c>
      <c r="J104" s="737" t="s">
        <v>588</v>
      </c>
      <c r="K104" s="743"/>
      <c r="L104" s="680">
        <v>0</v>
      </c>
      <c r="M104" s="680">
        <v>0</v>
      </c>
      <c r="N104" s="738">
        <v>2.4E-2</v>
      </c>
      <c r="O104" s="738">
        <v>2.4E-2</v>
      </c>
      <c r="P104" s="738">
        <v>2.3E-2</v>
      </c>
      <c r="Q104" s="738">
        <v>2.1000000000000001E-2</v>
      </c>
      <c r="R104" s="738">
        <v>2.1000000000000001E-2</v>
      </c>
      <c r="S104" s="738">
        <v>2.1000000000000001E-2</v>
      </c>
      <c r="T104" s="738">
        <v>2.1000000000000001E-2</v>
      </c>
      <c r="U104" s="738">
        <v>2.1000000000000001E-2</v>
      </c>
      <c r="V104" s="738">
        <v>1.7999999999999999E-2</v>
      </c>
      <c r="W104" s="738">
        <v>1.7999999999999999E-2</v>
      </c>
      <c r="X104" s="738">
        <v>1.4E-2</v>
      </c>
      <c r="Y104" s="738">
        <v>1.4E-2</v>
      </c>
      <c r="Z104" s="738">
        <v>1.4E-2</v>
      </c>
      <c r="AA104" s="738">
        <v>1.4E-2</v>
      </c>
      <c r="AB104" s="738">
        <v>1.4E-2</v>
      </c>
      <c r="AC104" s="738">
        <v>1.4E-2</v>
      </c>
      <c r="AD104" s="738">
        <v>7.0000000000000001E-3</v>
      </c>
      <c r="AE104" s="738">
        <v>7.0000000000000001E-3</v>
      </c>
      <c r="AF104" s="738">
        <v>7.0000000000000001E-3</v>
      </c>
      <c r="AG104" s="738">
        <v>7.0000000000000001E-3</v>
      </c>
      <c r="AH104" s="738">
        <v>0</v>
      </c>
      <c r="AI104" s="738">
        <v>0</v>
      </c>
      <c r="AJ104" s="738">
        <v>0</v>
      </c>
      <c r="AK104" s="738">
        <v>0</v>
      </c>
      <c r="AL104" s="738">
        <v>0</v>
      </c>
      <c r="AM104" s="738">
        <v>0</v>
      </c>
      <c r="AN104" s="738">
        <v>0</v>
      </c>
      <c r="AO104" s="738">
        <v>0</v>
      </c>
      <c r="AP104" s="743"/>
      <c r="AQ104" s="680">
        <v>0</v>
      </c>
      <c r="AR104" s="680">
        <v>0</v>
      </c>
      <c r="AS104" s="738">
        <v>345</v>
      </c>
      <c r="AT104" s="738">
        <v>345</v>
      </c>
      <c r="AU104" s="738">
        <v>328</v>
      </c>
      <c r="AV104" s="738">
        <v>284</v>
      </c>
      <c r="AW104" s="738">
        <v>284</v>
      </c>
      <c r="AX104" s="738">
        <v>284</v>
      </c>
      <c r="AY104" s="738">
        <v>284</v>
      </c>
      <c r="AZ104" s="738">
        <v>284</v>
      </c>
      <c r="BA104" s="738">
        <v>238</v>
      </c>
      <c r="BB104" s="738">
        <v>238</v>
      </c>
      <c r="BC104" s="738">
        <v>226</v>
      </c>
      <c r="BD104" s="738">
        <v>226</v>
      </c>
      <c r="BE104" s="738">
        <v>226</v>
      </c>
      <c r="BF104" s="738">
        <v>226</v>
      </c>
      <c r="BG104" s="738">
        <v>226</v>
      </c>
      <c r="BH104" s="738">
        <v>226</v>
      </c>
      <c r="BI104" s="738">
        <v>119</v>
      </c>
      <c r="BJ104" s="738">
        <v>119</v>
      </c>
      <c r="BK104" s="738">
        <v>119</v>
      </c>
      <c r="BL104" s="738">
        <v>119</v>
      </c>
      <c r="BM104" s="738">
        <v>0</v>
      </c>
      <c r="BN104" s="738">
        <v>0</v>
      </c>
      <c r="BO104" s="738">
        <v>0</v>
      </c>
      <c r="BP104" s="738">
        <v>0</v>
      </c>
      <c r="BQ104" s="738">
        <v>0</v>
      </c>
      <c r="BR104" s="738">
        <v>0</v>
      </c>
      <c r="BS104" s="738">
        <v>0</v>
      </c>
      <c r="BT104" s="738">
        <v>0</v>
      </c>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12"/>
      <c r="OI104" s="12"/>
      <c r="OJ104" s="12"/>
      <c r="OK104" s="12"/>
      <c r="OL104" s="12"/>
      <c r="OM104" s="12"/>
      <c r="ON104" s="12"/>
      <c r="OO104" s="12"/>
      <c r="OP104" s="12"/>
      <c r="OQ104" s="12"/>
      <c r="OR104" s="12"/>
      <c r="OS104" s="12"/>
      <c r="OT104" s="12"/>
      <c r="OU104" s="12"/>
      <c r="OV104" s="12"/>
      <c r="OW104" s="12"/>
      <c r="OX104" s="12"/>
      <c r="OY104" s="12"/>
      <c r="OZ104" s="12"/>
      <c r="PA104" s="12"/>
      <c r="PB104" s="12"/>
      <c r="PC104" s="12"/>
      <c r="PD104" s="12"/>
      <c r="PE104" s="12"/>
      <c r="PF104" s="12"/>
      <c r="PG104" s="12"/>
      <c r="PH104" s="12"/>
      <c r="PI104" s="12"/>
      <c r="PJ104" s="12"/>
      <c r="PK104" s="12"/>
      <c r="PL104" s="12"/>
      <c r="PM104" s="12"/>
      <c r="PN104" s="12"/>
      <c r="PO104" s="12"/>
      <c r="PP104" s="12"/>
      <c r="PQ104" s="12"/>
      <c r="PR104" s="12"/>
      <c r="PS104" s="12"/>
      <c r="PT104" s="12"/>
      <c r="PU104" s="12"/>
      <c r="PV104" s="12"/>
      <c r="PW104" s="12"/>
      <c r="PX104" s="12"/>
      <c r="PY104" s="12"/>
      <c r="PZ104" s="12"/>
      <c r="QA104" s="12"/>
      <c r="QB104" s="12"/>
      <c r="QC104" s="12"/>
      <c r="QD104" s="12"/>
      <c r="QE104" s="12"/>
      <c r="QF104" s="12"/>
      <c r="QG104" s="12"/>
      <c r="QH104" s="12"/>
      <c r="QI104" s="12"/>
      <c r="QJ104" s="12"/>
      <c r="QK104" s="12"/>
      <c r="QL104" s="12"/>
      <c r="QM104" s="12"/>
      <c r="QN104" s="12"/>
      <c r="QO104" s="12"/>
      <c r="QP104" s="12"/>
      <c r="QQ104" s="12"/>
      <c r="QR104" s="12"/>
      <c r="QS104" s="12"/>
      <c r="QT104" s="12"/>
      <c r="QU104" s="12"/>
      <c r="QV104" s="12"/>
      <c r="QW104" s="12"/>
      <c r="QX104" s="12"/>
      <c r="QY104" s="12"/>
      <c r="QZ104" s="12"/>
      <c r="RA104" s="12"/>
      <c r="RB104" s="12"/>
      <c r="RC104" s="12"/>
      <c r="RD104" s="12"/>
      <c r="RE104" s="12"/>
      <c r="RF104" s="12"/>
      <c r="RG104" s="12"/>
      <c r="RH104" s="12"/>
      <c r="RI104" s="12"/>
      <c r="RJ104" s="12"/>
      <c r="RK104" s="12"/>
      <c r="RL104" s="12"/>
      <c r="RM104" s="12"/>
      <c r="RN104" s="12"/>
      <c r="RO104" s="12"/>
      <c r="RP104" s="12"/>
      <c r="RQ104" s="12"/>
      <c r="RR104" s="12"/>
      <c r="RS104" s="12"/>
      <c r="RT104" s="12"/>
      <c r="RU104" s="12"/>
      <c r="RV104" s="12"/>
      <c r="RW104" s="12"/>
      <c r="RX104" s="12"/>
      <c r="RY104" s="12"/>
      <c r="RZ104" s="12"/>
      <c r="SA104" s="12"/>
      <c r="SB104" s="12"/>
      <c r="SC104" s="12"/>
      <c r="SD104" s="12"/>
      <c r="SE104" s="12"/>
      <c r="SF104" s="12"/>
      <c r="SG104" s="12"/>
      <c r="SH104" s="12"/>
      <c r="SI104" s="12"/>
      <c r="SJ104" s="12"/>
      <c r="SK104" s="12"/>
      <c r="SL104" s="12"/>
      <c r="SM104" s="12"/>
      <c r="SN104" s="12"/>
      <c r="SO104" s="12"/>
      <c r="SP104" s="12"/>
      <c r="SQ104" s="12"/>
      <c r="SR104" s="12"/>
      <c r="SS104" s="12"/>
      <c r="ST104" s="12"/>
      <c r="SU104" s="12"/>
      <c r="SV104" s="12"/>
      <c r="SW104" s="12"/>
      <c r="SX104" s="12"/>
      <c r="SY104" s="12"/>
      <c r="SZ104" s="12"/>
      <c r="TA104" s="12"/>
      <c r="TB104" s="12"/>
      <c r="TC104" s="12"/>
      <c r="TD104" s="12"/>
      <c r="TE104" s="12"/>
      <c r="TF104" s="12"/>
      <c r="TG104" s="12"/>
      <c r="TH104" s="12"/>
      <c r="TI104" s="12"/>
      <c r="TJ104" s="12"/>
      <c r="TK104" s="12"/>
      <c r="TL104" s="12"/>
      <c r="TM104" s="12"/>
      <c r="TN104" s="12"/>
      <c r="TO104" s="12"/>
      <c r="TP104" s="12"/>
      <c r="TQ104" s="12"/>
      <c r="TR104" s="12"/>
      <c r="TS104" s="12"/>
      <c r="TT104" s="12"/>
      <c r="TU104" s="12"/>
      <c r="TV104" s="12"/>
      <c r="TW104" s="12"/>
      <c r="TX104" s="12"/>
      <c r="TY104" s="12"/>
      <c r="TZ104" s="12"/>
      <c r="UA104" s="12"/>
      <c r="UB104" s="12"/>
      <c r="UC104" s="12"/>
      <c r="UD104" s="12"/>
      <c r="UE104" s="12"/>
      <c r="UF104" s="12"/>
      <c r="UG104" s="12"/>
      <c r="UH104" s="12"/>
      <c r="UI104" s="12"/>
      <c r="UJ104" s="12"/>
      <c r="UK104" s="12"/>
      <c r="UL104" s="12"/>
      <c r="UM104" s="12"/>
      <c r="UN104" s="12"/>
      <c r="UO104" s="12"/>
      <c r="UP104" s="12"/>
      <c r="UQ104" s="12"/>
      <c r="UR104" s="12"/>
      <c r="US104" s="12"/>
      <c r="UT104" s="12"/>
      <c r="UU104" s="12"/>
      <c r="UV104" s="12"/>
      <c r="UW104" s="12"/>
      <c r="UX104" s="12"/>
      <c r="UY104" s="12"/>
      <c r="UZ104" s="12"/>
      <c r="VA104" s="12"/>
      <c r="VB104" s="12"/>
      <c r="VC104" s="12"/>
      <c r="VD104" s="12"/>
      <c r="VE104" s="12"/>
      <c r="VF104" s="12"/>
      <c r="VG104" s="12"/>
      <c r="VH104" s="12"/>
      <c r="VI104" s="12"/>
      <c r="VJ104" s="12"/>
      <c r="VK104" s="12"/>
      <c r="VL104" s="12"/>
      <c r="VM104" s="12"/>
      <c r="VN104" s="12"/>
      <c r="VO104" s="12"/>
      <c r="VP104" s="12"/>
      <c r="VQ104" s="12"/>
      <c r="VR104" s="12"/>
      <c r="VS104" s="12"/>
      <c r="VT104" s="12"/>
      <c r="VU104" s="12"/>
      <c r="VV104" s="12"/>
      <c r="VW104" s="12"/>
      <c r="VX104" s="12"/>
      <c r="VY104" s="12"/>
      <c r="VZ104" s="12"/>
      <c r="WA104" s="12"/>
      <c r="WB104" s="12"/>
      <c r="WC104" s="12"/>
      <c r="WD104" s="12"/>
      <c r="WE104" s="12"/>
      <c r="WF104" s="12"/>
      <c r="WG104" s="12"/>
      <c r="WH104" s="12"/>
      <c r="WI104" s="12"/>
      <c r="WJ104" s="12"/>
      <c r="WK104" s="12"/>
      <c r="WL104" s="12"/>
      <c r="WM104" s="12"/>
      <c r="WN104" s="12"/>
      <c r="WO104" s="12"/>
      <c r="WP104" s="12"/>
      <c r="WQ104" s="12"/>
      <c r="WR104" s="12"/>
      <c r="WS104" s="12"/>
      <c r="WT104" s="12"/>
      <c r="WU104" s="12"/>
      <c r="WV104" s="12"/>
      <c r="WW104" s="12"/>
      <c r="WX104" s="12"/>
      <c r="WY104" s="12"/>
      <c r="WZ104" s="12"/>
      <c r="XA104" s="12"/>
      <c r="XB104" s="12"/>
      <c r="XC104" s="12"/>
      <c r="XD104" s="12"/>
      <c r="XE104" s="12"/>
      <c r="XF104" s="12"/>
      <c r="XG104" s="12"/>
      <c r="XH104" s="12"/>
      <c r="XI104" s="12"/>
      <c r="XJ104" s="12"/>
      <c r="XK104" s="12"/>
      <c r="XL104" s="12"/>
      <c r="XM104" s="12"/>
      <c r="XN104" s="12"/>
      <c r="XO104" s="12"/>
      <c r="XP104" s="12"/>
      <c r="XQ104" s="12"/>
      <c r="XR104" s="12"/>
      <c r="XS104" s="12"/>
      <c r="XT104" s="12"/>
      <c r="XU104" s="12"/>
      <c r="XV104" s="12"/>
      <c r="XW104" s="12"/>
      <c r="XX104" s="12"/>
      <c r="XY104" s="12"/>
      <c r="XZ104" s="12"/>
      <c r="YA104" s="12"/>
      <c r="YB104" s="12"/>
      <c r="YC104" s="12"/>
      <c r="YD104" s="12"/>
      <c r="YE104" s="12"/>
      <c r="YF104" s="12"/>
      <c r="YG104" s="12"/>
      <c r="YH104" s="12"/>
      <c r="YI104" s="12"/>
      <c r="YJ104" s="12"/>
      <c r="YK104" s="12"/>
      <c r="YL104" s="12"/>
      <c r="YM104" s="12"/>
      <c r="YN104" s="12"/>
      <c r="YO104" s="12"/>
      <c r="YP104" s="12"/>
      <c r="YQ104" s="12"/>
      <c r="YR104" s="12"/>
      <c r="YS104" s="12"/>
      <c r="YT104" s="12"/>
      <c r="YU104" s="12"/>
      <c r="YV104" s="12"/>
      <c r="YW104" s="12"/>
      <c r="YX104" s="12"/>
      <c r="YY104" s="12"/>
      <c r="YZ104" s="12"/>
      <c r="ZA104" s="12"/>
      <c r="ZB104" s="12"/>
      <c r="ZC104" s="12"/>
      <c r="ZD104" s="12"/>
      <c r="ZE104" s="12"/>
      <c r="ZF104" s="12"/>
      <c r="ZG104" s="12"/>
      <c r="ZH104" s="12"/>
      <c r="ZI104" s="12"/>
      <c r="ZJ104" s="12"/>
      <c r="ZK104" s="12"/>
      <c r="ZL104" s="12"/>
      <c r="ZM104" s="12"/>
      <c r="ZN104" s="12"/>
      <c r="ZO104" s="12"/>
      <c r="ZP104" s="12"/>
      <c r="ZQ104" s="12"/>
      <c r="ZR104" s="12"/>
      <c r="ZS104" s="12"/>
      <c r="ZT104" s="12"/>
      <c r="ZU104" s="12"/>
      <c r="ZV104" s="12"/>
      <c r="ZW104" s="12"/>
      <c r="ZX104" s="12"/>
      <c r="ZY104" s="12"/>
      <c r="ZZ104" s="12"/>
      <c r="AAA104" s="12"/>
      <c r="AAB104" s="12"/>
      <c r="AAC104" s="12"/>
      <c r="AAD104" s="12"/>
      <c r="AAE104" s="12"/>
      <c r="AAF104" s="12"/>
      <c r="AAG104" s="12"/>
      <c r="AAH104" s="12"/>
      <c r="AAI104" s="12"/>
      <c r="AAJ104" s="12"/>
      <c r="AAK104" s="12"/>
      <c r="AAL104" s="12"/>
      <c r="AAM104" s="12"/>
      <c r="AAN104" s="12"/>
      <c r="AAO104" s="12"/>
      <c r="AAP104" s="12"/>
      <c r="AAQ104" s="12"/>
      <c r="AAR104" s="12"/>
      <c r="AAS104" s="12"/>
      <c r="AAT104" s="12"/>
      <c r="AAU104" s="12"/>
      <c r="AAV104" s="12"/>
      <c r="AAW104" s="12"/>
      <c r="AAX104" s="12"/>
      <c r="AAY104" s="12"/>
      <c r="AAZ104" s="12"/>
      <c r="ABA104" s="12"/>
      <c r="ABB104" s="12"/>
      <c r="ABC104" s="12"/>
      <c r="ABD104" s="12"/>
      <c r="ABE104" s="12"/>
      <c r="ABF104" s="12"/>
      <c r="ABG104" s="12"/>
      <c r="ABH104" s="12"/>
      <c r="ABI104" s="12"/>
      <c r="ABJ104" s="12"/>
      <c r="ABK104" s="12"/>
      <c r="ABL104" s="12"/>
      <c r="ABM104" s="12"/>
      <c r="ABN104" s="12"/>
      <c r="ABO104" s="12"/>
      <c r="ABP104" s="12"/>
      <c r="ABQ104" s="12"/>
      <c r="ABR104" s="12"/>
      <c r="ABS104" s="12"/>
      <c r="ABT104" s="12"/>
      <c r="ABU104" s="12"/>
      <c r="ABV104" s="12"/>
      <c r="ABW104" s="12"/>
      <c r="ABX104" s="12"/>
      <c r="ABY104" s="12"/>
      <c r="ABZ104" s="12"/>
      <c r="ACA104" s="12"/>
      <c r="ACB104" s="12"/>
      <c r="ACC104" s="12"/>
      <c r="ACD104" s="12"/>
      <c r="ACE104" s="12"/>
      <c r="ACF104" s="12"/>
      <c r="ACG104" s="12"/>
      <c r="ACH104" s="12"/>
      <c r="ACI104" s="12"/>
      <c r="ACJ104" s="12"/>
      <c r="ACK104" s="12"/>
      <c r="ACL104" s="12"/>
      <c r="ACM104" s="12"/>
      <c r="ACN104" s="12"/>
      <c r="ACO104" s="12"/>
      <c r="ACP104" s="12"/>
      <c r="ACQ104" s="12"/>
      <c r="ACR104" s="12"/>
      <c r="ACS104" s="12"/>
      <c r="ACT104" s="12"/>
      <c r="ACU104" s="12"/>
      <c r="ACV104" s="12"/>
      <c r="ACW104" s="12"/>
      <c r="ACX104" s="12"/>
      <c r="ACY104" s="12"/>
      <c r="ACZ104" s="12"/>
      <c r="ADA104" s="12"/>
      <c r="ADB104" s="12"/>
      <c r="ADC104" s="12"/>
      <c r="ADD104" s="12"/>
      <c r="ADE104" s="12"/>
      <c r="ADF104" s="12"/>
      <c r="ADG104" s="12"/>
      <c r="ADH104" s="12"/>
      <c r="ADI104" s="12"/>
      <c r="ADJ104" s="12"/>
      <c r="ADK104" s="12"/>
      <c r="ADL104" s="12"/>
      <c r="ADM104" s="12"/>
      <c r="ADN104" s="12"/>
      <c r="ADO104" s="12"/>
      <c r="ADP104" s="12"/>
      <c r="ADQ104" s="12"/>
      <c r="ADR104" s="12"/>
      <c r="ADS104" s="12"/>
      <c r="ADT104" s="12"/>
      <c r="ADU104" s="12"/>
      <c r="ADV104" s="12"/>
      <c r="ADW104" s="12"/>
      <c r="ADX104" s="12"/>
      <c r="ADY104" s="12"/>
      <c r="ADZ104" s="12"/>
      <c r="AEA104" s="12"/>
      <c r="AEB104" s="12"/>
      <c r="AEC104" s="12"/>
      <c r="AED104" s="12"/>
      <c r="AEE104" s="12"/>
      <c r="AEF104" s="12"/>
      <c r="AEG104" s="12"/>
      <c r="AEH104" s="12"/>
      <c r="AEI104" s="12"/>
      <c r="AEJ104" s="12"/>
      <c r="AEK104" s="12"/>
      <c r="AEL104" s="12"/>
      <c r="AEM104" s="12"/>
      <c r="AEN104" s="12"/>
      <c r="AEO104" s="12"/>
      <c r="AEP104" s="12"/>
      <c r="AEQ104" s="12"/>
      <c r="AER104" s="12"/>
      <c r="AES104" s="12"/>
      <c r="AET104" s="12"/>
      <c r="AEU104" s="12"/>
      <c r="AEV104" s="12"/>
      <c r="AEW104" s="12"/>
      <c r="AEX104" s="12"/>
      <c r="AEY104" s="12"/>
      <c r="AEZ104" s="12"/>
      <c r="AFA104" s="12"/>
      <c r="AFB104" s="12"/>
      <c r="AFC104" s="12"/>
      <c r="AFD104" s="12"/>
      <c r="AFE104" s="12"/>
      <c r="AFF104" s="12"/>
      <c r="AFG104" s="12"/>
      <c r="AFH104" s="12"/>
      <c r="AFI104" s="12"/>
      <c r="AFJ104" s="12"/>
      <c r="AFK104" s="12"/>
      <c r="AFL104" s="12"/>
      <c r="AFM104" s="12"/>
      <c r="AFN104" s="12"/>
      <c r="AFO104" s="12"/>
      <c r="AFP104" s="12"/>
      <c r="AFQ104" s="12"/>
      <c r="AFR104" s="12"/>
      <c r="AFS104" s="12"/>
      <c r="AFT104" s="12"/>
      <c r="AFU104" s="12"/>
      <c r="AFV104" s="12"/>
      <c r="AFW104" s="12"/>
      <c r="AFX104" s="12"/>
      <c r="AFY104" s="12"/>
      <c r="AFZ104" s="12"/>
      <c r="AGA104" s="12"/>
      <c r="AGB104" s="12"/>
      <c r="AGC104" s="12"/>
      <c r="AGD104" s="12"/>
      <c r="AGE104" s="12"/>
      <c r="AGF104" s="12"/>
      <c r="AGG104" s="12"/>
      <c r="AGH104" s="12"/>
      <c r="AGI104" s="12"/>
      <c r="AGJ104" s="12"/>
      <c r="AGK104" s="12"/>
      <c r="AGL104" s="12"/>
      <c r="AGM104" s="12"/>
      <c r="AGN104" s="12"/>
      <c r="AGO104" s="12"/>
      <c r="AGP104" s="12"/>
      <c r="AGQ104" s="12"/>
      <c r="AGR104" s="12"/>
      <c r="AGS104" s="12"/>
      <c r="AGT104" s="12"/>
      <c r="AGU104" s="12"/>
      <c r="AGV104" s="12"/>
      <c r="AGW104" s="12"/>
      <c r="AGX104" s="12"/>
      <c r="AGY104" s="12"/>
      <c r="AGZ104" s="12"/>
      <c r="AHA104" s="12"/>
      <c r="AHB104" s="12"/>
      <c r="AHC104" s="12"/>
      <c r="AHD104" s="12"/>
      <c r="AHE104" s="12"/>
      <c r="AHF104" s="12"/>
      <c r="AHG104" s="12"/>
      <c r="AHH104" s="12"/>
      <c r="AHI104" s="12"/>
      <c r="AHJ104" s="12"/>
      <c r="AHK104" s="12"/>
      <c r="AHL104" s="12"/>
      <c r="AHM104" s="12"/>
      <c r="AHN104" s="12"/>
      <c r="AHO104" s="12"/>
      <c r="AHP104" s="12"/>
      <c r="AHQ104" s="12"/>
      <c r="AHR104" s="12"/>
      <c r="AHS104" s="12"/>
      <c r="AHT104" s="12"/>
      <c r="AHU104" s="12"/>
      <c r="AHV104" s="12"/>
      <c r="AHW104" s="12"/>
      <c r="AHX104" s="12"/>
      <c r="AHY104" s="12"/>
      <c r="AHZ104" s="12"/>
      <c r="AIA104" s="12"/>
      <c r="AIB104" s="12"/>
      <c r="AIC104" s="12"/>
      <c r="AID104" s="12"/>
      <c r="AIE104" s="12"/>
      <c r="AIF104" s="12"/>
      <c r="AIG104" s="12"/>
      <c r="AIH104" s="12"/>
      <c r="AII104" s="12"/>
      <c r="AIJ104" s="12"/>
      <c r="AIK104" s="12"/>
      <c r="AIL104" s="12"/>
      <c r="AIM104" s="12"/>
      <c r="AIN104" s="12"/>
      <c r="AIO104" s="12"/>
      <c r="AIP104" s="12"/>
      <c r="AIQ104" s="12"/>
      <c r="AIR104" s="12"/>
      <c r="AIS104" s="12"/>
      <c r="AIT104" s="12"/>
      <c r="AIU104" s="12"/>
      <c r="AIV104" s="12"/>
      <c r="AIW104" s="12"/>
      <c r="AIX104" s="12"/>
      <c r="AIY104" s="12"/>
      <c r="AIZ104" s="12"/>
      <c r="AJA104" s="12"/>
      <c r="AJB104" s="12"/>
      <c r="AJC104" s="12"/>
      <c r="AJD104" s="12"/>
      <c r="AJE104" s="12"/>
      <c r="AJF104" s="12"/>
      <c r="AJG104" s="12"/>
      <c r="AJH104" s="12"/>
      <c r="AJI104" s="12"/>
      <c r="AJJ104" s="12"/>
      <c r="AJK104" s="12"/>
      <c r="AJL104" s="12"/>
      <c r="AJM104" s="12"/>
      <c r="AJN104" s="12"/>
      <c r="AJO104" s="12"/>
      <c r="AJP104" s="12"/>
      <c r="AJQ104" s="12"/>
      <c r="AJR104" s="12"/>
      <c r="AJS104" s="12"/>
      <c r="AJT104" s="12"/>
      <c r="AJU104" s="12"/>
      <c r="AJV104" s="12"/>
      <c r="AJW104" s="12"/>
      <c r="AJX104" s="12"/>
      <c r="AJY104" s="12"/>
      <c r="AJZ104" s="12"/>
      <c r="AKA104" s="12"/>
      <c r="AKB104" s="12"/>
      <c r="AKC104" s="12"/>
      <c r="AKD104" s="12"/>
      <c r="AKE104" s="12"/>
      <c r="AKF104" s="12"/>
      <c r="AKG104" s="12"/>
      <c r="AKH104" s="12"/>
      <c r="AKI104" s="12"/>
      <c r="AKJ104" s="12"/>
      <c r="AKK104" s="12"/>
      <c r="AKL104" s="12"/>
      <c r="AKM104" s="12"/>
      <c r="AKN104" s="12"/>
      <c r="AKO104" s="12"/>
      <c r="AKP104" s="12"/>
      <c r="AKQ104" s="12"/>
      <c r="AKR104" s="12"/>
      <c r="AKS104" s="12"/>
      <c r="AKT104" s="12"/>
      <c r="AKU104" s="12"/>
      <c r="AKV104" s="12"/>
      <c r="AKW104" s="12"/>
      <c r="AKX104" s="12"/>
      <c r="AKY104" s="12"/>
      <c r="AKZ104" s="12"/>
      <c r="ALA104" s="12"/>
      <c r="ALB104" s="12"/>
      <c r="ALC104" s="12"/>
      <c r="ALD104" s="12"/>
      <c r="ALE104" s="12"/>
      <c r="ALF104" s="12"/>
      <c r="ALG104" s="12"/>
      <c r="ALH104" s="12"/>
      <c r="ALI104" s="12"/>
      <c r="ALJ104" s="12"/>
      <c r="ALK104" s="12"/>
      <c r="ALL104" s="12"/>
      <c r="ALM104" s="12"/>
      <c r="ALN104" s="12"/>
      <c r="ALO104" s="12"/>
      <c r="ALP104" s="12"/>
      <c r="ALQ104" s="12"/>
      <c r="ALR104" s="12"/>
      <c r="ALS104" s="12"/>
      <c r="ALT104" s="12"/>
      <c r="ALU104" s="12"/>
      <c r="ALV104" s="12"/>
      <c r="ALW104" s="12"/>
      <c r="ALX104" s="12"/>
      <c r="ALY104" s="12"/>
      <c r="ALZ104" s="12"/>
      <c r="AMA104" s="12"/>
      <c r="AMB104" s="12"/>
      <c r="AMC104" s="12"/>
      <c r="AMD104" s="12"/>
      <c r="AME104" s="12"/>
      <c r="AMF104" s="12"/>
      <c r="AMG104" s="12"/>
      <c r="AMH104" s="12"/>
      <c r="AMI104" s="12"/>
      <c r="AMJ104" s="12"/>
      <c r="AMK104" s="12"/>
      <c r="AML104" s="12"/>
      <c r="AMM104" s="12"/>
      <c r="AMN104" s="12"/>
      <c r="AMO104" s="12"/>
      <c r="AMP104" s="12"/>
      <c r="AMQ104" s="12"/>
      <c r="AMR104" s="12"/>
      <c r="AMS104" s="12"/>
      <c r="AMT104" s="12"/>
      <c r="AMU104" s="12"/>
      <c r="AMV104" s="12"/>
      <c r="AMW104" s="12"/>
      <c r="AMX104" s="12"/>
      <c r="AMY104" s="12"/>
      <c r="AMZ104" s="12"/>
      <c r="ANA104" s="12"/>
      <c r="ANB104" s="12"/>
      <c r="ANC104" s="12"/>
      <c r="AND104" s="12"/>
      <c r="ANE104" s="12"/>
      <c r="ANF104" s="12"/>
      <c r="ANG104" s="12"/>
      <c r="ANH104" s="12"/>
      <c r="ANI104" s="12"/>
      <c r="ANJ104" s="12"/>
      <c r="ANK104" s="12"/>
      <c r="ANL104" s="12"/>
      <c r="ANM104" s="12"/>
      <c r="ANN104" s="12"/>
      <c r="ANO104" s="12"/>
      <c r="ANP104" s="12"/>
      <c r="ANQ104" s="12"/>
      <c r="ANR104" s="12"/>
      <c r="ANS104" s="12"/>
      <c r="ANT104" s="12"/>
      <c r="ANU104" s="12"/>
      <c r="ANV104" s="12"/>
      <c r="ANW104" s="12"/>
      <c r="ANX104" s="12"/>
      <c r="ANY104" s="12"/>
      <c r="ANZ104" s="12"/>
      <c r="AOA104" s="12"/>
      <c r="AOB104" s="12"/>
      <c r="AOC104" s="12"/>
      <c r="AOD104" s="12"/>
      <c r="AOE104" s="12"/>
      <c r="AOF104" s="12"/>
      <c r="AOG104" s="12"/>
      <c r="AOH104" s="12"/>
      <c r="AOI104" s="12"/>
      <c r="AOJ104" s="12"/>
      <c r="AOK104" s="12"/>
      <c r="AOL104" s="12"/>
      <c r="AOM104" s="12"/>
      <c r="AON104" s="12"/>
      <c r="AOO104" s="12"/>
      <c r="AOP104" s="12"/>
      <c r="AOQ104" s="12"/>
      <c r="AOR104" s="12"/>
      <c r="AOS104" s="12"/>
      <c r="AOT104" s="12"/>
      <c r="AOU104" s="12"/>
      <c r="AOV104" s="12"/>
      <c r="AOW104" s="12"/>
      <c r="AOX104" s="12"/>
      <c r="AOY104" s="12"/>
      <c r="AOZ104" s="12"/>
      <c r="APA104" s="12"/>
      <c r="APB104" s="12"/>
      <c r="APC104" s="12"/>
      <c r="APD104" s="12"/>
      <c r="APE104" s="12"/>
      <c r="APF104" s="12"/>
      <c r="APG104" s="12"/>
      <c r="APH104" s="12"/>
      <c r="API104" s="12"/>
      <c r="APJ104" s="12"/>
      <c r="APK104" s="12"/>
      <c r="APL104" s="12"/>
      <c r="APM104" s="12"/>
      <c r="APN104" s="12"/>
      <c r="APO104" s="12"/>
      <c r="APP104" s="12"/>
      <c r="APQ104" s="12"/>
      <c r="APR104" s="12"/>
      <c r="APS104" s="12"/>
      <c r="APT104" s="12"/>
      <c r="APU104" s="12"/>
      <c r="APV104" s="12"/>
      <c r="APW104" s="12"/>
      <c r="APX104" s="12"/>
      <c r="APY104" s="12"/>
      <c r="APZ104" s="12"/>
      <c r="AQA104" s="12"/>
      <c r="AQB104" s="12"/>
      <c r="AQC104" s="12"/>
      <c r="AQD104" s="12"/>
      <c r="AQE104" s="12"/>
      <c r="AQF104" s="12"/>
      <c r="AQG104" s="12"/>
      <c r="AQH104" s="12"/>
      <c r="AQI104" s="12"/>
      <c r="AQJ104" s="12"/>
      <c r="AQK104" s="12"/>
      <c r="AQL104" s="12"/>
      <c r="AQM104" s="12"/>
      <c r="AQN104" s="12"/>
      <c r="AQO104" s="12"/>
      <c r="AQP104" s="12"/>
      <c r="AQQ104" s="12"/>
      <c r="AQR104" s="12"/>
      <c r="AQS104" s="12"/>
      <c r="AQT104" s="12"/>
      <c r="AQU104" s="12"/>
      <c r="AQV104" s="12"/>
      <c r="AQW104" s="12"/>
      <c r="AQX104" s="12"/>
      <c r="AQY104" s="12"/>
      <c r="AQZ104" s="12"/>
      <c r="ARA104" s="12"/>
      <c r="ARB104" s="12"/>
      <c r="ARC104" s="12"/>
      <c r="ARD104" s="12"/>
      <c r="ARE104" s="12"/>
      <c r="ARF104" s="12"/>
      <c r="ARG104" s="12"/>
      <c r="ARH104" s="12"/>
      <c r="ARI104" s="12"/>
      <c r="ARJ104" s="12"/>
      <c r="ARK104" s="12"/>
      <c r="ARL104" s="12"/>
      <c r="ARM104" s="12"/>
      <c r="ARN104" s="12"/>
      <c r="ARO104" s="12"/>
      <c r="ARP104" s="12"/>
      <c r="ARQ104" s="12"/>
      <c r="ARR104" s="12"/>
      <c r="ARS104" s="12"/>
      <c r="ART104" s="12"/>
      <c r="ARU104" s="12"/>
      <c r="ARV104" s="12"/>
      <c r="ARW104" s="12"/>
      <c r="ARX104" s="12"/>
      <c r="ARY104" s="12"/>
      <c r="ARZ104" s="12"/>
      <c r="ASA104" s="12"/>
      <c r="ASB104" s="12"/>
      <c r="ASC104" s="12"/>
      <c r="ASD104" s="12"/>
      <c r="ASE104" s="12"/>
      <c r="ASF104" s="12"/>
      <c r="ASG104" s="12"/>
      <c r="ASH104" s="12"/>
      <c r="ASI104" s="12"/>
      <c r="ASJ104" s="12"/>
      <c r="ASK104" s="12"/>
      <c r="ASL104" s="12"/>
      <c r="ASM104" s="12"/>
      <c r="ASN104" s="12"/>
      <c r="ASO104" s="12"/>
      <c r="ASP104" s="12"/>
      <c r="ASQ104" s="12"/>
      <c r="ASR104" s="12"/>
      <c r="ASS104" s="12"/>
      <c r="AST104" s="12"/>
      <c r="ASU104" s="12"/>
      <c r="ASV104" s="12"/>
      <c r="ASW104" s="12"/>
      <c r="ASX104" s="12"/>
      <c r="ASY104" s="12"/>
      <c r="ASZ104" s="12"/>
      <c r="ATA104" s="12"/>
      <c r="ATB104" s="12"/>
      <c r="ATC104" s="12"/>
      <c r="ATD104" s="12"/>
      <c r="ATE104" s="12"/>
      <c r="ATF104" s="12"/>
      <c r="ATG104" s="12"/>
      <c r="ATH104" s="12"/>
      <c r="ATI104" s="12"/>
      <c r="ATJ104" s="12"/>
      <c r="ATK104" s="12"/>
      <c r="ATL104" s="12"/>
      <c r="ATM104" s="12"/>
      <c r="ATN104" s="12"/>
      <c r="ATO104" s="12"/>
      <c r="ATP104" s="12"/>
      <c r="ATQ104" s="12"/>
      <c r="ATR104" s="12"/>
      <c r="ATS104" s="12"/>
      <c r="ATT104" s="12"/>
      <c r="ATU104" s="12"/>
      <c r="ATV104" s="12"/>
      <c r="ATW104" s="12"/>
      <c r="ATX104" s="12"/>
      <c r="ATY104" s="12"/>
      <c r="ATZ104" s="12"/>
      <c r="AUA104" s="12"/>
      <c r="AUB104" s="12"/>
      <c r="AUC104" s="12"/>
      <c r="AUD104" s="12"/>
      <c r="AUE104" s="12"/>
      <c r="AUF104" s="12"/>
      <c r="AUG104" s="12"/>
      <c r="AUH104" s="12"/>
      <c r="AUI104" s="12"/>
      <c r="AUJ104" s="12"/>
      <c r="AUK104" s="12"/>
      <c r="AUL104" s="12"/>
      <c r="AUM104" s="12"/>
      <c r="AUN104" s="12"/>
      <c r="AUO104" s="12"/>
      <c r="AUP104" s="12"/>
      <c r="AUQ104" s="12"/>
      <c r="AUR104" s="12"/>
      <c r="AUS104" s="12"/>
      <c r="AUT104" s="12"/>
      <c r="AUU104" s="12"/>
      <c r="AUV104" s="12"/>
      <c r="AUW104" s="12"/>
      <c r="AUX104" s="12"/>
      <c r="AUY104" s="12"/>
      <c r="AUZ104" s="12"/>
      <c r="AVA104" s="12"/>
      <c r="AVB104" s="12"/>
      <c r="AVC104" s="12"/>
      <c r="AVD104" s="12"/>
      <c r="AVE104" s="12"/>
      <c r="AVF104" s="12"/>
      <c r="AVG104" s="12"/>
      <c r="AVH104" s="12"/>
      <c r="AVI104" s="12"/>
      <c r="AVJ104" s="12"/>
      <c r="AVK104" s="12"/>
      <c r="AVL104" s="12"/>
      <c r="AVM104" s="12"/>
      <c r="AVN104" s="12"/>
      <c r="AVO104" s="12"/>
      <c r="AVP104" s="12"/>
      <c r="AVQ104" s="12"/>
      <c r="AVR104" s="12"/>
      <c r="AVS104" s="12"/>
      <c r="AVT104" s="12"/>
      <c r="AVU104" s="12"/>
      <c r="AVV104" s="12"/>
      <c r="AVW104" s="12"/>
      <c r="AVX104" s="12"/>
      <c r="AVY104" s="12"/>
      <c r="AVZ104" s="12"/>
      <c r="AWA104" s="12"/>
      <c r="AWB104" s="12"/>
      <c r="AWC104" s="12"/>
      <c r="AWD104" s="12"/>
      <c r="AWE104" s="12"/>
      <c r="AWF104" s="12"/>
      <c r="AWG104" s="12"/>
      <c r="AWH104" s="12"/>
      <c r="AWI104" s="12"/>
      <c r="AWJ104" s="12"/>
      <c r="AWK104" s="12"/>
      <c r="AWL104" s="12"/>
      <c r="AWM104" s="12"/>
      <c r="AWN104" s="12"/>
      <c r="AWO104" s="12"/>
      <c r="AWP104" s="12"/>
      <c r="AWQ104" s="12"/>
      <c r="AWR104" s="12"/>
      <c r="AWS104" s="12"/>
      <c r="AWT104" s="12"/>
      <c r="AWU104" s="12"/>
      <c r="AWV104" s="12"/>
      <c r="AWW104" s="12"/>
      <c r="AWX104" s="12"/>
      <c r="AWY104" s="12"/>
      <c r="AWZ104" s="12"/>
      <c r="AXA104" s="12"/>
      <c r="AXB104" s="12"/>
      <c r="AXC104" s="12"/>
      <c r="AXD104" s="12"/>
      <c r="AXE104" s="12"/>
      <c r="AXF104" s="12"/>
      <c r="AXG104" s="12"/>
      <c r="AXH104" s="12"/>
      <c r="AXI104" s="12"/>
      <c r="AXJ104" s="12"/>
      <c r="AXK104" s="12"/>
      <c r="AXL104" s="12"/>
      <c r="AXM104" s="12"/>
      <c r="AXN104" s="12"/>
      <c r="AXO104" s="12"/>
      <c r="AXP104" s="12"/>
      <c r="AXQ104" s="12"/>
      <c r="AXR104" s="12"/>
      <c r="AXS104" s="12"/>
      <c r="AXT104" s="12"/>
      <c r="AXU104" s="12"/>
      <c r="AXV104" s="12"/>
      <c r="AXW104" s="12"/>
      <c r="AXX104" s="12"/>
      <c r="AXY104" s="12"/>
      <c r="AXZ104" s="12"/>
      <c r="AYA104" s="12"/>
      <c r="AYB104" s="12"/>
      <c r="AYC104" s="12"/>
      <c r="AYD104" s="12"/>
      <c r="AYE104" s="12"/>
      <c r="AYF104" s="12"/>
      <c r="AYG104" s="12"/>
      <c r="AYH104" s="12"/>
      <c r="AYI104" s="12"/>
      <c r="AYJ104" s="12"/>
      <c r="AYK104" s="12"/>
      <c r="AYL104" s="12"/>
      <c r="AYM104" s="12"/>
      <c r="AYN104" s="12"/>
      <c r="AYO104" s="12"/>
      <c r="AYP104" s="12"/>
      <c r="AYQ104" s="12"/>
      <c r="AYR104" s="12"/>
      <c r="AYS104" s="12"/>
      <c r="AYT104" s="12"/>
      <c r="AYU104" s="12"/>
      <c r="AYV104" s="12"/>
      <c r="AYW104" s="12"/>
      <c r="AYX104" s="12"/>
      <c r="AYY104" s="12"/>
      <c r="AYZ104" s="12"/>
      <c r="AZA104" s="12"/>
      <c r="AZB104" s="12"/>
      <c r="AZC104" s="12"/>
      <c r="AZD104" s="12"/>
      <c r="AZE104" s="12"/>
      <c r="AZF104" s="12"/>
      <c r="AZG104" s="12"/>
      <c r="AZH104" s="12"/>
      <c r="AZI104" s="12"/>
      <c r="AZJ104" s="12"/>
      <c r="AZK104" s="12"/>
      <c r="AZL104" s="12"/>
      <c r="AZM104" s="12"/>
      <c r="AZN104" s="12"/>
      <c r="AZO104" s="12"/>
      <c r="AZP104" s="12"/>
      <c r="AZQ104" s="12"/>
      <c r="AZR104" s="12"/>
      <c r="AZS104" s="12"/>
      <c r="AZT104" s="12"/>
      <c r="AZU104" s="12"/>
      <c r="AZV104" s="12"/>
      <c r="AZW104" s="12"/>
      <c r="AZX104" s="12"/>
      <c r="AZY104" s="12"/>
      <c r="AZZ104" s="12"/>
      <c r="BAA104" s="12"/>
      <c r="BAB104" s="12"/>
      <c r="BAC104" s="12"/>
      <c r="BAD104" s="12"/>
      <c r="BAE104" s="12"/>
      <c r="BAF104" s="12"/>
      <c r="BAG104" s="12"/>
      <c r="BAH104" s="12"/>
      <c r="BAI104" s="12"/>
      <c r="BAJ104" s="12"/>
      <c r="BAK104" s="12"/>
      <c r="BAL104" s="12"/>
      <c r="BAM104" s="12"/>
      <c r="BAN104" s="12"/>
      <c r="BAO104" s="12"/>
      <c r="BAP104" s="12"/>
      <c r="BAQ104" s="12"/>
      <c r="BAR104" s="12"/>
      <c r="BAS104" s="12"/>
      <c r="BAT104" s="12"/>
      <c r="BAU104" s="12"/>
      <c r="BAV104" s="12"/>
      <c r="BAW104" s="12"/>
      <c r="BAX104" s="12"/>
      <c r="BAY104" s="12"/>
      <c r="BAZ104" s="12"/>
      <c r="BBA104" s="12"/>
      <c r="BBB104" s="12"/>
      <c r="BBC104" s="12"/>
      <c r="BBD104" s="12"/>
      <c r="BBE104" s="12"/>
      <c r="BBF104" s="12"/>
      <c r="BBG104" s="12"/>
      <c r="BBH104" s="12"/>
      <c r="BBI104" s="12"/>
      <c r="BBJ104" s="12"/>
      <c r="BBK104" s="12"/>
      <c r="BBL104" s="12"/>
      <c r="BBM104" s="12"/>
      <c r="BBN104" s="12"/>
      <c r="BBO104" s="12"/>
      <c r="BBP104" s="12"/>
      <c r="BBQ104" s="12"/>
      <c r="BBR104" s="12"/>
      <c r="BBS104" s="12"/>
      <c r="BBT104" s="12"/>
      <c r="BBU104" s="12"/>
      <c r="BBV104" s="12"/>
      <c r="BBW104" s="12"/>
      <c r="BBX104" s="12"/>
      <c r="BBY104" s="12"/>
      <c r="BBZ104" s="12"/>
      <c r="BCA104" s="12"/>
      <c r="BCB104" s="12"/>
      <c r="BCC104" s="12"/>
      <c r="BCD104" s="12"/>
      <c r="BCE104" s="12"/>
      <c r="BCF104" s="12"/>
      <c r="BCG104" s="12"/>
      <c r="BCH104" s="12"/>
      <c r="BCI104" s="12"/>
      <c r="BCJ104" s="12"/>
      <c r="BCK104" s="12"/>
      <c r="BCL104" s="12"/>
      <c r="BCM104" s="12"/>
      <c r="BCN104" s="12"/>
      <c r="BCO104" s="12"/>
      <c r="BCP104" s="12"/>
      <c r="BCQ104" s="12"/>
      <c r="BCR104" s="12"/>
      <c r="BCS104" s="12"/>
      <c r="BCT104" s="12"/>
      <c r="BCU104" s="12"/>
      <c r="BCV104" s="12"/>
      <c r="BCW104" s="12"/>
      <c r="BCX104" s="12"/>
      <c r="BCY104" s="12"/>
      <c r="BCZ104" s="12"/>
      <c r="BDA104" s="12"/>
      <c r="BDB104" s="12"/>
      <c r="BDC104" s="12"/>
      <c r="BDD104" s="12"/>
      <c r="BDE104" s="12"/>
      <c r="BDF104" s="12"/>
      <c r="BDG104" s="12"/>
      <c r="BDH104" s="12"/>
      <c r="BDI104" s="12"/>
      <c r="BDJ104" s="12"/>
      <c r="BDK104" s="12"/>
      <c r="BDL104" s="12"/>
      <c r="BDM104" s="12"/>
      <c r="BDN104" s="12"/>
      <c r="BDO104" s="12"/>
      <c r="BDP104" s="12"/>
      <c r="BDQ104" s="12"/>
      <c r="BDR104" s="12"/>
      <c r="BDS104" s="12"/>
      <c r="BDT104" s="12"/>
      <c r="BDU104" s="12"/>
      <c r="BDV104" s="12"/>
      <c r="BDW104" s="12"/>
      <c r="BDX104" s="12"/>
      <c r="BDY104" s="12"/>
      <c r="BDZ104" s="12"/>
      <c r="BEA104" s="12"/>
      <c r="BEB104" s="12"/>
      <c r="BEC104" s="12"/>
      <c r="BED104" s="12"/>
      <c r="BEE104" s="12"/>
      <c r="BEF104" s="12"/>
      <c r="BEG104" s="12"/>
      <c r="BEH104" s="12"/>
      <c r="BEI104" s="12"/>
      <c r="BEJ104" s="12"/>
      <c r="BEK104" s="12"/>
      <c r="BEL104" s="12"/>
      <c r="BEM104" s="12"/>
      <c r="BEN104" s="12"/>
      <c r="BEO104" s="12"/>
      <c r="BEP104" s="12"/>
      <c r="BEQ104" s="12"/>
      <c r="BER104" s="12"/>
      <c r="BES104" s="12"/>
      <c r="BET104" s="12"/>
      <c r="BEU104" s="12"/>
      <c r="BEV104" s="12"/>
      <c r="BEW104" s="12"/>
      <c r="BEX104" s="12"/>
      <c r="BEY104" s="12"/>
      <c r="BEZ104" s="12"/>
      <c r="BFA104" s="12"/>
      <c r="BFB104" s="12"/>
      <c r="BFC104" s="12"/>
      <c r="BFD104" s="12"/>
      <c r="BFE104" s="12"/>
      <c r="BFF104" s="12"/>
      <c r="BFG104" s="12"/>
      <c r="BFH104" s="12"/>
      <c r="BFI104" s="12"/>
      <c r="BFJ104" s="12"/>
      <c r="BFK104" s="12"/>
      <c r="BFL104" s="12"/>
      <c r="BFM104" s="12"/>
      <c r="BFN104" s="12"/>
      <c r="BFO104" s="12"/>
      <c r="BFP104" s="12"/>
      <c r="BFQ104" s="12"/>
      <c r="BFR104" s="12"/>
      <c r="BFS104" s="12"/>
      <c r="BFT104" s="12"/>
      <c r="BFU104" s="12"/>
      <c r="BFV104" s="12"/>
      <c r="BFW104" s="12"/>
      <c r="BFX104" s="12"/>
      <c r="BFY104" s="12"/>
      <c r="BFZ104" s="12"/>
      <c r="BGA104" s="12"/>
      <c r="BGB104" s="12"/>
      <c r="BGC104" s="12"/>
      <c r="BGD104" s="12"/>
      <c r="BGE104" s="12"/>
      <c r="BGF104" s="12"/>
      <c r="BGG104" s="12"/>
      <c r="BGH104" s="12"/>
      <c r="BGI104" s="12"/>
      <c r="BGJ104" s="12"/>
      <c r="BGK104" s="12"/>
      <c r="BGL104" s="12"/>
      <c r="BGM104" s="12"/>
      <c r="BGN104" s="12"/>
      <c r="BGO104" s="12"/>
      <c r="BGP104" s="12"/>
      <c r="BGQ104" s="12"/>
      <c r="BGR104" s="12"/>
      <c r="BGS104" s="12"/>
      <c r="BGT104" s="12"/>
      <c r="BGU104" s="12"/>
      <c r="BGV104" s="12"/>
      <c r="BGW104" s="12"/>
      <c r="BGX104" s="12"/>
      <c r="BGY104" s="12"/>
      <c r="BGZ104" s="12"/>
      <c r="BHA104" s="12"/>
      <c r="BHB104" s="12"/>
      <c r="BHC104" s="12"/>
      <c r="BHD104" s="12"/>
      <c r="BHE104" s="12"/>
      <c r="BHF104" s="12"/>
      <c r="BHG104" s="12"/>
      <c r="BHH104" s="12"/>
      <c r="BHI104" s="12"/>
      <c r="BHJ104" s="12"/>
      <c r="BHK104" s="12"/>
      <c r="BHL104" s="12"/>
      <c r="BHM104" s="12"/>
      <c r="BHN104" s="12"/>
      <c r="BHO104" s="12"/>
      <c r="BHP104" s="12"/>
      <c r="BHQ104" s="12"/>
      <c r="BHR104" s="12"/>
      <c r="BHS104" s="12"/>
      <c r="BHT104" s="12"/>
      <c r="BHU104" s="12"/>
      <c r="BHV104" s="12"/>
      <c r="BHW104" s="12"/>
      <c r="BHX104" s="12"/>
      <c r="BHY104" s="12"/>
      <c r="BHZ104" s="12"/>
      <c r="BIA104" s="12"/>
      <c r="BIB104" s="12"/>
      <c r="BIC104" s="12"/>
      <c r="BID104" s="12"/>
      <c r="BIE104" s="12"/>
      <c r="BIF104" s="12"/>
      <c r="BIG104" s="12"/>
      <c r="BIH104" s="12"/>
      <c r="BII104" s="12"/>
      <c r="BIJ104" s="12"/>
      <c r="BIK104" s="12"/>
      <c r="BIL104" s="12"/>
      <c r="BIM104" s="12"/>
      <c r="BIN104" s="12"/>
      <c r="BIO104" s="12"/>
      <c r="BIP104" s="12"/>
      <c r="BIQ104" s="12"/>
      <c r="BIR104" s="12"/>
      <c r="BIS104" s="12"/>
      <c r="BIT104" s="12"/>
      <c r="BIU104" s="12"/>
      <c r="BIV104" s="12"/>
      <c r="BIW104" s="12"/>
      <c r="BIX104" s="12"/>
      <c r="BIY104" s="12"/>
      <c r="BIZ104" s="12"/>
      <c r="BJA104" s="12"/>
      <c r="BJB104" s="12"/>
      <c r="BJC104" s="12"/>
      <c r="BJD104" s="12"/>
      <c r="BJE104" s="12"/>
      <c r="BJF104" s="12"/>
      <c r="BJG104" s="12"/>
      <c r="BJH104" s="12"/>
      <c r="BJI104" s="12"/>
      <c r="BJJ104" s="12"/>
      <c r="BJK104" s="12"/>
      <c r="BJL104" s="12"/>
      <c r="BJM104" s="12"/>
      <c r="BJN104" s="12"/>
      <c r="BJO104" s="12"/>
      <c r="BJP104" s="12"/>
      <c r="BJQ104" s="12"/>
      <c r="BJR104" s="12"/>
      <c r="BJS104" s="12"/>
      <c r="BJT104" s="12"/>
      <c r="BJU104" s="12"/>
      <c r="BJV104" s="12"/>
      <c r="BJW104" s="12"/>
      <c r="BJX104" s="12"/>
      <c r="BJY104" s="12"/>
      <c r="BJZ104" s="12"/>
      <c r="BKA104" s="12"/>
      <c r="BKB104" s="12"/>
      <c r="BKC104" s="12"/>
      <c r="BKD104" s="12"/>
      <c r="BKE104" s="12"/>
      <c r="BKF104" s="12"/>
      <c r="BKG104" s="12"/>
      <c r="BKH104" s="12"/>
      <c r="BKI104" s="12"/>
      <c r="BKJ104" s="12"/>
      <c r="BKK104" s="12"/>
      <c r="BKL104" s="12"/>
      <c r="BKM104" s="12"/>
      <c r="BKN104" s="12"/>
      <c r="BKO104" s="12"/>
      <c r="BKP104" s="12"/>
      <c r="BKQ104" s="12"/>
      <c r="BKR104" s="12"/>
      <c r="BKS104" s="12"/>
      <c r="BKT104" s="12"/>
      <c r="BKU104" s="12"/>
      <c r="BKV104" s="12"/>
      <c r="BKW104" s="12"/>
      <c r="BKX104" s="12"/>
      <c r="BKY104" s="12"/>
      <c r="BKZ104" s="12"/>
      <c r="BLA104" s="12"/>
      <c r="BLB104" s="12"/>
      <c r="BLC104" s="12"/>
      <c r="BLD104" s="12"/>
      <c r="BLE104" s="12"/>
      <c r="BLF104" s="12"/>
      <c r="BLG104" s="12"/>
      <c r="BLH104" s="12"/>
      <c r="BLI104" s="12"/>
      <c r="BLJ104" s="12"/>
      <c r="BLK104" s="12"/>
      <c r="BLL104" s="12"/>
      <c r="BLM104" s="12"/>
      <c r="BLN104" s="12"/>
      <c r="BLO104" s="12"/>
      <c r="BLP104" s="12"/>
      <c r="BLQ104" s="12"/>
      <c r="BLR104" s="12"/>
      <c r="BLS104" s="12"/>
      <c r="BLT104" s="12"/>
      <c r="BLU104" s="12"/>
      <c r="BLV104" s="12"/>
      <c r="BLW104" s="12"/>
      <c r="BLX104" s="12"/>
      <c r="BLY104" s="12"/>
      <c r="BLZ104" s="12"/>
      <c r="BMA104" s="12"/>
      <c r="BMB104" s="12"/>
      <c r="BMC104" s="12"/>
      <c r="BMD104" s="12"/>
      <c r="BME104" s="12"/>
      <c r="BMF104" s="12"/>
      <c r="BMG104" s="12"/>
      <c r="BMH104" s="12"/>
      <c r="BMI104" s="12"/>
      <c r="BMJ104" s="12"/>
      <c r="BMK104" s="12"/>
      <c r="BML104" s="12"/>
      <c r="BMM104" s="12"/>
      <c r="BMN104" s="12"/>
      <c r="BMO104" s="12"/>
      <c r="BMP104" s="12"/>
      <c r="BMQ104" s="12"/>
      <c r="BMR104" s="12"/>
      <c r="BMS104" s="12"/>
      <c r="BMT104" s="12"/>
      <c r="BMU104" s="12"/>
      <c r="BMV104" s="12"/>
      <c r="BMW104" s="12"/>
      <c r="BMX104" s="12"/>
      <c r="BMY104" s="12"/>
      <c r="BMZ104" s="12"/>
      <c r="BNA104" s="12"/>
      <c r="BNB104" s="12"/>
      <c r="BNC104" s="12"/>
      <c r="BND104" s="12"/>
      <c r="BNE104" s="12"/>
      <c r="BNF104" s="12"/>
      <c r="BNG104" s="12"/>
      <c r="BNH104" s="12"/>
      <c r="BNI104" s="12"/>
      <c r="BNJ104" s="12"/>
      <c r="BNK104" s="12"/>
      <c r="BNL104" s="12"/>
      <c r="BNM104" s="12"/>
      <c r="BNN104" s="12"/>
      <c r="BNO104" s="12"/>
      <c r="BNP104" s="12"/>
      <c r="BNQ104" s="12"/>
      <c r="BNR104" s="12"/>
      <c r="BNS104" s="12"/>
      <c r="BNT104" s="12"/>
      <c r="BNU104" s="12"/>
      <c r="BNV104" s="12"/>
      <c r="BNW104" s="12"/>
      <c r="BNX104" s="12"/>
      <c r="BNY104" s="12"/>
      <c r="BNZ104" s="12"/>
      <c r="BOA104" s="12"/>
      <c r="BOB104" s="12"/>
      <c r="BOC104" s="12"/>
      <c r="BOD104" s="12"/>
      <c r="BOE104" s="12"/>
      <c r="BOF104" s="12"/>
      <c r="BOG104" s="12"/>
      <c r="BOH104" s="12"/>
      <c r="BOI104" s="12"/>
      <c r="BOJ104" s="12"/>
      <c r="BOK104" s="12"/>
      <c r="BOL104" s="12"/>
      <c r="BOM104" s="12"/>
      <c r="BON104" s="12"/>
      <c r="BOO104" s="12"/>
      <c r="BOP104" s="12"/>
      <c r="BOQ104" s="12"/>
      <c r="BOR104" s="12"/>
      <c r="BOS104" s="12"/>
      <c r="BOT104" s="12"/>
      <c r="BOU104" s="12"/>
      <c r="BOV104" s="12"/>
      <c r="BOW104" s="12"/>
      <c r="BOX104" s="12"/>
      <c r="BOY104" s="12"/>
      <c r="BOZ104" s="12"/>
      <c r="BPA104" s="12"/>
      <c r="BPB104" s="12"/>
      <c r="BPC104" s="12"/>
      <c r="BPD104" s="12"/>
      <c r="BPE104" s="12"/>
      <c r="BPF104" s="12"/>
      <c r="BPG104" s="12"/>
      <c r="BPH104" s="12"/>
      <c r="BPI104" s="12"/>
      <c r="BPJ104" s="12"/>
      <c r="BPK104" s="12"/>
      <c r="BPL104" s="12"/>
      <c r="BPM104" s="12"/>
      <c r="BPN104" s="12"/>
      <c r="BPO104" s="12"/>
      <c r="BPP104" s="12"/>
      <c r="BPQ104" s="12"/>
      <c r="BPR104" s="12"/>
      <c r="BPS104" s="12"/>
      <c r="BPT104" s="12"/>
      <c r="BPU104" s="12"/>
      <c r="BPV104" s="12"/>
      <c r="BPW104" s="12"/>
      <c r="BPX104" s="12"/>
      <c r="BPY104" s="12"/>
      <c r="BPZ104" s="12"/>
      <c r="BQA104" s="12"/>
      <c r="BQB104" s="12"/>
      <c r="BQC104" s="12"/>
      <c r="BQD104" s="12"/>
      <c r="BQE104" s="12"/>
      <c r="BQF104" s="12"/>
      <c r="BQG104" s="12"/>
      <c r="BQH104" s="12"/>
      <c r="BQI104" s="12"/>
      <c r="BQJ104" s="12"/>
      <c r="BQK104" s="12"/>
      <c r="BQL104" s="12"/>
      <c r="BQM104" s="12"/>
      <c r="BQN104" s="12"/>
      <c r="BQO104" s="12"/>
      <c r="BQP104" s="12"/>
      <c r="BQQ104" s="12"/>
      <c r="BQR104" s="12"/>
      <c r="BQS104" s="12"/>
      <c r="BQT104" s="12"/>
      <c r="BQU104" s="12"/>
      <c r="BQV104" s="12"/>
      <c r="BQW104" s="12"/>
      <c r="BQX104" s="12"/>
      <c r="BQY104" s="12"/>
      <c r="BQZ104" s="12"/>
      <c r="BRA104" s="12"/>
      <c r="BRB104" s="12"/>
      <c r="BRC104" s="12"/>
      <c r="BRD104" s="12"/>
      <c r="BRE104" s="12"/>
      <c r="BRF104" s="12"/>
      <c r="BRG104" s="12"/>
      <c r="BRH104" s="12"/>
      <c r="BRI104" s="12"/>
      <c r="BRJ104" s="12"/>
      <c r="BRK104" s="12"/>
      <c r="BRL104" s="12"/>
      <c r="BRM104" s="12"/>
      <c r="BRN104" s="12"/>
      <c r="BRO104" s="12"/>
      <c r="BRP104" s="12"/>
      <c r="BRQ104" s="12"/>
      <c r="BRR104" s="12"/>
      <c r="BRS104" s="12"/>
      <c r="BRT104" s="12"/>
      <c r="BRU104" s="12"/>
      <c r="BRV104" s="12"/>
      <c r="BRW104" s="12"/>
      <c r="BRX104" s="12"/>
      <c r="BRY104" s="12"/>
      <c r="BRZ104" s="12"/>
      <c r="BSA104" s="12"/>
      <c r="BSB104" s="12"/>
      <c r="BSC104" s="12"/>
      <c r="BSD104" s="12"/>
      <c r="BSE104" s="12"/>
      <c r="BSF104" s="12"/>
      <c r="BSG104" s="12"/>
      <c r="BSH104" s="12"/>
      <c r="BSI104" s="12"/>
      <c r="BSJ104" s="12"/>
      <c r="BSK104" s="12"/>
      <c r="BSL104" s="12"/>
      <c r="BSM104" s="12"/>
      <c r="BSN104" s="12"/>
      <c r="BSO104" s="12"/>
      <c r="BSP104" s="12"/>
      <c r="BSQ104" s="12"/>
      <c r="BSR104" s="12"/>
      <c r="BSS104" s="12"/>
      <c r="BST104" s="12"/>
      <c r="BSU104" s="12"/>
      <c r="BSV104" s="12"/>
      <c r="BSW104" s="12"/>
      <c r="BSX104" s="12"/>
      <c r="BSY104" s="12"/>
      <c r="BSZ104" s="12"/>
      <c r="BTA104" s="12"/>
      <c r="BTB104" s="12"/>
      <c r="BTC104" s="12"/>
      <c r="BTD104" s="12"/>
      <c r="BTE104" s="12"/>
      <c r="BTF104" s="12"/>
      <c r="BTG104" s="12"/>
      <c r="BTH104" s="12"/>
      <c r="BTI104" s="12"/>
      <c r="BTJ104" s="12"/>
      <c r="BTK104" s="12"/>
      <c r="BTL104" s="12"/>
      <c r="BTM104" s="12"/>
      <c r="BTN104" s="12"/>
      <c r="BTO104" s="12"/>
      <c r="BTP104" s="12"/>
      <c r="BTQ104" s="12"/>
      <c r="BTR104" s="12"/>
      <c r="BTS104" s="12"/>
      <c r="BTT104" s="12"/>
      <c r="BTU104" s="12"/>
      <c r="BTV104" s="12"/>
      <c r="BTW104" s="12"/>
      <c r="BTX104" s="12"/>
      <c r="BTY104" s="12"/>
      <c r="BTZ104" s="12"/>
      <c r="BUA104" s="12"/>
      <c r="BUB104" s="12"/>
      <c r="BUC104" s="12"/>
      <c r="BUD104" s="12"/>
      <c r="BUE104" s="12"/>
      <c r="BUF104" s="12"/>
      <c r="BUG104" s="12"/>
      <c r="BUH104" s="12"/>
      <c r="BUI104" s="12"/>
      <c r="BUJ104" s="12"/>
      <c r="BUK104" s="12"/>
      <c r="BUL104" s="12"/>
      <c r="BUM104" s="12"/>
      <c r="BUN104" s="12"/>
      <c r="BUO104" s="12"/>
      <c r="BUP104" s="12"/>
      <c r="BUQ104" s="12"/>
      <c r="BUR104" s="12"/>
      <c r="BUS104" s="12"/>
      <c r="BUT104" s="12"/>
      <c r="BUU104" s="12"/>
      <c r="BUV104" s="12"/>
      <c r="BUW104" s="12"/>
      <c r="BUX104" s="12"/>
      <c r="BUY104" s="12"/>
      <c r="BUZ104" s="12"/>
      <c r="BVA104" s="12"/>
      <c r="BVB104" s="12"/>
      <c r="BVC104" s="12"/>
      <c r="BVD104" s="12"/>
      <c r="BVE104" s="12"/>
      <c r="BVF104" s="12"/>
      <c r="BVG104" s="12"/>
      <c r="BVH104" s="12"/>
      <c r="BVI104" s="12"/>
      <c r="BVJ104" s="12"/>
      <c r="BVK104" s="12"/>
      <c r="BVL104" s="12"/>
      <c r="BVM104" s="12"/>
      <c r="BVN104" s="12"/>
      <c r="BVO104" s="12"/>
      <c r="BVP104" s="12"/>
      <c r="BVQ104" s="12"/>
      <c r="BVR104" s="12"/>
      <c r="BVS104" s="12"/>
      <c r="BVT104" s="12"/>
      <c r="BVU104" s="12"/>
      <c r="BVV104" s="12"/>
      <c r="BVW104" s="12"/>
      <c r="BVX104" s="12"/>
      <c r="BVY104" s="12"/>
      <c r="BVZ104" s="12"/>
      <c r="BWA104" s="12"/>
      <c r="BWB104" s="12"/>
      <c r="BWC104" s="12"/>
      <c r="BWD104" s="12"/>
      <c r="BWE104" s="12"/>
      <c r="BWF104" s="12"/>
      <c r="BWG104" s="12"/>
      <c r="BWH104" s="12"/>
      <c r="BWI104" s="12"/>
      <c r="BWJ104" s="12"/>
      <c r="BWK104" s="12"/>
      <c r="BWL104" s="12"/>
      <c r="BWM104" s="12"/>
      <c r="BWN104" s="12"/>
      <c r="BWO104" s="12"/>
      <c r="BWP104" s="12"/>
      <c r="BWQ104" s="12"/>
      <c r="BWR104" s="12"/>
      <c r="BWS104" s="12"/>
      <c r="BWT104" s="12"/>
      <c r="BWU104" s="12"/>
      <c r="BWV104" s="12"/>
      <c r="BWW104" s="12"/>
      <c r="BWX104" s="12"/>
      <c r="BWY104" s="12"/>
      <c r="BWZ104" s="12"/>
      <c r="BXA104" s="12"/>
      <c r="BXB104" s="12"/>
      <c r="BXC104" s="12"/>
      <c r="BXD104" s="12"/>
      <c r="BXE104" s="12"/>
      <c r="BXF104" s="12"/>
      <c r="BXG104" s="12"/>
      <c r="BXH104" s="12"/>
      <c r="BXI104" s="12"/>
      <c r="BXJ104" s="12"/>
      <c r="BXK104" s="12"/>
      <c r="BXL104" s="12"/>
      <c r="BXM104" s="12"/>
      <c r="BXN104" s="12"/>
      <c r="BXO104" s="12"/>
      <c r="BXP104" s="12"/>
      <c r="BXQ104" s="12"/>
      <c r="BXR104" s="12"/>
      <c r="BXS104" s="12"/>
      <c r="BXT104" s="12"/>
      <c r="BXU104" s="12"/>
      <c r="BXV104" s="12"/>
      <c r="BXW104" s="12"/>
      <c r="BXX104" s="12"/>
      <c r="BXY104" s="12"/>
      <c r="BXZ104" s="12"/>
      <c r="BYA104" s="12"/>
      <c r="BYB104" s="12"/>
      <c r="BYC104" s="12"/>
      <c r="BYD104" s="12"/>
      <c r="BYE104" s="12"/>
      <c r="BYF104" s="12"/>
      <c r="BYG104" s="12"/>
      <c r="BYH104" s="12"/>
      <c r="BYI104" s="12"/>
      <c r="BYJ104" s="12"/>
      <c r="BYK104" s="12"/>
      <c r="BYL104" s="12"/>
      <c r="BYM104" s="12"/>
      <c r="BYN104" s="12"/>
      <c r="BYO104" s="12"/>
      <c r="BYP104" s="12"/>
      <c r="BYQ104" s="12"/>
      <c r="BYR104" s="12"/>
      <c r="BYS104" s="12"/>
      <c r="BYT104" s="12"/>
      <c r="BYU104" s="12"/>
      <c r="BYV104" s="12"/>
      <c r="BYW104" s="12"/>
      <c r="BYX104" s="12"/>
      <c r="BYY104" s="12"/>
      <c r="BYZ104" s="12"/>
      <c r="BZA104" s="12"/>
      <c r="BZB104" s="12"/>
      <c r="BZC104" s="12"/>
      <c r="BZD104" s="12"/>
      <c r="BZE104" s="12"/>
      <c r="BZF104" s="12"/>
      <c r="BZG104" s="12"/>
      <c r="BZH104" s="12"/>
      <c r="BZI104" s="12"/>
      <c r="BZJ104" s="12"/>
      <c r="BZK104" s="12"/>
      <c r="BZL104" s="12"/>
      <c r="BZM104" s="12"/>
      <c r="BZN104" s="12"/>
      <c r="BZO104" s="12"/>
      <c r="BZP104" s="12"/>
      <c r="BZQ104" s="12"/>
      <c r="BZR104" s="12"/>
      <c r="BZS104" s="12"/>
      <c r="BZT104" s="12"/>
      <c r="BZU104" s="12"/>
      <c r="BZV104" s="12"/>
      <c r="BZW104" s="12"/>
      <c r="BZX104" s="12"/>
      <c r="BZY104" s="12"/>
      <c r="BZZ104" s="12"/>
      <c r="CAA104" s="12"/>
      <c r="CAB104" s="12"/>
      <c r="CAC104" s="12"/>
      <c r="CAD104" s="12"/>
      <c r="CAE104" s="12"/>
      <c r="CAF104" s="12"/>
      <c r="CAG104" s="12"/>
      <c r="CAH104" s="12"/>
      <c r="CAI104" s="12"/>
      <c r="CAJ104" s="12"/>
      <c r="CAK104" s="12"/>
      <c r="CAL104" s="12"/>
      <c r="CAM104" s="12"/>
      <c r="CAN104" s="12"/>
      <c r="CAO104" s="12"/>
      <c r="CAP104" s="12"/>
      <c r="CAQ104" s="12"/>
      <c r="CAR104" s="12"/>
      <c r="CAS104" s="12"/>
      <c r="CAT104" s="12"/>
      <c r="CAU104" s="12"/>
      <c r="CAV104" s="12"/>
      <c r="CAW104" s="12"/>
      <c r="CAX104" s="12"/>
      <c r="CAY104" s="12"/>
      <c r="CAZ104" s="12"/>
      <c r="CBA104" s="12"/>
      <c r="CBB104" s="12"/>
      <c r="CBC104" s="12"/>
      <c r="CBD104" s="12"/>
      <c r="CBE104" s="12"/>
      <c r="CBF104" s="12"/>
      <c r="CBG104" s="12"/>
      <c r="CBH104" s="12"/>
      <c r="CBI104" s="12"/>
      <c r="CBJ104" s="12"/>
      <c r="CBK104" s="12"/>
      <c r="CBL104" s="12"/>
      <c r="CBM104" s="12"/>
      <c r="CBN104" s="12"/>
      <c r="CBO104" s="12"/>
      <c r="CBP104" s="12"/>
      <c r="CBQ104" s="12"/>
      <c r="CBR104" s="12"/>
      <c r="CBS104" s="12"/>
      <c r="CBT104" s="12"/>
      <c r="CBU104" s="12"/>
      <c r="CBV104" s="12"/>
      <c r="CBW104" s="12"/>
      <c r="CBX104" s="12"/>
      <c r="CBY104" s="12"/>
      <c r="CBZ104" s="12"/>
      <c r="CCA104" s="12"/>
      <c r="CCB104" s="12"/>
      <c r="CCC104" s="12"/>
      <c r="CCD104" s="12"/>
      <c r="CCE104" s="12"/>
      <c r="CCF104" s="12"/>
      <c r="CCG104" s="12"/>
      <c r="CCH104" s="12"/>
      <c r="CCI104" s="12"/>
      <c r="CCJ104" s="12"/>
      <c r="CCK104" s="12"/>
      <c r="CCL104" s="12"/>
      <c r="CCM104" s="12"/>
      <c r="CCN104" s="12"/>
      <c r="CCO104" s="12"/>
      <c r="CCP104" s="12"/>
      <c r="CCQ104" s="12"/>
      <c r="CCR104" s="12"/>
      <c r="CCS104" s="12"/>
      <c r="CCT104" s="12"/>
      <c r="CCU104" s="12"/>
      <c r="CCV104" s="12"/>
      <c r="CCW104" s="12"/>
      <c r="CCX104" s="12"/>
      <c r="CCY104" s="12"/>
      <c r="CCZ104" s="12"/>
      <c r="CDA104" s="12"/>
      <c r="CDB104" s="12"/>
      <c r="CDC104" s="12"/>
      <c r="CDD104" s="12"/>
      <c r="CDE104" s="12"/>
      <c r="CDF104" s="12"/>
      <c r="CDG104" s="12"/>
      <c r="CDH104" s="12"/>
      <c r="CDI104" s="12"/>
      <c r="CDJ104" s="12"/>
      <c r="CDK104" s="12"/>
      <c r="CDL104" s="12"/>
      <c r="CDM104" s="12"/>
      <c r="CDN104" s="12"/>
      <c r="CDO104" s="12"/>
      <c r="CDP104" s="12"/>
      <c r="CDQ104" s="12"/>
      <c r="CDR104" s="12"/>
      <c r="CDS104" s="12"/>
      <c r="CDT104" s="12"/>
      <c r="CDU104" s="12"/>
      <c r="CDV104" s="12"/>
      <c r="CDW104" s="12"/>
      <c r="CDX104" s="12"/>
      <c r="CDY104" s="12"/>
      <c r="CDZ104" s="12"/>
      <c r="CEA104" s="12"/>
      <c r="CEB104" s="12"/>
      <c r="CEC104" s="12"/>
      <c r="CED104" s="12"/>
      <c r="CEE104" s="12"/>
      <c r="CEF104" s="12"/>
      <c r="CEG104" s="12"/>
      <c r="CEH104" s="12"/>
      <c r="CEI104" s="12"/>
      <c r="CEJ104" s="12"/>
      <c r="CEK104" s="12"/>
      <c r="CEL104" s="12"/>
      <c r="CEM104" s="12"/>
      <c r="CEN104" s="12"/>
      <c r="CEO104" s="12"/>
      <c r="CEP104" s="12"/>
      <c r="CEQ104" s="12"/>
      <c r="CER104" s="12"/>
      <c r="CES104" s="12"/>
      <c r="CET104" s="12"/>
      <c r="CEU104" s="12"/>
      <c r="CEV104" s="12"/>
      <c r="CEW104" s="12"/>
      <c r="CEX104" s="12"/>
      <c r="CEY104" s="12"/>
      <c r="CEZ104" s="12"/>
      <c r="CFA104" s="12"/>
      <c r="CFB104" s="12"/>
      <c r="CFC104" s="12"/>
      <c r="CFD104" s="12"/>
      <c r="CFE104" s="12"/>
      <c r="CFF104" s="12"/>
      <c r="CFG104" s="12"/>
      <c r="CFH104" s="12"/>
      <c r="CFI104" s="12"/>
      <c r="CFJ104" s="12"/>
      <c r="CFK104" s="12"/>
      <c r="CFL104" s="12"/>
      <c r="CFM104" s="12"/>
      <c r="CFN104" s="12"/>
      <c r="CFO104" s="12"/>
      <c r="CFP104" s="12"/>
      <c r="CFQ104" s="12"/>
      <c r="CFR104" s="12"/>
      <c r="CFS104" s="12"/>
      <c r="CFT104" s="12"/>
      <c r="CFU104" s="12"/>
      <c r="CFV104" s="12"/>
      <c r="CFW104" s="12"/>
      <c r="CFX104" s="12"/>
      <c r="CFY104" s="12"/>
      <c r="CFZ104" s="12"/>
      <c r="CGA104" s="12"/>
      <c r="CGB104" s="12"/>
      <c r="CGC104" s="12"/>
      <c r="CGD104" s="12"/>
      <c r="CGE104" s="12"/>
      <c r="CGF104" s="12"/>
      <c r="CGG104" s="12"/>
      <c r="CGH104" s="12"/>
      <c r="CGI104" s="12"/>
      <c r="CGJ104" s="12"/>
      <c r="CGK104" s="12"/>
      <c r="CGL104" s="12"/>
      <c r="CGM104" s="12"/>
      <c r="CGN104" s="12"/>
      <c r="CGO104" s="12"/>
      <c r="CGP104" s="12"/>
      <c r="CGQ104" s="12"/>
      <c r="CGR104" s="12"/>
      <c r="CGS104" s="12"/>
      <c r="CGT104" s="12"/>
      <c r="CGU104" s="12"/>
      <c r="CGV104" s="12"/>
      <c r="CGW104" s="12"/>
      <c r="CGX104" s="12"/>
      <c r="CGY104" s="12"/>
      <c r="CGZ104" s="12"/>
      <c r="CHA104" s="12"/>
      <c r="CHB104" s="12"/>
      <c r="CHC104" s="12"/>
      <c r="CHD104" s="12"/>
      <c r="CHE104" s="12"/>
      <c r="CHF104" s="12"/>
      <c r="CHG104" s="12"/>
      <c r="CHH104" s="12"/>
      <c r="CHI104" s="12"/>
      <c r="CHJ104" s="12"/>
      <c r="CHK104" s="12"/>
      <c r="CHL104" s="12"/>
      <c r="CHM104" s="12"/>
      <c r="CHN104" s="12"/>
      <c r="CHO104" s="12"/>
      <c r="CHP104" s="12"/>
      <c r="CHQ104" s="12"/>
      <c r="CHR104" s="12"/>
      <c r="CHS104" s="12"/>
      <c r="CHT104" s="12"/>
      <c r="CHU104" s="12"/>
      <c r="CHV104" s="12"/>
      <c r="CHW104" s="12"/>
      <c r="CHX104" s="12"/>
      <c r="CHY104" s="12"/>
      <c r="CHZ104" s="12"/>
      <c r="CIA104" s="12"/>
      <c r="CIB104" s="12"/>
      <c r="CIC104" s="12"/>
      <c r="CID104" s="12"/>
      <c r="CIE104" s="12"/>
      <c r="CIF104" s="12"/>
      <c r="CIG104" s="12"/>
      <c r="CIH104" s="12"/>
      <c r="CII104" s="12"/>
      <c r="CIJ104" s="12"/>
      <c r="CIK104" s="12"/>
      <c r="CIL104" s="12"/>
      <c r="CIM104" s="12"/>
      <c r="CIN104" s="12"/>
      <c r="CIO104" s="12"/>
      <c r="CIP104" s="12"/>
      <c r="CIQ104" s="12"/>
      <c r="CIR104" s="12"/>
      <c r="CIS104" s="12"/>
      <c r="CIT104" s="12"/>
      <c r="CIU104" s="12"/>
      <c r="CIV104" s="12"/>
      <c r="CIW104" s="12"/>
      <c r="CIX104" s="12"/>
      <c r="CIY104" s="12"/>
      <c r="CIZ104" s="12"/>
      <c r="CJA104" s="12"/>
      <c r="CJB104" s="12"/>
      <c r="CJC104" s="12"/>
      <c r="CJD104" s="12"/>
      <c r="CJE104" s="12"/>
      <c r="CJF104" s="12"/>
      <c r="CJG104" s="12"/>
      <c r="CJH104" s="12"/>
      <c r="CJI104" s="12"/>
      <c r="CJJ104" s="12"/>
      <c r="CJK104" s="12"/>
      <c r="CJL104" s="12"/>
      <c r="CJM104" s="12"/>
      <c r="CJN104" s="12"/>
      <c r="CJO104" s="12"/>
      <c r="CJP104" s="12"/>
      <c r="CJQ104" s="12"/>
      <c r="CJR104" s="12"/>
      <c r="CJS104" s="12"/>
      <c r="CJT104" s="12"/>
      <c r="CJU104" s="12"/>
      <c r="CJV104" s="12"/>
      <c r="CJW104" s="12"/>
      <c r="CJX104" s="12"/>
      <c r="CJY104" s="12"/>
      <c r="CJZ104" s="12"/>
      <c r="CKA104" s="12"/>
      <c r="CKB104" s="12"/>
      <c r="CKC104" s="12"/>
      <c r="CKD104" s="12"/>
      <c r="CKE104" s="12"/>
      <c r="CKF104" s="12"/>
      <c r="CKG104" s="12"/>
      <c r="CKH104" s="12"/>
      <c r="CKI104" s="12"/>
      <c r="CKJ104" s="12"/>
      <c r="CKK104" s="12"/>
      <c r="CKL104" s="12"/>
      <c r="CKM104" s="12"/>
      <c r="CKN104" s="12"/>
      <c r="CKO104" s="12"/>
      <c r="CKP104" s="12"/>
      <c r="CKQ104" s="12"/>
      <c r="CKR104" s="12"/>
      <c r="CKS104" s="12"/>
      <c r="CKT104" s="12"/>
      <c r="CKU104" s="12"/>
      <c r="CKV104" s="12"/>
      <c r="CKW104" s="12"/>
      <c r="CKX104" s="12"/>
      <c r="CKY104" s="12"/>
      <c r="CKZ104" s="12"/>
      <c r="CLA104" s="12"/>
      <c r="CLB104" s="12"/>
      <c r="CLC104" s="12"/>
      <c r="CLD104" s="12"/>
      <c r="CLE104" s="12"/>
      <c r="CLF104" s="12"/>
      <c r="CLG104" s="12"/>
      <c r="CLH104" s="12"/>
      <c r="CLI104" s="12"/>
      <c r="CLJ104" s="12"/>
      <c r="CLK104" s="12"/>
      <c r="CLL104" s="12"/>
      <c r="CLM104" s="12"/>
      <c r="CLN104" s="12"/>
      <c r="CLO104" s="12"/>
      <c r="CLP104" s="12"/>
      <c r="CLQ104" s="12"/>
      <c r="CLR104" s="12"/>
      <c r="CLS104" s="12"/>
      <c r="CLT104" s="12"/>
      <c r="CLU104" s="12"/>
      <c r="CLV104" s="12"/>
      <c r="CLW104" s="12"/>
      <c r="CLX104" s="12"/>
      <c r="CLY104" s="12"/>
      <c r="CLZ104" s="12"/>
      <c r="CMA104" s="12"/>
      <c r="CMB104" s="12"/>
      <c r="CMC104" s="12"/>
      <c r="CMD104" s="12"/>
      <c r="CME104" s="12"/>
      <c r="CMF104" s="12"/>
      <c r="CMG104" s="12"/>
      <c r="CMH104" s="12"/>
      <c r="CMI104" s="12"/>
      <c r="CMJ104" s="12"/>
      <c r="CMK104" s="12"/>
      <c r="CML104" s="12"/>
      <c r="CMM104" s="12"/>
      <c r="CMN104" s="12"/>
      <c r="CMO104" s="12"/>
      <c r="CMP104" s="12"/>
      <c r="CMQ104" s="12"/>
      <c r="CMR104" s="12"/>
      <c r="CMS104" s="12"/>
      <c r="CMT104" s="12"/>
      <c r="CMU104" s="12"/>
      <c r="CMV104" s="12"/>
      <c r="CMW104" s="12"/>
      <c r="CMX104" s="12"/>
      <c r="CMY104" s="12"/>
      <c r="CMZ104" s="12"/>
      <c r="CNA104" s="12"/>
      <c r="CNB104" s="12"/>
      <c r="CNC104" s="12"/>
      <c r="CND104" s="12"/>
      <c r="CNE104" s="12"/>
      <c r="CNF104" s="12"/>
      <c r="CNG104" s="12"/>
      <c r="CNH104" s="12"/>
      <c r="CNI104" s="12"/>
      <c r="CNJ104" s="12"/>
      <c r="CNK104" s="12"/>
      <c r="CNL104" s="12"/>
      <c r="CNM104" s="12"/>
      <c r="CNN104" s="12"/>
      <c r="CNO104" s="12"/>
      <c r="CNP104" s="12"/>
      <c r="CNQ104" s="12"/>
      <c r="CNR104" s="12"/>
      <c r="CNS104" s="12"/>
      <c r="CNT104" s="12"/>
      <c r="CNU104" s="12"/>
      <c r="CNV104" s="12"/>
      <c r="CNW104" s="12"/>
      <c r="CNX104" s="12"/>
      <c r="CNY104" s="12"/>
      <c r="CNZ104" s="12"/>
      <c r="COA104" s="12"/>
      <c r="COB104" s="12"/>
      <c r="COC104" s="12"/>
      <c r="COD104" s="12"/>
      <c r="COE104" s="12"/>
      <c r="COF104" s="12"/>
      <c r="COG104" s="12"/>
      <c r="COH104" s="12"/>
      <c r="COI104" s="12"/>
      <c r="COJ104" s="12"/>
      <c r="COK104" s="12"/>
      <c r="COL104" s="12"/>
      <c r="COM104" s="12"/>
      <c r="CON104" s="12"/>
      <c r="COO104" s="12"/>
      <c r="COP104" s="12"/>
      <c r="COQ104" s="12"/>
      <c r="COR104" s="12"/>
      <c r="COS104" s="12"/>
      <c r="COT104" s="12"/>
      <c r="COU104" s="12"/>
      <c r="COV104" s="12"/>
      <c r="COW104" s="12"/>
      <c r="COX104" s="12"/>
      <c r="COY104" s="12"/>
      <c r="COZ104" s="12"/>
      <c r="CPA104" s="12"/>
      <c r="CPB104" s="12"/>
      <c r="CPC104" s="12"/>
      <c r="CPD104" s="12"/>
      <c r="CPE104" s="12"/>
      <c r="CPF104" s="12"/>
      <c r="CPG104" s="12"/>
      <c r="CPH104" s="12"/>
      <c r="CPI104" s="12"/>
      <c r="CPJ104" s="12"/>
      <c r="CPK104" s="12"/>
      <c r="CPL104" s="12"/>
      <c r="CPM104" s="12"/>
      <c r="CPN104" s="12"/>
      <c r="CPO104" s="12"/>
      <c r="CPP104" s="12"/>
      <c r="CPQ104" s="12"/>
      <c r="CPR104" s="12"/>
      <c r="CPS104" s="12"/>
      <c r="CPT104" s="12"/>
      <c r="CPU104" s="12"/>
      <c r="CPV104" s="12"/>
      <c r="CPW104" s="12"/>
      <c r="CPX104" s="12"/>
      <c r="CPY104" s="12"/>
      <c r="CPZ104" s="12"/>
      <c r="CQA104" s="12"/>
      <c r="CQB104" s="12"/>
      <c r="CQC104" s="12"/>
      <c r="CQD104" s="12"/>
      <c r="CQE104" s="12"/>
      <c r="CQF104" s="12"/>
      <c r="CQG104" s="12"/>
      <c r="CQH104" s="12"/>
      <c r="CQI104" s="12"/>
      <c r="CQJ104" s="12"/>
      <c r="CQK104" s="12"/>
      <c r="CQL104" s="12"/>
      <c r="CQM104" s="12"/>
      <c r="CQN104" s="12"/>
      <c r="CQO104" s="12"/>
      <c r="CQP104" s="12"/>
      <c r="CQQ104" s="12"/>
      <c r="CQR104" s="12"/>
      <c r="CQS104" s="12"/>
      <c r="CQT104" s="12"/>
      <c r="CQU104" s="12"/>
      <c r="CQV104" s="12"/>
      <c r="CQW104" s="12"/>
      <c r="CQX104" s="12"/>
      <c r="CQY104" s="12"/>
      <c r="CQZ104" s="12"/>
      <c r="CRA104" s="12"/>
      <c r="CRB104" s="12"/>
      <c r="CRC104" s="12"/>
      <c r="CRD104" s="12"/>
      <c r="CRE104" s="12"/>
      <c r="CRF104" s="12"/>
      <c r="CRG104" s="12"/>
      <c r="CRH104" s="12"/>
      <c r="CRI104" s="12"/>
      <c r="CRJ104" s="12"/>
      <c r="CRK104" s="12"/>
      <c r="CRL104" s="12"/>
      <c r="CRM104" s="12"/>
      <c r="CRN104" s="12"/>
      <c r="CRO104" s="12"/>
      <c r="CRP104" s="12"/>
      <c r="CRQ104" s="12"/>
      <c r="CRR104" s="12"/>
      <c r="CRS104" s="12"/>
      <c r="CRT104" s="12"/>
      <c r="CRU104" s="12"/>
      <c r="CRV104" s="12"/>
      <c r="CRW104" s="12"/>
      <c r="CRX104" s="12"/>
      <c r="CRY104" s="12"/>
      <c r="CRZ104" s="12"/>
      <c r="CSA104" s="12"/>
      <c r="CSB104" s="12"/>
      <c r="CSC104" s="12"/>
      <c r="CSD104" s="12"/>
      <c r="CSE104" s="12"/>
      <c r="CSF104" s="12"/>
      <c r="CSG104" s="12"/>
      <c r="CSH104" s="12"/>
      <c r="CSI104" s="12"/>
      <c r="CSJ104" s="12"/>
      <c r="CSK104" s="12"/>
      <c r="CSL104" s="12"/>
      <c r="CSM104" s="12"/>
      <c r="CSN104" s="12"/>
      <c r="CSO104" s="12"/>
      <c r="CSP104" s="12"/>
      <c r="CSQ104" s="12"/>
      <c r="CSR104" s="12"/>
      <c r="CSS104" s="12"/>
      <c r="CST104" s="12"/>
      <c r="CSU104" s="12"/>
      <c r="CSV104" s="12"/>
      <c r="CSW104" s="12"/>
      <c r="CSX104" s="12"/>
      <c r="CSY104" s="12"/>
      <c r="CSZ104" s="12"/>
      <c r="CTA104" s="12"/>
      <c r="CTB104" s="12"/>
      <c r="CTC104" s="12"/>
      <c r="CTD104" s="12"/>
      <c r="CTE104" s="12"/>
      <c r="CTF104" s="12"/>
      <c r="CTG104" s="12"/>
      <c r="CTH104" s="12"/>
      <c r="CTI104" s="12"/>
      <c r="CTJ104" s="12"/>
      <c r="CTK104" s="12"/>
      <c r="CTL104" s="12"/>
      <c r="CTM104" s="12"/>
      <c r="CTN104" s="12"/>
      <c r="CTO104" s="12"/>
      <c r="CTP104" s="12"/>
      <c r="CTQ104" s="12"/>
      <c r="CTR104" s="12"/>
      <c r="CTS104" s="12"/>
      <c r="CTT104" s="12"/>
      <c r="CTU104" s="12"/>
      <c r="CTV104" s="12"/>
      <c r="CTW104" s="12"/>
      <c r="CTX104" s="12"/>
      <c r="CTY104" s="12"/>
      <c r="CTZ104" s="12"/>
      <c r="CUA104" s="12"/>
      <c r="CUB104" s="12"/>
      <c r="CUC104" s="12"/>
      <c r="CUD104" s="12"/>
      <c r="CUE104" s="12"/>
      <c r="CUF104" s="12"/>
      <c r="CUG104" s="12"/>
      <c r="CUH104" s="12"/>
      <c r="CUI104" s="12"/>
      <c r="CUJ104" s="12"/>
      <c r="CUK104" s="12"/>
      <c r="CUL104" s="12"/>
      <c r="CUM104" s="12"/>
      <c r="CUN104" s="12"/>
      <c r="CUO104" s="12"/>
      <c r="CUP104" s="12"/>
      <c r="CUQ104" s="12"/>
      <c r="CUR104" s="12"/>
      <c r="CUS104" s="12"/>
      <c r="CUT104" s="12"/>
      <c r="CUU104" s="12"/>
      <c r="CUV104" s="12"/>
      <c r="CUW104" s="12"/>
      <c r="CUX104" s="12"/>
      <c r="CUY104" s="12"/>
      <c r="CUZ104" s="12"/>
      <c r="CVA104" s="12"/>
      <c r="CVB104" s="12"/>
      <c r="CVC104" s="12"/>
      <c r="CVD104" s="12"/>
      <c r="CVE104" s="12"/>
      <c r="CVF104" s="12"/>
      <c r="CVG104" s="12"/>
      <c r="CVH104" s="12"/>
      <c r="CVI104" s="12"/>
      <c r="CVJ104" s="12"/>
      <c r="CVK104" s="12"/>
      <c r="CVL104" s="12"/>
      <c r="CVM104" s="12"/>
      <c r="CVN104" s="12"/>
      <c r="CVO104" s="12"/>
      <c r="CVP104" s="12"/>
      <c r="CVQ104" s="12"/>
      <c r="CVR104" s="12"/>
      <c r="CVS104" s="12"/>
      <c r="CVT104" s="12"/>
      <c r="CVU104" s="12"/>
      <c r="CVV104" s="12"/>
      <c r="CVW104" s="12"/>
      <c r="CVX104" s="12"/>
      <c r="CVY104" s="12"/>
      <c r="CVZ104" s="12"/>
      <c r="CWA104" s="12"/>
      <c r="CWB104" s="12"/>
      <c r="CWC104" s="12"/>
      <c r="CWD104" s="12"/>
      <c r="CWE104" s="12"/>
      <c r="CWF104" s="12"/>
      <c r="CWG104" s="12"/>
      <c r="CWH104" s="12"/>
      <c r="CWI104" s="12"/>
      <c r="CWJ104" s="12"/>
      <c r="CWK104" s="12"/>
      <c r="CWL104" s="12"/>
      <c r="CWM104" s="12"/>
      <c r="CWN104" s="12"/>
      <c r="CWO104" s="12"/>
      <c r="CWP104" s="12"/>
      <c r="CWQ104" s="12"/>
      <c r="CWR104" s="12"/>
      <c r="CWS104" s="12"/>
      <c r="CWT104" s="12"/>
      <c r="CWU104" s="12"/>
      <c r="CWV104" s="12"/>
      <c r="CWW104" s="12"/>
      <c r="CWX104" s="12"/>
      <c r="CWY104" s="12"/>
      <c r="CWZ104" s="12"/>
      <c r="CXA104" s="12"/>
      <c r="CXB104" s="12"/>
      <c r="CXC104" s="12"/>
      <c r="CXD104" s="12"/>
      <c r="CXE104" s="12"/>
      <c r="CXF104" s="12"/>
      <c r="CXG104" s="12"/>
      <c r="CXH104" s="12"/>
      <c r="CXI104" s="12"/>
      <c r="CXJ104" s="12"/>
      <c r="CXK104" s="12"/>
      <c r="CXL104" s="12"/>
      <c r="CXM104" s="12"/>
      <c r="CXN104" s="12"/>
      <c r="CXO104" s="12"/>
      <c r="CXP104" s="12"/>
      <c r="CXQ104" s="12"/>
      <c r="CXR104" s="12"/>
      <c r="CXS104" s="12"/>
      <c r="CXT104" s="12"/>
      <c r="CXU104" s="12"/>
      <c r="CXV104" s="12"/>
      <c r="CXW104" s="12"/>
      <c r="CXX104" s="12"/>
      <c r="CXY104" s="12"/>
      <c r="CXZ104" s="12"/>
      <c r="CYA104" s="12"/>
      <c r="CYB104" s="12"/>
      <c r="CYC104" s="12"/>
      <c r="CYD104" s="12"/>
      <c r="CYE104" s="12"/>
      <c r="CYF104" s="12"/>
      <c r="CYG104" s="12"/>
      <c r="CYH104" s="12"/>
      <c r="CYI104" s="12"/>
      <c r="CYJ104" s="12"/>
      <c r="CYK104" s="12"/>
      <c r="CYL104" s="12"/>
      <c r="CYM104" s="12"/>
      <c r="CYN104" s="12"/>
      <c r="CYO104" s="12"/>
      <c r="CYP104" s="12"/>
      <c r="CYQ104" s="12"/>
      <c r="CYR104" s="12"/>
      <c r="CYS104" s="12"/>
      <c r="CYT104" s="12"/>
      <c r="CYU104" s="12"/>
      <c r="CYV104" s="12"/>
      <c r="CYW104" s="12"/>
      <c r="CYX104" s="12"/>
      <c r="CYY104" s="12"/>
      <c r="CYZ104" s="12"/>
      <c r="CZA104" s="12"/>
      <c r="CZB104" s="12"/>
      <c r="CZC104" s="12"/>
      <c r="CZD104" s="12"/>
      <c r="CZE104" s="12"/>
      <c r="CZF104" s="12"/>
      <c r="CZG104" s="12"/>
      <c r="CZH104" s="12"/>
      <c r="CZI104" s="12"/>
      <c r="CZJ104" s="12"/>
      <c r="CZK104" s="12"/>
      <c r="CZL104" s="12"/>
      <c r="CZM104" s="12"/>
      <c r="CZN104" s="12"/>
      <c r="CZO104" s="12"/>
      <c r="CZP104" s="12"/>
      <c r="CZQ104" s="12"/>
      <c r="CZR104" s="12"/>
      <c r="CZS104" s="12"/>
      <c r="CZT104" s="12"/>
      <c r="CZU104" s="12"/>
      <c r="CZV104" s="12"/>
      <c r="CZW104" s="12"/>
      <c r="CZX104" s="12"/>
      <c r="CZY104" s="12"/>
      <c r="CZZ104" s="12"/>
      <c r="DAA104" s="12"/>
      <c r="DAB104" s="12"/>
      <c r="DAC104" s="12"/>
      <c r="DAD104" s="12"/>
      <c r="DAE104" s="12"/>
      <c r="DAF104" s="12"/>
      <c r="DAG104" s="12"/>
      <c r="DAH104" s="12"/>
      <c r="DAI104" s="12"/>
      <c r="DAJ104" s="12"/>
      <c r="DAK104" s="12"/>
      <c r="DAL104" s="12"/>
      <c r="DAM104" s="12"/>
      <c r="DAN104" s="12"/>
      <c r="DAO104" s="12"/>
      <c r="DAP104" s="12"/>
      <c r="DAQ104" s="12"/>
      <c r="DAR104" s="12"/>
      <c r="DAS104" s="12"/>
      <c r="DAT104" s="12"/>
      <c r="DAU104" s="12"/>
      <c r="DAV104" s="12"/>
      <c r="DAW104" s="12"/>
      <c r="DAX104" s="12"/>
      <c r="DAY104" s="12"/>
      <c r="DAZ104" s="12"/>
      <c r="DBA104" s="12"/>
      <c r="DBB104" s="12"/>
      <c r="DBC104" s="12"/>
      <c r="DBD104" s="12"/>
      <c r="DBE104" s="12"/>
      <c r="DBF104" s="12"/>
      <c r="DBG104" s="12"/>
      <c r="DBH104" s="12"/>
      <c r="DBI104" s="12"/>
      <c r="DBJ104" s="12"/>
      <c r="DBK104" s="12"/>
      <c r="DBL104" s="12"/>
      <c r="DBM104" s="12"/>
      <c r="DBN104" s="12"/>
      <c r="DBO104" s="12"/>
      <c r="DBP104" s="12"/>
      <c r="DBQ104" s="12"/>
      <c r="DBR104" s="12"/>
      <c r="DBS104" s="12"/>
      <c r="DBT104" s="12"/>
      <c r="DBU104" s="12"/>
      <c r="DBV104" s="12"/>
      <c r="DBW104" s="12"/>
      <c r="DBX104" s="12"/>
      <c r="DBY104" s="12"/>
      <c r="DBZ104" s="12"/>
      <c r="DCA104" s="12"/>
      <c r="DCB104" s="12"/>
      <c r="DCC104" s="12"/>
      <c r="DCD104" s="12"/>
      <c r="DCE104" s="12"/>
      <c r="DCF104" s="12"/>
      <c r="DCG104" s="12"/>
      <c r="DCH104" s="12"/>
      <c r="DCI104" s="12"/>
      <c r="DCJ104" s="12"/>
      <c r="DCK104" s="12"/>
      <c r="DCL104" s="12"/>
      <c r="DCM104" s="12"/>
      <c r="DCN104" s="12"/>
      <c r="DCO104" s="12"/>
      <c r="DCP104" s="12"/>
      <c r="DCQ104" s="12"/>
      <c r="DCR104" s="12"/>
      <c r="DCS104" s="12"/>
      <c r="DCT104" s="12"/>
      <c r="DCU104" s="12"/>
      <c r="DCV104" s="12"/>
      <c r="DCW104" s="12"/>
      <c r="DCX104" s="12"/>
      <c r="DCY104" s="12"/>
      <c r="DCZ104" s="12"/>
      <c r="DDA104" s="12"/>
      <c r="DDB104" s="12"/>
      <c r="DDC104" s="12"/>
      <c r="DDD104" s="12"/>
      <c r="DDE104" s="12"/>
      <c r="DDF104" s="12"/>
      <c r="DDG104" s="12"/>
      <c r="DDH104" s="12"/>
      <c r="DDI104" s="12"/>
      <c r="DDJ104" s="12"/>
      <c r="DDK104" s="12"/>
      <c r="DDL104" s="12"/>
      <c r="DDM104" s="12"/>
      <c r="DDN104" s="12"/>
      <c r="DDO104" s="12"/>
      <c r="DDP104" s="12"/>
      <c r="DDQ104" s="12"/>
      <c r="DDR104" s="12"/>
      <c r="DDS104" s="12"/>
      <c r="DDT104" s="12"/>
      <c r="DDU104" s="12"/>
      <c r="DDV104" s="12"/>
      <c r="DDW104" s="12"/>
      <c r="DDX104" s="12"/>
      <c r="DDY104" s="12"/>
      <c r="DDZ104" s="12"/>
      <c r="DEA104" s="12"/>
      <c r="DEB104" s="12"/>
      <c r="DEC104" s="12"/>
      <c r="DED104" s="12"/>
      <c r="DEE104" s="12"/>
      <c r="DEF104" s="12"/>
      <c r="DEG104" s="12"/>
      <c r="DEH104" s="12"/>
      <c r="DEI104" s="12"/>
      <c r="DEJ104" s="12"/>
      <c r="DEK104" s="12"/>
      <c r="DEL104" s="12"/>
      <c r="DEM104" s="12"/>
      <c r="DEN104" s="12"/>
      <c r="DEO104" s="12"/>
      <c r="DEP104" s="12"/>
      <c r="DEQ104" s="12"/>
      <c r="DER104" s="12"/>
      <c r="DES104" s="12"/>
      <c r="DET104" s="12"/>
      <c r="DEU104" s="12"/>
      <c r="DEV104" s="12"/>
      <c r="DEW104" s="12"/>
      <c r="DEX104" s="12"/>
      <c r="DEY104" s="12"/>
      <c r="DEZ104" s="12"/>
      <c r="DFA104" s="12"/>
      <c r="DFB104" s="12"/>
      <c r="DFC104" s="12"/>
      <c r="DFD104" s="12"/>
      <c r="DFE104" s="12"/>
      <c r="DFF104" s="12"/>
      <c r="DFG104" s="12"/>
      <c r="DFH104" s="12"/>
      <c r="DFI104" s="12"/>
      <c r="DFJ104" s="12"/>
      <c r="DFK104" s="12"/>
      <c r="DFL104" s="12"/>
      <c r="DFM104" s="12"/>
      <c r="DFN104" s="12"/>
      <c r="DFO104" s="12"/>
      <c r="DFP104" s="12"/>
      <c r="DFQ104" s="12"/>
      <c r="DFR104" s="12"/>
      <c r="DFS104" s="12"/>
      <c r="DFT104" s="12"/>
      <c r="DFU104" s="12"/>
      <c r="DFV104" s="12"/>
      <c r="DFW104" s="12"/>
      <c r="DFX104" s="12"/>
      <c r="DFY104" s="12"/>
      <c r="DFZ104" s="12"/>
      <c r="DGA104" s="12"/>
      <c r="DGB104" s="12"/>
      <c r="DGC104" s="12"/>
      <c r="DGD104" s="12"/>
      <c r="DGE104" s="12"/>
      <c r="DGF104" s="12"/>
      <c r="DGG104" s="12"/>
      <c r="DGH104" s="12"/>
      <c r="DGI104" s="12"/>
      <c r="DGJ104" s="12"/>
      <c r="DGK104" s="12"/>
      <c r="DGL104" s="12"/>
      <c r="DGM104" s="12"/>
      <c r="DGN104" s="12"/>
      <c r="DGO104" s="12"/>
      <c r="DGP104" s="12"/>
      <c r="DGQ104" s="12"/>
      <c r="DGR104" s="12"/>
      <c r="DGS104" s="12"/>
      <c r="DGT104" s="12"/>
      <c r="DGU104" s="12"/>
      <c r="DGV104" s="12"/>
      <c r="DGW104" s="12"/>
      <c r="DGX104" s="12"/>
      <c r="DGY104" s="12"/>
      <c r="DGZ104" s="12"/>
      <c r="DHA104" s="12"/>
      <c r="DHB104" s="12"/>
      <c r="DHC104" s="12"/>
      <c r="DHD104" s="12"/>
      <c r="DHE104" s="12"/>
      <c r="DHF104" s="12"/>
      <c r="DHG104" s="12"/>
      <c r="DHH104" s="12"/>
      <c r="DHI104" s="12"/>
      <c r="DHJ104" s="12"/>
      <c r="DHK104" s="12"/>
      <c r="DHL104" s="12"/>
      <c r="DHM104" s="12"/>
      <c r="DHN104" s="12"/>
      <c r="DHO104" s="12"/>
      <c r="DHP104" s="12"/>
      <c r="DHQ104" s="12"/>
      <c r="DHR104" s="12"/>
      <c r="DHS104" s="12"/>
      <c r="DHT104" s="12"/>
      <c r="DHU104" s="12"/>
      <c r="DHV104" s="12"/>
      <c r="DHW104" s="12"/>
      <c r="DHX104" s="12"/>
      <c r="DHY104" s="12"/>
      <c r="DHZ104" s="12"/>
      <c r="DIA104" s="12"/>
      <c r="DIB104" s="12"/>
      <c r="DIC104" s="12"/>
      <c r="DID104" s="12"/>
      <c r="DIE104" s="12"/>
      <c r="DIF104" s="12"/>
      <c r="DIG104" s="12"/>
      <c r="DIH104" s="12"/>
      <c r="DII104" s="12"/>
      <c r="DIJ104" s="12"/>
      <c r="DIK104" s="12"/>
      <c r="DIL104" s="12"/>
      <c r="DIM104" s="12"/>
      <c r="DIN104" s="12"/>
      <c r="DIO104" s="12"/>
      <c r="DIP104" s="12"/>
      <c r="DIQ104" s="12"/>
      <c r="DIR104" s="12"/>
      <c r="DIS104" s="12"/>
      <c r="DIT104" s="12"/>
      <c r="DIU104" s="12"/>
      <c r="DIV104" s="12"/>
      <c r="DIW104" s="12"/>
      <c r="DIX104" s="12"/>
      <c r="DIY104" s="12"/>
      <c r="DIZ104" s="12"/>
      <c r="DJA104" s="12"/>
      <c r="DJB104" s="12"/>
      <c r="DJC104" s="12"/>
      <c r="DJD104" s="12"/>
      <c r="DJE104" s="12"/>
      <c r="DJF104" s="12"/>
      <c r="DJG104" s="12"/>
      <c r="DJH104" s="12"/>
      <c r="DJI104" s="12"/>
      <c r="DJJ104" s="12"/>
      <c r="DJK104" s="12"/>
      <c r="DJL104" s="12"/>
      <c r="DJM104" s="12"/>
      <c r="DJN104" s="12"/>
      <c r="DJO104" s="12"/>
      <c r="DJP104" s="12"/>
      <c r="DJQ104" s="12"/>
      <c r="DJR104" s="12"/>
      <c r="DJS104" s="12"/>
      <c r="DJT104" s="12"/>
      <c r="DJU104" s="12"/>
      <c r="DJV104" s="12"/>
      <c r="DJW104" s="12"/>
      <c r="DJX104" s="12"/>
      <c r="DJY104" s="12"/>
      <c r="DJZ104" s="12"/>
      <c r="DKA104" s="12"/>
      <c r="DKB104" s="12"/>
      <c r="DKC104" s="12"/>
      <c r="DKD104" s="12"/>
      <c r="DKE104" s="12"/>
      <c r="DKF104" s="12"/>
      <c r="DKG104" s="12"/>
      <c r="DKH104" s="12"/>
      <c r="DKI104" s="12"/>
      <c r="DKJ104" s="12"/>
      <c r="DKK104" s="12"/>
      <c r="DKL104" s="12"/>
      <c r="DKM104" s="12"/>
      <c r="DKN104" s="12"/>
      <c r="DKO104" s="12"/>
      <c r="DKP104" s="12"/>
      <c r="DKQ104" s="12"/>
      <c r="DKR104" s="12"/>
      <c r="DKS104" s="12"/>
      <c r="DKT104" s="12"/>
      <c r="DKU104" s="12"/>
      <c r="DKV104" s="12"/>
      <c r="DKW104" s="12"/>
      <c r="DKX104" s="12"/>
      <c r="DKY104" s="12"/>
      <c r="DKZ104" s="12"/>
      <c r="DLA104" s="12"/>
      <c r="DLB104" s="12"/>
      <c r="DLC104" s="12"/>
      <c r="DLD104" s="12"/>
      <c r="DLE104" s="12"/>
      <c r="DLF104" s="12"/>
      <c r="DLG104" s="12"/>
      <c r="DLH104" s="12"/>
      <c r="DLI104" s="12"/>
      <c r="DLJ104" s="12"/>
      <c r="DLK104" s="12"/>
      <c r="DLL104" s="12"/>
      <c r="DLM104" s="12"/>
      <c r="DLN104" s="12"/>
      <c r="DLO104" s="12"/>
      <c r="DLP104" s="12"/>
      <c r="DLQ104" s="12"/>
      <c r="DLR104" s="12"/>
      <c r="DLS104" s="12"/>
      <c r="DLT104" s="12"/>
      <c r="DLU104" s="12"/>
      <c r="DLV104" s="12"/>
      <c r="DLW104" s="12"/>
      <c r="DLX104" s="12"/>
      <c r="DLY104" s="12"/>
      <c r="DLZ104" s="12"/>
      <c r="DMA104" s="12"/>
      <c r="DMB104" s="12"/>
      <c r="DMC104" s="12"/>
      <c r="DMD104" s="12"/>
      <c r="DME104" s="12"/>
      <c r="DMF104" s="12"/>
      <c r="DMG104" s="12"/>
      <c r="DMH104" s="12"/>
      <c r="DMI104" s="12"/>
      <c r="DMJ104" s="12"/>
      <c r="DMK104" s="12"/>
      <c r="DML104" s="12"/>
      <c r="DMM104" s="12"/>
      <c r="DMN104" s="12"/>
      <c r="DMO104" s="12"/>
      <c r="DMP104" s="12"/>
      <c r="DMQ104" s="12"/>
      <c r="DMR104" s="12"/>
      <c r="DMS104" s="12"/>
      <c r="DMT104" s="12"/>
      <c r="DMU104" s="12"/>
      <c r="DMV104" s="12"/>
      <c r="DMW104" s="12"/>
      <c r="DMX104" s="12"/>
      <c r="DMY104" s="12"/>
      <c r="DMZ104" s="12"/>
      <c r="DNA104" s="12"/>
      <c r="DNB104" s="12"/>
      <c r="DNC104" s="12"/>
      <c r="DND104" s="12"/>
      <c r="DNE104" s="12"/>
      <c r="DNF104" s="12"/>
      <c r="DNG104" s="12"/>
      <c r="DNH104" s="12"/>
      <c r="DNI104" s="12"/>
      <c r="DNJ104" s="12"/>
      <c r="DNK104" s="12"/>
      <c r="DNL104" s="12"/>
      <c r="DNM104" s="12"/>
      <c r="DNN104" s="12"/>
      <c r="DNO104" s="12"/>
      <c r="DNP104" s="12"/>
      <c r="DNQ104" s="12"/>
      <c r="DNR104" s="12"/>
      <c r="DNS104" s="12"/>
      <c r="DNT104" s="12"/>
      <c r="DNU104" s="12"/>
      <c r="DNV104" s="12"/>
      <c r="DNW104" s="12"/>
      <c r="DNX104" s="12"/>
      <c r="DNY104" s="12"/>
      <c r="DNZ104" s="12"/>
      <c r="DOA104" s="12"/>
      <c r="DOB104" s="12"/>
      <c r="DOC104" s="12"/>
      <c r="DOD104" s="12"/>
      <c r="DOE104" s="12"/>
      <c r="DOF104" s="12"/>
      <c r="DOG104" s="12"/>
      <c r="DOH104" s="12"/>
      <c r="DOI104" s="12"/>
      <c r="DOJ104" s="12"/>
      <c r="DOK104" s="12"/>
      <c r="DOL104" s="12"/>
      <c r="DOM104" s="12"/>
      <c r="DON104" s="12"/>
      <c r="DOO104" s="12"/>
      <c r="DOP104" s="12"/>
      <c r="DOQ104" s="12"/>
      <c r="DOR104" s="12"/>
      <c r="DOS104" s="12"/>
      <c r="DOT104" s="12"/>
      <c r="DOU104" s="12"/>
      <c r="DOV104" s="12"/>
      <c r="DOW104" s="12"/>
      <c r="DOX104" s="12"/>
      <c r="DOY104" s="12"/>
      <c r="DOZ104" s="12"/>
      <c r="DPA104" s="12"/>
      <c r="DPB104" s="12"/>
      <c r="DPC104" s="12"/>
      <c r="DPD104" s="12"/>
      <c r="DPE104" s="12"/>
      <c r="DPF104" s="12"/>
      <c r="DPG104" s="12"/>
      <c r="DPH104" s="12"/>
      <c r="DPI104" s="12"/>
      <c r="DPJ104" s="12"/>
      <c r="DPK104" s="12"/>
      <c r="DPL104" s="12"/>
      <c r="DPM104" s="12"/>
      <c r="DPN104" s="12"/>
      <c r="DPO104" s="12"/>
      <c r="DPP104" s="12"/>
      <c r="DPQ104" s="12"/>
      <c r="DPR104" s="12"/>
      <c r="DPS104" s="12"/>
      <c r="DPT104" s="12"/>
      <c r="DPU104" s="12"/>
      <c r="DPV104" s="12"/>
      <c r="DPW104" s="12"/>
      <c r="DPX104" s="12"/>
      <c r="DPY104" s="12"/>
      <c r="DPZ104" s="12"/>
      <c r="DQA104" s="12"/>
      <c r="DQB104" s="12"/>
      <c r="DQC104" s="12"/>
      <c r="DQD104" s="12"/>
      <c r="DQE104" s="12"/>
      <c r="DQF104" s="12"/>
      <c r="DQG104" s="12"/>
      <c r="DQH104" s="12"/>
      <c r="DQI104" s="12"/>
      <c r="DQJ104" s="12"/>
      <c r="DQK104" s="12"/>
      <c r="DQL104" s="12"/>
      <c r="DQM104" s="12"/>
      <c r="DQN104" s="12"/>
      <c r="DQO104" s="12"/>
      <c r="DQP104" s="12"/>
      <c r="DQQ104" s="12"/>
      <c r="DQR104" s="12"/>
      <c r="DQS104" s="12"/>
      <c r="DQT104" s="12"/>
      <c r="DQU104" s="12"/>
      <c r="DQV104" s="12"/>
      <c r="DQW104" s="12"/>
      <c r="DQX104" s="12"/>
      <c r="DQY104" s="12"/>
      <c r="DQZ104" s="12"/>
      <c r="DRA104" s="12"/>
      <c r="DRB104" s="12"/>
      <c r="DRC104" s="12"/>
      <c r="DRD104" s="12"/>
      <c r="DRE104" s="12"/>
      <c r="DRF104" s="12"/>
      <c r="DRG104" s="12"/>
      <c r="DRH104" s="12"/>
      <c r="DRI104" s="12"/>
      <c r="DRJ104" s="12"/>
      <c r="DRK104" s="12"/>
      <c r="DRL104" s="12"/>
      <c r="DRM104" s="12"/>
      <c r="DRN104" s="12"/>
      <c r="DRO104" s="12"/>
      <c r="DRP104" s="12"/>
      <c r="DRQ104" s="12"/>
      <c r="DRR104" s="12"/>
      <c r="DRS104" s="12"/>
      <c r="DRT104" s="12"/>
      <c r="DRU104" s="12"/>
      <c r="DRV104" s="12"/>
      <c r="DRW104" s="12"/>
      <c r="DRX104" s="12"/>
      <c r="DRY104" s="12"/>
      <c r="DRZ104" s="12"/>
      <c r="DSA104" s="12"/>
      <c r="DSB104" s="12"/>
      <c r="DSC104" s="12"/>
      <c r="DSD104" s="12"/>
      <c r="DSE104" s="12"/>
      <c r="DSF104" s="12"/>
      <c r="DSG104" s="12"/>
      <c r="DSH104" s="12"/>
      <c r="DSI104" s="12"/>
      <c r="DSJ104" s="12"/>
      <c r="DSK104" s="12"/>
      <c r="DSL104" s="12"/>
      <c r="DSM104" s="12"/>
      <c r="DSN104" s="12"/>
      <c r="DSO104" s="12"/>
      <c r="DSP104" s="12"/>
      <c r="DSQ104" s="12"/>
      <c r="DSR104" s="12"/>
      <c r="DSS104" s="12"/>
      <c r="DST104" s="12"/>
      <c r="DSU104" s="12"/>
      <c r="DSV104" s="12"/>
      <c r="DSW104" s="12"/>
      <c r="DSX104" s="12"/>
      <c r="DSY104" s="12"/>
      <c r="DSZ104" s="12"/>
      <c r="DTA104" s="12"/>
      <c r="DTB104" s="12"/>
      <c r="DTC104" s="12"/>
      <c r="DTD104" s="12"/>
      <c r="DTE104" s="12"/>
      <c r="DTF104" s="12"/>
      <c r="DTG104" s="12"/>
      <c r="DTH104" s="12"/>
      <c r="DTI104" s="12"/>
      <c r="DTJ104" s="12"/>
      <c r="DTK104" s="12"/>
      <c r="DTL104" s="12"/>
      <c r="DTM104" s="12"/>
      <c r="DTN104" s="12"/>
      <c r="DTO104" s="12"/>
      <c r="DTP104" s="12"/>
      <c r="DTQ104" s="12"/>
      <c r="DTR104" s="12"/>
      <c r="DTS104" s="12"/>
      <c r="DTT104" s="12"/>
      <c r="DTU104" s="12"/>
      <c r="DTV104" s="12"/>
      <c r="DTW104" s="12"/>
      <c r="DTX104" s="12"/>
      <c r="DTY104" s="12"/>
      <c r="DTZ104" s="12"/>
      <c r="DUA104" s="12"/>
      <c r="DUB104" s="12"/>
      <c r="DUC104" s="12"/>
      <c r="DUD104" s="12"/>
      <c r="DUE104" s="12"/>
      <c r="DUF104" s="12"/>
      <c r="DUG104" s="12"/>
      <c r="DUH104" s="12"/>
      <c r="DUI104" s="12"/>
      <c r="DUJ104" s="12"/>
      <c r="DUK104" s="12"/>
      <c r="DUL104" s="12"/>
      <c r="DUM104" s="12"/>
      <c r="DUN104" s="12"/>
      <c r="DUO104" s="12"/>
      <c r="DUP104" s="12"/>
      <c r="DUQ104" s="12"/>
      <c r="DUR104" s="12"/>
      <c r="DUS104" s="12"/>
      <c r="DUT104" s="12"/>
      <c r="DUU104" s="12"/>
      <c r="DUV104" s="12"/>
      <c r="DUW104" s="12"/>
      <c r="DUX104" s="12"/>
      <c r="DUY104" s="12"/>
      <c r="DUZ104" s="12"/>
      <c r="DVA104" s="12"/>
      <c r="DVB104" s="12"/>
      <c r="DVC104" s="12"/>
      <c r="DVD104" s="12"/>
      <c r="DVE104" s="12"/>
      <c r="DVF104" s="12"/>
      <c r="DVG104" s="12"/>
      <c r="DVH104" s="12"/>
      <c r="DVI104" s="12"/>
      <c r="DVJ104" s="12"/>
      <c r="DVK104" s="12"/>
      <c r="DVL104" s="12"/>
      <c r="DVM104" s="12"/>
      <c r="DVN104" s="12"/>
      <c r="DVO104" s="12"/>
      <c r="DVP104" s="12"/>
      <c r="DVQ104" s="12"/>
      <c r="DVR104" s="12"/>
      <c r="DVS104" s="12"/>
      <c r="DVT104" s="12"/>
      <c r="DVU104" s="12"/>
      <c r="DVV104" s="12"/>
      <c r="DVW104" s="12"/>
      <c r="DVX104" s="12"/>
      <c r="DVY104" s="12"/>
      <c r="DVZ104" s="12"/>
      <c r="DWA104" s="12"/>
      <c r="DWB104" s="12"/>
      <c r="DWC104" s="12"/>
      <c r="DWD104" s="12"/>
      <c r="DWE104" s="12"/>
      <c r="DWF104" s="12"/>
      <c r="DWG104" s="12"/>
      <c r="DWH104" s="12"/>
      <c r="DWI104" s="12"/>
      <c r="DWJ104" s="12"/>
      <c r="DWK104" s="12"/>
      <c r="DWL104" s="12"/>
      <c r="DWM104" s="12"/>
      <c r="DWN104" s="12"/>
      <c r="DWO104" s="12"/>
      <c r="DWP104" s="12"/>
      <c r="DWQ104" s="12"/>
      <c r="DWR104" s="12"/>
      <c r="DWS104" s="12"/>
      <c r="DWT104" s="12"/>
      <c r="DWU104" s="12"/>
      <c r="DWV104" s="12"/>
      <c r="DWW104" s="12"/>
      <c r="DWX104" s="12"/>
      <c r="DWY104" s="12"/>
      <c r="DWZ104" s="12"/>
      <c r="DXA104" s="12"/>
      <c r="DXB104" s="12"/>
      <c r="DXC104" s="12"/>
      <c r="DXD104" s="12"/>
      <c r="DXE104" s="12"/>
      <c r="DXF104" s="12"/>
      <c r="DXG104" s="12"/>
      <c r="DXH104" s="12"/>
      <c r="DXI104" s="12"/>
      <c r="DXJ104" s="12"/>
      <c r="DXK104" s="12"/>
      <c r="DXL104" s="12"/>
      <c r="DXM104" s="12"/>
      <c r="DXN104" s="12"/>
      <c r="DXO104" s="12"/>
      <c r="DXP104" s="12"/>
      <c r="DXQ104" s="12"/>
      <c r="DXR104" s="12"/>
      <c r="DXS104" s="12"/>
      <c r="DXT104" s="12"/>
      <c r="DXU104" s="12"/>
      <c r="DXV104" s="12"/>
      <c r="DXW104" s="12"/>
      <c r="DXX104" s="12"/>
      <c r="DXY104" s="12"/>
      <c r="DXZ104" s="12"/>
      <c r="DYA104" s="12"/>
      <c r="DYB104" s="12"/>
      <c r="DYC104" s="12"/>
      <c r="DYD104" s="12"/>
      <c r="DYE104" s="12"/>
      <c r="DYF104" s="12"/>
      <c r="DYG104" s="12"/>
      <c r="DYH104" s="12"/>
      <c r="DYI104" s="12"/>
      <c r="DYJ104" s="12"/>
      <c r="DYK104" s="12"/>
      <c r="DYL104" s="12"/>
      <c r="DYM104" s="12"/>
      <c r="DYN104" s="12"/>
      <c r="DYO104" s="12"/>
      <c r="DYP104" s="12"/>
      <c r="DYQ104" s="12"/>
      <c r="DYR104" s="12"/>
      <c r="DYS104" s="12"/>
      <c r="DYT104" s="12"/>
      <c r="DYU104" s="12"/>
      <c r="DYV104" s="12"/>
      <c r="DYW104" s="12"/>
      <c r="DYX104" s="12"/>
      <c r="DYY104" s="12"/>
      <c r="DYZ104" s="12"/>
      <c r="DZA104" s="12"/>
      <c r="DZB104" s="12"/>
      <c r="DZC104" s="12"/>
      <c r="DZD104" s="12"/>
      <c r="DZE104" s="12"/>
      <c r="DZF104" s="12"/>
      <c r="DZG104" s="12"/>
      <c r="DZH104" s="12"/>
      <c r="DZI104" s="12"/>
      <c r="DZJ104" s="12"/>
      <c r="DZK104" s="12"/>
      <c r="DZL104" s="12"/>
      <c r="DZM104" s="12"/>
      <c r="DZN104" s="12"/>
      <c r="DZO104" s="12"/>
      <c r="DZP104" s="12"/>
      <c r="DZQ104" s="12"/>
      <c r="DZR104" s="12"/>
      <c r="DZS104" s="12"/>
      <c r="DZT104" s="12"/>
      <c r="DZU104" s="12"/>
      <c r="DZV104" s="12"/>
      <c r="DZW104" s="12"/>
      <c r="DZX104" s="12"/>
      <c r="DZY104" s="12"/>
      <c r="DZZ104" s="12"/>
      <c r="EAA104" s="12"/>
      <c r="EAB104" s="12"/>
      <c r="EAC104" s="12"/>
      <c r="EAD104" s="12"/>
      <c r="EAE104" s="12"/>
      <c r="EAF104" s="12"/>
      <c r="EAG104" s="12"/>
      <c r="EAH104" s="12"/>
      <c r="EAI104" s="12"/>
      <c r="EAJ104" s="12"/>
      <c r="EAK104" s="12"/>
      <c r="EAL104" s="12"/>
      <c r="EAM104" s="12"/>
      <c r="EAN104" s="12"/>
      <c r="EAO104" s="12"/>
      <c r="EAP104" s="12"/>
      <c r="EAQ104" s="12"/>
      <c r="EAR104" s="12"/>
      <c r="EAS104" s="12"/>
      <c r="EAT104" s="12"/>
      <c r="EAU104" s="12"/>
      <c r="EAV104" s="12"/>
      <c r="EAW104" s="12"/>
      <c r="EAX104" s="12"/>
      <c r="EAY104" s="12"/>
      <c r="EAZ104" s="12"/>
      <c r="EBA104" s="12"/>
      <c r="EBB104" s="12"/>
      <c r="EBC104" s="12"/>
      <c r="EBD104" s="12"/>
      <c r="EBE104" s="12"/>
      <c r="EBF104" s="12"/>
      <c r="EBG104" s="12"/>
      <c r="EBH104" s="12"/>
      <c r="EBI104" s="12"/>
      <c r="EBJ104" s="12"/>
      <c r="EBK104" s="12"/>
      <c r="EBL104" s="12"/>
      <c r="EBM104" s="12"/>
      <c r="EBN104" s="12"/>
      <c r="EBO104" s="12"/>
      <c r="EBP104" s="12"/>
      <c r="EBQ104" s="12"/>
      <c r="EBR104" s="12"/>
      <c r="EBS104" s="12"/>
      <c r="EBT104" s="12"/>
      <c r="EBU104" s="12"/>
      <c r="EBV104" s="12"/>
      <c r="EBW104" s="12"/>
      <c r="EBX104" s="12"/>
      <c r="EBY104" s="12"/>
      <c r="EBZ104" s="12"/>
      <c r="ECA104" s="12"/>
      <c r="ECB104" s="12"/>
      <c r="ECC104" s="12"/>
      <c r="ECD104" s="12"/>
      <c r="ECE104" s="12"/>
      <c r="ECF104" s="12"/>
      <c r="ECG104" s="12"/>
      <c r="ECH104" s="12"/>
      <c r="ECI104" s="12"/>
      <c r="ECJ104" s="12"/>
      <c r="ECK104" s="12"/>
      <c r="ECL104" s="12"/>
      <c r="ECM104" s="12"/>
      <c r="ECN104" s="12"/>
      <c r="ECO104" s="12"/>
      <c r="ECP104" s="12"/>
      <c r="ECQ104" s="12"/>
      <c r="ECR104" s="12"/>
      <c r="ECS104" s="12"/>
      <c r="ECT104" s="12"/>
      <c r="ECU104" s="12"/>
      <c r="ECV104" s="12"/>
      <c r="ECW104" s="12"/>
      <c r="ECX104" s="12"/>
      <c r="ECY104" s="12"/>
      <c r="ECZ104" s="12"/>
      <c r="EDA104" s="12"/>
      <c r="EDB104" s="12"/>
      <c r="EDC104" s="12"/>
      <c r="EDD104" s="12"/>
      <c r="EDE104" s="12"/>
      <c r="EDF104" s="12"/>
      <c r="EDG104" s="12"/>
      <c r="EDH104" s="12"/>
      <c r="EDI104" s="12"/>
      <c r="EDJ104" s="12"/>
      <c r="EDK104" s="12"/>
      <c r="EDL104" s="12"/>
      <c r="EDM104" s="12"/>
      <c r="EDN104" s="12"/>
      <c r="EDO104" s="12"/>
      <c r="EDP104" s="12"/>
      <c r="EDQ104" s="12"/>
      <c r="EDR104" s="12"/>
      <c r="EDS104" s="12"/>
      <c r="EDT104" s="12"/>
      <c r="EDU104" s="12"/>
      <c r="EDV104" s="12"/>
      <c r="EDW104" s="12"/>
      <c r="EDX104" s="12"/>
      <c r="EDY104" s="12"/>
      <c r="EDZ104" s="12"/>
      <c r="EEA104" s="12"/>
      <c r="EEB104" s="12"/>
      <c r="EEC104" s="12"/>
      <c r="EED104" s="12"/>
      <c r="EEE104" s="12"/>
      <c r="EEF104" s="12"/>
      <c r="EEG104" s="12"/>
      <c r="EEH104" s="12"/>
      <c r="EEI104" s="12"/>
      <c r="EEJ104" s="12"/>
      <c r="EEK104" s="12"/>
      <c r="EEL104" s="12"/>
      <c r="EEM104" s="12"/>
      <c r="EEN104" s="12"/>
      <c r="EEO104" s="12"/>
      <c r="EEP104" s="12"/>
      <c r="EEQ104" s="12"/>
      <c r="EER104" s="12"/>
      <c r="EES104" s="12"/>
      <c r="EET104" s="12"/>
      <c r="EEU104" s="12"/>
      <c r="EEV104" s="12"/>
      <c r="EEW104" s="12"/>
      <c r="EEX104" s="12"/>
      <c r="EEY104" s="12"/>
      <c r="EEZ104" s="12"/>
      <c r="EFA104" s="12"/>
      <c r="EFB104" s="12"/>
      <c r="EFC104" s="12"/>
      <c r="EFD104" s="12"/>
      <c r="EFE104" s="12"/>
      <c r="EFF104" s="12"/>
      <c r="EFG104" s="12"/>
      <c r="EFH104" s="12"/>
      <c r="EFI104" s="12"/>
      <c r="EFJ104" s="12"/>
      <c r="EFK104" s="12"/>
      <c r="EFL104" s="12"/>
      <c r="EFM104" s="12"/>
      <c r="EFN104" s="12"/>
      <c r="EFO104" s="12"/>
      <c r="EFP104" s="12"/>
      <c r="EFQ104" s="12"/>
      <c r="EFR104" s="12"/>
      <c r="EFS104" s="12"/>
      <c r="EFT104" s="12"/>
      <c r="EFU104" s="12"/>
      <c r="EFV104" s="12"/>
      <c r="EFW104" s="12"/>
      <c r="EFX104" s="12"/>
      <c r="EFY104" s="12"/>
      <c r="EFZ104" s="12"/>
      <c r="EGA104" s="12"/>
      <c r="EGB104" s="12"/>
      <c r="EGC104" s="12"/>
      <c r="EGD104" s="12"/>
      <c r="EGE104" s="12"/>
      <c r="EGF104" s="12"/>
      <c r="EGG104" s="12"/>
      <c r="EGH104" s="12"/>
      <c r="EGI104" s="12"/>
      <c r="EGJ104" s="12"/>
      <c r="EGK104" s="12"/>
      <c r="EGL104" s="12"/>
      <c r="EGM104" s="12"/>
      <c r="EGN104" s="12"/>
      <c r="EGO104" s="12"/>
      <c r="EGP104" s="12"/>
      <c r="EGQ104" s="12"/>
      <c r="EGR104" s="12"/>
      <c r="EGS104" s="12"/>
      <c r="EGT104" s="12"/>
      <c r="EGU104" s="12"/>
      <c r="EGV104" s="12"/>
      <c r="EGW104" s="12"/>
      <c r="EGX104" s="12"/>
      <c r="EGY104" s="12"/>
      <c r="EGZ104" s="12"/>
      <c r="EHA104" s="12"/>
      <c r="EHB104" s="12"/>
      <c r="EHC104" s="12"/>
      <c r="EHD104" s="12"/>
      <c r="EHE104" s="12"/>
      <c r="EHF104" s="12"/>
      <c r="EHG104" s="12"/>
      <c r="EHH104" s="12"/>
      <c r="EHI104" s="12"/>
      <c r="EHJ104" s="12"/>
      <c r="EHK104" s="12"/>
      <c r="EHL104" s="12"/>
      <c r="EHM104" s="12"/>
      <c r="EHN104" s="12"/>
      <c r="EHO104" s="12"/>
      <c r="EHP104" s="12"/>
      <c r="EHQ104" s="12"/>
      <c r="EHR104" s="12"/>
      <c r="EHS104" s="12"/>
      <c r="EHT104" s="12"/>
      <c r="EHU104" s="12"/>
      <c r="EHV104" s="12"/>
      <c r="EHW104" s="12"/>
      <c r="EHX104" s="12"/>
      <c r="EHY104" s="12"/>
      <c r="EHZ104" s="12"/>
      <c r="EIA104" s="12"/>
      <c r="EIB104" s="12"/>
      <c r="EIC104" s="12"/>
      <c r="EID104" s="12"/>
      <c r="EIE104" s="12"/>
      <c r="EIF104" s="12"/>
      <c r="EIG104" s="12"/>
      <c r="EIH104" s="12"/>
      <c r="EII104" s="12"/>
      <c r="EIJ104" s="12"/>
      <c r="EIK104" s="12"/>
      <c r="EIL104" s="12"/>
      <c r="EIM104" s="12"/>
      <c r="EIN104" s="12"/>
      <c r="EIO104" s="12"/>
      <c r="EIP104" s="12"/>
      <c r="EIQ104" s="12"/>
      <c r="EIR104" s="12"/>
      <c r="EIS104" s="12"/>
      <c r="EIT104" s="12"/>
      <c r="EIU104" s="12"/>
      <c r="EIV104" s="12"/>
      <c r="EIW104" s="12"/>
      <c r="EIX104" s="12"/>
      <c r="EIY104" s="12"/>
      <c r="EIZ104" s="12"/>
      <c r="EJA104" s="12"/>
      <c r="EJB104" s="12"/>
      <c r="EJC104" s="12"/>
      <c r="EJD104" s="12"/>
      <c r="EJE104" s="12"/>
      <c r="EJF104" s="12"/>
      <c r="EJG104" s="12"/>
      <c r="EJH104" s="12"/>
      <c r="EJI104" s="12"/>
      <c r="EJJ104" s="12"/>
      <c r="EJK104" s="12"/>
      <c r="EJL104" s="12"/>
      <c r="EJM104" s="12"/>
      <c r="EJN104" s="12"/>
      <c r="EJO104" s="12"/>
      <c r="EJP104" s="12"/>
      <c r="EJQ104" s="12"/>
      <c r="EJR104" s="12"/>
      <c r="EJS104" s="12"/>
      <c r="EJT104" s="12"/>
      <c r="EJU104" s="12"/>
      <c r="EJV104" s="12"/>
      <c r="EJW104" s="12"/>
      <c r="EJX104" s="12"/>
      <c r="EJY104" s="12"/>
      <c r="EJZ104" s="12"/>
      <c r="EKA104" s="12"/>
      <c r="EKB104" s="12"/>
      <c r="EKC104" s="12"/>
      <c r="EKD104" s="12"/>
      <c r="EKE104" s="12"/>
      <c r="EKF104" s="12"/>
      <c r="EKG104" s="12"/>
      <c r="EKH104" s="12"/>
      <c r="EKI104" s="12"/>
      <c r="EKJ104" s="12"/>
      <c r="EKK104" s="12"/>
      <c r="EKL104" s="12"/>
      <c r="EKM104" s="12"/>
      <c r="EKN104" s="12"/>
      <c r="EKO104" s="12"/>
      <c r="EKP104" s="12"/>
      <c r="EKQ104" s="12"/>
      <c r="EKR104" s="12"/>
      <c r="EKS104" s="12"/>
      <c r="EKT104" s="12"/>
      <c r="EKU104" s="12"/>
      <c r="EKV104" s="12"/>
      <c r="EKW104" s="12"/>
      <c r="EKX104" s="12"/>
      <c r="EKY104" s="12"/>
      <c r="EKZ104" s="12"/>
      <c r="ELA104" s="12"/>
      <c r="ELB104" s="12"/>
      <c r="ELC104" s="12"/>
      <c r="ELD104" s="12"/>
      <c r="ELE104" s="12"/>
      <c r="ELF104" s="12"/>
      <c r="ELG104" s="12"/>
      <c r="ELH104" s="12"/>
      <c r="ELI104" s="12"/>
      <c r="ELJ104" s="12"/>
      <c r="ELK104" s="12"/>
      <c r="ELL104" s="12"/>
      <c r="ELM104" s="12"/>
      <c r="ELN104" s="12"/>
      <c r="ELO104" s="12"/>
      <c r="ELP104" s="12"/>
      <c r="ELQ104" s="12"/>
      <c r="ELR104" s="12"/>
      <c r="ELS104" s="12"/>
      <c r="ELT104" s="12"/>
      <c r="ELU104" s="12"/>
      <c r="ELV104" s="12"/>
      <c r="ELW104" s="12"/>
      <c r="ELX104" s="12"/>
      <c r="ELY104" s="12"/>
      <c r="ELZ104" s="12"/>
      <c r="EMA104" s="12"/>
      <c r="EMB104" s="12"/>
      <c r="EMC104" s="12"/>
      <c r="EMD104" s="12"/>
      <c r="EME104" s="12"/>
      <c r="EMF104" s="12"/>
      <c r="EMG104" s="12"/>
      <c r="EMH104" s="12"/>
      <c r="EMI104" s="12"/>
      <c r="EMJ104" s="12"/>
      <c r="EMK104" s="12"/>
      <c r="EML104" s="12"/>
      <c r="EMM104" s="12"/>
      <c r="EMN104" s="12"/>
      <c r="EMO104" s="12"/>
      <c r="EMP104" s="12"/>
      <c r="EMQ104" s="12"/>
      <c r="EMR104" s="12"/>
      <c r="EMS104" s="12"/>
      <c r="EMT104" s="12"/>
      <c r="EMU104" s="12"/>
      <c r="EMV104" s="12"/>
      <c r="EMW104" s="12"/>
      <c r="EMX104" s="12"/>
      <c r="EMY104" s="12"/>
      <c r="EMZ104" s="12"/>
      <c r="ENA104" s="12"/>
      <c r="ENB104" s="12"/>
      <c r="ENC104" s="12"/>
      <c r="END104" s="12"/>
      <c r="ENE104" s="12"/>
      <c r="ENF104" s="12"/>
      <c r="ENG104" s="12"/>
      <c r="ENH104" s="12"/>
      <c r="ENI104" s="12"/>
      <c r="ENJ104" s="12"/>
      <c r="ENK104" s="12"/>
      <c r="ENL104" s="12"/>
      <c r="ENM104" s="12"/>
      <c r="ENN104" s="12"/>
      <c r="ENO104" s="12"/>
      <c r="ENP104" s="12"/>
      <c r="ENQ104" s="12"/>
      <c r="ENR104" s="12"/>
      <c r="ENS104" s="12"/>
      <c r="ENT104" s="12"/>
      <c r="ENU104" s="12"/>
      <c r="ENV104" s="12"/>
      <c r="ENW104" s="12"/>
      <c r="ENX104" s="12"/>
      <c r="ENY104" s="12"/>
      <c r="ENZ104" s="12"/>
      <c r="EOA104" s="12"/>
      <c r="EOB104" s="12"/>
      <c r="EOC104" s="12"/>
      <c r="EOD104" s="12"/>
      <c r="EOE104" s="12"/>
      <c r="EOF104" s="12"/>
      <c r="EOG104" s="12"/>
      <c r="EOH104" s="12"/>
      <c r="EOI104" s="12"/>
      <c r="EOJ104" s="12"/>
      <c r="EOK104" s="12"/>
      <c r="EOL104" s="12"/>
      <c r="EOM104" s="12"/>
      <c r="EON104" s="12"/>
      <c r="EOO104" s="12"/>
      <c r="EOP104" s="12"/>
      <c r="EOQ104" s="12"/>
      <c r="EOR104" s="12"/>
      <c r="EOS104" s="12"/>
      <c r="EOT104" s="12"/>
      <c r="EOU104" s="12"/>
      <c r="EOV104" s="12"/>
      <c r="EOW104" s="12"/>
      <c r="EOX104" s="12"/>
      <c r="EOY104" s="12"/>
      <c r="EOZ104" s="12"/>
      <c r="EPA104" s="12"/>
      <c r="EPB104" s="12"/>
      <c r="EPC104" s="12"/>
      <c r="EPD104" s="12"/>
      <c r="EPE104" s="12"/>
      <c r="EPF104" s="12"/>
      <c r="EPG104" s="12"/>
      <c r="EPH104" s="12"/>
      <c r="EPI104" s="12"/>
      <c r="EPJ104" s="12"/>
      <c r="EPK104" s="12"/>
      <c r="EPL104" s="12"/>
      <c r="EPM104" s="12"/>
      <c r="EPN104" s="12"/>
      <c r="EPO104" s="12"/>
      <c r="EPP104" s="12"/>
      <c r="EPQ104" s="12"/>
      <c r="EPR104" s="12"/>
      <c r="EPS104" s="12"/>
      <c r="EPT104" s="12"/>
      <c r="EPU104" s="12"/>
      <c r="EPV104" s="12"/>
      <c r="EPW104" s="12"/>
      <c r="EPX104" s="12"/>
      <c r="EPY104" s="12"/>
      <c r="EPZ104" s="12"/>
      <c r="EQA104" s="12"/>
      <c r="EQB104" s="12"/>
      <c r="EQC104" s="12"/>
      <c r="EQD104" s="12"/>
      <c r="EQE104" s="12"/>
      <c r="EQF104" s="12"/>
      <c r="EQG104" s="12"/>
      <c r="EQH104" s="12"/>
      <c r="EQI104" s="12"/>
      <c r="EQJ104" s="12"/>
      <c r="EQK104" s="12"/>
      <c r="EQL104" s="12"/>
      <c r="EQM104" s="12"/>
      <c r="EQN104" s="12"/>
      <c r="EQO104" s="12"/>
      <c r="EQP104" s="12"/>
      <c r="EQQ104" s="12"/>
      <c r="EQR104" s="12"/>
      <c r="EQS104" s="12"/>
      <c r="EQT104" s="12"/>
      <c r="EQU104" s="12"/>
      <c r="EQV104" s="12"/>
      <c r="EQW104" s="12"/>
      <c r="EQX104" s="12"/>
      <c r="EQY104" s="12"/>
      <c r="EQZ104" s="12"/>
      <c r="ERA104" s="12"/>
      <c r="ERB104" s="12"/>
      <c r="ERC104" s="12"/>
      <c r="ERD104" s="12"/>
      <c r="ERE104" s="12"/>
      <c r="ERF104" s="12"/>
      <c r="ERG104" s="12"/>
      <c r="ERH104" s="12"/>
      <c r="ERI104" s="12"/>
      <c r="ERJ104" s="12"/>
      <c r="ERK104" s="12"/>
      <c r="ERL104" s="12"/>
      <c r="ERM104" s="12"/>
      <c r="ERN104" s="12"/>
      <c r="ERO104" s="12"/>
      <c r="ERP104" s="12"/>
      <c r="ERQ104" s="12"/>
      <c r="ERR104" s="12"/>
      <c r="ERS104" s="12"/>
      <c r="ERT104" s="12"/>
      <c r="ERU104" s="12"/>
      <c r="ERV104" s="12"/>
      <c r="ERW104" s="12"/>
      <c r="ERX104" s="12"/>
      <c r="ERY104" s="12"/>
      <c r="ERZ104" s="12"/>
      <c r="ESA104" s="12"/>
      <c r="ESB104" s="12"/>
      <c r="ESC104" s="12"/>
      <c r="ESD104" s="12"/>
      <c r="ESE104" s="12"/>
      <c r="ESF104" s="12"/>
      <c r="ESG104" s="12"/>
      <c r="ESH104" s="12"/>
      <c r="ESI104" s="12"/>
      <c r="ESJ104" s="12"/>
      <c r="ESK104" s="12"/>
      <c r="ESL104" s="12"/>
      <c r="ESM104" s="12"/>
      <c r="ESN104" s="12"/>
      <c r="ESO104" s="12"/>
      <c r="ESP104" s="12"/>
      <c r="ESQ104" s="12"/>
      <c r="ESR104" s="12"/>
      <c r="ESS104" s="12"/>
      <c r="EST104" s="12"/>
      <c r="ESU104" s="12"/>
      <c r="ESV104" s="12"/>
      <c r="ESW104" s="12"/>
      <c r="ESX104" s="12"/>
      <c r="ESY104" s="12"/>
      <c r="ESZ104" s="12"/>
      <c r="ETA104" s="12"/>
      <c r="ETB104" s="12"/>
      <c r="ETC104" s="12"/>
      <c r="ETD104" s="12"/>
      <c r="ETE104" s="12"/>
      <c r="ETF104" s="12"/>
      <c r="ETG104" s="12"/>
      <c r="ETH104" s="12"/>
      <c r="ETI104" s="12"/>
      <c r="ETJ104" s="12"/>
      <c r="ETK104" s="12"/>
      <c r="ETL104" s="12"/>
      <c r="ETM104" s="12"/>
      <c r="ETN104" s="12"/>
      <c r="ETO104" s="12"/>
      <c r="ETP104" s="12"/>
      <c r="ETQ104" s="12"/>
      <c r="ETR104" s="12"/>
      <c r="ETS104" s="12"/>
      <c r="ETT104" s="12"/>
      <c r="ETU104" s="12"/>
      <c r="ETV104" s="12"/>
      <c r="ETW104" s="12"/>
      <c r="ETX104" s="12"/>
      <c r="ETY104" s="12"/>
      <c r="ETZ104" s="12"/>
      <c r="EUA104" s="12"/>
      <c r="EUB104" s="12"/>
      <c r="EUC104" s="12"/>
      <c r="EUD104" s="12"/>
      <c r="EUE104" s="12"/>
      <c r="EUF104" s="12"/>
      <c r="EUG104" s="12"/>
      <c r="EUH104" s="12"/>
      <c r="EUI104" s="12"/>
      <c r="EUJ104" s="12"/>
      <c r="EUK104" s="12"/>
      <c r="EUL104" s="12"/>
      <c r="EUM104" s="12"/>
      <c r="EUN104" s="12"/>
      <c r="EUO104" s="12"/>
      <c r="EUP104" s="12"/>
      <c r="EUQ104" s="12"/>
      <c r="EUR104" s="12"/>
      <c r="EUS104" s="12"/>
      <c r="EUT104" s="12"/>
      <c r="EUU104" s="12"/>
      <c r="EUV104" s="12"/>
      <c r="EUW104" s="12"/>
      <c r="EUX104" s="12"/>
      <c r="EUY104" s="12"/>
      <c r="EUZ104" s="12"/>
      <c r="EVA104" s="12"/>
      <c r="EVB104" s="12"/>
      <c r="EVC104" s="12"/>
      <c r="EVD104" s="12"/>
      <c r="EVE104" s="12"/>
      <c r="EVF104" s="12"/>
      <c r="EVG104" s="12"/>
      <c r="EVH104" s="12"/>
      <c r="EVI104" s="12"/>
      <c r="EVJ104" s="12"/>
      <c r="EVK104" s="12"/>
      <c r="EVL104" s="12"/>
      <c r="EVM104" s="12"/>
      <c r="EVN104" s="12"/>
      <c r="EVO104" s="12"/>
      <c r="EVP104" s="12"/>
      <c r="EVQ104" s="12"/>
      <c r="EVR104" s="12"/>
      <c r="EVS104" s="12"/>
      <c r="EVT104" s="12"/>
      <c r="EVU104" s="12"/>
      <c r="EVV104" s="12"/>
      <c r="EVW104" s="12"/>
      <c r="EVX104" s="12"/>
      <c r="EVY104" s="12"/>
      <c r="EVZ104" s="12"/>
      <c r="EWA104" s="12"/>
      <c r="EWB104" s="12"/>
      <c r="EWC104" s="12"/>
      <c r="EWD104" s="12"/>
      <c r="EWE104" s="12"/>
      <c r="EWF104" s="12"/>
      <c r="EWG104" s="12"/>
      <c r="EWH104" s="12"/>
      <c r="EWI104" s="12"/>
      <c r="EWJ104" s="12"/>
      <c r="EWK104" s="12"/>
      <c r="EWL104" s="12"/>
      <c r="EWM104" s="12"/>
      <c r="EWN104" s="12"/>
      <c r="EWO104" s="12"/>
      <c r="EWP104" s="12"/>
      <c r="EWQ104" s="12"/>
      <c r="EWR104" s="12"/>
      <c r="EWS104" s="12"/>
      <c r="EWT104" s="12"/>
      <c r="EWU104" s="12"/>
      <c r="EWV104" s="12"/>
      <c r="EWW104" s="12"/>
      <c r="EWX104" s="12"/>
      <c r="EWY104" s="12"/>
      <c r="EWZ104" s="12"/>
      <c r="EXA104" s="12"/>
      <c r="EXB104" s="12"/>
      <c r="EXC104" s="12"/>
      <c r="EXD104" s="12"/>
      <c r="EXE104" s="12"/>
      <c r="EXF104" s="12"/>
      <c r="EXG104" s="12"/>
      <c r="EXH104" s="12"/>
      <c r="EXI104" s="12"/>
      <c r="EXJ104" s="12"/>
      <c r="EXK104" s="12"/>
      <c r="EXL104" s="12"/>
      <c r="EXM104" s="12"/>
      <c r="EXN104" s="12"/>
      <c r="EXO104" s="12"/>
      <c r="EXP104" s="12"/>
      <c r="EXQ104" s="12"/>
      <c r="EXR104" s="12"/>
      <c r="EXS104" s="12"/>
      <c r="EXT104" s="12"/>
      <c r="EXU104" s="12"/>
      <c r="EXV104" s="12"/>
      <c r="EXW104" s="12"/>
      <c r="EXX104" s="12"/>
      <c r="EXY104" s="12"/>
      <c r="EXZ104" s="12"/>
      <c r="EYA104" s="12"/>
      <c r="EYB104" s="12"/>
      <c r="EYC104" s="12"/>
      <c r="EYD104" s="12"/>
      <c r="EYE104" s="12"/>
      <c r="EYF104" s="12"/>
      <c r="EYG104" s="12"/>
      <c r="EYH104" s="12"/>
      <c r="EYI104" s="12"/>
      <c r="EYJ104" s="12"/>
      <c r="EYK104" s="12"/>
      <c r="EYL104" s="12"/>
      <c r="EYM104" s="12"/>
      <c r="EYN104" s="12"/>
      <c r="EYO104" s="12"/>
      <c r="EYP104" s="12"/>
      <c r="EYQ104" s="12"/>
      <c r="EYR104" s="12"/>
      <c r="EYS104" s="12"/>
      <c r="EYT104" s="12"/>
      <c r="EYU104" s="12"/>
      <c r="EYV104" s="12"/>
      <c r="EYW104" s="12"/>
      <c r="EYX104" s="12"/>
      <c r="EYY104" s="12"/>
      <c r="EYZ104" s="12"/>
      <c r="EZA104" s="12"/>
      <c r="EZB104" s="12"/>
      <c r="EZC104" s="12"/>
      <c r="EZD104" s="12"/>
      <c r="EZE104" s="12"/>
      <c r="EZF104" s="12"/>
      <c r="EZG104" s="12"/>
      <c r="EZH104" s="12"/>
      <c r="EZI104" s="12"/>
      <c r="EZJ104" s="12"/>
      <c r="EZK104" s="12"/>
      <c r="EZL104" s="12"/>
      <c r="EZM104" s="12"/>
      <c r="EZN104" s="12"/>
      <c r="EZO104" s="12"/>
      <c r="EZP104" s="12"/>
      <c r="EZQ104" s="12"/>
      <c r="EZR104" s="12"/>
      <c r="EZS104" s="12"/>
      <c r="EZT104" s="12"/>
      <c r="EZU104" s="12"/>
      <c r="EZV104" s="12"/>
      <c r="EZW104" s="12"/>
      <c r="EZX104" s="12"/>
      <c r="EZY104" s="12"/>
      <c r="EZZ104" s="12"/>
      <c r="FAA104" s="12"/>
      <c r="FAB104" s="12"/>
      <c r="FAC104" s="12"/>
      <c r="FAD104" s="12"/>
      <c r="FAE104" s="12"/>
      <c r="FAF104" s="12"/>
      <c r="FAG104" s="12"/>
      <c r="FAH104" s="12"/>
      <c r="FAI104" s="12"/>
      <c r="FAJ104" s="12"/>
      <c r="FAK104" s="12"/>
      <c r="FAL104" s="12"/>
      <c r="FAM104" s="12"/>
      <c r="FAN104" s="12"/>
      <c r="FAO104" s="12"/>
      <c r="FAP104" s="12"/>
      <c r="FAQ104" s="12"/>
      <c r="FAR104" s="12"/>
      <c r="FAS104" s="12"/>
      <c r="FAT104" s="12"/>
      <c r="FAU104" s="12"/>
      <c r="FAV104" s="12"/>
      <c r="FAW104" s="12"/>
      <c r="FAX104" s="12"/>
      <c r="FAY104" s="12"/>
      <c r="FAZ104" s="12"/>
      <c r="FBA104" s="12"/>
      <c r="FBB104" s="12"/>
      <c r="FBC104" s="12"/>
      <c r="FBD104" s="12"/>
      <c r="FBE104" s="12"/>
      <c r="FBF104" s="12"/>
      <c r="FBG104" s="12"/>
      <c r="FBH104" s="12"/>
      <c r="FBI104" s="12"/>
      <c r="FBJ104" s="12"/>
      <c r="FBK104" s="12"/>
      <c r="FBL104" s="12"/>
      <c r="FBM104" s="12"/>
      <c r="FBN104" s="12"/>
      <c r="FBO104" s="12"/>
      <c r="FBP104" s="12"/>
      <c r="FBQ104" s="12"/>
      <c r="FBR104" s="12"/>
      <c r="FBS104" s="12"/>
      <c r="FBT104" s="12"/>
      <c r="FBU104" s="12"/>
      <c r="FBV104" s="12"/>
      <c r="FBW104" s="12"/>
      <c r="FBX104" s="12"/>
      <c r="FBY104" s="12"/>
      <c r="FBZ104" s="12"/>
      <c r="FCA104" s="12"/>
      <c r="FCB104" s="12"/>
      <c r="FCC104" s="12"/>
      <c r="FCD104" s="12"/>
      <c r="FCE104" s="12"/>
      <c r="FCF104" s="12"/>
      <c r="FCG104" s="12"/>
      <c r="FCH104" s="12"/>
      <c r="FCI104" s="12"/>
      <c r="FCJ104" s="12"/>
      <c r="FCK104" s="12"/>
      <c r="FCL104" s="12"/>
      <c r="FCM104" s="12"/>
      <c r="FCN104" s="12"/>
      <c r="FCO104" s="12"/>
      <c r="FCP104" s="12"/>
      <c r="FCQ104" s="12"/>
      <c r="FCR104" s="12"/>
      <c r="FCS104" s="12"/>
      <c r="FCT104" s="12"/>
      <c r="FCU104" s="12"/>
      <c r="FCV104" s="12"/>
      <c r="FCW104" s="12"/>
      <c r="FCX104" s="12"/>
      <c r="FCY104" s="12"/>
      <c r="FCZ104" s="12"/>
      <c r="FDA104" s="12"/>
      <c r="FDB104" s="12"/>
      <c r="FDC104" s="12"/>
      <c r="FDD104" s="12"/>
      <c r="FDE104" s="12"/>
      <c r="FDF104" s="12"/>
      <c r="FDG104" s="12"/>
      <c r="FDH104" s="12"/>
      <c r="FDI104" s="12"/>
      <c r="FDJ104" s="12"/>
      <c r="FDK104" s="12"/>
      <c r="FDL104" s="12"/>
      <c r="FDM104" s="12"/>
      <c r="FDN104" s="12"/>
      <c r="FDO104" s="12"/>
      <c r="FDP104" s="12"/>
      <c r="FDQ104" s="12"/>
      <c r="FDR104" s="12"/>
      <c r="FDS104" s="12"/>
      <c r="FDT104" s="12"/>
      <c r="FDU104" s="12"/>
      <c r="FDV104" s="12"/>
      <c r="FDW104" s="12"/>
      <c r="FDX104" s="12"/>
      <c r="FDY104" s="12"/>
      <c r="FDZ104" s="12"/>
      <c r="FEA104" s="12"/>
      <c r="FEB104" s="12"/>
      <c r="FEC104" s="12"/>
      <c r="FED104" s="12"/>
      <c r="FEE104" s="12"/>
      <c r="FEF104" s="12"/>
      <c r="FEG104" s="12"/>
      <c r="FEH104" s="12"/>
      <c r="FEI104" s="12"/>
      <c r="FEJ104" s="12"/>
      <c r="FEK104" s="12"/>
      <c r="FEL104" s="12"/>
      <c r="FEM104" s="12"/>
      <c r="FEN104" s="12"/>
      <c r="FEO104" s="12"/>
      <c r="FEP104" s="12"/>
      <c r="FEQ104" s="12"/>
      <c r="FER104" s="12"/>
      <c r="FES104" s="12"/>
      <c r="FET104" s="12"/>
      <c r="FEU104" s="12"/>
      <c r="FEV104" s="12"/>
      <c r="FEW104" s="12"/>
      <c r="FEX104" s="12"/>
      <c r="FEY104" s="12"/>
      <c r="FEZ104" s="12"/>
      <c r="FFA104" s="12"/>
      <c r="FFB104" s="12"/>
      <c r="FFC104" s="12"/>
      <c r="FFD104" s="12"/>
      <c r="FFE104" s="12"/>
      <c r="FFF104" s="12"/>
      <c r="FFG104" s="12"/>
      <c r="FFH104" s="12"/>
      <c r="FFI104" s="12"/>
      <c r="FFJ104" s="12"/>
      <c r="FFK104" s="12"/>
      <c r="FFL104" s="12"/>
      <c r="FFM104" s="12"/>
      <c r="FFN104" s="12"/>
      <c r="FFO104" s="12"/>
      <c r="FFP104" s="12"/>
      <c r="FFQ104" s="12"/>
      <c r="FFR104" s="12"/>
      <c r="FFS104" s="12"/>
      <c r="FFT104" s="12"/>
      <c r="FFU104" s="12"/>
      <c r="FFV104" s="12"/>
      <c r="FFW104" s="12"/>
      <c r="FFX104" s="12"/>
      <c r="FFY104" s="12"/>
      <c r="FFZ104" s="12"/>
      <c r="FGA104" s="12"/>
      <c r="FGB104" s="12"/>
      <c r="FGC104" s="12"/>
      <c r="FGD104" s="12"/>
      <c r="FGE104" s="12"/>
      <c r="FGF104" s="12"/>
      <c r="FGG104" s="12"/>
      <c r="FGH104" s="12"/>
      <c r="FGI104" s="12"/>
      <c r="FGJ104" s="12"/>
      <c r="FGK104" s="12"/>
      <c r="FGL104" s="12"/>
      <c r="FGM104" s="12"/>
      <c r="FGN104" s="12"/>
      <c r="FGO104" s="12"/>
      <c r="FGP104" s="12"/>
      <c r="FGQ104" s="12"/>
      <c r="FGR104" s="12"/>
      <c r="FGS104" s="12"/>
      <c r="FGT104" s="12"/>
      <c r="FGU104" s="12"/>
      <c r="FGV104" s="12"/>
      <c r="FGW104" s="12"/>
      <c r="FGX104" s="12"/>
      <c r="FGY104" s="12"/>
      <c r="FGZ104" s="12"/>
      <c r="FHA104" s="12"/>
      <c r="FHB104" s="12"/>
      <c r="FHC104" s="12"/>
      <c r="FHD104" s="12"/>
      <c r="FHE104" s="12"/>
      <c r="FHF104" s="12"/>
      <c r="FHG104" s="12"/>
      <c r="FHH104" s="12"/>
      <c r="FHI104" s="12"/>
      <c r="FHJ104" s="12"/>
      <c r="FHK104" s="12"/>
      <c r="FHL104" s="12"/>
      <c r="FHM104" s="12"/>
      <c r="FHN104" s="12"/>
      <c r="FHO104" s="12"/>
      <c r="FHP104" s="12"/>
      <c r="FHQ104" s="12"/>
      <c r="FHR104" s="12"/>
      <c r="FHS104" s="12"/>
      <c r="FHT104" s="12"/>
      <c r="FHU104" s="12"/>
      <c r="FHV104" s="12"/>
      <c r="FHW104" s="12"/>
      <c r="FHX104" s="12"/>
      <c r="FHY104" s="12"/>
      <c r="FHZ104" s="12"/>
      <c r="FIA104" s="12"/>
      <c r="FIB104" s="12"/>
      <c r="FIC104" s="12"/>
      <c r="FID104" s="12"/>
      <c r="FIE104" s="12"/>
      <c r="FIF104" s="12"/>
      <c r="FIG104" s="12"/>
      <c r="FIH104" s="12"/>
      <c r="FII104" s="12"/>
      <c r="FIJ104" s="12"/>
      <c r="FIK104" s="12"/>
      <c r="FIL104" s="12"/>
      <c r="FIM104" s="12"/>
      <c r="FIN104" s="12"/>
      <c r="FIO104" s="12"/>
      <c r="FIP104" s="12"/>
      <c r="FIQ104" s="12"/>
      <c r="FIR104" s="12"/>
      <c r="FIS104" s="12"/>
      <c r="FIT104" s="12"/>
      <c r="FIU104" s="12"/>
      <c r="FIV104" s="12"/>
      <c r="FIW104" s="12"/>
      <c r="FIX104" s="12"/>
      <c r="FIY104" s="12"/>
      <c r="FIZ104" s="12"/>
      <c r="FJA104" s="12"/>
      <c r="FJB104" s="12"/>
      <c r="FJC104" s="12"/>
      <c r="FJD104" s="12"/>
      <c r="FJE104" s="12"/>
      <c r="FJF104" s="12"/>
      <c r="FJG104" s="12"/>
      <c r="FJH104" s="12"/>
      <c r="FJI104" s="12"/>
      <c r="FJJ104" s="12"/>
      <c r="FJK104" s="12"/>
      <c r="FJL104" s="12"/>
      <c r="FJM104" s="12"/>
      <c r="FJN104" s="12"/>
      <c r="FJO104" s="12"/>
      <c r="FJP104" s="12"/>
      <c r="FJQ104" s="12"/>
      <c r="FJR104" s="12"/>
      <c r="FJS104" s="12"/>
      <c r="FJT104" s="12"/>
      <c r="FJU104" s="12"/>
      <c r="FJV104" s="12"/>
      <c r="FJW104" s="12"/>
      <c r="FJX104" s="12"/>
      <c r="FJY104" s="12"/>
      <c r="FJZ104" s="12"/>
      <c r="FKA104" s="12"/>
      <c r="FKB104" s="12"/>
      <c r="FKC104" s="12"/>
      <c r="FKD104" s="12"/>
      <c r="FKE104" s="12"/>
      <c r="FKF104" s="12"/>
      <c r="FKG104" s="12"/>
      <c r="FKH104" s="12"/>
      <c r="FKI104" s="12"/>
      <c r="FKJ104" s="12"/>
      <c r="FKK104" s="12"/>
      <c r="FKL104" s="12"/>
      <c r="FKM104" s="12"/>
      <c r="FKN104" s="12"/>
      <c r="FKO104" s="12"/>
      <c r="FKP104" s="12"/>
      <c r="FKQ104" s="12"/>
      <c r="FKR104" s="12"/>
      <c r="FKS104" s="12"/>
      <c r="FKT104" s="12"/>
      <c r="FKU104" s="12"/>
      <c r="FKV104" s="12"/>
      <c r="FKW104" s="12"/>
      <c r="FKX104" s="12"/>
      <c r="FKY104" s="12"/>
      <c r="FKZ104" s="12"/>
      <c r="FLA104" s="12"/>
      <c r="FLB104" s="12"/>
      <c r="FLC104" s="12"/>
      <c r="FLD104" s="12"/>
      <c r="FLE104" s="12"/>
      <c r="FLF104" s="12"/>
      <c r="FLG104" s="12"/>
      <c r="FLH104" s="12"/>
      <c r="FLI104" s="12"/>
      <c r="FLJ104" s="12"/>
      <c r="FLK104" s="12"/>
      <c r="FLL104" s="12"/>
      <c r="FLM104" s="12"/>
      <c r="FLN104" s="12"/>
      <c r="FLO104" s="12"/>
      <c r="FLP104" s="12"/>
      <c r="FLQ104" s="12"/>
      <c r="FLR104" s="12"/>
      <c r="FLS104" s="12"/>
      <c r="FLT104" s="12"/>
      <c r="FLU104" s="12"/>
      <c r="FLV104" s="12"/>
      <c r="FLW104" s="12"/>
      <c r="FLX104" s="12"/>
      <c r="FLY104" s="12"/>
      <c r="FLZ104" s="12"/>
      <c r="FMA104" s="12"/>
      <c r="FMB104" s="12"/>
      <c r="FMC104" s="12"/>
      <c r="FMD104" s="12"/>
      <c r="FME104" s="12"/>
      <c r="FMF104" s="12"/>
      <c r="FMG104" s="12"/>
      <c r="FMH104" s="12"/>
      <c r="FMI104" s="12"/>
      <c r="FMJ104" s="12"/>
      <c r="FMK104" s="12"/>
      <c r="FML104" s="12"/>
      <c r="FMM104" s="12"/>
      <c r="FMN104" s="12"/>
      <c r="FMO104" s="12"/>
      <c r="FMP104" s="12"/>
      <c r="FMQ104" s="12"/>
      <c r="FMR104" s="12"/>
      <c r="FMS104" s="12"/>
      <c r="FMT104" s="12"/>
      <c r="FMU104" s="12"/>
      <c r="FMV104" s="12"/>
      <c r="FMW104" s="12"/>
      <c r="FMX104" s="12"/>
      <c r="FMY104" s="12"/>
      <c r="FMZ104" s="12"/>
      <c r="FNA104" s="12"/>
      <c r="FNB104" s="12"/>
      <c r="FNC104" s="12"/>
      <c r="FND104" s="12"/>
      <c r="FNE104" s="12"/>
      <c r="FNF104" s="12"/>
      <c r="FNG104" s="12"/>
      <c r="FNH104" s="12"/>
      <c r="FNI104" s="12"/>
      <c r="FNJ104" s="12"/>
      <c r="FNK104" s="12"/>
      <c r="FNL104" s="12"/>
      <c r="FNM104" s="12"/>
      <c r="FNN104" s="12"/>
      <c r="FNO104" s="12"/>
      <c r="FNP104" s="12"/>
      <c r="FNQ104" s="12"/>
      <c r="FNR104" s="12"/>
      <c r="FNS104" s="12"/>
      <c r="FNT104" s="12"/>
      <c r="FNU104" s="12"/>
      <c r="FNV104" s="12"/>
      <c r="FNW104" s="12"/>
      <c r="FNX104" s="12"/>
      <c r="FNY104" s="12"/>
      <c r="FNZ104" s="12"/>
      <c r="FOA104" s="12"/>
      <c r="FOB104" s="12"/>
      <c r="FOC104" s="12"/>
      <c r="FOD104" s="12"/>
      <c r="FOE104" s="12"/>
      <c r="FOF104" s="12"/>
      <c r="FOG104" s="12"/>
      <c r="FOH104" s="12"/>
      <c r="FOI104" s="12"/>
      <c r="FOJ104" s="12"/>
      <c r="FOK104" s="12"/>
      <c r="FOL104" s="12"/>
      <c r="FOM104" s="12"/>
      <c r="FON104" s="12"/>
      <c r="FOO104" s="12"/>
      <c r="FOP104" s="12"/>
      <c r="FOQ104" s="12"/>
      <c r="FOR104" s="12"/>
      <c r="FOS104" s="12"/>
      <c r="FOT104" s="12"/>
      <c r="FOU104" s="12"/>
      <c r="FOV104" s="12"/>
      <c r="FOW104" s="12"/>
      <c r="FOX104" s="12"/>
      <c r="FOY104" s="12"/>
      <c r="FOZ104" s="12"/>
      <c r="FPA104" s="12"/>
      <c r="FPB104" s="12"/>
      <c r="FPC104" s="12"/>
      <c r="FPD104" s="12"/>
      <c r="FPE104" s="12"/>
      <c r="FPF104" s="12"/>
      <c r="FPG104" s="12"/>
      <c r="FPH104" s="12"/>
      <c r="FPI104" s="12"/>
      <c r="FPJ104" s="12"/>
      <c r="FPK104" s="12"/>
      <c r="FPL104" s="12"/>
      <c r="FPM104" s="12"/>
      <c r="FPN104" s="12"/>
      <c r="FPO104" s="12"/>
      <c r="FPP104" s="12"/>
      <c r="FPQ104" s="12"/>
      <c r="FPR104" s="12"/>
      <c r="FPS104" s="12"/>
      <c r="FPT104" s="12"/>
      <c r="FPU104" s="12"/>
      <c r="FPV104" s="12"/>
      <c r="FPW104" s="12"/>
      <c r="FPX104" s="12"/>
      <c r="FPY104" s="12"/>
      <c r="FPZ104" s="12"/>
      <c r="FQA104" s="12"/>
      <c r="FQB104" s="12"/>
      <c r="FQC104" s="12"/>
      <c r="FQD104" s="12"/>
      <c r="FQE104" s="12"/>
      <c r="FQF104" s="12"/>
      <c r="FQG104" s="12"/>
      <c r="FQH104" s="12"/>
      <c r="FQI104" s="12"/>
      <c r="FQJ104" s="12"/>
      <c r="FQK104" s="12"/>
      <c r="FQL104" s="12"/>
      <c r="FQM104" s="12"/>
      <c r="FQN104" s="12"/>
      <c r="FQO104" s="12"/>
      <c r="FQP104" s="12"/>
      <c r="FQQ104" s="12"/>
      <c r="FQR104" s="12"/>
      <c r="FQS104" s="12"/>
      <c r="FQT104" s="12"/>
      <c r="FQU104" s="12"/>
      <c r="FQV104" s="12"/>
      <c r="FQW104" s="12"/>
      <c r="FQX104" s="12"/>
      <c r="FQY104" s="12"/>
      <c r="FQZ104" s="12"/>
      <c r="FRA104" s="12"/>
      <c r="FRB104" s="12"/>
      <c r="FRC104" s="12"/>
      <c r="FRD104" s="12"/>
      <c r="FRE104" s="12"/>
      <c r="FRF104" s="12"/>
      <c r="FRG104" s="12"/>
      <c r="FRH104" s="12"/>
      <c r="FRI104" s="12"/>
      <c r="FRJ104" s="12"/>
      <c r="FRK104" s="12"/>
      <c r="FRL104" s="12"/>
      <c r="FRM104" s="12"/>
      <c r="FRN104" s="12"/>
      <c r="FRO104" s="12"/>
      <c r="FRP104" s="12"/>
      <c r="FRQ104" s="12"/>
      <c r="FRR104" s="12"/>
      <c r="FRS104" s="12"/>
      <c r="FRT104" s="12"/>
      <c r="FRU104" s="12"/>
      <c r="FRV104" s="12"/>
      <c r="FRW104" s="12"/>
      <c r="FRX104" s="12"/>
      <c r="FRY104" s="12"/>
      <c r="FRZ104" s="12"/>
      <c r="FSA104" s="12"/>
      <c r="FSB104" s="12"/>
      <c r="FSC104" s="12"/>
      <c r="FSD104" s="12"/>
      <c r="FSE104" s="12"/>
      <c r="FSF104" s="12"/>
      <c r="FSG104" s="12"/>
      <c r="FSH104" s="12"/>
      <c r="FSI104" s="12"/>
      <c r="FSJ104" s="12"/>
      <c r="FSK104" s="12"/>
      <c r="FSL104" s="12"/>
      <c r="FSM104" s="12"/>
      <c r="FSN104" s="12"/>
      <c r="FSO104" s="12"/>
      <c r="FSP104" s="12"/>
      <c r="FSQ104" s="12"/>
      <c r="FSR104" s="12"/>
      <c r="FSS104" s="12"/>
      <c r="FST104" s="12"/>
      <c r="FSU104" s="12"/>
      <c r="FSV104" s="12"/>
      <c r="FSW104" s="12"/>
      <c r="FSX104" s="12"/>
      <c r="FSY104" s="12"/>
      <c r="FSZ104" s="12"/>
      <c r="FTA104" s="12"/>
      <c r="FTB104" s="12"/>
      <c r="FTC104" s="12"/>
      <c r="FTD104" s="12"/>
      <c r="FTE104" s="12"/>
      <c r="FTF104" s="12"/>
      <c r="FTG104" s="12"/>
      <c r="FTH104" s="12"/>
      <c r="FTI104" s="12"/>
      <c r="FTJ104" s="12"/>
      <c r="FTK104" s="12"/>
      <c r="FTL104" s="12"/>
      <c r="FTM104" s="12"/>
      <c r="FTN104" s="12"/>
      <c r="FTO104" s="12"/>
      <c r="FTP104" s="12"/>
      <c r="FTQ104" s="12"/>
      <c r="FTR104" s="12"/>
      <c r="FTS104" s="12"/>
      <c r="FTT104" s="12"/>
      <c r="FTU104" s="12"/>
      <c r="FTV104" s="12"/>
      <c r="FTW104" s="12"/>
      <c r="FTX104" s="12"/>
      <c r="FTY104" s="12"/>
      <c r="FTZ104" s="12"/>
      <c r="FUA104" s="12"/>
      <c r="FUB104" s="12"/>
      <c r="FUC104" s="12"/>
      <c r="FUD104" s="12"/>
      <c r="FUE104" s="12"/>
      <c r="FUF104" s="12"/>
      <c r="FUG104" s="12"/>
      <c r="FUH104" s="12"/>
      <c r="FUI104" s="12"/>
      <c r="FUJ104" s="12"/>
      <c r="FUK104" s="12"/>
      <c r="FUL104" s="12"/>
      <c r="FUM104" s="12"/>
      <c r="FUN104" s="12"/>
      <c r="FUO104" s="12"/>
      <c r="FUP104" s="12"/>
      <c r="FUQ104" s="12"/>
      <c r="FUR104" s="12"/>
      <c r="FUS104" s="12"/>
      <c r="FUT104" s="12"/>
      <c r="FUU104" s="12"/>
      <c r="FUV104" s="12"/>
      <c r="FUW104" s="12"/>
      <c r="FUX104" s="12"/>
      <c r="FUY104" s="12"/>
      <c r="FUZ104" s="12"/>
      <c r="FVA104" s="12"/>
      <c r="FVB104" s="12"/>
      <c r="FVC104" s="12"/>
      <c r="FVD104" s="12"/>
      <c r="FVE104" s="12"/>
      <c r="FVF104" s="12"/>
      <c r="FVG104" s="12"/>
      <c r="FVH104" s="12"/>
      <c r="FVI104" s="12"/>
      <c r="FVJ104" s="12"/>
      <c r="FVK104" s="12"/>
      <c r="FVL104" s="12"/>
      <c r="FVM104" s="12"/>
      <c r="FVN104" s="12"/>
      <c r="FVO104" s="12"/>
      <c r="FVP104" s="12"/>
      <c r="FVQ104" s="12"/>
      <c r="FVR104" s="12"/>
      <c r="FVS104" s="12"/>
      <c r="FVT104" s="12"/>
      <c r="FVU104" s="12"/>
      <c r="FVV104" s="12"/>
      <c r="FVW104" s="12"/>
      <c r="FVX104" s="12"/>
      <c r="FVY104" s="12"/>
      <c r="FVZ104" s="12"/>
      <c r="FWA104" s="12"/>
      <c r="FWB104" s="12"/>
      <c r="FWC104" s="12"/>
      <c r="FWD104" s="12"/>
      <c r="FWE104" s="12"/>
      <c r="FWF104" s="12"/>
      <c r="FWG104" s="12"/>
      <c r="FWH104" s="12"/>
      <c r="FWI104" s="12"/>
      <c r="FWJ104" s="12"/>
      <c r="FWK104" s="12"/>
      <c r="FWL104" s="12"/>
      <c r="FWM104" s="12"/>
      <c r="FWN104" s="12"/>
      <c r="FWO104" s="12"/>
      <c r="FWP104" s="12"/>
      <c r="FWQ104" s="12"/>
      <c r="FWR104" s="12"/>
      <c r="FWS104" s="12"/>
      <c r="FWT104" s="12"/>
      <c r="FWU104" s="12"/>
      <c r="FWV104" s="12"/>
      <c r="FWW104" s="12"/>
      <c r="FWX104" s="12"/>
      <c r="FWY104" s="12"/>
      <c r="FWZ104" s="12"/>
      <c r="FXA104" s="12"/>
      <c r="FXB104" s="12"/>
      <c r="FXC104" s="12"/>
      <c r="FXD104" s="12"/>
      <c r="FXE104" s="12"/>
      <c r="FXF104" s="12"/>
      <c r="FXG104" s="12"/>
      <c r="FXH104" s="12"/>
      <c r="FXI104" s="12"/>
      <c r="FXJ104" s="12"/>
      <c r="FXK104" s="12"/>
      <c r="FXL104" s="12"/>
      <c r="FXM104" s="12"/>
      <c r="FXN104" s="12"/>
      <c r="FXO104" s="12"/>
      <c r="FXP104" s="12"/>
      <c r="FXQ104" s="12"/>
      <c r="FXR104" s="12"/>
      <c r="FXS104" s="12"/>
      <c r="FXT104" s="12"/>
      <c r="FXU104" s="12"/>
      <c r="FXV104" s="12"/>
      <c r="FXW104" s="12"/>
      <c r="FXX104" s="12"/>
      <c r="FXY104" s="12"/>
      <c r="FXZ104" s="12"/>
      <c r="FYA104" s="12"/>
      <c r="FYB104" s="12"/>
      <c r="FYC104" s="12"/>
      <c r="FYD104" s="12"/>
      <c r="FYE104" s="12"/>
      <c r="FYF104" s="12"/>
      <c r="FYG104" s="12"/>
      <c r="FYH104" s="12"/>
      <c r="FYI104" s="12"/>
      <c r="FYJ104" s="12"/>
      <c r="FYK104" s="12"/>
      <c r="FYL104" s="12"/>
      <c r="FYM104" s="12"/>
      <c r="FYN104" s="12"/>
      <c r="FYO104" s="12"/>
      <c r="FYP104" s="12"/>
      <c r="FYQ104" s="12"/>
      <c r="FYR104" s="12"/>
      <c r="FYS104" s="12"/>
      <c r="FYT104" s="12"/>
      <c r="FYU104" s="12"/>
      <c r="FYV104" s="12"/>
      <c r="FYW104" s="12"/>
      <c r="FYX104" s="12"/>
      <c r="FYY104" s="12"/>
      <c r="FYZ104" s="12"/>
      <c r="FZA104" s="12"/>
      <c r="FZB104" s="12"/>
      <c r="FZC104" s="12"/>
      <c r="FZD104" s="12"/>
      <c r="FZE104" s="12"/>
      <c r="FZF104" s="12"/>
      <c r="FZG104" s="12"/>
      <c r="FZH104" s="12"/>
      <c r="FZI104" s="12"/>
      <c r="FZJ104" s="12"/>
      <c r="FZK104" s="12"/>
      <c r="FZL104" s="12"/>
      <c r="FZM104" s="12"/>
      <c r="FZN104" s="12"/>
      <c r="FZO104" s="12"/>
      <c r="FZP104" s="12"/>
      <c r="FZQ104" s="12"/>
      <c r="FZR104" s="12"/>
      <c r="FZS104" s="12"/>
      <c r="FZT104" s="12"/>
      <c r="FZU104" s="12"/>
      <c r="FZV104" s="12"/>
      <c r="FZW104" s="12"/>
      <c r="FZX104" s="12"/>
      <c r="FZY104" s="12"/>
      <c r="FZZ104" s="12"/>
      <c r="GAA104" s="12"/>
      <c r="GAB104" s="12"/>
      <c r="GAC104" s="12"/>
      <c r="GAD104" s="12"/>
      <c r="GAE104" s="12"/>
      <c r="GAF104" s="12"/>
      <c r="GAG104" s="12"/>
      <c r="GAH104" s="12"/>
      <c r="GAI104" s="12"/>
      <c r="GAJ104" s="12"/>
      <c r="GAK104" s="12"/>
      <c r="GAL104" s="12"/>
      <c r="GAM104" s="12"/>
      <c r="GAN104" s="12"/>
      <c r="GAO104" s="12"/>
      <c r="GAP104" s="12"/>
      <c r="GAQ104" s="12"/>
      <c r="GAR104" s="12"/>
      <c r="GAS104" s="12"/>
      <c r="GAT104" s="12"/>
      <c r="GAU104" s="12"/>
      <c r="GAV104" s="12"/>
      <c r="GAW104" s="12"/>
      <c r="GAX104" s="12"/>
      <c r="GAY104" s="12"/>
      <c r="GAZ104" s="12"/>
      <c r="GBA104" s="12"/>
      <c r="GBB104" s="12"/>
      <c r="GBC104" s="12"/>
      <c r="GBD104" s="12"/>
      <c r="GBE104" s="12"/>
      <c r="GBF104" s="12"/>
      <c r="GBG104" s="12"/>
      <c r="GBH104" s="12"/>
      <c r="GBI104" s="12"/>
      <c r="GBJ104" s="12"/>
      <c r="GBK104" s="12"/>
      <c r="GBL104" s="12"/>
      <c r="GBM104" s="12"/>
      <c r="GBN104" s="12"/>
      <c r="GBO104" s="12"/>
      <c r="GBP104" s="12"/>
      <c r="GBQ104" s="12"/>
      <c r="GBR104" s="12"/>
      <c r="GBS104" s="12"/>
      <c r="GBT104" s="12"/>
      <c r="GBU104" s="12"/>
      <c r="GBV104" s="12"/>
      <c r="GBW104" s="12"/>
      <c r="GBX104" s="12"/>
      <c r="GBY104" s="12"/>
      <c r="GBZ104" s="12"/>
      <c r="GCA104" s="12"/>
      <c r="GCB104" s="12"/>
      <c r="GCC104" s="12"/>
      <c r="GCD104" s="12"/>
      <c r="GCE104" s="12"/>
      <c r="GCF104" s="12"/>
      <c r="GCG104" s="12"/>
      <c r="GCH104" s="12"/>
      <c r="GCI104" s="12"/>
      <c r="GCJ104" s="12"/>
      <c r="GCK104" s="12"/>
      <c r="GCL104" s="12"/>
      <c r="GCM104" s="12"/>
      <c r="GCN104" s="12"/>
      <c r="GCO104" s="12"/>
      <c r="GCP104" s="12"/>
      <c r="GCQ104" s="12"/>
      <c r="GCR104" s="12"/>
      <c r="GCS104" s="12"/>
      <c r="GCT104" s="12"/>
      <c r="GCU104" s="12"/>
      <c r="GCV104" s="12"/>
      <c r="GCW104" s="12"/>
      <c r="GCX104" s="12"/>
      <c r="GCY104" s="12"/>
      <c r="GCZ104" s="12"/>
      <c r="GDA104" s="12"/>
      <c r="GDB104" s="12"/>
      <c r="GDC104" s="12"/>
      <c r="GDD104" s="12"/>
      <c r="GDE104" s="12"/>
      <c r="GDF104" s="12"/>
      <c r="GDG104" s="12"/>
      <c r="GDH104" s="12"/>
      <c r="GDI104" s="12"/>
      <c r="GDJ104" s="12"/>
      <c r="GDK104" s="12"/>
      <c r="GDL104" s="12"/>
      <c r="GDM104" s="12"/>
      <c r="GDN104" s="12"/>
      <c r="GDO104" s="12"/>
      <c r="GDP104" s="12"/>
      <c r="GDQ104" s="12"/>
      <c r="GDR104" s="12"/>
      <c r="GDS104" s="12"/>
      <c r="GDT104" s="12"/>
      <c r="GDU104" s="12"/>
      <c r="GDV104" s="12"/>
      <c r="GDW104" s="12"/>
      <c r="GDX104" s="12"/>
      <c r="GDY104" s="12"/>
      <c r="GDZ104" s="12"/>
      <c r="GEA104" s="12"/>
      <c r="GEB104" s="12"/>
      <c r="GEC104" s="12"/>
      <c r="GED104" s="12"/>
      <c r="GEE104" s="12"/>
      <c r="GEF104" s="12"/>
      <c r="GEG104" s="12"/>
      <c r="GEH104" s="12"/>
      <c r="GEI104" s="12"/>
      <c r="GEJ104" s="12"/>
      <c r="GEK104" s="12"/>
      <c r="GEL104" s="12"/>
      <c r="GEM104" s="12"/>
      <c r="GEN104" s="12"/>
      <c r="GEO104" s="12"/>
      <c r="GEP104" s="12"/>
      <c r="GEQ104" s="12"/>
      <c r="GER104" s="12"/>
      <c r="GES104" s="12"/>
      <c r="GET104" s="12"/>
      <c r="GEU104" s="12"/>
      <c r="GEV104" s="12"/>
      <c r="GEW104" s="12"/>
      <c r="GEX104" s="12"/>
      <c r="GEY104" s="12"/>
      <c r="GEZ104" s="12"/>
      <c r="GFA104" s="12"/>
      <c r="GFB104" s="12"/>
      <c r="GFC104" s="12"/>
      <c r="GFD104" s="12"/>
      <c r="GFE104" s="12"/>
      <c r="GFF104" s="12"/>
      <c r="GFG104" s="12"/>
      <c r="GFH104" s="12"/>
      <c r="GFI104" s="12"/>
      <c r="GFJ104" s="12"/>
      <c r="GFK104" s="12"/>
      <c r="GFL104" s="12"/>
      <c r="GFM104" s="12"/>
      <c r="GFN104" s="12"/>
      <c r="GFO104" s="12"/>
      <c r="GFP104" s="12"/>
      <c r="GFQ104" s="12"/>
      <c r="GFR104" s="12"/>
      <c r="GFS104" s="12"/>
      <c r="GFT104" s="12"/>
      <c r="GFU104" s="12"/>
      <c r="GFV104" s="12"/>
      <c r="GFW104" s="12"/>
      <c r="GFX104" s="12"/>
      <c r="GFY104" s="12"/>
      <c r="GFZ104" s="12"/>
      <c r="GGA104" s="12"/>
      <c r="GGB104" s="12"/>
      <c r="GGC104" s="12"/>
      <c r="GGD104" s="12"/>
      <c r="GGE104" s="12"/>
      <c r="GGF104" s="12"/>
      <c r="GGG104" s="12"/>
      <c r="GGH104" s="12"/>
      <c r="GGI104" s="12"/>
      <c r="GGJ104" s="12"/>
      <c r="GGK104" s="12"/>
      <c r="GGL104" s="12"/>
      <c r="GGM104" s="12"/>
      <c r="GGN104" s="12"/>
      <c r="GGO104" s="12"/>
      <c r="GGP104" s="12"/>
      <c r="GGQ104" s="12"/>
      <c r="GGR104" s="12"/>
      <c r="GGS104" s="12"/>
      <c r="GGT104" s="12"/>
      <c r="GGU104" s="12"/>
      <c r="GGV104" s="12"/>
      <c r="GGW104" s="12"/>
      <c r="GGX104" s="12"/>
      <c r="GGY104" s="12"/>
      <c r="GGZ104" s="12"/>
      <c r="GHA104" s="12"/>
      <c r="GHB104" s="12"/>
      <c r="GHC104" s="12"/>
      <c r="GHD104" s="12"/>
      <c r="GHE104" s="12"/>
      <c r="GHF104" s="12"/>
      <c r="GHG104" s="12"/>
      <c r="GHH104" s="12"/>
      <c r="GHI104" s="12"/>
      <c r="GHJ104" s="12"/>
      <c r="GHK104" s="12"/>
      <c r="GHL104" s="12"/>
      <c r="GHM104" s="12"/>
      <c r="GHN104" s="12"/>
      <c r="GHO104" s="12"/>
      <c r="GHP104" s="12"/>
      <c r="GHQ104" s="12"/>
      <c r="GHR104" s="12"/>
      <c r="GHS104" s="12"/>
      <c r="GHT104" s="12"/>
      <c r="GHU104" s="12"/>
      <c r="GHV104" s="12"/>
      <c r="GHW104" s="12"/>
      <c r="GHX104" s="12"/>
      <c r="GHY104" s="12"/>
      <c r="GHZ104" s="12"/>
      <c r="GIA104" s="12"/>
      <c r="GIB104" s="12"/>
      <c r="GIC104" s="12"/>
      <c r="GID104" s="12"/>
      <c r="GIE104" s="12"/>
      <c r="GIF104" s="12"/>
      <c r="GIG104" s="12"/>
      <c r="GIH104" s="12"/>
      <c r="GII104" s="12"/>
      <c r="GIJ104" s="12"/>
      <c r="GIK104" s="12"/>
      <c r="GIL104" s="12"/>
      <c r="GIM104" s="12"/>
      <c r="GIN104" s="12"/>
      <c r="GIO104" s="12"/>
      <c r="GIP104" s="12"/>
      <c r="GIQ104" s="12"/>
      <c r="GIR104" s="12"/>
      <c r="GIS104" s="12"/>
      <c r="GIT104" s="12"/>
      <c r="GIU104" s="12"/>
      <c r="GIV104" s="12"/>
      <c r="GIW104" s="12"/>
      <c r="GIX104" s="12"/>
      <c r="GIY104" s="12"/>
      <c r="GIZ104" s="12"/>
      <c r="GJA104" s="12"/>
      <c r="GJB104" s="12"/>
      <c r="GJC104" s="12"/>
      <c r="GJD104" s="12"/>
      <c r="GJE104" s="12"/>
      <c r="GJF104" s="12"/>
      <c r="GJG104" s="12"/>
      <c r="GJH104" s="12"/>
      <c r="GJI104" s="12"/>
      <c r="GJJ104" s="12"/>
      <c r="GJK104" s="12"/>
      <c r="GJL104" s="12"/>
      <c r="GJM104" s="12"/>
      <c r="GJN104" s="12"/>
      <c r="GJO104" s="12"/>
      <c r="GJP104" s="12"/>
      <c r="GJQ104" s="12"/>
      <c r="GJR104" s="12"/>
      <c r="GJS104" s="12"/>
      <c r="GJT104" s="12"/>
      <c r="GJU104" s="12"/>
      <c r="GJV104" s="12"/>
      <c r="GJW104" s="12"/>
      <c r="GJX104" s="12"/>
      <c r="GJY104" s="12"/>
      <c r="GJZ104" s="12"/>
      <c r="GKA104" s="12"/>
      <c r="GKB104" s="12"/>
      <c r="GKC104" s="12"/>
      <c r="GKD104" s="12"/>
      <c r="GKE104" s="12"/>
      <c r="GKF104" s="12"/>
      <c r="GKG104" s="12"/>
      <c r="GKH104" s="12"/>
      <c r="GKI104" s="12"/>
      <c r="GKJ104" s="12"/>
      <c r="GKK104" s="12"/>
      <c r="GKL104" s="12"/>
      <c r="GKM104" s="12"/>
      <c r="GKN104" s="12"/>
      <c r="GKO104" s="12"/>
      <c r="GKP104" s="12"/>
      <c r="GKQ104" s="12"/>
      <c r="GKR104" s="12"/>
      <c r="GKS104" s="12"/>
      <c r="GKT104" s="12"/>
      <c r="GKU104" s="12"/>
      <c r="GKV104" s="12"/>
      <c r="GKW104" s="12"/>
      <c r="GKX104" s="12"/>
      <c r="GKY104" s="12"/>
      <c r="GKZ104" s="12"/>
      <c r="GLA104" s="12"/>
      <c r="GLB104" s="12"/>
      <c r="GLC104" s="12"/>
      <c r="GLD104" s="12"/>
      <c r="GLE104" s="12"/>
      <c r="GLF104" s="12"/>
      <c r="GLG104" s="12"/>
      <c r="GLH104" s="12"/>
      <c r="GLI104" s="12"/>
      <c r="GLJ104" s="12"/>
      <c r="GLK104" s="12"/>
      <c r="GLL104" s="12"/>
      <c r="GLM104" s="12"/>
      <c r="GLN104" s="12"/>
      <c r="GLO104" s="12"/>
      <c r="GLP104" s="12"/>
      <c r="GLQ104" s="12"/>
      <c r="GLR104" s="12"/>
      <c r="GLS104" s="12"/>
      <c r="GLT104" s="12"/>
      <c r="GLU104" s="12"/>
      <c r="GLV104" s="12"/>
      <c r="GLW104" s="12"/>
      <c r="GLX104" s="12"/>
      <c r="GLY104" s="12"/>
      <c r="GLZ104" s="12"/>
      <c r="GMA104" s="12"/>
      <c r="GMB104" s="12"/>
      <c r="GMC104" s="12"/>
      <c r="GMD104" s="12"/>
      <c r="GME104" s="12"/>
      <c r="GMF104" s="12"/>
      <c r="GMG104" s="12"/>
      <c r="GMH104" s="12"/>
      <c r="GMI104" s="12"/>
      <c r="GMJ104" s="12"/>
      <c r="GMK104" s="12"/>
      <c r="GML104" s="12"/>
      <c r="GMM104" s="12"/>
      <c r="GMN104" s="12"/>
      <c r="GMO104" s="12"/>
      <c r="GMP104" s="12"/>
      <c r="GMQ104" s="12"/>
      <c r="GMR104" s="12"/>
      <c r="GMS104" s="12"/>
      <c r="GMT104" s="12"/>
      <c r="GMU104" s="12"/>
      <c r="GMV104" s="12"/>
      <c r="GMW104" s="12"/>
      <c r="GMX104" s="12"/>
      <c r="GMY104" s="12"/>
      <c r="GMZ104" s="12"/>
      <c r="GNA104" s="12"/>
      <c r="GNB104" s="12"/>
      <c r="GNC104" s="12"/>
      <c r="GND104" s="12"/>
      <c r="GNE104" s="12"/>
      <c r="GNF104" s="12"/>
      <c r="GNG104" s="12"/>
      <c r="GNH104" s="12"/>
      <c r="GNI104" s="12"/>
      <c r="GNJ104" s="12"/>
      <c r="GNK104" s="12"/>
      <c r="GNL104" s="12"/>
      <c r="GNM104" s="12"/>
      <c r="GNN104" s="12"/>
      <c r="GNO104" s="12"/>
      <c r="GNP104" s="12"/>
      <c r="GNQ104" s="12"/>
      <c r="GNR104" s="12"/>
      <c r="GNS104" s="12"/>
      <c r="GNT104" s="12"/>
      <c r="GNU104" s="12"/>
      <c r="GNV104" s="12"/>
      <c r="GNW104" s="12"/>
      <c r="GNX104" s="12"/>
      <c r="GNY104" s="12"/>
      <c r="GNZ104" s="12"/>
      <c r="GOA104" s="12"/>
      <c r="GOB104" s="12"/>
      <c r="GOC104" s="12"/>
      <c r="GOD104" s="12"/>
      <c r="GOE104" s="12"/>
      <c r="GOF104" s="12"/>
      <c r="GOG104" s="12"/>
      <c r="GOH104" s="12"/>
      <c r="GOI104" s="12"/>
      <c r="GOJ104" s="12"/>
      <c r="GOK104" s="12"/>
      <c r="GOL104" s="12"/>
      <c r="GOM104" s="12"/>
      <c r="GON104" s="12"/>
      <c r="GOO104" s="12"/>
      <c r="GOP104" s="12"/>
      <c r="GOQ104" s="12"/>
      <c r="GOR104" s="12"/>
      <c r="GOS104" s="12"/>
      <c r="GOT104" s="12"/>
      <c r="GOU104" s="12"/>
      <c r="GOV104" s="12"/>
      <c r="GOW104" s="12"/>
      <c r="GOX104" s="12"/>
      <c r="GOY104" s="12"/>
      <c r="GOZ104" s="12"/>
      <c r="GPA104" s="12"/>
      <c r="GPB104" s="12"/>
      <c r="GPC104" s="12"/>
      <c r="GPD104" s="12"/>
      <c r="GPE104" s="12"/>
      <c r="GPF104" s="12"/>
      <c r="GPG104" s="12"/>
      <c r="GPH104" s="12"/>
      <c r="GPI104" s="12"/>
      <c r="GPJ104" s="12"/>
      <c r="GPK104" s="12"/>
      <c r="GPL104" s="12"/>
      <c r="GPM104" s="12"/>
      <c r="GPN104" s="12"/>
      <c r="GPO104" s="12"/>
      <c r="GPP104" s="12"/>
      <c r="GPQ104" s="12"/>
      <c r="GPR104" s="12"/>
      <c r="GPS104" s="12"/>
      <c r="GPT104" s="12"/>
      <c r="GPU104" s="12"/>
      <c r="GPV104" s="12"/>
      <c r="GPW104" s="12"/>
      <c r="GPX104" s="12"/>
      <c r="GPY104" s="12"/>
      <c r="GPZ104" s="12"/>
      <c r="GQA104" s="12"/>
      <c r="GQB104" s="12"/>
      <c r="GQC104" s="12"/>
      <c r="GQD104" s="12"/>
      <c r="GQE104" s="12"/>
      <c r="GQF104" s="12"/>
      <c r="GQG104" s="12"/>
      <c r="GQH104" s="12"/>
      <c r="GQI104" s="12"/>
      <c r="GQJ104" s="12"/>
      <c r="GQK104" s="12"/>
      <c r="GQL104" s="12"/>
      <c r="GQM104" s="12"/>
      <c r="GQN104" s="12"/>
      <c r="GQO104" s="12"/>
      <c r="GQP104" s="12"/>
      <c r="GQQ104" s="12"/>
      <c r="GQR104" s="12"/>
      <c r="GQS104" s="12"/>
      <c r="GQT104" s="12"/>
      <c r="GQU104" s="12"/>
      <c r="GQV104" s="12"/>
      <c r="GQW104" s="12"/>
      <c r="GQX104" s="12"/>
      <c r="GQY104" s="12"/>
      <c r="GQZ104" s="12"/>
      <c r="GRA104" s="12"/>
      <c r="GRB104" s="12"/>
      <c r="GRC104" s="12"/>
      <c r="GRD104" s="12"/>
      <c r="GRE104" s="12"/>
      <c r="GRF104" s="12"/>
      <c r="GRG104" s="12"/>
      <c r="GRH104" s="12"/>
      <c r="GRI104" s="12"/>
      <c r="GRJ104" s="12"/>
      <c r="GRK104" s="12"/>
      <c r="GRL104" s="12"/>
      <c r="GRM104" s="12"/>
      <c r="GRN104" s="12"/>
      <c r="GRO104" s="12"/>
      <c r="GRP104" s="12"/>
      <c r="GRQ104" s="12"/>
      <c r="GRR104" s="12"/>
      <c r="GRS104" s="12"/>
      <c r="GRT104" s="12"/>
      <c r="GRU104" s="12"/>
      <c r="GRV104" s="12"/>
      <c r="GRW104" s="12"/>
      <c r="GRX104" s="12"/>
      <c r="GRY104" s="12"/>
      <c r="GRZ104" s="12"/>
      <c r="GSA104" s="12"/>
      <c r="GSB104" s="12"/>
      <c r="GSC104" s="12"/>
      <c r="GSD104" s="12"/>
      <c r="GSE104" s="12"/>
      <c r="GSF104" s="12"/>
      <c r="GSG104" s="12"/>
      <c r="GSH104" s="12"/>
      <c r="GSI104" s="12"/>
      <c r="GSJ104" s="12"/>
      <c r="GSK104" s="12"/>
      <c r="GSL104" s="12"/>
      <c r="GSM104" s="12"/>
      <c r="GSN104" s="12"/>
      <c r="GSO104" s="12"/>
      <c r="GSP104" s="12"/>
      <c r="GSQ104" s="12"/>
      <c r="GSR104" s="12"/>
      <c r="GSS104" s="12"/>
      <c r="GST104" s="12"/>
      <c r="GSU104" s="12"/>
      <c r="GSV104" s="12"/>
      <c r="GSW104" s="12"/>
      <c r="GSX104" s="12"/>
      <c r="GSY104" s="12"/>
      <c r="GSZ104" s="12"/>
      <c r="GTA104" s="12"/>
      <c r="GTB104" s="12"/>
      <c r="GTC104" s="12"/>
      <c r="GTD104" s="12"/>
      <c r="GTE104" s="12"/>
      <c r="GTF104" s="12"/>
      <c r="GTG104" s="12"/>
      <c r="GTH104" s="12"/>
      <c r="GTI104" s="12"/>
      <c r="GTJ104" s="12"/>
      <c r="GTK104" s="12"/>
      <c r="GTL104" s="12"/>
      <c r="GTM104" s="12"/>
      <c r="GTN104" s="12"/>
      <c r="GTO104" s="12"/>
      <c r="GTP104" s="12"/>
      <c r="GTQ104" s="12"/>
      <c r="GTR104" s="12"/>
      <c r="GTS104" s="12"/>
      <c r="GTT104" s="12"/>
      <c r="GTU104" s="12"/>
      <c r="GTV104" s="12"/>
      <c r="GTW104" s="12"/>
      <c r="GTX104" s="12"/>
      <c r="GTY104" s="12"/>
      <c r="GTZ104" s="12"/>
      <c r="GUA104" s="12"/>
      <c r="GUB104" s="12"/>
      <c r="GUC104" s="12"/>
      <c r="GUD104" s="12"/>
      <c r="GUE104" s="12"/>
      <c r="GUF104" s="12"/>
      <c r="GUG104" s="12"/>
      <c r="GUH104" s="12"/>
      <c r="GUI104" s="12"/>
      <c r="GUJ104" s="12"/>
      <c r="GUK104" s="12"/>
      <c r="GUL104" s="12"/>
      <c r="GUM104" s="12"/>
      <c r="GUN104" s="12"/>
      <c r="GUO104" s="12"/>
      <c r="GUP104" s="12"/>
      <c r="GUQ104" s="12"/>
      <c r="GUR104" s="12"/>
      <c r="GUS104" s="12"/>
      <c r="GUT104" s="12"/>
      <c r="GUU104" s="12"/>
      <c r="GUV104" s="12"/>
      <c r="GUW104" s="12"/>
      <c r="GUX104" s="12"/>
      <c r="GUY104" s="12"/>
      <c r="GUZ104" s="12"/>
      <c r="GVA104" s="12"/>
      <c r="GVB104" s="12"/>
      <c r="GVC104" s="12"/>
      <c r="GVD104" s="12"/>
      <c r="GVE104" s="12"/>
      <c r="GVF104" s="12"/>
      <c r="GVG104" s="12"/>
      <c r="GVH104" s="12"/>
      <c r="GVI104" s="12"/>
      <c r="GVJ104" s="12"/>
      <c r="GVK104" s="12"/>
      <c r="GVL104" s="12"/>
      <c r="GVM104" s="12"/>
      <c r="GVN104" s="12"/>
      <c r="GVO104" s="12"/>
      <c r="GVP104" s="12"/>
      <c r="GVQ104" s="12"/>
      <c r="GVR104" s="12"/>
      <c r="GVS104" s="12"/>
      <c r="GVT104" s="12"/>
      <c r="GVU104" s="12"/>
      <c r="GVV104" s="12"/>
      <c r="GVW104" s="12"/>
      <c r="GVX104" s="12"/>
      <c r="GVY104" s="12"/>
      <c r="GVZ104" s="12"/>
      <c r="GWA104" s="12"/>
      <c r="GWB104" s="12"/>
      <c r="GWC104" s="12"/>
      <c r="GWD104" s="12"/>
      <c r="GWE104" s="12"/>
      <c r="GWF104" s="12"/>
      <c r="GWG104" s="12"/>
      <c r="GWH104" s="12"/>
      <c r="GWI104" s="12"/>
      <c r="GWJ104" s="12"/>
      <c r="GWK104" s="12"/>
      <c r="GWL104" s="12"/>
      <c r="GWM104" s="12"/>
      <c r="GWN104" s="12"/>
      <c r="GWO104" s="12"/>
      <c r="GWP104" s="12"/>
      <c r="GWQ104" s="12"/>
      <c r="GWR104" s="12"/>
      <c r="GWS104" s="12"/>
      <c r="GWT104" s="12"/>
      <c r="GWU104" s="12"/>
      <c r="GWV104" s="12"/>
      <c r="GWW104" s="12"/>
      <c r="GWX104" s="12"/>
      <c r="GWY104" s="12"/>
      <c r="GWZ104" s="12"/>
      <c r="GXA104" s="12"/>
      <c r="GXB104" s="12"/>
      <c r="GXC104" s="12"/>
      <c r="GXD104" s="12"/>
      <c r="GXE104" s="12"/>
      <c r="GXF104" s="12"/>
      <c r="GXG104" s="12"/>
      <c r="GXH104" s="12"/>
      <c r="GXI104" s="12"/>
      <c r="GXJ104" s="12"/>
      <c r="GXK104" s="12"/>
      <c r="GXL104" s="12"/>
      <c r="GXM104" s="12"/>
      <c r="GXN104" s="12"/>
      <c r="GXO104" s="12"/>
      <c r="GXP104" s="12"/>
      <c r="GXQ104" s="12"/>
      <c r="GXR104" s="12"/>
      <c r="GXS104" s="12"/>
      <c r="GXT104" s="12"/>
      <c r="GXU104" s="12"/>
      <c r="GXV104" s="12"/>
      <c r="GXW104" s="12"/>
      <c r="GXX104" s="12"/>
      <c r="GXY104" s="12"/>
      <c r="GXZ104" s="12"/>
      <c r="GYA104" s="12"/>
      <c r="GYB104" s="12"/>
      <c r="GYC104" s="12"/>
      <c r="GYD104" s="12"/>
      <c r="GYE104" s="12"/>
      <c r="GYF104" s="12"/>
      <c r="GYG104" s="12"/>
      <c r="GYH104" s="12"/>
      <c r="GYI104" s="12"/>
      <c r="GYJ104" s="12"/>
      <c r="GYK104" s="12"/>
      <c r="GYL104" s="12"/>
      <c r="GYM104" s="12"/>
      <c r="GYN104" s="12"/>
      <c r="GYO104" s="12"/>
      <c r="GYP104" s="12"/>
      <c r="GYQ104" s="12"/>
      <c r="GYR104" s="12"/>
      <c r="GYS104" s="12"/>
      <c r="GYT104" s="12"/>
      <c r="GYU104" s="12"/>
      <c r="GYV104" s="12"/>
      <c r="GYW104" s="12"/>
      <c r="GYX104" s="12"/>
      <c r="GYY104" s="12"/>
      <c r="GYZ104" s="12"/>
      <c r="GZA104" s="12"/>
      <c r="GZB104" s="12"/>
      <c r="GZC104" s="12"/>
      <c r="GZD104" s="12"/>
      <c r="GZE104" s="12"/>
      <c r="GZF104" s="12"/>
      <c r="GZG104" s="12"/>
      <c r="GZH104" s="12"/>
      <c r="GZI104" s="12"/>
      <c r="GZJ104" s="12"/>
      <c r="GZK104" s="12"/>
      <c r="GZL104" s="12"/>
      <c r="GZM104" s="12"/>
      <c r="GZN104" s="12"/>
      <c r="GZO104" s="12"/>
      <c r="GZP104" s="12"/>
      <c r="GZQ104" s="12"/>
      <c r="GZR104" s="12"/>
      <c r="GZS104" s="12"/>
      <c r="GZT104" s="12"/>
      <c r="GZU104" s="12"/>
      <c r="GZV104" s="12"/>
      <c r="GZW104" s="12"/>
      <c r="GZX104" s="12"/>
      <c r="GZY104" s="12"/>
      <c r="GZZ104" s="12"/>
      <c r="HAA104" s="12"/>
      <c r="HAB104" s="12"/>
      <c r="HAC104" s="12"/>
      <c r="HAD104" s="12"/>
      <c r="HAE104" s="12"/>
      <c r="HAF104" s="12"/>
      <c r="HAG104" s="12"/>
      <c r="HAH104" s="12"/>
      <c r="HAI104" s="12"/>
      <c r="HAJ104" s="12"/>
      <c r="HAK104" s="12"/>
      <c r="HAL104" s="12"/>
      <c r="HAM104" s="12"/>
      <c r="HAN104" s="12"/>
      <c r="HAO104" s="12"/>
      <c r="HAP104" s="12"/>
      <c r="HAQ104" s="12"/>
      <c r="HAR104" s="12"/>
      <c r="HAS104" s="12"/>
      <c r="HAT104" s="12"/>
      <c r="HAU104" s="12"/>
      <c r="HAV104" s="12"/>
      <c r="HAW104" s="12"/>
      <c r="HAX104" s="12"/>
      <c r="HAY104" s="12"/>
      <c r="HAZ104" s="12"/>
      <c r="HBA104" s="12"/>
      <c r="HBB104" s="12"/>
      <c r="HBC104" s="12"/>
      <c r="HBD104" s="12"/>
      <c r="HBE104" s="12"/>
      <c r="HBF104" s="12"/>
      <c r="HBG104" s="12"/>
      <c r="HBH104" s="12"/>
      <c r="HBI104" s="12"/>
      <c r="HBJ104" s="12"/>
      <c r="HBK104" s="12"/>
      <c r="HBL104" s="12"/>
      <c r="HBM104" s="12"/>
      <c r="HBN104" s="12"/>
      <c r="HBO104" s="12"/>
      <c r="HBP104" s="12"/>
      <c r="HBQ104" s="12"/>
      <c r="HBR104" s="12"/>
      <c r="HBS104" s="12"/>
      <c r="HBT104" s="12"/>
      <c r="HBU104" s="12"/>
      <c r="HBV104" s="12"/>
      <c r="HBW104" s="12"/>
      <c r="HBX104" s="12"/>
      <c r="HBY104" s="12"/>
      <c r="HBZ104" s="12"/>
      <c r="HCA104" s="12"/>
      <c r="HCB104" s="12"/>
      <c r="HCC104" s="12"/>
      <c r="HCD104" s="12"/>
      <c r="HCE104" s="12"/>
      <c r="HCF104" s="12"/>
      <c r="HCG104" s="12"/>
      <c r="HCH104" s="12"/>
      <c r="HCI104" s="12"/>
      <c r="HCJ104" s="12"/>
      <c r="HCK104" s="12"/>
      <c r="HCL104" s="12"/>
      <c r="HCM104" s="12"/>
      <c r="HCN104" s="12"/>
      <c r="HCO104" s="12"/>
      <c r="HCP104" s="12"/>
      <c r="HCQ104" s="12"/>
      <c r="HCR104" s="12"/>
      <c r="HCS104" s="12"/>
      <c r="HCT104" s="12"/>
      <c r="HCU104" s="12"/>
      <c r="HCV104" s="12"/>
      <c r="HCW104" s="12"/>
      <c r="HCX104" s="12"/>
      <c r="HCY104" s="12"/>
      <c r="HCZ104" s="12"/>
      <c r="HDA104" s="12"/>
      <c r="HDB104" s="12"/>
      <c r="HDC104" s="12"/>
      <c r="HDD104" s="12"/>
      <c r="HDE104" s="12"/>
      <c r="HDF104" s="12"/>
      <c r="HDG104" s="12"/>
      <c r="HDH104" s="12"/>
      <c r="HDI104" s="12"/>
      <c r="HDJ104" s="12"/>
      <c r="HDK104" s="12"/>
      <c r="HDL104" s="12"/>
      <c r="HDM104" s="12"/>
      <c r="HDN104" s="12"/>
      <c r="HDO104" s="12"/>
      <c r="HDP104" s="12"/>
      <c r="HDQ104" s="12"/>
      <c r="HDR104" s="12"/>
      <c r="HDS104" s="12"/>
      <c r="HDT104" s="12"/>
      <c r="HDU104" s="12"/>
      <c r="HDV104" s="12"/>
      <c r="HDW104" s="12"/>
      <c r="HDX104" s="12"/>
      <c r="HDY104" s="12"/>
      <c r="HDZ104" s="12"/>
      <c r="HEA104" s="12"/>
      <c r="HEB104" s="12"/>
      <c r="HEC104" s="12"/>
      <c r="HED104" s="12"/>
      <c r="HEE104" s="12"/>
      <c r="HEF104" s="12"/>
      <c r="HEG104" s="12"/>
      <c r="HEH104" s="12"/>
      <c r="HEI104" s="12"/>
      <c r="HEJ104" s="12"/>
      <c r="HEK104" s="12"/>
      <c r="HEL104" s="12"/>
      <c r="HEM104" s="12"/>
      <c r="HEN104" s="12"/>
      <c r="HEO104" s="12"/>
      <c r="HEP104" s="12"/>
      <c r="HEQ104" s="12"/>
      <c r="HER104" s="12"/>
      <c r="HES104" s="12"/>
      <c r="HET104" s="12"/>
      <c r="HEU104" s="12"/>
      <c r="HEV104" s="12"/>
      <c r="HEW104" s="12"/>
      <c r="HEX104" s="12"/>
      <c r="HEY104" s="12"/>
      <c r="HEZ104" s="12"/>
      <c r="HFA104" s="12"/>
      <c r="HFB104" s="12"/>
      <c r="HFC104" s="12"/>
      <c r="HFD104" s="12"/>
      <c r="HFE104" s="12"/>
      <c r="HFF104" s="12"/>
      <c r="HFG104" s="12"/>
      <c r="HFH104" s="12"/>
      <c r="HFI104" s="12"/>
      <c r="HFJ104" s="12"/>
      <c r="HFK104" s="12"/>
      <c r="HFL104" s="12"/>
      <c r="HFM104" s="12"/>
      <c r="HFN104" s="12"/>
      <c r="HFO104" s="12"/>
      <c r="HFP104" s="12"/>
      <c r="HFQ104" s="12"/>
      <c r="HFR104" s="12"/>
      <c r="HFS104" s="12"/>
      <c r="HFT104" s="12"/>
      <c r="HFU104" s="12"/>
      <c r="HFV104" s="12"/>
      <c r="HFW104" s="12"/>
      <c r="HFX104" s="12"/>
      <c r="HFY104" s="12"/>
      <c r="HFZ104" s="12"/>
      <c r="HGA104" s="12"/>
      <c r="HGB104" s="12"/>
      <c r="HGC104" s="12"/>
      <c r="HGD104" s="12"/>
      <c r="HGE104" s="12"/>
      <c r="HGF104" s="12"/>
      <c r="HGG104" s="12"/>
      <c r="HGH104" s="12"/>
      <c r="HGI104" s="12"/>
      <c r="HGJ104" s="12"/>
      <c r="HGK104" s="12"/>
      <c r="HGL104" s="12"/>
      <c r="HGM104" s="12"/>
      <c r="HGN104" s="12"/>
      <c r="HGO104" s="12"/>
      <c r="HGP104" s="12"/>
      <c r="HGQ104" s="12"/>
      <c r="HGR104" s="12"/>
      <c r="HGS104" s="12"/>
      <c r="HGT104" s="12"/>
      <c r="HGU104" s="12"/>
      <c r="HGV104" s="12"/>
      <c r="HGW104" s="12"/>
      <c r="HGX104" s="12"/>
      <c r="HGY104" s="12"/>
      <c r="HGZ104" s="12"/>
      <c r="HHA104" s="12"/>
      <c r="HHB104" s="12"/>
      <c r="HHC104" s="12"/>
      <c r="HHD104" s="12"/>
      <c r="HHE104" s="12"/>
      <c r="HHF104" s="12"/>
      <c r="HHG104" s="12"/>
      <c r="HHH104" s="12"/>
      <c r="HHI104" s="12"/>
      <c r="HHJ104" s="12"/>
      <c r="HHK104" s="12"/>
      <c r="HHL104" s="12"/>
      <c r="HHM104" s="12"/>
      <c r="HHN104" s="12"/>
      <c r="HHO104" s="12"/>
      <c r="HHP104" s="12"/>
      <c r="HHQ104" s="12"/>
      <c r="HHR104" s="12"/>
      <c r="HHS104" s="12"/>
      <c r="HHT104" s="12"/>
      <c r="HHU104" s="12"/>
      <c r="HHV104" s="12"/>
      <c r="HHW104" s="12"/>
      <c r="HHX104" s="12"/>
      <c r="HHY104" s="12"/>
      <c r="HHZ104" s="12"/>
      <c r="HIA104" s="12"/>
      <c r="HIB104" s="12"/>
      <c r="HIC104" s="12"/>
      <c r="HID104" s="12"/>
      <c r="HIE104" s="12"/>
      <c r="HIF104" s="12"/>
      <c r="HIG104" s="12"/>
      <c r="HIH104" s="12"/>
      <c r="HII104" s="12"/>
      <c r="HIJ104" s="12"/>
      <c r="HIK104" s="12"/>
      <c r="HIL104" s="12"/>
      <c r="HIM104" s="12"/>
      <c r="HIN104" s="12"/>
      <c r="HIO104" s="12"/>
      <c r="HIP104" s="12"/>
      <c r="HIQ104" s="12"/>
      <c r="HIR104" s="12"/>
      <c r="HIS104" s="12"/>
      <c r="HIT104" s="12"/>
      <c r="HIU104" s="12"/>
      <c r="HIV104" s="12"/>
      <c r="HIW104" s="12"/>
      <c r="HIX104" s="12"/>
      <c r="HIY104" s="12"/>
      <c r="HIZ104" s="12"/>
      <c r="HJA104" s="12"/>
      <c r="HJB104" s="12"/>
      <c r="HJC104" s="12"/>
      <c r="HJD104" s="12"/>
      <c r="HJE104" s="12"/>
      <c r="HJF104" s="12"/>
      <c r="HJG104" s="12"/>
      <c r="HJH104" s="12"/>
      <c r="HJI104" s="12"/>
      <c r="HJJ104" s="12"/>
      <c r="HJK104" s="12"/>
      <c r="HJL104" s="12"/>
      <c r="HJM104" s="12"/>
      <c r="HJN104" s="12"/>
      <c r="HJO104" s="12"/>
      <c r="HJP104" s="12"/>
      <c r="HJQ104" s="12"/>
      <c r="HJR104" s="12"/>
      <c r="HJS104" s="12"/>
      <c r="HJT104" s="12"/>
      <c r="HJU104" s="12"/>
      <c r="HJV104" s="12"/>
      <c r="HJW104" s="12"/>
      <c r="HJX104" s="12"/>
      <c r="HJY104" s="12"/>
      <c r="HJZ104" s="12"/>
      <c r="HKA104" s="12"/>
      <c r="HKB104" s="12"/>
      <c r="HKC104" s="12"/>
      <c r="HKD104" s="12"/>
      <c r="HKE104" s="12"/>
      <c r="HKF104" s="12"/>
      <c r="HKG104" s="12"/>
      <c r="HKH104" s="12"/>
      <c r="HKI104" s="12"/>
      <c r="HKJ104" s="12"/>
      <c r="HKK104" s="12"/>
      <c r="HKL104" s="12"/>
      <c r="HKM104" s="12"/>
      <c r="HKN104" s="12"/>
      <c r="HKO104" s="12"/>
      <c r="HKP104" s="12"/>
      <c r="HKQ104" s="12"/>
      <c r="HKR104" s="12"/>
      <c r="HKS104" s="12"/>
      <c r="HKT104" s="12"/>
      <c r="HKU104" s="12"/>
      <c r="HKV104" s="12"/>
      <c r="HKW104" s="12"/>
      <c r="HKX104" s="12"/>
      <c r="HKY104" s="12"/>
      <c r="HKZ104" s="12"/>
      <c r="HLA104" s="12"/>
      <c r="HLB104" s="12"/>
      <c r="HLC104" s="12"/>
      <c r="HLD104" s="12"/>
      <c r="HLE104" s="12"/>
      <c r="HLF104" s="12"/>
      <c r="HLG104" s="12"/>
      <c r="HLH104" s="12"/>
      <c r="HLI104" s="12"/>
      <c r="HLJ104" s="12"/>
      <c r="HLK104" s="12"/>
      <c r="HLL104" s="12"/>
      <c r="HLM104" s="12"/>
      <c r="HLN104" s="12"/>
      <c r="HLO104" s="12"/>
      <c r="HLP104" s="12"/>
      <c r="HLQ104" s="12"/>
      <c r="HLR104" s="12"/>
      <c r="HLS104" s="12"/>
      <c r="HLT104" s="12"/>
      <c r="HLU104" s="12"/>
      <c r="HLV104" s="12"/>
      <c r="HLW104" s="12"/>
      <c r="HLX104" s="12"/>
      <c r="HLY104" s="12"/>
      <c r="HLZ104" s="12"/>
      <c r="HMA104" s="12"/>
      <c r="HMB104" s="12"/>
      <c r="HMC104" s="12"/>
      <c r="HMD104" s="12"/>
      <c r="HME104" s="12"/>
      <c r="HMF104" s="12"/>
      <c r="HMG104" s="12"/>
      <c r="HMH104" s="12"/>
      <c r="HMI104" s="12"/>
      <c r="HMJ104" s="12"/>
      <c r="HMK104" s="12"/>
      <c r="HML104" s="12"/>
      <c r="HMM104" s="12"/>
      <c r="HMN104" s="12"/>
      <c r="HMO104" s="12"/>
      <c r="HMP104" s="12"/>
      <c r="HMQ104" s="12"/>
      <c r="HMR104" s="12"/>
      <c r="HMS104" s="12"/>
      <c r="HMT104" s="12"/>
      <c r="HMU104" s="12"/>
      <c r="HMV104" s="12"/>
      <c r="HMW104" s="12"/>
      <c r="HMX104" s="12"/>
      <c r="HMY104" s="12"/>
      <c r="HMZ104" s="12"/>
      <c r="HNA104" s="12"/>
      <c r="HNB104" s="12"/>
      <c r="HNC104" s="12"/>
      <c r="HND104" s="12"/>
      <c r="HNE104" s="12"/>
      <c r="HNF104" s="12"/>
      <c r="HNG104" s="12"/>
      <c r="HNH104" s="12"/>
      <c r="HNI104" s="12"/>
      <c r="HNJ104" s="12"/>
      <c r="HNK104" s="12"/>
      <c r="HNL104" s="12"/>
      <c r="HNM104" s="12"/>
      <c r="HNN104" s="12"/>
      <c r="HNO104" s="12"/>
      <c r="HNP104" s="12"/>
      <c r="HNQ104" s="12"/>
      <c r="HNR104" s="12"/>
      <c r="HNS104" s="12"/>
      <c r="HNT104" s="12"/>
      <c r="HNU104" s="12"/>
      <c r="HNV104" s="12"/>
      <c r="HNW104" s="12"/>
      <c r="HNX104" s="12"/>
      <c r="HNY104" s="12"/>
      <c r="HNZ104" s="12"/>
      <c r="HOA104" s="12"/>
      <c r="HOB104" s="12"/>
      <c r="HOC104" s="12"/>
      <c r="HOD104" s="12"/>
      <c r="HOE104" s="12"/>
      <c r="HOF104" s="12"/>
      <c r="HOG104" s="12"/>
      <c r="HOH104" s="12"/>
      <c r="HOI104" s="12"/>
      <c r="HOJ104" s="12"/>
      <c r="HOK104" s="12"/>
      <c r="HOL104" s="12"/>
      <c r="HOM104" s="12"/>
      <c r="HON104" s="12"/>
      <c r="HOO104" s="12"/>
      <c r="HOP104" s="12"/>
      <c r="HOQ104" s="12"/>
      <c r="HOR104" s="12"/>
      <c r="HOS104" s="12"/>
      <c r="HOT104" s="12"/>
      <c r="HOU104" s="12"/>
      <c r="HOV104" s="12"/>
      <c r="HOW104" s="12"/>
      <c r="HOX104" s="12"/>
      <c r="HOY104" s="12"/>
      <c r="HOZ104" s="12"/>
      <c r="HPA104" s="12"/>
      <c r="HPB104" s="12"/>
      <c r="HPC104" s="12"/>
      <c r="HPD104" s="12"/>
      <c r="HPE104" s="12"/>
      <c r="HPF104" s="12"/>
      <c r="HPG104" s="12"/>
      <c r="HPH104" s="12"/>
      <c r="HPI104" s="12"/>
      <c r="HPJ104" s="12"/>
      <c r="HPK104" s="12"/>
      <c r="HPL104" s="12"/>
      <c r="HPM104" s="12"/>
      <c r="HPN104" s="12"/>
      <c r="HPO104" s="12"/>
      <c r="HPP104" s="12"/>
      <c r="HPQ104" s="12"/>
      <c r="HPR104" s="12"/>
      <c r="HPS104" s="12"/>
      <c r="HPT104" s="12"/>
      <c r="HPU104" s="12"/>
      <c r="HPV104" s="12"/>
      <c r="HPW104" s="12"/>
      <c r="HPX104" s="12"/>
      <c r="HPY104" s="12"/>
      <c r="HPZ104" s="12"/>
      <c r="HQA104" s="12"/>
      <c r="HQB104" s="12"/>
      <c r="HQC104" s="12"/>
      <c r="HQD104" s="12"/>
      <c r="HQE104" s="12"/>
      <c r="HQF104" s="12"/>
      <c r="HQG104" s="12"/>
      <c r="HQH104" s="12"/>
      <c r="HQI104" s="12"/>
      <c r="HQJ104" s="12"/>
      <c r="HQK104" s="12"/>
      <c r="HQL104" s="12"/>
      <c r="HQM104" s="12"/>
      <c r="HQN104" s="12"/>
      <c r="HQO104" s="12"/>
      <c r="HQP104" s="12"/>
      <c r="HQQ104" s="12"/>
      <c r="HQR104" s="12"/>
      <c r="HQS104" s="12"/>
      <c r="HQT104" s="12"/>
      <c r="HQU104" s="12"/>
      <c r="HQV104" s="12"/>
      <c r="HQW104" s="12"/>
      <c r="HQX104" s="12"/>
      <c r="HQY104" s="12"/>
      <c r="HQZ104" s="12"/>
      <c r="HRA104" s="12"/>
      <c r="HRB104" s="12"/>
      <c r="HRC104" s="12"/>
      <c r="HRD104" s="12"/>
      <c r="HRE104" s="12"/>
      <c r="HRF104" s="12"/>
      <c r="HRG104" s="12"/>
      <c r="HRH104" s="12"/>
      <c r="HRI104" s="12"/>
      <c r="HRJ104" s="12"/>
      <c r="HRK104" s="12"/>
      <c r="HRL104" s="12"/>
      <c r="HRM104" s="12"/>
      <c r="HRN104" s="12"/>
      <c r="HRO104" s="12"/>
      <c r="HRP104" s="12"/>
      <c r="HRQ104" s="12"/>
      <c r="HRR104" s="12"/>
      <c r="HRS104" s="12"/>
      <c r="HRT104" s="12"/>
      <c r="HRU104" s="12"/>
      <c r="HRV104" s="12"/>
      <c r="HRW104" s="12"/>
      <c r="HRX104" s="12"/>
      <c r="HRY104" s="12"/>
      <c r="HRZ104" s="12"/>
      <c r="HSA104" s="12"/>
      <c r="HSB104" s="12"/>
      <c r="HSC104" s="12"/>
      <c r="HSD104" s="12"/>
      <c r="HSE104" s="12"/>
      <c r="HSF104" s="12"/>
      <c r="HSG104" s="12"/>
      <c r="HSH104" s="12"/>
      <c r="HSI104" s="12"/>
      <c r="HSJ104" s="12"/>
      <c r="HSK104" s="12"/>
      <c r="HSL104" s="12"/>
      <c r="HSM104" s="12"/>
      <c r="HSN104" s="12"/>
      <c r="HSO104" s="12"/>
      <c r="HSP104" s="12"/>
      <c r="HSQ104" s="12"/>
      <c r="HSR104" s="12"/>
      <c r="HSS104" s="12"/>
      <c r="HST104" s="12"/>
      <c r="HSU104" s="12"/>
      <c r="HSV104" s="12"/>
      <c r="HSW104" s="12"/>
      <c r="HSX104" s="12"/>
      <c r="HSY104" s="12"/>
      <c r="HSZ104" s="12"/>
      <c r="HTA104" s="12"/>
      <c r="HTB104" s="12"/>
      <c r="HTC104" s="12"/>
      <c r="HTD104" s="12"/>
      <c r="HTE104" s="12"/>
      <c r="HTF104" s="12"/>
      <c r="HTG104" s="12"/>
      <c r="HTH104" s="12"/>
      <c r="HTI104" s="12"/>
      <c r="HTJ104" s="12"/>
      <c r="HTK104" s="12"/>
      <c r="HTL104" s="12"/>
      <c r="HTM104" s="12"/>
      <c r="HTN104" s="12"/>
      <c r="HTO104" s="12"/>
      <c r="HTP104" s="12"/>
      <c r="HTQ104" s="12"/>
      <c r="HTR104" s="12"/>
      <c r="HTS104" s="12"/>
      <c r="HTT104" s="12"/>
      <c r="HTU104" s="12"/>
      <c r="HTV104" s="12"/>
      <c r="HTW104" s="12"/>
      <c r="HTX104" s="12"/>
      <c r="HTY104" s="12"/>
      <c r="HTZ104" s="12"/>
      <c r="HUA104" s="12"/>
      <c r="HUB104" s="12"/>
      <c r="HUC104" s="12"/>
      <c r="HUD104" s="12"/>
      <c r="HUE104" s="12"/>
      <c r="HUF104" s="12"/>
      <c r="HUG104" s="12"/>
      <c r="HUH104" s="12"/>
      <c r="HUI104" s="12"/>
      <c r="HUJ104" s="12"/>
      <c r="HUK104" s="12"/>
      <c r="HUL104" s="12"/>
      <c r="HUM104" s="12"/>
      <c r="HUN104" s="12"/>
      <c r="HUO104" s="12"/>
      <c r="HUP104" s="12"/>
      <c r="HUQ104" s="12"/>
      <c r="HUR104" s="12"/>
      <c r="HUS104" s="12"/>
      <c r="HUT104" s="12"/>
      <c r="HUU104" s="12"/>
      <c r="HUV104" s="12"/>
      <c r="HUW104" s="12"/>
      <c r="HUX104" s="12"/>
      <c r="HUY104" s="12"/>
      <c r="HUZ104" s="12"/>
      <c r="HVA104" s="12"/>
      <c r="HVB104" s="12"/>
      <c r="HVC104" s="12"/>
      <c r="HVD104" s="12"/>
      <c r="HVE104" s="12"/>
      <c r="HVF104" s="12"/>
      <c r="HVG104" s="12"/>
      <c r="HVH104" s="12"/>
      <c r="HVI104" s="12"/>
      <c r="HVJ104" s="12"/>
      <c r="HVK104" s="12"/>
      <c r="HVL104" s="12"/>
      <c r="HVM104" s="12"/>
      <c r="HVN104" s="12"/>
      <c r="HVO104" s="12"/>
      <c r="HVP104" s="12"/>
      <c r="HVQ104" s="12"/>
      <c r="HVR104" s="12"/>
      <c r="HVS104" s="12"/>
      <c r="HVT104" s="12"/>
      <c r="HVU104" s="12"/>
      <c r="HVV104" s="12"/>
      <c r="HVW104" s="12"/>
      <c r="HVX104" s="12"/>
      <c r="HVY104" s="12"/>
      <c r="HVZ104" s="12"/>
      <c r="HWA104" s="12"/>
      <c r="HWB104" s="12"/>
      <c r="HWC104" s="12"/>
      <c r="HWD104" s="12"/>
      <c r="HWE104" s="12"/>
      <c r="HWF104" s="12"/>
      <c r="HWG104" s="12"/>
      <c r="HWH104" s="12"/>
      <c r="HWI104" s="12"/>
      <c r="HWJ104" s="12"/>
      <c r="HWK104" s="12"/>
      <c r="HWL104" s="12"/>
      <c r="HWM104" s="12"/>
      <c r="HWN104" s="12"/>
      <c r="HWO104" s="12"/>
      <c r="HWP104" s="12"/>
      <c r="HWQ104" s="12"/>
      <c r="HWR104" s="12"/>
      <c r="HWS104" s="12"/>
      <c r="HWT104" s="12"/>
      <c r="HWU104" s="12"/>
      <c r="HWV104" s="12"/>
      <c r="HWW104" s="12"/>
      <c r="HWX104" s="12"/>
      <c r="HWY104" s="12"/>
      <c r="HWZ104" s="12"/>
      <c r="HXA104" s="12"/>
      <c r="HXB104" s="12"/>
      <c r="HXC104" s="12"/>
      <c r="HXD104" s="12"/>
      <c r="HXE104" s="12"/>
      <c r="HXF104" s="12"/>
      <c r="HXG104" s="12"/>
      <c r="HXH104" s="12"/>
      <c r="HXI104" s="12"/>
      <c r="HXJ104" s="12"/>
      <c r="HXK104" s="12"/>
      <c r="HXL104" s="12"/>
      <c r="HXM104" s="12"/>
      <c r="HXN104" s="12"/>
      <c r="HXO104" s="12"/>
      <c r="HXP104" s="12"/>
      <c r="HXQ104" s="12"/>
      <c r="HXR104" s="12"/>
      <c r="HXS104" s="12"/>
      <c r="HXT104" s="12"/>
      <c r="HXU104" s="12"/>
      <c r="HXV104" s="12"/>
      <c r="HXW104" s="12"/>
      <c r="HXX104" s="12"/>
      <c r="HXY104" s="12"/>
      <c r="HXZ104" s="12"/>
      <c r="HYA104" s="12"/>
      <c r="HYB104" s="12"/>
      <c r="HYC104" s="12"/>
      <c r="HYD104" s="12"/>
      <c r="HYE104" s="12"/>
      <c r="HYF104" s="12"/>
      <c r="HYG104" s="12"/>
      <c r="HYH104" s="12"/>
      <c r="HYI104" s="12"/>
      <c r="HYJ104" s="12"/>
      <c r="HYK104" s="12"/>
      <c r="HYL104" s="12"/>
      <c r="HYM104" s="12"/>
      <c r="HYN104" s="12"/>
      <c r="HYO104" s="12"/>
      <c r="HYP104" s="12"/>
      <c r="HYQ104" s="12"/>
      <c r="HYR104" s="12"/>
      <c r="HYS104" s="12"/>
      <c r="HYT104" s="12"/>
      <c r="HYU104" s="12"/>
      <c r="HYV104" s="12"/>
      <c r="HYW104" s="12"/>
      <c r="HYX104" s="12"/>
      <c r="HYY104" s="12"/>
      <c r="HYZ104" s="12"/>
      <c r="HZA104" s="12"/>
      <c r="HZB104" s="12"/>
      <c r="HZC104" s="12"/>
      <c r="HZD104" s="12"/>
      <c r="HZE104" s="12"/>
      <c r="HZF104" s="12"/>
      <c r="HZG104" s="12"/>
      <c r="HZH104" s="12"/>
      <c r="HZI104" s="12"/>
      <c r="HZJ104" s="12"/>
      <c r="HZK104" s="12"/>
      <c r="HZL104" s="12"/>
      <c r="HZM104" s="12"/>
      <c r="HZN104" s="12"/>
      <c r="HZO104" s="12"/>
      <c r="HZP104" s="12"/>
      <c r="HZQ104" s="12"/>
      <c r="HZR104" s="12"/>
      <c r="HZS104" s="12"/>
      <c r="HZT104" s="12"/>
      <c r="HZU104" s="12"/>
      <c r="HZV104" s="12"/>
      <c r="HZW104" s="12"/>
      <c r="HZX104" s="12"/>
      <c r="HZY104" s="12"/>
      <c r="HZZ104" s="12"/>
      <c r="IAA104" s="12"/>
      <c r="IAB104" s="12"/>
      <c r="IAC104" s="12"/>
      <c r="IAD104" s="12"/>
      <c r="IAE104" s="12"/>
      <c r="IAF104" s="12"/>
      <c r="IAG104" s="12"/>
      <c r="IAH104" s="12"/>
      <c r="IAI104" s="12"/>
      <c r="IAJ104" s="12"/>
      <c r="IAK104" s="12"/>
      <c r="IAL104" s="12"/>
      <c r="IAM104" s="12"/>
      <c r="IAN104" s="12"/>
      <c r="IAO104" s="12"/>
      <c r="IAP104" s="12"/>
      <c r="IAQ104" s="12"/>
      <c r="IAR104" s="12"/>
      <c r="IAS104" s="12"/>
      <c r="IAT104" s="12"/>
      <c r="IAU104" s="12"/>
      <c r="IAV104" s="12"/>
      <c r="IAW104" s="12"/>
      <c r="IAX104" s="12"/>
      <c r="IAY104" s="12"/>
      <c r="IAZ104" s="12"/>
      <c r="IBA104" s="12"/>
      <c r="IBB104" s="12"/>
      <c r="IBC104" s="12"/>
      <c r="IBD104" s="12"/>
      <c r="IBE104" s="12"/>
      <c r="IBF104" s="12"/>
      <c r="IBG104" s="12"/>
      <c r="IBH104" s="12"/>
      <c r="IBI104" s="12"/>
      <c r="IBJ104" s="12"/>
      <c r="IBK104" s="12"/>
      <c r="IBL104" s="12"/>
      <c r="IBM104" s="12"/>
      <c r="IBN104" s="12"/>
      <c r="IBO104" s="12"/>
      <c r="IBP104" s="12"/>
      <c r="IBQ104" s="12"/>
      <c r="IBR104" s="12"/>
      <c r="IBS104" s="12"/>
      <c r="IBT104" s="12"/>
      <c r="IBU104" s="12"/>
      <c r="IBV104" s="12"/>
      <c r="IBW104" s="12"/>
      <c r="IBX104" s="12"/>
      <c r="IBY104" s="12"/>
      <c r="IBZ104" s="12"/>
      <c r="ICA104" s="12"/>
      <c r="ICB104" s="12"/>
      <c r="ICC104" s="12"/>
      <c r="ICD104" s="12"/>
      <c r="ICE104" s="12"/>
      <c r="ICF104" s="12"/>
      <c r="ICG104" s="12"/>
      <c r="ICH104" s="12"/>
      <c r="ICI104" s="12"/>
      <c r="ICJ104" s="12"/>
      <c r="ICK104" s="12"/>
      <c r="ICL104" s="12"/>
      <c r="ICM104" s="12"/>
      <c r="ICN104" s="12"/>
      <c r="ICO104" s="12"/>
      <c r="ICP104" s="12"/>
      <c r="ICQ104" s="12"/>
      <c r="ICR104" s="12"/>
      <c r="ICS104" s="12"/>
      <c r="ICT104" s="12"/>
      <c r="ICU104" s="12"/>
      <c r="ICV104" s="12"/>
      <c r="ICW104" s="12"/>
      <c r="ICX104" s="12"/>
      <c r="ICY104" s="12"/>
      <c r="ICZ104" s="12"/>
      <c r="IDA104" s="12"/>
      <c r="IDB104" s="12"/>
      <c r="IDC104" s="12"/>
      <c r="IDD104" s="12"/>
      <c r="IDE104" s="12"/>
      <c r="IDF104" s="12"/>
      <c r="IDG104" s="12"/>
      <c r="IDH104" s="12"/>
      <c r="IDI104" s="12"/>
      <c r="IDJ104" s="12"/>
      <c r="IDK104" s="12"/>
      <c r="IDL104" s="12"/>
      <c r="IDM104" s="12"/>
      <c r="IDN104" s="12"/>
      <c r="IDO104" s="12"/>
      <c r="IDP104" s="12"/>
      <c r="IDQ104" s="12"/>
      <c r="IDR104" s="12"/>
      <c r="IDS104" s="12"/>
      <c r="IDT104" s="12"/>
      <c r="IDU104" s="12"/>
      <c r="IDV104" s="12"/>
      <c r="IDW104" s="12"/>
      <c r="IDX104" s="12"/>
      <c r="IDY104" s="12"/>
      <c r="IDZ104" s="12"/>
      <c r="IEA104" s="12"/>
      <c r="IEB104" s="12"/>
      <c r="IEC104" s="12"/>
      <c r="IED104" s="12"/>
      <c r="IEE104" s="12"/>
      <c r="IEF104" s="12"/>
      <c r="IEG104" s="12"/>
      <c r="IEH104" s="12"/>
      <c r="IEI104" s="12"/>
      <c r="IEJ104" s="12"/>
      <c r="IEK104" s="12"/>
      <c r="IEL104" s="12"/>
      <c r="IEM104" s="12"/>
      <c r="IEN104" s="12"/>
      <c r="IEO104" s="12"/>
      <c r="IEP104" s="12"/>
      <c r="IEQ104" s="12"/>
      <c r="IER104" s="12"/>
      <c r="IES104" s="12"/>
      <c r="IET104" s="12"/>
      <c r="IEU104" s="12"/>
      <c r="IEV104" s="12"/>
      <c r="IEW104" s="12"/>
      <c r="IEX104" s="12"/>
      <c r="IEY104" s="12"/>
      <c r="IEZ104" s="12"/>
      <c r="IFA104" s="12"/>
      <c r="IFB104" s="12"/>
      <c r="IFC104" s="12"/>
      <c r="IFD104" s="12"/>
      <c r="IFE104" s="12"/>
      <c r="IFF104" s="12"/>
      <c r="IFG104" s="12"/>
      <c r="IFH104" s="12"/>
      <c r="IFI104" s="12"/>
      <c r="IFJ104" s="12"/>
      <c r="IFK104" s="12"/>
      <c r="IFL104" s="12"/>
      <c r="IFM104" s="12"/>
      <c r="IFN104" s="12"/>
      <c r="IFO104" s="12"/>
      <c r="IFP104" s="12"/>
      <c r="IFQ104" s="12"/>
      <c r="IFR104" s="12"/>
      <c r="IFS104" s="12"/>
      <c r="IFT104" s="12"/>
      <c r="IFU104" s="12"/>
      <c r="IFV104" s="12"/>
      <c r="IFW104" s="12"/>
      <c r="IFX104" s="12"/>
      <c r="IFY104" s="12"/>
      <c r="IFZ104" s="12"/>
      <c r="IGA104" s="12"/>
      <c r="IGB104" s="12"/>
      <c r="IGC104" s="12"/>
      <c r="IGD104" s="12"/>
      <c r="IGE104" s="12"/>
      <c r="IGF104" s="12"/>
      <c r="IGG104" s="12"/>
      <c r="IGH104" s="12"/>
      <c r="IGI104" s="12"/>
      <c r="IGJ104" s="12"/>
      <c r="IGK104" s="12"/>
      <c r="IGL104" s="12"/>
      <c r="IGM104" s="12"/>
      <c r="IGN104" s="12"/>
      <c r="IGO104" s="12"/>
      <c r="IGP104" s="12"/>
      <c r="IGQ104" s="12"/>
      <c r="IGR104" s="12"/>
      <c r="IGS104" s="12"/>
      <c r="IGT104" s="12"/>
      <c r="IGU104" s="12"/>
      <c r="IGV104" s="12"/>
      <c r="IGW104" s="12"/>
      <c r="IGX104" s="12"/>
      <c r="IGY104" s="12"/>
      <c r="IGZ104" s="12"/>
      <c r="IHA104" s="12"/>
      <c r="IHB104" s="12"/>
      <c r="IHC104" s="12"/>
      <c r="IHD104" s="12"/>
      <c r="IHE104" s="12"/>
      <c r="IHF104" s="12"/>
      <c r="IHG104" s="12"/>
      <c r="IHH104" s="12"/>
      <c r="IHI104" s="12"/>
      <c r="IHJ104" s="12"/>
      <c r="IHK104" s="12"/>
      <c r="IHL104" s="12"/>
      <c r="IHM104" s="12"/>
      <c r="IHN104" s="12"/>
      <c r="IHO104" s="12"/>
      <c r="IHP104" s="12"/>
      <c r="IHQ104" s="12"/>
      <c r="IHR104" s="12"/>
      <c r="IHS104" s="12"/>
      <c r="IHT104" s="12"/>
      <c r="IHU104" s="12"/>
      <c r="IHV104" s="12"/>
      <c r="IHW104" s="12"/>
      <c r="IHX104" s="12"/>
      <c r="IHY104" s="12"/>
      <c r="IHZ104" s="12"/>
      <c r="IIA104" s="12"/>
      <c r="IIB104" s="12"/>
      <c r="IIC104" s="12"/>
      <c r="IID104" s="12"/>
      <c r="IIE104" s="12"/>
      <c r="IIF104" s="12"/>
      <c r="IIG104" s="12"/>
      <c r="IIH104" s="12"/>
      <c r="III104" s="12"/>
      <c r="IIJ104" s="12"/>
      <c r="IIK104" s="12"/>
      <c r="IIL104" s="12"/>
      <c r="IIM104" s="12"/>
      <c r="IIN104" s="12"/>
      <c r="IIO104" s="12"/>
      <c r="IIP104" s="12"/>
      <c r="IIQ104" s="12"/>
      <c r="IIR104" s="12"/>
      <c r="IIS104" s="12"/>
      <c r="IIT104" s="12"/>
      <c r="IIU104" s="12"/>
      <c r="IIV104" s="12"/>
      <c r="IIW104" s="12"/>
      <c r="IIX104" s="12"/>
      <c r="IIY104" s="12"/>
      <c r="IIZ104" s="12"/>
      <c r="IJA104" s="12"/>
      <c r="IJB104" s="12"/>
      <c r="IJC104" s="12"/>
      <c r="IJD104" s="12"/>
      <c r="IJE104" s="12"/>
      <c r="IJF104" s="12"/>
      <c r="IJG104" s="12"/>
      <c r="IJH104" s="12"/>
      <c r="IJI104" s="12"/>
      <c r="IJJ104" s="12"/>
      <c r="IJK104" s="12"/>
      <c r="IJL104" s="12"/>
      <c r="IJM104" s="12"/>
      <c r="IJN104" s="12"/>
      <c r="IJO104" s="12"/>
      <c r="IJP104" s="12"/>
      <c r="IJQ104" s="12"/>
      <c r="IJR104" s="12"/>
      <c r="IJS104" s="12"/>
      <c r="IJT104" s="12"/>
      <c r="IJU104" s="12"/>
      <c r="IJV104" s="12"/>
      <c r="IJW104" s="12"/>
      <c r="IJX104" s="12"/>
      <c r="IJY104" s="12"/>
      <c r="IJZ104" s="12"/>
      <c r="IKA104" s="12"/>
      <c r="IKB104" s="12"/>
      <c r="IKC104" s="12"/>
      <c r="IKD104" s="12"/>
      <c r="IKE104" s="12"/>
      <c r="IKF104" s="12"/>
      <c r="IKG104" s="12"/>
      <c r="IKH104" s="12"/>
      <c r="IKI104" s="12"/>
      <c r="IKJ104" s="12"/>
      <c r="IKK104" s="12"/>
      <c r="IKL104" s="12"/>
      <c r="IKM104" s="12"/>
      <c r="IKN104" s="12"/>
      <c r="IKO104" s="12"/>
      <c r="IKP104" s="12"/>
      <c r="IKQ104" s="12"/>
      <c r="IKR104" s="12"/>
      <c r="IKS104" s="12"/>
      <c r="IKT104" s="12"/>
      <c r="IKU104" s="12"/>
      <c r="IKV104" s="12"/>
      <c r="IKW104" s="12"/>
      <c r="IKX104" s="12"/>
      <c r="IKY104" s="12"/>
      <c r="IKZ104" s="12"/>
      <c r="ILA104" s="12"/>
      <c r="ILB104" s="12"/>
      <c r="ILC104" s="12"/>
      <c r="ILD104" s="12"/>
      <c r="ILE104" s="12"/>
      <c r="ILF104" s="12"/>
      <c r="ILG104" s="12"/>
      <c r="ILH104" s="12"/>
      <c r="ILI104" s="12"/>
      <c r="ILJ104" s="12"/>
      <c r="ILK104" s="12"/>
      <c r="ILL104" s="12"/>
      <c r="ILM104" s="12"/>
      <c r="ILN104" s="12"/>
      <c r="ILO104" s="12"/>
      <c r="ILP104" s="12"/>
      <c r="ILQ104" s="12"/>
      <c r="ILR104" s="12"/>
      <c r="ILS104" s="12"/>
      <c r="ILT104" s="12"/>
      <c r="ILU104" s="12"/>
      <c r="ILV104" s="12"/>
      <c r="ILW104" s="12"/>
      <c r="ILX104" s="12"/>
      <c r="ILY104" s="12"/>
      <c r="ILZ104" s="12"/>
      <c r="IMA104" s="12"/>
      <c r="IMB104" s="12"/>
      <c r="IMC104" s="12"/>
      <c r="IMD104" s="12"/>
      <c r="IME104" s="12"/>
      <c r="IMF104" s="12"/>
      <c r="IMG104" s="12"/>
      <c r="IMH104" s="12"/>
      <c r="IMI104" s="12"/>
      <c r="IMJ104" s="12"/>
      <c r="IMK104" s="12"/>
      <c r="IML104" s="12"/>
      <c r="IMM104" s="12"/>
      <c r="IMN104" s="12"/>
      <c r="IMO104" s="12"/>
      <c r="IMP104" s="12"/>
      <c r="IMQ104" s="12"/>
      <c r="IMR104" s="12"/>
      <c r="IMS104" s="12"/>
      <c r="IMT104" s="12"/>
      <c r="IMU104" s="12"/>
      <c r="IMV104" s="12"/>
      <c r="IMW104" s="12"/>
      <c r="IMX104" s="12"/>
      <c r="IMY104" s="12"/>
      <c r="IMZ104" s="12"/>
      <c r="INA104" s="12"/>
      <c r="INB104" s="12"/>
      <c r="INC104" s="12"/>
      <c r="IND104" s="12"/>
      <c r="INE104" s="12"/>
      <c r="INF104" s="12"/>
      <c r="ING104" s="12"/>
      <c r="INH104" s="12"/>
      <c r="INI104" s="12"/>
      <c r="INJ104" s="12"/>
      <c r="INK104" s="12"/>
      <c r="INL104" s="12"/>
      <c r="INM104" s="12"/>
      <c r="INN104" s="12"/>
      <c r="INO104" s="12"/>
      <c r="INP104" s="12"/>
      <c r="INQ104" s="12"/>
      <c r="INR104" s="12"/>
      <c r="INS104" s="12"/>
      <c r="INT104" s="12"/>
      <c r="INU104" s="12"/>
      <c r="INV104" s="12"/>
      <c r="INW104" s="12"/>
      <c r="INX104" s="12"/>
      <c r="INY104" s="12"/>
      <c r="INZ104" s="12"/>
      <c r="IOA104" s="12"/>
      <c r="IOB104" s="12"/>
      <c r="IOC104" s="12"/>
      <c r="IOD104" s="12"/>
      <c r="IOE104" s="12"/>
      <c r="IOF104" s="12"/>
      <c r="IOG104" s="12"/>
      <c r="IOH104" s="12"/>
      <c r="IOI104" s="12"/>
      <c r="IOJ104" s="12"/>
      <c r="IOK104" s="12"/>
      <c r="IOL104" s="12"/>
      <c r="IOM104" s="12"/>
      <c r="ION104" s="12"/>
      <c r="IOO104" s="12"/>
      <c r="IOP104" s="12"/>
      <c r="IOQ104" s="12"/>
      <c r="IOR104" s="12"/>
      <c r="IOS104" s="12"/>
      <c r="IOT104" s="12"/>
      <c r="IOU104" s="12"/>
      <c r="IOV104" s="12"/>
      <c r="IOW104" s="12"/>
      <c r="IOX104" s="12"/>
      <c r="IOY104" s="12"/>
      <c r="IOZ104" s="12"/>
      <c r="IPA104" s="12"/>
      <c r="IPB104" s="12"/>
      <c r="IPC104" s="12"/>
      <c r="IPD104" s="12"/>
      <c r="IPE104" s="12"/>
      <c r="IPF104" s="12"/>
      <c r="IPG104" s="12"/>
      <c r="IPH104" s="12"/>
      <c r="IPI104" s="12"/>
      <c r="IPJ104" s="12"/>
      <c r="IPK104" s="12"/>
      <c r="IPL104" s="12"/>
      <c r="IPM104" s="12"/>
      <c r="IPN104" s="12"/>
      <c r="IPO104" s="12"/>
      <c r="IPP104" s="12"/>
      <c r="IPQ104" s="12"/>
      <c r="IPR104" s="12"/>
      <c r="IPS104" s="12"/>
      <c r="IPT104" s="12"/>
      <c r="IPU104" s="12"/>
      <c r="IPV104" s="12"/>
      <c r="IPW104" s="12"/>
      <c r="IPX104" s="12"/>
      <c r="IPY104" s="12"/>
      <c r="IPZ104" s="12"/>
      <c r="IQA104" s="12"/>
      <c r="IQB104" s="12"/>
      <c r="IQC104" s="12"/>
      <c r="IQD104" s="12"/>
      <c r="IQE104" s="12"/>
      <c r="IQF104" s="12"/>
      <c r="IQG104" s="12"/>
      <c r="IQH104" s="12"/>
      <c r="IQI104" s="12"/>
      <c r="IQJ104" s="12"/>
      <c r="IQK104" s="12"/>
      <c r="IQL104" s="12"/>
      <c r="IQM104" s="12"/>
      <c r="IQN104" s="12"/>
      <c r="IQO104" s="12"/>
      <c r="IQP104" s="12"/>
      <c r="IQQ104" s="12"/>
      <c r="IQR104" s="12"/>
      <c r="IQS104" s="12"/>
      <c r="IQT104" s="12"/>
      <c r="IQU104" s="12"/>
      <c r="IQV104" s="12"/>
      <c r="IQW104" s="12"/>
      <c r="IQX104" s="12"/>
      <c r="IQY104" s="12"/>
      <c r="IQZ104" s="12"/>
      <c r="IRA104" s="12"/>
      <c r="IRB104" s="12"/>
      <c r="IRC104" s="12"/>
      <c r="IRD104" s="12"/>
      <c r="IRE104" s="12"/>
      <c r="IRF104" s="12"/>
      <c r="IRG104" s="12"/>
      <c r="IRH104" s="12"/>
      <c r="IRI104" s="12"/>
      <c r="IRJ104" s="12"/>
      <c r="IRK104" s="12"/>
      <c r="IRL104" s="12"/>
      <c r="IRM104" s="12"/>
      <c r="IRN104" s="12"/>
      <c r="IRO104" s="12"/>
      <c r="IRP104" s="12"/>
      <c r="IRQ104" s="12"/>
      <c r="IRR104" s="12"/>
      <c r="IRS104" s="12"/>
      <c r="IRT104" s="12"/>
      <c r="IRU104" s="12"/>
      <c r="IRV104" s="12"/>
      <c r="IRW104" s="12"/>
      <c r="IRX104" s="12"/>
      <c r="IRY104" s="12"/>
      <c r="IRZ104" s="12"/>
      <c r="ISA104" s="12"/>
      <c r="ISB104" s="12"/>
      <c r="ISC104" s="12"/>
      <c r="ISD104" s="12"/>
      <c r="ISE104" s="12"/>
      <c r="ISF104" s="12"/>
      <c r="ISG104" s="12"/>
      <c r="ISH104" s="12"/>
      <c r="ISI104" s="12"/>
      <c r="ISJ104" s="12"/>
      <c r="ISK104" s="12"/>
      <c r="ISL104" s="12"/>
      <c r="ISM104" s="12"/>
      <c r="ISN104" s="12"/>
      <c r="ISO104" s="12"/>
      <c r="ISP104" s="12"/>
      <c r="ISQ104" s="12"/>
      <c r="ISR104" s="12"/>
      <c r="ISS104" s="12"/>
      <c r="IST104" s="12"/>
      <c r="ISU104" s="12"/>
      <c r="ISV104" s="12"/>
      <c r="ISW104" s="12"/>
      <c r="ISX104" s="12"/>
      <c r="ISY104" s="12"/>
      <c r="ISZ104" s="12"/>
      <c r="ITA104" s="12"/>
      <c r="ITB104" s="12"/>
      <c r="ITC104" s="12"/>
      <c r="ITD104" s="12"/>
      <c r="ITE104" s="12"/>
      <c r="ITF104" s="12"/>
      <c r="ITG104" s="12"/>
      <c r="ITH104" s="12"/>
      <c r="ITI104" s="12"/>
      <c r="ITJ104" s="12"/>
      <c r="ITK104" s="12"/>
      <c r="ITL104" s="12"/>
      <c r="ITM104" s="12"/>
      <c r="ITN104" s="12"/>
      <c r="ITO104" s="12"/>
      <c r="ITP104" s="12"/>
      <c r="ITQ104" s="12"/>
      <c r="ITR104" s="12"/>
      <c r="ITS104" s="12"/>
      <c r="ITT104" s="12"/>
      <c r="ITU104" s="12"/>
      <c r="ITV104" s="12"/>
      <c r="ITW104" s="12"/>
      <c r="ITX104" s="12"/>
      <c r="ITY104" s="12"/>
      <c r="ITZ104" s="12"/>
      <c r="IUA104" s="12"/>
      <c r="IUB104" s="12"/>
      <c r="IUC104" s="12"/>
      <c r="IUD104" s="12"/>
      <c r="IUE104" s="12"/>
      <c r="IUF104" s="12"/>
      <c r="IUG104" s="12"/>
      <c r="IUH104" s="12"/>
      <c r="IUI104" s="12"/>
      <c r="IUJ104" s="12"/>
      <c r="IUK104" s="12"/>
      <c r="IUL104" s="12"/>
      <c r="IUM104" s="12"/>
      <c r="IUN104" s="12"/>
      <c r="IUO104" s="12"/>
      <c r="IUP104" s="12"/>
      <c r="IUQ104" s="12"/>
      <c r="IUR104" s="12"/>
      <c r="IUS104" s="12"/>
      <c r="IUT104" s="12"/>
      <c r="IUU104" s="12"/>
      <c r="IUV104" s="12"/>
      <c r="IUW104" s="12"/>
      <c r="IUX104" s="12"/>
      <c r="IUY104" s="12"/>
      <c r="IUZ104" s="12"/>
      <c r="IVA104" s="12"/>
      <c r="IVB104" s="12"/>
      <c r="IVC104" s="12"/>
      <c r="IVD104" s="12"/>
      <c r="IVE104" s="12"/>
      <c r="IVF104" s="12"/>
      <c r="IVG104" s="12"/>
      <c r="IVH104" s="12"/>
      <c r="IVI104" s="12"/>
      <c r="IVJ104" s="12"/>
      <c r="IVK104" s="12"/>
      <c r="IVL104" s="12"/>
      <c r="IVM104" s="12"/>
      <c r="IVN104" s="12"/>
      <c r="IVO104" s="12"/>
      <c r="IVP104" s="12"/>
      <c r="IVQ104" s="12"/>
      <c r="IVR104" s="12"/>
      <c r="IVS104" s="12"/>
      <c r="IVT104" s="12"/>
      <c r="IVU104" s="12"/>
      <c r="IVV104" s="12"/>
      <c r="IVW104" s="12"/>
      <c r="IVX104" s="12"/>
      <c r="IVY104" s="12"/>
      <c r="IVZ104" s="12"/>
      <c r="IWA104" s="12"/>
      <c r="IWB104" s="12"/>
      <c r="IWC104" s="12"/>
      <c r="IWD104" s="12"/>
      <c r="IWE104" s="12"/>
      <c r="IWF104" s="12"/>
      <c r="IWG104" s="12"/>
      <c r="IWH104" s="12"/>
      <c r="IWI104" s="12"/>
      <c r="IWJ104" s="12"/>
      <c r="IWK104" s="12"/>
      <c r="IWL104" s="12"/>
      <c r="IWM104" s="12"/>
      <c r="IWN104" s="12"/>
      <c r="IWO104" s="12"/>
      <c r="IWP104" s="12"/>
      <c r="IWQ104" s="12"/>
      <c r="IWR104" s="12"/>
      <c r="IWS104" s="12"/>
      <c r="IWT104" s="12"/>
      <c r="IWU104" s="12"/>
      <c r="IWV104" s="12"/>
      <c r="IWW104" s="12"/>
      <c r="IWX104" s="12"/>
      <c r="IWY104" s="12"/>
      <c r="IWZ104" s="12"/>
      <c r="IXA104" s="12"/>
      <c r="IXB104" s="12"/>
      <c r="IXC104" s="12"/>
      <c r="IXD104" s="12"/>
      <c r="IXE104" s="12"/>
      <c r="IXF104" s="12"/>
      <c r="IXG104" s="12"/>
      <c r="IXH104" s="12"/>
      <c r="IXI104" s="12"/>
      <c r="IXJ104" s="12"/>
      <c r="IXK104" s="12"/>
      <c r="IXL104" s="12"/>
      <c r="IXM104" s="12"/>
      <c r="IXN104" s="12"/>
      <c r="IXO104" s="12"/>
      <c r="IXP104" s="12"/>
      <c r="IXQ104" s="12"/>
      <c r="IXR104" s="12"/>
      <c r="IXS104" s="12"/>
      <c r="IXT104" s="12"/>
      <c r="IXU104" s="12"/>
      <c r="IXV104" s="12"/>
      <c r="IXW104" s="12"/>
      <c r="IXX104" s="12"/>
      <c r="IXY104" s="12"/>
      <c r="IXZ104" s="12"/>
      <c r="IYA104" s="12"/>
      <c r="IYB104" s="12"/>
      <c r="IYC104" s="12"/>
      <c r="IYD104" s="12"/>
      <c r="IYE104" s="12"/>
      <c r="IYF104" s="12"/>
      <c r="IYG104" s="12"/>
      <c r="IYH104" s="12"/>
      <c r="IYI104" s="12"/>
      <c r="IYJ104" s="12"/>
      <c r="IYK104" s="12"/>
      <c r="IYL104" s="12"/>
      <c r="IYM104" s="12"/>
      <c r="IYN104" s="12"/>
      <c r="IYO104" s="12"/>
      <c r="IYP104" s="12"/>
      <c r="IYQ104" s="12"/>
      <c r="IYR104" s="12"/>
      <c r="IYS104" s="12"/>
      <c r="IYT104" s="12"/>
      <c r="IYU104" s="12"/>
      <c r="IYV104" s="12"/>
      <c r="IYW104" s="12"/>
      <c r="IYX104" s="12"/>
      <c r="IYY104" s="12"/>
      <c r="IYZ104" s="12"/>
      <c r="IZA104" s="12"/>
      <c r="IZB104" s="12"/>
      <c r="IZC104" s="12"/>
      <c r="IZD104" s="12"/>
      <c r="IZE104" s="12"/>
      <c r="IZF104" s="12"/>
      <c r="IZG104" s="12"/>
      <c r="IZH104" s="12"/>
      <c r="IZI104" s="12"/>
      <c r="IZJ104" s="12"/>
      <c r="IZK104" s="12"/>
      <c r="IZL104" s="12"/>
      <c r="IZM104" s="12"/>
      <c r="IZN104" s="12"/>
      <c r="IZO104" s="12"/>
      <c r="IZP104" s="12"/>
      <c r="IZQ104" s="12"/>
      <c r="IZR104" s="12"/>
      <c r="IZS104" s="12"/>
      <c r="IZT104" s="12"/>
      <c r="IZU104" s="12"/>
      <c r="IZV104" s="12"/>
      <c r="IZW104" s="12"/>
      <c r="IZX104" s="12"/>
      <c r="IZY104" s="12"/>
      <c r="IZZ104" s="12"/>
      <c r="JAA104" s="12"/>
      <c r="JAB104" s="12"/>
      <c r="JAC104" s="12"/>
      <c r="JAD104" s="12"/>
      <c r="JAE104" s="12"/>
      <c r="JAF104" s="12"/>
      <c r="JAG104" s="12"/>
      <c r="JAH104" s="12"/>
      <c r="JAI104" s="12"/>
      <c r="JAJ104" s="12"/>
      <c r="JAK104" s="12"/>
      <c r="JAL104" s="12"/>
      <c r="JAM104" s="12"/>
      <c r="JAN104" s="12"/>
      <c r="JAO104" s="12"/>
      <c r="JAP104" s="12"/>
      <c r="JAQ104" s="12"/>
      <c r="JAR104" s="12"/>
      <c r="JAS104" s="12"/>
      <c r="JAT104" s="12"/>
      <c r="JAU104" s="12"/>
      <c r="JAV104" s="12"/>
      <c r="JAW104" s="12"/>
      <c r="JAX104" s="12"/>
      <c r="JAY104" s="12"/>
      <c r="JAZ104" s="12"/>
      <c r="JBA104" s="12"/>
      <c r="JBB104" s="12"/>
      <c r="JBC104" s="12"/>
      <c r="JBD104" s="12"/>
      <c r="JBE104" s="12"/>
      <c r="JBF104" s="12"/>
      <c r="JBG104" s="12"/>
      <c r="JBH104" s="12"/>
      <c r="JBI104" s="12"/>
      <c r="JBJ104" s="12"/>
      <c r="JBK104" s="12"/>
      <c r="JBL104" s="12"/>
      <c r="JBM104" s="12"/>
      <c r="JBN104" s="12"/>
      <c r="JBO104" s="12"/>
      <c r="JBP104" s="12"/>
      <c r="JBQ104" s="12"/>
      <c r="JBR104" s="12"/>
      <c r="JBS104" s="12"/>
      <c r="JBT104" s="12"/>
      <c r="JBU104" s="12"/>
      <c r="JBV104" s="12"/>
      <c r="JBW104" s="12"/>
      <c r="JBX104" s="12"/>
      <c r="JBY104" s="12"/>
      <c r="JBZ104" s="12"/>
      <c r="JCA104" s="12"/>
      <c r="JCB104" s="12"/>
      <c r="JCC104" s="12"/>
      <c r="JCD104" s="12"/>
      <c r="JCE104" s="12"/>
      <c r="JCF104" s="12"/>
      <c r="JCG104" s="12"/>
      <c r="JCH104" s="12"/>
      <c r="JCI104" s="12"/>
      <c r="JCJ104" s="12"/>
      <c r="JCK104" s="12"/>
      <c r="JCL104" s="12"/>
      <c r="JCM104" s="12"/>
      <c r="JCN104" s="12"/>
      <c r="JCO104" s="12"/>
      <c r="JCP104" s="12"/>
      <c r="JCQ104" s="12"/>
      <c r="JCR104" s="12"/>
      <c r="JCS104" s="12"/>
      <c r="JCT104" s="12"/>
      <c r="JCU104" s="12"/>
      <c r="JCV104" s="12"/>
      <c r="JCW104" s="12"/>
      <c r="JCX104" s="12"/>
      <c r="JCY104" s="12"/>
      <c r="JCZ104" s="12"/>
      <c r="JDA104" s="12"/>
      <c r="JDB104" s="12"/>
      <c r="JDC104" s="12"/>
      <c r="JDD104" s="12"/>
      <c r="JDE104" s="12"/>
      <c r="JDF104" s="12"/>
      <c r="JDG104" s="12"/>
      <c r="JDH104" s="12"/>
      <c r="JDI104" s="12"/>
      <c r="JDJ104" s="12"/>
      <c r="JDK104" s="12"/>
      <c r="JDL104" s="12"/>
      <c r="JDM104" s="12"/>
      <c r="JDN104" s="12"/>
      <c r="JDO104" s="12"/>
      <c r="JDP104" s="12"/>
      <c r="JDQ104" s="12"/>
      <c r="JDR104" s="12"/>
      <c r="JDS104" s="12"/>
      <c r="JDT104" s="12"/>
      <c r="JDU104" s="12"/>
      <c r="JDV104" s="12"/>
      <c r="JDW104" s="12"/>
      <c r="JDX104" s="12"/>
      <c r="JDY104" s="12"/>
      <c r="JDZ104" s="12"/>
      <c r="JEA104" s="12"/>
      <c r="JEB104" s="12"/>
      <c r="JEC104" s="12"/>
      <c r="JED104" s="12"/>
      <c r="JEE104" s="12"/>
      <c r="JEF104" s="12"/>
      <c r="JEG104" s="12"/>
      <c r="JEH104" s="12"/>
      <c r="JEI104" s="12"/>
      <c r="JEJ104" s="12"/>
      <c r="JEK104" s="12"/>
      <c r="JEL104" s="12"/>
      <c r="JEM104" s="12"/>
      <c r="JEN104" s="12"/>
      <c r="JEO104" s="12"/>
      <c r="JEP104" s="12"/>
      <c r="JEQ104" s="12"/>
      <c r="JER104" s="12"/>
      <c r="JES104" s="12"/>
      <c r="JET104" s="12"/>
      <c r="JEU104" s="12"/>
      <c r="JEV104" s="12"/>
      <c r="JEW104" s="12"/>
      <c r="JEX104" s="12"/>
      <c r="JEY104" s="12"/>
      <c r="JEZ104" s="12"/>
      <c r="JFA104" s="12"/>
      <c r="JFB104" s="12"/>
      <c r="JFC104" s="12"/>
      <c r="JFD104" s="12"/>
      <c r="JFE104" s="12"/>
      <c r="JFF104" s="12"/>
      <c r="JFG104" s="12"/>
      <c r="JFH104" s="12"/>
      <c r="JFI104" s="12"/>
      <c r="JFJ104" s="12"/>
      <c r="JFK104" s="12"/>
      <c r="JFL104" s="12"/>
      <c r="JFM104" s="12"/>
      <c r="JFN104" s="12"/>
      <c r="JFO104" s="12"/>
      <c r="JFP104" s="12"/>
      <c r="JFQ104" s="12"/>
      <c r="JFR104" s="12"/>
      <c r="JFS104" s="12"/>
      <c r="JFT104" s="12"/>
      <c r="JFU104" s="12"/>
      <c r="JFV104" s="12"/>
      <c r="JFW104" s="12"/>
      <c r="JFX104" s="12"/>
      <c r="JFY104" s="12"/>
      <c r="JFZ104" s="12"/>
      <c r="JGA104" s="12"/>
      <c r="JGB104" s="12"/>
      <c r="JGC104" s="12"/>
      <c r="JGD104" s="12"/>
      <c r="JGE104" s="12"/>
      <c r="JGF104" s="12"/>
      <c r="JGG104" s="12"/>
      <c r="JGH104" s="12"/>
      <c r="JGI104" s="12"/>
      <c r="JGJ104" s="12"/>
      <c r="JGK104" s="12"/>
      <c r="JGL104" s="12"/>
      <c r="JGM104" s="12"/>
      <c r="JGN104" s="12"/>
      <c r="JGO104" s="12"/>
      <c r="JGP104" s="12"/>
      <c r="JGQ104" s="12"/>
      <c r="JGR104" s="12"/>
      <c r="JGS104" s="12"/>
      <c r="JGT104" s="12"/>
      <c r="JGU104" s="12"/>
      <c r="JGV104" s="12"/>
      <c r="JGW104" s="12"/>
      <c r="JGX104" s="12"/>
      <c r="JGY104" s="12"/>
      <c r="JGZ104" s="12"/>
      <c r="JHA104" s="12"/>
      <c r="JHB104" s="12"/>
      <c r="JHC104" s="12"/>
      <c r="JHD104" s="12"/>
      <c r="JHE104" s="12"/>
      <c r="JHF104" s="12"/>
      <c r="JHG104" s="12"/>
      <c r="JHH104" s="12"/>
      <c r="JHI104" s="12"/>
      <c r="JHJ104" s="12"/>
      <c r="JHK104" s="12"/>
      <c r="JHL104" s="12"/>
      <c r="JHM104" s="12"/>
      <c r="JHN104" s="12"/>
      <c r="JHO104" s="12"/>
      <c r="JHP104" s="12"/>
      <c r="JHQ104" s="12"/>
      <c r="JHR104" s="12"/>
      <c r="JHS104" s="12"/>
      <c r="JHT104" s="12"/>
      <c r="JHU104" s="12"/>
      <c r="JHV104" s="12"/>
      <c r="JHW104" s="12"/>
      <c r="JHX104" s="12"/>
      <c r="JHY104" s="12"/>
      <c r="JHZ104" s="12"/>
      <c r="JIA104" s="12"/>
      <c r="JIB104" s="12"/>
      <c r="JIC104" s="12"/>
      <c r="JID104" s="12"/>
      <c r="JIE104" s="12"/>
      <c r="JIF104" s="12"/>
      <c r="JIG104" s="12"/>
      <c r="JIH104" s="12"/>
      <c r="JII104" s="12"/>
      <c r="JIJ104" s="12"/>
      <c r="JIK104" s="12"/>
      <c r="JIL104" s="12"/>
      <c r="JIM104" s="12"/>
      <c r="JIN104" s="12"/>
      <c r="JIO104" s="12"/>
      <c r="JIP104" s="12"/>
      <c r="JIQ104" s="12"/>
      <c r="JIR104" s="12"/>
      <c r="JIS104" s="12"/>
      <c r="JIT104" s="12"/>
      <c r="JIU104" s="12"/>
      <c r="JIV104" s="12"/>
      <c r="JIW104" s="12"/>
      <c r="JIX104" s="12"/>
      <c r="JIY104" s="12"/>
      <c r="JIZ104" s="12"/>
      <c r="JJA104" s="12"/>
      <c r="JJB104" s="12"/>
      <c r="JJC104" s="12"/>
      <c r="JJD104" s="12"/>
      <c r="JJE104" s="12"/>
      <c r="JJF104" s="12"/>
      <c r="JJG104" s="12"/>
      <c r="JJH104" s="12"/>
      <c r="JJI104" s="12"/>
      <c r="JJJ104" s="12"/>
      <c r="JJK104" s="12"/>
      <c r="JJL104" s="12"/>
      <c r="JJM104" s="12"/>
      <c r="JJN104" s="12"/>
      <c r="JJO104" s="12"/>
      <c r="JJP104" s="12"/>
      <c r="JJQ104" s="12"/>
      <c r="JJR104" s="12"/>
      <c r="JJS104" s="12"/>
      <c r="JJT104" s="12"/>
      <c r="JJU104" s="12"/>
      <c r="JJV104" s="12"/>
      <c r="JJW104" s="12"/>
      <c r="JJX104" s="12"/>
      <c r="JJY104" s="12"/>
      <c r="JJZ104" s="12"/>
      <c r="JKA104" s="12"/>
      <c r="JKB104" s="12"/>
      <c r="JKC104" s="12"/>
      <c r="JKD104" s="12"/>
      <c r="JKE104" s="12"/>
      <c r="JKF104" s="12"/>
      <c r="JKG104" s="12"/>
      <c r="JKH104" s="12"/>
      <c r="JKI104" s="12"/>
      <c r="JKJ104" s="12"/>
      <c r="JKK104" s="12"/>
      <c r="JKL104" s="12"/>
      <c r="JKM104" s="12"/>
      <c r="JKN104" s="12"/>
      <c r="JKO104" s="12"/>
      <c r="JKP104" s="12"/>
      <c r="JKQ104" s="12"/>
      <c r="JKR104" s="12"/>
      <c r="JKS104" s="12"/>
      <c r="JKT104" s="12"/>
      <c r="JKU104" s="12"/>
      <c r="JKV104" s="12"/>
      <c r="JKW104" s="12"/>
      <c r="JKX104" s="12"/>
      <c r="JKY104" s="12"/>
      <c r="JKZ104" s="12"/>
      <c r="JLA104" s="12"/>
      <c r="JLB104" s="12"/>
      <c r="JLC104" s="12"/>
      <c r="JLD104" s="12"/>
      <c r="JLE104" s="12"/>
      <c r="JLF104" s="12"/>
      <c r="JLG104" s="12"/>
      <c r="JLH104" s="12"/>
      <c r="JLI104" s="12"/>
      <c r="JLJ104" s="12"/>
      <c r="JLK104" s="12"/>
      <c r="JLL104" s="12"/>
      <c r="JLM104" s="12"/>
      <c r="JLN104" s="12"/>
      <c r="JLO104" s="12"/>
      <c r="JLP104" s="12"/>
      <c r="JLQ104" s="12"/>
      <c r="JLR104" s="12"/>
      <c r="JLS104" s="12"/>
      <c r="JLT104" s="12"/>
      <c r="JLU104" s="12"/>
      <c r="JLV104" s="12"/>
      <c r="JLW104" s="12"/>
      <c r="JLX104" s="12"/>
      <c r="JLY104" s="12"/>
      <c r="JLZ104" s="12"/>
      <c r="JMA104" s="12"/>
      <c r="JMB104" s="12"/>
      <c r="JMC104" s="12"/>
      <c r="JMD104" s="12"/>
      <c r="JME104" s="12"/>
      <c r="JMF104" s="12"/>
      <c r="JMG104" s="12"/>
      <c r="JMH104" s="12"/>
      <c r="JMI104" s="12"/>
      <c r="JMJ104" s="12"/>
      <c r="JMK104" s="12"/>
      <c r="JML104" s="12"/>
      <c r="JMM104" s="12"/>
      <c r="JMN104" s="12"/>
      <c r="JMO104" s="12"/>
      <c r="JMP104" s="12"/>
      <c r="JMQ104" s="12"/>
      <c r="JMR104" s="12"/>
      <c r="JMS104" s="12"/>
      <c r="JMT104" s="12"/>
      <c r="JMU104" s="12"/>
      <c r="JMV104" s="12"/>
      <c r="JMW104" s="12"/>
      <c r="JMX104" s="12"/>
      <c r="JMY104" s="12"/>
      <c r="JMZ104" s="12"/>
      <c r="JNA104" s="12"/>
      <c r="JNB104" s="12"/>
      <c r="JNC104" s="12"/>
      <c r="JND104" s="12"/>
      <c r="JNE104" s="12"/>
      <c r="JNF104" s="12"/>
      <c r="JNG104" s="12"/>
      <c r="JNH104" s="12"/>
      <c r="JNI104" s="12"/>
      <c r="JNJ104" s="12"/>
      <c r="JNK104" s="12"/>
      <c r="JNL104" s="12"/>
      <c r="JNM104" s="12"/>
      <c r="JNN104" s="12"/>
      <c r="JNO104" s="12"/>
      <c r="JNP104" s="12"/>
      <c r="JNQ104" s="12"/>
      <c r="JNR104" s="12"/>
      <c r="JNS104" s="12"/>
      <c r="JNT104" s="12"/>
      <c r="JNU104" s="12"/>
      <c r="JNV104" s="12"/>
      <c r="JNW104" s="12"/>
      <c r="JNX104" s="12"/>
      <c r="JNY104" s="12"/>
      <c r="JNZ104" s="12"/>
      <c r="JOA104" s="12"/>
      <c r="JOB104" s="12"/>
      <c r="JOC104" s="12"/>
      <c r="JOD104" s="12"/>
      <c r="JOE104" s="12"/>
      <c r="JOF104" s="12"/>
      <c r="JOG104" s="12"/>
      <c r="JOH104" s="12"/>
      <c r="JOI104" s="12"/>
      <c r="JOJ104" s="12"/>
      <c r="JOK104" s="12"/>
      <c r="JOL104" s="12"/>
      <c r="JOM104" s="12"/>
      <c r="JON104" s="12"/>
      <c r="JOO104" s="12"/>
      <c r="JOP104" s="12"/>
      <c r="JOQ104" s="12"/>
      <c r="JOR104" s="12"/>
      <c r="JOS104" s="12"/>
      <c r="JOT104" s="12"/>
      <c r="JOU104" s="12"/>
      <c r="JOV104" s="12"/>
      <c r="JOW104" s="12"/>
      <c r="JOX104" s="12"/>
      <c r="JOY104" s="12"/>
      <c r="JOZ104" s="12"/>
      <c r="JPA104" s="12"/>
      <c r="JPB104" s="12"/>
      <c r="JPC104" s="12"/>
      <c r="JPD104" s="12"/>
      <c r="JPE104" s="12"/>
      <c r="JPF104" s="12"/>
      <c r="JPG104" s="12"/>
      <c r="JPH104" s="12"/>
      <c r="JPI104" s="12"/>
      <c r="JPJ104" s="12"/>
      <c r="JPK104" s="12"/>
      <c r="JPL104" s="12"/>
      <c r="JPM104" s="12"/>
      <c r="JPN104" s="12"/>
      <c r="JPO104" s="12"/>
      <c r="JPP104" s="12"/>
      <c r="JPQ104" s="12"/>
      <c r="JPR104" s="12"/>
      <c r="JPS104" s="12"/>
      <c r="JPT104" s="12"/>
      <c r="JPU104" s="12"/>
      <c r="JPV104" s="12"/>
      <c r="JPW104" s="12"/>
      <c r="JPX104" s="12"/>
      <c r="JPY104" s="12"/>
      <c r="JPZ104" s="12"/>
      <c r="JQA104" s="12"/>
      <c r="JQB104" s="12"/>
      <c r="JQC104" s="12"/>
      <c r="JQD104" s="12"/>
      <c r="JQE104" s="12"/>
      <c r="JQF104" s="12"/>
      <c r="JQG104" s="12"/>
      <c r="JQH104" s="12"/>
      <c r="JQI104" s="12"/>
      <c r="JQJ104" s="12"/>
      <c r="JQK104" s="12"/>
      <c r="JQL104" s="12"/>
      <c r="JQM104" s="12"/>
      <c r="JQN104" s="12"/>
      <c r="JQO104" s="12"/>
      <c r="JQP104" s="12"/>
      <c r="JQQ104" s="12"/>
      <c r="JQR104" s="12"/>
      <c r="JQS104" s="12"/>
      <c r="JQT104" s="12"/>
      <c r="JQU104" s="12"/>
      <c r="JQV104" s="12"/>
      <c r="JQW104" s="12"/>
      <c r="JQX104" s="12"/>
      <c r="JQY104" s="12"/>
      <c r="JQZ104" s="12"/>
      <c r="JRA104" s="12"/>
      <c r="JRB104" s="12"/>
      <c r="JRC104" s="12"/>
      <c r="JRD104" s="12"/>
      <c r="JRE104" s="12"/>
      <c r="JRF104" s="12"/>
      <c r="JRG104" s="12"/>
      <c r="JRH104" s="12"/>
      <c r="JRI104" s="12"/>
      <c r="JRJ104" s="12"/>
      <c r="JRK104" s="12"/>
      <c r="JRL104" s="12"/>
      <c r="JRM104" s="12"/>
      <c r="JRN104" s="12"/>
      <c r="JRO104" s="12"/>
      <c r="JRP104" s="12"/>
      <c r="JRQ104" s="12"/>
      <c r="JRR104" s="12"/>
      <c r="JRS104" s="12"/>
      <c r="JRT104" s="12"/>
      <c r="JRU104" s="12"/>
      <c r="JRV104" s="12"/>
      <c r="JRW104" s="12"/>
      <c r="JRX104" s="12"/>
      <c r="JRY104" s="12"/>
      <c r="JRZ104" s="12"/>
      <c r="JSA104" s="12"/>
      <c r="JSB104" s="12"/>
      <c r="JSC104" s="12"/>
      <c r="JSD104" s="12"/>
      <c r="JSE104" s="12"/>
      <c r="JSF104" s="12"/>
      <c r="JSG104" s="12"/>
      <c r="JSH104" s="12"/>
      <c r="JSI104" s="12"/>
      <c r="JSJ104" s="12"/>
      <c r="JSK104" s="12"/>
      <c r="JSL104" s="12"/>
      <c r="JSM104" s="12"/>
      <c r="JSN104" s="12"/>
      <c r="JSO104" s="12"/>
      <c r="JSP104" s="12"/>
      <c r="JSQ104" s="12"/>
      <c r="JSR104" s="12"/>
      <c r="JSS104" s="12"/>
      <c r="JST104" s="12"/>
      <c r="JSU104" s="12"/>
      <c r="JSV104" s="12"/>
      <c r="JSW104" s="12"/>
      <c r="JSX104" s="12"/>
      <c r="JSY104" s="12"/>
      <c r="JSZ104" s="12"/>
      <c r="JTA104" s="12"/>
      <c r="JTB104" s="12"/>
      <c r="JTC104" s="12"/>
      <c r="JTD104" s="12"/>
      <c r="JTE104" s="12"/>
      <c r="JTF104" s="12"/>
      <c r="JTG104" s="12"/>
      <c r="JTH104" s="12"/>
      <c r="JTI104" s="12"/>
      <c r="JTJ104" s="12"/>
      <c r="JTK104" s="12"/>
      <c r="JTL104" s="12"/>
      <c r="JTM104" s="12"/>
      <c r="JTN104" s="12"/>
      <c r="JTO104" s="12"/>
      <c r="JTP104" s="12"/>
      <c r="JTQ104" s="12"/>
      <c r="JTR104" s="12"/>
      <c r="JTS104" s="12"/>
      <c r="JTT104" s="12"/>
      <c r="JTU104" s="12"/>
      <c r="JTV104" s="12"/>
      <c r="JTW104" s="12"/>
      <c r="JTX104" s="12"/>
      <c r="JTY104" s="12"/>
      <c r="JTZ104" s="12"/>
      <c r="JUA104" s="12"/>
      <c r="JUB104" s="12"/>
      <c r="JUC104" s="12"/>
      <c r="JUD104" s="12"/>
      <c r="JUE104" s="12"/>
      <c r="JUF104" s="12"/>
      <c r="JUG104" s="12"/>
      <c r="JUH104" s="12"/>
      <c r="JUI104" s="12"/>
      <c r="JUJ104" s="12"/>
      <c r="JUK104" s="12"/>
      <c r="JUL104" s="12"/>
      <c r="JUM104" s="12"/>
      <c r="JUN104" s="12"/>
      <c r="JUO104" s="12"/>
      <c r="JUP104" s="12"/>
      <c r="JUQ104" s="12"/>
      <c r="JUR104" s="12"/>
      <c r="JUS104" s="12"/>
      <c r="JUT104" s="12"/>
      <c r="JUU104" s="12"/>
      <c r="JUV104" s="12"/>
      <c r="JUW104" s="12"/>
      <c r="JUX104" s="12"/>
      <c r="JUY104" s="12"/>
      <c r="JUZ104" s="12"/>
      <c r="JVA104" s="12"/>
      <c r="JVB104" s="12"/>
      <c r="JVC104" s="12"/>
      <c r="JVD104" s="12"/>
      <c r="JVE104" s="12"/>
      <c r="JVF104" s="12"/>
      <c r="JVG104" s="12"/>
      <c r="JVH104" s="12"/>
      <c r="JVI104" s="12"/>
      <c r="JVJ104" s="12"/>
      <c r="JVK104" s="12"/>
      <c r="JVL104" s="12"/>
      <c r="JVM104" s="12"/>
      <c r="JVN104" s="12"/>
      <c r="JVO104" s="12"/>
      <c r="JVP104" s="12"/>
      <c r="JVQ104" s="12"/>
      <c r="JVR104" s="12"/>
      <c r="JVS104" s="12"/>
      <c r="JVT104" s="12"/>
      <c r="JVU104" s="12"/>
      <c r="JVV104" s="12"/>
      <c r="JVW104" s="12"/>
      <c r="JVX104" s="12"/>
      <c r="JVY104" s="12"/>
      <c r="JVZ104" s="12"/>
      <c r="JWA104" s="12"/>
      <c r="JWB104" s="12"/>
      <c r="JWC104" s="12"/>
      <c r="JWD104" s="12"/>
      <c r="JWE104" s="12"/>
      <c r="JWF104" s="12"/>
      <c r="JWG104" s="12"/>
      <c r="JWH104" s="12"/>
      <c r="JWI104" s="12"/>
      <c r="JWJ104" s="12"/>
      <c r="JWK104" s="12"/>
      <c r="JWL104" s="12"/>
      <c r="JWM104" s="12"/>
      <c r="JWN104" s="12"/>
      <c r="JWO104" s="12"/>
      <c r="JWP104" s="12"/>
      <c r="JWQ104" s="12"/>
      <c r="JWR104" s="12"/>
      <c r="JWS104" s="12"/>
      <c r="JWT104" s="12"/>
      <c r="JWU104" s="12"/>
      <c r="JWV104" s="12"/>
      <c r="JWW104" s="12"/>
      <c r="JWX104" s="12"/>
      <c r="JWY104" s="12"/>
      <c r="JWZ104" s="12"/>
      <c r="JXA104" s="12"/>
      <c r="JXB104" s="12"/>
      <c r="JXC104" s="12"/>
      <c r="JXD104" s="12"/>
      <c r="JXE104" s="12"/>
      <c r="JXF104" s="12"/>
      <c r="JXG104" s="12"/>
      <c r="JXH104" s="12"/>
      <c r="JXI104" s="12"/>
      <c r="JXJ104" s="12"/>
      <c r="JXK104" s="12"/>
      <c r="JXL104" s="12"/>
      <c r="JXM104" s="12"/>
      <c r="JXN104" s="12"/>
      <c r="JXO104" s="12"/>
      <c r="JXP104" s="12"/>
      <c r="JXQ104" s="12"/>
      <c r="JXR104" s="12"/>
      <c r="JXS104" s="12"/>
      <c r="JXT104" s="12"/>
      <c r="JXU104" s="12"/>
      <c r="JXV104" s="12"/>
      <c r="JXW104" s="12"/>
      <c r="JXX104" s="12"/>
      <c r="JXY104" s="12"/>
      <c r="JXZ104" s="12"/>
      <c r="JYA104" s="12"/>
      <c r="JYB104" s="12"/>
      <c r="JYC104" s="12"/>
      <c r="JYD104" s="12"/>
      <c r="JYE104" s="12"/>
      <c r="JYF104" s="12"/>
      <c r="JYG104" s="12"/>
      <c r="JYH104" s="12"/>
      <c r="JYI104" s="12"/>
      <c r="JYJ104" s="12"/>
      <c r="JYK104" s="12"/>
      <c r="JYL104" s="12"/>
      <c r="JYM104" s="12"/>
      <c r="JYN104" s="12"/>
      <c r="JYO104" s="12"/>
      <c r="JYP104" s="12"/>
      <c r="JYQ104" s="12"/>
      <c r="JYR104" s="12"/>
      <c r="JYS104" s="12"/>
      <c r="JYT104" s="12"/>
      <c r="JYU104" s="12"/>
      <c r="JYV104" s="12"/>
      <c r="JYW104" s="12"/>
      <c r="JYX104" s="12"/>
      <c r="JYY104" s="12"/>
      <c r="JYZ104" s="12"/>
      <c r="JZA104" s="12"/>
      <c r="JZB104" s="12"/>
      <c r="JZC104" s="12"/>
      <c r="JZD104" s="12"/>
      <c r="JZE104" s="12"/>
      <c r="JZF104" s="12"/>
      <c r="JZG104" s="12"/>
      <c r="JZH104" s="12"/>
      <c r="JZI104" s="12"/>
      <c r="JZJ104" s="12"/>
      <c r="JZK104" s="12"/>
      <c r="JZL104" s="12"/>
      <c r="JZM104" s="12"/>
      <c r="JZN104" s="12"/>
      <c r="JZO104" s="12"/>
      <c r="JZP104" s="12"/>
      <c r="JZQ104" s="12"/>
      <c r="JZR104" s="12"/>
      <c r="JZS104" s="12"/>
      <c r="JZT104" s="12"/>
      <c r="JZU104" s="12"/>
      <c r="JZV104" s="12"/>
      <c r="JZW104" s="12"/>
      <c r="JZX104" s="12"/>
      <c r="JZY104" s="12"/>
      <c r="JZZ104" s="12"/>
      <c r="KAA104" s="12"/>
      <c r="KAB104" s="12"/>
      <c r="KAC104" s="12"/>
      <c r="KAD104" s="12"/>
      <c r="KAE104" s="12"/>
      <c r="KAF104" s="12"/>
      <c r="KAG104" s="12"/>
      <c r="KAH104" s="12"/>
      <c r="KAI104" s="12"/>
      <c r="KAJ104" s="12"/>
      <c r="KAK104" s="12"/>
      <c r="KAL104" s="12"/>
      <c r="KAM104" s="12"/>
      <c r="KAN104" s="12"/>
      <c r="KAO104" s="12"/>
      <c r="KAP104" s="12"/>
      <c r="KAQ104" s="12"/>
      <c r="KAR104" s="12"/>
      <c r="KAS104" s="12"/>
      <c r="KAT104" s="12"/>
      <c r="KAU104" s="12"/>
      <c r="KAV104" s="12"/>
      <c r="KAW104" s="12"/>
      <c r="KAX104" s="12"/>
      <c r="KAY104" s="12"/>
      <c r="KAZ104" s="12"/>
      <c r="KBA104" s="12"/>
      <c r="KBB104" s="12"/>
      <c r="KBC104" s="12"/>
      <c r="KBD104" s="12"/>
      <c r="KBE104" s="12"/>
      <c r="KBF104" s="12"/>
      <c r="KBG104" s="12"/>
      <c r="KBH104" s="12"/>
      <c r="KBI104" s="12"/>
      <c r="KBJ104" s="12"/>
      <c r="KBK104" s="12"/>
      <c r="KBL104" s="12"/>
      <c r="KBM104" s="12"/>
      <c r="KBN104" s="12"/>
      <c r="KBO104" s="12"/>
      <c r="KBP104" s="12"/>
      <c r="KBQ104" s="12"/>
      <c r="KBR104" s="12"/>
      <c r="KBS104" s="12"/>
      <c r="KBT104" s="12"/>
      <c r="KBU104" s="12"/>
      <c r="KBV104" s="12"/>
      <c r="KBW104" s="12"/>
      <c r="KBX104" s="12"/>
      <c r="KBY104" s="12"/>
      <c r="KBZ104" s="12"/>
      <c r="KCA104" s="12"/>
      <c r="KCB104" s="12"/>
      <c r="KCC104" s="12"/>
      <c r="KCD104" s="12"/>
      <c r="KCE104" s="12"/>
      <c r="KCF104" s="12"/>
      <c r="KCG104" s="12"/>
      <c r="KCH104" s="12"/>
      <c r="KCI104" s="12"/>
      <c r="KCJ104" s="12"/>
      <c r="KCK104" s="12"/>
      <c r="KCL104" s="12"/>
      <c r="KCM104" s="12"/>
      <c r="KCN104" s="12"/>
      <c r="KCO104" s="12"/>
      <c r="KCP104" s="12"/>
      <c r="KCQ104" s="12"/>
      <c r="KCR104" s="12"/>
      <c r="KCS104" s="12"/>
      <c r="KCT104" s="12"/>
      <c r="KCU104" s="12"/>
      <c r="KCV104" s="12"/>
      <c r="KCW104" s="12"/>
      <c r="KCX104" s="12"/>
      <c r="KCY104" s="12"/>
      <c r="KCZ104" s="12"/>
      <c r="KDA104" s="12"/>
      <c r="KDB104" s="12"/>
      <c r="KDC104" s="12"/>
      <c r="KDD104" s="12"/>
      <c r="KDE104" s="12"/>
      <c r="KDF104" s="12"/>
      <c r="KDG104" s="12"/>
      <c r="KDH104" s="12"/>
      <c r="KDI104" s="12"/>
      <c r="KDJ104" s="12"/>
      <c r="KDK104" s="12"/>
      <c r="KDL104" s="12"/>
      <c r="KDM104" s="12"/>
      <c r="KDN104" s="12"/>
      <c r="KDO104" s="12"/>
      <c r="KDP104" s="12"/>
      <c r="KDQ104" s="12"/>
      <c r="KDR104" s="12"/>
      <c r="KDS104" s="12"/>
      <c r="KDT104" s="12"/>
      <c r="KDU104" s="12"/>
      <c r="KDV104" s="12"/>
      <c r="KDW104" s="12"/>
      <c r="KDX104" s="12"/>
      <c r="KDY104" s="12"/>
      <c r="KDZ104" s="12"/>
      <c r="KEA104" s="12"/>
      <c r="KEB104" s="12"/>
      <c r="KEC104" s="12"/>
      <c r="KED104" s="12"/>
      <c r="KEE104" s="12"/>
      <c r="KEF104" s="12"/>
      <c r="KEG104" s="12"/>
      <c r="KEH104" s="12"/>
      <c r="KEI104" s="12"/>
      <c r="KEJ104" s="12"/>
      <c r="KEK104" s="12"/>
      <c r="KEL104" s="12"/>
      <c r="KEM104" s="12"/>
      <c r="KEN104" s="12"/>
      <c r="KEO104" s="12"/>
      <c r="KEP104" s="12"/>
      <c r="KEQ104" s="12"/>
      <c r="KER104" s="12"/>
      <c r="KES104" s="12"/>
      <c r="KET104" s="12"/>
      <c r="KEU104" s="12"/>
      <c r="KEV104" s="12"/>
      <c r="KEW104" s="12"/>
      <c r="KEX104" s="12"/>
      <c r="KEY104" s="12"/>
      <c r="KEZ104" s="12"/>
      <c r="KFA104" s="12"/>
      <c r="KFB104" s="12"/>
      <c r="KFC104" s="12"/>
      <c r="KFD104" s="12"/>
      <c r="KFE104" s="12"/>
      <c r="KFF104" s="12"/>
      <c r="KFG104" s="12"/>
      <c r="KFH104" s="12"/>
      <c r="KFI104" s="12"/>
      <c r="KFJ104" s="12"/>
      <c r="KFK104" s="12"/>
      <c r="KFL104" s="12"/>
      <c r="KFM104" s="12"/>
      <c r="KFN104" s="12"/>
      <c r="KFO104" s="12"/>
      <c r="KFP104" s="12"/>
      <c r="KFQ104" s="12"/>
      <c r="KFR104" s="12"/>
      <c r="KFS104" s="12"/>
      <c r="KFT104" s="12"/>
      <c r="KFU104" s="12"/>
      <c r="KFV104" s="12"/>
      <c r="KFW104" s="12"/>
      <c r="KFX104" s="12"/>
      <c r="KFY104" s="12"/>
      <c r="KFZ104" s="12"/>
      <c r="KGA104" s="12"/>
      <c r="KGB104" s="12"/>
      <c r="KGC104" s="12"/>
      <c r="KGD104" s="12"/>
      <c r="KGE104" s="12"/>
      <c r="KGF104" s="12"/>
      <c r="KGG104" s="12"/>
      <c r="KGH104" s="12"/>
      <c r="KGI104" s="12"/>
      <c r="KGJ104" s="12"/>
      <c r="KGK104" s="12"/>
      <c r="KGL104" s="12"/>
      <c r="KGM104" s="12"/>
      <c r="KGN104" s="12"/>
      <c r="KGO104" s="12"/>
      <c r="KGP104" s="12"/>
      <c r="KGQ104" s="12"/>
      <c r="KGR104" s="12"/>
      <c r="KGS104" s="12"/>
      <c r="KGT104" s="12"/>
      <c r="KGU104" s="12"/>
      <c r="KGV104" s="12"/>
      <c r="KGW104" s="12"/>
      <c r="KGX104" s="12"/>
      <c r="KGY104" s="12"/>
      <c r="KGZ104" s="12"/>
      <c r="KHA104" s="12"/>
      <c r="KHB104" s="12"/>
      <c r="KHC104" s="12"/>
      <c r="KHD104" s="12"/>
      <c r="KHE104" s="12"/>
      <c r="KHF104" s="12"/>
      <c r="KHG104" s="12"/>
      <c r="KHH104" s="12"/>
      <c r="KHI104" s="12"/>
      <c r="KHJ104" s="12"/>
      <c r="KHK104" s="12"/>
      <c r="KHL104" s="12"/>
      <c r="KHM104" s="12"/>
      <c r="KHN104" s="12"/>
      <c r="KHO104" s="12"/>
      <c r="KHP104" s="12"/>
      <c r="KHQ104" s="12"/>
      <c r="KHR104" s="12"/>
      <c r="KHS104" s="12"/>
      <c r="KHT104" s="12"/>
      <c r="KHU104" s="12"/>
      <c r="KHV104" s="12"/>
      <c r="KHW104" s="12"/>
      <c r="KHX104" s="12"/>
      <c r="KHY104" s="12"/>
      <c r="KHZ104" s="12"/>
      <c r="KIA104" s="12"/>
      <c r="KIB104" s="12"/>
      <c r="KIC104" s="12"/>
      <c r="KID104" s="12"/>
      <c r="KIE104" s="12"/>
      <c r="KIF104" s="12"/>
      <c r="KIG104" s="12"/>
      <c r="KIH104" s="12"/>
      <c r="KII104" s="12"/>
      <c r="KIJ104" s="12"/>
      <c r="KIK104" s="12"/>
      <c r="KIL104" s="12"/>
      <c r="KIM104" s="12"/>
      <c r="KIN104" s="12"/>
      <c r="KIO104" s="12"/>
      <c r="KIP104" s="12"/>
      <c r="KIQ104" s="12"/>
      <c r="KIR104" s="12"/>
      <c r="KIS104" s="12"/>
      <c r="KIT104" s="12"/>
      <c r="KIU104" s="12"/>
      <c r="KIV104" s="12"/>
      <c r="KIW104" s="12"/>
      <c r="KIX104" s="12"/>
      <c r="KIY104" s="12"/>
      <c r="KIZ104" s="12"/>
      <c r="KJA104" s="12"/>
      <c r="KJB104" s="12"/>
      <c r="KJC104" s="12"/>
      <c r="KJD104" s="12"/>
      <c r="KJE104" s="12"/>
      <c r="KJF104" s="12"/>
      <c r="KJG104" s="12"/>
      <c r="KJH104" s="12"/>
      <c r="KJI104" s="12"/>
      <c r="KJJ104" s="12"/>
      <c r="KJK104" s="12"/>
      <c r="KJL104" s="12"/>
      <c r="KJM104" s="12"/>
      <c r="KJN104" s="12"/>
      <c r="KJO104" s="12"/>
      <c r="KJP104" s="12"/>
      <c r="KJQ104" s="12"/>
      <c r="KJR104" s="12"/>
      <c r="KJS104" s="12"/>
      <c r="KJT104" s="12"/>
      <c r="KJU104" s="12"/>
      <c r="KJV104" s="12"/>
      <c r="KJW104" s="12"/>
      <c r="KJX104" s="12"/>
      <c r="KJY104" s="12"/>
      <c r="KJZ104" s="12"/>
      <c r="KKA104" s="12"/>
      <c r="KKB104" s="12"/>
      <c r="KKC104" s="12"/>
      <c r="KKD104" s="12"/>
      <c r="KKE104" s="12"/>
      <c r="KKF104" s="12"/>
      <c r="KKG104" s="12"/>
      <c r="KKH104" s="12"/>
      <c r="KKI104" s="12"/>
      <c r="KKJ104" s="12"/>
      <c r="KKK104" s="12"/>
      <c r="KKL104" s="12"/>
      <c r="KKM104" s="12"/>
      <c r="KKN104" s="12"/>
      <c r="KKO104" s="12"/>
      <c r="KKP104" s="12"/>
      <c r="KKQ104" s="12"/>
      <c r="KKR104" s="12"/>
      <c r="KKS104" s="12"/>
      <c r="KKT104" s="12"/>
      <c r="KKU104" s="12"/>
      <c r="KKV104" s="12"/>
      <c r="KKW104" s="12"/>
      <c r="KKX104" s="12"/>
      <c r="KKY104" s="12"/>
      <c r="KKZ104" s="12"/>
      <c r="KLA104" s="12"/>
      <c r="KLB104" s="12"/>
      <c r="KLC104" s="12"/>
      <c r="KLD104" s="12"/>
      <c r="KLE104" s="12"/>
      <c r="KLF104" s="12"/>
      <c r="KLG104" s="12"/>
      <c r="KLH104" s="12"/>
      <c r="KLI104" s="12"/>
      <c r="KLJ104" s="12"/>
      <c r="KLK104" s="12"/>
      <c r="KLL104" s="12"/>
      <c r="KLM104" s="12"/>
      <c r="KLN104" s="12"/>
      <c r="KLO104" s="12"/>
      <c r="KLP104" s="12"/>
      <c r="KLQ104" s="12"/>
      <c r="KLR104" s="12"/>
      <c r="KLS104" s="12"/>
      <c r="KLT104" s="12"/>
      <c r="KLU104" s="12"/>
      <c r="KLV104" s="12"/>
      <c r="KLW104" s="12"/>
      <c r="KLX104" s="12"/>
      <c r="KLY104" s="12"/>
      <c r="KLZ104" s="12"/>
      <c r="KMA104" s="12"/>
      <c r="KMB104" s="12"/>
      <c r="KMC104" s="12"/>
      <c r="KMD104" s="12"/>
      <c r="KME104" s="12"/>
      <c r="KMF104" s="12"/>
      <c r="KMG104" s="12"/>
      <c r="KMH104" s="12"/>
      <c r="KMI104" s="12"/>
      <c r="KMJ104" s="12"/>
      <c r="KMK104" s="12"/>
      <c r="KML104" s="12"/>
      <c r="KMM104" s="12"/>
      <c r="KMN104" s="12"/>
      <c r="KMO104" s="12"/>
      <c r="KMP104" s="12"/>
      <c r="KMQ104" s="12"/>
      <c r="KMR104" s="12"/>
      <c r="KMS104" s="12"/>
      <c r="KMT104" s="12"/>
      <c r="KMU104" s="12"/>
      <c r="KMV104" s="12"/>
      <c r="KMW104" s="12"/>
      <c r="KMX104" s="12"/>
      <c r="KMY104" s="12"/>
      <c r="KMZ104" s="12"/>
      <c r="KNA104" s="12"/>
      <c r="KNB104" s="12"/>
      <c r="KNC104" s="12"/>
      <c r="KND104" s="12"/>
      <c r="KNE104" s="12"/>
      <c r="KNF104" s="12"/>
      <c r="KNG104" s="12"/>
      <c r="KNH104" s="12"/>
      <c r="KNI104" s="12"/>
      <c r="KNJ104" s="12"/>
      <c r="KNK104" s="12"/>
      <c r="KNL104" s="12"/>
      <c r="KNM104" s="12"/>
      <c r="KNN104" s="12"/>
      <c r="KNO104" s="12"/>
      <c r="KNP104" s="12"/>
      <c r="KNQ104" s="12"/>
      <c r="KNR104" s="12"/>
      <c r="KNS104" s="12"/>
      <c r="KNT104" s="12"/>
      <c r="KNU104" s="12"/>
      <c r="KNV104" s="12"/>
      <c r="KNW104" s="12"/>
      <c r="KNX104" s="12"/>
      <c r="KNY104" s="12"/>
      <c r="KNZ104" s="12"/>
      <c r="KOA104" s="12"/>
      <c r="KOB104" s="12"/>
      <c r="KOC104" s="12"/>
      <c r="KOD104" s="12"/>
      <c r="KOE104" s="12"/>
      <c r="KOF104" s="12"/>
      <c r="KOG104" s="12"/>
      <c r="KOH104" s="12"/>
      <c r="KOI104" s="12"/>
      <c r="KOJ104" s="12"/>
      <c r="KOK104" s="12"/>
      <c r="KOL104" s="12"/>
      <c r="KOM104" s="12"/>
      <c r="KON104" s="12"/>
      <c r="KOO104" s="12"/>
      <c r="KOP104" s="12"/>
      <c r="KOQ104" s="12"/>
      <c r="KOR104" s="12"/>
      <c r="KOS104" s="12"/>
      <c r="KOT104" s="12"/>
      <c r="KOU104" s="12"/>
      <c r="KOV104" s="12"/>
      <c r="KOW104" s="12"/>
      <c r="KOX104" s="12"/>
      <c r="KOY104" s="12"/>
      <c r="KOZ104" s="12"/>
      <c r="KPA104" s="12"/>
      <c r="KPB104" s="12"/>
      <c r="KPC104" s="12"/>
      <c r="KPD104" s="12"/>
      <c r="KPE104" s="12"/>
      <c r="KPF104" s="12"/>
      <c r="KPG104" s="12"/>
      <c r="KPH104" s="12"/>
      <c r="KPI104" s="12"/>
      <c r="KPJ104" s="12"/>
      <c r="KPK104" s="12"/>
      <c r="KPL104" s="12"/>
      <c r="KPM104" s="12"/>
      <c r="KPN104" s="12"/>
      <c r="KPO104" s="12"/>
      <c r="KPP104" s="12"/>
      <c r="KPQ104" s="12"/>
      <c r="KPR104" s="12"/>
      <c r="KPS104" s="12"/>
      <c r="KPT104" s="12"/>
      <c r="KPU104" s="12"/>
      <c r="KPV104" s="12"/>
      <c r="KPW104" s="12"/>
      <c r="KPX104" s="12"/>
      <c r="KPY104" s="12"/>
      <c r="KPZ104" s="12"/>
      <c r="KQA104" s="12"/>
      <c r="KQB104" s="12"/>
      <c r="KQC104" s="12"/>
      <c r="KQD104" s="12"/>
      <c r="KQE104" s="12"/>
      <c r="KQF104" s="12"/>
      <c r="KQG104" s="12"/>
      <c r="KQH104" s="12"/>
      <c r="KQI104" s="12"/>
      <c r="KQJ104" s="12"/>
      <c r="KQK104" s="12"/>
      <c r="KQL104" s="12"/>
      <c r="KQM104" s="12"/>
      <c r="KQN104" s="12"/>
      <c r="KQO104" s="12"/>
      <c r="KQP104" s="12"/>
      <c r="KQQ104" s="12"/>
      <c r="KQR104" s="12"/>
      <c r="KQS104" s="12"/>
      <c r="KQT104" s="12"/>
      <c r="KQU104" s="12"/>
      <c r="KQV104" s="12"/>
      <c r="KQW104" s="12"/>
      <c r="KQX104" s="12"/>
      <c r="KQY104" s="12"/>
      <c r="KQZ104" s="12"/>
      <c r="KRA104" s="12"/>
      <c r="KRB104" s="12"/>
      <c r="KRC104" s="12"/>
      <c r="KRD104" s="12"/>
      <c r="KRE104" s="12"/>
      <c r="KRF104" s="12"/>
      <c r="KRG104" s="12"/>
      <c r="KRH104" s="12"/>
      <c r="KRI104" s="12"/>
      <c r="KRJ104" s="12"/>
      <c r="KRK104" s="12"/>
      <c r="KRL104" s="12"/>
      <c r="KRM104" s="12"/>
      <c r="KRN104" s="12"/>
      <c r="KRO104" s="12"/>
      <c r="KRP104" s="12"/>
      <c r="KRQ104" s="12"/>
      <c r="KRR104" s="12"/>
      <c r="KRS104" s="12"/>
      <c r="KRT104" s="12"/>
      <c r="KRU104" s="12"/>
      <c r="KRV104" s="12"/>
      <c r="KRW104" s="12"/>
      <c r="KRX104" s="12"/>
      <c r="KRY104" s="12"/>
      <c r="KRZ104" s="12"/>
      <c r="KSA104" s="12"/>
      <c r="KSB104" s="12"/>
      <c r="KSC104" s="12"/>
      <c r="KSD104" s="12"/>
      <c r="KSE104" s="12"/>
      <c r="KSF104" s="12"/>
      <c r="KSG104" s="12"/>
      <c r="KSH104" s="12"/>
      <c r="KSI104" s="12"/>
      <c r="KSJ104" s="12"/>
      <c r="KSK104" s="12"/>
      <c r="KSL104" s="12"/>
      <c r="KSM104" s="12"/>
      <c r="KSN104" s="12"/>
      <c r="KSO104" s="12"/>
      <c r="KSP104" s="12"/>
      <c r="KSQ104" s="12"/>
      <c r="KSR104" s="12"/>
      <c r="KSS104" s="12"/>
      <c r="KST104" s="12"/>
      <c r="KSU104" s="12"/>
      <c r="KSV104" s="12"/>
      <c r="KSW104" s="12"/>
      <c r="KSX104" s="12"/>
      <c r="KSY104" s="12"/>
      <c r="KSZ104" s="12"/>
      <c r="KTA104" s="12"/>
      <c r="KTB104" s="12"/>
      <c r="KTC104" s="12"/>
      <c r="KTD104" s="12"/>
      <c r="KTE104" s="12"/>
      <c r="KTF104" s="12"/>
      <c r="KTG104" s="12"/>
      <c r="KTH104" s="12"/>
      <c r="KTI104" s="12"/>
      <c r="KTJ104" s="12"/>
      <c r="KTK104" s="12"/>
      <c r="KTL104" s="12"/>
      <c r="KTM104" s="12"/>
      <c r="KTN104" s="12"/>
      <c r="KTO104" s="12"/>
      <c r="KTP104" s="12"/>
      <c r="KTQ104" s="12"/>
      <c r="KTR104" s="12"/>
      <c r="KTS104" s="12"/>
      <c r="KTT104" s="12"/>
      <c r="KTU104" s="12"/>
      <c r="KTV104" s="12"/>
      <c r="KTW104" s="12"/>
      <c r="KTX104" s="12"/>
      <c r="KTY104" s="12"/>
      <c r="KTZ104" s="12"/>
      <c r="KUA104" s="12"/>
      <c r="KUB104" s="12"/>
      <c r="KUC104" s="12"/>
      <c r="KUD104" s="12"/>
      <c r="KUE104" s="12"/>
      <c r="KUF104" s="12"/>
      <c r="KUG104" s="12"/>
      <c r="KUH104" s="12"/>
      <c r="KUI104" s="12"/>
      <c r="KUJ104" s="12"/>
      <c r="KUK104" s="12"/>
      <c r="KUL104" s="12"/>
      <c r="KUM104" s="12"/>
      <c r="KUN104" s="12"/>
      <c r="KUO104" s="12"/>
      <c r="KUP104" s="12"/>
      <c r="KUQ104" s="12"/>
      <c r="KUR104" s="12"/>
      <c r="KUS104" s="12"/>
      <c r="KUT104" s="12"/>
      <c r="KUU104" s="12"/>
      <c r="KUV104" s="12"/>
      <c r="KUW104" s="12"/>
      <c r="KUX104" s="12"/>
      <c r="KUY104" s="12"/>
      <c r="KUZ104" s="12"/>
      <c r="KVA104" s="12"/>
      <c r="KVB104" s="12"/>
      <c r="KVC104" s="12"/>
      <c r="KVD104" s="12"/>
      <c r="KVE104" s="12"/>
      <c r="KVF104" s="12"/>
      <c r="KVG104" s="12"/>
      <c r="KVH104" s="12"/>
      <c r="KVI104" s="12"/>
      <c r="KVJ104" s="12"/>
      <c r="KVK104" s="12"/>
      <c r="KVL104" s="12"/>
      <c r="KVM104" s="12"/>
      <c r="KVN104" s="12"/>
      <c r="KVO104" s="12"/>
      <c r="KVP104" s="12"/>
      <c r="KVQ104" s="12"/>
      <c r="KVR104" s="12"/>
      <c r="KVS104" s="12"/>
      <c r="KVT104" s="12"/>
      <c r="KVU104" s="12"/>
      <c r="KVV104" s="12"/>
      <c r="KVW104" s="12"/>
      <c r="KVX104" s="12"/>
      <c r="KVY104" s="12"/>
      <c r="KVZ104" s="12"/>
      <c r="KWA104" s="12"/>
      <c r="KWB104" s="12"/>
      <c r="KWC104" s="12"/>
      <c r="KWD104" s="12"/>
      <c r="KWE104" s="12"/>
      <c r="KWF104" s="12"/>
      <c r="KWG104" s="12"/>
      <c r="KWH104" s="12"/>
      <c r="KWI104" s="12"/>
      <c r="KWJ104" s="12"/>
      <c r="KWK104" s="12"/>
      <c r="KWL104" s="12"/>
      <c r="KWM104" s="12"/>
      <c r="KWN104" s="12"/>
      <c r="KWO104" s="12"/>
      <c r="KWP104" s="12"/>
      <c r="KWQ104" s="12"/>
      <c r="KWR104" s="12"/>
      <c r="KWS104" s="12"/>
      <c r="KWT104" s="12"/>
      <c r="KWU104" s="12"/>
      <c r="KWV104" s="12"/>
      <c r="KWW104" s="12"/>
      <c r="KWX104" s="12"/>
      <c r="KWY104" s="12"/>
      <c r="KWZ104" s="12"/>
      <c r="KXA104" s="12"/>
      <c r="KXB104" s="12"/>
      <c r="KXC104" s="12"/>
      <c r="KXD104" s="12"/>
      <c r="KXE104" s="12"/>
      <c r="KXF104" s="12"/>
      <c r="KXG104" s="12"/>
      <c r="KXH104" s="12"/>
      <c r="KXI104" s="12"/>
      <c r="KXJ104" s="12"/>
      <c r="KXK104" s="12"/>
      <c r="KXL104" s="12"/>
      <c r="KXM104" s="12"/>
      <c r="KXN104" s="12"/>
      <c r="KXO104" s="12"/>
      <c r="KXP104" s="12"/>
      <c r="KXQ104" s="12"/>
      <c r="KXR104" s="12"/>
      <c r="KXS104" s="12"/>
      <c r="KXT104" s="12"/>
      <c r="KXU104" s="12"/>
      <c r="KXV104" s="12"/>
      <c r="KXW104" s="12"/>
      <c r="KXX104" s="12"/>
      <c r="KXY104" s="12"/>
      <c r="KXZ104" s="12"/>
      <c r="KYA104" s="12"/>
      <c r="KYB104" s="12"/>
      <c r="KYC104" s="12"/>
      <c r="KYD104" s="12"/>
      <c r="KYE104" s="12"/>
      <c r="KYF104" s="12"/>
      <c r="KYG104" s="12"/>
      <c r="KYH104" s="12"/>
      <c r="KYI104" s="12"/>
      <c r="KYJ104" s="12"/>
      <c r="KYK104" s="12"/>
      <c r="KYL104" s="12"/>
      <c r="KYM104" s="12"/>
      <c r="KYN104" s="12"/>
      <c r="KYO104" s="12"/>
      <c r="KYP104" s="12"/>
      <c r="KYQ104" s="12"/>
      <c r="KYR104" s="12"/>
      <c r="KYS104" s="12"/>
      <c r="KYT104" s="12"/>
      <c r="KYU104" s="12"/>
      <c r="KYV104" s="12"/>
      <c r="KYW104" s="12"/>
      <c r="KYX104" s="12"/>
      <c r="KYY104" s="12"/>
      <c r="KYZ104" s="12"/>
      <c r="KZA104" s="12"/>
      <c r="KZB104" s="12"/>
      <c r="KZC104" s="12"/>
      <c r="KZD104" s="12"/>
      <c r="KZE104" s="12"/>
      <c r="KZF104" s="12"/>
      <c r="KZG104" s="12"/>
      <c r="KZH104" s="12"/>
      <c r="KZI104" s="12"/>
      <c r="KZJ104" s="12"/>
      <c r="KZK104" s="12"/>
      <c r="KZL104" s="12"/>
      <c r="KZM104" s="12"/>
      <c r="KZN104" s="12"/>
      <c r="KZO104" s="12"/>
      <c r="KZP104" s="12"/>
      <c r="KZQ104" s="12"/>
      <c r="KZR104" s="12"/>
      <c r="KZS104" s="12"/>
      <c r="KZT104" s="12"/>
      <c r="KZU104" s="12"/>
      <c r="KZV104" s="12"/>
      <c r="KZW104" s="12"/>
      <c r="KZX104" s="12"/>
      <c r="KZY104" s="12"/>
      <c r="KZZ104" s="12"/>
      <c r="LAA104" s="12"/>
      <c r="LAB104" s="12"/>
      <c r="LAC104" s="12"/>
      <c r="LAD104" s="12"/>
      <c r="LAE104" s="12"/>
      <c r="LAF104" s="12"/>
      <c r="LAG104" s="12"/>
      <c r="LAH104" s="12"/>
      <c r="LAI104" s="12"/>
      <c r="LAJ104" s="12"/>
      <c r="LAK104" s="12"/>
      <c r="LAL104" s="12"/>
      <c r="LAM104" s="12"/>
      <c r="LAN104" s="12"/>
      <c r="LAO104" s="12"/>
      <c r="LAP104" s="12"/>
      <c r="LAQ104" s="12"/>
      <c r="LAR104" s="12"/>
      <c r="LAS104" s="12"/>
      <c r="LAT104" s="12"/>
      <c r="LAU104" s="12"/>
      <c r="LAV104" s="12"/>
      <c r="LAW104" s="12"/>
      <c r="LAX104" s="12"/>
      <c r="LAY104" s="12"/>
      <c r="LAZ104" s="12"/>
      <c r="LBA104" s="12"/>
      <c r="LBB104" s="12"/>
      <c r="LBC104" s="12"/>
      <c r="LBD104" s="12"/>
      <c r="LBE104" s="12"/>
      <c r="LBF104" s="12"/>
      <c r="LBG104" s="12"/>
      <c r="LBH104" s="12"/>
      <c r="LBI104" s="12"/>
      <c r="LBJ104" s="12"/>
      <c r="LBK104" s="12"/>
      <c r="LBL104" s="12"/>
      <c r="LBM104" s="12"/>
      <c r="LBN104" s="12"/>
      <c r="LBO104" s="12"/>
      <c r="LBP104" s="12"/>
      <c r="LBQ104" s="12"/>
      <c r="LBR104" s="12"/>
      <c r="LBS104" s="12"/>
      <c r="LBT104" s="12"/>
      <c r="LBU104" s="12"/>
      <c r="LBV104" s="12"/>
      <c r="LBW104" s="12"/>
      <c r="LBX104" s="12"/>
      <c r="LBY104" s="12"/>
      <c r="LBZ104" s="12"/>
      <c r="LCA104" s="12"/>
      <c r="LCB104" s="12"/>
      <c r="LCC104" s="12"/>
      <c r="LCD104" s="12"/>
      <c r="LCE104" s="12"/>
      <c r="LCF104" s="12"/>
      <c r="LCG104" s="12"/>
      <c r="LCH104" s="12"/>
      <c r="LCI104" s="12"/>
      <c r="LCJ104" s="12"/>
      <c r="LCK104" s="12"/>
      <c r="LCL104" s="12"/>
      <c r="LCM104" s="12"/>
      <c r="LCN104" s="12"/>
      <c r="LCO104" s="12"/>
      <c r="LCP104" s="12"/>
      <c r="LCQ104" s="12"/>
      <c r="LCR104" s="12"/>
      <c r="LCS104" s="12"/>
      <c r="LCT104" s="12"/>
      <c r="LCU104" s="12"/>
      <c r="LCV104" s="12"/>
      <c r="LCW104" s="12"/>
      <c r="LCX104" s="12"/>
      <c r="LCY104" s="12"/>
      <c r="LCZ104" s="12"/>
      <c r="LDA104" s="12"/>
      <c r="LDB104" s="12"/>
      <c r="LDC104" s="12"/>
      <c r="LDD104" s="12"/>
      <c r="LDE104" s="12"/>
      <c r="LDF104" s="12"/>
      <c r="LDG104" s="12"/>
      <c r="LDH104" s="12"/>
      <c r="LDI104" s="12"/>
      <c r="LDJ104" s="12"/>
      <c r="LDK104" s="12"/>
      <c r="LDL104" s="12"/>
      <c r="LDM104" s="12"/>
      <c r="LDN104" s="12"/>
      <c r="LDO104" s="12"/>
      <c r="LDP104" s="12"/>
      <c r="LDQ104" s="12"/>
      <c r="LDR104" s="12"/>
      <c r="LDS104" s="12"/>
      <c r="LDT104" s="12"/>
      <c r="LDU104" s="12"/>
      <c r="LDV104" s="12"/>
      <c r="LDW104" s="12"/>
      <c r="LDX104" s="12"/>
      <c r="LDY104" s="12"/>
      <c r="LDZ104" s="12"/>
      <c r="LEA104" s="12"/>
      <c r="LEB104" s="12"/>
      <c r="LEC104" s="12"/>
      <c r="LED104" s="12"/>
      <c r="LEE104" s="12"/>
      <c r="LEF104" s="12"/>
      <c r="LEG104" s="12"/>
      <c r="LEH104" s="12"/>
      <c r="LEI104" s="12"/>
      <c r="LEJ104" s="12"/>
      <c r="LEK104" s="12"/>
      <c r="LEL104" s="12"/>
      <c r="LEM104" s="12"/>
      <c r="LEN104" s="12"/>
      <c r="LEO104" s="12"/>
      <c r="LEP104" s="12"/>
      <c r="LEQ104" s="12"/>
      <c r="LER104" s="12"/>
      <c r="LES104" s="12"/>
      <c r="LET104" s="12"/>
      <c r="LEU104" s="12"/>
      <c r="LEV104" s="12"/>
      <c r="LEW104" s="12"/>
      <c r="LEX104" s="12"/>
      <c r="LEY104" s="12"/>
      <c r="LEZ104" s="12"/>
      <c r="LFA104" s="12"/>
      <c r="LFB104" s="12"/>
      <c r="LFC104" s="12"/>
      <c r="LFD104" s="12"/>
      <c r="LFE104" s="12"/>
      <c r="LFF104" s="12"/>
      <c r="LFG104" s="12"/>
      <c r="LFH104" s="12"/>
      <c r="LFI104" s="12"/>
      <c r="LFJ104" s="12"/>
      <c r="LFK104" s="12"/>
      <c r="LFL104" s="12"/>
      <c r="LFM104" s="12"/>
      <c r="LFN104" s="12"/>
      <c r="LFO104" s="12"/>
      <c r="LFP104" s="12"/>
      <c r="LFQ104" s="12"/>
      <c r="LFR104" s="12"/>
      <c r="LFS104" s="12"/>
      <c r="LFT104" s="12"/>
      <c r="LFU104" s="12"/>
      <c r="LFV104" s="12"/>
      <c r="LFW104" s="12"/>
      <c r="LFX104" s="12"/>
      <c r="LFY104" s="12"/>
      <c r="LFZ104" s="12"/>
      <c r="LGA104" s="12"/>
      <c r="LGB104" s="12"/>
      <c r="LGC104" s="12"/>
      <c r="LGD104" s="12"/>
      <c r="LGE104" s="12"/>
      <c r="LGF104" s="12"/>
      <c r="LGG104" s="12"/>
      <c r="LGH104" s="12"/>
      <c r="LGI104" s="12"/>
      <c r="LGJ104" s="12"/>
      <c r="LGK104" s="12"/>
      <c r="LGL104" s="12"/>
      <c r="LGM104" s="12"/>
      <c r="LGN104" s="12"/>
      <c r="LGO104" s="12"/>
      <c r="LGP104" s="12"/>
      <c r="LGQ104" s="12"/>
      <c r="LGR104" s="12"/>
      <c r="LGS104" s="12"/>
      <c r="LGT104" s="12"/>
      <c r="LGU104" s="12"/>
      <c r="LGV104" s="12"/>
      <c r="LGW104" s="12"/>
      <c r="LGX104" s="12"/>
      <c r="LGY104" s="12"/>
      <c r="LGZ104" s="12"/>
      <c r="LHA104" s="12"/>
      <c r="LHB104" s="12"/>
      <c r="LHC104" s="12"/>
      <c r="LHD104" s="12"/>
      <c r="LHE104" s="12"/>
      <c r="LHF104" s="12"/>
      <c r="LHG104" s="12"/>
      <c r="LHH104" s="12"/>
      <c r="LHI104" s="12"/>
      <c r="LHJ104" s="12"/>
      <c r="LHK104" s="12"/>
      <c r="LHL104" s="12"/>
      <c r="LHM104" s="12"/>
      <c r="LHN104" s="12"/>
      <c r="LHO104" s="12"/>
      <c r="LHP104" s="12"/>
      <c r="LHQ104" s="12"/>
      <c r="LHR104" s="12"/>
      <c r="LHS104" s="12"/>
      <c r="LHT104" s="12"/>
      <c r="LHU104" s="12"/>
      <c r="LHV104" s="12"/>
      <c r="LHW104" s="12"/>
      <c r="LHX104" s="12"/>
      <c r="LHY104" s="12"/>
      <c r="LHZ104" s="12"/>
      <c r="LIA104" s="12"/>
      <c r="LIB104" s="12"/>
      <c r="LIC104" s="12"/>
      <c r="LID104" s="12"/>
      <c r="LIE104" s="12"/>
      <c r="LIF104" s="12"/>
      <c r="LIG104" s="12"/>
      <c r="LIH104" s="12"/>
      <c r="LII104" s="12"/>
      <c r="LIJ104" s="12"/>
      <c r="LIK104" s="12"/>
      <c r="LIL104" s="12"/>
      <c r="LIM104" s="12"/>
      <c r="LIN104" s="12"/>
      <c r="LIO104" s="12"/>
      <c r="LIP104" s="12"/>
      <c r="LIQ104" s="12"/>
      <c r="LIR104" s="12"/>
      <c r="LIS104" s="12"/>
      <c r="LIT104" s="12"/>
      <c r="LIU104" s="12"/>
      <c r="LIV104" s="12"/>
      <c r="LIW104" s="12"/>
      <c r="LIX104" s="12"/>
      <c r="LIY104" s="12"/>
      <c r="LIZ104" s="12"/>
      <c r="LJA104" s="12"/>
      <c r="LJB104" s="12"/>
      <c r="LJC104" s="12"/>
      <c r="LJD104" s="12"/>
      <c r="LJE104" s="12"/>
      <c r="LJF104" s="12"/>
      <c r="LJG104" s="12"/>
      <c r="LJH104" s="12"/>
      <c r="LJI104" s="12"/>
      <c r="LJJ104" s="12"/>
      <c r="LJK104" s="12"/>
      <c r="LJL104" s="12"/>
      <c r="LJM104" s="12"/>
      <c r="LJN104" s="12"/>
      <c r="LJO104" s="12"/>
      <c r="LJP104" s="12"/>
      <c r="LJQ104" s="12"/>
      <c r="LJR104" s="12"/>
      <c r="LJS104" s="12"/>
      <c r="LJT104" s="12"/>
      <c r="LJU104" s="12"/>
      <c r="LJV104" s="12"/>
      <c r="LJW104" s="12"/>
      <c r="LJX104" s="12"/>
      <c r="LJY104" s="12"/>
      <c r="LJZ104" s="12"/>
      <c r="LKA104" s="12"/>
      <c r="LKB104" s="12"/>
      <c r="LKC104" s="12"/>
      <c r="LKD104" s="12"/>
      <c r="LKE104" s="12"/>
      <c r="LKF104" s="12"/>
      <c r="LKG104" s="12"/>
      <c r="LKH104" s="12"/>
      <c r="LKI104" s="12"/>
      <c r="LKJ104" s="12"/>
      <c r="LKK104" s="12"/>
      <c r="LKL104" s="12"/>
      <c r="LKM104" s="12"/>
      <c r="LKN104" s="12"/>
      <c r="LKO104" s="12"/>
      <c r="LKP104" s="12"/>
      <c r="LKQ104" s="12"/>
      <c r="LKR104" s="12"/>
      <c r="LKS104" s="12"/>
      <c r="LKT104" s="12"/>
      <c r="LKU104" s="12"/>
      <c r="LKV104" s="12"/>
      <c r="LKW104" s="12"/>
      <c r="LKX104" s="12"/>
      <c r="LKY104" s="12"/>
      <c r="LKZ104" s="12"/>
      <c r="LLA104" s="12"/>
      <c r="LLB104" s="12"/>
      <c r="LLC104" s="12"/>
      <c r="LLD104" s="12"/>
      <c r="LLE104" s="12"/>
      <c r="LLF104" s="12"/>
      <c r="LLG104" s="12"/>
      <c r="LLH104" s="12"/>
      <c r="LLI104" s="12"/>
      <c r="LLJ104" s="12"/>
      <c r="LLK104" s="12"/>
      <c r="LLL104" s="12"/>
      <c r="LLM104" s="12"/>
      <c r="LLN104" s="12"/>
      <c r="LLO104" s="12"/>
      <c r="LLP104" s="12"/>
      <c r="LLQ104" s="12"/>
      <c r="LLR104" s="12"/>
      <c r="LLS104" s="12"/>
      <c r="LLT104" s="12"/>
      <c r="LLU104" s="12"/>
      <c r="LLV104" s="12"/>
      <c r="LLW104" s="12"/>
      <c r="LLX104" s="12"/>
      <c r="LLY104" s="12"/>
      <c r="LLZ104" s="12"/>
      <c r="LMA104" s="12"/>
      <c r="LMB104" s="12"/>
      <c r="LMC104" s="12"/>
      <c r="LMD104" s="12"/>
      <c r="LME104" s="12"/>
      <c r="LMF104" s="12"/>
      <c r="LMG104" s="12"/>
      <c r="LMH104" s="12"/>
      <c r="LMI104" s="12"/>
      <c r="LMJ104" s="12"/>
      <c r="LMK104" s="12"/>
      <c r="LML104" s="12"/>
      <c r="LMM104" s="12"/>
      <c r="LMN104" s="12"/>
      <c r="LMO104" s="12"/>
      <c r="LMP104" s="12"/>
      <c r="LMQ104" s="12"/>
      <c r="LMR104" s="12"/>
      <c r="LMS104" s="12"/>
      <c r="LMT104" s="12"/>
      <c r="LMU104" s="12"/>
      <c r="LMV104" s="12"/>
      <c r="LMW104" s="12"/>
      <c r="LMX104" s="12"/>
      <c r="LMY104" s="12"/>
      <c r="LMZ104" s="12"/>
      <c r="LNA104" s="12"/>
      <c r="LNB104" s="12"/>
      <c r="LNC104" s="12"/>
      <c r="LND104" s="12"/>
      <c r="LNE104" s="12"/>
      <c r="LNF104" s="12"/>
      <c r="LNG104" s="12"/>
      <c r="LNH104" s="12"/>
      <c r="LNI104" s="12"/>
      <c r="LNJ104" s="12"/>
      <c r="LNK104" s="12"/>
      <c r="LNL104" s="12"/>
      <c r="LNM104" s="12"/>
      <c r="LNN104" s="12"/>
      <c r="LNO104" s="12"/>
      <c r="LNP104" s="12"/>
      <c r="LNQ104" s="12"/>
      <c r="LNR104" s="12"/>
      <c r="LNS104" s="12"/>
      <c r="LNT104" s="12"/>
      <c r="LNU104" s="12"/>
      <c r="LNV104" s="12"/>
      <c r="LNW104" s="12"/>
      <c r="LNX104" s="12"/>
      <c r="LNY104" s="12"/>
      <c r="LNZ104" s="12"/>
      <c r="LOA104" s="12"/>
      <c r="LOB104" s="12"/>
      <c r="LOC104" s="12"/>
      <c r="LOD104" s="12"/>
      <c r="LOE104" s="12"/>
      <c r="LOF104" s="12"/>
      <c r="LOG104" s="12"/>
      <c r="LOH104" s="12"/>
      <c r="LOI104" s="12"/>
      <c r="LOJ104" s="12"/>
      <c r="LOK104" s="12"/>
      <c r="LOL104" s="12"/>
      <c r="LOM104" s="12"/>
      <c r="LON104" s="12"/>
      <c r="LOO104" s="12"/>
      <c r="LOP104" s="12"/>
      <c r="LOQ104" s="12"/>
      <c r="LOR104" s="12"/>
      <c r="LOS104" s="12"/>
      <c r="LOT104" s="12"/>
      <c r="LOU104" s="12"/>
      <c r="LOV104" s="12"/>
      <c r="LOW104" s="12"/>
      <c r="LOX104" s="12"/>
      <c r="LOY104" s="12"/>
      <c r="LOZ104" s="12"/>
      <c r="LPA104" s="12"/>
      <c r="LPB104" s="12"/>
      <c r="LPC104" s="12"/>
      <c r="LPD104" s="12"/>
      <c r="LPE104" s="12"/>
      <c r="LPF104" s="12"/>
      <c r="LPG104" s="12"/>
      <c r="LPH104" s="12"/>
      <c r="LPI104" s="12"/>
      <c r="LPJ104" s="12"/>
      <c r="LPK104" s="12"/>
      <c r="LPL104" s="12"/>
      <c r="LPM104" s="12"/>
      <c r="LPN104" s="12"/>
      <c r="LPO104" s="12"/>
      <c r="LPP104" s="12"/>
      <c r="LPQ104" s="12"/>
      <c r="LPR104" s="12"/>
      <c r="LPS104" s="12"/>
      <c r="LPT104" s="12"/>
      <c r="LPU104" s="12"/>
      <c r="LPV104" s="12"/>
      <c r="LPW104" s="12"/>
      <c r="LPX104" s="12"/>
      <c r="LPY104" s="12"/>
      <c r="LPZ104" s="12"/>
      <c r="LQA104" s="12"/>
      <c r="LQB104" s="12"/>
      <c r="LQC104" s="12"/>
      <c r="LQD104" s="12"/>
      <c r="LQE104" s="12"/>
      <c r="LQF104" s="12"/>
      <c r="LQG104" s="12"/>
      <c r="LQH104" s="12"/>
      <c r="LQI104" s="12"/>
      <c r="LQJ104" s="12"/>
      <c r="LQK104" s="12"/>
      <c r="LQL104" s="12"/>
      <c r="LQM104" s="12"/>
      <c r="LQN104" s="12"/>
      <c r="LQO104" s="12"/>
      <c r="LQP104" s="12"/>
      <c r="LQQ104" s="12"/>
      <c r="LQR104" s="12"/>
      <c r="LQS104" s="12"/>
      <c r="LQT104" s="12"/>
      <c r="LQU104" s="12"/>
      <c r="LQV104" s="12"/>
      <c r="LQW104" s="12"/>
      <c r="LQX104" s="12"/>
      <c r="LQY104" s="12"/>
      <c r="LQZ104" s="12"/>
      <c r="LRA104" s="12"/>
      <c r="LRB104" s="12"/>
      <c r="LRC104" s="12"/>
      <c r="LRD104" s="12"/>
      <c r="LRE104" s="12"/>
      <c r="LRF104" s="12"/>
      <c r="LRG104" s="12"/>
      <c r="LRH104" s="12"/>
      <c r="LRI104" s="12"/>
      <c r="LRJ104" s="12"/>
      <c r="LRK104" s="12"/>
      <c r="LRL104" s="12"/>
      <c r="LRM104" s="12"/>
      <c r="LRN104" s="12"/>
      <c r="LRO104" s="12"/>
      <c r="LRP104" s="12"/>
      <c r="LRQ104" s="12"/>
      <c r="LRR104" s="12"/>
      <c r="LRS104" s="12"/>
      <c r="LRT104" s="12"/>
      <c r="LRU104" s="12"/>
      <c r="LRV104" s="12"/>
      <c r="LRW104" s="12"/>
      <c r="LRX104" s="12"/>
      <c r="LRY104" s="12"/>
      <c r="LRZ104" s="12"/>
      <c r="LSA104" s="12"/>
      <c r="LSB104" s="12"/>
      <c r="LSC104" s="12"/>
      <c r="LSD104" s="12"/>
      <c r="LSE104" s="12"/>
      <c r="LSF104" s="12"/>
      <c r="LSG104" s="12"/>
      <c r="LSH104" s="12"/>
      <c r="LSI104" s="12"/>
      <c r="LSJ104" s="12"/>
      <c r="LSK104" s="12"/>
      <c r="LSL104" s="12"/>
      <c r="LSM104" s="12"/>
      <c r="LSN104" s="12"/>
      <c r="LSO104" s="12"/>
      <c r="LSP104" s="12"/>
      <c r="LSQ104" s="12"/>
      <c r="LSR104" s="12"/>
      <c r="LSS104" s="12"/>
      <c r="LST104" s="12"/>
      <c r="LSU104" s="12"/>
      <c r="LSV104" s="12"/>
      <c r="LSW104" s="12"/>
      <c r="LSX104" s="12"/>
      <c r="LSY104" s="12"/>
      <c r="LSZ104" s="12"/>
      <c r="LTA104" s="12"/>
      <c r="LTB104" s="12"/>
      <c r="LTC104" s="12"/>
      <c r="LTD104" s="12"/>
      <c r="LTE104" s="12"/>
      <c r="LTF104" s="12"/>
      <c r="LTG104" s="12"/>
      <c r="LTH104" s="12"/>
      <c r="LTI104" s="12"/>
      <c r="LTJ104" s="12"/>
      <c r="LTK104" s="12"/>
      <c r="LTL104" s="12"/>
      <c r="LTM104" s="12"/>
      <c r="LTN104" s="12"/>
      <c r="LTO104" s="12"/>
      <c r="LTP104" s="12"/>
      <c r="LTQ104" s="12"/>
      <c r="LTR104" s="12"/>
      <c r="LTS104" s="12"/>
      <c r="LTT104" s="12"/>
      <c r="LTU104" s="12"/>
      <c r="LTV104" s="12"/>
      <c r="LTW104" s="12"/>
      <c r="LTX104" s="12"/>
      <c r="LTY104" s="12"/>
      <c r="LTZ104" s="12"/>
      <c r="LUA104" s="12"/>
      <c r="LUB104" s="12"/>
      <c r="LUC104" s="12"/>
      <c r="LUD104" s="12"/>
      <c r="LUE104" s="12"/>
      <c r="LUF104" s="12"/>
      <c r="LUG104" s="12"/>
      <c r="LUH104" s="12"/>
      <c r="LUI104" s="12"/>
      <c r="LUJ104" s="12"/>
      <c r="LUK104" s="12"/>
      <c r="LUL104" s="12"/>
      <c r="LUM104" s="12"/>
      <c r="LUN104" s="12"/>
      <c r="LUO104" s="12"/>
      <c r="LUP104" s="12"/>
      <c r="LUQ104" s="12"/>
      <c r="LUR104" s="12"/>
      <c r="LUS104" s="12"/>
      <c r="LUT104" s="12"/>
      <c r="LUU104" s="12"/>
      <c r="LUV104" s="12"/>
      <c r="LUW104" s="12"/>
      <c r="LUX104" s="12"/>
      <c r="LUY104" s="12"/>
      <c r="LUZ104" s="12"/>
      <c r="LVA104" s="12"/>
      <c r="LVB104" s="12"/>
      <c r="LVC104" s="12"/>
      <c r="LVD104" s="12"/>
      <c r="LVE104" s="12"/>
      <c r="LVF104" s="12"/>
      <c r="LVG104" s="12"/>
      <c r="LVH104" s="12"/>
      <c r="LVI104" s="12"/>
      <c r="LVJ104" s="12"/>
      <c r="LVK104" s="12"/>
      <c r="LVL104" s="12"/>
      <c r="LVM104" s="12"/>
      <c r="LVN104" s="12"/>
      <c r="LVO104" s="12"/>
      <c r="LVP104" s="12"/>
      <c r="LVQ104" s="12"/>
      <c r="LVR104" s="12"/>
      <c r="LVS104" s="12"/>
      <c r="LVT104" s="12"/>
      <c r="LVU104" s="12"/>
      <c r="LVV104" s="12"/>
      <c r="LVW104" s="12"/>
      <c r="LVX104" s="12"/>
      <c r="LVY104" s="12"/>
      <c r="LVZ104" s="12"/>
      <c r="LWA104" s="12"/>
      <c r="LWB104" s="12"/>
      <c r="LWC104" s="12"/>
      <c r="LWD104" s="12"/>
      <c r="LWE104" s="12"/>
      <c r="LWF104" s="12"/>
      <c r="LWG104" s="12"/>
      <c r="LWH104" s="12"/>
      <c r="LWI104" s="12"/>
      <c r="LWJ104" s="12"/>
      <c r="LWK104" s="12"/>
      <c r="LWL104" s="12"/>
      <c r="LWM104" s="12"/>
      <c r="LWN104" s="12"/>
      <c r="LWO104" s="12"/>
      <c r="LWP104" s="12"/>
      <c r="LWQ104" s="12"/>
      <c r="LWR104" s="12"/>
      <c r="LWS104" s="12"/>
      <c r="LWT104" s="12"/>
      <c r="LWU104" s="12"/>
      <c r="LWV104" s="12"/>
      <c r="LWW104" s="12"/>
      <c r="LWX104" s="12"/>
      <c r="LWY104" s="12"/>
      <c r="LWZ104" s="12"/>
      <c r="LXA104" s="12"/>
      <c r="LXB104" s="12"/>
      <c r="LXC104" s="12"/>
      <c r="LXD104" s="12"/>
      <c r="LXE104" s="12"/>
      <c r="LXF104" s="12"/>
      <c r="LXG104" s="12"/>
      <c r="LXH104" s="12"/>
      <c r="LXI104" s="12"/>
      <c r="LXJ104" s="12"/>
      <c r="LXK104" s="12"/>
      <c r="LXL104" s="12"/>
      <c r="LXM104" s="12"/>
      <c r="LXN104" s="12"/>
      <c r="LXO104" s="12"/>
      <c r="LXP104" s="12"/>
      <c r="LXQ104" s="12"/>
      <c r="LXR104" s="12"/>
      <c r="LXS104" s="12"/>
      <c r="LXT104" s="12"/>
      <c r="LXU104" s="12"/>
      <c r="LXV104" s="12"/>
      <c r="LXW104" s="12"/>
      <c r="LXX104" s="12"/>
      <c r="LXY104" s="12"/>
      <c r="LXZ104" s="12"/>
      <c r="LYA104" s="12"/>
      <c r="LYB104" s="12"/>
      <c r="LYC104" s="12"/>
      <c r="LYD104" s="12"/>
      <c r="LYE104" s="12"/>
      <c r="LYF104" s="12"/>
      <c r="LYG104" s="12"/>
      <c r="LYH104" s="12"/>
      <c r="LYI104" s="12"/>
      <c r="LYJ104" s="12"/>
      <c r="LYK104" s="12"/>
      <c r="LYL104" s="12"/>
      <c r="LYM104" s="12"/>
      <c r="LYN104" s="12"/>
      <c r="LYO104" s="12"/>
      <c r="LYP104" s="12"/>
      <c r="LYQ104" s="12"/>
      <c r="LYR104" s="12"/>
      <c r="LYS104" s="12"/>
      <c r="LYT104" s="12"/>
      <c r="LYU104" s="12"/>
      <c r="LYV104" s="12"/>
      <c r="LYW104" s="12"/>
      <c r="LYX104" s="12"/>
      <c r="LYY104" s="12"/>
      <c r="LYZ104" s="12"/>
      <c r="LZA104" s="12"/>
      <c r="LZB104" s="12"/>
      <c r="LZC104" s="12"/>
      <c r="LZD104" s="12"/>
      <c r="LZE104" s="12"/>
      <c r="LZF104" s="12"/>
      <c r="LZG104" s="12"/>
      <c r="LZH104" s="12"/>
      <c r="LZI104" s="12"/>
      <c r="LZJ104" s="12"/>
      <c r="LZK104" s="12"/>
      <c r="LZL104" s="12"/>
      <c r="LZM104" s="12"/>
      <c r="LZN104" s="12"/>
      <c r="LZO104" s="12"/>
      <c r="LZP104" s="12"/>
      <c r="LZQ104" s="12"/>
      <c r="LZR104" s="12"/>
      <c r="LZS104" s="12"/>
      <c r="LZT104" s="12"/>
      <c r="LZU104" s="12"/>
      <c r="LZV104" s="12"/>
      <c r="LZW104" s="12"/>
      <c r="LZX104" s="12"/>
      <c r="LZY104" s="12"/>
      <c r="LZZ104" s="12"/>
      <c r="MAA104" s="12"/>
      <c r="MAB104" s="12"/>
      <c r="MAC104" s="12"/>
      <c r="MAD104" s="12"/>
      <c r="MAE104" s="12"/>
      <c r="MAF104" s="12"/>
      <c r="MAG104" s="12"/>
      <c r="MAH104" s="12"/>
      <c r="MAI104" s="12"/>
      <c r="MAJ104" s="12"/>
      <c r="MAK104" s="12"/>
      <c r="MAL104" s="12"/>
      <c r="MAM104" s="12"/>
      <c r="MAN104" s="12"/>
      <c r="MAO104" s="12"/>
      <c r="MAP104" s="12"/>
      <c r="MAQ104" s="12"/>
      <c r="MAR104" s="12"/>
      <c r="MAS104" s="12"/>
      <c r="MAT104" s="12"/>
      <c r="MAU104" s="12"/>
      <c r="MAV104" s="12"/>
      <c r="MAW104" s="12"/>
      <c r="MAX104" s="12"/>
      <c r="MAY104" s="12"/>
      <c r="MAZ104" s="12"/>
      <c r="MBA104" s="12"/>
      <c r="MBB104" s="12"/>
      <c r="MBC104" s="12"/>
      <c r="MBD104" s="12"/>
      <c r="MBE104" s="12"/>
      <c r="MBF104" s="12"/>
      <c r="MBG104" s="12"/>
      <c r="MBH104" s="12"/>
      <c r="MBI104" s="12"/>
      <c r="MBJ104" s="12"/>
      <c r="MBK104" s="12"/>
      <c r="MBL104" s="12"/>
      <c r="MBM104" s="12"/>
      <c r="MBN104" s="12"/>
      <c r="MBO104" s="12"/>
      <c r="MBP104" s="12"/>
      <c r="MBQ104" s="12"/>
      <c r="MBR104" s="12"/>
      <c r="MBS104" s="12"/>
      <c r="MBT104" s="12"/>
      <c r="MBU104" s="12"/>
      <c r="MBV104" s="12"/>
      <c r="MBW104" s="12"/>
      <c r="MBX104" s="12"/>
      <c r="MBY104" s="12"/>
      <c r="MBZ104" s="12"/>
      <c r="MCA104" s="12"/>
      <c r="MCB104" s="12"/>
      <c r="MCC104" s="12"/>
      <c r="MCD104" s="12"/>
      <c r="MCE104" s="12"/>
      <c r="MCF104" s="12"/>
      <c r="MCG104" s="12"/>
      <c r="MCH104" s="12"/>
      <c r="MCI104" s="12"/>
      <c r="MCJ104" s="12"/>
      <c r="MCK104" s="12"/>
      <c r="MCL104" s="12"/>
      <c r="MCM104" s="12"/>
      <c r="MCN104" s="12"/>
      <c r="MCO104" s="12"/>
      <c r="MCP104" s="12"/>
      <c r="MCQ104" s="12"/>
      <c r="MCR104" s="12"/>
      <c r="MCS104" s="12"/>
      <c r="MCT104" s="12"/>
      <c r="MCU104" s="12"/>
      <c r="MCV104" s="12"/>
      <c r="MCW104" s="12"/>
      <c r="MCX104" s="12"/>
      <c r="MCY104" s="12"/>
      <c r="MCZ104" s="12"/>
      <c r="MDA104" s="12"/>
      <c r="MDB104" s="12"/>
      <c r="MDC104" s="12"/>
      <c r="MDD104" s="12"/>
      <c r="MDE104" s="12"/>
      <c r="MDF104" s="12"/>
      <c r="MDG104" s="12"/>
      <c r="MDH104" s="12"/>
      <c r="MDI104" s="12"/>
      <c r="MDJ104" s="12"/>
      <c r="MDK104" s="12"/>
      <c r="MDL104" s="12"/>
      <c r="MDM104" s="12"/>
      <c r="MDN104" s="12"/>
      <c r="MDO104" s="12"/>
      <c r="MDP104" s="12"/>
      <c r="MDQ104" s="12"/>
      <c r="MDR104" s="12"/>
      <c r="MDS104" s="12"/>
      <c r="MDT104" s="12"/>
      <c r="MDU104" s="12"/>
      <c r="MDV104" s="12"/>
      <c r="MDW104" s="12"/>
      <c r="MDX104" s="12"/>
      <c r="MDY104" s="12"/>
      <c r="MDZ104" s="12"/>
      <c r="MEA104" s="12"/>
      <c r="MEB104" s="12"/>
      <c r="MEC104" s="12"/>
      <c r="MED104" s="12"/>
      <c r="MEE104" s="12"/>
      <c r="MEF104" s="12"/>
      <c r="MEG104" s="12"/>
      <c r="MEH104" s="12"/>
      <c r="MEI104" s="12"/>
      <c r="MEJ104" s="12"/>
      <c r="MEK104" s="12"/>
      <c r="MEL104" s="12"/>
      <c r="MEM104" s="12"/>
      <c r="MEN104" s="12"/>
      <c r="MEO104" s="12"/>
      <c r="MEP104" s="12"/>
      <c r="MEQ104" s="12"/>
      <c r="MER104" s="12"/>
      <c r="MES104" s="12"/>
      <c r="MET104" s="12"/>
      <c r="MEU104" s="12"/>
      <c r="MEV104" s="12"/>
      <c r="MEW104" s="12"/>
      <c r="MEX104" s="12"/>
      <c r="MEY104" s="12"/>
      <c r="MEZ104" s="12"/>
      <c r="MFA104" s="12"/>
      <c r="MFB104" s="12"/>
      <c r="MFC104" s="12"/>
      <c r="MFD104" s="12"/>
      <c r="MFE104" s="12"/>
      <c r="MFF104" s="12"/>
      <c r="MFG104" s="12"/>
      <c r="MFH104" s="12"/>
      <c r="MFI104" s="12"/>
      <c r="MFJ104" s="12"/>
      <c r="MFK104" s="12"/>
      <c r="MFL104" s="12"/>
      <c r="MFM104" s="12"/>
      <c r="MFN104" s="12"/>
      <c r="MFO104" s="12"/>
      <c r="MFP104" s="12"/>
      <c r="MFQ104" s="12"/>
      <c r="MFR104" s="12"/>
      <c r="MFS104" s="12"/>
      <c r="MFT104" s="12"/>
      <c r="MFU104" s="12"/>
      <c r="MFV104" s="12"/>
      <c r="MFW104" s="12"/>
      <c r="MFX104" s="12"/>
      <c r="MFY104" s="12"/>
      <c r="MFZ104" s="12"/>
      <c r="MGA104" s="12"/>
      <c r="MGB104" s="12"/>
      <c r="MGC104" s="12"/>
      <c r="MGD104" s="12"/>
      <c r="MGE104" s="12"/>
      <c r="MGF104" s="12"/>
      <c r="MGG104" s="12"/>
      <c r="MGH104" s="12"/>
      <c r="MGI104" s="12"/>
      <c r="MGJ104" s="12"/>
      <c r="MGK104" s="12"/>
      <c r="MGL104" s="12"/>
      <c r="MGM104" s="12"/>
      <c r="MGN104" s="12"/>
      <c r="MGO104" s="12"/>
      <c r="MGP104" s="12"/>
      <c r="MGQ104" s="12"/>
      <c r="MGR104" s="12"/>
      <c r="MGS104" s="12"/>
      <c r="MGT104" s="12"/>
      <c r="MGU104" s="12"/>
      <c r="MGV104" s="12"/>
      <c r="MGW104" s="12"/>
      <c r="MGX104" s="12"/>
      <c r="MGY104" s="12"/>
      <c r="MGZ104" s="12"/>
      <c r="MHA104" s="12"/>
      <c r="MHB104" s="12"/>
      <c r="MHC104" s="12"/>
      <c r="MHD104" s="12"/>
      <c r="MHE104" s="12"/>
      <c r="MHF104" s="12"/>
      <c r="MHG104" s="12"/>
      <c r="MHH104" s="12"/>
      <c r="MHI104" s="12"/>
      <c r="MHJ104" s="12"/>
      <c r="MHK104" s="12"/>
      <c r="MHL104" s="12"/>
      <c r="MHM104" s="12"/>
      <c r="MHN104" s="12"/>
      <c r="MHO104" s="12"/>
      <c r="MHP104" s="12"/>
      <c r="MHQ104" s="12"/>
      <c r="MHR104" s="12"/>
      <c r="MHS104" s="12"/>
      <c r="MHT104" s="12"/>
      <c r="MHU104" s="12"/>
      <c r="MHV104" s="12"/>
      <c r="MHW104" s="12"/>
      <c r="MHX104" s="12"/>
      <c r="MHY104" s="12"/>
      <c r="MHZ104" s="12"/>
      <c r="MIA104" s="12"/>
      <c r="MIB104" s="12"/>
      <c r="MIC104" s="12"/>
      <c r="MID104" s="12"/>
      <c r="MIE104" s="12"/>
      <c r="MIF104" s="12"/>
      <c r="MIG104" s="12"/>
      <c r="MIH104" s="12"/>
      <c r="MII104" s="12"/>
      <c r="MIJ104" s="12"/>
      <c r="MIK104" s="12"/>
      <c r="MIL104" s="12"/>
      <c r="MIM104" s="12"/>
      <c r="MIN104" s="12"/>
      <c r="MIO104" s="12"/>
      <c r="MIP104" s="12"/>
      <c r="MIQ104" s="12"/>
      <c r="MIR104" s="12"/>
      <c r="MIS104" s="12"/>
      <c r="MIT104" s="12"/>
      <c r="MIU104" s="12"/>
      <c r="MIV104" s="12"/>
      <c r="MIW104" s="12"/>
      <c r="MIX104" s="12"/>
      <c r="MIY104" s="12"/>
      <c r="MIZ104" s="12"/>
      <c r="MJA104" s="12"/>
      <c r="MJB104" s="12"/>
      <c r="MJC104" s="12"/>
      <c r="MJD104" s="12"/>
      <c r="MJE104" s="12"/>
      <c r="MJF104" s="12"/>
      <c r="MJG104" s="12"/>
      <c r="MJH104" s="12"/>
      <c r="MJI104" s="12"/>
      <c r="MJJ104" s="12"/>
      <c r="MJK104" s="12"/>
      <c r="MJL104" s="12"/>
      <c r="MJM104" s="12"/>
      <c r="MJN104" s="12"/>
      <c r="MJO104" s="12"/>
      <c r="MJP104" s="12"/>
      <c r="MJQ104" s="12"/>
      <c r="MJR104" s="12"/>
      <c r="MJS104" s="12"/>
      <c r="MJT104" s="12"/>
      <c r="MJU104" s="12"/>
      <c r="MJV104" s="12"/>
      <c r="MJW104" s="12"/>
      <c r="MJX104" s="12"/>
      <c r="MJY104" s="12"/>
      <c r="MJZ104" s="12"/>
      <c r="MKA104" s="12"/>
      <c r="MKB104" s="12"/>
      <c r="MKC104" s="12"/>
      <c r="MKD104" s="12"/>
      <c r="MKE104" s="12"/>
      <c r="MKF104" s="12"/>
      <c r="MKG104" s="12"/>
      <c r="MKH104" s="12"/>
      <c r="MKI104" s="12"/>
      <c r="MKJ104" s="12"/>
      <c r="MKK104" s="12"/>
      <c r="MKL104" s="12"/>
      <c r="MKM104" s="12"/>
      <c r="MKN104" s="12"/>
      <c r="MKO104" s="12"/>
      <c r="MKP104" s="12"/>
      <c r="MKQ104" s="12"/>
      <c r="MKR104" s="12"/>
      <c r="MKS104" s="12"/>
      <c r="MKT104" s="12"/>
      <c r="MKU104" s="12"/>
      <c r="MKV104" s="12"/>
      <c r="MKW104" s="12"/>
      <c r="MKX104" s="12"/>
      <c r="MKY104" s="12"/>
      <c r="MKZ104" s="12"/>
      <c r="MLA104" s="12"/>
      <c r="MLB104" s="12"/>
      <c r="MLC104" s="12"/>
      <c r="MLD104" s="12"/>
      <c r="MLE104" s="12"/>
      <c r="MLF104" s="12"/>
      <c r="MLG104" s="12"/>
      <c r="MLH104" s="12"/>
      <c r="MLI104" s="12"/>
      <c r="MLJ104" s="12"/>
      <c r="MLK104" s="12"/>
      <c r="MLL104" s="12"/>
      <c r="MLM104" s="12"/>
      <c r="MLN104" s="12"/>
      <c r="MLO104" s="12"/>
      <c r="MLP104" s="12"/>
      <c r="MLQ104" s="12"/>
      <c r="MLR104" s="12"/>
      <c r="MLS104" s="12"/>
      <c r="MLT104" s="12"/>
      <c r="MLU104" s="12"/>
      <c r="MLV104" s="12"/>
      <c r="MLW104" s="12"/>
      <c r="MLX104" s="12"/>
      <c r="MLY104" s="12"/>
      <c r="MLZ104" s="12"/>
      <c r="MMA104" s="12"/>
      <c r="MMB104" s="12"/>
      <c r="MMC104" s="12"/>
      <c r="MMD104" s="12"/>
      <c r="MME104" s="12"/>
      <c r="MMF104" s="12"/>
      <c r="MMG104" s="12"/>
      <c r="MMH104" s="12"/>
      <c r="MMI104" s="12"/>
      <c r="MMJ104" s="12"/>
      <c r="MMK104" s="12"/>
      <c r="MML104" s="12"/>
      <c r="MMM104" s="12"/>
      <c r="MMN104" s="12"/>
      <c r="MMO104" s="12"/>
      <c r="MMP104" s="12"/>
      <c r="MMQ104" s="12"/>
      <c r="MMR104" s="12"/>
      <c r="MMS104" s="12"/>
      <c r="MMT104" s="12"/>
      <c r="MMU104" s="12"/>
      <c r="MMV104" s="12"/>
      <c r="MMW104" s="12"/>
      <c r="MMX104" s="12"/>
      <c r="MMY104" s="12"/>
      <c r="MMZ104" s="12"/>
      <c r="MNA104" s="12"/>
      <c r="MNB104" s="12"/>
      <c r="MNC104" s="12"/>
      <c r="MND104" s="12"/>
      <c r="MNE104" s="12"/>
      <c r="MNF104" s="12"/>
      <c r="MNG104" s="12"/>
      <c r="MNH104" s="12"/>
      <c r="MNI104" s="12"/>
      <c r="MNJ104" s="12"/>
      <c r="MNK104" s="12"/>
      <c r="MNL104" s="12"/>
      <c r="MNM104" s="12"/>
      <c r="MNN104" s="12"/>
      <c r="MNO104" s="12"/>
      <c r="MNP104" s="12"/>
      <c r="MNQ104" s="12"/>
      <c r="MNR104" s="12"/>
      <c r="MNS104" s="12"/>
      <c r="MNT104" s="12"/>
      <c r="MNU104" s="12"/>
      <c r="MNV104" s="12"/>
      <c r="MNW104" s="12"/>
      <c r="MNX104" s="12"/>
      <c r="MNY104" s="12"/>
      <c r="MNZ104" s="12"/>
      <c r="MOA104" s="12"/>
      <c r="MOB104" s="12"/>
      <c r="MOC104" s="12"/>
      <c r="MOD104" s="12"/>
      <c r="MOE104" s="12"/>
      <c r="MOF104" s="12"/>
      <c r="MOG104" s="12"/>
      <c r="MOH104" s="12"/>
      <c r="MOI104" s="12"/>
      <c r="MOJ104" s="12"/>
      <c r="MOK104" s="12"/>
      <c r="MOL104" s="12"/>
      <c r="MOM104" s="12"/>
      <c r="MON104" s="12"/>
      <c r="MOO104" s="12"/>
      <c r="MOP104" s="12"/>
      <c r="MOQ104" s="12"/>
      <c r="MOR104" s="12"/>
      <c r="MOS104" s="12"/>
      <c r="MOT104" s="12"/>
      <c r="MOU104" s="12"/>
      <c r="MOV104" s="12"/>
      <c r="MOW104" s="12"/>
      <c r="MOX104" s="12"/>
      <c r="MOY104" s="12"/>
      <c r="MOZ104" s="12"/>
      <c r="MPA104" s="12"/>
      <c r="MPB104" s="12"/>
      <c r="MPC104" s="12"/>
      <c r="MPD104" s="12"/>
      <c r="MPE104" s="12"/>
      <c r="MPF104" s="12"/>
      <c r="MPG104" s="12"/>
      <c r="MPH104" s="12"/>
      <c r="MPI104" s="12"/>
      <c r="MPJ104" s="12"/>
      <c r="MPK104" s="12"/>
      <c r="MPL104" s="12"/>
      <c r="MPM104" s="12"/>
      <c r="MPN104" s="12"/>
      <c r="MPO104" s="12"/>
      <c r="MPP104" s="12"/>
      <c r="MPQ104" s="12"/>
      <c r="MPR104" s="12"/>
      <c r="MPS104" s="12"/>
      <c r="MPT104" s="12"/>
      <c r="MPU104" s="12"/>
      <c r="MPV104" s="12"/>
      <c r="MPW104" s="12"/>
      <c r="MPX104" s="12"/>
      <c r="MPY104" s="12"/>
      <c r="MPZ104" s="12"/>
      <c r="MQA104" s="12"/>
      <c r="MQB104" s="12"/>
      <c r="MQC104" s="12"/>
      <c r="MQD104" s="12"/>
      <c r="MQE104" s="12"/>
      <c r="MQF104" s="12"/>
      <c r="MQG104" s="12"/>
      <c r="MQH104" s="12"/>
      <c r="MQI104" s="12"/>
      <c r="MQJ104" s="12"/>
      <c r="MQK104" s="12"/>
      <c r="MQL104" s="12"/>
      <c r="MQM104" s="12"/>
      <c r="MQN104" s="12"/>
      <c r="MQO104" s="12"/>
      <c r="MQP104" s="12"/>
      <c r="MQQ104" s="12"/>
      <c r="MQR104" s="12"/>
      <c r="MQS104" s="12"/>
      <c r="MQT104" s="12"/>
      <c r="MQU104" s="12"/>
      <c r="MQV104" s="12"/>
      <c r="MQW104" s="12"/>
      <c r="MQX104" s="12"/>
      <c r="MQY104" s="12"/>
      <c r="MQZ104" s="12"/>
      <c r="MRA104" s="12"/>
      <c r="MRB104" s="12"/>
      <c r="MRC104" s="12"/>
      <c r="MRD104" s="12"/>
      <c r="MRE104" s="12"/>
      <c r="MRF104" s="12"/>
      <c r="MRG104" s="12"/>
      <c r="MRH104" s="12"/>
      <c r="MRI104" s="12"/>
      <c r="MRJ104" s="12"/>
      <c r="MRK104" s="12"/>
      <c r="MRL104" s="12"/>
      <c r="MRM104" s="12"/>
      <c r="MRN104" s="12"/>
      <c r="MRO104" s="12"/>
      <c r="MRP104" s="12"/>
      <c r="MRQ104" s="12"/>
      <c r="MRR104" s="12"/>
      <c r="MRS104" s="12"/>
      <c r="MRT104" s="12"/>
      <c r="MRU104" s="12"/>
      <c r="MRV104" s="12"/>
      <c r="MRW104" s="12"/>
      <c r="MRX104" s="12"/>
      <c r="MRY104" s="12"/>
      <c r="MRZ104" s="12"/>
      <c r="MSA104" s="12"/>
      <c r="MSB104" s="12"/>
      <c r="MSC104" s="12"/>
      <c r="MSD104" s="12"/>
      <c r="MSE104" s="12"/>
      <c r="MSF104" s="12"/>
      <c r="MSG104" s="12"/>
      <c r="MSH104" s="12"/>
      <c r="MSI104" s="12"/>
      <c r="MSJ104" s="12"/>
      <c r="MSK104" s="12"/>
      <c r="MSL104" s="12"/>
      <c r="MSM104" s="12"/>
      <c r="MSN104" s="12"/>
      <c r="MSO104" s="12"/>
      <c r="MSP104" s="12"/>
      <c r="MSQ104" s="12"/>
      <c r="MSR104" s="12"/>
      <c r="MSS104" s="12"/>
      <c r="MST104" s="12"/>
      <c r="MSU104" s="12"/>
      <c r="MSV104" s="12"/>
      <c r="MSW104" s="12"/>
      <c r="MSX104" s="12"/>
      <c r="MSY104" s="12"/>
      <c r="MSZ104" s="12"/>
      <c r="MTA104" s="12"/>
      <c r="MTB104" s="12"/>
      <c r="MTC104" s="12"/>
      <c r="MTD104" s="12"/>
      <c r="MTE104" s="12"/>
      <c r="MTF104" s="12"/>
      <c r="MTG104" s="12"/>
      <c r="MTH104" s="12"/>
      <c r="MTI104" s="12"/>
      <c r="MTJ104" s="12"/>
      <c r="MTK104" s="12"/>
      <c r="MTL104" s="12"/>
      <c r="MTM104" s="12"/>
      <c r="MTN104" s="12"/>
      <c r="MTO104" s="12"/>
      <c r="MTP104" s="12"/>
      <c r="MTQ104" s="12"/>
      <c r="MTR104" s="12"/>
      <c r="MTS104" s="12"/>
      <c r="MTT104" s="12"/>
      <c r="MTU104" s="12"/>
      <c r="MTV104" s="12"/>
      <c r="MTW104" s="12"/>
      <c r="MTX104" s="12"/>
      <c r="MTY104" s="12"/>
      <c r="MTZ104" s="12"/>
      <c r="MUA104" s="12"/>
      <c r="MUB104" s="12"/>
      <c r="MUC104" s="12"/>
      <c r="MUD104" s="12"/>
      <c r="MUE104" s="12"/>
      <c r="MUF104" s="12"/>
      <c r="MUG104" s="12"/>
      <c r="MUH104" s="12"/>
      <c r="MUI104" s="12"/>
      <c r="MUJ104" s="12"/>
      <c r="MUK104" s="12"/>
      <c r="MUL104" s="12"/>
      <c r="MUM104" s="12"/>
      <c r="MUN104" s="12"/>
      <c r="MUO104" s="12"/>
      <c r="MUP104" s="12"/>
      <c r="MUQ104" s="12"/>
      <c r="MUR104" s="12"/>
      <c r="MUS104" s="12"/>
      <c r="MUT104" s="12"/>
      <c r="MUU104" s="12"/>
      <c r="MUV104" s="12"/>
      <c r="MUW104" s="12"/>
      <c r="MUX104" s="12"/>
      <c r="MUY104" s="12"/>
      <c r="MUZ104" s="12"/>
      <c r="MVA104" s="12"/>
      <c r="MVB104" s="12"/>
      <c r="MVC104" s="12"/>
      <c r="MVD104" s="12"/>
      <c r="MVE104" s="12"/>
      <c r="MVF104" s="12"/>
      <c r="MVG104" s="12"/>
      <c r="MVH104" s="12"/>
      <c r="MVI104" s="12"/>
      <c r="MVJ104" s="12"/>
      <c r="MVK104" s="12"/>
      <c r="MVL104" s="12"/>
      <c r="MVM104" s="12"/>
      <c r="MVN104" s="12"/>
      <c r="MVO104" s="12"/>
      <c r="MVP104" s="12"/>
      <c r="MVQ104" s="12"/>
      <c r="MVR104" s="12"/>
      <c r="MVS104" s="12"/>
      <c r="MVT104" s="12"/>
      <c r="MVU104" s="12"/>
      <c r="MVV104" s="12"/>
      <c r="MVW104" s="12"/>
      <c r="MVX104" s="12"/>
      <c r="MVY104" s="12"/>
      <c r="MVZ104" s="12"/>
      <c r="MWA104" s="12"/>
      <c r="MWB104" s="12"/>
      <c r="MWC104" s="12"/>
      <c r="MWD104" s="12"/>
      <c r="MWE104" s="12"/>
      <c r="MWF104" s="12"/>
      <c r="MWG104" s="12"/>
      <c r="MWH104" s="12"/>
      <c r="MWI104" s="12"/>
      <c r="MWJ104" s="12"/>
      <c r="MWK104" s="12"/>
      <c r="MWL104" s="12"/>
      <c r="MWM104" s="12"/>
      <c r="MWN104" s="12"/>
      <c r="MWO104" s="12"/>
      <c r="MWP104" s="12"/>
      <c r="MWQ104" s="12"/>
      <c r="MWR104" s="12"/>
      <c r="MWS104" s="12"/>
      <c r="MWT104" s="12"/>
      <c r="MWU104" s="12"/>
      <c r="MWV104" s="12"/>
      <c r="MWW104" s="12"/>
      <c r="MWX104" s="12"/>
      <c r="MWY104" s="12"/>
      <c r="MWZ104" s="12"/>
      <c r="MXA104" s="12"/>
      <c r="MXB104" s="12"/>
      <c r="MXC104" s="12"/>
      <c r="MXD104" s="12"/>
      <c r="MXE104" s="12"/>
      <c r="MXF104" s="12"/>
      <c r="MXG104" s="12"/>
      <c r="MXH104" s="12"/>
      <c r="MXI104" s="12"/>
      <c r="MXJ104" s="12"/>
      <c r="MXK104" s="12"/>
      <c r="MXL104" s="12"/>
      <c r="MXM104" s="12"/>
      <c r="MXN104" s="12"/>
      <c r="MXO104" s="12"/>
      <c r="MXP104" s="12"/>
      <c r="MXQ104" s="12"/>
      <c r="MXR104" s="12"/>
      <c r="MXS104" s="12"/>
      <c r="MXT104" s="12"/>
      <c r="MXU104" s="12"/>
      <c r="MXV104" s="12"/>
      <c r="MXW104" s="12"/>
      <c r="MXX104" s="12"/>
      <c r="MXY104" s="12"/>
      <c r="MXZ104" s="12"/>
      <c r="MYA104" s="12"/>
      <c r="MYB104" s="12"/>
      <c r="MYC104" s="12"/>
      <c r="MYD104" s="12"/>
      <c r="MYE104" s="12"/>
      <c r="MYF104" s="12"/>
      <c r="MYG104" s="12"/>
      <c r="MYH104" s="12"/>
      <c r="MYI104" s="12"/>
      <c r="MYJ104" s="12"/>
      <c r="MYK104" s="12"/>
      <c r="MYL104" s="12"/>
      <c r="MYM104" s="12"/>
      <c r="MYN104" s="12"/>
      <c r="MYO104" s="12"/>
      <c r="MYP104" s="12"/>
      <c r="MYQ104" s="12"/>
      <c r="MYR104" s="12"/>
      <c r="MYS104" s="12"/>
      <c r="MYT104" s="12"/>
      <c r="MYU104" s="12"/>
      <c r="MYV104" s="12"/>
      <c r="MYW104" s="12"/>
      <c r="MYX104" s="12"/>
      <c r="MYY104" s="12"/>
      <c r="MYZ104" s="12"/>
      <c r="MZA104" s="12"/>
      <c r="MZB104" s="12"/>
      <c r="MZC104" s="12"/>
      <c r="MZD104" s="12"/>
      <c r="MZE104" s="12"/>
      <c r="MZF104" s="12"/>
      <c r="MZG104" s="12"/>
      <c r="MZH104" s="12"/>
      <c r="MZI104" s="12"/>
      <c r="MZJ104" s="12"/>
      <c r="MZK104" s="12"/>
      <c r="MZL104" s="12"/>
      <c r="MZM104" s="12"/>
      <c r="MZN104" s="12"/>
      <c r="MZO104" s="12"/>
      <c r="MZP104" s="12"/>
      <c r="MZQ104" s="12"/>
      <c r="MZR104" s="12"/>
      <c r="MZS104" s="12"/>
      <c r="MZT104" s="12"/>
      <c r="MZU104" s="12"/>
      <c r="MZV104" s="12"/>
      <c r="MZW104" s="12"/>
      <c r="MZX104" s="12"/>
      <c r="MZY104" s="12"/>
      <c r="MZZ104" s="12"/>
      <c r="NAA104" s="12"/>
      <c r="NAB104" s="12"/>
      <c r="NAC104" s="12"/>
      <c r="NAD104" s="12"/>
      <c r="NAE104" s="12"/>
      <c r="NAF104" s="12"/>
      <c r="NAG104" s="12"/>
      <c r="NAH104" s="12"/>
      <c r="NAI104" s="12"/>
      <c r="NAJ104" s="12"/>
      <c r="NAK104" s="12"/>
      <c r="NAL104" s="12"/>
      <c r="NAM104" s="12"/>
      <c r="NAN104" s="12"/>
      <c r="NAO104" s="12"/>
      <c r="NAP104" s="12"/>
      <c r="NAQ104" s="12"/>
      <c r="NAR104" s="12"/>
      <c r="NAS104" s="12"/>
      <c r="NAT104" s="12"/>
      <c r="NAU104" s="12"/>
      <c r="NAV104" s="12"/>
      <c r="NAW104" s="12"/>
      <c r="NAX104" s="12"/>
      <c r="NAY104" s="12"/>
      <c r="NAZ104" s="12"/>
      <c r="NBA104" s="12"/>
      <c r="NBB104" s="12"/>
      <c r="NBC104" s="12"/>
      <c r="NBD104" s="12"/>
      <c r="NBE104" s="12"/>
      <c r="NBF104" s="12"/>
      <c r="NBG104" s="12"/>
      <c r="NBH104" s="12"/>
      <c r="NBI104" s="12"/>
      <c r="NBJ104" s="12"/>
      <c r="NBK104" s="12"/>
      <c r="NBL104" s="12"/>
      <c r="NBM104" s="12"/>
      <c r="NBN104" s="12"/>
      <c r="NBO104" s="12"/>
      <c r="NBP104" s="12"/>
      <c r="NBQ104" s="12"/>
      <c r="NBR104" s="12"/>
      <c r="NBS104" s="12"/>
      <c r="NBT104" s="12"/>
      <c r="NBU104" s="12"/>
      <c r="NBV104" s="12"/>
      <c r="NBW104" s="12"/>
      <c r="NBX104" s="12"/>
      <c r="NBY104" s="12"/>
      <c r="NBZ104" s="12"/>
      <c r="NCA104" s="12"/>
      <c r="NCB104" s="12"/>
      <c r="NCC104" s="12"/>
      <c r="NCD104" s="12"/>
      <c r="NCE104" s="12"/>
      <c r="NCF104" s="12"/>
      <c r="NCG104" s="12"/>
      <c r="NCH104" s="12"/>
      <c r="NCI104" s="12"/>
      <c r="NCJ104" s="12"/>
      <c r="NCK104" s="12"/>
      <c r="NCL104" s="12"/>
      <c r="NCM104" s="12"/>
      <c r="NCN104" s="12"/>
      <c r="NCO104" s="12"/>
      <c r="NCP104" s="12"/>
      <c r="NCQ104" s="12"/>
      <c r="NCR104" s="12"/>
      <c r="NCS104" s="12"/>
      <c r="NCT104" s="12"/>
      <c r="NCU104" s="12"/>
      <c r="NCV104" s="12"/>
      <c r="NCW104" s="12"/>
      <c r="NCX104" s="12"/>
      <c r="NCY104" s="12"/>
      <c r="NCZ104" s="12"/>
      <c r="NDA104" s="12"/>
      <c r="NDB104" s="12"/>
      <c r="NDC104" s="12"/>
      <c r="NDD104" s="12"/>
      <c r="NDE104" s="12"/>
      <c r="NDF104" s="12"/>
      <c r="NDG104" s="12"/>
      <c r="NDH104" s="12"/>
      <c r="NDI104" s="12"/>
      <c r="NDJ104" s="12"/>
      <c r="NDK104" s="12"/>
      <c r="NDL104" s="12"/>
      <c r="NDM104" s="12"/>
      <c r="NDN104" s="12"/>
      <c r="NDO104" s="12"/>
      <c r="NDP104" s="12"/>
      <c r="NDQ104" s="12"/>
      <c r="NDR104" s="12"/>
      <c r="NDS104" s="12"/>
      <c r="NDT104" s="12"/>
      <c r="NDU104" s="12"/>
      <c r="NDV104" s="12"/>
      <c r="NDW104" s="12"/>
      <c r="NDX104" s="12"/>
      <c r="NDY104" s="12"/>
      <c r="NDZ104" s="12"/>
      <c r="NEA104" s="12"/>
      <c r="NEB104" s="12"/>
      <c r="NEC104" s="12"/>
      <c r="NED104" s="12"/>
      <c r="NEE104" s="12"/>
      <c r="NEF104" s="12"/>
      <c r="NEG104" s="12"/>
      <c r="NEH104" s="12"/>
      <c r="NEI104" s="12"/>
      <c r="NEJ104" s="12"/>
      <c r="NEK104" s="12"/>
      <c r="NEL104" s="12"/>
      <c r="NEM104" s="12"/>
      <c r="NEN104" s="12"/>
      <c r="NEO104" s="12"/>
      <c r="NEP104" s="12"/>
      <c r="NEQ104" s="12"/>
      <c r="NER104" s="12"/>
      <c r="NES104" s="12"/>
      <c r="NET104" s="12"/>
      <c r="NEU104" s="12"/>
      <c r="NEV104" s="12"/>
      <c r="NEW104" s="12"/>
      <c r="NEX104" s="12"/>
      <c r="NEY104" s="12"/>
      <c r="NEZ104" s="12"/>
      <c r="NFA104" s="12"/>
      <c r="NFB104" s="12"/>
      <c r="NFC104" s="12"/>
      <c r="NFD104" s="12"/>
      <c r="NFE104" s="12"/>
      <c r="NFF104" s="12"/>
      <c r="NFG104" s="12"/>
      <c r="NFH104" s="12"/>
      <c r="NFI104" s="12"/>
      <c r="NFJ104" s="12"/>
      <c r="NFK104" s="12"/>
      <c r="NFL104" s="12"/>
      <c r="NFM104" s="12"/>
      <c r="NFN104" s="12"/>
      <c r="NFO104" s="12"/>
      <c r="NFP104" s="12"/>
      <c r="NFQ104" s="12"/>
      <c r="NFR104" s="12"/>
      <c r="NFS104" s="12"/>
      <c r="NFT104" s="12"/>
      <c r="NFU104" s="12"/>
      <c r="NFV104" s="12"/>
      <c r="NFW104" s="12"/>
      <c r="NFX104" s="12"/>
      <c r="NFY104" s="12"/>
      <c r="NFZ104" s="12"/>
      <c r="NGA104" s="12"/>
      <c r="NGB104" s="12"/>
      <c r="NGC104" s="12"/>
      <c r="NGD104" s="12"/>
      <c r="NGE104" s="12"/>
      <c r="NGF104" s="12"/>
      <c r="NGG104" s="12"/>
      <c r="NGH104" s="12"/>
      <c r="NGI104" s="12"/>
      <c r="NGJ104" s="12"/>
      <c r="NGK104" s="12"/>
      <c r="NGL104" s="12"/>
      <c r="NGM104" s="12"/>
      <c r="NGN104" s="12"/>
      <c r="NGO104" s="12"/>
      <c r="NGP104" s="12"/>
      <c r="NGQ104" s="12"/>
      <c r="NGR104" s="12"/>
      <c r="NGS104" s="12"/>
      <c r="NGT104" s="12"/>
      <c r="NGU104" s="12"/>
      <c r="NGV104" s="12"/>
      <c r="NGW104" s="12"/>
      <c r="NGX104" s="12"/>
      <c r="NGY104" s="12"/>
      <c r="NGZ104" s="12"/>
      <c r="NHA104" s="12"/>
      <c r="NHB104" s="12"/>
      <c r="NHC104" s="12"/>
      <c r="NHD104" s="12"/>
      <c r="NHE104" s="12"/>
      <c r="NHF104" s="12"/>
      <c r="NHG104" s="12"/>
      <c r="NHH104" s="12"/>
      <c r="NHI104" s="12"/>
      <c r="NHJ104" s="12"/>
      <c r="NHK104" s="12"/>
      <c r="NHL104" s="12"/>
      <c r="NHM104" s="12"/>
      <c r="NHN104" s="12"/>
      <c r="NHO104" s="12"/>
      <c r="NHP104" s="12"/>
      <c r="NHQ104" s="12"/>
      <c r="NHR104" s="12"/>
      <c r="NHS104" s="12"/>
      <c r="NHT104" s="12"/>
      <c r="NHU104" s="12"/>
      <c r="NHV104" s="12"/>
      <c r="NHW104" s="12"/>
      <c r="NHX104" s="12"/>
      <c r="NHY104" s="12"/>
      <c r="NHZ104" s="12"/>
      <c r="NIA104" s="12"/>
      <c r="NIB104" s="12"/>
      <c r="NIC104" s="12"/>
      <c r="NID104" s="12"/>
      <c r="NIE104" s="12"/>
      <c r="NIF104" s="12"/>
      <c r="NIG104" s="12"/>
      <c r="NIH104" s="12"/>
      <c r="NII104" s="12"/>
      <c r="NIJ104" s="12"/>
      <c r="NIK104" s="12"/>
      <c r="NIL104" s="12"/>
      <c r="NIM104" s="12"/>
      <c r="NIN104" s="12"/>
      <c r="NIO104" s="12"/>
      <c r="NIP104" s="12"/>
      <c r="NIQ104" s="12"/>
      <c r="NIR104" s="12"/>
      <c r="NIS104" s="12"/>
      <c r="NIT104" s="12"/>
      <c r="NIU104" s="12"/>
      <c r="NIV104" s="12"/>
      <c r="NIW104" s="12"/>
      <c r="NIX104" s="12"/>
      <c r="NIY104" s="12"/>
      <c r="NIZ104" s="12"/>
      <c r="NJA104" s="12"/>
      <c r="NJB104" s="12"/>
      <c r="NJC104" s="12"/>
      <c r="NJD104" s="12"/>
      <c r="NJE104" s="12"/>
      <c r="NJF104" s="12"/>
      <c r="NJG104" s="12"/>
      <c r="NJH104" s="12"/>
      <c r="NJI104" s="12"/>
      <c r="NJJ104" s="12"/>
      <c r="NJK104" s="12"/>
      <c r="NJL104" s="12"/>
      <c r="NJM104" s="12"/>
      <c r="NJN104" s="12"/>
      <c r="NJO104" s="12"/>
      <c r="NJP104" s="12"/>
      <c r="NJQ104" s="12"/>
      <c r="NJR104" s="12"/>
      <c r="NJS104" s="12"/>
      <c r="NJT104" s="12"/>
      <c r="NJU104" s="12"/>
      <c r="NJV104" s="12"/>
      <c r="NJW104" s="12"/>
      <c r="NJX104" s="12"/>
      <c r="NJY104" s="12"/>
      <c r="NJZ104" s="12"/>
      <c r="NKA104" s="12"/>
      <c r="NKB104" s="12"/>
      <c r="NKC104" s="12"/>
      <c r="NKD104" s="12"/>
      <c r="NKE104" s="12"/>
      <c r="NKF104" s="12"/>
      <c r="NKG104" s="12"/>
      <c r="NKH104" s="12"/>
      <c r="NKI104" s="12"/>
      <c r="NKJ104" s="12"/>
      <c r="NKK104" s="12"/>
      <c r="NKL104" s="12"/>
      <c r="NKM104" s="12"/>
      <c r="NKN104" s="12"/>
      <c r="NKO104" s="12"/>
      <c r="NKP104" s="12"/>
      <c r="NKQ104" s="12"/>
      <c r="NKR104" s="12"/>
      <c r="NKS104" s="12"/>
      <c r="NKT104" s="12"/>
      <c r="NKU104" s="12"/>
      <c r="NKV104" s="12"/>
      <c r="NKW104" s="12"/>
      <c r="NKX104" s="12"/>
      <c r="NKY104" s="12"/>
      <c r="NKZ104" s="12"/>
      <c r="NLA104" s="12"/>
      <c r="NLB104" s="12"/>
      <c r="NLC104" s="12"/>
      <c r="NLD104" s="12"/>
      <c r="NLE104" s="12"/>
      <c r="NLF104" s="12"/>
      <c r="NLG104" s="12"/>
      <c r="NLH104" s="12"/>
      <c r="NLI104" s="12"/>
      <c r="NLJ104" s="12"/>
      <c r="NLK104" s="12"/>
      <c r="NLL104" s="12"/>
      <c r="NLM104" s="12"/>
      <c r="NLN104" s="12"/>
      <c r="NLO104" s="12"/>
      <c r="NLP104" s="12"/>
      <c r="NLQ104" s="12"/>
      <c r="NLR104" s="12"/>
      <c r="NLS104" s="12"/>
      <c r="NLT104" s="12"/>
      <c r="NLU104" s="12"/>
      <c r="NLV104" s="12"/>
      <c r="NLW104" s="12"/>
      <c r="NLX104" s="12"/>
      <c r="NLY104" s="12"/>
      <c r="NLZ104" s="12"/>
      <c r="NMA104" s="12"/>
      <c r="NMB104" s="12"/>
      <c r="NMC104" s="12"/>
      <c r="NMD104" s="12"/>
      <c r="NME104" s="12"/>
      <c r="NMF104" s="12"/>
      <c r="NMG104" s="12"/>
      <c r="NMH104" s="12"/>
      <c r="NMI104" s="12"/>
      <c r="NMJ104" s="12"/>
      <c r="NMK104" s="12"/>
      <c r="NML104" s="12"/>
      <c r="NMM104" s="12"/>
      <c r="NMN104" s="12"/>
      <c r="NMO104" s="12"/>
      <c r="NMP104" s="12"/>
      <c r="NMQ104" s="12"/>
      <c r="NMR104" s="12"/>
      <c r="NMS104" s="12"/>
      <c r="NMT104" s="12"/>
      <c r="NMU104" s="12"/>
      <c r="NMV104" s="12"/>
      <c r="NMW104" s="12"/>
      <c r="NMX104" s="12"/>
      <c r="NMY104" s="12"/>
      <c r="NMZ104" s="12"/>
      <c r="NNA104" s="12"/>
      <c r="NNB104" s="12"/>
      <c r="NNC104" s="12"/>
      <c r="NND104" s="12"/>
      <c r="NNE104" s="12"/>
      <c r="NNF104" s="12"/>
      <c r="NNG104" s="12"/>
      <c r="NNH104" s="12"/>
      <c r="NNI104" s="12"/>
      <c r="NNJ104" s="12"/>
      <c r="NNK104" s="12"/>
      <c r="NNL104" s="12"/>
      <c r="NNM104" s="12"/>
      <c r="NNN104" s="12"/>
      <c r="NNO104" s="12"/>
      <c r="NNP104" s="12"/>
      <c r="NNQ104" s="12"/>
      <c r="NNR104" s="12"/>
      <c r="NNS104" s="12"/>
      <c r="NNT104" s="12"/>
      <c r="NNU104" s="12"/>
      <c r="NNV104" s="12"/>
      <c r="NNW104" s="12"/>
      <c r="NNX104" s="12"/>
      <c r="NNY104" s="12"/>
      <c r="NNZ104" s="12"/>
      <c r="NOA104" s="12"/>
      <c r="NOB104" s="12"/>
      <c r="NOC104" s="12"/>
      <c r="NOD104" s="12"/>
      <c r="NOE104" s="12"/>
      <c r="NOF104" s="12"/>
      <c r="NOG104" s="12"/>
      <c r="NOH104" s="12"/>
      <c r="NOI104" s="12"/>
      <c r="NOJ104" s="12"/>
      <c r="NOK104" s="12"/>
      <c r="NOL104" s="12"/>
      <c r="NOM104" s="12"/>
      <c r="NON104" s="12"/>
      <c r="NOO104" s="12"/>
      <c r="NOP104" s="12"/>
      <c r="NOQ104" s="12"/>
      <c r="NOR104" s="12"/>
      <c r="NOS104" s="12"/>
      <c r="NOT104" s="12"/>
      <c r="NOU104" s="12"/>
      <c r="NOV104" s="12"/>
      <c r="NOW104" s="12"/>
      <c r="NOX104" s="12"/>
      <c r="NOY104" s="12"/>
      <c r="NOZ104" s="12"/>
      <c r="NPA104" s="12"/>
      <c r="NPB104" s="12"/>
      <c r="NPC104" s="12"/>
      <c r="NPD104" s="12"/>
      <c r="NPE104" s="12"/>
      <c r="NPF104" s="12"/>
      <c r="NPG104" s="12"/>
      <c r="NPH104" s="12"/>
      <c r="NPI104" s="12"/>
      <c r="NPJ104" s="12"/>
      <c r="NPK104" s="12"/>
      <c r="NPL104" s="12"/>
      <c r="NPM104" s="12"/>
      <c r="NPN104" s="12"/>
      <c r="NPO104" s="12"/>
      <c r="NPP104" s="12"/>
      <c r="NPQ104" s="12"/>
      <c r="NPR104" s="12"/>
      <c r="NPS104" s="12"/>
      <c r="NPT104" s="12"/>
      <c r="NPU104" s="12"/>
      <c r="NPV104" s="12"/>
      <c r="NPW104" s="12"/>
      <c r="NPX104" s="12"/>
      <c r="NPY104" s="12"/>
      <c r="NPZ104" s="12"/>
      <c r="NQA104" s="12"/>
      <c r="NQB104" s="12"/>
      <c r="NQC104" s="12"/>
      <c r="NQD104" s="12"/>
      <c r="NQE104" s="12"/>
      <c r="NQF104" s="12"/>
      <c r="NQG104" s="12"/>
      <c r="NQH104" s="12"/>
      <c r="NQI104" s="12"/>
      <c r="NQJ104" s="12"/>
      <c r="NQK104" s="12"/>
      <c r="NQL104" s="12"/>
      <c r="NQM104" s="12"/>
      <c r="NQN104" s="12"/>
      <c r="NQO104" s="12"/>
      <c r="NQP104" s="12"/>
      <c r="NQQ104" s="12"/>
      <c r="NQR104" s="12"/>
      <c r="NQS104" s="12"/>
      <c r="NQT104" s="12"/>
      <c r="NQU104" s="12"/>
      <c r="NQV104" s="12"/>
      <c r="NQW104" s="12"/>
      <c r="NQX104" s="12"/>
      <c r="NQY104" s="12"/>
      <c r="NQZ104" s="12"/>
      <c r="NRA104" s="12"/>
      <c r="NRB104" s="12"/>
      <c r="NRC104" s="12"/>
      <c r="NRD104" s="12"/>
      <c r="NRE104" s="12"/>
      <c r="NRF104" s="12"/>
      <c r="NRG104" s="12"/>
      <c r="NRH104" s="12"/>
      <c r="NRI104" s="12"/>
      <c r="NRJ104" s="12"/>
      <c r="NRK104" s="12"/>
      <c r="NRL104" s="12"/>
      <c r="NRM104" s="12"/>
      <c r="NRN104" s="12"/>
      <c r="NRO104" s="12"/>
      <c r="NRP104" s="12"/>
      <c r="NRQ104" s="12"/>
      <c r="NRR104" s="12"/>
      <c r="NRS104" s="12"/>
      <c r="NRT104" s="12"/>
      <c r="NRU104" s="12"/>
      <c r="NRV104" s="12"/>
      <c r="NRW104" s="12"/>
      <c r="NRX104" s="12"/>
      <c r="NRY104" s="12"/>
      <c r="NRZ104" s="12"/>
      <c r="NSA104" s="12"/>
      <c r="NSB104" s="12"/>
      <c r="NSC104" s="12"/>
      <c r="NSD104" s="12"/>
      <c r="NSE104" s="12"/>
      <c r="NSF104" s="12"/>
      <c r="NSG104" s="12"/>
      <c r="NSH104" s="12"/>
      <c r="NSI104" s="12"/>
      <c r="NSJ104" s="12"/>
      <c r="NSK104" s="12"/>
      <c r="NSL104" s="12"/>
      <c r="NSM104" s="12"/>
      <c r="NSN104" s="12"/>
      <c r="NSO104" s="12"/>
      <c r="NSP104" s="12"/>
      <c r="NSQ104" s="12"/>
      <c r="NSR104" s="12"/>
      <c r="NSS104" s="12"/>
      <c r="NST104" s="12"/>
      <c r="NSU104" s="12"/>
      <c r="NSV104" s="12"/>
      <c r="NSW104" s="12"/>
      <c r="NSX104" s="12"/>
      <c r="NSY104" s="12"/>
      <c r="NSZ104" s="12"/>
      <c r="NTA104" s="12"/>
      <c r="NTB104" s="12"/>
      <c r="NTC104" s="12"/>
      <c r="NTD104" s="12"/>
      <c r="NTE104" s="12"/>
      <c r="NTF104" s="12"/>
      <c r="NTG104" s="12"/>
      <c r="NTH104" s="12"/>
      <c r="NTI104" s="12"/>
      <c r="NTJ104" s="12"/>
      <c r="NTK104" s="12"/>
      <c r="NTL104" s="12"/>
      <c r="NTM104" s="12"/>
      <c r="NTN104" s="12"/>
      <c r="NTO104" s="12"/>
      <c r="NTP104" s="12"/>
      <c r="NTQ104" s="12"/>
      <c r="NTR104" s="12"/>
      <c r="NTS104" s="12"/>
      <c r="NTT104" s="12"/>
      <c r="NTU104" s="12"/>
      <c r="NTV104" s="12"/>
      <c r="NTW104" s="12"/>
      <c r="NTX104" s="12"/>
      <c r="NTY104" s="12"/>
      <c r="NTZ104" s="12"/>
      <c r="NUA104" s="12"/>
      <c r="NUB104" s="12"/>
      <c r="NUC104" s="12"/>
      <c r="NUD104" s="12"/>
      <c r="NUE104" s="12"/>
      <c r="NUF104" s="12"/>
      <c r="NUG104" s="12"/>
      <c r="NUH104" s="12"/>
      <c r="NUI104" s="12"/>
      <c r="NUJ104" s="12"/>
      <c r="NUK104" s="12"/>
      <c r="NUL104" s="12"/>
      <c r="NUM104" s="12"/>
      <c r="NUN104" s="12"/>
      <c r="NUO104" s="12"/>
      <c r="NUP104" s="12"/>
      <c r="NUQ104" s="12"/>
      <c r="NUR104" s="12"/>
      <c r="NUS104" s="12"/>
      <c r="NUT104" s="12"/>
      <c r="NUU104" s="12"/>
      <c r="NUV104" s="12"/>
      <c r="NUW104" s="12"/>
      <c r="NUX104" s="12"/>
      <c r="NUY104" s="12"/>
      <c r="NUZ104" s="12"/>
      <c r="NVA104" s="12"/>
      <c r="NVB104" s="12"/>
      <c r="NVC104" s="12"/>
      <c r="NVD104" s="12"/>
      <c r="NVE104" s="12"/>
      <c r="NVF104" s="12"/>
      <c r="NVG104" s="12"/>
      <c r="NVH104" s="12"/>
      <c r="NVI104" s="12"/>
      <c r="NVJ104" s="12"/>
      <c r="NVK104" s="12"/>
      <c r="NVL104" s="12"/>
      <c r="NVM104" s="12"/>
      <c r="NVN104" s="12"/>
      <c r="NVO104" s="12"/>
      <c r="NVP104" s="12"/>
      <c r="NVQ104" s="12"/>
      <c r="NVR104" s="12"/>
      <c r="NVS104" s="12"/>
      <c r="NVT104" s="12"/>
      <c r="NVU104" s="12"/>
      <c r="NVV104" s="12"/>
      <c r="NVW104" s="12"/>
      <c r="NVX104" s="12"/>
      <c r="NVY104" s="12"/>
      <c r="NVZ104" s="12"/>
      <c r="NWA104" s="12"/>
      <c r="NWB104" s="12"/>
      <c r="NWC104" s="12"/>
      <c r="NWD104" s="12"/>
      <c r="NWE104" s="12"/>
      <c r="NWF104" s="12"/>
      <c r="NWG104" s="12"/>
      <c r="NWH104" s="12"/>
      <c r="NWI104" s="12"/>
      <c r="NWJ104" s="12"/>
      <c r="NWK104" s="12"/>
      <c r="NWL104" s="12"/>
      <c r="NWM104" s="12"/>
      <c r="NWN104" s="12"/>
      <c r="NWO104" s="12"/>
      <c r="NWP104" s="12"/>
      <c r="NWQ104" s="12"/>
      <c r="NWR104" s="12"/>
      <c r="NWS104" s="12"/>
      <c r="NWT104" s="12"/>
      <c r="NWU104" s="12"/>
      <c r="NWV104" s="12"/>
      <c r="NWW104" s="12"/>
      <c r="NWX104" s="12"/>
      <c r="NWY104" s="12"/>
      <c r="NWZ104" s="12"/>
      <c r="NXA104" s="12"/>
      <c r="NXB104" s="12"/>
      <c r="NXC104" s="12"/>
      <c r="NXD104" s="12"/>
      <c r="NXE104" s="12"/>
      <c r="NXF104" s="12"/>
      <c r="NXG104" s="12"/>
      <c r="NXH104" s="12"/>
      <c r="NXI104" s="12"/>
      <c r="NXJ104" s="12"/>
      <c r="NXK104" s="12"/>
      <c r="NXL104" s="12"/>
      <c r="NXM104" s="12"/>
      <c r="NXN104" s="12"/>
      <c r="NXO104" s="12"/>
      <c r="NXP104" s="12"/>
      <c r="NXQ104" s="12"/>
      <c r="NXR104" s="12"/>
      <c r="NXS104" s="12"/>
      <c r="NXT104" s="12"/>
      <c r="NXU104" s="12"/>
      <c r="NXV104" s="12"/>
      <c r="NXW104" s="12"/>
      <c r="NXX104" s="12"/>
      <c r="NXY104" s="12"/>
      <c r="NXZ104" s="12"/>
      <c r="NYA104" s="12"/>
      <c r="NYB104" s="12"/>
      <c r="NYC104" s="12"/>
      <c r="NYD104" s="12"/>
      <c r="NYE104" s="12"/>
      <c r="NYF104" s="12"/>
      <c r="NYG104" s="12"/>
      <c r="NYH104" s="12"/>
      <c r="NYI104" s="12"/>
      <c r="NYJ104" s="12"/>
      <c r="NYK104" s="12"/>
      <c r="NYL104" s="12"/>
      <c r="NYM104" s="12"/>
      <c r="NYN104" s="12"/>
      <c r="NYO104" s="12"/>
      <c r="NYP104" s="12"/>
      <c r="NYQ104" s="12"/>
      <c r="NYR104" s="12"/>
      <c r="NYS104" s="12"/>
      <c r="NYT104" s="12"/>
      <c r="NYU104" s="12"/>
      <c r="NYV104" s="12"/>
      <c r="NYW104" s="12"/>
      <c r="NYX104" s="12"/>
      <c r="NYY104" s="12"/>
      <c r="NYZ104" s="12"/>
      <c r="NZA104" s="12"/>
      <c r="NZB104" s="12"/>
      <c r="NZC104" s="12"/>
      <c r="NZD104" s="12"/>
      <c r="NZE104" s="12"/>
      <c r="NZF104" s="12"/>
      <c r="NZG104" s="12"/>
      <c r="NZH104" s="12"/>
      <c r="NZI104" s="12"/>
      <c r="NZJ104" s="12"/>
      <c r="NZK104" s="12"/>
      <c r="NZL104" s="12"/>
      <c r="NZM104" s="12"/>
      <c r="NZN104" s="12"/>
      <c r="NZO104" s="12"/>
      <c r="NZP104" s="12"/>
      <c r="NZQ104" s="12"/>
      <c r="NZR104" s="12"/>
      <c r="NZS104" s="12"/>
      <c r="NZT104" s="12"/>
      <c r="NZU104" s="12"/>
      <c r="NZV104" s="12"/>
      <c r="NZW104" s="12"/>
      <c r="NZX104" s="12"/>
      <c r="NZY104" s="12"/>
      <c r="NZZ104" s="12"/>
      <c r="OAA104" s="12"/>
      <c r="OAB104" s="12"/>
      <c r="OAC104" s="12"/>
      <c r="OAD104" s="12"/>
      <c r="OAE104" s="12"/>
      <c r="OAF104" s="12"/>
      <c r="OAG104" s="12"/>
      <c r="OAH104" s="12"/>
      <c r="OAI104" s="12"/>
      <c r="OAJ104" s="12"/>
      <c r="OAK104" s="12"/>
      <c r="OAL104" s="12"/>
      <c r="OAM104" s="12"/>
      <c r="OAN104" s="12"/>
      <c r="OAO104" s="12"/>
      <c r="OAP104" s="12"/>
      <c r="OAQ104" s="12"/>
      <c r="OAR104" s="12"/>
      <c r="OAS104" s="12"/>
      <c r="OAT104" s="12"/>
      <c r="OAU104" s="12"/>
      <c r="OAV104" s="12"/>
      <c r="OAW104" s="12"/>
      <c r="OAX104" s="12"/>
      <c r="OAY104" s="12"/>
      <c r="OAZ104" s="12"/>
      <c r="OBA104" s="12"/>
      <c r="OBB104" s="12"/>
      <c r="OBC104" s="12"/>
      <c r="OBD104" s="12"/>
      <c r="OBE104" s="12"/>
      <c r="OBF104" s="12"/>
      <c r="OBG104" s="12"/>
      <c r="OBH104" s="12"/>
      <c r="OBI104" s="12"/>
      <c r="OBJ104" s="12"/>
      <c r="OBK104" s="12"/>
      <c r="OBL104" s="12"/>
      <c r="OBM104" s="12"/>
      <c r="OBN104" s="12"/>
      <c r="OBO104" s="12"/>
      <c r="OBP104" s="12"/>
      <c r="OBQ104" s="12"/>
      <c r="OBR104" s="12"/>
      <c r="OBS104" s="12"/>
      <c r="OBT104" s="12"/>
      <c r="OBU104" s="12"/>
      <c r="OBV104" s="12"/>
      <c r="OBW104" s="12"/>
      <c r="OBX104" s="12"/>
      <c r="OBY104" s="12"/>
      <c r="OBZ104" s="12"/>
      <c r="OCA104" s="12"/>
      <c r="OCB104" s="12"/>
      <c r="OCC104" s="12"/>
      <c r="OCD104" s="12"/>
      <c r="OCE104" s="12"/>
      <c r="OCF104" s="12"/>
      <c r="OCG104" s="12"/>
      <c r="OCH104" s="12"/>
      <c r="OCI104" s="12"/>
      <c r="OCJ104" s="12"/>
      <c r="OCK104" s="12"/>
      <c r="OCL104" s="12"/>
      <c r="OCM104" s="12"/>
      <c r="OCN104" s="12"/>
      <c r="OCO104" s="12"/>
      <c r="OCP104" s="12"/>
      <c r="OCQ104" s="12"/>
      <c r="OCR104" s="12"/>
      <c r="OCS104" s="12"/>
      <c r="OCT104" s="12"/>
      <c r="OCU104" s="12"/>
      <c r="OCV104" s="12"/>
      <c r="OCW104" s="12"/>
      <c r="OCX104" s="12"/>
      <c r="OCY104" s="12"/>
      <c r="OCZ104" s="12"/>
      <c r="ODA104" s="12"/>
      <c r="ODB104" s="12"/>
      <c r="ODC104" s="12"/>
      <c r="ODD104" s="12"/>
      <c r="ODE104" s="12"/>
      <c r="ODF104" s="12"/>
      <c r="ODG104" s="12"/>
      <c r="ODH104" s="12"/>
      <c r="ODI104" s="12"/>
      <c r="ODJ104" s="12"/>
      <c r="ODK104" s="12"/>
      <c r="ODL104" s="12"/>
      <c r="ODM104" s="12"/>
      <c r="ODN104" s="12"/>
      <c r="ODO104" s="12"/>
      <c r="ODP104" s="12"/>
      <c r="ODQ104" s="12"/>
      <c r="ODR104" s="12"/>
      <c r="ODS104" s="12"/>
      <c r="ODT104" s="12"/>
      <c r="ODU104" s="12"/>
      <c r="ODV104" s="12"/>
      <c r="ODW104" s="12"/>
      <c r="ODX104" s="12"/>
      <c r="ODY104" s="12"/>
      <c r="ODZ104" s="12"/>
      <c r="OEA104" s="12"/>
      <c r="OEB104" s="12"/>
      <c r="OEC104" s="12"/>
      <c r="OED104" s="12"/>
      <c r="OEE104" s="12"/>
      <c r="OEF104" s="12"/>
      <c r="OEG104" s="12"/>
      <c r="OEH104" s="12"/>
      <c r="OEI104" s="12"/>
      <c r="OEJ104" s="12"/>
      <c r="OEK104" s="12"/>
      <c r="OEL104" s="12"/>
      <c r="OEM104" s="12"/>
      <c r="OEN104" s="12"/>
      <c r="OEO104" s="12"/>
      <c r="OEP104" s="12"/>
      <c r="OEQ104" s="12"/>
      <c r="OER104" s="12"/>
      <c r="OES104" s="12"/>
      <c r="OET104" s="12"/>
      <c r="OEU104" s="12"/>
      <c r="OEV104" s="12"/>
      <c r="OEW104" s="12"/>
      <c r="OEX104" s="12"/>
      <c r="OEY104" s="12"/>
      <c r="OEZ104" s="12"/>
      <c r="OFA104" s="12"/>
      <c r="OFB104" s="12"/>
      <c r="OFC104" s="12"/>
      <c r="OFD104" s="12"/>
      <c r="OFE104" s="12"/>
      <c r="OFF104" s="12"/>
      <c r="OFG104" s="12"/>
      <c r="OFH104" s="12"/>
      <c r="OFI104" s="12"/>
      <c r="OFJ104" s="12"/>
      <c r="OFK104" s="12"/>
      <c r="OFL104" s="12"/>
      <c r="OFM104" s="12"/>
      <c r="OFN104" s="12"/>
      <c r="OFO104" s="12"/>
      <c r="OFP104" s="12"/>
      <c r="OFQ104" s="12"/>
      <c r="OFR104" s="12"/>
      <c r="OFS104" s="12"/>
      <c r="OFT104" s="12"/>
      <c r="OFU104" s="12"/>
      <c r="OFV104" s="12"/>
      <c r="OFW104" s="12"/>
      <c r="OFX104" s="12"/>
      <c r="OFY104" s="12"/>
      <c r="OFZ104" s="12"/>
      <c r="OGA104" s="12"/>
      <c r="OGB104" s="12"/>
      <c r="OGC104" s="12"/>
      <c r="OGD104" s="12"/>
      <c r="OGE104" s="12"/>
      <c r="OGF104" s="12"/>
      <c r="OGG104" s="12"/>
      <c r="OGH104" s="12"/>
      <c r="OGI104" s="12"/>
      <c r="OGJ104" s="12"/>
      <c r="OGK104" s="12"/>
      <c r="OGL104" s="12"/>
      <c r="OGM104" s="12"/>
      <c r="OGN104" s="12"/>
      <c r="OGO104" s="12"/>
      <c r="OGP104" s="12"/>
      <c r="OGQ104" s="12"/>
      <c r="OGR104" s="12"/>
      <c r="OGS104" s="12"/>
      <c r="OGT104" s="12"/>
      <c r="OGU104" s="12"/>
      <c r="OGV104" s="12"/>
      <c r="OGW104" s="12"/>
      <c r="OGX104" s="12"/>
      <c r="OGY104" s="12"/>
      <c r="OGZ104" s="12"/>
      <c r="OHA104" s="12"/>
      <c r="OHB104" s="12"/>
      <c r="OHC104" s="12"/>
      <c r="OHD104" s="12"/>
      <c r="OHE104" s="12"/>
      <c r="OHF104" s="12"/>
      <c r="OHG104" s="12"/>
      <c r="OHH104" s="12"/>
      <c r="OHI104" s="12"/>
      <c r="OHJ104" s="12"/>
      <c r="OHK104" s="12"/>
      <c r="OHL104" s="12"/>
      <c r="OHM104" s="12"/>
      <c r="OHN104" s="12"/>
      <c r="OHO104" s="12"/>
      <c r="OHP104" s="12"/>
      <c r="OHQ104" s="12"/>
      <c r="OHR104" s="12"/>
      <c r="OHS104" s="12"/>
      <c r="OHT104" s="12"/>
      <c r="OHU104" s="12"/>
      <c r="OHV104" s="12"/>
      <c r="OHW104" s="12"/>
      <c r="OHX104" s="12"/>
      <c r="OHY104" s="12"/>
      <c r="OHZ104" s="12"/>
      <c r="OIA104" s="12"/>
      <c r="OIB104" s="12"/>
      <c r="OIC104" s="12"/>
      <c r="OID104" s="12"/>
      <c r="OIE104" s="12"/>
      <c r="OIF104" s="12"/>
      <c r="OIG104" s="12"/>
      <c r="OIH104" s="12"/>
      <c r="OII104" s="12"/>
      <c r="OIJ104" s="12"/>
      <c r="OIK104" s="12"/>
      <c r="OIL104" s="12"/>
      <c r="OIM104" s="12"/>
      <c r="OIN104" s="12"/>
      <c r="OIO104" s="12"/>
      <c r="OIP104" s="12"/>
      <c r="OIQ104" s="12"/>
      <c r="OIR104" s="12"/>
      <c r="OIS104" s="12"/>
      <c r="OIT104" s="12"/>
      <c r="OIU104" s="12"/>
      <c r="OIV104" s="12"/>
      <c r="OIW104" s="12"/>
      <c r="OIX104" s="12"/>
      <c r="OIY104" s="12"/>
      <c r="OIZ104" s="12"/>
      <c r="OJA104" s="12"/>
      <c r="OJB104" s="12"/>
      <c r="OJC104" s="12"/>
      <c r="OJD104" s="12"/>
      <c r="OJE104" s="12"/>
      <c r="OJF104" s="12"/>
      <c r="OJG104" s="12"/>
      <c r="OJH104" s="12"/>
      <c r="OJI104" s="12"/>
      <c r="OJJ104" s="12"/>
      <c r="OJK104" s="12"/>
      <c r="OJL104" s="12"/>
      <c r="OJM104" s="12"/>
      <c r="OJN104" s="12"/>
      <c r="OJO104" s="12"/>
      <c r="OJP104" s="12"/>
      <c r="OJQ104" s="12"/>
      <c r="OJR104" s="12"/>
      <c r="OJS104" s="12"/>
      <c r="OJT104" s="12"/>
      <c r="OJU104" s="12"/>
      <c r="OJV104" s="12"/>
      <c r="OJW104" s="12"/>
      <c r="OJX104" s="12"/>
      <c r="OJY104" s="12"/>
      <c r="OJZ104" s="12"/>
      <c r="OKA104" s="12"/>
      <c r="OKB104" s="12"/>
      <c r="OKC104" s="12"/>
      <c r="OKD104" s="12"/>
      <c r="OKE104" s="12"/>
      <c r="OKF104" s="12"/>
      <c r="OKG104" s="12"/>
      <c r="OKH104" s="12"/>
      <c r="OKI104" s="12"/>
      <c r="OKJ104" s="12"/>
      <c r="OKK104" s="12"/>
      <c r="OKL104" s="12"/>
      <c r="OKM104" s="12"/>
      <c r="OKN104" s="12"/>
      <c r="OKO104" s="12"/>
      <c r="OKP104" s="12"/>
      <c r="OKQ104" s="12"/>
      <c r="OKR104" s="12"/>
      <c r="OKS104" s="12"/>
      <c r="OKT104" s="12"/>
      <c r="OKU104" s="12"/>
      <c r="OKV104" s="12"/>
      <c r="OKW104" s="12"/>
      <c r="OKX104" s="12"/>
      <c r="OKY104" s="12"/>
      <c r="OKZ104" s="12"/>
      <c r="OLA104" s="12"/>
      <c r="OLB104" s="12"/>
      <c r="OLC104" s="12"/>
      <c r="OLD104" s="12"/>
      <c r="OLE104" s="12"/>
      <c r="OLF104" s="12"/>
      <c r="OLG104" s="12"/>
      <c r="OLH104" s="12"/>
      <c r="OLI104" s="12"/>
      <c r="OLJ104" s="12"/>
      <c r="OLK104" s="12"/>
      <c r="OLL104" s="12"/>
      <c r="OLM104" s="12"/>
      <c r="OLN104" s="12"/>
      <c r="OLO104" s="12"/>
      <c r="OLP104" s="12"/>
      <c r="OLQ104" s="12"/>
      <c r="OLR104" s="12"/>
      <c r="OLS104" s="12"/>
      <c r="OLT104" s="12"/>
      <c r="OLU104" s="12"/>
      <c r="OLV104" s="12"/>
      <c r="OLW104" s="12"/>
      <c r="OLX104" s="12"/>
      <c r="OLY104" s="12"/>
      <c r="OLZ104" s="12"/>
      <c r="OMA104" s="12"/>
      <c r="OMB104" s="12"/>
      <c r="OMC104" s="12"/>
      <c r="OMD104" s="12"/>
      <c r="OME104" s="12"/>
      <c r="OMF104" s="12"/>
      <c r="OMG104" s="12"/>
      <c r="OMH104" s="12"/>
      <c r="OMI104" s="12"/>
      <c r="OMJ104" s="12"/>
      <c r="OMK104" s="12"/>
      <c r="OML104" s="12"/>
      <c r="OMM104" s="12"/>
      <c r="OMN104" s="12"/>
      <c r="OMO104" s="12"/>
      <c r="OMP104" s="12"/>
      <c r="OMQ104" s="12"/>
      <c r="OMR104" s="12"/>
      <c r="OMS104" s="12"/>
      <c r="OMT104" s="12"/>
      <c r="OMU104" s="12"/>
      <c r="OMV104" s="12"/>
      <c r="OMW104" s="12"/>
      <c r="OMX104" s="12"/>
      <c r="OMY104" s="12"/>
      <c r="OMZ104" s="12"/>
      <c r="ONA104" s="12"/>
      <c r="ONB104" s="12"/>
      <c r="ONC104" s="12"/>
      <c r="OND104" s="12"/>
      <c r="ONE104" s="12"/>
      <c r="ONF104" s="12"/>
      <c r="ONG104" s="12"/>
      <c r="ONH104" s="12"/>
      <c r="ONI104" s="12"/>
      <c r="ONJ104" s="12"/>
      <c r="ONK104" s="12"/>
      <c r="ONL104" s="12"/>
      <c r="ONM104" s="12"/>
      <c r="ONN104" s="12"/>
      <c r="ONO104" s="12"/>
      <c r="ONP104" s="12"/>
      <c r="ONQ104" s="12"/>
      <c r="ONR104" s="12"/>
      <c r="ONS104" s="12"/>
      <c r="ONT104" s="12"/>
      <c r="ONU104" s="12"/>
      <c r="ONV104" s="12"/>
      <c r="ONW104" s="12"/>
      <c r="ONX104" s="12"/>
      <c r="ONY104" s="12"/>
      <c r="ONZ104" s="12"/>
      <c r="OOA104" s="12"/>
      <c r="OOB104" s="12"/>
      <c r="OOC104" s="12"/>
      <c r="OOD104" s="12"/>
      <c r="OOE104" s="12"/>
      <c r="OOF104" s="12"/>
      <c r="OOG104" s="12"/>
      <c r="OOH104" s="12"/>
      <c r="OOI104" s="12"/>
      <c r="OOJ104" s="12"/>
      <c r="OOK104" s="12"/>
      <c r="OOL104" s="12"/>
      <c r="OOM104" s="12"/>
      <c r="OON104" s="12"/>
      <c r="OOO104" s="12"/>
      <c r="OOP104" s="12"/>
      <c r="OOQ104" s="12"/>
      <c r="OOR104" s="12"/>
      <c r="OOS104" s="12"/>
      <c r="OOT104" s="12"/>
      <c r="OOU104" s="12"/>
      <c r="OOV104" s="12"/>
      <c r="OOW104" s="12"/>
      <c r="OOX104" s="12"/>
      <c r="OOY104" s="12"/>
      <c r="OOZ104" s="12"/>
      <c r="OPA104" s="12"/>
      <c r="OPB104" s="12"/>
      <c r="OPC104" s="12"/>
      <c r="OPD104" s="12"/>
      <c r="OPE104" s="12"/>
      <c r="OPF104" s="12"/>
      <c r="OPG104" s="12"/>
      <c r="OPH104" s="12"/>
      <c r="OPI104" s="12"/>
      <c r="OPJ104" s="12"/>
      <c r="OPK104" s="12"/>
      <c r="OPL104" s="12"/>
      <c r="OPM104" s="12"/>
      <c r="OPN104" s="12"/>
      <c r="OPO104" s="12"/>
      <c r="OPP104" s="12"/>
      <c r="OPQ104" s="12"/>
      <c r="OPR104" s="12"/>
      <c r="OPS104" s="12"/>
      <c r="OPT104" s="12"/>
      <c r="OPU104" s="12"/>
      <c r="OPV104" s="12"/>
      <c r="OPW104" s="12"/>
      <c r="OPX104" s="12"/>
      <c r="OPY104" s="12"/>
      <c r="OPZ104" s="12"/>
      <c r="OQA104" s="12"/>
      <c r="OQB104" s="12"/>
      <c r="OQC104" s="12"/>
      <c r="OQD104" s="12"/>
      <c r="OQE104" s="12"/>
      <c r="OQF104" s="12"/>
      <c r="OQG104" s="12"/>
      <c r="OQH104" s="12"/>
      <c r="OQI104" s="12"/>
      <c r="OQJ104" s="12"/>
      <c r="OQK104" s="12"/>
      <c r="OQL104" s="12"/>
      <c r="OQM104" s="12"/>
      <c r="OQN104" s="12"/>
      <c r="OQO104" s="12"/>
      <c r="OQP104" s="12"/>
      <c r="OQQ104" s="12"/>
      <c r="OQR104" s="12"/>
      <c r="OQS104" s="12"/>
      <c r="OQT104" s="12"/>
      <c r="OQU104" s="12"/>
      <c r="OQV104" s="12"/>
      <c r="OQW104" s="12"/>
      <c r="OQX104" s="12"/>
      <c r="OQY104" s="12"/>
      <c r="OQZ104" s="12"/>
      <c r="ORA104" s="12"/>
      <c r="ORB104" s="12"/>
      <c r="ORC104" s="12"/>
      <c r="ORD104" s="12"/>
      <c r="ORE104" s="12"/>
      <c r="ORF104" s="12"/>
      <c r="ORG104" s="12"/>
      <c r="ORH104" s="12"/>
      <c r="ORI104" s="12"/>
      <c r="ORJ104" s="12"/>
      <c r="ORK104" s="12"/>
      <c r="ORL104" s="12"/>
      <c r="ORM104" s="12"/>
      <c r="ORN104" s="12"/>
      <c r="ORO104" s="12"/>
      <c r="ORP104" s="12"/>
      <c r="ORQ104" s="12"/>
      <c r="ORR104" s="12"/>
      <c r="ORS104" s="12"/>
      <c r="ORT104" s="12"/>
      <c r="ORU104" s="12"/>
      <c r="ORV104" s="12"/>
      <c r="ORW104" s="12"/>
      <c r="ORX104" s="12"/>
      <c r="ORY104" s="12"/>
      <c r="ORZ104" s="12"/>
      <c r="OSA104" s="12"/>
      <c r="OSB104" s="12"/>
      <c r="OSC104" s="12"/>
      <c r="OSD104" s="12"/>
      <c r="OSE104" s="12"/>
      <c r="OSF104" s="12"/>
      <c r="OSG104" s="12"/>
      <c r="OSH104" s="12"/>
      <c r="OSI104" s="12"/>
      <c r="OSJ104" s="12"/>
      <c r="OSK104" s="12"/>
      <c r="OSL104" s="12"/>
      <c r="OSM104" s="12"/>
      <c r="OSN104" s="12"/>
      <c r="OSO104" s="12"/>
      <c r="OSP104" s="12"/>
      <c r="OSQ104" s="12"/>
      <c r="OSR104" s="12"/>
      <c r="OSS104" s="12"/>
      <c r="OST104" s="12"/>
      <c r="OSU104" s="12"/>
      <c r="OSV104" s="12"/>
      <c r="OSW104" s="12"/>
      <c r="OSX104" s="12"/>
      <c r="OSY104" s="12"/>
      <c r="OSZ104" s="12"/>
      <c r="OTA104" s="12"/>
      <c r="OTB104" s="12"/>
      <c r="OTC104" s="12"/>
      <c r="OTD104" s="12"/>
      <c r="OTE104" s="12"/>
      <c r="OTF104" s="12"/>
      <c r="OTG104" s="12"/>
      <c r="OTH104" s="12"/>
      <c r="OTI104" s="12"/>
      <c r="OTJ104" s="12"/>
      <c r="OTK104" s="12"/>
      <c r="OTL104" s="12"/>
      <c r="OTM104" s="12"/>
      <c r="OTN104" s="12"/>
      <c r="OTO104" s="12"/>
      <c r="OTP104" s="12"/>
      <c r="OTQ104" s="12"/>
      <c r="OTR104" s="12"/>
      <c r="OTS104" s="12"/>
      <c r="OTT104" s="12"/>
      <c r="OTU104" s="12"/>
      <c r="OTV104" s="12"/>
      <c r="OTW104" s="12"/>
      <c r="OTX104" s="12"/>
      <c r="OTY104" s="12"/>
      <c r="OTZ104" s="12"/>
      <c r="OUA104" s="12"/>
      <c r="OUB104" s="12"/>
      <c r="OUC104" s="12"/>
      <c r="OUD104" s="12"/>
      <c r="OUE104" s="12"/>
      <c r="OUF104" s="12"/>
      <c r="OUG104" s="12"/>
      <c r="OUH104" s="12"/>
      <c r="OUI104" s="12"/>
      <c r="OUJ104" s="12"/>
      <c r="OUK104" s="12"/>
      <c r="OUL104" s="12"/>
      <c r="OUM104" s="12"/>
      <c r="OUN104" s="12"/>
      <c r="OUO104" s="12"/>
      <c r="OUP104" s="12"/>
      <c r="OUQ104" s="12"/>
      <c r="OUR104" s="12"/>
      <c r="OUS104" s="12"/>
      <c r="OUT104" s="12"/>
      <c r="OUU104" s="12"/>
      <c r="OUV104" s="12"/>
      <c r="OUW104" s="12"/>
      <c r="OUX104" s="12"/>
      <c r="OUY104" s="12"/>
      <c r="OUZ104" s="12"/>
      <c r="OVA104" s="12"/>
      <c r="OVB104" s="12"/>
      <c r="OVC104" s="12"/>
      <c r="OVD104" s="12"/>
      <c r="OVE104" s="12"/>
      <c r="OVF104" s="12"/>
      <c r="OVG104" s="12"/>
      <c r="OVH104" s="12"/>
      <c r="OVI104" s="12"/>
      <c r="OVJ104" s="12"/>
      <c r="OVK104" s="12"/>
      <c r="OVL104" s="12"/>
      <c r="OVM104" s="12"/>
      <c r="OVN104" s="12"/>
      <c r="OVO104" s="12"/>
      <c r="OVP104" s="12"/>
      <c r="OVQ104" s="12"/>
      <c r="OVR104" s="12"/>
      <c r="OVS104" s="12"/>
      <c r="OVT104" s="12"/>
      <c r="OVU104" s="12"/>
      <c r="OVV104" s="12"/>
      <c r="OVW104" s="12"/>
      <c r="OVX104" s="12"/>
      <c r="OVY104" s="12"/>
      <c r="OVZ104" s="12"/>
      <c r="OWA104" s="12"/>
      <c r="OWB104" s="12"/>
      <c r="OWC104" s="12"/>
      <c r="OWD104" s="12"/>
      <c r="OWE104" s="12"/>
      <c r="OWF104" s="12"/>
      <c r="OWG104" s="12"/>
      <c r="OWH104" s="12"/>
      <c r="OWI104" s="12"/>
      <c r="OWJ104" s="12"/>
      <c r="OWK104" s="12"/>
      <c r="OWL104" s="12"/>
      <c r="OWM104" s="12"/>
      <c r="OWN104" s="12"/>
      <c r="OWO104" s="12"/>
      <c r="OWP104" s="12"/>
      <c r="OWQ104" s="12"/>
      <c r="OWR104" s="12"/>
      <c r="OWS104" s="12"/>
      <c r="OWT104" s="12"/>
      <c r="OWU104" s="12"/>
      <c r="OWV104" s="12"/>
      <c r="OWW104" s="12"/>
      <c r="OWX104" s="12"/>
      <c r="OWY104" s="12"/>
      <c r="OWZ104" s="12"/>
      <c r="OXA104" s="12"/>
      <c r="OXB104" s="12"/>
      <c r="OXC104" s="12"/>
      <c r="OXD104" s="12"/>
      <c r="OXE104" s="12"/>
      <c r="OXF104" s="12"/>
      <c r="OXG104" s="12"/>
      <c r="OXH104" s="12"/>
      <c r="OXI104" s="12"/>
      <c r="OXJ104" s="12"/>
      <c r="OXK104" s="12"/>
      <c r="OXL104" s="12"/>
      <c r="OXM104" s="12"/>
      <c r="OXN104" s="12"/>
      <c r="OXO104" s="12"/>
      <c r="OXP104" s="12"/>
      <c r="OXQ104" s="12"/>
      <c r="OXR104" s="12"/>
      <c r="OXS104" s="12"/>
      <c r="OXT104" s="12"/>
      <c r="OXU104" s="12"/>
      <c r="OXV104" s="12"/>
      <c r="OXW104" s="12"/>
      <c r="OXX104" s="12"/>
      <c r="OXY104" s="12"/>
      <c r="OXZ104" s="12"/>
      <c r="OYA104" s="12"/>
      <c r="OYB104" s="12"/>
      <c r="OYC104" s="12"/>
      <c r="OYD104" s="12"/>
      <c r="OYE104" s="12"/>
      <c r="OYF104" s="12"/>
      <c r="OYG104" s="12"/>
      <c r="OYH104" s="12"/>
      <c r="OYI104" s="12"/>
      <c r="OYJ104" s="12"/>
      <c r="OYK104" s="12"/>
      <c r="OYL104" s="12"/>
      <c r="OYM104" s="12"/>
      <c r="OYN104" s="12"/>
      <c r="OYO104" s="12"/>
      <c r="OYP104" s="12"/>
      <c r="OYQ104" s="12"/>
      <c r="OYR104" s="12"/>
      <c r="OYS104" s="12"/>
      <c r="OYT104" s="12"/>
      <c r="OYU104" s="12"/>
      <c r="OYV104" s="12"/>
      <c r="OYW104" s="12"/>
      <c r="OYX104" s="12"/>
      <c r="OYY104" s="12"/>
      <c r="OYZ104" s="12"/>
      <c r="OZA104" s="12"/>
      <c r="OZB104" s="12"/>
      <c r="OZC104" s="12"/>
      <c r="OZD104" s="12"/>
      <c r="OZE104" s="12"/>
      <c r="OZF104" s="12"/>
      <c r="OZG104" s="12"/>
      <c r="OZH104" s="12"/>
      <c r="OZI104" s="12"/>
      <c r="OZJ104" s="12"/>
      <c r="OZK104" s="12"/>
      <c r="OZL104" s="12"/>
      <c r="OZM104" s="12"/>
      <c r="OZN104" s="12"/>
      <c r="OZO104" s="12"/>
      <c r="OZP104" s="12"/>
      <c r="OZQ104" s="12"/>
      <c r="OZR104" s="12"/>
      <c r="OZS104" s="12"/>
      <c r="OZT104" s="12"/>
      <c r="OZU104" s="12"/>
      <c r="OZV104" s="12"/>
      <c r="OZW104" s="12"/>
      <c r="OZX104" s="12"/>
      <c r="OZY104" s="12"/>
      <c r="OZZ104" s="12"/>
      <c r="PAA104" s="12"/>
      <c r="PAB104" s="12"/>
      <c r="PAC104" s="12"/>
      <c r="PAD104" s="12"/>
      <c r="PAE104" s="12"/>
      <c r="PAF104" s="12"/>
      <c r="PAG104" s="12"/>
      <c r="PAH104" s="12"/>
      <c r="PAI104" s="12"/>
      <c r="PAJ104" s="12"/>
      <c r="PAK104" s="12"/>
      <c r="PAL104" s="12"/>
      <c r="PAM104" s="12"/>
      <c r="PAN104" s="12"/>
      <c r="PAO104" s="12"/>
      <c r="PAP104" s="12"/>
      <c r="PAQ104" s="12"/>
      <c r="PAR104" s="12"/>
      <c r="PAS104" s="12"/>
      <c r="PAT104" s="12"/>
      <c r="PAU104" s="12"/>
      <c r="PAV104" s="12"/>
      <c r="PAW104" s="12"/>
      <c r="PAX104" s="12"/>
      <c r="PAY104" s="12"/>
      <c r="PAZ104" s="12"/>
      <c r="PBA104" s="12"/>
      <c r="PBB104" s="12"/>
      <c r="PBC104" s="12"/>
      <c r="PBD104" s="12"/>
      <c r="PBE104" s="12"/>
      <c r="PBF104" s="12"/>
      <c r="PBG104" s="12"/>
      <c r="PBH104" s="12"/>
      <c r="PBI104" s="12"/>
      <c r="PBJ104" s="12"/>
      <c r="PBK104" s="12"/>
      <c r="PBL104" s="12"/>
      <c r="PBM104" s="12"/>
      <c r="PBN104" s="12"/>
      <c r="PBO104" s="12"/>
      <c r="PBP104" s="12"/>
      <c r="PBQ104" s="12"/>
      <c r="PBR104" s="12"/>
      <c r="PBS104" s="12"/>
      <c r="PBT104" s="12"/>
      <c r="PBU104" s="12"/>
      <c r="PBV104" s="12"/>
      <c r="PBW104" s="12"/>
      <c r="PBX104" s="12"/>
      <c r="PBY104" s="12"/>
      <c r="PBZ104" s="12"/>
      <c r="PCA104" s="12"/>
      <c r="PCB104" s="12"/>
      <c r="PCC104" s="12"/>
      <c r="PCD104" s="12"/>
      <c r="PCE104" s="12"/>
      <c r="PCF104" s="12"/>
      <c r="PCG104" s="12"/>
      <c r="PCH104" s="12"/>
      <c r="PCI104" s="12"/>
      <c r="PCJ104" s="12"/>
      <c r="PCK104" s="12"/>
      <c r="PCL104" s="12"/>
      <c r="PCM104" s="12"/>
      <c r="PCN104" s="12"/>
      <c r="PCO104" s="12"/>
      <c r="PCP104" s="12"/>
      <c r="PCQ104" s="12"/>
      <c r="PCR104" s="12"/>
      <c r="PCS104" s="12"/>
      <c r="PCT104" s="12"/>
      <c r="PCU104" s="12"/>
      <c r="PCV104" s="12"/>
      <c r="PCW104" s="12"/>
      <c r="PCX104" s="12"/>
      <c r="PCY104" s="12"/>
      <c r="PCZ104" s="12"/>
      <c r="PDA104" s="12"/>
      <c r="PDB104" s="12"/>
      <c r="PDC104" s="12"/>
      <c r="PDD104" s="12"/>
      <c r="PDE104" s="12"/>
      <c r="PDF104" s="12"/>
      <c r="PDG104" s="12"/>
      <c r="PDH104" s="12"/>
      <c r="PDI104" s="12"/>
      <c r="PDJ104" s="12"/>
      <c r="PDK104" s="12"/>
      <c r="PDL104" s="12"/>
      <c r="PDM104" s="12"/>
      <c r="PDN104" s="12"/>
      <c r="PDO104" s="12"/>
      <c r="PDP104" s="12"/>
      <c r="PDQ104" s="12"/>
      <c r="PDR104" s="12"/>
      <c r="PDS104" s="12"/>
      <c r="PDT104" s="12"/>
      <c r="PDU104" s="12"/>
      <c r="PDV104" s="12"/>
      <c r="PDW104" s="12"/>
      <c r="PDX104" s="12"/>
      <c r="PDY104" s="12"/>
      <c r="PDZ104" s="12"/>
      <c r="PEA104" s="12"/>
      <c r="PEB104" s="12"/>
      <c r="PEC104" s="12"/>
      <c r="PED104" s="12"/>
      <c r="PEE104" s="12"/>
      <c r="PEF104" s="12"/>
      <c r="PEG104" s="12"/>
      <c r="PEH104" s="12"/>
      <c r="PEI104" s="12"/>
      <c r="PEJ104" s="12"/>
      <c r="PEK104" s="12"/>
      <c r="PEL104" s="12"/>
      <c r="PEM104" s="12"/>
      <c r="PEN104" s="12"/>
      <c r="PEO104" s="12"/>
      <c r="PEP104" s="12"/>
      <c r="PEQ104" s="12"/>
      <c r="PER104" s="12"/>
      <c r="PES104" s="12"/>
      <c r="PET104" s="12"/>
      <c r="PEU104" s="12"/>
      <c r="PEV104" s="12"/>
      <c r="PEW104" s="12"/>
      <c r="PEX104" s="12"/>
      <c r="PEY104" s="12"/>
      <c r="PEZ104" s="12"/>
      <c r="PFA104" s="12"/>
      <c r="PFB104" s="12"/>
      <c r="PFC104" s="12"/>
      <c r="PFD104" s="12"/>
      <c r="PFE104" s="12"/>
      <c r="PFF104" s="12"/>
      <c r="PFG104" s="12"/>
      <c r="PFH104" s="12"/>
      <c r="PFI104" s="12"/>
      <c r="PFJ104" s="12"/>
      <c r="PFK104" s="12"/>
      <c r="PFL104" s="12"/>
      <c r="PFM104" s="12"/>
      <c r="PFN104" s="12"/>
      <c r="PFO104" s="12"/>
      <c r="PFP104" s="12"/>
      <c r="PFQ104" s="12"/>
      <c r="PFR104" s="12"/>
      <c r="PFS104" s="12"/>
      <c r="PFT104" s="12"/>
      <c r="PFU104" s="12"/>
      <c r="PFV104" s="12"/>
      <c r="PFW104" s="12"/>
      <c r="PFX104" s="12"/>
      <c r="PFY104" s="12"/>
      <c r="PFZ104" s="12"/>
      <c r="PGA104" s="12"/>
      <c r="PGB104" s="12"/>
      <c r="PGC104" s="12"/>
      <c r="PGD104" s="12"/>
      <c r="PGE104" s="12"/>
      <c r="PGF104" s="12"/>
      <c r="PGG104" s="12"/>
      <c r="PGH104" s="12"/>
      <c r="PGI104" s="12"/>
      <c r="PGJ104" s="12"/>
      <c r="PGK104" s="12"/>
      <c r="PGL104" s="12"/>
      <c r="PGM104" s="12"/>
      <c r="PGN104" s="12"/>
      <c r="PGO104" s="12"/>
      <c r="PGP104" s="12"/>
      <c r="PGQ104" s="12"/>
      <c r="PGR104" s="12"/>
      <c r="PGS104" s="12"/>
      <c r="PGT104" s="12"/>
      <c r="PGU104" s="12"/>
      <c r="PGV104" s="12"/>
      <c r="PGW104" s="12"/>
      <c r="PGX104" s="12"/>
      <c r="PGY104" s="12"/>
      <c r="PGZ104" s="12"/>
      <c r="PHA104" s="12"/>
      <c r="PHB104" s="12"/>
      <c r="PHC104" s="12"/>
      <c r="PHD104" s="12"/>
      <c r="PHE104" s="12"/>
      <c r="PHF104" s="12"/>
      <c r="PHG104" s="12"/>
      <c r="PHH104" s="12"/>
      <c r="PHI104" s="12"/>
      <c r="PHJ104" s="12"/>
      <c r="PHK104" s="12"/>
      <c r="PHL104" s="12"/>
      <c r="PHM104" s="12"/>
      <c r="PHN104" s="12"/>
      <c r="PHO104" s="12"/>
      <c r="PHP104" s="12"/>
      <c r="PHQ104" s="12"/>
      <c r="PHR104" s="12"/>
      <c r="PHS104" s="12"/>
      <c r="PHT104" s="12"/>
      <c r="PHU104" s="12"/>
      <c r="PHV104" s="12"/>
      <c r="PHW104" s="12"/>
      <c r="PHX104" s="12"/>
      <c r="PHY104" s="12"/>
      <c r="PHZ104" s="12"/>
      <c r="PIA104" s="12"/>
      <c r="PIB104" s="12"/>
      <c r="PIC104" s="12"/>
      <c r="PID104" s="12"/>
      <c r="PIE104" s="12"/>
      <c r="PIF104" s="12"/>
      <c r="PIG104" s="12"/>
      <c r="PIH104" s="12"/>
      <c r="PII104" s="12"/>
      <c r="PIJ104" s="12"/>
      <c r="PIK104" s="12"/>
      <c r="PIL104" s="12"/>
      <c r="PIM104" s="12"/>
      <c r="PIN104" s="12"/>
      <c r="PIO104" s="12"/>
      <c r="PIP104" s="12"/>
      <c r="PIQ104" s="12"/>
      <c r="PIR104" s="12"/>
      <c r="PIS104" s="12"/>
      <c r="PIT104" s="12"/>
      <c r="PIU104" s="12"/>
      <c r="PIV104" s="12"/>
      <c r="PIW104" s="12"/>
      <c r="PIX104" s="12"/>
      <c r="PIY104" s="12"/>
      <c r="PIZ104" s="12"/>
      <c r="PJA104" s="12"/>
      <c r="PJB104" s="12"/>
      <c r="PJC104" s="12"/>
      <c r="PJD104" s="12"/>
      <c r="PJE104" s="12"/>
      <c r="PJF104" s="12"/>
      <c r="PJG104" s="12"/>
      <c r="PJH104" s="12"/>
      <c r="PJI104" s="12"/>
      <c r="PJJ104" s="12"/>
      <c r="PJK104" s="12"/>
      <c r="PJL104" s="12"/>
      <c r="PJM104" s="12"/>
      <c r="PJN104" s="12"/>
      <c r="PJO104" s="12"/>
      <c r="PJP104" s="12"/>
      <c r="PJQ104" s="12"/>
      <c r="PJR104" s="12"/>
      <c r="PJS104" s="12"/>
      <c r="PJT104" s="12"/>
      <c r="PJU104" s="12"/>
      <c r="PJV104" s="12"/>
      <c r="PJW104" s="12"/>
      <c r="PJX104" s="12"/>
      <c r="PJY104" s="12"/>
      <c r="PJZ104" s="12"/>
      <c r="PKA104" s="12"/>
      <c r="PKB104" s="12"/>
      <c r="PKC104" s="12"/>
      <c r="PKD104" s="12"/>
      <c r="PKE104" s="12"/>
      <c r="PKF104" s="12"/>
      <c r="PKG104" s="12"/>
      <c r="PKH104" s="12"/>
      <c r="PKI104" s="12"/>
      <c r="PKJ104" s="12"/>
      <c r="PKK104" s="12"/>
      <c r="PKL104" s="12"/>
      <c r="PKM104" s="12"/>
      <c r="PKN104" s="12"/>
      <c r="PKO104" s="12"/>
      <c r="PKP104" s="12"/>
      <c r="PKQ104" s="12"/>
      <c r="PKR104" s="12"/>
      <c r="PKS104" s="12"/>
      <c r="PKT104" s="12"/>
      <c r="PKU104" s="12"/>
      <c r="PKV104" s="12"/>
      <c r="PKW104" s="12"/>
      <c r="PKX104" s="12"/>
      <c r="PKY104" s="12"/>
      <c r="PKZ104" s="12"/>
      <c r="PLA104" s="12"/>
      <c r="PLB104" s="12"/>
      <c r="PLC104" s="12"/>
      <c r="PLD104" s="12"/>
      <c r="PLE104" s="12"/>
      <c r="PLF104" s="12"/>
      <c r="PLG104" s="12"/>
      <c r="PLH104" s="12"/>
      <c r="PLI104" s="12"/>
      <c r="PLJ104" s="12"/>
      <c r="PLK104" s="12"/>
      <c r="PLL104" s="12"/>
      <c r="PLM104" s="12"/>
      <c r="PLN104" s="12"/>
      <c r="PLO104" s="12"/>
      <c r="PLP104" s="12"/>
      <c r="PLQ104" s="12"/>
      <c r="PLR104" s="12"/>
      <c r="PLS104" s="12"/>
      <c r="PLT104" s="12"/>
      <c r="PLU104" s="12"/>
      <c r="PLV104" s="12"/>
      <c r="PLW104" s="12"/>
      <c r="PLX104" s="12"/>
      <c r="PLY104" s="12"/>
      <c r="PLZ104" s="12"/>
      <c r="PMA104" s="12"/>
      <c r="PMB104" s="12"/>
      <c r="PMC104" s="12"/>
      <c r="PMD104" s="12"/>
      <c r="PME104" s="12"/>
      <c r="PMF104" s="12"/>
      <c r="PMG104" s="12"/>
      <c r="PMH104" s="12"/>
      <c r="PMI104" s="12"/>
      <c r="PMJ104" s="12"/>
      <c r="PMK104" s="12"/>
      <c r="PML104" s="12"/>
      <c r="PMM104" s="12"/>
      <c r="PMN104" s="12"/>
      <c r="PMO104" s="12"/>
      <c r="PMP104" s="12"/>
      <c r="PMQ104" s="12"/>
      <c r="PMR104" s="12"/>
      <c r="PMS104" s="12"/>
      <c r="PMT104" s="12"/>
      <c r="PMU104" s="12"/>
      <c r="PMV104" s="12"/>
      <c r="PMW104" s="12"/>
      <c r="PMX104" s="12"/>
      <c r="PMY104" s="12"/>
      <c r="PMZ104" s="12"/>
      <c r="PNA104" s="12"/>
      <c r="PNB104" s="12"/>
      <c r="PNC104" s="12"/>
      <c r="PND104" s="12"/>
      <c r="PNE104" s="12"/>
      <c r="PNF104" s="12"/>
      <c r="PNG104" s="12"/>
      <c r="PNH104" s="12"/>
      <c r="PNI104" s="12"/>
      <c r="PNJ104" s="12"/>
      <c r="PNK104" s="12"/>
      <c r="PNL104" s="12"/>
      <c r="PNM104" s="12"/>
      <c r="PNN104" s="12"/>
      <c r="PNO104" s="12"/>
      <c r="PNP104" s="12"/>
      <c r="PNQ104" s="12"/>
      <c r="PNR104" s="12"/>
      <c r="PNS104" s="12"/>
      <c r="PNT104" s="12"/>
      <c r="PNU104" s="12"/>
      <c r="PNV104" s="12"/>
      <c r="PNW104" s="12"/>
      <c r="PNX104" s="12"/>
      <c r="PNY104" s="12"/>
      <c r="PNZ104" s="12"/>
      <c r="POA104" s="12"/>
      <c r="POB104" s="12"/>
      <c r="POC104" s="12"/>
      <c r="POD104" s="12"/>
      <c r="POE104" s="12"/>
      <c r="POF104" s="12"/>
      <c r="POG104" s="12"/>
      <c r="POH104" s="12"/>
      <c r="POI104" s="12"/>
      <c r="POJ104" s="12"/>
      <c r="POK104" s="12"/>
      <c r="POL104" s="12"/>
      <c r="POM104" s="12"/>
      <c r="PON104" s="12"/>
      <c r="POO104" s="12"/>
      <c r="POP104" s="12"/>
      <c r="POQ104" s="12"/>
      <c r="POR104" s="12"/>
      <c r="POS104" s="12"/>
      <c r="POT104" s="12"/>
      <c r="POU104" s="12"/>
      <c r="POV104" s="12"/>
      <c r="POW104" s="12"/>
      <c r="POX104" s="12"/>
      <c r="POY104" s="12"/>
      <c r="POZ104" s="12"/>
      <c r="PPA104" s="12"/>
      <c r="PPB104" s="12"/>
      <c r="PPC104" s="12"/>
      <c r="PPD104" s="12"/>
      <c r="PPE104" s="12"/>
      <c r="PPF104" s="12"/>
      <c r="PPG104" s="12"/>
      <c r="PPH104" s="12"/>
      <c r="PPI104" s="12"/>
      <c r="PPJ104" s="12"/>
      <c r="PPK104" s="12"/>
      <c r="PPL104" s="12"/>
      <c r="PPM104" s="12"/>
      <c r="PPN104" s="12"/>
      <c r="PPO104" s="12"/>
      <c r="PPP104" s="12"/>
      <c r="PPQ104" s="12"/>
      <c r="PPR104" s="12"/>
      <c r="PPS104" s="12"/>
      <c r="PPT104" s="12"/>
      <c r="PPU104" s="12"/>
      <c r="PPV104" s="12"/>
      <c r="PPW104" s="12"/>
      <c r="PPX104" s="12"/>
      <c r="PPY104" s="12"/>
      <c r="PPZ104" s="12"/>
      <c r="PQA104" s="12"/>
      <c r="PQB104" s="12"/>
      <c r="PQC104" s="12"/>
      <c r="PQD104" s="12"/>
      <c r="PQE104" s="12"/>
      <c r="PQF104" s="12"/>
      <c r="PQG104" s="12"/>
      <c r="PQH104" s="12"/>
      <c r="PQI104" s="12"/>
      <c r="PQJ104" s="12"/>
      <c r="PQK104" s="12"/>
      <c r="PQL104" s="12"/>
      <c r="PQM104" s="12"/>
      <c r="PQN104" s="12"/>
      <c r="PQO104" s="12"/>
      <c r="PQP104" s="12"/>
      <c r="PQQ104" s="12"/>
      <c r="PQR104" s="12"/>
      <c r="PQS104" s="12"/>
      <c r="PQT104" s="12"/>
      <c r="PQU104" s="12"/>
      <c r="PQV104" s="12"/>
      <c r="PQW104" s="12"/>
      <c r="PQX104" s="12"/>
      <c r="PQY104" s="12"/>
      <c r="PQZ104" s="12"/>
      <c r="PRA104" s="12"/>
      <c r="PRB104" s="12"/>
      <c r="PRC104" s="12"/>
      <c r="PRD104" s="12"/>
      <c r="PRE104" s="12"/>
      <c r="PRF104" s="12"/>
      <c r="PRG104" s="12"/>
      <c r="PRH104" s="12"/>
      <c r="PRI104" s="12"/>
      <c r="PRJ104" s="12"/>
      <c r="PRK104" s="12"/>
      <c r="PRL104" s="12"/>
      <c r="PRM104" s="12"/>
      <c r="PRN104" s="12"/>
      <c r="PRO104" s="12"/>
      <c r="PRP104" s="12"/>
      <c r="PRQ104" s="12"/>
      <c r="PRR104" s="12"/>
      <c r="PRS104" s="12"/>
      <c r="PRT104" s="12"/>
      <c r="PRU104" s="12"/>
      <c r="PRV104" s="12"/>
      <c r="PRW104" s="12"/>
      <c r="PRX104" s="12"/>
      <c r="PRY104" s="12"/>
      <c r="PRZ104" s="12"/>
      <c r="PSA104" s="12"/>
      <c r="PSB104" s="12"/>
      <c r="PSC104" s="12"/>
      <c r="PSD104" s="12"/>
      <c r="PSE104" s="12"/>
      <c r="PSF104" s="12"/>
      <c r="PSG104" s="12"/>
      <c r="PSH104" s="12"/>
      <c r="PSI104" s="12"/>
      <c r="PSJ104" s="12"/>
      <c r="PSK104" s="12"/>
      <c r="PSL104" s="12"/>
      <c r="PSM104" s="12"/>
      <c r="PSN104" s="12"/>
      <c r="PSO104" s="12"/>
      <c r="PSP104" s="12"/>
      <c r="PSQ104" s="12"/>
      <c r="PSR104" s="12"/>
      <c r="PSS104" s="12"/>
      <c r="PST104" s="12"/>
      <c r="PSU104" s="12"/>
      <c r="PSV104" s="12"/>
      <c r="PSW104" s="12"/>
      <c r="PSX104" s="12"/>
      <c r="PSY104" s="12"/>
      <c r="PSZ104" s="12"/>
      <c r="PTA104" s="12"/>
      <c r="PTB104" s="12"/>
      <c r="PTC104" s="12"/>
      <c r="PTD104" s="12"/>
      <c r="PTE104" s="12"/>
      <c r="PTF104" s="12"/>
      <c r="PTG104" s="12"/>
      <c r="PTH104" s="12"/>
      <c r="PTI104" s="12"/>
      <c r="PTJ104" s="12"/>
      <c r="PTK104" s="12"/>
      <c r="PTL104" s="12"/>
      <c r="PTM104" s="12"/>
      <c r="PTN104" s="12"/>
      <c r="PTO104" s="12"/>
      <c r="PTP104" s="12"/>
      <c r="PTQ104" s="12"/>
      <c r="PTR104" s="12"/>
      <c r="PTS104" s="12"/>
      <c r="PTT104" s="12"/>
      <c r="PTU104" s="12"/>
      <c r="PTV104" s="12"/>
      <c r="PTW104" s="12"/>
      <c r="PTX104" s="12"/>
      <c r="PTY104" s="12"/>
      <c r="PTZ104" s="12"/>
      <c r="PUA104" s="12"/>
      <c r="PUB104" s="12"/>
      <c r="PUC104" s="12"/>
      <c r="PUD104" s="12"/>
      <c r="PUE104" s="12"/>
      <c r="PUF104" s="12"/>
      <c r="PUG104" s="12"/>
      <c r="PUH104" s="12"/>
      <c r="PUI104" s="12"/>
      <c r="PUJ104" s="12"/>
      <c r="PUK104" s="12"/>
      <c r="PUL104" s="12"/>
      <c r="PUM104" s="12"/>
      <c r="PUN104" s="12"/>
      <c r="PUO104" s="12"/>
      <c r="PUP104" s="12"/>
      <c r="PUQ104" s="12"/>
      <c r="PUR104" s="12"/>
      <c r="PUS104" s="12"/>
      <c r="PUT104" s="12"/>
      <c r="PUU104" s="12"/>
      <c r="PUV104" s="12"/>
      <c r="PUW104" s="12"/>
      <c r="PUX104" s="12"/>
      <c r="PUY104" s="12"/>
      <c r="PUZ104" s="12"/>
      <c r="PVA104" s="12"/>
      <c r="PVB104" s="12"/>
      <c r="PVC104" s="12"/>
      <c r="PVD104" s="12"/>
      <c r="PVE104" s="12"/>
      <c r="PVF104" s="12"/>
      <c r="PVG104" s="12"/>
      <c r="PVH104" s="12"/>
      <c r="PVI104" s="12"/>
      <c r="PVJ104" s="12"/>
      <c r="PVK104" s="12"/>
      <c r="PVL104" s="12"/>
      <c r="PVM104" s="12"/>
      <c r="PVN104" s="12"/>
      <c r="PVO104" s="12"/>
      <c r="PVP104" s="12"/>
      <c r="PVQ104" s="12"/>
      <c r="PVR104" s="12"/>
      <c r="PVS104" s="12"/>
      <c r="PVT104" s="12"/>
      <c r="PVU104" s="12"/>
      <c r="PVV104" s="12"/>
      <c r="PVW104" s="12"/>
      <c r="PVX104" s="12"/>
      <c r="PVY104" s="12"/>
      <c r="PVZ104" s="12"/>
      <c r="PWA104" s="12"/>
      <c r="PWB104" s="12"/>
      <c r="PWC104" s="12"/>
      <c r="PWD104" s="12"/>
      <c r="PWE104" s="12"/>
      <c r="PWF104" s="12"/>
      <c r="PWG104" s="12"/>
      <c r="PWH104" s="12"/>
      <c r="PWI104" s="12"/>
      <c r="PWJ104" s="12"/>
      <c r="PWK104" s="12"/>
      <c r="PWL104" s="12"/>
      <c r="PWM104" s="12"/>
      <c r="PWN104" s="12"/>
      <c r="PWO104" s="12"/>
      <c r="PWP104" s="12"/>
      <c r="PWQ104" s="12"/>
      <c r="PWR104" s="12"/>
      <c r="PWS104" s="12"/>
      <c r="PWT104" s="12"/>
      <c r="PWU104" s="12"/>
      <c r="PWV104" s="12"/>
      <c r="PWW104" s="12"/>
      <c r="PWX104" s="12"/>
      <c r="PWY104" s="12"/>
      <c r="PWZ104" s="12"/>
      <c r="PXA104" s="12"/>
      <c r="PXB104" s="12"/>
      <c r="PXC104" s="12"/>
      <c r="PXD104" s="12"/>
      <c r="PXE104" s="12"/>
      <c r="PXF104" s="12"/>
      <c r="PXG104" s="12"/>
      <c r="PXH104" s="12"/>
      <c r="PXI104" s="12"/>
      <c r="PXJ104" s="12"/>
      <c r="PXK104" s="12"/>
      <c r="PXL104" s="12"/>
      <c r="PXM104" s="12"/>
      <c r="PXN104" s="12"/>
      <c r="PXO104" s="12"/>
      <c r="PXP104" s="12"/>
      <c r="PXQ104" s="12"/>
      <c r="PXR104" s="12"/>
      <c r="PXS104" s="12"/>
      <c r="PXT104" s="12"/>
      <c r="PXU104" s="12"/>
      <c r="PXV104" s="12"/>
      <c r="PXW104" s="12"/>
      <c r="PXX104" s="12"/>
      <c r="PXY104" s="12"/>
      <c r="PXZ104" s="12"/>
      <c r="PYA104" s="12"/>
      <c r="PYB104" s="12"/>
      <c r="PYC104" s="12"/>
      <c r="PYD104" s="12"/>
      <c r="PYE104" s="12"/>
      <c r="PYF104" s="12"/>
      <c r="PYG104" s="12"/>
      <c r="PYH104" s="12"/>
      <c r="PYI104" s="12"/>
      <c r="PYJ104" s="12"/>
      <c r="PYK104" s="12"/>
      <c r="PYL104" s="12"/>
      <c r="PYM104" s="12"/>
      <c r="PYN104" s="12"/>
      <c r="PYO104" s="12"/>
      <c r="PYP104" s="12"/>
      <c r="PYQ104" s="12"/>
      <c r="PYR104" s="12"/>
      <c r="PYS104" s="12"/>
      <c r="PYT104" s="12"/>
      <c r="PYU104" s="12"/>
      <c r="PYV104" s="12"/>
      <c r="PYW104" s="12"/>
      <c r="PYX104" s="12"/>
      <c r="PYY104" s="12"/>
      <c r="PYZ104" s="12"/>
      <c r="PZA104" s="12"/>
      <c r="PZB104" s="12"/>
      <c r="PZC104" s="12"/>
      <c r="PZD104" s="12"/>
      <c r="PZE104" s="12"/>
      <c r="PZF104" s="12"/>
      <c r="PZG104" s="12"/>
      <c r="PZH104" s="12"/>
      <c r="PZI104" s="12"/>
      <c r="PZJ104" s="12"/>
      <c r="PZK104" s="12"/>
      <c r="PZL104" s="12"/>
      <c r="PZM104" s="12"/>
      <c r="PZN104" s="12"/>
      <c r="PZO104" s="12"/>
      <c r="PZP104" s="12"/>
      <c r="PZQ104" s="12"/>
      <c r="PZR104" s="12"/>
      <c r="PZS104" s="12"/>
      <c r="PZT104" s="12"/>
      <c r="PZU104" s="12"/>
      <c r="PZV104" s="12"/>
      <c r="PZW104" s="12"/>
      <c r="PZX104" s="12"/>
      <c r="PZY104" s="12"/>
      <c r="PZZ104" s="12"/>
      <c r="QAA104" s="12"/>
      <c r="QAB104" s="12"/>
      <c r="QAC104" s="12"/>
      <c r="QAD104" s="12"/>
      <c r="QAE104" s="12"/>
      <c r="QAF104" s="12"/>
      <c r="QAG104" s="12"/>
      <c r="QAH104" s="12"/>
      <c r="QAI104" s="12"/>
      <c r="QAJ104" s="12"/>
      <c r="QAK104" s="12"/>
      <c r="QAL104" s="12"/>
      <c r="QAM104" s="12"/>
      <c r="QAN104" s="12"/>
      <c r="QAO104" s="12"/>
      <c r="QAP104" s="12"/>
      <c r="QAQ104" s="12"/>
      <c r="QAR104" s="12"/>
      <c r="QAS104" s="12"/>
      <c r="QAT104" s="12"/>
      <c r="QAU104" s="12"/>
      <c r="QAV104" s="12"/>
      <c r="QAW104" s="12"/>
      <c r="QAX104" s="12"/>
      <c r="QAY104" s="12"/>
      <c r="QAZ104" s="12"/>
      <c r="QBA104" s="12"/>
      <c r="QBB104" s="12"/>
      <c r="QBC104" s="12"/>
      <c r="QBD104" s="12"/>
      <c r="QBE104" s="12"/>
      <c r="QBF104" s="12"/>
      <c r="QBG104" s="12"/>
      <c r="QBH104" s="12"/>
      <c r="QBI104" s="12"/>
      <c r="QBJ104" s="12"/>
      <c r="QBK104" s="12"/>
      <c r="QBL104" s="12"/>
      <c r="QBM104" s="12"/>
      <c r="QBN104" s="12"/>
      <c r="QBO104" s="12"/>
      <c r="QBP104" s="12"/>
      <c r="QBQ104" s="12"/>
      <c r="QBR104" s="12"/>
      <c r="QBS104" s="12"/>
      <c r="QBT104" s="12"/>
      <c r="QBU104" s="12"/>
      <c r="QBV104" s="12"/>
      <c r="QBW104" s="12"/>
      <c r="QBX104" s="12"/>
      <c r="QBY104" s="12"/>
      <c r="QBZ104" s="12"/>
      <c r="QCA104" s="12"/>
      <c r="QCB104" s="12"/>
      <c r="QCC104" s="12"/>
      <c r="QCD104" s="12"/>
      <c r="QCE104" s="12"/>
      <c r="QCF104" s="12"/>
      <c r="QCG104" s="12"/>
      <c r="QCH104" s="12"/>
      <c r="QCI104" s="12"/>
      <c r="QCJ104" s="12"/>
      <c r="QCK104" s="12"/>
      <c r="QCL104" s="12"/>
      <c r="QCM104" s="12"/>
      <c r="QCN104" s="12"/>
      <c r="QCO104" s="12"/>
      <c r="QCP104" s="12"/>
      <c r="QCQ104" s="12"/>
      <c r="QCR104" s="12"/>
      <c r="QCS104" s="12"/>
      <c r="QCT104" s="12"/>
      <c r="QCU104" s="12"/>
      <c r="QCV104" s="12"/>
      <c r="QCW104" s="12"/>
      <c r="QCX104" s="12"/>
      <c r="QCY104" s="12"/>
      <c r="QCZ104" s="12"/>
      <c r="QDA104" s="12"/>
      <c r="QDB104" s="12"/>
      <c r="QDC104" s="12"/>
      <c r="QDD104" s="12"/>
      <c r="QDE104" s="12"/>
      <c r="QDF104" s="12"/>
      <c r="QDG104" s="12"/>
      <c r="QDH104" s="12"/>
      <c r="QDI104" s="12"/>
      <c r="QDJ104" s="12"/>
      <c r="QDK104" s="12"/>
      <c r="QDL104" s="12"/>
      <c r="QDM104" s="12"/>
      <c r="QDN104" s="12"/>
      <c r="QDO104" s="12"/>
      <c r="QDP104" s="12"/>
      <c r="QDQ104" s="12"/>
      <c r="QDR104" s="12"/>
      <c r="QDS104" s="12"/>
      <c r="QDT104" s="12"/>
      <c r="QDU104" s="12"/>
      <c r="QDV104" s="12"/>
      <c r="QDW104" s="12"/>
      <c r="QDX104" s="12"/>
      <c r="QDY104" s="12"/>
      <c r="QDZ104" s="12"/>
      <c r="QEA104" s="12"/>
      <c r="QEB104" s="12"/>
      <c r="QEC104" s="12"/>
      <c r="QED104" s="12"/>
      <c r="QEE104" s="12"/>
      <c r="QEF104" s="12"/>
      <c r="QEG104" s="12"/>
      <c r="QEH104" s="12"/>
      <c r="QEI104" s="12"/>
      <c r="QEJ104" s="12"/>
      <c r="QEK104" s="12"/>
      <c r="QEL104" s="12"/>
      <c r="QEM104" s="12"/>
      <c r="QEN104" s="12"/>
      <c r="QEO104" s="12"/>
      <c r="QEP104" s="12"/>
      <c r="QEQ104" s="12"/>
      <c r="QER104" s="12"/>
      <c r="QES104" s="12"/>
      <c r="QET104" s="12"/>
      <c r="QEU104" s="12"/>
      <c r="QEV104" s="12"/>
      <c r="QEW104" s="12"/>
      <c r="QEX104" s="12"/>
      <c r="QEY104" s="12"/>
      <c r="QEZ104" s="12"/>
      <c r="QFA104" s="12"/>
      <c r="QFB104" s="12"/>
      <c r="QFC104" s="12"/>
      <c r="QFD104" s="12"/>
      <c r="QFE104" s="12"/>
      <c r="QFF104" s="12"/>
      <c r="QFG104" s="12"/>
      <c r="QFH104" s="12"/>
      <c r="QFI104" s="12"/>
      <c r="QFJ104" s="12"/>
      <c r="QFK104" s="12"/>
      <c r="QFL104" s="12"/>
      <c r="QFM104" s="12"/>
      <c r="QFN104" s="12"/>
      <c r="QFO104" s="12"/>
      <c r="QFP104" s="12"/>
      <c r="QFQ104" s="12"/>
      <c r="QFR104" s="12"/>
      <c r="QFS104" s="12"/>
      <c r="QFT104" s="12"/>
      <c r="QFU104" s="12"/>
      <c r="QFV104" s="12"/>
      <c r="QFW104" s="12"/>
      <c r="QFX104" s="12"/>
      <c r="QFY104" s="12"/>
      <c r="QFZ104" s="12"/>
      <c r="QGA104" s="12"/>
      <c r="QGB104" s="12"/>
      <c r="QGC104" s="12"/>
      <c r="QGD104" s="12"/>
      <c r="QGE104" s="12"/>
      <c r="QGF104" s="12"/>
      <c r="QGG104" s="12"/>
      <c r="QGH104" s="12"/>
      <c r="QGI104" s="12"/>
      <c r="QGJ104" s="12"/>
      <c r="QGK104" s="12"/>
      <c r="QGL104" s="12"/>
      <c r="QGM104" s="12"/>
      <c r="QGN104" s="12"/>
      <c r="QGO104" s="12"/>
      <c r="QGP104" s="12"/>
      <c r="QGQ104" s="12"/>
      <c r="QGR104" s="12"/>
      <c r="QGS104" s="12"/>
      <c r="QGT104" s="12"/>
      <c r="QGU104" s="12"/>
      <c r="QGV104" s="12"/>
      <c r="QGW104" s="12"/>
      <c r="QGX104" s="12"/>
      <c r="QGY104" s="12"/>
      <c r="QGZ104" s="12"/>
      <c r="QHA104" s="12"/>
      <c r="QHB104" s="12"/>
      <c r="QHC104" s="12"/>
      <c r="QHD104" s="12"/>
      <c r="QHE104" s="12"/>
      <c r="QHF104" s="12"/>
      <c r="QHG104" s="12"/>
      <c r="QHH104" s="12"/>
      <c r="QHI104" s="12"/>
      <c r="QHJ104" s="12"/>
      <c r="QHK104" s="12"/>
      <c r="QHL104" s="12"/>
      <c r="QHM104" s="12"/>
      <c r="QHN104" s="12"/>
      <c r="QHO104" s="12"/>
      <c r="QHP104" s="12"/>
      <c r="QHQ104" s="12"/>
      <c r="QHR104" s="12"/>
      <c r="QHS104" s="12"/>
      <c r="QHT104" s="12"/>
      <c r="QHU104" s="12"/>
      <c r="QHV104" s="12"/>
      <c r="QHW104" s="12"/>
      <c r="QHX104" s="12"/>
      <c r="QHY104" s="12"/>
      <c r="QHZ104" s="12"/>
      <c r="QIA104" s="12"/>
      <c r="QIB104" s="12"/>
      <c r="QIC104" s="12"/>
      <c r="QID104" s="12"/>
      <c r="QIE104" s="12"/>
      <c r="QIF104" s="12"/>
      <c r="QIG104" s="12"/>
      <c r="QIH104" s="12"/>
      <c r="QII104" s="12"/>
      <c r="QIJ104" s="12"/>
      <c r="QIK104" s="12"/>
      <c r="QIL104" s="12"/>
      <c r="QIM104" s="12"/>
      <c r="QIN104" s="12"/>
      <c r="QIO104" s="12"/>
      <c r="QIP104" s="12"/>
      <c r="QIQ104" s="12"/>
      <c r="QIR104" s="12"/>
      <c r="QIS104" s="12"/>
      <c r="QIT104" s="12"/>
      <c r="QIU104" s="12"/>
      <c r="QIV104" s="12"/>
      <c r="QIW104" s="12"/>
      <c r="QIX104" s="12"/>
      <c r="QIY104" s="12"/>
      <c r="QIZ104" s="12"/>
      <c r="QJA104" s="12"/>
      <c r="QJB104" s="12"/>
      <c r="QJC104" s="12"/>
      <c r="QJD104" s="12"/>
      <c r="QJE104" s="12"/>
      <c r="QJF104" s="12"/>
      <c r="QJG104" s="12"/>
      <c r="QJH104" s="12"/>
      <c r="QJI104" s="12"/>
      <c r="QJJ104" s="12"/>
      <c r="QJK104" s="12"/>
      <c r="QJL104" s="12"/>
      <c r="QJM104" s="12"/>
      <c r="QJN104" s="12"/>
      <c r="QJO104" s="12"/>
      <c r="QJP104" s="12"/>
      <c r="QJQ104" s="12"/>
      <c r="QJR104" s="12"/>
      <c r="QJS104" s="12"/>
      <c r="QJT104" s="12"/>
      <c r="QJU104" s="12"/>
      <c r="QJV104" s="12"/>
      <c r="QJW104" s="12"/>
      <c r="QJX104" s="12"/>
      <c r="QJY104" s="12"/>
      <c r="QJZ104" s="12"/>
      <c r="QKA104" s="12"/>
      <c r="QKB104" s="12"/>
      <c r="QKC104" s="12"/>
      <c r="QKD104" s="12"/>
      <c r="QKE104" s="12"/>
      <c r="QKF104" s="12"/>
      <c r="QKG104" s="12"/>
      <c r="QKH104" s="12"/>
      <c r="QKI104" s="12"/>
      <c r="QKJ104" s="12"/>
      <c r="QKK104" s="12"/>
      <c r="QKL104" s="12"/>
      <c r="QKM104" s="12"/>
      <c r="QKN104" s="12"/>
      <c r="QKO104" s="12"/>
      <c r="QKP104" s="12"/>
      <c r="QKQ104" s="12"/>
      <c r="QKR104" s="12"/>
      <c r="QKS104" s="12"/>
      <c r="QKT104" s="12"/>
      <c r="QKU104" s="12"/>
      <c r="QKV104" s="12"/>
      <c r="QKW104" s="12"/>
      <c r="QKX104" s="12"/>
      <c r="QKY104" s="12"/>
      <c r="QKZ104" s="12"/>
      <c r="QLA104" s="12"/>
      <c r="QLB104" s="12"/>
      <c r="QLC104" s="12"/>
      <c r="QLD104" s="12"/>
      <c r="QLE104" s="12"/>
      <c r="QLF104" s="12"/>
      <c r="QLG104" s="12"/>
      <c r="QLH104" s="12"/>
      <c r="QLI104" s="12"/>
      <c r="QLJ104" s="12"/>
      <c r="QLK104" s="12"/>
      <c r="QLL104" s="12"/>
      <c r="QLM104" s="12"/>
      <c r="QLN104" s="12"/>
      <c r="QLO104" s="12"/>
      <c r="QLP104" s="12"/>
      <c r="QLQ104" s="12"/>
      <c r="QLR104" s="12"/>
      <c r="QLS104" s="12"/>
      <c r="QLT104" s="12"/>
      <c r="QLU104" s="12"/>
      <c r="QLV104" s="12"/>
      <c r="QLW104" s="12"/>
      <c r="QLX104" s="12"/>
      <c r="QLY104" s="12"/>
      <c r="QLZ104" s="12"/>
      <c r="QMA104" s="12"/>
      <c r="QMB104" s="12"/>
      <c r="QMC104" s="12"/>
      <c r="QMD104" s="12"/>
      <c r="QME104" s="12"/>
      <c r="QMF104" s="12"/>
      <c r="QMG104" s="12"/>
      <c r="QMH104" s="12"/>
      <c r="QMI104" s="12"/>
      <c r="QMJ104" s="12"/>
      <c r="QMK104" s="12"/>
      <c r="QML104" s="12"/>
      <c r="QMM104" s="12"/>
      <c r="QMN104" s="12"/>
      <c r="QMO104" s="12"/>
      <c r="QMP104" s="12"/>
      <c r="QMQ104" s="12"/>
      <c r="QMR104" s="12"/>
      <c r="QMS104" s="12"/>
      <c r="QMT104" s="12"/>
      <c r="QMU104" s="12"/>
      <c r="QMV104" s="12"/>
      <c r="QMW104" s="12"/>
      <c r="QMX104" s="12"/>
      <c r="QMY104" s="12"/>
      <c r="QMZ104" s="12"/>
      <c r="QNA104" s="12"/>
      <c r="QNB104" s="12"/>
      <c r="QNC104" s="12"/>
      <c r="QND104" s="12"/>
      <c r="QNE104" s="12"/>
      <c r="QNF104" s="12"/>
      <c r="QNG104" s="12"/>
      <c r="QNH104" s="12"/>
      <c r="QNI104" s="12"/>
      <c r="QNJ104" s="12"/>
      <c r="QNK104" s="12"/>
      <c r="QNL104" s="12"/>
      <c r="QNM104" s="12"/>
      <c r="QNN104" s="12"/>
      <c r="QNO104" s="12"/>
      <c r="QNP104" s="12"/>
      <c r="QNQ104" s="12"/>
      <c r="QNR104" s="12"/>
      <c r="QNS104" s="12"/>
      <c r="QNT104" s="12"/>
      <c r="QNU104" s="12"/>
      <c r="QNV104" s="12"/>
      <c r="QNW104" s="12"/>
      <c r="QNX104" s="12"/>
      <c r="QNY104" s="12"/>
      <c r="QNZ104" s="12"/>
      <c r="QOA104" s="12"/>
      <c r="QOB104" s="12"/>
      <c r="QOC104" s="12"/>
      <c r="QOD104" s="12"/>
      <c r="QOE104" s="12"/>
      <c r="QOF104" s="12"/>
      <c r="QOG104" s="12"/>
      <c r="QOH104" s="12"/>
      <c r="QOI104" s="12"/>
      <c r="QOJ104" s="12"/>
      <c r="QOK104" s="12"/>
      <c r="QOL104" s="12"/>
      <c r="QOM104" s="12"/>
      <c r="QON104" s="12"/>
      <c r="QOO104" s="12"/>
      <c r="QOP104" s="12"/>
      <c r="QOQ104" s="12"/>
      <c r="QOR104" s="12"/>
      <c r="QOS104" s="12"/>
      <c r="QOT104" s="12"/>
      <c r="QOU104" s="12"/>
      <c r="QOV104" s="12"/>
      <c r="QOW104" s="12"/>
      <c r="QOX104" s="12"/>
      <c r="QOY104" s="12"/>
      <c r="QOZ104" s="12"/>
      <c r="QPA104" s="12"/>
      <c r="QPB104" s="12"/>
      <c r="QPC104" s="12"/>
      <c r="QPD104" s="12"/>
      <c r="QPE104" s="12"/>
      <c r="QPF104" s="12"/>
      <c r="QPG104" s="12"/>
      <c r="QPH104" s="12"/>
      <c r="QPI104" s="12"/>
      <c r="QPJ104" s="12"/>
      <c r="QPK104" s="12"/>
      <c r="QPL104" s="12"/>
      <c r="QPM104" s="12"/>
      <c r="QPN104" s="12"/>
      <c r="QPO104" s="12"/>
      <c r="QPP104" s="12"/>
      <c r="QPQ104" s="12"/>
      <c r="QPR104" s="12"/>
      <c r="QPS104" s="12"/>
      <c r="QPT104" s="12"/>
      <c r="QPU104" s="12"/>
      <c r="QPV104" s="12"/>
      <c r="QPW104" s="12"/>
      <c r="QPX104" s="12"/>
      <c r="QPY104" s="12"/>
      <c r="QPZ104" s="12"/>
      <c r="QQA104" s="12"/>
      <c r="QQB104" s="12"/>
      <c r="QQC104" s="12"/>
      <c r="QQD104" s="12"/>
      <c r="QQE104" s="12"/>
      <c r="QQF104" s="12"/>
      <c r="QQG104" s="12"/>
      <c r="QQH104" s="12"/>
      <c r="QQI104" s="12"/>
      <c r="QQJ104" s="12"/>
      <c r="QQK104" s="12"/>
      <c r="QQL104" s="12"/>
      <c r="QQM104" s="12"/>
      <c r="QQN104" s="12"/>
      <c r="QQO104" s="12"/>
      <c r="QQP104" s="12"/>
      <c r="QQQ104" s="12"/>
      <c r="QQR104" s="12"/>
      <c r="QQS104" s="12"/>
      <c r="QQT104" s="12"/>
      <c r="QQU104" s="12"/>
      <c r="QQV104" s="12"/>
      <c r="QQW104" s="12"/>
      <c r="QQX104" s="12"/>
      <c r="QQY104" s="12"/>
      <c r="QQZ104" s="12"/>
      <c r="QRA104" s="12"/>
      <c r="QRB104" s="12"/>
      <c r="QRC104" s="12"/>
      <c r="QRD104" s="12"/>
      <c r="QRE104" s="12"/>
      <c r="QRF104" s="12"/>
      <c r="QRG104" s="12"/>
      <c r="QRH104" s="12"/>
      <c r="QRI104" s="12"/>
      <c r="QRJ104" s="12"/>
      <c r="QRK104" s="12"/>
      <c r="QRL104" s="12"/>
      <c r="QRM104" s="12"/>
      <c r="QRN104" s="12"/>
      <c r="QRO104" s="12"/>
      <c r="QRP104" s="12"/>
      <c r="QRQ104" s="12"/>
      <c r="QRR104" s="12"/>
      <c r="QRS104" s="12"/>
      <c r="QRT104" s="12"/>
      <c r="QRU104" s="12"/>
      <c r="QRV104" s="12"/>
      <c r="QRW104" s="12"/>
      <c r="QRX104" s="12"/>
      <c r="QRY104" s="12"/>
      <c r="QRZ104" s="12"/>
      <c r="QSA104" s="12"/>
      <c r="QSB104" s="12"/>
      <c r="QSC104" s="12"/>
      <c r="QSD104" s="12"/>
      <c r="QSE104" s="12"/>
      <c r="QSF104" s="12"/>
      <c r="QSG104" s="12"/>
      <c r="QSH104" s="12"/>
      <c r="QSI104" s="12"/>
      <c r="QSJ104" s="12"/>
      <c r="QSK104" s="12"/>
      <c r="QSL104" s="12"/>
      <c r="QSM104" s="12"/>
      <c r="QSN104" s="12"/>
      <c r="QSO104" s="12"/>
      <c r="QSP104" s="12"/>
      <c r="QSQ104" s="12"/>
      <c r="QSR104" s="12"/>
      <c r="QSS104" s="12"/>
      <c r="QST104" s="12"/>
      <c r="QSU104" s="12"/>
      <c r="QSV104" s="12"/>
      <c r="QSW104" s="12"/>
      <c r="QSX104" s="12"/>
      <c r="QSY104" s="12"/>
      <c r="QSZ104" s="12"/>
      <c r="QTA104" s="12"/>
      <c r="QTB104" s="12"/>
      <c r="QTC104" s="12"/>
      <c r="QTD104" s="12"/>
      <c r="QTE104" s="12"/>
      <c r="QTF104" s="12"/>
      <c r="QTG104" s="12"/>
      <c r="QTH104" s="12"/>
      <c r="QTI104" s="12"/>
      <c r="QTJ104" s="12"/>
      <c r="QTK104" s="12"/>
      <c r="QTL104" s="12"/>
      <c r="QTM104" s="12"/>
      <c r="QTN104" s="12"/>
      <c r="QTO104" s="12"/>
      <c r="QTP104" s="12"/>
      <c r="QTQ104" s="12"/>
      <c r="QTR104" s="12"/>
      <c r="QTS104" s="12"/>
      <c r="QTT104" s="12"/>
      <c r="QTU104" s="12"/>
      <c r="QTV104" s="12"/>
      <c r="QTW104" s="12"/>
      <c r="QTX104" s="12"/>
      <c r="QTY104" s="12"/>
      <c r="QTZ104" s="12"/>
      <c r="QUA104" s="12"/>
      <c r="QUB104" s="12"/>
      <c r="QUC104" s="12"/>
      <c r="QUD104" s="12"/>
      <c r="QUE104" s="12"/>
      <c r="QUF104" s="12"/>
      <c r="QUG104" s="12"/>
      <c r="QUH104" s="12"/>
      <c r="QUI104" s="12"/>
      <c r="QUJ104" s="12"/>
      <c r="QUK104" s="12"/>
      <c r="QUL104" s="12"/>
      <c r="QUM104" s="12"/>
      <c r="QUN104" s="12"/>
      <c r="QUO104" s="12"/>
      <c r="QUP104" s="12"/>
      <c r="QUQ104" s="12"/>
      <c r="QUR104" s="12"/>
      <c r="QUS104" s="12"/>
      <c r="QUT104" s="12"/>
      <c r="QUU104" s="12"/>
      <c r="QUV104" s="12"/>
      <c r="QUW104" s="12"/>
      <c r="QUX104" s="12"/>
      <c r="QUY104" s="12"/>
      <c r="QUZ104" s="12"/>
      <c r="QVA104" s="12"/>
      <c r="QVB104" s="12"/>
      <c r="QVC104" s="12"/>
      <c r="QVD104" s="12"/>
      <c r="QVE104" s="12"/>
      <c r="QVF104" s="12"/>
      <c r="QVG104" s="12"/>
      <c r="QVH104" s="12"/>
      <c r="QVI104" s="12"/>
      <c r="QVJ104" s="12"/>
      <c r="QVK104" s="12"/>
      <c r="QVL104" s="12"/>
      <c r="QVM104" s="12"/>
      <c r="QVN104" s="12"/>
      <c r="QVO104" s="12"/>
      <c r="QVP104" s="12"/>
      <c r="QVQ104" s="12"/>
      <c r="QVR104" s="12"/>
      <c r="QVS104" s="12"/>
      <c r="QVT104" s="12"/>
      <c r="QVU104" s="12"/>
      <c r="QVV104" s="12"/>
      <c r="QVW104" s="12"/>
      <c r="QVX104" s="12"/>
      <c r="QVY104" s="12"/>
      <c r="QVZ104" s="12"/>
      <c r="QWA104" s="12"/>
      <c r="QWB104" s="12"/>
      <c r="QWC104" s="12"/>
      <c r="QWD104" s="12"/>
      <c r="QWE104" s="12"/>
      <c r="QWF104" s="12"/>
      <c r="QWG104" s="12"/>
      <c r="QWH104" s="12"/>
      <c r="QWI104" s="12"/>
      <c r="QWJ104" s="12"/>
      <c r="QWK104" s="12"/>
      <c r="QWL104" s="12"/>
      <c r="QWM104" s="12"/>
      <c r="QWN104" s="12"/>
      <c r="QWO104" s="12"/>
      <c r="QWP104" s="12"/>
      <c r="QWQ104" s="12"/>
      <c r="QWR104" s="12"/>
      <c r="QWS104" s="12"/>
      <c r="QWT104" s="12"/>
      <c r="QWU104" s="12"/>
      <c r="QWV104" s="12"/>
      <c r="QWW104" s="12"/>
      <c r="QWX104" s="12"/>
      <c r="QWY104" s="12"/>
      <c r="QWZ104" s="12"/>
      <c r="QXA104" s="12"/>
      <c r="QXB104" s="12"/>
      <c r="QXC104" s="12"/>
      <c r="QXD104" s="12"/>
      <c r="QXE104" s="12"/>
      <c r="QXF104" s="12"/>
      <c r="QXG104" s="12"/>
      <c r="QXH104" s="12"/>
      <c r="QXI104" s="12"/>
      <c r="QXJ104" s="12"/>
      <c r="QXK104" s="12"/>
      <c r="QXL104" s="12"/>
      <c r="QXM104" s="12"/>
      <c r="QXN104" s="12"/>
      <c r="QXO104" s="12"/>
      <c r="QXP104" s="12"/>
      <c r="QXQ104" s="12"/>
      <c r="QXR104" s="12"/>
      <c r="QXS104" s="12"/>
      <c r="QXT104" s="12"/>
      <c r="QXU104" s="12"/>
      <c r="QXV104" s="12"/>
      <c r="QXW104" s="12"/>
      <c r="QXX104" s="12"/>
      <c r="QXY104" s="12"/>
      <c r="QXZ104" s="12"/>
      <c r="QYA104" s="12"/>
      <c r="QYB104" s="12"/>
      <c r="QYC104" s="12"/>
      <c r="QYD104" s="12"/>
      <c r="QYE104" s="12"/>
      <c r="QYF104" s="12"/>
      <c r="QYG104" s="12"/>
      <c r="QYH104" s="12"/>
      <c r="QYI104" s="12"/>
      <c r="QYJ104" s="12"/>
      <c r="QYK104" s="12"/>
      <c r="QYL104" s="12"/>
      <c r="QYM104" s="12"/>
      <c r="QYN104" s="12"/>
      <c r="QYO104" s="12"/>
      <c r="QYP104" s="12"/>
      <c r="QYQ104" s="12"/>
      <c r="QYR104" s="12"/>
      <c r="QYS104" s="12"/>
      <c r="QYT104" s="12"/>
      <c r="QYU104" s="12"/>
      <c r="QYV104" s="12"/>
      <c r="QYW104" s="12"/>
      <c r="QYX104" s="12"/>
      <c r="QYY104" s="12"/>
      <c r="QYZ104" s="12"/>
      <c r="QZA104" s="12"/>
      <c r="QZB104" s="12"/>
      <c r="QZC104" s="12"/>
      <c r="QZD104" s="12"/>
      <c r="QZE104" s="12"/>
      <c r="QZF104" s="12"/>
      <c r="QZG104" s="12"/>
      <c r="QZH104" s="12"/>
      <c r="QZI104" s="12"/>
      <c r="QZJ104" s="12"/>
      <c r="QZK104" s="12"/>
      <c r="QZL104" s="12"/>
      <c r="QZM104" s="12"/>
      <c r="QZN104" s="12"/>
      <c r="QZO104" s="12"/>
      <c r="QZP104" s="12"/>
      <c r="QZQ104" s="12"/>
      <c r="QZR104" s="12"/>
      <c r="QZS104" s="12"/>
      <c r="QZT104" s="12"/>
      <c r="QZU104" s="12"/>
      <c r="QZV104" s="12"/>
      <c r="QZW104" s="12"/>
      <c r="QZX104" s="12"/>
      <c r="QZY104" s="12"/>
      <c r="QZZ104" s="12"/>
      <c r="RAA104" s="12"/>
      <c r="RAB104" s="12"/>
      <c r="RAC104" s="12"/>
      <c r="RAD104" s="12"/>
      <c r="RAE104" s="12"/>
      <c r="RAF104" s="12"/>
      <c r="RAG104" s="12"/>
      <c r="RAH104" s="12"/>
      <c r="RAI104" s="12"/>
      <c r="RAJ104" s="12"/>
      <c r="RAK104" s="12"/>
      <c r="RAL104" s="12"/>
      <c r="RAM104" s="12"/>
      <c r="RAN104" s="12"/>
      <c r="RAO104" s="12"/>
      <c r="RAP104" s="12"/>
      <c r="RAQ104" s="12"/>
      <c r="RAR104" s="12"/>
      <c r="RAS104" s="12"/>
      <c r="RAT104" s="12"/>
      <c r="RAU104" s="12"/>
      <c r="RAV104" s="12"/>
      <c r="RAW104" s="12"/>
      <c r="RAX104" s="12"/>
      <c r="RAY104" s="12"/>
      <c r="RAZ104" s="12"/>
      <c r="RBA104" s="12"/>
      <c r="RBB104" s="12"/>
      <c r="RBC104" s="12"/>
      <c r="RBD104" s="12"/>
      <c r="RBE104" s="12"/>
      <c r="RBF104" s="12"/>
      <c r="RBG104" s="12"/>
      <c r="RBH104" s="12"/>
      <c r="RBI104" s="12"/>
      <c r="RBJ104" s="12"/>
      <c r="RBK104" s="12"/>
      <c r="RBL104" s="12"/>
      <c r="RBM104" s="12"/>
      <c r="RBN104" s="12"/>
      <c r="RBO104" s="12"/>
      <c r="RBP104" s="12"/>
      <c r="RBQ104" s="12"/>
      <c r="RBR104" s="12"/>
      <c r="RBS104" s="12"/>
      <c r="RBT104" s="12"/>
      <c r="RBU104" s="12"/>
      <c r="RBV104" s="12"/>
      <c r="RBW104" s="12"/>
      <c r="RBX104" s="12"/>
      <c r="RBY104" s="12"/>
      <c r="RBZ104" s="12"/>
      <c r="RCA104" s="12"/>
      <c r="RCB104" s="12"/>
      <c r="RCC104" s="12"/>
      <c r="RCD104" s="12"/>
      <c r="RCE104" s="12"/>
      <c r="RCF104" s="12"/>
      <c r="RCG104" s="12"/>
      <c r="RCH104" s="12"/>
      <c r="RCI104" s="12"/>
      <c r="RCJ104" s="12"/>
      <c r="RCK104" s="12"/>
      <c r="RCL104" s="12"/>
      <c r="RCM104" s="12"/>
      <c r="RCN104" s="12"/>
      <c r="RCO104" s="12"/>
      <c r="RCP104" s="12"/>
      <c r="RCQ104" s="12"/>
      <c r="RCR104" s="12"/>
      <c r="RCS104" s="12"/>
      <c r="RCT104" s="12"/>
      <c r="RCU104" s="12"/>
      <c r="RCV104" s="12"/>
      <c r="RCW104" s="12"/>
      <c r="RCX104" s="12"/>
      <c r="RCY104" s="12"/>
      <c r="RCZ104" s="12"/>
      <c r="RDA104" s="12"/>
      <c r="RDB104" s="12"/>
      <c r="RDC104" s="12"/>
      <c r="RDD104" s="12"/>
      <c r="RDE104" s="12"/>
      <c r="RDF104" s="12"/>
      <c r="RDG104" s="12"/>
      <c r="RDH104" s="12"/>
      <c r="RDI104" s="12"/>
      <c r="RDJ104" s="12"/>
      <c r="RDK104" s="12"/>
      <c r="RDL104" s="12"/>
      <c r="RDM104" s="12"/>
      <c r="RDN104" s="12"/>
      <c r="RDO104" s="12"/>
      <c r="RDP104" s="12"/>
      <c r="RDQ104" s="12"/>
      <c r="RDR104" s="12"/>
      <c r="RDS104" s="12"/>
      <c r="RDT104" s="12"/>
      <c r="RDU104" s="12"/>
      <c r="RDV104" s="12"/>
      <c r="RDW104" s="12"/>
      <c r="RDX104" s="12"/>
      <c r="RDY104" s="12"/>
      <c r="RDZ104" s="12"/>
      <c r="REA104" s="12"/>
      <c r="REB104" s="12"/>
      <c r="REC104" s="12"/>
      <c r="RED104" s="12"/>
      <c r="REE104" s="12"/>
      <c r="REF104" s="12"/>
      <c r="REG104" s="12"/>
      <c r="REH104" s="12"/>
      <c r="REI104" s="12"/>
      <c r="REJ104" s="12"/>
      <c r="REK104" s="12"/>
      <c r="REL104" s="12"/>
      <c r="REM104" s="12"/>
      <c r="REN104" s="12"/>
      <c r="REO104" s="12"/>
      <c r="REP104" s="12"/>
      <c r="REQ104" s="12"/>
      <c r="RER104" s="12"/>
      <c r="RES104" s="12"/>
      <c r="RET104" s="12"/>
      <c r="REU104" s="12"/>
      <c r="REV104" s="12"/>
      <c r="REW104" s="12"/>
      <c r="REX104" s="12"/>
      <c r="REY104" s="12"/>
      <c r="REZ104" s="12"/>
      <c r="RFA104" s="12"/>
      <c r="RFB104" s="12"/>
      <c r="RFC104" s="12"/>
      <c r="RFD104" s="12"/>
      <c r="RFE104" s="12"/>
      <c r="RFF104" s="12"/>
      <c r="RFG104" s="12"/>
      <c r="RFH104" s="12"/>
      <c r="RFI104" s="12"/>
      <c r="RFJ104" s="12"/>
      <c r="RFK104" s="12"/>
      <c r="RFL104" s="12"/>
      <c r="RFM104" s="12"/>
      <c r="RFN104" s="12"/>
      <c r="RFO104" s="12"/>
      <c r="RFP104" s="12"/>
      <c r="RFQ104" s="12"/>
      <c r="RFR104" s="12"/>
      <c r="RFS104" s="12"/>
      <c r="RFT104" s="12"/>
      <c r="RFU104" s="12"/>
      <c r="RFV104" s="12"/>
      <c r="RFW104" s="12"/>
      <c r="RFX104" s="12"/>
      <c r="RFY104" s="12"/>
      <c r="RFZ104" s="12"/>
      <c r="RGA104" s="12"/>
      <c r="RGB104" s="12"/>
      <c r="RGC104" s="12"/>
      <c r="RGD104" s="12"/>
      <c r="RGE104" s="12"/>
      <c r="RGF104" s="12"/>
      <c r="RGG104" s="12"/>
      <c r="RGH104" s="12"/>
      <c r="RGI104" s="12"/>
      <c r="RGJ104" s="12"/>
      <c r="RGK104" s="12"/>
      <c r="RGL104" s="12"/>
      <c r="RGM104" s="12"/>
      <c r="RGN104" s="12"/>
      <c r="RGO104" s="12"/>
      <c r="RGP104" s="12"/>
      <c r="RGQ104" s="12"/>
      <c r="RGR104" s="12"/>
      <c r="RGS104" s="12"/>
      <c r="RGT104" s="12"/>
      <c r="RGU104" s="12"/>
      <c r="RGV104" s="12"/>
      <c r="RGW104" s="12"/>
      <c r="RGX104" s="12"/>
      <c r="RGY104" s="12"/>
      <c r="RGZ104" s="12"/>
      <c r="RHA104" s="12"/>
      <c r="RHB104" s="12"/>
      <c r="RHC104" s="12"/>
      <c r="RHD104" s="12"/>
      <c r="RHE104" s="12"/>
      <c r="RHF104" s="12"/>
      <c r="RHG104" s="12"/>
      <c r="RHH104" s="12"/>
      <c r="RHI104" s="12"/>
      <c r="RHJ104" s="12"/>
      <c r="RHK104" s="12"/>
      <c r="RHL104" s="12"/>
      <c r="RHM104" s="12"/>
      <c r="RHN104" s="12"/>
      <c r="RHO104" s="12"/>
      <c r="RHP104" s="12"/>
      <c r="RHQ104" s="12"/>
      <c r="RHR104" s="12"/>
      <c r="RHS104" s="12"/>
      <c r="RHT104" s="12"/>
      <c r="RHU104" s="12"/>
      <c r="RHV104" s="12"/>
      <c r="RHW104" s="12"/>
      <c r="RHX104" s="12"/>
      <c r="RHY104" s="12"/>
      <c r="RHZ104" s="12"/>
      <c r="RIA104" s="12"/>
      <c r="RIB104" s="12"/>
      <c r="RIC104" s="12"/>
      <c r="RID104" s="12"/>
      <c r="RIE104" s="12"/>
      <c r="RIF104" s="12"/>
      <c r="RIG104" s="12"/>
      <c r="RIH104" s="12"/>
      <c r="RII104" s="12"/>
      <c r="RIJ104" s="12"/>
      <c r="RIK104" s="12"/>
      <c r="RIL104" s="12"/>
      <c r="RIM104" s="12"/>
      <c r="RIN104" s="12"/>
      <c r="RIO104" s="12"/>
      <c r="RIP104" s="12"/>
      <c r="RIQ104" s="12"/>
      <c r="RIR104" s="12"/>
      <c r="RIS104" s="12"/>
      <c r="RIT104" s="12"/>
      <c r="RIU104" s="12"/>
      <c r="RIV104" s="12"/>
      <c r="RIW104" s="12"/>
      <c r="RIX104" s="12"/>
      <c r="RIY104" s="12"/>
      <c r="RIZ104" s="12"/>
      <c r="RJA104" s="12"/>
      <c r="RJB104" s="12"/>
      <c r="RJC104" s="12"/>
      <c r="RJD104" s="12"/>
      <c r="RJE104" s="12"/>
      <c r="RJF104" s="12"/>
      <c r="RJG104" s="12"/>
      <c r="RJH104" s="12"/>
      <c r="RJI104" s="12"/>
      <c r="RJJ104" s="12"/>
      <c r="RJK104" s="12"/>
      <c r="RJL104" s="12"/>
      <c r="RJM104" s="12"/>
      <c r="RJN104" s="12"/>
      <c r="RJO104" s="12"/>
      <c r="RJP104" s="12"/>
      <c r="RJQ104" s="12"/>
      <c r="RJR104" s="12"/>
      <c r="RJS104" s="12"/>
      <c r="RJT104" s="12"/>
      <c r="RJU104" s="12"/>
      <c r="RJV104" s="12"/>
      <c r="RJW104" s="12"/>
      <c r="RJX104" s="12"/>
      <c r="RJY104" s="12"/>
      <c r="RJZ104" s="12"/>
      <c r="RKA104" s="12"/>
      <c r="RKB104" s="12"/>
      <c r="RKC104" s="12"/>
      <c r="RKD104" s="12"/>
      <c r="RKE104" s="12"/>
      <c r="RKF104" s="12"/>
      <c r="RKG104" s="12"/>
      <c r="RKH104" s="12"/>
      <c r="RKI104" s="12"/>
      <c r="RKJ104" s="12"/>
      <c r="RKK104" s="12"/>
      <c r="RKL104" s="12"/>
      <c r="RKM104" s="12"/>
      <c r="RKN104" s="12"/>
      <c r="RKO104" s="12"/>
      <c r="RKP104" s="12"/>
      <c r="RKQ104" s="12"/>
      <c r="RKR104" s="12"/>
      <c r="RKS104" s="12"/>
      <c r="RKT104" s="12"/>
      <c r="RKU104" s="12"/>
      <c r="RKV104" s="12"/>
      <c r="RKW104" s="12"/>
      <c r="RKX104" s="12"/>
      <c r="RKY104" s="12"/>
      <c r="RKZ104" s="12"/>
      <c r="RLA104" s="12"/>
      <c r="RLB104" s="12"/>
      <c r="RLC104" s="12"/>
      <c r="RLD104" s="12"/>
      <c r="RLE104" s="12"/>
      <c r="RLF104" s="12"/>
      <c r="RLG104" s="12"/>
      <c r="RLH104" s="12"/>
      <c r="RLI104" s="12"/>
      <c r="RLJ104" s="12"/>
      <c r="RLK104" s="12"/>
      <c r="RLL104" s="12"/>
      <c r="RLM104" s="12"/>
      <c r="RLN104" s="12"/>
      <c r="RLO104" s="12"/>
      <c r="RLP104" s="12"/>
      <c r="RLQ104" s="12"/>
      <c r="RLR104" s="12"/>
      <c r="RLS104" s="12"/>
      <c r="RLT104" s="12"/>
      <c r="RLU104" s="12"/>
      <c r="RLV104" s="12"/>
      <c r="RLW104" s="12"/>
      <c r="RLX104" s="12"/>
      <c r="RLY104" s="12"/>
      <c r="RLZ104" s="12"/>
      <c r="RMA104" s="12"/>
      <c r="RMB104" s="12"/>
      <c r="RMC104" s="12"/>
      <c r="RMD104" s="12"/>
      <c r="RME104" s="12"/>
      <c r="RMF104" s="12"/>
      <c r="RMG104" s="12"/>
      <c r="RMH104" s="12"/>
      <c r="RMI104" s="12"/>
      <c r="RMJ104" s="12"/>
      <c r="RMK104" s="12"/>
      <c r="RML104" s="12"/>
      <c r="RMM104" s="12"/>
      <c r="RMN104" s="12"/>
      <c r="RMO104" s="12"/>
      <c r="RMP104" s="12"/>
      <c r="RMQ104" s="12"/>
      <c r="RMR104" s="12"/>
      <c r="RMS104" s="12"/>
      <c r="RMT104" s="12"/>
      <c r="RMU104" s="12"/>
      <c r="RMV104" s="12"/>
      <c r="RMW104" s="12"/>
      <c r="RMX104" s="12"/>
      <c r="RMY104" s="12"/>
      <c r="RMZ104" s="12"/>
      <c r="RNA104" s="12"/>
      <c r="RNB104" s="12"/>
      <c r="RNC104" s="12"/>
      <c r="RND104" s="12"/>
      <c r="RNE104" s="12"/>
      <c r="RNF104" s="12"/>
      <c r="RNG104" s="12"/>
      <c r="RNH104" s="12"/>
      <c r="RNI104" s="12"/>
      <c r="RNJ104" s="12"/>
      <c r="RNK104" s="12"/>
      <c r="RNL104" s="12"/>
      <c r="RNM104" s="12"/>
      <c r="RNN104" s="12"/>
      <c r="RNO104" s="12"/>
      <c r="RNP104" s="12"/>
      <c r="RNQ104" s="12"/>
      <c r="RNR104" s="12"/>
      <c r="RNS104" s="12"/>
      <c r="RNT104" s="12"/>
      <c r="RNU104" s="12"/>
      <c r="RNV104" s="12"/>
      <c r="RNW104" s="12"/>
      <c r="RNX104" s="12"/>
      <c r="RNY104" s="12"/>
      <c r="RNZ104" s="12"/>
      <c r="ROA104" s="12"/>
      <c r="ROB104" s="12"/>
      <c r="ROC104" s="12"/>
      <c r="ROD104" s="12"/>
      <c r="ROE104" s="12"/>
      <c r="ROF104" s="12"/>
      <c r="ROG104" s="12"/>
      <c r="ROH104" s="12"/>
      <c r="ROI104" s="12"/>
      <c r="ROJ104" s="12"/>
      <c r="ROK104" s="12"/>
      <c r="ROL104" s="12"/>
      <c r="ROM104" s="12"/>
      <c r="RON104" s="12"/>
      <c r="ROO104" s="12"/>
      <c r="ROP104" s="12"/>
      <c r="ROQ104" s="12"/>
      <c r="ROR104" s="12"/>
      <c r="ROS104" s="12"/>
      <c r="ROT104" s="12"/>
      <c r="ROU104" s="12"/>
      <c r="ROV104" s="12"/>
      <c r="ROW104" s="12"/>
      <c r="ROX104" s="12"/>
      <c r="ROY104" s="12"/>
      <c r="ROZ104" s="12"/>
      <c r="RPA104" s="12"/>
      <c r="RPB104" s="12"/>
      <c r="RPC104" s="12"/>
      <c r="RPD104" s="12"/>
      <c r="RPE104" s="12"/>
      <c r="RPF104" s="12"/>
      <c r="RPG104" s="12"/>
      <c r="RPH104" s="12"/>
      <c r="RPI104" s="12"/>
      <c r="RPJ104" s="12"/>
      <c r="RPK104" s="12"/>
      <c r="RPL104" s="12"/>
      <c r="RPM104" s="12"/>
      <c r="RPN104" s="12"/>
      <c r="RPO104" s="12"/>
      <c r="RPP104" s="12"/>
      <c r="RPQ104" s="12"/>
      <c r="RPR104" s="12"/>
      <c r="RPS104" s="12"/>
      <c r="RPT104" s="12"/>
      <c r="RPU104" s="12"/>
      <c r="RPV104" s="12"/>
      <c r="RPW104" s="12"/>
      <c r="RPX104" s="12"/>
      <c r="RPY104" s="12"/>
      <c r="RPZ104" s="12"/>
      <c r="RQA104" s="12"/>
      <c r="RQB104" s="12"/>
      <c r="RQC104" s="12"/>
      <c r="RQD104" s="12"/>
      <c r="RQE104" s="12"/>
      <c r="RQF104" s="12"/>
      <c r="RQG104" s="12"/>
      <c r="RQH104" s="12"/>
      <c r="RQI104" s="12"/>
      <c r="RQJ104" s="12"/>
      <c r="RQK104" s="12"/>
      <c r="RQL104" s="12"/>
      <c r="RQM104" s="12"/>
      <c r="RQN104" s="12"/>
      <c r="RQO104" s="12"/>
      <c r="RQP104" s="12"/>
      <c r="RQQ104" s="12"/>
      <c r="RQR104" s="12"/>
      <c r="RQS104" s="12"/>
      <c r="RQT104" s="12"/>
      <c r="RQU104" s="12"/>
      <c r="RQV104" s="12"/>
      <c r="RQW104" s="12"/>
      <c r="RQX104" s="12"/>
      <c r="RQY104" s="12"/>
      <c r="RQZ104" s="12"/>
      <c r="RRA104" s="12"/>
      <c r="RRB104" s="12"/>
      <c r="RRC104" s="12"/>
      <c r="RRD104" s="12"/>
      <c r="RRE104" s="12"/>
      <c r="RRF104" s="12"/>
      <c r="RRG104" s="12"/>
      <c r="RRH104" s="12"/>
      <c r="RRI104" s="12"/>
      <c r="RRJ104" s="12"/>
      <c r="RRK104" s="12"/>
      <c r="RRL104" s="12"/>
      <c r="RRM104" s="12"/>
      <c r="RRN104" s="12"/>
      <c r="RRO104" s="12"/>
      <c r="RRP104" s="12"/>
      <c r="RRQ104" s="12"/>
      <c r="RRR104" s="12"/>
      <c r="RRS104" s="12"/>
      <c r="RRT104" s="12"/>
      <c r="RRU104" s="12"/>
      <c r="RRV104" s="12"/>
      <c r="RRW104" s="12"/>
      <c r="RRX104" s="12"/>
      <c r="RRY104" s="12"/>
      <c r="RRZ104" s="12"/>
      <c r="RSA104" s="12"/>
      <c r="RSB104" s="12"/>
      <c r="RSC104" s="12"/>
      <c r="RSD104" s="12"/>
      <c r="RSE104" s="12"/>
      <c r="RSF104" s="12"/>
      <c r="RSG104" s="12"/>
      <c r="RSH104" s="12"/>
      <c r="RSI104" s="12"/>
      <c r="RSJ104" s="12"/>
      <c r="RSK104" s="12"/>
      <c r="RSL104" s="12"/>
      <c r="RSM104" s="12"/>
      <c r="RSN104" s="12"/>
      <c r="RSO104" s="12"/>
      <c r="RSP104" s="12"/>
      <c r="RSQ104" s="12"/>
      <c r="RSR104" s="12"/>
      <c r="RSS104" s="12"/>
      <c r="RST104" s="12"/>
      <c r="RSU104" s="12"/>
      <c r="RSV104" s="12"/>
      <c r="RSW104" s="12"/>
      <c r="RSX104" s="12"/>
      <c r="RSY104" s="12"/>
      <c r="RSZ104" s="12"/>
      <c r="RTA104" s="12"/>
      <c r="RTB104" s="12"/>
      <c r="RTC104" s="12"/>
      <c r="RTD104" s="12"/>
      <c r="RTE104" s="12"/>
      <c r="RTF104" s="12"/>
      <c r="RTG104" s="12"/>
      <c r="RTH104" s="12"/>
      <c r="RTI104" s="12"/>
      <c r="RTJ104" s="12"/>
      <c r="RTK104" s="12"/>
      <c r="RTL104" s="12"/>
      <c r="RTM104" s="12"/>
      <c r="RTN104" s="12"/>
      <c r="RTO104" s="12"/>
      <c r="RTP104" s="12"/>
      <c r="RTQ104" s="12"/>
      <c r="RTR104" s="12"/>
      <c r="RTS104" s="12"/>
      <c r="RTT104" s="12"/>
      <c r="RTU104" s="12"/>
      <c r="RTV104" s="12"/>
      <c r="RTW104" s="12"/>
      <c r="RTX104" s="12"/>
      <c r="RTY104" s="12"/>
      <c r="RTZ104" s="12"/>
      <c r="RUA104" s="12"/>
      <c r="RUB104" s="12"/>
      <c r="RUC104" s="12"/>
      <c r="RUD104" s="12"/>
      <c r="RUE104" s="12"/>
      <c r="RUF104" s="12"/>
      <c r="RUG104" s="12"/>
      <c r="RUH104" s="12"/>
      <c r="RUI104" s="12"/>
      <c r="RUJ104" s="12"/>
      <c r="RUK104" s="12"/>
      <c r="RUL104" s="12"/>
      <c r="RUM104" s="12"/>
      <c r="RUN104" s="12"/>
      <c r="RUO104" s="12"/>
      <c r="RUP104" s="12"/>
      <c r="RUQ104" s="12"/>
      <c r="RUR104" s="12"/>
      <c r="RUS104" s="12"/>
      <c r="RUT104" s="12"/>
      <c r="RUU104" s="12"/>
      <c r="RUV104" s="12"/>
      <c r="RUW104" s="12"/>
      <c r="RUX104" s="12"/>
      <c r="RUY104" s="12"/>
      <c r="RUZ104" s="12"/>
      <c r="RVA104" s="12"/>
      <c r="RVB104" s="12"/>
      <c r="RVC104" s="12"/>
      <c r="RVD104" s="12"/>
      <c r="RVE104" s="12"/>
      <c r="RVF104" s="12"/>
      <c r="RVG104" s="12"/>
      <c r="RVH104" s="12"/>
      <c r="RVI104" s="12"/>
      <c r="RVJ104" s="12"/>
      <c r="RVK104" s="12"/>
      <c r="RVL104" s="12"/>
      <c r="RVM104" s="12"/>
      <c r="RVN104" s="12"/>
      <c r="RVO104" s="12"/>
      <c r="RVP104" s="12"/>
      <c r="RVQ104" s="12"/>
      <c r="RVR104" s="12"/>
      <c r="RVS104" s="12"/>
      <c r="RVT104" s="12"/>
      <c r="RVU104" s="12"/>
      <c r="RVV104" s="12"/>
      <c r="RVW104" s="12"/>
      <c r="RVX104" s="12"/>
      <c r="RVY104" s="12"/>
      <c r="RVZ104" s="12"/>
      <c r="RWA104" s="12"/>
      <c r="RWB104" s="12"/>
      <c r="RWC104" s="12"/>
      <c r="RWD104" s="12"/>
      <c r="RWE104" s="12"/>
      <c r="RWF104" s="12"/>
      <c r="RWG104" s="12"/>
      <c r="RWH104" s="12"/>
      <c r="RWI104" s="12"/>
      <c r="RWJ104" s="12"/>
      <c r="RWK104" s="12"/>
      <c r="RWL104" s="12"/>
      <c r="RWM104" s="12"/>
      <c r="RWN104" s="12"/>
      <c r="RWO104" s="12"/>
      <c r="RWP104" s="12"/>
      <c r="RWQ104" s="12"/>
      <c r="RWR104" s="12"/>
      <c r="RWS104" s="12"/>
      <c r="RWT104" s="12"/>
      <c r="RWU104" s="12"/>
      <c r="RWV104" s="12"/>
      <c r="RWW104" s="12"/>
      <c r="RWX104" s="12"/>
      <c r="RWY104" s="12"/>
      <c r="RWZ104" s="12"/>
      <c r="RXA104" s="12"/>
      <c r="RXB104" s="12"/>
      <c r="RXC104" s="12"/>
      <c r="RXD104" s="12"/>
      <c r="RXE104" s="12"/>
      <c r="RXF104" s="12"/>
      <c r="RXG104" s="12"/>
      <c r="RXH104" s="12"/>
      <c r="RXI104" s="12"/>
      <c r="RXJ104" s="12"/>
      <c r="RXK104" s="12"/>
      <c r="RXL104" s="12"/>
      <c r="RXM104" s="12"/>
      <c r="RXN104" s="12"/>
      <c r="RXO104" s="12"/>
      <c r="RXP104" s="12"/>
      <c r="RXQ104" s="12"/>
      <c r="RXR104" s="12"/>
      <c r="RXS104" s="12"/>
      <c r="RXT104" s="12"/>
      <c r="RXU104" s="12"/>
      <c r="RXV104" s="12"/>
      <c r="RXW104" s="12"/>
      <c r="RXX104" s="12"/>
      <c r="RXY104" s="12"/>
      <c r="RXZ104" s="12"/>
      <c r="RYA104" s="12"/>
      <c r="RYB104" s="12"/>
      <c r="RYC104" s="12"/>
      <c r="RYD104" s="12"/>
      <c r="RYE104" s="12"/>
      <c r="RYF104" s="12"/>
      <c r="RYG104" s="12"/>
      <c r="RYH104" s="12"/>
      <c r="RYI104" s="12"/>
      <c r="RYJ104" s="12"/>
      <c r="RYK104" s="12"/>
      <c r="RYL104" s="12"/>
      <c r="RYM104" s="12"/>
      <c r="RYN104" s="12"/>
      <c r="RYO104" s="12"/>
      <c r="RYP104" s="12"/>
      <c r="RYQ104" s="12"/>
      <c r="RYR104" s="12"/>
      <c r="RYS104" s="12"/>
      <c r="RYT104" s="12"/>
      <c r="RYU104" s="12"/>
      <c r="RYV104" s="12"/>
      <c r="RYW104" s="12"/>
      <c r="RYX104" s="12"/>
      <c r="RYY104" s="12"/>
      <c r="RYZ104" s="12"/>
      <c r="RZA104" s="12"/>
      <c r="RZB104" s="12"/>
      <c r="RZC104" s="12"/>
      <c r="RZD104" s="12"/>
      <c r="RZE104" s="12"/>
      <c r="RZF104" s="12"/>
      <c r="RZG104" s="12"/>
      <c r="RZH104" s="12"/>
      <c r="RZI104" s="12"/>
      <c r="RZJ104" s="12"/>
      <c r="RZK104" s="12"/>
      <c r="RZL104" s="12"/>
      <c r="RZM104" s="12"/>
      <c r="RZN104" s="12"/>
      <c r="RZO104" s="12"/>
      <c r="RZP104" s="12"/>
      <c r="RZQ104" s="12"/>
      <c r="RZR104" s="12"/>
      <c r="RZS104" s="12"/>
      <c r="RZT104" s="12"/>
      <c r="RZU104" s="12"/>
      <c r="RZV104" s="12"/>
      <c r="RZW104" s="12"/>
      <c r="RZX104" s="12"/>
      <c r="RZY104" s="12"/>
      <c r="RZZ104" s="12"/>
      <c r="SAA104" s="12"/>
      <c r="SAB104" s="12"/>
      <c r="SAC104" s="12"/>
      <c r="SAD104" s="12"/>
      <c r="SAE104" s="12"/>
      <c r="SAF104" s="12"/>
      <c r="SAG104" s="12"/>
      <c r="SAH104" s="12"/>
      <c r="SAI104" s="12"/>
      <c r="SAJ104" s="12"/>
      <c r="SAK104" s="12"/>
      <c r="SAL104" s="12"/>
      <c r="SAM104" s="12"/>
      <c r="SAN104" s="12"/>
      <c r="SAO104" s="12"/>
      <c r="SAP104" s="12"/>
      <c r="SAQ104" s="12"/>
      <c r="SAR104" s="12"/>
      <c r="SAS104" s="12"/>
      <c r="SAT104" s="12"/>
      <c r="SAU104" s="12"/>
      <c r="SAV104" s="12"/>
      <c r="SAW104" s="12"/>
      <c r="SAX104" s="12"/>
      <c r="SAY104" s="12"/>
      <c r="SAZ104" s="12"/>
      <c r="SBA104" s="12"/>
      <c r="SBB104" s="12"/>
      <c r="SBC104" s="12"/>
      <c r="SBD104" s="12"/>
      <c r="SBE104" s="12"/>
      <c r="SBF104" s="12"/>
      <c r="SBG104" s="12"/>
      <c r="SBH104" s="12"/>
      <c r="SBI104" s="12"/>
      <c r="SBJ104" s="12"/>
      <c r="SBK104" s="12"/>
      <c r="SBL104" s="12"/>
      <c r="SBM104" s="12"/>
      <c r="SBN104" s="12"/>
      <c r="SBO104" s="12"/>
      <c r="SBP104" s="12"/>
      <c r="SBQ104" s="12"/>
      <c r="SBR104" s="12"/>
      <c r="SBS104" s="12"/>
      <c r="SBT104" s="12"/>
      <c r="SBU104" s="12"/>
      <c r="SBV104" s="12"/>
      <c r="SBW104" s="12"/>
      <c r="SBX104" s="12"/>
      <c r="SBY104" s="12"/>
      <c r="SBZ104" s="12"/>
      <c r="SCA104" s="12"/>
      <c r="SCB104" s="12"/>
      <c r="SCC104" s="12"/>
      <c r="SCD104" s="12"/>
      <c r="SCE104" s="12"/>
      <c r="SCF104" s="12"/>
      <c r="SCG104" s="12"/>
      <c r="SCH104" s="12"/>
      <c r="SCI104" s="12"/>
      <c r="SCJ104" s="12"/>
      <c r="SCK104" s="12"/>
      <c r="SCL104" s="12"/>
      <c r="SCM104" s="12"/>
      <c r="SCN104" s="12"/>
      <c r="SCO104" s="12"/>
      <c r="SCP104" s="12"/>
      <c r="SCQ104" s="12"/>
      <c r="SCR104" s="12"/>
      <c r="SCS104" s="12"/>
      <c r="SCT104" s="12"/>
      <c r="SCU104" s="12"/>
      <c r="SCV104" s="12"/>
      <c r="SCW104" s="12"/>
      <c r="SCX104" s="12"/>
      <c r="SCY104" s="12"/>
      <c r="SCZ104" s="12"/>
      <c r="SDA104" s="12"/>
      <c r="SDB104" s="12"/>
      <c r="SDC104" s="12"/>
      <c r="SDD104" s="12"/>
      <c r="SDE104" s="12"/>
      <c r="SDF104" s="12"/>
      <c r="SDG104" s="12"/>
      <c r="SDH104" s="12"/>
      <c r="SDI104" s="12"/>
      <c r="SDJ104" s="12"/>
      <c r="SDK104" s="12"/>
      <c r="SDL104" s="12"/>
      <c r="SDM104" s="12"/>
      <c r="SDN104" s="12"/>
      <c r="SDO104" s="12"/>
      <c r="SDP104" s="12"/>
      <c r="SDQ104" s="12"/>
      <c r="SDR104" s="12"/>
      <c r="SDS104" s="12"/>
      <c r="SDT104" s="12"/>
      <c r="SDU104" s="12"/>
      <c r="SDV104" s="12"/>
      <c r="SDW104" s="12"/>
      <c r="SDX104" s="12"/>
      <c r="SDY104" s="12"/>
      <c r="SDZ104" s="12"/>
      <c r="SEA104" s="12"/>
      <c r="SEB104" s="12"/>
      <c r="SEC104" s="12"/>
      <c r="SED104" s="12"/>
      <c r="SEE104" s="12"/>
      <c r="SEF104" s="12"/>
      <c r="SEG104" s="12"/>
      <c r="SEH104" s="12"/>
      <c r="SEI104" s="12"/>
      <c r="SEJ104" s="12"/>
      <c r="SEK104" s="12"/>
      <c r="SEL104" s="12"/>
      <c r="SEM104" s="12"/>
      <c r="SEN104" s="12"/>
      <c r="SEO104" s="12"/>
      <c r="SEP104" s="12"/>
      <c r="SEQ104" s="12"/>
      <c r="SER104" s="12"/>
      <c r="SES104" s="12"/>
      <c r="SET104" s="12"/>
      <c r="SEU104" s="12"/>
      <c r="SEV104" s="12"/>
      <c r="SEW104" s="12"/>
      <c r="SEX104" s="12"/>
      <c r="SEY104" s="12"/>
      <c r="SEZ104" s="12"/>
      <c r="SFA104" s="12"/>
      <c r="SFB104" s="12"/>
      <c r="SFC104" s="12"/>
      <c r="SFD104" s="12"/>
      <c r="SFE104" s="12"/>
      <c r="SFF104" s="12"/>
      <c r="SFG104" s="12"/>
      <c r="SFH104" s="12"/>
      <c r="SFI104" s="12"/>
      <c r="SFJ104" s="12"/>
      <c r="SFK104" s="12"/>
      <c r="SFL104" s="12"/>
      <c r="SFM104" s="12"/>
      <c r="SFN104" s="12"/>
      <c r="SFO104" s="12"/>
      <c r="SFP104" s="12"/>
      <c r="SFQ104" s="12"/>
      <c r="SFR104" s="12"/>
      <c r="SFS104" s="12"/>
      <c r="SFT104" s="12"/>
      <c r="SFU104" s="12"/>
      <c r="SFV104" s="12"/>
      <c r="SFW104" s="12"/>
      <c r="SFX104" s="12"/>
      <c r="SFY104" s="12"/>
      <c r="SFZ104" s="12"/>
      <c r="SGA104" s="12"/>
      <c r="SGB104" s="12"/>
      <c r="SGC104" s="12"/>
      <c r="SGD104" s="12"/>
      <c r="SGE104" s="12"/>
      <c r="SGF104" s="12"/>
      <c r="SGG104" s="12"/>
      <c r="SGH104" s="12"/>
      <c r="SGI104" s="12"/>
      <c r="SGJ104" s="12"/>
      <c r="SGK104" s="12"/>
      <c r="SGL104" s="12"/>
      <c r="SGM104" s="12"/>
      <c r="SGN104" s="12"/>
      <c r="SGO104" s="12"/>
      <c r="SGP104" s="12"/>
      <c r="SGQ104" s="12"/>
      <c r="SGR104" s="12"/>
      <c r="SGS104" s="12"/>
      <c r="SGT104" s="12"/>
      <c r="SGU104" s="12"/>
      <c r="SGV104" s="12"/>
      <c r="SGW104" s="12"/>
      <c r="SGX104" s="12"/>
      <c r="SGY104" s="12"/>
      <c r="SGZ104" s="12"/>
      <c r="SHA104" s="12"/>
      <c r="SHB104" s="12"/>
      <c r="SHC104" s="12"/>
      <c r="SHD104" s="12"/>
      <c r="SHE104" s="12"/>
      <c r="SHF104" s="12"/>
      <c r="SHG104" s="12"/>
      <c r="SHH104" s="12"/>
      <c r="SHI104" s="12"/>
      <c r="SHJ104" s="12"/>
      <c r="SHK104" s="12"/>
      <c r="SHL104" s="12"/>
      <c r="SHM104" s="12"/>
      <c r="SHN104" s="12"/>
      <c r="SHO104" s="12"/>
      <c r="SHP104" s="12"/>
      <c r="SHQ104" s="12"/>
      <c r="SHR104" s="12"/>
      <c r="SHS104" s="12"/>
      <c r="SHT104" s="12"/>
      <c r="SHU104" s="12"/>
      <c r="SHV104" s="12"/>
      <c r="SHW104" s="12"/>
      <c r="SHX104" s="12"/>
      <c r="SHY104" s="12"/>
      <c r="SHZ104" s="12"/>
      <c r="SIA104" s="12"/>
      <c r="SIB104" s="12"/>
      <c r="SIC104" s="12"/>
      <c r="SID104" s="12"/>
      <c r="SIE104" s="12"/>
      <c r="SIF104" s="12"/>
      <c r="SIG104" s="12"/>
      <c r="SIH104" s="12"/>
      <c r="SII104" s="12"/>
      <c r="SIJ104" s="12"/>
      <c r="SIK104" s="12"/>
      <c r="SIL104" s="12"/>
      <c r="SIM104" s="12"/>
      <c r="SIN104" s="12"/>
      <c r="SIO104" s="12"/>
      <c r="SIP104" s="12"/>
      <c r="SIQ104" s="12"/>
      <c r="SIR104" s="12"/>
      <c r="SIS104" s="12"/>
      <c r="SIT104" s="12"/>
      <c r="SIU104" s="12"/>
      <c r="SIV104" s="12"/>
      <c r="SIW104" s="12"/>
      <c r="SIX104" s="12"/>
      <c r="SIY104" s="12"/>
      <c r="SIZ104" s="12"/>
      <c r="SJA104" s="12"/>
      <c r="SJB104" s="12"/>
      <c r="SJC104" s="12"/>
      <c r="SJD104" s="12"/>
      <c r="SJE104" s="12"/>
      <c r="SJF104" s="12"/>
      <c r="SJG104" s="12"/>
      <c r="SJH104" s="12"/>
      <c r="SJI104" s="12"/>
      <c r="SJJ104" s="12"/>
      <c r="SJK104" s="12"/>
      <c r="SJL104" s="12"/>
      <c r="SJM104" s="12"/>
      <c r="SJN104" s="12"/>
      <c r="SJO104" s="12"/>
      <c r="SJP104" s="12"/>
      <c r="SJQ104" s="12"/>
      <c r="SJR104" s="12"/>
      <c r="SJS104" s="12"/>
      <c r="SJT104" s="12"/>
      <c r="SJU104" s="12"/>
      <c r="SJV104" s="12"/>
      <c r="SJW104" s="12"/>
      <c r="SJX104" s="12"/>
      <c r="SJY104" s="12"/>
      <c r="SJZ104" s="12"/>
      <c r="SKA104" s="12"/>
      <c r="SKB104" s="12"/>
      <c r="SKC104" s="12"/>
      <c r="SKD104" s="12"/>
      <c r="SKE104" s="12"/>
      <c r="SKF104" s="12"/>
      <c r="SKG104" s="12"/>
      <c r="SKH104" s="12"/>
      <c r="SKI104" s="12"/>
      <c r="SKJ104" s="12"/>
      <c r="SKK104" s="12"/>
      <c r="SKL104" s="12"/>
      <c r="SKM104" s="12"/>
      <c r="SKN104" s="12"/>
      <c r="SKO104" s="12"/>
      <c r="SKP104" s="12"/>
      <c r="SKQ104" s="12"/>
      <c r="SKR104" s="12"/>
      <c r="SKS104" s="12"/>
      <c r="SKT104" s="12"/>
      <c r="SKU104" s="12"/>
      <c r="SKV104" s="12"/>
      <c r="SKW104" s="12"/>
      <c r="SKX104" s="12"/>
      <c r="SKY104" s="12"/>
      <c r="SKZ104" s="12"/>
      <c r="SLA104" s="12"/>
      <c r="SLB104" s="12"/>
      <c r="SLC104" s="12"/>
      <c r="SLD104" s="12"/>
      <c r="SLE104" s="12"/>
      <c r="SLF104" s="12"/>
      <c r="SLG104" s="12"/>
      <c r="SLH104" s="12"/>
      <c r="SLI104" s="12"/>
      <c r="SLJ104" s="12"/>
      <c r="SLK104" s="12"/>
      <c r="SLL104" s="12"/>
      <c r="SLM104" s="12"/>
      <c r="SLN104" s="12"/>
      <c r="SLO104" s="12"/>
      <c r="SLP104" s="12"/>
      <c r="SLQ104" s="12"/>
      <c r="SLR104" s="12"/>
      <c r="SLS104" s="12"/>
      <c r="SLT104" s="12"/>
      <c r="SLU104" s="12"/>
      <c r="SLV104" s="12"/>
      <c r="SLW104" s="12"/>
      <c r="SLX104" s="12"/>
      <c r="SLY104" s="12"/>
      <c r="SLZ104" s="12"/>
      <c r="SMA104" s="12"/>
      <c r="SMB104" s="12"/>
      <c r="SMC104" s="12"/>
      <c r="SMD104" s="12"/>
      <c r="SME104" s="12"/>
      <c r="SMF104" s="12"/>
      <c r="SMG104" s="12"/>
      <c r="SMH104" s="12"/>
      <c r="SMI104" s="12"/>
      <c r="SMJ104" s="12"/>
      <c r="SMK104" s="12"/>
      <c r="SML104" s="12"/>
      <c r="SMM104" s="12"/>
      <c r="SMN104" s="12"/>
      <c r="SMO104" s="12"/>
      <c r="SMP104" s="12"/>
      <c r="SMQ104" s="12"/>
      <c r="SMR104" s="12"/>
      <c r="SMS104" s="12"/>
      <c r="SMT104" s="12"/>
      <c r="SMU104" s="12"/>
      <c r="SMV104" s="12"/>
      <c r="SMW104" s="12"/>
      <c r="SMX104" s="12"/>
      <c r="SMY104" s="12"/>
      <c r="SMZ104" s="12"/>
      <c r="SNA104" s="12"/>
      <c r="SNB104" s="12"/>
      <c r="SNC104" s="12"/>
      <c r="SND104" s="12"/>
      <c r="SNE104" s="12"/>
      <c r="SNF104" s="12"/>
      <c r="SNG104" s="12"/>
      <c r="SNH104" s="12"/>
      <c r="SNI104" s="12"/>
      <c r="SNJ104" s="12"/>
      <c r="SNK104" s="12"/>
      <c r="SNL104" s="12"/>
      <c r="SNM104" s="12"/>
      <c r="SNN104" s="12"/>
      <c r="SNO104" s="12"/>
      <c r="SNP104" s="12"/>
      <c r="SNQ104" s="12"/>
      <c r="SNR104" s="12"/>
      <c r="SNS104" s="12"/>
      <c r="SNT104" s="12"/>
      <c r="SNU104" s="12"/>
      <c r="SNV104" s="12"/>
      <c r="SNW104" s="12"/>
      <c r="SNX104" s="12"/>
      <c r="SNY104" s="12"/>
      <c r="SNZ104" s="12"/>
      <c r="SOA104" s="12"/>
      <c r="SOB104" s="12"/>
      <c r="SOC104" s="12"/>
      <c r="SOD104" s="12"/>
      <c r="SOE104" s="12"/>
      <c r="SOF104" s="12"/>
      <c r="SOG104" s="12"/>
      <c r="SOH104" s="12"/>
      <c r="SOI104" s="12"/>
      <c r="SOJ104" s="12"/>
      <c r="SOK104" s="12"/>
      <c r="SOL104" s="12"/>
      <c r="SOM104" s="12"/>
      <c r="SON104" s="12"/>
      <c r="SOO104" s="12"/>
      <c r="SOP104" s="12"/>
      <c r="SOQ104" s="12"/>
      <c r="SOR104" s="12"/>
      <c r="SOS104" s="12"/>
      <c r="SOT104" s="12"/>
      <c r="SOU104" s="12"/>
      <c r="SOV104" s="12"/>
      <c r="SOW104" s="12"/>
      <c r="SOX104" s="12"/>
      <c r="SOY104" s="12"/>
      <c r="SOZ104" s="12"/>
      <c r="SPA104" s="12"/>
      <c r="SPB104" s="12"/>
      <c r="SPC104" s="12"/>
      <c r="SPD104" s="12"/>
      <c r="SPE104" s="12"/>
      <c r="SPF104" s="12"/>
      <c r="SPG104" s="12"/>
      <c r="SPH104" s="12"/>
      <c r="SPI104" s="12"/>
      <c r="SPJ104" s="12"/>
      <c r="SPK104" s="12"/>
      <c r="SPL104" s="12"/>
      <c r="SPM104" s="12"/>
      <c r="SPN104" s="12"/>
      <c r="SPO104" s="12"/>
      <c r="SPP104" s="12"/>
      <c r="SPQ104" s="12"/>
      <c r="SPR104" s="12"/>
      <c r="SPS104" s="12"/>
      <c r="SPT104" s="12"/>
      <c r="SPU104" s="12"/>
      <c r="SPV104" s="12"/>
      <c r="SPW104" s="12"/>
      <c r="SPX104" s="12"/>
      <c r="SPY104" s="12"/>
      <c r="SPZ104" s="12"/>
      <c r="SQA104" s="12"/>
      <c r="SQB104" s="12"/>
      <c r="SQC104" s="12"/>
      <c r="SQD104" s="12"/>
      <c r="SQE104" s="12"/>
      <c r="SQF104" s="12"/>
      <c r="SQG104" s="12"/>
      <c r="SQH104" s="12"/>
      <c r="SQI104" s="12"/>
      <c r="SQJ104" s="12"/>
      <c r="SQK104" s="12"/>
      <c r="SQL104" s="12"/>
      <c r="SQM104" s="12"/>
      <c r="SQN104" s="12"/>
      <c r="SQO104" s="12"/>
      <c r="SQP104" s="12"/>
      <c r="SQQ104" s="12"/>
      <c r="SQR104" s="12"/>
      <c r="SQS104" s="12"/>
      <c r="SQT104" s="12"/>
      <c r="SQU104" s="12"/>
      <c r="SQV104" s="12"/>
      <c r="SQW104" s="12"/>
      <c r="SQX104" s="12"/>
      <c r="SQY104" s="12"/>
      <c r="SQZ104" s="12"/>
      <c r="SRA104" s="12"/>
      <c r="SRB104" s="12"/>
      <c r="SRC104" s="12"/>
      <c r="SRD104" s="12"/>
      <c r="SRE104" s="12"/>
      <c r="SRF104" s="12"/>
      <c r="SRG104" s="12"/>
      <c r="SRH104" s="12"/>
      <c r="SRI104" s="12"/>
      <c r="SRJ104" s="12"/>
      <c r="SRK104" s="12"/>
      <c r="SRL104" s="12"/>
      <c r="SRM104" s="12"/>
      <c r="SRN104" s="12"/>
      <c r="SRO104" s="12"/>
      <c r="SRP104" s="12"/>
      <c r="SRQ104" s="12"/>
      <c r="SRR104" s="12"/>
      <c r="SRS104" s="12"/>
      <c r="SRT104" s="12"/>
      <c r="SRU104" s="12"/>
      <c r="SRV104" s="12"/>
      <c r="SRW104" s="12"/>
      <c r="SRX104" s="12"/>
      <c r="SRY104" s="12"/>
      <c r="SRZ104" s="12"/>
      <c r="SSA104" s="12"/>
      <c r="SSB104" s="12"/>
      <c r="SSC104" s="12"/>
      <c r="SSD104" s="12"/>
      <c r="SSE104" s="12"/>
      <c r="SSF104" s="12"/>
      <c r="SSG104" s="12"/>
      <c r="SSH104" s="12"/>
      <c r="SSI104" s="12"/>
      <c r="SSJ104" s="12"/>
      <c r="SSK104" s="12"/>
      <c r="SSL104" s="12"/>
      <c r="SSM104" s="12"/>
      <c r="SSN104" s="12"/>
      <c r="SSO104" s="12"/>
      <c r="SSP104" s="12"/>
      <c r="SSQ104" s="12"/>
      <c r="SSR104" s="12"/>
      <c r="SSS104" s="12"/>
      <c r="SST104" s="12"/>
      <c r="SSU104" s="12"/>
      <c r="SSV104" s="12"/>
      <c r="SSW104" s="12"/>
      <c r="SSX104" s="12"/>
      <c r="SSY104" s="12"/>
      <c r="SSZ104" s="12"/>
      <c r="STA104" s="12"/>
      <c r="STB104" s="12"/>
      <c r="STC104" s="12"/>
      <c r="STD104" s="12"/>
      <c r="STE104" s="12"/>
      <c r="STF104" s="12"/>
      <c r="STG104" s="12"/>
      <c r="STH104" s="12"/>
      <c r="STI104" s="12"/>
      <c r="STJ104" s="12"/>
      <c r="STK104" s="12"/>
      <c r="STL104" s="12"/>
      <c r="STM104" s="12"/>
      <c r="STN104" s="12"/>
      <c r="STO104" s="12"/>
      <c r="STP104" s="12"/>
      <c r="STQ104" s="12"/>
      <c r="STR104" s="12"/>
      <c r="STS104" s="12"/>
      <c r="STT104" s="12"/>
      <c r="STU104" s="12"/>
      <c r="STV104" s="12"/>
      <c r="STW104" s="12"/>
      <c r="STX104" s="12"/>
      <c r="STY104" s="12"/>
      <c r="STZ104" s="12"/>
      <c r="SUA104" s="12"/>
      <c r="SUB104" s="12"/>
      <c r="SUC104" s="12"/>
      <c r="SUD104" s="12"/>
      <c r="SUE104" s="12"/>
      <c r="SUF104" s="12"/>
      <c r="SUG104" s="12"/>
      <c r="SUH104" s="12"/>
      <c r="SUI104" s="12"/>
      <c r="SUJ104" s="12"/>
      <c r="SUK104" s="12"/>
      <c r="SUL104" s="12"/>
      <c r="SUM104" s="12"/>
      <c r="SUN104" s="12"/>
      <c r="SUO104" s="12"/>
      <c r="SUP104" s="12"/>
      <c r="SUQ104" s="12"/>
      <c r="SUR104" s="12"/>
      <c r="SUS104" s="12"/>
      <c r="SUT104" s="12"/>
      <c r="SUU104" s="12"/>
      <c r="SUV104" s="12"/>
      <c r="SUW104" s="12"/>
      <c r="SUX104" s="12"/>
      <c r="SUY104" s="12"/>
      <c r="SUZ104" s="12"/>
      <c r="SVA104" s="12"/>
      <c r="SVB104" s="12"/>
      <c r="SVC104" s="12"/>
      <c r="SVD104" s="12"/>
      <c r="SVE104" s="12"/>
      <c r="SVF104" s="12"/>
      <c r="SVG104" s="12"/>
      <c r="SVH104" s="12"/>
      <c r="SVI104" s="12"/>
      <c r="SVJ104" s="12"/>
      <c r="SVK104" s="12"/>
      <c r="SVL104" s="12"/>
      <c r="SVM104" s="12"/>
      <c r="SVN104" s="12"/>
      <c r="SVO104" s="12"/>
      <c r="SVP104" s="12"/>
      <c r="SVQ104" s="12"/>
      <c r="SVR104" s="12"/>
      <c r="SVS104" s="12"/>
      <c r="SVT104" s="12"/>
      <c r="SVU104" s="12"/>
      <c r="SVV104" s="12"/>
      <c r="SVW104" s="12"/>
      <c r="SVX104" s="12"/>
      <c r="SVY104" s="12"/>
      <c r="SVZ104" s="12"/>
      <c r="SWA104" s="12"/>
      <c r="SWB104" s="12"/>
      <c r="SWC104" s="12"/>
      <c r="SWD104" s="12"/>
      <c r="SWE104" s="12"/>
      <c r="SWF104" s="12"/>
      <c r="SWG104" s="12"/>
      <c r="SWH104" s="12"/>
      <c r="SWI104" s="12"/>
      <c r="SWJ104" s="12"/>
      <c r="SWK104" s="12"/>
      <c r="SWL104" s="12"/>
      <c r="SWM104" s="12"/>
      <c r="SWN104" s="12"/>
      <c r="SWO104" s="12"/>
      <c r="SWP104" s="12"/>
      <c r="SWQ104" s="12"/>
      <c r="SWR104" s="12"/>
      <c r="SWS104" s="12"/>
      <c r="SWT104" s="12"/>
      <c r="SWU104" s="12"/>
      <c r="SWV104" s="12"/>
      <c r="SWW104" s="12"/>
      <c r="SWX104" s="12"/>
      <c r="SWY104" s="12"/>
      <c r="SWZ104" s="12"/>
      <c r="SXA104" s="12"/>
      <c r="SXB104" s="12"/>
      <c r="SXC104" s="12"/>
      <c r="SXD104" s="12"/>
      <c r="SXE104" s="12"/>
      <c r="SXF104" s="12"/>
      <c r="SXG104" s="12"/>
      <c r="SXH104" s="12"/>
      <c r="SXI104" s="12"/>
      <c r="SXJ104" s="12"/>
      <c r="SXK104" s="12"/>
      <c r="SXL104" s="12"/>
      <c r="SXM104" s="12"/>
      <c r="SXN104" s="12"/>
      <c r="SXO104" s="12"/>
      <c r="SXP104" s="12"/>
      <c r="SXQ104" s="12"/>
      <c r="SXR104" s="12"/>
      <c r="SXS104" s="12"/>
      <c r="SXT104" s="12"/>
      <c r="SXU104" s="12"/>
      <c r="SXV104" s="12"/>
      <c r="SXW104" s="12"/>
      <c r="SXX104" s="12"/>
      <c r="SXY104" s="12"/>
      <c r="SXZ104" s="12"/>
      <c r="SYA104" s="12"/>
      <c r="SYB104" s="12"/>
      <c r="SYC104" s="12"/>
      <c r="SYD104" s="12"/>
      <c r="SYE104" s="12"/>
      <c r="SYF104" s="12"/>
      <c r="SYG104" s="12"/>
      <c r="SYH104" s="12"/>
      <c r="SYI104" s="12"/>
      <c r="SYJ104" s="12"/>
      <c r="SYK104" s="12"/>
      <c r="SYL104" s="12"/>
      <c r="SYM104" s="12"/>
      <c r="SYN104" s="12"/>
      <c r="SYO104" s="12"/>
      <c r="SYP104" s="12"/>
      <c r="SYQ104" s="12"/>
      <c r="SYR104" s="12"/>
      <c r="SYS104" s="12"/>
      <c r="SYT104" s="12"/>
      <c r="SYU104" s="12"/>
      <c r="SYV104" s="12"/>
      <c r="SYW104" s="12"/>
      <c r="SYX104" s="12"/>
      <c r="SYY104" s="12"/>
      <c r="SYZ104" s="12"/>
      <c r="SZA104" s="12"/>
      <c r="SZB104" s="12"/>
      <c r="SZC104" s="12"/>
      <c r="SZD104" s="12"/>
      <c r="SZE104" s="12"/>
      <c r="SZF104" s="12"/>
      <c r="SZG104" s="12"/>
      <c r="SZH104" s="12"/>
      <c r="SZI104" s="12"/>
      <c r="SZJ104" s="12"/>
      <c r="SZK104" s="12"/>
      <c r="SZL104" s="12"/>
      <c r="SZM104" s="12"/>
      <c r="SZN104" s="12"/>
      <c r="SZO104" s="12"/>
      <c r="SZP104" s="12"/>
      <c r="SZQ104" s="12"/>
      <c r="SZR104" s="12"/>
      <c r="SZS104" s="12"/>
      <c r="SZT104" s="12"/>
      <c r="SZU104" s="12"/>
      <c r="SZV104" s="12"/>
      <c r="SZW104" s="12"/>
      <c r="SZX104" s="12"/>
      <c r="SZY104" s="12"/>
      <c r="SZZ104" s="12"/>
      <c r="TAA104" s="12"/>
      <c r="TAB104" s="12"/>
      <c r="TAC104" s="12"/>
      <c r="TAD104" s="12"/>
      <c r="TAE104" s="12"/>
      <c r="TAF104" s="12"/>
      <c r="TAG104" s="12"/>
      <c r="TAH104" s="12"/>
      <c r="TAI104" s="12"/>
      <c r="TAJ104" s="12"/>
      <c r="TAK104" s="12"/>
      <c r="TAL104" s="12"/>
      <c r="TAM104" s="12"/>
      <c r="TAN104" s="12"/>
      <c r="TAO104" s="12"/>
      <c r="TAP104" s="12"/>
      <c r="TAQ104" s="12"/>
      <c r="TAR104" s="12"/>
      <c r="TAS104" s="12"/>
      <c r="TAT104" s="12"/>
      <c r="TAU104" s="12"/>
      <c r="TAV104" s="12"/>
      <c r="TAW104" s="12"/>
      <c r="TAX104" s="12"/>
      <c r="TAY104" s="12"/>
      <c r="TAZ104" s="12"/>
      <c r="TBA104" s="12"/>
      <c r="TBB104" s="12"/>
      <c r="TBC104" s="12"/>
      <c r="TBD104" s="12"/>
      <c r="TBE104" s="12"/>
      <c r="TBF104" s="12"/>
      <c r="TBG104" s="12"/>
      <c r="TBH104" s="12"/>
      <c r="TBI104" s="12"/>
      <c r="TBJ104" s="12"/>
      <c r="TBK104" s="12"/>
      <c r="TBL104" s="12"/>
      <c r="TBM104" s="12"/>
      <c r="TBN104" s="12"/>
      <c r="TBO104" s="12"/>
      <c r="TBP104" s="12"/>
      <c r="TBQ104" s="12"/>
      <c r="TBR104" s="12"/>
      <c r="TBS104" s="12"/>
      <c r="TBT104" s="12"/>
      <c r="TBU104" s="12"/>
      <c r="TBV104" s="12"/>
      <c r="TBW104" s="12"/>
      <c r="TBX104" s="12"/>
      <c r="TBY104" s="12"/>
      <c r="TBZ104" s="12"/>
      <c r="TCA104" s="12"/>
      <c r="TCB104" s="12"/>
      <c r="TCC104" s="12"/>
      <c r="TCD104" s="12"/>
      <c r="TCE104" s="12"/>
      <c r="TCF104" s="12"/>
      <c r="TCG104" s="12"/>
      <c r="TCH104" s="12"/>
      <c r="TCI104" s="12"/>
      <c r="TCJ104" s="12"/>
      <c r="TCK104" s="12"/>
      <c r="TCL104" s="12"/>
      <c r="TCM104" s="12"/>
      <c r="TCN104" s="12"/>
      <c r="TCO104" s="12"/>
      <c r="TCP104" s="12"/>
      <c r="TCQ104" s="12"/>
      <c r="TCR104" s="12"/>
      <c r="TCS104" s="12"/>
      <c r="TCT104" s="12"/>
      <c r="TCU104" s="12"/>
      <c r="TCV104" s="12"/>
      <c r="TCW104" s="12"/>
      <c r="TCX104" s="12"/>
      <c r="TCY104" s="12"/>
      <c r="TCZ104" s="12"/>
      <c r="TDA104" s="12"/>
      <c r="TDB104" s="12"/>
      <c r="TDC104" s="12"/>
      <c r="TDD104" s="12"/>
      <c r="TDE104" s="12"/>
      <c r="TDF104" s="12"/>
      <c r="TDG104" s="12"/>
      <c r="TDH104" s="12"/>
      <c r="TDI104" s="12"/>
      <c r="TDJ104" s="12"/>
      <c r="TDK104" s="12"/>
      <c r="TDL104" s="12"/>
      <c r="TDM104" s="12"/>
      <c r="TDN104" s="12"/>
      <c r="TDO104" s="12"/>
      <c r="TDP104" s="12"/>
      <c r="TDQ104" s="12"/>
      <c r="TDR104" s="12"/>
      <c r="TDS104" s="12"/>
      <c r="TDT104" s="12"/>
      <c r="TDU104" s="12"/>
      <c r="TDV104" s="12"/>
      <c r="TDW104" s="12"/>
      <c r="TDX104" s="12"/>
      <c r="TDY104" s="12"/>
      <c r="TDZ104" s="12"/>
      <c r="TEA104" s="12"/>
      <c r="TEB104" s="12"/>
      <c r="TEC104" s="12"/>
      <c r="TED104" s="12"/>
      <c r="TEE104" s="12"/>
      <c r="TEF104" s="12"/>
      <c r="TEG104" s="12"/>
      <c r="TEH104" s="12"/>
      <c r="TEI104" s="12"/>
      <c r="TEJ104" s="12"/>
      <c r="TEK104" s="12"/>
      <c r="TEL104" s="12"/>
      <c r="TEM104" s="12"/>
      <c r="TEN104" s="12"/>
      <c r="TEO104" s="12"/>
      <c r="TEP104" s="12"/>
      <c r="TEQ104" s="12"/>
      <c r="TER104" s="12"/>
      <c r="TES104" s="12"/>
      <c r="TET104" s="12"/>
      <c r="TEU104" s="12"/>
      <c r="TEV104" s="12"/>
      <c r="TEW104" s="12"/>
      <c r="TEX104" s="12"/>
      <c r="TEY104" s="12"/>
      <c r="TEZ104" s="12"/>
      <c r="TFA104" s="12"/>
      <c r="TFB104" s="12"/>
      <c r="TFC104" s="12"/>
      <c r="TFD104" s="12"/>
      <c r="TFE104" s="12"/>
      <c r="TFF104" s="12"/>
      <c r="TFG104" s="12"/>
      <c r="TFH104" s="12"/>
      <c r="TFI104" s="12"/>
      <c r="TFJ104" s="12"/>
      <c r="TFK104" s="12"/>
      <c r="TFL104" s="12"/>
      <c r="TFM104" s="12"/>
      <c r="TFN104" s="12"/>
      <c r="TFO104" s="12"/>
      <c r="TFP104" s="12"/>
      <c r="TFQ104" s="12"/>
      <c r="TFR104" s="12"/>
      <c r="TFS104" s="12"/>
      <c r="TFT104" s="12"/>
      <c r="TFU104" s="12"/>
      <c r="TFV104" s="12"/>
      <c r="TFW104" s="12"/>
      <c r="TFX104" s="12"/>
      <c r="TFY104" s="12"/>
      <c r="TFZ104" s="12"/>
      <c r="TGA104" s="12"/>
      <c r="TGB104" s="12"/>
      <c r="TGC104" s="12"/>
      <c r="TGD104" s="12"/>
      <c r="TGE104" s="12"/>
      <c r="TGF104" s="12"/>
      <c r="TGG104" s="12"/>
      <c r="TGH104" s="12"/>
      <c r="TGI104" s="12"/>
      <c r="TGJ104" s="12"/>
      <c r="TGK104" s="12"/>
      <c r="TGL104" s="12"/>
      <c r="TGM104" s="12"/>
      <c r="TGN104" s="12"/>
      <c r="TGO104" s="12"/>
      <c r="TGP104" s="12"/>
      <c r="TGQ104" s="12"/>
      <c r="TGR104" s="12"/>
      <c r="TGS104" s="12"/>
      <c r="TGT104" s="12"/>
      <c r="TGU104" s="12"/>
      <c r="TGV104" s="12"/>
      <c r="TGW104" s="12"/>
      <c r="TGX104" s="12"/>
      <c r="TGY104" s="12"/>
      <c r="TGZ104" s="12"/>
      <c r="THA104" s="12"/>
      <c r="THB104" s="12"/>
      <c r="THC104" s="12"/>
      <c r="THD104" s="12"/>
      <c r="THE104" s="12"/>
      <c r="THF104" s="12"/>
      <c r="THG104" s="12"/>
      <c r="THH104" s="12"/>
      <c r="THI104" s="12"/>
      <c r="THJ104" s="12"/>
      <c r="THK104" s="12"/>
      <c r="THL104" s="12"/>
      <c r="THM104" s="12"/>
      <c r="THN104" s="12"/>
      <c r="THO104" s="12"/>
      <c r="THP104" s="12"/>
      <c r="THQ104" s="12"/>
      <c r="THR104" s="12"/>
      <c r="THS104" s="12"/>
      <c r="THT104" s="12"/>
      <c r="THU104" s="12"/>
      <c r="THV104" s="12"/>
      <c r="THW104" s="12"/>
      <c r="THX104" s="12"/>
      <c r="THY104" s="12"/>
      <c r="THZ104" s="12"/>
      <c r="TIA104" s="12"/>
      <c r="TIB104" s="12"/>
      <c r="TIC104" s="12"/>
      <c r="TID104" s="12"/>
      <c r="TIE104" s="12"/>
      <c r="TIF104" s="12"/>
      <c r="TIG104" s="12"/>
      <c r="TIH104" s="12"/>
      <c r="TII104" s="12"/>
      <c r="TIJ104" s="12"/>
      <c r="TIK104" s="12"/>
      <c r="TIL104" s="12"/>
      <c r="TIM104" s="12"/>
      <c r="TIN104" s="12"/>
      <c r="TIO104" s="12"/>
      <c r="TIP104" s="12"/>
      <c r="TIQ104" s="12"/>
      <c r="TIR104" s="12"/>
      <c r="TIS104" s="12"/>
      <c r="TIT104" s="12"/>
      <c r="TIU104" s="12"/>
      <c r="TIV104" s="12"/>
      <c r="TIW104" s="12"/>
      <c r="TIX104" s="12"/>
      <c r="TIY104" s="12"/>
      <c r="TIZ104" s="12"/>
      <c r="TJA104" s="12"/>
      <c r="TJB104" s="12"/>
      <c r="TJC104" s="12"/>
      <c r="TJD104" s="12"/>
      <c r="TJE104" s="12"/>
      <c r="TJF104" s="12"/>
      <c r="TJG104" s="12"/>
      <c r="TJH104" s="12"/>
      <c r="TJI104" s="12"/>
      <c r="TJJ104" s="12"/>
      <c r="TJK104" s="12"/>
      <c r="TJL104" s="12"/>
      <c r="TJM104" s="12"/>
      <c r="TJN104" s="12"/>
      <c r="TJO104" s="12"/>
      <c r="TJP104" s="12"/>
      <c r="TJQ104" s="12"/>
      <c r="TJR104" s="12"/>
      <c r="TJS104" s="12"/>
      <c r="TJT104" s="12"/>
      <c r="TJU104" s="12"/>
      <c r="TJV104" s="12"/>
      <c r="TJW104" s="12"/>
      <c r="TJX104" s="12"/>
      <c r="TJY104" s="12"/>
      <c r="TJZ104" s="12"/>
      <c r="TKA104" s="12"/>
      <c r="TKB104" s="12"/>
      <c r="TKC104" s="12"/>
      <c r="TKD104" s="12"/>
      <c r="TKE104" s="12"/>
      <c r="TKF104" s="12"/>
      <c r="TKG104" s="12"/>
      <c r="TKH104" s="12"/>
      <c r="TKI104" s="12"/>
      <c r="TKJ104" s="12"/>
      <c r="TKK104" s="12"/>
      <c r="TKL104" s="12"/>
      <c r="TKM104" s="12"/>
      <c r="TKN104" s="12"/>
      <c r="TKO104" s="12"/>
      <c r="TKP104" s="12"/>
      <c r="TKQ104" s="12"/>
      <c r="TKR104" s="12"/>
      <c r="TKS104" s="12"/>
      <c r="TKT104" s="12"/>
      <c r="TKU104" s="12"/>
      <c r="TKV104" s="12"/>
      <c r="TKW104" s="12"/>
      <c r="TKX104" s="12"/>
      <c r="TKY104" s="12"/>
      <c r="TKZ104" s="12"/>
      <c r="TLA104" s="12"/>
      <c r="TLB104" s="12"/>
      <c r="TLC104" s="12"/>
      <c r="TLD104" s="12"/>
      <c r="TLE104" s="12"/>
      <c r="TLF104" s="12"/>
      <c r="TLG104" s="12"/>
      <c r="TLH104" s="12"/>
      <c r="TLI104" s="12"/>
      <c r="TLJ104" s="12"/>
      <c r="TLK104" s="12"/>
      <c r="TLL104" s="12"/>
      <c r="TLM104" s="12"/>
      <c r="TLN104" s="12"/>
      <c r="TLO104" s="12"/>
      <c r="TLP104" s="12"/>
      <c r="TLQ104" s="12"/>
      <c r="TLR104" s="12"/>
      <c r="TLS104" s="12"/>
      <c r="TLT104" s="12"/>
      <c r="TLU104" s="12"/>
      <c r="TLV104" s="12"/>
      <c r="TLW104" s="12"/>
      <c r="TLX104" s="12"/>
      <c r="TLY104" s="12"/>
      <c r="TLZ104" s="12"/>
      <c r="TMA104" s="12"/>
      <c r="TMB104" s="12"/>
      <c r="TMC104" s="12"/>
      <c r="TMD104" s="12"/>
      <c r="TME104" s="12"/>
      <c r="TMF104" s="12"/>
      <c r="TMG104" s="12"/>
      <c r="TMH104" s="12"/>
      <c r="TMI104" s="12"/>
      <c r="TMJ104" s="12"/>
      <c r="TMK104" s="12"/>
      <c r="TML104" s="12"/>
      <c r="TMM104" s="12"/>
      <c r="TMN104" s="12"/>
      <c r="TMO104" s="12"/>
      <c r="TMP104" s="12"/>
      <c r="TMQ104" s="12"/>
      <c r="TMR104" s="12"/>
      <c r="TMS104" s="12"/>
      <c r="TMT104" s="12"/>
      <c r="TMU104" s="12"/>
      <c r="TMV104" s="12"/>
      <c r="TMW104" s="12"/>
      <c r="TMX104" s="12"/>
      <c r="TMY104" s="12"/>
      <c r="TMZ104" s="12"/>
      <c r="TNA104" s="12"/>
      <c r="TNB104" s="12"/>
      <c r="TNC104" s="12"/>
      <c r="TND104" s="12"/>
      <c r="TNE104" s="12"/>
      <c r="TNF104" s="12"/>
      <c r="TNG104" s="12"/>
      <c r="TNH104" s="12"/>
      <c r="TNI104" s="12"/>
      <c r="TNJ104" s="12"/>
      <c r="TNK104" s="12"/>
      <c r="TNL104" s="12"/>
      <c r="TNM104" s="12"/>
      <c r="TNN104" s="12"/>
      <c r="TNO104" s="12"/>
      <c r="TNP104" s="12"/>
      <c r="TNQ104" s="12"/>
      <c r="TNR104" s="12"/>
      <c r="TNS104" s="12"/>
      <c r="TNT104" s="12"/>
      <c r="TNU104" s="12"/>
      <c r="TNV104" s="12"/>
      <c r="TNW104" s="12"/>
      <c r="TNX104" s="12"/>
      <c r="TNY104" s="12"/>
      <c r="TNZ104" s="12"/>
      <c r="TOA104" s="12"/>
      <c r="TOB104" s="12"/>
      <c r="TOC104" s="12"/>
      <c r="TOD104" s="12"/>
      <c r="TOE104" s="12"/>
      <c r="TOF104" s="12"/>
      <c r="TOG104" s="12"/>
      <c r="TOH104" s="12"/>
      <c r="TOI104" s="12"/>
      <c r="TOJ104" s="12"/>
      <c r="TOK104" s="12"/>
      <c r="TOL104" s="12"/>
      <c r="TOM104" s="12"/>
      <c r="TON104" s="12"/>
      <c r="TOO104" s="12"/>
      <c r="TOP104" s="12"/>
      <c r="TOQ104" s="12"/>
      <c r="TOR104" s="12"/>
      <c r="TOS104" s="12"/>
      <c r="TOT104" s="12"/>
      <c r="TOU104" s="12"/>
      <c r="TOV104" s="12"/>
      <c r="TOW104" s="12"/>
      <c r="TOX104" s="12"/>
      <c r="TOY104" s="12"/>
      <c r="TOZ104" s="12"/>
      <c r="TPA104" s="12"/>
      <c r="TPB104" s="12"/>
      <c r="TPC104" s="12"/>
      <c r="TPD104" s="12"/>
      <c r="TPE104" s="12"/>
      <c r="TPF104" s="12"/>
      <c r="TPG104" s="12"/>
      <c r="TPH104" s="12"/>
      <c r="TPI104" s="12"/>
      <c r="TPJ104" s="12"/>
      <c r="TPK104" s="12"/>
      <c r="TPL104" s="12"/>
      <c r="TPM104" s="12"/>
      <c r="TPN104" s="12"/>
      <c r="TPO104" s="12"/>
      <c r="TPP104" s="12"/>
      <c r="TPQ104" s="12"/>
      <c r="TPR104" s="12"/>
      <c r="TPS104" s="12"/>
      <c r="TPT104" s="12"/>
      <c r="TPU104" s="12"/>
      <c r="TPV104" s="12"/>
      <c r="TPW104" s="12"/>
      <c r="TPX104" s="12"/>
      <c r="TPY104" s="12"/>
      <c r="TPZ104" s="12"/>
      <c r="TQA104" s="12"/>
      <c r="TQB104" s="12"/>
      <c r="TQC104" s="12"/>
      <c r="TQD104" s="12"/>
      <c r="TQE104" s="12"/>
      <c r="TQF104" s="12"/>
      <c r="TQG104" s="12"/>
      <c r="TQH104" s="12"/>
      <c r="TQI104" s="12"/>
      <c r="TQJ104" s="12"/>
      <c r="TQK104" s="12"/>
      <c r="TQL104" s="12"/>
      <c r="TQM104" s="12"/>
      <c r="TQN104" s="12"/>
      <c r="TQO104" s="12"/>
      <c r="TQP104" s="12"/>
      <c r="TQQ104" s="12"/>
      <c r="TQR104" s="12"/>
      <c r="TQS104" s="12"/>
      <c r="TQT104" s="12"/>
      <c r="TQU104" s="12"/>
      <c r="TQV104" s="12"/>
      <c r="TQW104" s="12"/>
      <c r="TQX104" s="12"/>
      <c r="TQY104" s="12"/>
      <c r="TQZ104" s="12"/>
      <c r="TRA104" s="12"/>
      <c r="TRB104" s="12"/>
      <c r="TRC104" s="12"/>
      <c r="TRD104" s="12"/>
      <c r="TRE104" s="12"/>
      <c r="TRF104" s="12"/>
      <c r="TRG104" s="12"/>
      <c r="TRH104" s="12"/>
      <c r="TRI104" s="12"/>
      <c r="TRJ104" s="12"/>
      <c r="TRK104" s="12"/>
      <c r="TRL104" s="12"/>
      <c r="TRM104" s="12"/>
      <c r="TRN104" s="12"/>
      <c r="TRO104" s="12"/>
      <c r="TRP104" s="12"/>
      <c r="TRQ104" s="12"/>
      <c r="TRR104" s="12"/>
      <c r="TRS104" s="12"/>
      <c r="TRT104" s="12"/>
      <c r="TRU104" s="12"/>
      <c r="TRV104" s="12"/>
      <c r="TRW104" s="12"/>
      <c r="TRX104" s="12"/>
      <c r="TRY104" s="12"/>
      <c r="TRZ104" s="12"/>
      <c r="TSA104" s="12"/>
      <c r="TSB104" s="12"/>
      <c r="TSC104" s="12"/>
      <c r="TSD104" s="12"/>
      <c r="TSE104" s="12"/>
      <c r="TSF104" s="12"/>
      <c r="TSG104" s="12"/>
      <c r="TSH104" s="12"/>
      <c r="TSI104" s="12"/>
      <c r="TSJ104" s="12"/>
      <c r="TSK104" s="12"/>
      <c r="TSL104" s="12"/>
      <c r="TSM104" s="12"/>
      <c r="TSN104" s="12"/>
      <c r="TSO104" s="12"/>
      <c r="TSP104" s="12"/>
      <c r="TSQ104" s="12"/>
      <c r="TSR104" s="12"/>
      <c r="TSS104" s="12"/>
      <c r="TST104" s="12"/>
      <c r="TSU104" s="12"/>
      <c r="TSV104" s="12"/>
      <c r="TSW104" s="12"/>
      <c r="TSX104" s="12"/>
      <c r="TSY104" s="12"/>
      <c r="TSZ104" s="12"/>
      <c r="TTA104" s="12"/>
      <c r="TTB104" s="12"/>
      <c r="TTC104" s="12"/>
      <c r="TTD104" s="12"/>
      <c r="TTE104" s="12"/>
      <c r="TTF104" s="12"/>
      <c r="TTG104" s="12"/>
      <c r="TTH104" s="12"/>
      <c r="TTI104" s="12"/>
      <c r="TTJ104" s="12"/>
      <c r="TTK104" s="12"/>
      <c r="TTL104" s="12"/>
      <c r="TTM104" s="12"/>
      <c r="TTN104" s="12"/>
      <c r="TTO104" s="12"/>
      <c r="TTP104" s="12"/>
      <c r="TTQ104" s="12"/>
      <c r="TTR104" s="12"/>
      <c r="TTS104" s="12"/>
      <c r="TTT104" s="12"/>
      <c r="TTU104" s="12"/>
      <c r="TTV104" s="12"/>
      <c r="TTW104" s="12"/>
      <c r="TTX104" s="12"/>
      <c r="TTY104" s="12"/>
      <c r="TTZ104" s="12"/>
      <c r="TUA104" s="12"/>
      <c r="TUB104" s="12"/>
      <c r="TUC104" s="12"/>
      <c r="TUD104" s="12"/>
      <c r="TUE104" s="12"/>
      <c r="TUF104" s="12"/>
      <c r="TUG104" s="12"/>
      <c r="TUH104" s="12"/>
      <c r="TUI104" s="12"/>
      <c r="TUJ104" s="12"/>
      <c r="TUK104" s="12"/>
      <c r="TUL104" s="12"/>
      <c r="TUM104" s="12"/>
      <c r="TUN104" s="12"/>
      <c r="TUO104" s="12"/>
      <c r="TUP104" s="12"/>
      <c r="TUQ104" s="12"/>
      <c r="TUR104" s="12"/>
      <c r="TUS104" s="12"/>
      <c r="TUT104" s="12"/>
      <c r="TUU104" s="12"/>
      <c r="TUV104" s="12"/>
      <c r="TUW104" s="12"/>
      <c r="TUX104" s="12"/>
      <c r="TUY104" s="12"/>
      <c r="TUZ104" s="12"/>
      <c r="TVA104" s="12"/>
      <c r="TVB104" s="12"/>
      <c r="TVC104" s="12"/>
      <c r="TVD104" s="12"/>
      <c r="TVE104" s="12"/>
      <c r="TVF104" s="12"/>
      <c r="TVG104" s="12"/>
      <c r="TVH104" s="12"/>
      <c r="TVI104" s="12"/>
      <c r="TVJ104" s="12"/>
      <c r="TVK104" s="12"/>
      <c r="TVL104" s="12"/>
      <c r="TVM104" s="12"/>
      <c r="TVN104" s="12"/>
      <c r="TVO104" s="12"/>
      <c r="TVP104" s="12"/>
      <c r="TVQ104" s="12"/>
      <c r="TVR104" s="12"/>
      <c r="TVS104" s="12"/>
      <c r="TVT104" s="12"/>
      <c r="TVU104" s="12"/>
      <c r="TVV104" s="12"/>
      <c r="TVW104" s="12"/>
      <c r="TVX104" s="12"/>
      <c r="TVY104" s="12"/>
      <c r="TVZ104" s="12"/>
      <c r="TWA104" s="12"/>
      <c r="TWB104" s="12"/>
      <c r="TWC104" s="12"/>
      <c r="TWD104" s="12"/>
      <c r="TWE104" s="12"/>
      <c r="TWF104" s="12"/>
      <c r="TWG104" s="12"/>
      <c r="TWH104" s="12"/>
      <c r="TWI104" s="12"/>
      <c r="TWJ104" s="12"/>
      <c r="TWK104" s="12"/>
      <c r="TWL104" s="12"/>
      <c r="TWM104" s="12"/>
      <c r="TWN104" s="12"/>
      <c r="TWO104" s="12"/>
      <c r="TWP104" s="12"/>
      <c r="TWQ104" s="12"/>
      <c r="TWR104" s="12"/>
      <c r="TWS104" s="12"/>
      <c r="TWT104" s="12"/>
      <c r="TWU104" s="12"/>
      <c r="TWV104" s="12"/>
      <c r="TWW104" s="12"/>
      <c r="TWX104" s="12"/>
      <c r="TWY104" s="12"/>
      <c r="TWZ104" s="12"/>
      <c r="TXA104" s="12"/>
      <c r="TXB104" s="12"/>
      <c r="TXC104" s="12"/>
      <c r="TXD104" s="12"/>
      <c r="TXE104" s="12"/>
      <c r="TXF104" s="12"/>
      <c r="TXG104" s="12"/>
      <c r="TXH104" s="12"/>
      <c r="TXI104" s="12"/>
      <c r="TXJ104" s="12"/>
      <c r="TXK104" s="12"/>
      <c r="TXL104" s="12"/>
      <c r="TXM104" s="12"/>
      <c r="TXN104" s="12"/>
      <c r="TXO104" s="12"/>
      <c r="TXP104" s="12"/>
      <c r="TXQ104" s="12"/>
      <c r="TXR104" s="12"/>
      <c r="TXS104" s="12"/>
      <c r="TXT104" s="12"/>
      <c r="TXU104" s="12"/>
      <c r="TXV104" s="12"/>
      <c r="TXW104" s="12"/>
      <c r="TXX104" s="12"/>
      <c r="TXY104" s="12"/>
      <c r="TXZ104" s="12"/>
      <c r="TYA104" s="12"/>
      <c r="TYB104" s="12"/>
      <c r="TYC104" s="12"/>
      <c r="TYD104" s="12"/>
      <c r="TYE104" s="12"/>
      <c r="TYF104" s="12"/>
      <c r="TYG104" s="12"/>
      <c r="TYH104" s="12"/>
      <c r="TYI104" s="12"/>
      <c r="TYJ104" s="12"/>
      <c r="TYK104" s="12"/>
      <c r="TYL104" s="12"/>
      <c r="TYM104" s="12"/>
      <c r="TYN104" s="12"/>
      <c r="TYO104" s="12"/>
      <c r="TYP104" s="12"/>
      <c r="TYQ104" s="12"/>
      <c r="TYR104" s="12"/>
      <c r="TYS104" s="12"/>
      <c r="TYT104" s="12"/>
      <c r="TYU104" s="12"/>
      <c r="TYV104" s="12"/>
      <c r="TYW104" s="12"/>
      <c r="TYX104" s="12"/>
      <c r="TYY104" s="12"/>
      <c r="TYZ104" s="12"/>
      <c r="TZA104" s="12"/>
      <c r="TZB104" s="12"/>
      <c r="TZC104" s="12"/>
      <c r="TZD104" s="12"/>
      <c r="TZE104" s="12"/>
      <c r="TZF104" s="12"/>
      <c r="TZG104" s="12"/>
      <c r="TZH104" s="12"/>
      <c r="TZI104" s="12"/>
      <c r="TZJ104" s="12"/>
      <c r="TZK104" s="12"/>
      <c r="TZL104" s="12"/>
      <c r="TZM104" s="12"/>
      <c r="TZN104" s="12"/>
      <c r="TZO104" s="12"/>
      <c r="TZP104" s="12"/>
      <c r="TZQ104" s="12"/>
      <c r="TZR104" s="12"/>
      <c r="TZS104" s="12"/>
      <c r="TZT104" s="12"/>
      <c r="TZU104" s="12"/>
      <c r="TZV104" s="12"/>
      <c r="TZW104" s="12"/>
      <c r="TZX104" s="12"/>
      <c r="TZY104" s="12"/>
      <c r="TZZ104" s="12"/>
      <c r="UAA104" s="12"/>
      <c r="UAB104" s="12"/>
      <c r="UAC104" s="12"/>
      <c r="UAD104" s="12"/>
      <c r="UAE104" s="12"/>
      <c r="UAF104" s="12"/>
      <c r="UAG104" s="12"/>
      <c r="UAH104" s="12"/>
      <c r="UAI104" s="12"/>
      <c r="UAJ104" s="12"/>
      <c r="UAK104" s="12"/>
      <c r="UAL104" s="12"/>
      <c r="UAM104" s="12"/>
      <c r="UAN104" s="12"/>
      <c r="UAO104" s="12"/>
      <c r="UAP104" s="12"/>
      <c r="UAQ104" s="12"/>
      <c r="UAR104" s="12"/>
      <c r="UAS104" s="12"/>
      <c r="UAT104" s="12"/>
      <c r="UAU104" s="12"/>
      <c r="UAV104" s="12"/>
      <c r="UAW104" s="12"/>
      <c r="UAX104" s="12"/>
      <c r="UAY104" s="12"/>
      <c r="UAZ104" s="12"/>
      <c r="UBA104" s="12"/>
      <c r="UBB104" s="12"/>
      <c r="UBC104" s="12"/>
      <c r="UBD104" s="12"/>
      <c r="UBE104" s="12"/>
      <c r="UBF104" s="12"/>
      <c r="UBG104" s="12"/>
      <c r="UBH104" s="12"/>
      <c r="UBI104" s="12"/>
      <c r="UBJ104" s="12"/>
      <c r="UBK104" s="12"/>
      <c r="UBL104" s="12"/>
      <c r="UBM104" s="12"/>
      <c r="UBN104" s="12"/>
      <c r="UBO104" s="12"/>
      <c r="UBP104" s="12"/>
      <c r="UBQ104" s="12"/>
      <c r="UBR104" s="12"/>
      <c r="UBS104" s="12"/>
      <c r="UBT104" s="12"/>
      <c r="UBU104" s="12"/>
      <c r="UBV104" s="12"/>
      <c r="UBW104" s="12"/>
      <c r="UBX104" s="12"/>
      <c r="UBY104" s="12"/>
      <c r="UBZ104" s="12"/>
      <c r="UCA104" s="12"/>
      <c r="UCB104" s="12"/>
      <c r="UCC104" s="12"/>
      <c r="UCD104" s="12"/>
      <c r="UCE104" s="12"/>
      <c r="UCF104" s="12"/>
      <c r="UCG104" s="12"/>
      <c r="UCH104" s="12"/>
      <c r="UCI104" s="12"/>
      <c r="UCJ104" s="12"/>
      <c r="UCK104" s="12"/>
      <c r="UCL104" s="12"/>
      <c r="UCM104" s="12"/>
      <c r="UCN104" s="12"/>
      <c r="UCO104" s="12"/>
      <c r="UCP104" s="12"/>
      <c r="UCQ104" s="12"/>
      <c r="UCR104" s="12"/>
      <c r="UCS104" s="12"/>
      <c r="UCT104" s="12"/>
      <c r="UCU104" s="12"/>
      <c r="UCV104" s="12"/>
      <c r="UCW104" s="12"/>
      <c r="UCX104" s="12"/>
      <c r="UCY104" s="12"/>
      <c r="UCZ104" s="12"/>
      <c r="UDA104" s="12"/>
      <c r="UDB104" s="12"/>
      <c r="UDC104" s="12"/>
      <c r="UDD104" s="12"/>
      <c r="UDE104" s="12"/>
      <c r="UDF104" s="12"/>
      <c r="UDG104" s="12"/>
      <c r="UDH104" s="12"/>
      <c r="UDI104" s="12"/>
      <c r="UDJ104" s="12"/>
      <c r="UDK104" s="12"/>
      <c r="UDL104" s="12"/>
      <c r="UDM104" s="12"/>
      <c r="UDN104" s="12"/>
      <c r="UDO104" s="12"/>
      <c r="UDP104" s="12"/>
      <c r="UDQ104" s="12"/>
      <c r="UDR104" s="12"/>
      <c r="UDS104" s="12"/>
      <c r="UDT104" s="12"/>
      <c r="UDU104" s="12"/>
      <c r="UDV104" s="12"/>
      <c r="UDW104" s="12"/>
      <c r="UDX104" s="12"/>
      <c r="UDY104" s="12"/>
      <c r="UDZ104" s="12"/>
      <c r="UEA104" s="12"/>
      <c r="UEB104" s="12"/>
      <c r="UEC104" s="12"/>
      <c r="UED104" s="12"/>
      <c r="UEE104" s="12"/>
      <c r="UEF104" s="12"/>
      <c r="UEG104" s="12"/>
      <c r="UEH104" s="12"/>
      <c r="UEI104" s="12"/>
      <c r="UEJ104" s="12"/>
      <c r="UEK104" s="12"/>
      <c r="UEL104" s="12"/>
      <c r="UEM104" s="12"/>
      <c r="UEN104" s="12"/>
      <c r="UEO104" s="12"/>
      <c r="UEP104" s="12"/>
      <c r="UEQ104" s="12"/>
      <c r="UER104" s="12"/>
      <c r="UES104" s="12"/>
      <c r="UET104" s="12"/>
      <c r="UEU104" s="12"/>
      <c r="UEV104" s="12"/>
      <c r="UEW104" s="12"/>
      <c r="UEX104" s="12"/>
      <c r="UEY104" s="12"/>
      <c r="UEZ104" s="12"/>
      <c r="UFA104" s="12"/>
      <c r="UFB104" s="12"/>
      <c r="UFC104" s="12"/>
      <c r="UFD104" s="12"/>
      <c r="UFE104" s="12"/>
      <c r="UFF104" s="12"/>
      <c r="UFG104" s="12"/>
      <c r="UFH104" s="12"/>
      <c r="UFI104" s="12"/>
      <c r="UFJ104" s="12"/>
      <c r="UFK104" s="12"/>
      <c r="UFL104" s="12"/>
      <c r="UFM104" s="12"/>
      <c r="UFN104" s="12"/>
      <c r="UFO104" s="12"/>
      <c r="UFP104" s="12"/>
      <c r="UFQ104" s="12"/>
      <c r="UFR104" s="12"/>
      <c r="UFS104" s="12"/>
      <c r="UFT104" s="12"/>
      <c r="UFU104" s="12"/>
      <c r="UFV104" s="12"/>
      <c r="UFW104" s="12"/>
      <c r="UFX104" s="12"/>
      <c r="UFY104" s="12"/>
      <c r="UFZ104" s="12"/>
      <c r="UGA104" s="12"/>
      <c r="UGB104" s="12"/>
      <c r="UGC104" s="12"/>
      <c r="UGD104" s="12"/>
      <c r="UGE104" s="12"/>
      <c r="UGF104" s="12"/>
      <c r="UGG104" s="12"/>
      <c r="UGH104" s="12"/>
      <c r="UGI104" s="12"/>
      <c r="UGJ104" s="12"/>
      <c r="UGK104" s="12"/>
      <c r="UGL104" s="12"/>
      <c r="UGM104" s="12"/>
      <c r="UGN104" s="12"/>
      <c r="UGO104" s="12"/>
      <c r="UGP104" s="12"/>
      <c r="UGQ104" s="12"/>
      <c r="UGR104" s="12"/>
      <c r="UGS104" s="12"/>
      <c r="UGT104" s="12"/>
      <c r="UGU104" s="12"/>
      <c r="UGV104" s="12"/>
      <c r="UGW104" s="12"/>
      <c r="UGX104" s="12"/>
      <c r="UGY104" s="12"/>
      <c r="UGZ104" s="12"/>
      <c r="UHA104" s="12"/>
      <c r="UHB104" s="12"/>
      <c r="UHC104" s="12"/>
      <c r="UHD104" s="12"/>
      <c r="UHE104" s="12"/>
      <c r="UHF104" s="12"/>
      <c r="UHG104" s="12"/>
      <c r="UHH104" s="12"/>
      <c r="UHI104" s="12"/>
      <c r="UHJ104" s="12"/>
      <c r="UHK104" s="12"/>
      <c r="UHL104" s="12"/>
      <c r="UHM104" s="12"/>
      <c r="UHN104" s="12"/>
      <c r="UHO104" s="12"/>
      <c r="UHP104" s="12"/>
      <c r="UHQ104" s="12"/>
      <c r="UHR104" s="12"/>
      <c r="UHS104" s="12"/>
      <c r="UHT104" s="12"/>
      <c r="UHU104" s="12"/>
      <c r="UHV104" s="12"/>
      <c r="UHW104" s="12"/>
      <c r="UHX104" s="12"/>
      <c r="UHY104" s="12"/>
      <c r="UHZ104" s="12"/>
      <c r="UIA104" s="12"/>
      <c r="UIB104" s="12"/>
      <c r="UIC104" s="12"/>
      <c r="UID104" s="12"/>
      <c r="UIE104" s="12"/>
      <c r="UIF104" s="12"/>
      <c r="UIG104" s="12"/>
      <c r="UIH104" s="12"/>
      <c r="UII104" s="12"/>
      <c r="UIJ104" s="12"/>
      <c r="UIK104" s="12"/>
      <c r="UIL104" s="12"/>
      <c r="UIM104" s="12"/>
      <c r="UIN104" s="12"/>
      <c r="UIO104" s="12"/>
      <c r="UIP104" s="12"/>
      <c r="UIQ104" s="12"/>
      <c r="UIR104" s="12"/>
      <c r="UIS104" s="12"/>
      <c r="UIT104" s="12"/>
      <c r="UIU104" s="12"/>
      <c r="UIV104" s="12"/>
      <c r="UIW104" s="12"/>
      <c r="UIX104" s="12"/>
      <c r="UIY104" s="12"/>
      <c r="UIZ104" s="12"/>
      <c r="UJA104" s="12"/>
      <c r="UJB104" s="12"/>
      <c r="UJC104" s="12"/>
      <c r="UJD104" s="12"/>
      <c r="UJE104" s="12"/>
      <c r="UJF104" s="12"/>
      <c r="UJG104" s="12"/>
      <c r="UJH104" s="12"/>
      <c r="UJI104" s="12"/>
      <c r="UJJ104" s="12"/>
      <c r="UJK104" s="12"/>
      <c r="UJL104" s="12"/>
      <c r="UJM104" s="12"/>
      <c r="UJN104" s="12"/>
      <c r="UJO104" s="12"/>
      <c r="UJP104" s="12"/>
      <c r="UJQ104" s="12"/>
      <c r="UJR104" s="12"/>
      <c r="UJS104" s="12"/>
      <c r="UJT104" s="12"/>
      <c r="UJU104" s="12"/>
      <c r="UJV104" s="12"/>
      <c r="UJW104" s="12"/>
      <c r="UJX104" s="12"/>
      <c r="UJY104" s="12"/>
      <c r="UJZ104" s="12"/>
      <c r="UKA104" s="12"/>
      <c r="UKB104" s="12"/>
      <c r="UKC104" s="12"/>
      <c r="UKD104" s="12"/>
      <c r="UKE104" s="12"/>
      <c r="UKF104" s="12"/>
      <c r="UKG104" s="12"/>
      <c r="UKH104" s="12"/>
      <c r="UKI104" s="12"/>
      <c r="UKJ104" s="12"/>
      <c r="UKK104" s="12"/>
      <c r="UKL104" s="12"/>
      <c r="UKM104" s="12"/>
      <c r="UKN104" s="12"/>
      <c r="UKO104" s="12"/>
      <c r="UKP104" s="12"/>
      <c r="UKQ104" s="12"/>
      <c r="UKR104" s="12"/>
      <c r="UKS104" s="12"/>
      <c r="UKT104" s="12"/>
      <c r="UKU104" s="12"/>
      <c r="UKV104" s="12"/>
      <c r="UKW104" s="12"/>
      <c r="UKX104" s="12"/>
      <c r="UKY104" s="12"/>
      <c r="UKZ104" s="12"/>
      <c r="ULA104" s="12"/>
      <c r="ULB104" s="12"/>
      <c r="ULC104" s="12"/>
      <c r="ULD104" s="12"/>
      <c r="ULE104" s="12"/>
      <c r="ULF104" s="12"/>
      <c r="ULG104" s="12"/>
      <c r="ULH104" s="12"/>
      <c r="ULI104" s="12"/>
      <c r="ULJ104" s="12"/>
      <c r="ULK104" s="12"/>
      <c r="ULL104" s="12"/>
      <c r="ULM104" s="12"/>
      <c r="ULN104" s="12"/>
      <c r="ULO104" s="12"/>
      <c r="ULP104" s="12"/>
      <c r="ULQ104" s="12"/>
      <c r="ULR104" s="12"/>
      <c r="ULS104" s="12"/>
      <c r="ULT104" s="12"/>
      <c r="ULU104" s="12"/>
      <c r="ULV104" s="12"/>
      <c r="ULW104" s="12"/>
      <c r="ULX104" s="12"/>
      <c r="ULY104" s="12"/>
      <c r="ULZ104" s="12"/>
      <c r="UMA104" s="12"/>
      <c r="UMB104" s="12"/>
      <c r="UMC104" s="12"/>
      <c r="UMD104" s="12"/>
      <c r="UME104" s="12"/>
      <c r="UMF104" s="12"/>
      <c r="UMG104" s="12"/>
      <c r="UMH104" s="12"/>
      <c r="UMI104" s="12"/>
      <c r="UMJ104" s="12"/>
      <c r="UMK104" s="12"/>
      <c r="UML104" s="12"/>
      <c r="UMM104" s="12"/>
      <c r="UMN104" s="12"/>
      <c r="UMO104" s="12"/>
      <c r="UMP104" s="12"/>
      <c r="UMQ104" s="12"/>
      <c r="UMR104" s="12"/>
      <c r="UMS104" s="12"/>
      <c r="UMT104" s="12"/>
      <c r="UMU104" s="12"/>
      <c r="UMV104" s="12"/>
      <c r="UMW104" s="12"/>
      <c r="UMX104" s="12"/>
      <c r="UMY104" s="12"/>
      <c r="UMZ104" s="12"/>
      <c r="UNA104" s="12"/>
      <c r="UNB104" s="12"/>
      <c r="UNC104" s="12"/>
      <c r="UND104" s="12"/>
      <c r="UNE104" s="12"/>
      <c r="UNF104" s="12"/>
      <c r="UNG104" s="12"/>
      <c r="UNH104" s="12"/>
      <c r="UNI104" s="12"/>
      <c r="UNJ104" s="12"/>
      <c r="UNK104" s="12"/>
      <c r="UNL104" s="12"/>
      <c r="UNM104" s="12"/>
      <c r="UNN104" s="12"/>
      <c r="UNO104" s="12"/>
      <c r="UNP104" s="12"/>
      <c r="UNQ104" s="12"/>
      <c r="UNR104" s="12"/>
      <c r="UNS104" s="12"/>
      <c r="UNT104" s="12"/>
      <c r="UNU104" s="12"/>
      <c r="UNV104" s="12"/>
      <c r="UNW104" s="12"/>
      <c r="UNX104" s="12"/>
      <c r="UNY104" s="12"/>
      <c r="UNZ104" s="12"/>
      <c r="UOA104" s="12"/>
      <c r="UOB104" s="12"/>
      <c r="UOC104" s="12"/>
      <c r="UOD104" s="12"/>
      <c r="UOE104" s="12"/>
      <c r="UOF104" s="12"/>
      <c r="UOG104" s="12"/>
      <c r="UOH104" s="12"/>
      <c r="UOI104" s="12"/>
      <c r="UOJ104" s="12"/>
      <c r="UOK104" s="12"/>
      <c r="UOL104" s="12"/>
      <c r="UOM104" s="12"/>
      <c r="UON104" s="12"/>
      <c r="UOO104" s="12"/>
      <c r="UOP104" s="12"/>
      <c r="UOQ104" s="12"/>
      <c r="UOR104" s="12"/>
      <c r="UOS104" s="12"/>
      <c r="UOT104" s="12"/>
      <c r="UOU104" s="12"/>
      <c r="UOV104" s="12"/>
      <c r="UOW104" s="12"/>
      <c r="UOX104" s="12"/>
      <c r="UOY104" s="12"/>
      <c r="UOZ104" s="12"/>
      <c r="UPA104" s="12"/>
      <c r="UPB104" s="12"/>
      <c r="UPC104" s="12"/>
      <c r="UPD104" s="12"/>
      <c r="UPE104" s="12"/>
      <c r="UPF104" s="12"/>
      <c r="UPG104" s="12"/>
      <c r="UPH104" s="12"/>
      <c r="UPI104" s="12"/>
      <c r="UPJ104" s="12"/>
      <c r="UPK104" s="12"/>
      <c r="UPL104" s="12"/>
      <c r="UPM104" s="12"/>
      <c r="UPN104" s="12"/>
      <c r="UPO104" s="12"/>
      <c r="UPP104" s="12"/>
      <c r="UPQ104" s="12"/>
      <c r="UPR104" s="12"/>
      <c r="UPS104" s="12"/>
      <c r="UPT104" s="12"/>
      <c r="UPU104" s="12"/>
      <c r="UPV104" s="12"/>
      <c r="UPW104" s="12"/>
      <c r="UPX104" s="12"/>
      <c r="UPY104" s="12"/>
      <c r="UPZ104" s="12"/>
      <c r="UQA104" s="12"/>
      <c r="UQB104" s="12"/>
      <c r="UQC104" s="12"/>
      <c r="UQD104" s="12"/>
      <c r="UQE104" s="12"/>
      <c r="UQF104" s="12"/>
      <c r="UQG104" s="12"/>
      <c r="UQH104" s="12"/>
      <c r="UQI104" s="12"/>
      <c r="UQJ104" s="12"/>
      <c r="UQK104" s="12"/>
      <c r="UQL104" s="12"/>
      <c r="UQM104" s="12"/>
      <c r="UQN104" s="12"/>
      <c r="UQO104" s="12"/>
      <c r="UQP104" s="12"/>
      <c r="UQQ104" s="12"/>
      <c r="UQR104" s="12"/>
      <c r="UQS104" s="12"/>
      <c r="UQT104" s="12"/>
      <c r="UQU104" s="12"/>
      <c r="UQV104" s="12"/>
      <c r="UQW104" s="12"/>
      <c r="UQX104" s="12"/>
      <c r="UQY104" s="12"/>
      <c r="UQZ104" s="12"/>
      <c r="URA104" s="12"/>
      <c r="URB104" s="12"/>
      <c r="URC104" s="12"/>
      <c r="URD104" s="12"/>
      <c r="URE104" s="12"/>
      <c r="URF104" s="12"/>
      <c r="URG104" s="12"/>
      <c r="URH104" s="12"/>
      <c r="URI104" s="12"/>
      <c r="URJ104" s="12"/>
      <c r="URK104" s="12"/>
      <c r="URL104" s="12"/>
      <c r="URM104" s="12"/>
      <c r="URN104" s="12"/>
      <c r="URO104" s="12"/>
      <c r="URP104" s="12"/>
      <c r="URQ104" s="12"/>
      <c r="URR104" s="12"/>
      <c r="URS104" s="12"/>
      <c r="URT104" s="12"/>
      <c r="URU104" s="12"/>
      <c r="URV104" s="12"/>
      <c r="URW104" s="12"/>
      <c r="URX104" s="12"/>
      <c r="URY104" s="12"/>
      <c r="URZ104" s="12"/>
      <c r="USA104" s="12"/>
      <c r="USB104" s="12"/>
      <c r="USC104" s="12"/>
      <c r="USD104" s="12"/>
      <c r="USE104" s="12"/>
      <c r="USF104" s="12"/>
      <c r="USG104" s="12"/>
      <c r="USH104" s="12"/>
      <c r="USI104" s="12"/>
      <c r="USJ104" s="12"/>
      <c r="USK104" s="12"/>
      <c r="USL104" s="12"/>
      <c r="USM104" s="12"/>
      <c r="USN104" s="12"/>
      <c r="USO104" s="12"/>
      <c r="USP104" s="12"/>
      <c r="USQ104" s="12"/>
      <c r="USR104" s="12"/>
      <c r="USS104" s="12"/>
      <c r="UST104" s="12"/>
      <c r="USU104" s="12"/>
      <c r="USV104" s="12"/>
      <c r="USW104" s="12"/>
      <c r="USX104" s="12"/>
      <c r="USY104" s="12"/>
      <c r="USZ104" s="12"/>
      <c r="UTA104" s="12"/>
      <c r="UTB104" s="12"/>
      <c r="UTC104" s="12"/>
      <c r="UTD104" s="12"/>
      <c r="UTE104" s="12"/>
      <c r="UTF104" s="12"/>
      <c r="UTG104" s="12"/>
      <c r="UTH104" s="12"/>
      <c r="UTI104" s="12"/>
      <c r="UTJ104" s="12"/>
      <c r="UTK104" s="12"/>
      <c r="UTL104" s="12"/>
      <c r="UTM104" s="12"/>
      <c r="UTN104" s="12"/>
      <c r="UTO104" s="12"/>
      <c r="UTP104" s="12"/>
      <c r="UTQ104" s="12"/>
      <c r="UTR104" s="12"/>
      <c r="UTS104" s="12"/>
      <c r="UTT104" s="12"/>
      <c r="UTU104" s="12"/>
      <c r="UTV104" s="12"/>
      <c r="UTW104" s="12"/>
      <c r="UTX104" s="12"/>
      <c r="UTY104" s="12"/>
      <c r="UTZ104" s="12"/>
      <c r="UUA104" s="12"/>
      <c r="UUB104" s="12"/>
      <c r="UUC104" s="12"/>
      <c r="UUD104" s="12"/>
      <c r="UUE104" s="12"/>
      <c r="UUF104" s="12"/>
      <c r="UUG104" s="12"/>
      <c r="UUH104" s="12"/>
      <c r="UUI104" s="12"/>
      <c r="UUJ104" s="12"/>
      <c r="UUK104" s="12"/>
      <c r="UUL104" s="12"/>
      <c r="UUM104" s="12"/>
      <c r="UUN104" s="12"/>
      <c r="UUO104" s="12"/>
      <c r="UUP104" s="12"/>
      <c r="UUQ104" s="12"/>
      <c r="UUR104" s="12"/>
      <c r="UUS104" s="12"/>
      <c r="UUT104" s="12"/>
      <c r="UUU104" s="12"/>
      <c r="UUV104" s="12"/>
      <c r="UUW104" s="12"/>
      <c r="UUX104" s="12"/>
      <c r="UUY104" s="12"/>
      <c r="UUZ104" s="12"/>
      <c r="UVA104" s="12"/>
      <c r="UVB104" s="12"/>
      <c r="UVC104" s="12"/>
      <c r="UVD104" s="12"/>
      <c r="UVE104" s="12"/>
      <c r="UVF104" s="12"/>
      <c r="UVG104" s="12"/>
      <c r="UVH104" s="12"/>
      <c r="UVI104" s="12"/>
      <c r="UVJ104" s="12"/>
      <c r="UVK104" s="12"/>
      <c r="UVL104" s="12"/>
      <c r="UVM104" s="12"/>
      <c r="UVN104" s="12"/>
      <c r="UVO104" s="12"/>
      <c r="UVP104" s="12"/>
      <c r="UVQ104" s="12"/>
      <c r="UVR104" s="12"/>
      <c r="UVS104" s="12"/>
      <c r="UVT104" s="12"/>
      <c r="UVU104" s="12"/>
      <c r="UVV104" s="12"/>
      <c r="UVW104" s="12"/>
      <c r="UVX104" s="12"/>
      <c r="UVY104" s="12"/>
      <c r="UVZ104" s="12"/>
      <c r="UWA104" s="12"/>
      <c r="UWB104" s="12"/>
      <c r="UWC104" s="12"/>
      <c r="UWD104" s="12"/>
      <c r="UWE104" s="12"/>
      <c r="UWF104" s="12"/>
      <c r="UWG104" s="12"/>
      <c r="UWH104" s="12"/>
      <c r="UWI104" s="12"/>
      <c r="UWJ104" s="12"/>
      <c r="UWK104" s="12"/>
      <c r="UWL104" s="12"/>
      <c r="UWM104" s="12"/>
      <c r="UWN104" s="12"/>
      <c r="UWO104" s="12"/>
      <c r="UWP104" s="12"/>
      <c r="UWQ104" s="12"/>
      <c r="UWR104" s="12"/>
      <c r="UWS104" s="12"/>
      <c r="UWT104" s="12"/>
      <c r="UWU104" s="12"/>
      <c r="UWV104" s="12"/>
      <c r="UWW104" s="12"/>
      <c r="UWX104" s="12"/>
      <c r="UWY104" s="12"/>
      <c r="UWZ104" s="12"/>
      <c r="UXA104" s="12"/>
      <c r="UXB104" s="12"/>
      <c r="UXC104" s="12"/>
      <c r="UXD104" s="12"/>
      <c r="UXE104" s="12"/>
      <c r="UXF104" s="12"/>
      <c r="UXG104" s="12"/>
      <c r="UXH104" s="12"/>
      <c r="UXI104" s="12"/>
      <c r="UXJ104" s="12"/>
      <c r="UXK104" s="12"/>
      <c r="UXL104" s="12"/>
      <c r="UXM104" s="12"/>
      <c r="UXN104" s="12"/>
      <c r="UXO104" s="12"/>
      <c r="UXP104" s="12"/>
      <c r="UXQ104" s="12"/>
      <c r="UXR104" s="12"/>
      <c r="UXS104" s="12"/>
      <c r="UXT104" s="12"/>
      <c r="UXU104" s="12"/>
      <c r="UXV104" s="12"/>
      <c r="UXW104" s="12"/>
      <c r="UXX104" s="12"/>
      <c r="UXY104" s="12"/>
      <c r="UXZ104" s="12"/>
      <c r="UYA104" s="12"/>
      <c r="UYB104" s="12"/>
      <c r="UYC104" s="12"/>
      <c r="UYD104" s="12"/>
      <c r="UYE104" s="12"/>
      <c r="UYF104" s="12"/>
      <c r="UYG104" s="12"/>
      <c r="UYH104" s="12"/>
      <c r="UYI104" s="12"/>
      <c r="UYJ104" s="12"/>
      <c r="UYK104" s="12"/>
      <c r="UYL104" s="12"/>
      <c r="UYM104" s="12"/>
      <c r="UYN104" s="12"/>
      <c r="UYO104" s="12"/>
      <c r="UYP104" s="12"/>
      <c r="UYQ104" s="12"/>
      <c r="UYR104" s="12"/>
      <c r="UYS104" s="12"/>
      <c r="UYT104" s="12"/>
      <c r="UYU104" s="12"/>
      <c r="UYV104" s="12"/>
      <c r="UYW104" s="12"/>
      <c r="UYX104" s="12"/>
      <c r="UYY104" s="12"/>
      <c r="UYZ104" s="12"/>
      <c r="UZA104" s="12"/>
      <c r="UZB104" s="12"/>
      <c r="UZC104" s="12"/>
      <c r="UZD104" s="12"/>
      <c r="UZE104" s="12"/>
      <c r="UZF104" s="12"/>
      <c r="UZG104" s="12"/>
      <c r="UZH104" s="12"/>
      <c r="UZI104" s="12"/>
      <c r="UZJ104" s="12"/>
      <c r="UZK104" s="12"/>
      <c r="UZL104" s="12"/>
      <c r="UZM104" s="12"/>
      <c r="UZN104" s="12"/>
      <c r="UZO104" s="12"/>
      <c r="UZP104" s="12"/>
      <c r="UZQ104" s="12"/>
      <c r="UZR104" s="12"/>
      <c r="UZS104" s="12"/>
      <c r="UZT104" s="12"/>
      <c r="UZU104" s="12"/>
      <c r="UZV104" s="12"/>
      <c r="UZW104" s="12"/>
      <c r="UZX104" s="12"/>
      <c r="UZY104" s="12"/>
      <c r="UZZ104" s="12"/>
      <c r="VAA104" s="12"/>
      <c r="VAB104" s="12"/>
      <c r="VAC104" s="12"/>
      <c r="VAD104" s="12"/>
      <c r="VAE104" s="12"/>
      <c r="VAF104" s="12"/>
      <c r="VAG104" s="12"/>
      <c r="VAH104" s="12"/>
      <c r="VAI104" s="12"/>
      <c r="VAJ104" s="12"/>
      <c r="VAK104" s="12"/>
      <c r="VAL104" s="12"/>
      <c r="VAM104" s="12"/>
      <c r="VAN104" s="12"/>
      <c r="VAO104" s="12"/>
      <c r="VAP104" s="12"/>
      <c r="VAQ104" s="12"/>
      <c r="VAR104" s="12"/>
      <c r="VAS104" s="12"/>
      <c r="VAT104" s="12"/>
      <c r="VAU104" s="12"/>
      <c r="VAV104" s="12"/>
      <c r="VAW104" s="12"/>
      <c r="VAX104" s="12"/>
      <c r="VAY104" s="12"/>
      <c r="VAZ104" s="12"/>
      <c r="VBA104" s="12"/>
      <c r="VBB104" s="12"/>
      <c r="VBC104" s="12"/>
      <c r="VBD104" s="12"/>
      <c r="VBE104" s="12"/>
      <c r="VBF104" s="12"/>
      <c r="VBG104" s="12"/>
      <c r="VBH104" s="12"/>
      <c r="VBI104" s="12"/>
      <c r="VBJ104" s="12"/>
      <c r="VBK104" s="12"/>
      <c r="VBL104" s="12"/>
      <c r="VBM104" s="12"/>
      <c r="VBN104" s="12"/>
      <c r="VBO104" s="12"/>
      <c r="VBP104" s="12"/>
      <c r="VBQ104" s="12"/>
      <c r="VBR104" s="12"/>
      <c r="VBS104" s="12"/>
      <c r="VBT104" s="12"/>
      <c r="VBU104" s="12"/>
      <c r="VBV104" s="12"/>
      <c r="VBW104" s="12"/>
      <c r="VBX104" s="12"/>
      <c r="VBY104" s="12"/>
      <c r="VBZ104" s="12"/>
      <c r="VCA104" s="12"/>
      <c r="VCB104" s="12"/>
      <c r="VCC104" s="12"/>
      <c r="VCD104" s="12"/>
      <c r="VCE104" s="12"/>
      <c r="VCF104" s="12"/>
      <c r="VCG104" s="12"/>
      <c r="VCH104" s="12"/>
      <c r="VCI104" s="12"/>
      <c r="VCJ104" s="12"/>
      <c r="VCK104" s="12"/>
      <c r="VCL104" s="12"/>
      <c r="VCM104" s="12"/>
      <c r="VCN104" s="12"/>
      <c r="VCO104" s="12"/>
      <c r="VCP104" s="12"/>
      <c r="VCQ104" s="12"/>
      <c r="VCR104" s="12"/>
      <c r="VCS104" s="12"/>
      <c r="VCT104" s="12"/>
      <c r="VCU104" s="12"/>
      <c r="VCV104" s="12"/>
      <c r="VCW104" s="12"/>
      <c r="VCX104" s="12"/>
      <c r="VCY104" s="12"/>
      <c r="VCZ104" s="12"/>
      <c r="VDA104" s="12"/>
      <c r="VDB104" s="12"/>
      <c r="VDC104" s="12"/>
      <c r="VDD104" s="12"/>
      <c r="VDE104" s="12"/>
      <c r="VDF104" s="12"/>
      <c r="VDG104" s="12"/>
      <c r="VDH104" s="12"/>
      <c r="VDI104" s="12"/>
      <c r="VDJ104" s="12"/>
      <c r="VDK104" s="12"/>
      <c r="VDL104" s="12"/>
      <c r="VDM104" s="12"/>
      <c r="VDN104" s="12"/>
      <c r="VDO104" s="12"/>
      <c r="VDP104" s="12"/>
      <c r="VDQ104" s="12"/>
      <c r="VDR104" s="12"/>
      <c r="VDS104" s="12"/>
      <c r="VDT104" s="12"/>
      <c r="VDU104" s="12"/>
      <c r="VDV104" s="12"/>
      <c r="VDW104" s="12"/>
      <c r="VDX104" s="12"/>
      <c r="VDY104" s="12"/>
      <c r="VDZ104" s="12"/>
      <c r="VEA104" s="12"/>
      <c r="VEB104" s="12"/>
      <c r="VEC104" s="12"/>
      <c r="VED104" s="12"/>
      <c r="VEE104" s="12"/>
      <c r="VEF104" s="12"/>
      <c r="VEG104" s="12"/>
      <c r="VEH104" s="12"/>
      <c r="VEI104" s="12"/>
      <c r="VEJ104" s="12"/>
      <c r="VEK104" s="12"/>
      <c r="VEL104" s="12"/>
      <c r="VEM104" s="12"/>
      <c r="VEN104" s="12"/>
      <c r="VEO104" s="12"/>
      <c r="VEP104" s="12"/>
      <c r="VEQ104" s="12"/>
      <c r="VER104" s="12"/>
      <c r="VES104" s="12"/>
      <c r="VET104" s="12"/>
      <c r="VEU104" s="12"/>
      <c r="VEV104" s="12"/>
      <c r="VEW104" s="12"/>
      <c r="VEX104" s="12"/>
      <c r="VEY104" s="12"/>
      <c r="VEZ104" s="12"/>
      <c r="VFA104" s="12"/>
      <c r="VFB104" s="12"/>
      <c r="VFC104" s="12"/>
      <c r="VFD104" s="12"/>
      <c r="VFE104" s="12"/>
      <c r="VFF104" s="12"/>
      <c r="VFG104" s="12"/>
      <c r="VFH104" s="12"/>
      <c r="VFI104" s="12"/>
      <c r="VFJ104" s="12"/>
      <c r="VFK104" s="12"/>
      <c r="VFL104" s="12"/>
      <c r="VFM104" s="12"/>
      <c r="VFN104" s="12"/>
      <c r="VFO104" s="12"/>
      <c r="VFP104" s="12"/>
      <c r="VFQ104" s="12"/>
      <c r="VFR104" s="12"/>
      <c r="VFS104" s="12"/>
      <c r="VFT104" s="12"/>
      <c r="VFU104" s="12"/>
      <c r="VFV104" s="12"/>
      <c r="VFW104" s="12"/>
      <c r="VFX104" s="12"/>
      <c r="VFY104" s="12"/>
      <c r="VFZ104" s="12"/>
      <c r="VGA104" s="12"/>
      <c r="VGB104" s="12"/>
      <c r="VGC104" s="12"/>
      <c r="VGD104" s="12"/>
      <c r="VGE104" s="12"/>
      <c r="VGF104" s="12"/>
      <c r="VGG104" s="12"/>
      <c r="VGH104" s="12"/>
      <c r="VGI104" s="12"/>
      <c r="VGJ104" s="12"/>
      <c r="VGK104" s="12"/>
      <c r="VGL104" s="12"/>
      <c r="VGM104" s="12"/>
      <c r="VGN104" s="12"/>
      <c r="VGO104" s="12"/>
      <c r="VGP104" s="12"/>
      <c r="VGQ104" s="12"/>
      <c r="VGR104" s="12"/>
      <c r="VGS104" s="12"/>
      <c r="VGT104" s="12"/>
      <c r="VGU104" s="12"/>
      <c r="VGV104" s="12"/>
      <c r="VGW104" s="12"/>
      <c r="VGX104" s="12"/>
      <c r="VGY104" s="12"/>
      <c r="VGZ104" s="12"/>
      <c r="VHA104" s="12"/>
      <c r="VHB104" s="12"/>
      <c r="VHC104" s="12"/>
      <c r="VHD104" s="12"/>
      <c r="VHE104" s="12"/>
      <c r="VHF104" s="12"/>
      <c r="VHG104" s="12"/>
      <c r="VHH104" s="12"/>
      <c r="VHI104" s="12"/>
      <c r="VHJ104" s="12"/>
      <c r="VHK104" s="12"/>
      <c r="VHL104" s="12"/>
      <c r="VHM104" s="12"/>
      <c r="VHN104" s="12"/>
      <c r="VHO104" s="12"/>
      <c r="VHP104" s="12"/>
      <c r="VHQ104" s="12"/>
      <c r="VHR104" s="12"/>
      <c r="VHS104" s="12"/>
      <c r="VHT104" s="12"/>
      <c r="VHU104" s="12"/>
      <c r="VHV104" s="12"/>
      <c r="VHW104" s="12"/>
      <c r="VHX104" s="12"/>
      <c r="VHY104" s="12"/>
      <c r="VHZ104" s="12"/>
      <c r="VIA104" s="12"/>
      <c r="VIB104" s="12"/>
      <c r="VIC104" s="12"/>
      <c r="VID104" s="12"/>
      <c r="VIE104" s="12"/>
      <c r="VIF104" s="12"/>
      <c r="VIG104" s="12"/>
      <c r="VIH104" s="12"/>
      <c r="VII104" s="12"/>
      <c r="VIJ104" s="12"/>
      <c r="VIK104" s="12"/>
      <c r="VIL104" s="12"/>
      <c r="VIM104" s="12"/>
      <c r="VIN104" s="12"/>
      <c r="VIO104" s="12"/>
      <c r="VIP104" s="12"/>
      <c r="VIQ104" s="12"/>
      <c r="VIR104" s="12"/>
      <c r="VIS104" s="12"/>
      <c r="VIT104" s="12"/>
      <c r="VIU104" s="12"/>
      <c r="VIV104" s="12"/>
      <c r="VIW104" s="12"/>
      <c r="VIX104" s="12"/>
      <c r="VIY104" s="12"/>
      <c r="VIZ104" s="12"/>
      <c r="VJA104" s="12"/>
      <c r="VJB104" s="12"/>
      <c r="VJC104" s="12"/>
      <c r="VJD104" s="12"/>
      <c r="VJE104" s="12"/>
      <c r="VJF104" s="12"/>
      <c r="VJG104" s="12"/>
      <c r="VJH104" s="12"/>
      <c r="VJI104" s="12"/>
      <c r="VJJ104" s="12"/>
      <c r="VJK104" s="12"/>
      <c r="VJL104" s="12"/>
      <c r="VJM104" s="12"/>
      <c r="VJN104" s="12"/>
      <c r="VJO104" s="12"/>
      <c r="VJP104" s="12"/>
      <c r="VJQ104" s="12"/>
      <c r="VJR104" s="12"/>
      <c r="VJS104" s="12"/>
      <c r="VJT104" s="12"/>
      <c r="VJU104" s="12"/>
      <c r="VJV104" s="12"/>
      <c r="VJW104" s="12"/>
      <c r="VJX104" s="12"/>
      <c r="VJY104" s="12"/>
      <c r="VJZ104" s="12"/>
      <c r="VKA104" s="12"/>
      <c r="VKB104" s="12"/>
      <c r="VKC104" s="12"/>
      <c r="VKD104" s="12"/>
      <c r="VKE104" s="12"/>
      <c r="VKF104" s="12"/>
      <c r="VKG104" s="12"/>
      <c r="VKH104" s="12"/>
      <c r="VKI104" s="12"/>
      <c r="VKJ104" s="12"/>
      <c r="VKK104" s="12"/>
      <c r="VKL104" s="12"/>
      <c r="VKM104" s="12"/>
      <c r="VKN104" s="12"/>
      <c r="VKO104" s="12"/>
      <c r="VKP104" s="12"/>
      <c r="VKQ104" s="12"/>
      <c r="VKR104" s="12"/>
      <c r="VKS104" s="12"/>
      <c r="VKT104" s="12"/>
      <c r="VKU104" s="12"/>
      <c r="VKV104" s="12"/>
      <c r="VKW104" s="12"/>
      <c r="VKX104" s="12"/>
      <c r="VKY104" s="12"/>
      <c r="VKZ104" s="12"/>
      <c r="VLA104" s="12"/>
      <c r="VLB104" s="12"/>
      <c r="VLC104" s="12"/>
      <c r="VLD104" s="12"/>
      <c r="VLE104" s="12"/>
      <c r="VLF104" s="12"/>
      <c r="VLG104" s="12"/>
      <c r="VLH104" s="12"/>
      <c r="VLI104" s="12"/>
      <c r="VLJ104" s="12"/>
      <c r="VLK104" s="12"/>
      <c r="VLL104" s="12"/>
      <c r="VLM104" s="12"/>
      <c r="VLN104" s="12"/>
      <c r="VLO104" s="12"/>
      <c r="VLP104" s="12"/>
      <c r="VLQ104" s="12"/>
      <c r="VLR104" s="12"/>
      <c r="VLS104" s="12"/>
      <c r="VLT104" s="12"/>
      <c r="VLU104" s="12"/>
      <c r="VLV104" s="12"/>
      <c r="VLW104" s="12"/>
      <c r="VLX104" s="12"/>
      <c r="VLY104" s="12"/>
      <c r="VLZ104" s="12"/>
      <c r="VMA104" s="12"/>
      <c r="VMB104" s="12"/>
      <c r="VMC104" s="12"/>
      <c r="VMD104" s="12"/>
      <c r="VME104" s="12"/>
      <c r="VMF104" s="12"/>
      <c r="VMG104" s="12"/>
      <c r="VMH104" s="12"/>
      <c r="VMI104" s="12"/>
      <c r="VMJ104" s="12"/>
      <c r="VMK104" s="12"/>
      <c r="VML104" s="12"/>
      <c r="VMM104" s="12"/>
      <c r="VMN104" s="12"/>
      <c r="VMO104" s="12"/>
      <c r="VMP104" s="12"/>
      <c r="VMQ104" s="12"/>
      <c r="VMR104" s="12"/>
      <c r="VMS104" s="12"/>
      <c r="VMT104" s="12"/>
      <c r="VMU104" s="12"/>
      <c r="VMV104" s="12"/>
      <c r="VMW104" s="12"/>
      <c r="VMX104" s="12"/>
      <c r="VMY104" s="12"/>
      <c r="VMZ104" s="12"/>
      <c r="VNA104" s="12"/>
      <c r="VNB104" s="12"/>
      <c r="VNC104" s="12"/>
      <c r="VND104" s="12"/>
      <c r="VNE104" s="12"/>
      <c r="VNF104" s="12"/>
      <c r="VNG104" s="12"/>
      <c r="VNH104" s="12"/>
      <c r="VNI104" s="12"/>
      <c r="VNJ104" s="12"/>
      <c r="VNK104" s="12"/>
      <c r="VNL104" s="12"/>
      <c r="VNM104" s="12"/>
      <c r="VNN104" s="12"/>
      <c r="VNO104" s="12"/>
      <c r="VNP104" s="12"/>
      <c r="VNQ104" s="12"/>
      <c r="VNR104" s="12"/>
      <c r="VNS104" s="12"/>
      <c r="VNT104" s="12"/>
      <c r="VNU104" s="12"/>
      <c r="VNV104" s="12"/>
      <c r="VNW104" s="12"/>
      <c r="VNX104" s="12"/>
      <c r="VNY104" s="12"/>
      <c r="VNZ104" s="12"/>
      <c r="VOA104" s="12"/>
      <c r="VOB104" s="12"/>
      <c r="VOC104" s="12"/>
      <c r="VOD104" s="12"/>
      <c r="VOE104" s="12"/>
      <c r="VOF104" s="12"/>
      <c r="VOG104" s="12"/>
      <c r="VOH104" s="12"/>
      <c r="VOI104" s="12"/>
      <c r="VOJ104" s="12"/>
      <c r="VOK104" s="12"/>
      <c r="VOL104" s="12"/>
      <c r="VOM104" s="12"/>
      <c r="VON104" s="12"/>
      <c r="VOO104" s="12"/>
      <c r="VOP104" s="12"/>
      <c r="VOQ104" s="12"/>
      <c r="VOR104" s="12"/>
      <c r="VOS104" s="12"/>
      <c r="VOT104" s="12"/>
      <c r="VOU104" s="12"/>
      <c r="VOV104" s="12"/>
      <c r="VOW104" s="12"/>
      <c r="VOX104" s="12"/>
      <c r="VOY104" s="12"/>
      <c r="VOZ104" s="12"/>
      <c r="VPA104" s="12"/>
      <c r="VPB104" s="12"/>
      <c r="VPC104" s="12"/>
      <c r="VPD104" s="12"/>
      <c r="VPE104" s="12"/>
      <c r="VPF104" s="12"/>
      <c r="VPG104" s="12"/>
      <c r="VPH104" s="12"/>
      <c r="VPI104" s="12"/>
      <c r="VPJ104" s="12"/>
      <c r="VPK104" s="12"/>
      <c r="VPL104" s="12"/>
      <c r="VPM104" s="12"/>
      <c r="VPN104" s="12"/>
      <c r="VPO104" s="12"/>
      <c r="VPP104" s="12"/>
      <c r="VPQ104" s="12"/>
      <c r="VPR104" s="12"/>
      <c r="VPS104" s="12"/>
      <c r="VPT104" s="12"/>
      <c r="VPU104" s="12"/>
      <c r="VPV104" s="12"/>
      <c r="VPW104" s="12"/>
      <c r="VPX104" s="12"/>
      <c r="VPY104" s="12"/>
      <c r="VPZ104" s="12"/>
      <c r="VQA104" s="12"/>
      <c r="VQB104" s="12"/>
      <c r="VQC104" s="12"/>
      <c r="VQD104" s="12"/>
      <c r="VQE104" s="12"/>
      <c r="VQF104" s="12"/>
      <c r="VQG104" s="12"/>
      <c r="VQH104" s="12"/>
      <c r="VQI104" s="12"/>
      <c r="VQJ104" s="12"/>
      <c r="VQK104" s="12"/>
      <c r="VQL104" s="12"/>
      <c r="VQM104" s="12"/>
      <c r="VQN104" s="12"/>
      <c r="VQO104" s="12"/>
      <c r="VQP104" s="12"/>
      <c r="VQQ104" s="12"/>
      <c r="VQR104" s="12"/>
      <c r="VQS104" s="12"/>
      <c r="VQT104" s="12"/>
      <c r="VQU104" s="12"/>
      <c r="VQV104" s="12"/>
      <c r="VQW104" s="12"/>
      <c r="VQX104" s="12"/>
      <c r="VQY104" s="12"/>
      <c r="VQZ104" s="12"/>
      <c r="VRA104" s="12"/>
      <c r="VRB104" s="12"/>
      <c r="VRC104" s="12"/>
      <c r="VRD104" s="12"/>
      <c r="VRE104" s="12"/>
      <c r="VRF104" s="12"/>
      <c r="VRG104" s="12"/>
      <c r="VRH104" s="12"/>
      <c r="VRI104" s="12"/>
      <c r="VRJ104" s="12"/>
      <c r="VRK104" s="12"/>
      <c r="VRL104" s="12"/>
      <c r="VRM104" s="12"/>
      <c r="VRN104" s="12"/>
      <c r="VRO104" s="12"/>
      <c r="VRP104" s="12"/>
      <c r="VRQ104" s="12"/>
      <c r="VRR104" s="12"/>
      <c r="VRS104" s="12"/>
      <c r="VRT104" s="12"/>
      <c r="VRU104" s="12"/>
      <c r="VRV104" s="12"/>
      <c r="VRW104" s="12"/>
      <c r="VRX104" s="12"/>
      <c r="VRY104" s="12"/>
      <c r="VRZ104" s="12"/>
      <c r="VSA104" s="12"/>
      <c r="VSB104" s="12"/>
      <c r="VSC104" s="12"/>
      <c r="VSD104" s="12"/>
      <c r="VSE104" s="12"/>
      <c r="VSF104" s="12"/>
      <c r="VSG104" s="12"/>
      <c r="VSH104" s="12"/>
      <c r="VSI104" s="12"/>
      <c r="VSJ104" s="12"/>
      <c r="VSK104" s="12"/>
      <c r="VSL104" s="12"/>
      <c r="VSM104" s="12"/>
      <c r="VSN104" s="12"/>
      <c r="VSO104" s="12"/>
      <c r="VSP104" s="12"/>
      <c r="VSQ104" s="12"/>
      <c r="VSR104" s="12"/>
      <c r="VSS104" s="12"/>
      <c r="VST104" s="12"/>
      <c r="VSU104" s="12"/>
      <c r="VSV104" s="12"/>
      <c r="VSW104" s="12"/>
      <c r="VSX104" s="12"/>
      <c r="VSY104" s="12"/>
      <c r="VSZ104" s="12"/>
      <c r="VTA104" s="12"/>
      <c r="VTB104" s="12"/>
      <c r="VTC104" s="12"/>
      <c r="VTD104" s="12"/>
      <c r="VTE104" s="12"/>
      <c r="VTF104" s="12"/>
      <c r="VTG104" s="12"/>
      <c r="VTH104" s="12"/>
      <c r="VTI104" s="12"/>
      <c r="VTJ104" s="12"/>
      <c r="VTK104" s="12"/>
      <c r="VTL104" s="12"/>
      <c r="VTM104" s="12"/>
      <c r="VTN104" s="12"/>
      <c r="VTO104" s="12"/>
      <c r="VTP104" s="12"/>
      <c r="VTQ104" s="12"/>
      <c r="VTR104" s="12"/>
      <c r="VTS104" s="12"/>
      <c r="VTT104" s="12"/>
      <c r="VTU104" s="12"/>
      <c r="VTV104" s="12"/>
      <c r="VTW104" s="12"/>
      <c r="VTX104" s="12"/>
      <c r="VTY104" s="12"/>
      <c r="VTZ104" s="12"/>
      <c r="VUA104" s="12"/>
      <c r="VUB104" s="12"/>
      <c r="VUC104" s="12"/>
      <c r="VUD104" s="12"/>
      <c r="VUE104" s="12"/>
      <c r="VUF104" s="12"/>
      <c r="VUG104" s="12"/>
      <c r="VUH104" s="12"/>
      <c r="VUI104" s="12"/>
      <c r="VUJ104" s="12"/>
      <c r="VUK104" s="12"/>
      <c r="VUL104" s="12"/>
      <c r="VUM104" s="12"/>
      <c r="VUN104" s="12"/>
      <c r="VUO104" s="12"/>
      <c r="VUP104" s="12"/>
      <c r="VUQ104" s="12"/>
      <c r="VUR104" s="12"/>
      <c r="VUS104" s="12"/>
      <c r="VUT104" s="12"/>
      <c r="VUU104" s="12"/>
      <c r="VUV104" s="12"/>
      <c r="VUW104" s="12"/>
      <c r="VUX104" s="12"/>
      <c r="VUY104" s="12"/>
      <c r="VUZ104" s="12"/>
      <c r="VVA104" s="12"/>
      <c r="VVB104" s="12"/>
      <c r="VVC104" s="12"/>
      <c r="VVD104" s="12"/>
      <c r="VVE104" s="12"/>
      <c r="VVF104" s="12"/>
      <c r="VVG104" s="12"/>
      <c r="VVH104" s="12"/>
      <c r="VVI104" s="12"/>
      <c r="VVJ104" s="12"/>
      <c r="VVK104" s="12"/>
      <c r="VVL104" s="12"/>
      <c r="VVM104" s="12"/>
      <c r="VVN104" s="12"/>
      <c r="VVO104" s="12"/>
      <c r="VVP104" s="12"/>
      <c r="VVQ104" s="12"/>
      <c r="VVR104" s="12"/>
      <c r="VVS104" s="12"/>
      <c r="VVT104" s="12"/>
      <c r="VVU104" s="12"/>
      <c r="VVV104" s="12"/>
      <c r="VVW104" s="12"/>
      <c r="VVX104" s="12"/>
      <c r="VVY104" s="12"/>
      <c r="VVZ104" s="12"/>
      <c r="VWA104" s="12"/>
      <c r="VWB104" s="12"/>
      <c r="VWC104" s="12"/>
      <c r="VWD104" s="12"/>
      <c r="VWE104" s="12"/>
      <c r="VWF104" s="12"/>
      <c r="VWG104" s="12"/>
      <c r="VWH104" s="12"/>
      <c r="VWI104" s="12"/>
      <c r="VWJ104" s="12"/>
      <c r="VWK104" s="12"/>
      <c r="VWL104" s="12"/>
      <c r="VWM104" s="12"/>
      <c r="VWN104" s="12"/>
      <c r="VWO104" s="12"/>
      <c r="VWP104" s="12"/>
      <c r="VWQ104" s="12"/>
      <c r="VWR104" s="12"/>
      <c r="VWS104" s="12"/>
      <c r="VWT104" s="12"/>
      <c r="VWU104" s="12"/>
      <c r="VWV104" s="12"/>
      <c r="VWW104" s="12"/>
      <c r="VWX104" s="12"/>
      <c r="VWY104" s="12"/>
      <c r="VWZ104" s="12"/>
      <c r="VXA104" s="12"/>
      <c r="VXB104" s="12"/>
      <c r="VXC104" s="12"/>
      <c r="VXD104" s="12"/>
      <c r="VXE104" s="12"/>
      <c r="VXF104" s="12"/>
      <c r="VXG104" s="12"/>
      <c r="VXH104" s="12"/>
      <c r="VXI104" s="12"/>
      <c r="VXJ104" s="12"/>
      <c r="VXK104" s="12"/>
      <c r="VXL104" s="12"/>
      <c r="VXM104" s="12"/>
      <c r="VXN104" s="12"/>
      <c r="VXO104" s="12"/>
      <c r="VXP104" s="12"/>
      <c r="VXQ104" s="12"/>
      <c r="VXR104" s="12"/>
      <c r="VXS104" s="12"/>
      <c r="VXT104" s="12"/>
      <c r="VXU104" s="12"/>
      <c r="VXV104" s="12"/>
      <c r="VXW104" s="12"/>
      <c r="VXX104" s="12"/>
      <c r="VXY104" s="12"/>
      <c r="VXZ104" s="12"/>
      <c r="VYA104" s="12"/>
      <c r="VYB104" s="12"/>
      <c r="VYC104" s="12"/>
      <c r="VYD104" s="12"/>
      <c r="VYE104" s="12"/>
      <c r="VYF104" s="12"/>
      <c r="VYG104" s="12"/>
      <c r="VYH104" s="12"/>
      <c r="VYI104" s="12"/>
      <c r="VYJ104" s="12"/>
      <c r="VYK104" s="12"/>
      <c r="VYL104" s="12"/>
      <c r="VYM104" s="12"/>
      <c r="VYN104" s="12"/>
      <c r="VYO104" s="12"/>
      <c r="VYP104" s="12"/>
      <c r="VYQ104" s="12"/>
      <c r="VYR104" s="12"/>
      <c r="VYS104" s="12"/>
      <c r="VYT104" s="12"/>
      <c r="VYU104" s="12"/>
      <c r="VYV104" s="12"/>
      <c r="VYW104" s="12"/>
      <c r="VYX104" s="12"/>
      <c r="VYY104" s="12"/>
      <c r="VYZ104" s="12"/>
      <c r="VZA104" s="12"/>
      <c r="VZB104" s="12"/>
      <c r="VZC104" s="12"/>
      <c r="VZD104" s="12"/>
      <c r="VZE104" s="12"/>
      <c r="VZF104" s="12"/>
      <c r="VZG104" s="12"/>
      <c r="VZH104" s="12"/>
      <c r="VZI104" s="12"/>
      <c r="VZJ104" s="12"/>
      <c r="VZK104" s="12"/>
      <c r="VZL104" s="12"/>
      <c r="VZM104" s="12"/>
      <c r="VZN104" s="12"/>
      <c r="VZO104" s="12"/>
      <c r="VZP104" s="12"/>
      <c r="VZQ104" s="12"/>
      <c r="VZR104" s="12"/>
      <c r="VZS104" s="12"/>
      <c r="VZT104" s="12"/>
      <c r="VZU104" s="12"/>
      <c r="VZV104" s="12"/>
      <c r="VZW104" s="12"/>
      <c r="VZX104" s="12"/>
      <c r="VZY104" s="12"/>
      <c r="VZZ104" s="12"/>
      <c r="WAA104" s="12"/>
      <c r="WAB104" s="12"/>
      <c r="WAC104" s="12"/>
      <c r="WAD104" s="12"/>
      <c r="WAE104" s="12"/>
      <c r="WAF104" s="12"/>
      <c r="WAG104" s="12"/>
      <c r="WAH104" s="12"/>
      <c r="WAI104" s="12"/>
      <c r="WAJ104" s="12"/>
      <c r="WAK104" s="12"/>
      <c r="WAL104" s="12"/>
      <c r="WAM104" s="12"/>
      <c r="WAN104" s="12"/>
      <c r="WAO104" s="12"/>
      <c r="WAP104" s="12"/>
      <c r="WAQ104" s="12"/>
      <c r="WAR104" s="12"/>
      <c r="WAS104" s="12"/>
      <c r="WAT104" s="12"/>
      <c r="WAU104" s="12"/>
      <c r="WAV104" s="12"/>
      <c r="WAW104" s="12"/>
      <c r="WAX104" s="12"/>
      <c r="WAY104" s="12"/>
      <c r="WAZ104" s="12"/>
      <c r="WBA104" s="12"/>
      <c r="WBB104" s="12"/>
      <c r="WBC104" s="12"/>
      <c r="WBD104" s="12"/>
      <c r="WBE104" s="12"/>
      <c r="WBF104" s="12"/>
      <c r="WBG104" s="12"/>
      <c r="WBH104" s="12"/>
      <c r="WBI104" s="12"/>
      <c r="WBJ104" s="12"/>
      <c r="WBK104" s="12"/>
      <c r="WBL104" s="12"/>
      <c r="WBM104" s="12"/>
      <c r="WBN104" s="12"/>
      <c r="WBO104" s="12"/>
      <c r="WBP104" s="12"/>
      <c r="WBQ104" s="12"/>
      <c r="WBR104" s="12"/>
      <c r="WBS104" s="12"/>
      <c r="WBT104" s="12"/>
      <c r="WBU104" s="12"/>
      <c r="WBV104" s="12"/>
      <c r="WBW104" s="12"/>
      <c r="WBX104" s="12"/>
      <c r="WBY104" s="12"/>
      <c r="WBZ104" s="12"/>
      <c r="WCA104" s="12"/>
      <c r="WCB104" s="12"/>
      <c r="WCC104" s="12"/>
      <c r="WCD104" s="12"/>
      <c r="WCE104" s="12"/>
      <c r="WCF104" s="12"/>
      <c r="WCG104" s="12"/>
      <c r="WCH104" s="12"/>
      <c r="WCI104" s="12"/>
      <c r="WCJ104" s="12"/>
      <c r="WCK104" s="12"/>
      <c r="WCL104" s="12"/>
      <c r="WCM104" s="12"/>
      <c r="WCN104" s="12"/>
      <c r="WCO104" s="12"/>
      <c r="WCP104" s="12"/>
      <c r="WCQ104" s="12"/>
      <c r="WCR104" s="12"/>
      <c r="WCS104" s="12"/>
      <c r="WCT104" s="12"/>
      <c r="WCU104" s="12"/>
      <c r="WCV104" s="12"/>
      <c r="WCW104" s="12"/>
      <c r="WCX104" s="12"/>
      <c r="WCY104" s="12"/>
      <c r="WCZ104" s="12"/>
      <c r="WDA104" s="12"/>
      <c r="WDB104" s="12"/>
      <c r="WDC104" s="12"/>
      <c r="WDD104" s="12"/>
      <c r="WDE104" s="12"/>
      <c r="WDF104" s="12"/>
      <c r="WDG104" s="12"/>
      <c r="WDH104" s="12"/>
      <c r="WDI104" s="12"/>
      <c r="WDJ104" s="12"/>
      <c r="WDK104" s="12"/>
      <c r="WDL104" s="12"/>
      <c r="WDM104" s="12"/>
      <c r="WDN104" s="12"/>
      <c r="WDO104" s="12"/>
      <c r="WDP104" s="12"/>
      <c r="WDQ104" s="12"/>
      <c r="WDR104" s="12"/>
      <c r="WDS104" s="12"/>
      <c r="WDT104" s="12"/>
      <c r="WDU104" s="12"/>
      <c r="WDV104" s="12"/>
      <c r="WDW104" s="12"/>
      <c r="WDX104" s="12"/>
      <c r="WDY104" s="12"/>
      <c r="WDZ104" s="12"/>
      <c r="WEA104" s="12"/>
      <c r="WEB104" s="12"/>
      <c r="WEC104" s="12"/>
      <c r="WED104" s="12"/>
      <c r="WEE104" s="12"/>
      <c r="WEF104" s="12"/>
      <c r="WEG104" s="12"/>
      <c r="WEH104" s="12"/>
      <c r="WEI104" s="12"/>
      <c r="WEJ104" s="12"/>
      <c r="WEK104" s="12"/>
      <c r="WEL104" s="12"/>
      <c r="WEM104" s="12"/>
      <c r="WEN104" s="12"/>
      <c r="WEO104" s="12"/>
      <c r="WEP104" s="12"/>
      <c r="WEQ104" s="12"/>
      <c r="WER104" s="12"/>
      <c r="WES104" s="12"/>
      <c r="WET104" s="12"/>
      <c r="WEU104" s="12"/>
      <c r="WEV104" s="12"/>
      <c r="WEW104" s="12"/>
      <c r="WEX104" s="12"/>
      <c r="WEY104" s="12"/>
      <c r="WEZ104" s="12"/>
      <c r="WFA104" s="12"/>
      <c r="WFB104" s="12"/>
      <c r="WFC104" s="12"/>
      <c r="WFD104" s="12"/>
      <c r="WFE104" s="12"/>
      <c r="WFF104" s="12"/>
      <c r="WFG104" s="12"/>
      <c r="WFH104" s="12"/>
      <c r="WFI104" s="12"/>
      <c r="WFJ104" s="12"/>
      <c r="WFK104" s="12"/>
      <c r="WFL104" s="12"/>
      <c r="WFM104" s="12"/>
      <c r="WFN104" s="12"/>
      <c r="WFO104" s="12"/>
      <c r="WFP104" s="12"/>
      <c r="WFQ104" s="12"/>
      <c r="WFR104" s="12"/>
      <c r="WFS104" s="12"/>
      <c r="WFT104" s="12"/>
      <c r="WFU104" s="12"/>
      <c r="WFV104" s="12"/>
      <c r="WFW104" s="12"/>
      <c r="WFX104" s="12"/>
      <c r="WFY104" s="12"/>
      <c r="WFZ104" s="12"/>
      <c r="WGA104" s="12"/>
      <c r="WGB104" s="12"/>
      <c r="WGC104" s="12"/>
      <c r="WGD104" s="12"/>
      <c r="WGE104" s="12"/>
      <c r="WGF104" s="12"/>
      <c r="WGG104" s="12"/>
      <c r="WGH104" s="12"/>
      <c r="WGI104" s="12"/>
      <c r="WGJ104" s="12"/>
      <c r="WGK104" s="12"/>
      <c r="WGL104" s="12"/>
      <c r="WGM104" s="12"/>
      <c r="WGN104" s="12"/>
      <c r="WGO104" s="12"/>
      <c r="WGP104" s="12"/>
      <c r="WGQ104" s="12"/>
      <c r="WGR104" s="12"/>
      <c r="WGS104" s="12"/>
      <c r="WGT104" s="12"/>
      <c r="WGU104" s="12"/>
      <c r="WGV104" s="12"/>
      <c r="WGW104" s="12"/>
      <c r="WGX104" s="12"/>
      <c r="WGY104" s="12"/>
      <c r="WGZ104" s="12"/>
      <c r="WHA104" s="12"/>
      <c r="WHB104" s="12"/>
      <c r="WHC104" s="12"/>
      <c r="WHD104" s="12"/>
      <c r="WHE104" s="12"/>
      <c r="WHF104" s="12"/>
      <c r="WHG104" s="12"/>
      <c r="WHH104" s="12"/>
      <c r="WHI104" s="12"/>
      <c r="WHJ104" s="12"/>
      <c r="WHK104" s="12"/>
      <c r="WHL104" s="12"/>
      <c r="WHM104" s="12"/>
      <c r="WHN104" s="12"/>
      <c r="WHO104" s="12"/>
      <c r="WHP104" s="12"/>
      <c r="WHQ104" s="12"/>
      <c r="WHR104" s="12"/>
      <c r="WHS104" s="12"/>
      <c r="WHT104" s="12"/>
      <c r="WHU104" s="12"/>
      <c r="WHV104" s="12"/>
      <c r="WHW104" s="12"/>
      <c r="WHX104" s="12"/>
      <c r="WHY104" s="12"/>
      <c r="WHZ104" s="12"/>
      <c r="WIA104" s="12"/>
      <c r="WIB104" s="12"/>
      <c r="WIC104" s="12"/>
      <c r="WID104" s="12"/>
      <c r="WIE104" s="12"/>
      <c r="WIF104" s="12"/>
      <c r="WIG104" s="12"/>
      <c r="WIH104" s="12"/>
      <c r="WII104" s="12"/>
      <c r="WIJ104" s="12"/>
      <c r="WIK104" s="12"/>
      <c r="WIL104" s="12"/>
      <c r="WIM104" s="12"/>
      <c r="WIN104" s="12"/>
      <c r="WIO104" s="12"/>
      <c r="WIP104" s="12"/>
      <c r="WIQ104" s="12"/>
      <c r="WIR104" s="12"/>
      <c r="WIS104" s="12"/>
      <c r="WIT104" s="12"/>
      <c r="WIU104" s="12"/>
      <c r="WIV104" s="12"/>
      <c r="WIW104" s="12"/>
      <c r="WIX104" s="12"/>
      <c r="WIY104" s="12"/>
      <c r="WIZ104" s="12"/>
      <c r="WJA104" s="12"/>
      <c r="WJB104" s="12"/>
      <c r="WJC104" s="12"/>
      <c r="WJD104" s="12"/>
      <c r="WJE104" s="12"/>
      <c r="WJF104" s="12"/>
      <c r="WJG104" s="12"/>
      <c r="WJH104" s="12"/>
      <c r="WJI104" s="12"/>
      <c r="WJJ104" s="12"/>
      <c r="WJK104" s="12"/>
      <c r="WJL104" s="12"/>
      <c r="WJM104" s="12"/>
      <c r="WJN104" s="12"/>
      <c r="WJO104" s="12"/>
      <c r="WJP104" s="12"/>
      <c r="WJQ104" s="12"/>
      <c r="WJR104" s="12"/>
      <c r="WJS104" s="12"/>
      <c r="WJT104" s="12"/>
      <c r="WJU104" s="12"/>
      <c r="WJV104" s="12"/>
      <c r="WJW104" s="12"/>
      <c r="WJX104" s="12"/>
      <c r="WJY104" s="12"/>
      <c r="WJZ104" s="12"/>
      <c r="WKA104" s="12"/>
      <c r="WKB104" s="12"/>
      <c r="WKC104" s="12"/>
      <c r="WKD104" s="12"/>
      <c r="WKE104" s="12"/>
      <c r="WKF104" s="12"/>
      <c r="WKG104" s="12"/>
      <c r="WKH104" s="12"/>
      <c r="WKI104" s="12"/>
      <c r="WKJ104" s="12"/>
      <c r="WKK104" s="12"/>
      <c r="WKL104" s="12"/>
      <c r="WKM104" s="12"/>
      <c r="WKN104" s="12"/>
      <c r="WKO104" s="12"/>
      <c r="WKP104" s="12"/>
      <c r="WKQ104" s="12"/>
      <c r="WKR104" s="12"/>
      <c r="WKS104" s="12"/>
      <c r="WKT104" s="12"/>
      <c r="WKU104" s="12"/>
      <c r="WKV104" s="12"/>
      <c r="WKW104" s="12"/>
      <c r="WKX104" s="12"/>
      <c r="WKY104" s="12"/>
      <c r="WKZ104" s="12"/>
      <c r="WLA104" s="12"/>
      <c r="WLB104" s="12"/>
      <c r="WLC104" s="12"/>
      <c r="WLD104" s="12"/>
      <c r="WLE104" s="12"/>
      <c r="WLF104" s="12"/>
      <c r="WLG104" s="12"/>
      <c r="WLH104" s="12"/>
      <c r="WLI104" s="12"/>
      <c r="WLJ104" s="12"/>
      <c r="WLK104" s="12"/>
      <c r="WLL104" s="12"/>
      <c r="WLM104" s="12"/>
      <c r="WLN104" s="12"/>
      <c r="WLO104" s="12"/>
      <c r="WLP104" s="12"/>
      <c r="WLQ104" s="12"/>
      <c r="WLR104" s="12"/>
      <c r="WLS104" s="12"/>
      <c r="WLT104" s="12"/>
      <c r="WLU104" s="12"/>
      <c r="WLV104" s="12"/>
      <c r="WLW104" s="12"/>
      <c r="WLX104" s="12"/>
      <c r="WLY104" s="12"/>
      <c r="WLZ104" s="12"/>
      <c r="WMA104" s="12"/>
      <c r="WMB104" s="12"/>
      <c r="WMC104" s="12"/>
      <c r="WMD104" s="12"/>
      <c r="WME104" s="12"/>
      <c r="WMF104" s="12"/>
      <c r="WMG104" s="12"/>
      <c r="WMH104" s="12"/>
      <c r="WMI104" s="12"/>
      <c r="WMJ104" s="12"/>
      <c r="WMK104" s="12"/>
      <c r="WML104" s="12"/>
      <c r="WMM104" s="12"/>
      <c r="WMN104" s="12"/>
      <c r="WMO104" s="12"/>
      <c r="WMP104" s="12"/>
      <c r="WMQ104" s="12"/>
      <c r="WMR104" s="12"/>
      <c r="WMS104" s="12"/>
      <c r="WMT104" s="12"/>
      <c r="WMU104" s="12"/>
      <c r="WMV104" s="12"/>
      <c r="WMW104" s="12"/>
      <c r="WMX104" s="12"/>
      <c r="WMY104" s="12"/>
      <c r="WMZ104" s="12"/>
      <c r="WNA104" s="12"/>
      <c r="WNB104" s="12"/>
      <c r="WNC104" s="12"/>
      <c r="WND104" s="12"/>
      <c r="WNE104" s="12"/>
      <c r="WNF104" s="12"/>
      <c r="WNG104" s="12"/>
      <c r="WNH104" s="12"/>
      <c r="WNI104" s="12"/>
      <c r="WNJ104" s="12"/>
      <c r="WNK104" s="12"/>
      <c r="WNL104" s="12"/>
      <c r="WNM104" s="12"/>
      <c r="WNN104" s="12"/>
      <c r="WNO104" s="12"/>
      <c r="WNP104" s="12"/>
      <c r="WNQ104" s="12"/>
      <c r="WNR104" s="12"/>
      <c r="WNS104" s="12"/>
      <c r="WNT104" s="12"/>
      <c r="WNU104" s="12"/>
      <c r="WNV104" s="12"/>
      <c r="WNW104" s="12"/>
      <c r="WNX104" s="12"/>
      <c r="WNY104" s="12"/>
      <c r="WNZ104" s="12"/>
      <c r="WOA104" s="12"/>
      <c r="WOB104" s="12"/>
      <c r="WOC104" s="12"/>
      <c r="WOD104" s="12"/>
      <c r="WOE104" s="12"/>
      <c r="WOF104" s="12"/>
      <c r="WOG104" s="12"/>
      <c r="WOH104" s="12"/>
      <c r="WOI104" s="12"/>
      <c r="WOJ104" s="12"/>
      <c r="WOK104" s="12"/>
      <c r="WOL104" s="12"/>
      <c r="WOM104" s="12"/>
      <c r="WON104" s="12"/>
      <c r="WOO104" s="12"/>
      <c r="WOP104" s="12"/>
      <c r="WOQ104" s="12"/>
      <c r="WOR104" s="12"/>
      <c r="WOS104" s="12"/>
      <c r="WOT104" s="12"/>
      <c r="WOU104" s="12"/>
      <c r="WOV104" s="12"/>
      <c r="WOW104" s="12"/>
      <c r="WOX104" s="12"/>
      <c r="WOY104" s="12"/>
      <c r="WOZ104" s="12"/>
      <c r="WPA104" s="12"/>
      <c r="WPB104" s="12"/>
      <c r="WPC104" s="12"/>
      <c r="WPD104" s="12"/>
      <c r="WPE104" s="12"/>
      <c r="WPF104" s="12"/>
      <c r="WPG104" s="12"/>
      <c r="WPH104" s="12"/>
      <c r="WPI104" s="12"/>
      <c r="WPJ104" s="12"/>
      <c r="WPK104" s="12"/>
      <c r="WPL104" s="12"/>
      <c r="WPM104" s="12"/>
      <c r="WPN104" s="12"/>
      <c r="WPO104" s="12"/>
      <c r="WPP104" s="12"/>
      <c r="WPQ104" s="12"/>
      <c r="WPR104" s="12"/>
      <c r="WPS104" s="12"/>
      <c r="WPT104" s="12"/>
      <c r="WPU104" s="12"/>
      <c r="WPV104" s="12"/>
      <c r="WPW104" s="12"/>
      <c r="WPX104" s="12"/>
      <c r="WPY104" s="12"/>
      <c r="WPZ104" s="12"/>
      <c r="WQA104" s="12"/>
      <c r="WQB104" s="12"/>
      <c r="WQC104" s="12"/>
      <c r="WQD104" s="12"/>
      <c r="WQE104" s="12"/>
      <c r="WQF104" s="12"/>
      <c r="WQG104" s="12"/>
      <c r="WQH104" s="12"/>
      <c r="WQI104" s="12"/>
      <c r="WQJ104" s="12"/>
      <c r="WQK104" s="12"/>
      <c r="WQL104" s="12"/>
      <c r="WQM104" s="12"/>
      <c r="WQN104" s="12"/>
      <c r="WQO104" s="12"/>
      <c r="WQP104" s="12"/>
      <c r="WQQ104" s="12"/>
      <c r="WQR104" s="12"/>
      <c r="WQS104" s="12"/>
      <c r="WQT104" s="12"/>
      <c r="WQU104" s="12"/>
      <c r="WQV104" s="12"/>
      <c r="WQW104" s="12"/>
      <c r="WQX104" s="12"/>
      <c r="WQY104" s="12"/>
      <c r="WQZ104" s="12"/>
      <c r="WRA104" s="12"/>
      <c r="WRB104" s="12"/>
      <c r="WRC104" s="12"/>
      <c r="WRD104" s="12"/>
      <c r="WRE104" s="12"/>
      <c r="WRF104" s="12"/>
      <c r="WRG104" s="12"/>
      <c r="WRH104" s="12"/>
      <c r="WRI104" s="12"/>
      <c r="WRJ104" s="12"/>
      <c r="WRK104" s="12"/>
      <c r="WRL104" s="12"/>
      <c r="WRM104" s="12"/>
      <c r="WRN104" s="12"/>
      <c r="WRO104" s="12"/>
      <c r="WRP104" s="12"/>
      <c r="WRQ104" s="12"/>
      <c r="WRR104" s="12"/>
      <c r="WRS104" s="12"/>
      <c r="WRT104" s="12"/>
      <c r="WRU104" s="12"/>
      <c r="WRV104" s="12"/>
      <c r="WRW104" s="12"/>
      <c r="WRX104" s="12"/>
      <c r="WRY104" s="12"/>
      <c r="WRZ104" s="12"/>
      <c r="WSA104" s="12"/>
      <c r="WSB104" s="12"/>
      <c r="WSC104" s="12"/>
      <c r="WSD104" s="12"/>
      <c r="WSE104" s="12"/>
      <c r="WSF104" s="12"/>
      <c r="WSG104" s="12"/>
      <c r="WSH104" s="12"/>
      <c r="WSI104" s="12"/>
      <c r="WSJ104" s="12"/>
      <c r="WSK104" s="12"/>
      <c r="WSL104" s="12"/>
      <c r="WSM104" s="12"/>
      <c r="WSN104" s="12"/>
      <c r="WSO104" s="12"/>
      <c r="WSP104" s="12"/>
      <c r="WSQ104" s="12"/>
      <c r="WSR104" s="12"/>
      <c r="WSS104" s="12"/>
      <c r="WST104" s="12"/>
      <c r="WSU104" s="12"/>
      <c r="WSV104" s="12"/>
      <c r="WSW104" s="12"/>
      <c r="WSX104" s="12"/>
      <c r="WSY104" s="12"/>
      <c r="WSZ104" s="12"/>
      <c r="WTA104" s="12"/>
      <c r="WTB104" s="12"/>
      <c r="WTC104" s="12"/>
      <c r="WTD104" s="12"/>
      <c r="WTE104" s="12"/>
      <c r="WTF104" s="12"/>
      <c r="WTG104" s="12"/>
      <c r="WTH104" s="12"/>
      <c r="WTI104" s="12"/>
      <c r="WTJ104" s="12"/>
      <c r="WTK104" s="12"/>
      <c r="WTL104" s="12"/>
      <c r="WTM104" s="12"/>
      <c r="WTN104" s="12"/>
      <c r="WTO104" s="12"/>
      <c r="WTP104" s="12"/>
      <c r="WTQ104" s="12"/>
      <c r="WTR104" s="12"/>
      <c r="WTS104" s="12"/>
      <c r="WTT104" s="12"/>
      <c r="WTU104" s="12"/>
      <c r="WTV104" s="12"/>
      <c r="WTW104" s="12"/>
      <c r="WTX104" s="12"/>
      <c r="WTY104" s="12"/>
      <c r="WTZ104" s="12"/>
      <c r="WUA104" s="12"/>
      <c r="WUB104" s="12"/>
      <c r="WUC104" s="12"/>
      <c r="WUD104" s="12"/>
      <c r="WUE104" s="12"/>
      <c r="WUF104" s="12"/>
      <c r="WUG104" s="12"/>
      <c r="WUH104" s="12"/>
      <c r="WUI104" s="12"/>
      <c r="WUJ104" s="12"/>
      <c r="WUK104" s="12"/>
      <c r="WUL104" s="12"/>
      <c r="WUM104" s="12"/>
      <c r="WUN104" s="12"/>
      <c r="WUO104" s="12"/>
      <c r="WUP104" s="12"/>
      <c r="WUQ104" s="12"/>
      <c r="WUR104" s="12"/>
      <c r="WUS104" s="12"/>
      <c r="WUT104" s="12"/>
      <c r="WUU104" s="12"/>
      <c r="WUV104" s="12"/>
      <c r="WUW104" s="12"/>
      <c r="WUX104" s="12"/>
      <c r="WUY104" s="12"/>
      <c r="WUZ104" s="12"/>
      <c r="WVA104" s="12"/>
      <c r="WVB104" s="12"/>
      <c r="WVC104" s="12"/>
      <c r="WVD104" s="12"/>
      <c r="WVE104" s="12"/>
      <c r="WVF104" s="12"/>
      <c r="WVG104" s="12"/>
      <c r="WVH104" s="12"/>
      <c r="WVI104" s="12"/>
      <c r="WVJ104" s="12"/>
      <c r="WVK104" s="12"/>
      <c r="WVL104" s="12"/>
      <c r="WVM104" s="12"/>
      <c r="WVN104" s="12"/>
      <c r="WVO104" s="12"/>
      <c r="WVP104" s="12"/>
      <c r="WVQ104" s="12"/>
      <c r="WVR104" s="12"/>
      <c r="WVS104" s="12"/>
      <c r="WVT104" s="12"/>
      <c r="WVU104" s="12"/>
      <c r="WVV104" s="12"/>
      <c r="WVW104" s="12"/>
      <c r="WVX104" s="12"/>
      <c r="WVY104" s="12"/>
      <c r="WVZ104" s="12"/>
      <c r="WWA104" s="12"/>
      <c r="WWB104" s="12"/>
      <c r="WWC104" s="12"/>
      <c r="WWD104" s="12"/>
      <c r="WWE104" s="12"/>
      <c r="WWF104" s="12"/>
      <c r="WWG104" s="12"/>
      <c r="WWH104" s="12"/>
      <c r="WWI104" s="12"/>
      <c r="WWJ104" s="12"/>
      <c r="WWK104" s="12"/>
      <c r="WWL104" s="12"/>
      <c r="WWM104" s="12"/>
      <c r="WWN104" s="12"/>
      <c r="WWO104" s="12"/>
      <c r="WWP104" s="12"/>
      <c r="WWQ104" s="12"/>
      <c r="WWR104" s="12"/>
      <c r="WWS104" s="12"/>
      <c r="WWT104" s="12"/>
      <c r="WWU104" s="12"/>
      <c r="WWV104" s="12"/>
      <c r="WWW104" s="12"/>
      <c r="WWX104" s="12"/>
      <c r="WWY104" s="12"/>
      <c r="WWZ104" s="12"/>
      <c r="WXA104" s="12"/>
      <c r="WXB104" s="12"/>
      <c r="WXC104" s="12"/>
      <c r="WXD104" s="12"/>
      <c r="WXE104" s="12"/>
      <c r="WXF104" s="12"/>
      <c r="WXG104" s="12"/>
      <c r="WXH104" s="12"/>
      <c r="WXI104" s="12"/>
      <c r="WXJ104" s="12"/>
      <c r="WXK104" s="12"/>
      <c r="WXL104" s="12"/>
      <c r="WXM104" s="12"/>
      <c r="WXN104" s="12"/>
      <c r="WXO104" s="12"/>
      <c r="WXP104" s="12"/>
      <c r="WXQ104" s="12"/>
      <c r="WXR104" s="12"/>
      <c r="WXS104" s="12"/>
      <c r="WXT104" s="12"/>
      <c r="WXU104" s="12"/>
      <c r="WXV104" s="12"/>
      <c r="WXW104" s="12"/>
      <c r="WXX104" s="12"/>
      <c r="WXY104" s="12"/>
      <c r="WXZ104" s="12"/>
      <c r="WYA104" s="12"/>
      <c r="WYB104" s="12"/>
      <c r="WYC104" s="12"/>
      <c r="WYD104" s="12"/>
      <c r="WYE104" s="12"/>
      <c r="WYF104" s="12"/>
      <c r="WYG104" s="12"/>
      <c r="WYH104" s="12"/>
      <c r="WYI104" s="12"/>
      <c r="WYJ104" s="12"/>
      <c r="WYK104" s="12"/>
      <c r="WYL104" s="12"/>
      <c r="WYM104" s="12"/>
      <c r="WYN104" s="12"/>
      <c r="WYO104" s="12"/>
      <c r="WYP104" s="12"/>
      <c r="WYQ104" s="12"/>
      <c r="WYR104" s="12"/>
      <c r="WYS104" s="12"/>
      <c r="WYT104" s="12"/>
      <c r="WYU104" s="12"/>
      <c r="WYV104" s="12"/>
      <c r="WYW104" s="12"/>
      <c r="WYX104" s="12"/>
      <c r="WYY104" s="12"/>
      <c r="WYZ104" s="12"/>
      <c r="WZA104" s="12"/>
      <c r="WZB104" s="12"/>
      <c r="WZC104" s="12"/>
      <c r="WZD104" s="12"/>
      <c r="WZE104" s="12"/>
      <c r="WZF104" s="12"/>
      <c r="WZG104" s="12"/>
      <c r="WZH104" s="12"/>
      <c r="WZI104" s="12"/>
      <c r="WZJ104" s="12"/>
      <c r="WZK104" s="12"/>
      <c r="WZL104" s="12"/>
      <c r="WZM104" s="12"/>
      <c r="WZN104" s="12"/>
      <c r="WZO104" s="12"/>
      <c r="WZP104" s="12"/>
      <c r="WZQ104" s="12"/>
      <c r="WZR104" s="12"/>
      <c r="WZS104" s="12"/>
      <c r="WZT104" s="12"/>
      <c r="WZU104" s="12"/>
      <c r="WZV104" s="12"/>
      <c r="WZW104" s="12"/>
      <c r="WZX104" s="12"/>
      <c r="WZY104" s="12"/>
      <c r="WZZ104" s="12"/>
      <c r="XAA104" s="12"/>
      <c r="XAB104" s="12"/>
      <c r="XAC104" s="12"/>
      <c r="XAD104" s="12"/>
      <c r="XAE104" s="12"/>
      <c r="XAF104" s="12"/>
      <c r="XAG104" s="12"/>
      <c r="XAH104" s="12"/>
      <c r="XAI104" s="12"/>
      <c r="XAJ104" s="12"/>
      <c r="XAK104" s="12"/>
      <c r="XAL104" s="12"/>
      <c r="XAM104" s="12"/>
      <c r="XAN104" s="12"/>
      <c r="XAO104" s="12"/>
      <c r="XAP104" s="12"/>
      <c r="XAQ104" s="12"/>
      <c r="XAR104" s="12"/>
      <c r="XAS104" s="12"/>
      <c r="XAT104" s="12"/>
      <c r="XAU104" s="12"/>
      <c r="XAV104" s="12"/>
      <c r="XAW104" s="12"/>
      <c r="XAX104" s="12"/>
      <c r="XAY104" s="12"/>
      <c r="XAZ104" s="12"/>
      <c r="XBA104" s="12"/>
      <c r="XBB104" s="12"/>
      <c r="XBC104" s="12"/>
      <c r="XBD104" s="12"/>
      <c r="XBE104" s="12"/>
      <c r="XBF104" s="12"/>
      <c r="XBG104" s="12"/>
      <c r="XBH104" s="12"/>
      <c r="XBI104" s="12"/>
      <c r="XBJ104" s="12"/>
      <c r="XBK104" s="12"/>
      <c r="XBL104" s="12"/>
      <c r="XBM104" s="12"/>
      <c r="XBN104" s="12"/>
      <c r="XBO104" s="12"/>
      <c r="XBP104" s="12"/>
      <c r="XBQ104" s="12"/>
      <c r="XBR104" s="12"/>
      <c r="XBS104" s="12"/>
      <c r="XBT104" s="12"/>
      <c r="XBU104" s="12"/>
      <c r="XBV104" s="12"/>
      <c r="XBW104" s="12"/>
      <c r="XBX104" s="12"/>
      <c r="XBY104" s="12"/>
      <c r="XBZ104" s="12"/>
      <c r="XCA104" s="12"/>
      <c r="XCB104" s="12"/>
      <c r="XCC104" s="12"/>
      <c r="XCD104" s="12"/>
      <c r="XCE104" s="12"/>
      <c r="XCF104" s="12"/>
      <c r="XCG104" s="12"/>
      <c r="XCH104" s="12"/>
      <c r="XCI104" s="12"/>
      <c r="XCJ104" s="12"/>
      <c r="XCK104" s="12"/>
      <c r="XCL104" s="12"/>
      <c r="XCM104" s="12"/>
      <c r="XCN104" s="12"/>
      <c r="XCO104" s="12"/>
      <c r="XCP104" s="12"/>
      <c r="XCQ104" s="12"/>
      <c r="XCR104" s="12"/>
      <c r="XCS104" s="12"/>
      <c r="XCT104" s="12"/>
      <c r="XCU104" s="12"/>
      <c r="XCV104" s="12"/>
      <c r="XCW104" s="12"/>
      <c r="XCX104" s="12"/>
      <c r="XCY104" s="12"/>
      <c r="XCZ104" s="12"/>
      <c r="XDA104" s="12"/>
      <c r="XDB104" s="12"/>
      <c r="XDC104" s="12"/>
      <c r="XDD104" s="12"/>
      <c r="XDE104" s="12"/>
      <c r="XDF104" s="12"/>
      <c r="XDG104" s="12"/>
      <c r="XDH104" s="12"/>
      <c r="XDI104" s="12"/>
      <c r="XDJ104" s="12"/>
      <c r="XDK104" s="12"/>
      <c r="XDL104" s="12"/>
      <c r="XDM104" s="12"/>
      <c r="XDN104" s="12"/>
      <c r="XDO104" s="12"/>
      <c r="XDP104" s="12"/>
      <c r="XDQ104" s="12"/>
      <c r="XDR104" s="12"/>
      <c r="XDS104" s="12"/>
      <c r="XDT104" s="12"/>
      <c r="XDU104" s="12"/>
      <c r="XDV104" s="12"/>
      <c r="XDW104" s="12"/>
      <c r="XDX104" s="12"/>
      <c r="XDY104" s="12"/>
      <c r="XDZ104" s="12"/>
      <c r="XEA104" s="12"/>
      <c r="XEB104" s="12"/>
      <c r="XEC104" s="12"/>
      <c r="XED104" s="12"/>
      <c r="XEE104" s="12"/>
      <c r="XEF104" s="12"/>
      <c r="XEG104" s="12"/>
      <c r="XEH104" s="12"/>
      <c r="XEI104" s="12"/>
      <c r="XEJ104" s="12"/>
      <c r="XEK104" s="12"/>
      <c r="XEL104" s="12"/>
      <c r="XEM104" s="12"/>
      <c r="XEN104" s="12"/>
      <c r="XEO104" s="12"/>
      <c r="XEP104" s="12"/>
      <c r="XEQ104" s="12"/>
      <c r="XER104" s="12"/>
      <c r="XES104" s="12"/>
      <c r="XET104" s="12"/>
      <c r="XEU104" s="12"/>
      <c r="XEV104" s="12"/>
      <c r="XEW104" s="12"/>
      <c r="XEX104" s="12"/>
      <c r="XEY104" s="12"/>
      <c r="XEZ104" s="12"/>
      <c r="XFA104" s="12"/>
      <c r="XFB104" s="740"/>
      <c r="XFC104" s="740"/>
      <c r="XFD104" s="740"/>
    </row>
    <row r="105" spans="1:16384" s="739" customFormat="1" ht="15.75" thickBot="1">
      <c r="A105" s="725"/>
      <c r="B105" s="736" t="s">
        <v>208</v>
      </c>
      <c r="C105" s="736" t="s">
        <v>693</v>
      </c>
      <c r="D105" s="736" t="s">
        <v>4</v>
      </c>
      <c r="E105" s="736" t="s">
        <v>689</v>
      </c>
      <c r="F105" s="773" t="s">
        <v>29</v>
      </c>
      <c r="G105" s="773" t="s">
        <v>694</v>
      </c>
      <c r="H105" s="742">
        <v>2014</v>
      </c>
      <c r="I105" s="737" t="s">
        <v>580</v>
      </c>
      <c r="J105" s="737" t="s">
        <v>595</v>
      </c>
      <c r="K105" s="743"/>
      <c r="L105" s="680">
        <v>0</v>
      </c>
      <c r="M105" s="680">
        <v>0</v>
      </c>
      <c r="N105" s="680">
        <v>0</v>
      </c>
      <c r="O105" s="738">
        <v>32.895491550000003</v>
      </c>
      <c r="P105" s="738">
        <v>30.92814448</v>
      </c>
      <c r="Q105" s="738">
        <v>29.928624599999999</v>
      </c>
      <c r="R105" s="738">
        <v>29.928624599999999</v>
      </c>
      <c r="S105" s="738">
        <v>29.928624599999999</v>
      </c>
      <c r="T105" s="738">
        <v>29.928624599999999</v>
      </c>
      <c r="U105" s="738">
        <v>29.928624599999999</v>
      </c>
      <c r="V105" s="738">
        <v>29.846530789999999</v>
      </c>
      <c r="W105" s="738">
        <v>29.846530789999999</v>
      </c>
      <c r="X105" s="738">
        <v>26.019777690000002</v>
      </c>
      <c r="Y105" s="738">
        <v>18.921863909999999</v>
      </c>
      <c r="Z105" s="738">
        <v>18.921419360000002</v>
      </c>
      <c r="AA105" s="738">
        <v>18.921419360000002</v>
      </c>
      <c r="AB105" s="738">
        <v>18.8857654</v>
      </c>
      <c r="AC105" s="738">
        <v>18.8857654</v>
      </c>
      <c r="AD105" s="738">
        <v>18.784562730000001</v>
      </c>
      <c r="AE105" s="738">
        <v>8.5141963930000006</v>
      </c>
      <c r="AF105" s="738">
        <v>8.5141963930000006</v>
      </c>
      <c r="AG105" s="738">
        <v>8.5141963930000006</v>
      </c>
      <c r="AH105" s="738">
        <v>8.5141963930000006</v>
      </c>
      <c r="AI105" s="738">
        <v>0</v>
      </c>
      <c r="AJ105" s="738">
        <v>0</v>
      </c>
      <c r="AK105" s="738">
        <v>0</v>
      </c>
      <c r="AL105" s="738">
        <v>0</v>
      </c>
      <c r="AM105" s="738">
        <v>0</v>
      </c>
      <c r="AN105" s="738">
        <v>0</v>
      </c>
      <c r="AO105" s="738">
        <v>0</v>
      </c>
      <c r="AP105" s="743"/>
      <c r="AQ105" s="680">
        <v>0</v>
      </c>
      <c r="AR105" s="680">
        <v>0</v>
      </c>
      <c r="AS105" s="680">
        <v>0</v>
      </c>
      <c r="AT105" s="738">
        <v>436742.07799999998</v>
      </c>
      <c r="AU105" s="738">
        <v>406632.9178</v>
      </c>
      <c r="AV105" s="738">
        <v>391940.59149999998</v>
      </c>
      <c r="AW105" s="738">
        <v>391940.59149999998</v>
      </c>
      <c r="AX105" s="738">
        <v>391940.59149999998</v>
      </c>
      <c r="AY105" s="738">
        <v>391940.59149999998</v>
      </c>
      <c r="AZ105" s="738">
        <v>391940.59149999998</v>
      </c>
      <c r="BA105" s="738">
        <v>391221.4498</v>
      </c>
      <c r="BB105" s="738">
        <v>391221.4498</v>
      </c>
      <c r="BC105" s="738">
        <v>330263.85590000002</v>
      </c>
      <c r="BD105" s="738">
        <v>300273.23599999998</v>
      </c>
      <c r="BE105" s="738">
        <v>296609.69309999997</v>
      </c>
      <c r="BF105" s="738">
        <v>296609.69309999997</v>
      </c>
      <c r="BG105" s="738">
        <v>294883.08970000001</v>
      </c>
      <c r="BH105" s="738">
        <v>294883.08970000001</v>
      </c>
      <c r="BI105" s="738">
        <v>294360.26689999999</v>
      </c>
      <c r="BJ105" s="738">
        <v>135625.40160000001</v>
      </c>
      <c r="BK105" s="738">
        <v>135625.40160000001</v>
      </c>
      <c r="BL105" s="738">
        <v>135625.40160000001</v>
      </c>
      <c r="BM105" s="738">
        <v>135625.40160000001</v>
      </c>
      <c r="BN105" s="738">
        <v>0</v>
      </c>
      <c r="BO105" s="738">
        <v>0</v>
      </c>
      <c r="BP105" s="738">
        <v>0</v>
      </c>
      <c r="BQ105" s="738">
        <v>0</v>
      </c>
      <c r="BR105" s="738">
        <v>0</v>
      </c>
      <c r="BS105" s="738">
        <v>0</v>
      </c>
      <c r="BT105" s="738">
        <v>0</v>
      </c>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12"/>
      <c r="OI105" s="12"/>
      <c r="OJ105" s="12"/>
      <c r="OK105" s="12"/>
      <c r="OL105" s="12"/>
      <c r="OM105" s="12"/>
      <c r="ON105" s="12"/>
      <c r="OO105" s="12"/>
      <c r="OP105" s="12"/>
      <c r="OQ105" s="12"/>
      <c r="OR105" s="12"/>
      <c r="OS105" s="12"/>
      <c r="OT105" s="12"/>
      <c r="OU105" s="12"/>
      <c r="OV105" s="12"/>
      <c r="OW105" s="12"/>
      <c r="OX105" s="12"/>
      <c r="OY105" s="12"/>
      <c r="OZ105" s="12"/>
      <c r="PA105" s="12"/>
      <c r="PB105" s="12"/>
      <c r="PC105" s="12"/>
      <c r="PD105" s="12"/>
      <c r="PE105" s="12"/>
      <c r="PF105" s="12"/>
      <c r="PG105" s="12"/>
      <c r="PH105" s="12"/>
      <c r="PI105" s="12"/>
      <c r="PJ105" s="12"/>
      <c r="PK105" s="12"/>
      <c r="PL105" s="12"/>
      <c r="PM105" s="12"/>
      <c r="PN105" s="12"/>
      <c r="PO105" s="12"/>
      <c r="PP105" s="12"/>
      <c r="PQ105" s="12"/>
      <c r="PR105" s="12"/>
      <c r="PS105" s="12"/>
      <c r="PT105" s="12"/>
      <c r="PU105" s="12"/>
      <c r="PV105" s="12"/>
      <c r="PW105" s="12"/>
      <c r="PX105" s="12"/>
      <c r="PY105" s="12"/>
      <c r="PZ105" s="12"/>
      <c r="QA105" s="12"/>
      <c r="QB105" s="12"/>
      <c r="QC105" s="12"/>
      <c r="QD105" s="12"/>
      <c r="QE105" s="12"/>
      <c r="QF105" s="12"/>
      <c r="QG105" s="12"/>
      <c r="QH105" s="12"/>
      <c r="QI105" s="12"/>
      <c r="QJ105" s="12"/>
      <c r="QK105" s="12"/>
      <c r="QL105" s="12"/>
      <c r="QM105" s="12"/>
      <c r="QN105" s="12"/>
      <c r="QO105" s="12"/>
      <c r="QP105" s="12"/>
      <c r="QQ105" s="12"/>
      <c r="QR105" s="12"/>
      <c r="QS105" s="12"/>
      <c r="QT105" s="12"/>
      <c r="QU105" s="12"/>
      <c r="QV105" s="12"/>
      <c r="QW105" s="12"/>
      <c r="QX105" s="12"/>
      <c r="QY105" s="12"/>
      <c r="QZ105" s="12"/>
      <c r="RA105" s="12"/>
      <c r="RB105" s="12"/>
      <c r="RC105" s="12"/>
      <c r="RD105" s="12"/>
      <c r="RE105" s="12"/>
      <c r="RF105" s="12"/>
      <c r="RG105" s="12"/>
      <c r="RH105" s="12"/>
      <c r="RI105" s="12"/>
      <c r="RJ105" s="12"/>
      <c r="RK105" s="12"/>
      <c r="RL105" s="12"/>
      <c r="RM105" s="12"/>
      <c r="RN105" s="12"/>
      <c r="RO105" s="12"/>
      <c r="RP105" s="12"/>
      <c r="RQ105" s="12"/>
      <c r="RR105" s="12"/>
      <c r="RS105" s="12"/>
      <c r="RT105" s="12"/>
      <c r="RU105" s="12"/>
      <c r="RV105" s="12"/>
      <c r="RW105" s="12"/>
      <c r="RX105" s="12"/>
      <c r="RY105" s="12"/>
      <c r="RZ105" s="12"/>
      <c r="SA105" s="12"/>
      <c r="SB105" s="12"/>
      <c r="SC105" s="12"/>
      <c r="SD105" s="12"/>
      <c r="SE105" s="12"/>
      <c r="SF105" s="12"/>
      <c r="SG105" s="12"/>
      <c r="SH105" s="12"/>
      <c r="SI105" s="12"/>
      <c r="SJ105" s="12"/>
      <c r="SK105" s="12"/>
      <c r="SL105" s="12"/>
      <c r="SM105" s="12"/>
      <c r="SN105" s="12"/>
      <c r="SO105" s="12"/>
      <c r="SP105" s="12"/>
      <c r="SQ105" s="12"/>
      <c r="SR105" s="12"/>
      <c r="SS105" s="12"/>
      <c r="ST105" s="12"/>
      <c r="SU105" s="12"/>
      <c r="SV105" s="12"/>
      <c r="SW105" s="12"/>
      <c r="SX105" s="12"/>
      <c r="SY105" s="12"/>
      <c r="SZ105" s="12"/>
      <c r="TA105" s="12"/>
      <c r="TB105" s="12"/>
      <c r="TC105" s="12"/>
      <c r="TD105" s="12"/>
      <c r="TE105" s="12"/>
      <c r="TF105" s="12"/>
      <c r="TG105" s="12"/>
      <c r="TH105" s="12"/>
      <c r="TI105" s="12"/>
      <c r="TJ105" s="12"/>
      <c r="TK105" s="12"/>
      <c r="TL105" s="12"/>
      <c r="TM105" s="12"/>
      <c r="TN105" s="12"/>
      <c r="TO105" s="12"/>
      <c r="TP105" s="12"/>
      <c r="TQ105" s="12"/>
      <c r="TR105" s="12"/>
      <c r="TS105" s="12"/>
      <c r="TT105" s="12"/>
      <c r="TU105" s="12"/>
      <c r="TV105" s="12"/>
      <c r="TW105" s="12"/>
      <c r="TX105" s="12"/>
      <c r="TY105" s="12"/>
      <c r="TZ105" s="12"/>
      <c r="UA105" s="12"/>
      <c r="UB105" s="12"/>
      <c r="UC105" s="12"/>
      <c r="UD105" s="12"/>
      <c r="UE105" s="12"/>
      <c r="UF105" s="12"/>
      <c r="UG105" s="12"/>
      <c r="UH105" s="12"/>
      <c r="UI105" s="12"/>
      <c r="UJ105" s="12"/>
      <c r="UK105" s="12"/>
      <c r="UL105" s="12"/>
      <c r="UM105" s="12"/>
      <c r="UN105" s="12"/>
      <c r="UO105" s="12"/>
      <c r="UP105" s="12"/>
      <c r="UQ105" s="12"/>
      <c r="UR105" s="12"/>
      <c r="US105" s="12"/>
      <c r="UT105" s="12"/>
      <c r="UU105" s="12"/>
      <c r="UV105" s="12"/>
      <c r="UW105" s="12"/>
      <c r="UX105" s="12"/>
      <c r="UY105" s="12"/>
      <c r="UZ105" s="12"/>
      <c r="VA105" s="12"/>
      <c r="VB105" s="12"/>
      <c r="VC105" s="12"/>
      <c r="VD105" s="12"/>
      <c r="VE105" s="12"/>
      <c r="VF105" s="12"/>
      <c r="VG105" s="12"/>
      <c r="VH105" s="12"/>
      <c r="VI105" s="12"/>
      <c r="VJ105" s="12"/>
      <c r="VK105" s="12"/>
      <c r="VL105" s="12"/>
      <c r="VM105" s="12"/>
      <c r="VN105" s="12"/>
      <c r="VO105" s="12"/>
      <c r="VP105" s="12"/>
      <c r="VQ105" s="12"/>
      <c r="VR105" s="12"/>
      <c r="VS105" s="12"/>
      <c r="VT105" s="12"/>
      <c r="VU105" s="12"/>
      <c r="VV105" s="12"/>
      <c r="VW105" s="12"/>
      <c r="VX105" s="12"/>
      <c r="VY105" s="12"/>
      <c r="VZ105" s="12"/>
      <c r="WA105" s="12"/>
      <c r="WB105" s="12"/>
      <c r="WC105" s="12"/>
      <c r="WD105" s="12"/>
      <c r="WE105" s="12"/>
      <c r="WF105" s="12"/>
      <c r="WG105" s="12"/>
      <c r="WH105" s="12"/>
      <c r="WI105" s="12"/>
      <c r="WJ105" s="12"/>
      <c r="WK105" s="12"/>
      <c r="WL105" s="12"/>
      <c r="WM105" s="12"/>
      <c r="WN105" s="12"/>
      <c r="WO105" s="12"/>
      <c r="WP105" s="12"/>
      <c r="WQ105" s="12"/>
      <c r="WR105" s="12"/>
      <c r="WS105" s="12"/>
      <c r="WT105" s="12"/>
      <c r="WU105" s="12"/>
      <c r="WV105" s="12"/>
      <c r="WW105" s="12"/>
      <c r="WX105" s="12"/>
      <c r="WY105" s="12"/>
      <c r="WZ105" s="12"/>
      <c r="XA105" s="12"/>
      <c r="XB105" s="12"/>
      <c r="XC105" s="12"/>
      <c r="XD105" s="12"/>
      <c r="XE105" s="12"/>
      <c r="XF105" s="12"/>
      <c r="XG105" s="12"/>
      <c r="XH105" s="12"/>
      <c r="XI105" s="12"/>
      <c r="XJ105" s="12"/>
      <c r="XK105" s="12"/>
      <c r="XL105" s="12"/>
      <c r="XM105" s="12"/>
      <c r="XN105" s="12"/>
      <c r="XO105" s="12"/>
      <c r="XP105" s="12"/>
      <c r="XQ105" s="12"/>
      <c r="XR105" s="12"/>
      <c r="XS105" s="12"/>
      <c r="XT105" s="12"/>
      <c r="XU105" s="12"/>
      <c r="XV105" s="12"/>
      <c r="XW105" s="12"/>
      <c r="XX105" s="12"/>
      <c r="XY105" s="12"/>
      <c r="XZ105" s="12"/>
      <c r="YA105" s="12"/>
      <c r="YB105" s="12"/>
      <c r="YC105" s="12"/>
      <c r="YD105" s="12"/>
      <c r="YE105" s="12"/>
      <c r="YF105" s="12"/>
      <c r="YG105" s="12"/>
      <c r="YH105" s="12"/>
      <c r="YI105" s="12"/>
      <c r="YJ105" s="12"/>
      <c r="YK105" s="12"/>
      <c r="YL105" s="12"/>
      <c r="YM105" s="12"/>
      <c r="YN105" s="12"/>
      <c r="YO105" s="12"/>
      <c r="YP105" s="12"/>
      <c r="YQ105" s="12"/>
      <c r="YR105" s="12"/>
      <c r="YS105" s="12"/>
      <c r="YT105" s="12"/>
      <c r="YU105" s="12"/>
      <c r="YV105" s="12"/>
      <c r="YW105" s="12"/>
      <c r="YX105" s="12"/>
      <c r="YY105" s="12"/>
      <c r="YZ105" s="12"/>
      <c r="ZA105" s="12"/>
      <c r="ZB105" s="12"/>
      <c r="ZC105" s="12"/>
      <c r="ZD105" s="12"/>
      <c r="ZE105" s="12"/>
      <c r="ZF105" s="12"/>
      <c r="ZG105" s="12"/>
      <c r="ZH105" s="12"/>
      <c r="ZI105" s="12"/>
      <c r="ZJ105" s="12"/>
      <c r="ZK105" s="12"/>
      <c r="ZL105" s="12"/>
      <c r="ZM105" s="12"/>
      <c r="ZN105" s="12"/>
      <c r="ZO105" s="12"/>
      <c r="ZP105" s="12"/>
      <c r="ZQ105" s="12"/>
      <c r="ZR105" s="12"/>
      <c r="ZS105" s="12"/>
      <c r="ZT105" s="12"/>
      <c r="ZU105" s="12"/>
      <c r="ZV105" s="12"/>
      <c r="ZW105" s="12"/>
      <c r="ZX105" s="12"/>
      <c r="ZY105" s="12"/>
      <c r="ZZ105" s="12"/>
      <c r="AAA105" s="12"/>
      <c r="AAB105" s="12"/>
      <c r="AAC105" s="12"/>
      <c r="AAD105" s="12"/>
      <c r="AAE105" s="12"/>
      <c r="AAF105" s="12"/>
      <c r="AAG105" s="12"/>
      <c r="AAH105" s="12"/>
      <c r="AAI105" s="12"/>
      <c r="AAJ105" s="12"/>
      <c r="AAK105" s="12"/>
      <c r="AAL105" s="12"/>
      <c r="AAM105" s="12"/>
      <c r="AAN105" s="12"/>
      <c r="AAO105" s="12"/>
      <c r="AAP105" s="12"/>
      <c r="AAQ105" s="12"/>
      <c r="AAR105" s="12"/>
      <c r="AAS105" s="12"/>
      <c r="AAT105" s="12"/>
      <c r="AAU105" s="12"/>
      <c r="AAV105" s="12"/>
      <c r="AAW105" s="12"/>
      <c r="AAX105" s="12"/>
      <c r="AAY105" s="12"/>
      <c r="AAZ105" s="12"/>
      <c r="ABA105" s="12"/>
      <c r="ABB105" s="12"/>
      <c r="ABC105" s="12"/>
      <c r="ABD105" s="12"/>
      <c r="ABE105" s="12"/>
      <c r="ABF105" s="12"/>
      <c r="ABG105" s="12"/>
      <c r="ABH105" s="12"/>
      <c r="ABI105" s="12"/>
      <c r="ABJ105" s="12"/>
      <c r="ABK105" s="12"/>
      <c r="ABL105" s="12"/>
      <c r="ABM105" s="12"/>
      <c r="ABN105" s="12"/>
      <c r="ABO105" s="12"/>
      <c r="ABP105" s="12"/>
      <c r="ABQ105" s="12"/>
      <c r="ABR105" s="12"/>
      <c r="ABS105" s="12"/>
      <c r="ABT105" s="12"/>
      <c r="ABU105" s="12"/>
      <c r="ABV105" s="12"/>
      <c r="ABW105" s="12"/>
      <c r="ABX105" s="12"/>
      <c r="ABY105" s="12"/>
      <c r="ABZ105" s="12"/>
      <c r="ACA105" s="12"/>
      <c r="ACB105" s="12"/>
      <c r="ACC105" s="12"/>
      <c r="ACD105" s="12"/>
      <c r="ACE105" s="12"/>
      <c r="ACF105" s="12"/>
      <c r="ACG105" s="12"/>
      <c r="ACH105" s="12"/>
      <c r="ACI105" s="12"/>
      <c r="ACJ105" s="12"/>
      <c r="ACK105" s="12"/>
      <c r="ACL105" s="12"/>
      <c r="ACM105" s="12"/>
      <c r="ACN105" s="12"/>
      <c r="ACO105" s="12"/>
      <c r="ACP105" s="12"/>
      <c r="ACQ105" s="12"/>
      <c r="ACR105" s="12"/>
      <c r="ACS105" s="12"/>
      <c r="ACT105" s="12"/>
      <c r="ACU105" s="12"/>
      <c r="ACV105" s="12"/>
      <c r="ACW105" s="12"/>
      <c r="ACX105" s="12"/>
      <c r="ACY105" s="12"/>
      <c r="ACZ105" s="12"/>
      <c r="ADA105" s="12"/>
      <c r="ADB105" s="12"/>
      <c r="ADC105" s="12"/>
      <c r="ADD105" s="12"/>
      <c r="ADE105" s="12"/>
      <c r="ADF105" s="12"/>
      <c r="ADG105" s="12"/>
      <c r="ADH105" s="12"/>
      <c r="ADI105" s="12"/>
      <c r="ADJ105" s="12"/>
      <c r="ADK105" s="12"/>
      <c r="ADL105" s="12"/>
      <c r="ADM105" s="12"/>
      <c r="ADN105" s="12"/>
      <c r="ADO105" s="12"/>
      <c r="ADP105" s="12"/>
      <c r="ADQ105" s="12"/>
      <c r="ADR105" s="12"/>
      <c r="ADS105" s="12"/>
      <c r="ADT105" s="12"/>
      <c r="ADU105" s="12"/>
      <c r="ADV105" s="12"/>
      <c r="ADW105" s="12"/>
      <c r="ADX105" s="12"/>
      <c r="ADY105" s="12"/>
      <c r="ADZ105" s="12"/>
      <c r="AEA105" s="12"/>
      <c r="AEB105" s="12"/>
      <c r="AEC105" s="12"/>
      <c r="AED105" s="12"/>
      <c r="AEE105" s="12"/>
      <c r="AEF105" s="12"/>
      <c r="AEG105" s="12"/>
      <c r="AEH105" s="12"/>
      <c r="AEI105" s="12"/>
      <c r="AEJ105" s="12"/>
      <c r="AEK105" s="12"/>
      <c r="AEL105" s="12"/>
      <c r="AEM105" s="12"/>
      <c r="AEN105" s="12"/>
      <c r="AEO105" s="12"/>
      <c r="AEP105" s="12"/>
      <c r="AEQ105" s="12"/>
      <c r="AER105" s="12"/>
      <c r="AES105" s="12"/>
      <c r="AET105" s="12"/>
      <c r="AEU105" s="12"/>
      <c r="AEV105" s="12"/>
      <c r="AEW105" s="12"/>
      <c r="AEX105" s="12"/>
      <c r="AEY105" s="12"/>
      <c r="AEZ105" s="12"/>
      <c r="AFA105" s="12"/>
      <c r="AFB105" s="12"/>
      <c r="AFC105" s="12"/>
      <c r="AFD105" s="12"/>
      <c r="AFE105" s="12"/>
      <c r="AFF105" s="12"/>
      <c r="AFG105" s="12"/>
      <c r="AFH105" s="12"/>
      <c r="AFI105" s="12"/>
      <c r="AFJ105" s="12"/>
      <c r="AFK105" s="12"/>
      <c r="AFL105" s="12"/>
      <c r="AFM105" s="12"/>
      <c r="AFN105" s="12"/>
      <c r="AFO105" s="12"/>
      <c r="AFP105" s="12"/>
      <c r="AFQ105" s="12"/>
      <c r="AFR105" s="12"/>
      <c r="AFS105" s="12"/>
      <c r="AFT105" s="12"/>
      <c r="AFU105" s="12"/>
      <c r="AFV105" s="12"/>
      <c r="AFW105" s="12"/>
      <c r="AFX105" s="12"/>
      <c r="AFY105" s="12"/>
      <c r="AFZ105" s="12"/>
      <c r="AGA105" s="12"/>
      <c r="AGB105" s="12"/>
      <c r="AGC105" s="12"/>
      <c r="AGD105" s="12"/>
      <c r="AGE105" s="12"/>
      <c r="AGF105" s="12"/>
      <c r="AGG105" s="12"/>
      <c r="AGH105" s="12"/>
      <c r="AGI105" s="12"/>
      <c r="AGJ105" s="12"/>
      <c r="AGK105" s="12"/>
      <c r="AGL105" s="12"/>
      <c r="AGM105" s="12"/>
      <c r="AGN105" s="12"/>
      <c r="AGO105" s="12"/>
      <c r="AGP105" s="12"/>
      <c r="AGQ105" s="12"/>
      <c r="AGR105" s="12"/>
      <c r="AGS105" s="12"/>
      <c r="AGT105" s="12"/>
      <c r="AGU105" s="12"/>
      <c r="AGV105" s="12"/>
      <c r="AGW105" s="12"/>
      <c r="AGX105" s="12"/>
      <c r="AGY105" s="12"/>
      <c r="AGZ105" s="12"/>
      <c r="AHA105" s="12"/>
      <c r="AHB105" s="12"/>
      <c r="AHC105" s="12"/>
      <c r="AHD105" s="12"/>
      <c r="AHE105" s="12"/>
      <c r="AHF105" s="12"/>
      <c r="AHG105" s="12"/>
      <c r="AHH105" s="12"/>
      <c r="AHI105" s="12"/>
      <c r="AHJ105" s="12"/>
      <c r="AHK105" s="12"/>
      <c r="AHL105" s="12"/>
      <c r="AHM105" s="12"/>
      <c r="AHN105" s="12"/>
      <c r="AHO105" s="12"/>
      <c r="AHP105" s="12"/>
      <c r="AHQ105" s="12"/>
      <c r="AHR105" s="12"/>
      <c r="AHS105" s="12"/>
      <c r="AHT105" s="12"/>
      <c r="AHU105" s="12"/>
      <c r="AHV105" s="12"/>
      <c r="AHW105" s="12"/>
      <c r="AHX105" s="12"/>
      <c r="AHY105" s="12"/>
      <c r="AHZ105" s="12"/>
      <c r="AIA105" s="12"/>
      <c r="AIB105" s="12"/>
      <c r="AIC105" s="12"/>
      <c r="AID105" s="12"/>
      <c r="AIE105" s="12"/>
      <c r="AIF105" s="12"/>
      <c r="AIG105" s="12"/>
      <c r="AIH105" s="12"/>
      <c r="AII105" s="12"/>
      <c r="AIJ105" s="12"/>
      <c r="AIK105" s="12"/>
      <c r="AIL105" s="12"/>
      <c r="AIM105" s="12"/>
      <c r="AIN105" s="12"/>
      <c r="AIO105" s="12"/>
      <c r="AIP105" s="12"/>
      <c r="AIQ105" s="12"/>
      <c r="AIR105" s="12"/>
      <c r="AIS105" s="12"/>
      <c r="AIT105" s="12"/>
      <c r="AIU105" s="12"/>
      <c r="AIV105" s="12"/>
      <c r="AIW105" s="12"/>
      <c r="AIX105" s="12"/>
      <c r="AIY105" s="12"/>
      <c r="AIZ105" s="12"/>
      <c r="AJA105" s="12"/>
      <c r="AJB105" s="12"/>
      <c r="AJC105" s="12"/>
      <c r="AJD105" s="12"/>
      <c r="AJE105" s="12"/>
      <c r="AJF105" s="12"/>
      <c r="AJG105" s="12"/>
      <c r="AJH105" s="12"/>
      <c r="AJI105" s="12"/>
      <c r="AJJ105" s="12"/>
      <c r="AJK105" s="12"/>
      <c r="AJL105" s="12"/>
      <c r="AJM105" s="12"/>
      <c r="AJN105" s="12"/>
      <c r="AJO105" s="12"/>
      <c r="AJP105" s="12"/>
      <c r="AJQ105" s="12"/>
      <c r="AJR105" s="12"/>
      <c r="AJS105" s="12"/>
      <c r="AJT105" s="12"/>
      <c r="AJU105" s="12"/>
      <c r="AJV105" s="12"/>
      <c r="AJW105" s="12"/>
      <c r="AJX105" s="12"/>
      <c r="AJY105" s="12"/>
      <c r="AJZ105" s="12"/>
      <c r="AKA105" s="12"/>
      <c r="AKB105" s="12"/>
      <c r="AKC105" s="12"/>
      <c r="AKD105" s="12"/>
      <c r="AKE105" s="12"/>
      <c r="AKF105" s="12"/>
      <c r="AKG105" s="12"/>
      <c r="AKH105" s="12"/>
      <c r="AKI105" s="12"/>
      <c r="AKJ105" s="12"/>
      <c r="AKK105" s="12"/>
      <c r="AKL105" s="12"/>
      <c r="AKM105" s="12"/>
      <c r="AKN105" s="12"/>
      <c r="AKO105" s="12"/>
      <c r="AKP105" s="12"/>
      <c r="AKQ105" s="12"/>
      <c r="AKR105" s="12"/>
      <c r="AKS105" s="12"/>
      <c r="AKT105" s="12"/>
      <c r="AKU105" s="12"/>
      <c r="AKV105" s="12"/>
      <c r="AKW105" s="12"/>
      <c r="AKX105" s="12"/>
      <c r="AKY105" s="12"/>
      <c r="AKZ105" s="12"/>
      <c r="ALA105" s="12"/>
      <c r="ALB105" s="12"/>
      <c r="ALC105" s="12"/>
      <c r="ALD105" s="12"/>
      <c r="ALE105" s="12"/>
      <c r="ALF105" s="12"/>
      <c r="ALG105" s="12"/>
      <c r="ALH105" s="12"/>
      <c r="ALI105" s="12"/>
      <c r="ALJ105" s="12"/>
      <c r="ALK105" s="12"/>
      <c r="ALL105" s="12"/>
      <c r="ALM105" s="12"/>
      <c r="ALN105" s="12"/>
      <c r="ALO105" s="12"/>
      <c r="ALP105" s="12"/>
      <c r="ALQ105" s="12"/>
      <c r="ALR105" s="12"/>
      <c r="ALS105" s="12"/>
      <c r="ALT105" s="12"/>
      <c r="ALU105" s="12"/>
      <c r="ALV105" s="12"/>
      <c r="ALW105" s="12"/>
      <c r="ALX105" s="12"/>
      <c r="ALY105" s="12"/>
      <c r="ALZ105" s="12"/>
      <c r="AMA105" s="12"/>
      <c r="AMB105" s="12"/>
      <c r="AMC105" s="12"/>
      <c r="AMD105" s="12"/>
      <c r="AME105" s="12"/>
      <c r="AMF105" s="12"/>
      <c r="AMG105" s="12"/>
      <c r="AMH105" s="12"/>
      <c r="AMI105" s="12"/>
      <c r="AMJ105" s="12"/>
      <c r="AMK105" s="12"/>
      <c r="AML105" s="12"/>
      <c r="AMM105" s="12"/>
      <c r="AMN105" s="12"/>
      <c r="AMO105" s="12"/>
      <c r="AMP105" s="12"/>
      <c r="AMQ105" s="12"/>
      <c r="AMR105" s="12"/>
      <c r="AMS105" s="12"/>
      <c r="AMT105" s="12"/>
      <c r="AMU105" s="12"/>
      <c r="AMV105" s="12"/>
      <c r="AMW105" s="12"/>
      <c r="AMX105" s="12"/>
      <c r="AMY105" s="12"/>
      <c r="AMZ105" s="12"/>
      <c r="ANA105" s="12"/>
      <c r="ANB105" s="12"/>
      <c r="ANC105" s="12"/>
      <c r="AND105" s="12"/>
      <c r="ANE105" s="12"/>
      <c r="ANF105" s="12"/>
      <c r="ANG105" s="12"/>
      <c r="ANH105" s="12"/>
      <c r="ANI105" s="12"/>
      <c r="ANJ105" s="12"/>
      <c r="ANK105" s="12"/>
      <c r="ANL105" s="12"/>
      <c r="ANM105" s="12"/>
      <c r="ANN105" s="12"/>
      <c r="ANO105" s="12"/>
      <c r="ANP105" s="12"/>
      <c r="ANQ105" s="12"/>
      <c r="ANR105" s="12"/>
      <c r="ANS105" s="12"/>
      <c r="ANT105" s="12"/>
      <c r="ANU105" s="12"/>
      <c r="ANV105" s="12"/>
      <c r="ANW105" s="12"/>
      <c r="ANX105" s="12"/>
      <c r="ANY105" s="12"/>
      <c r="ANZ105" s="12"/>
      <c r="AOA105" s="12"/>
      <c r="AOB105" s="12"/>
      <c r="AOC105" s="12"/>
      <c r="AOD105" s="12"/>
      <c r="AOE105" s="12"/>
      <c r="AOF105" s="12"/>
      <c r="AOG105" s="12"/>
      <c r="AOH105" s="12"/>
      <c r="AOI105" s="12"/>
      <c r="AOJ105" s="12"/>
      <c r="AOK105" s="12"/>
      <c r="AOL105" s="12"/>
      <c r="AOM105" s="12"/>
      <c r="AON105" s="12"/>
      <c r="AOO105" s="12"/>
      <c r="AOP105" s="12"/>
      <c r="AOQ105" s="12"/>
      <c r="AOR105" s="12"/>
      <c r="AOS105" s="12"/>
      <c r="AOT105" s="12"/>
      <c r="AOU105" s="12"/>
      <c r="AOV105" s="12"/>
      <c r="AOW105" s="12"/>
      <c r="AOX105" s="12"/>
      <c r="AOY105" s="12"/>
      <c r="AOZ105" s="12"/>
      <c r="APA105" s="12"/>
      <c r="APB105" s="12"/>
      <c r="APC105" s="12"/>
      <c r="APD105" s="12"/>
      <c r="APE105" s="12"/>
      <c r="APF105" s="12"/>
      <c r="APG105" s="12"/>
      <c r="APH105" s="12"/>
      <c r="API105" s="12"/>
      <c r="APJ105" s="12"/>
      <c r="APK105" s="12"/>
      <c r="APL105" s="12"/>
      <c r="APM105" s="12"/>
      <c r="APN105" s="12"/>
      <c r="APO105" s="12"/>
      <c r="APP105" s="12"/>
      <c r="APQ105" s="12"/>
      <c r="APR105" s="12"/>
      <c r="APS105" s="12"/>
      <c r="APT105" s="12"/>
      <c r="APU105" s="12"/>
      <c r="APV105" s="12"/>
      <c r="APW105" s="12"/>
      <c r="APX105" s="12"/>
      <c r="APY105" s="12"/>
      <c r="APZ105" s="12"/>
      <c r="AQA105" s="12"/>
      <c r="AQB105" s="12"/>
      <c r="AQC105" s="12"/>
      <c r="AQD105" s="12"/>
      <c r="AQE105" s="12"/>
      <c r="AQF105" s="12"/>
      <c r="AQG105" s="12"/>
      <c r="AQH105" s="12"/>
      <c r="AQI105" s="12"/>
      <c r="AQJ105" s="12"/>
      <c r="AQK105" s="12"/>
      <c r="AQL105" s="12"/>
      <c r="AQM105" s="12"/>
      <c r="AQN105" s="12"/>
      <c r="AQO105" s="12"/>
      <c r="AQP105" s="12"/>
      <c r="AQQ105" s="12"/>
      <c r="AQR105" s="12"/>
      <c r="AQS105" s="12"/>
      <c r="AQT105" s="12"/>
      <c r="AQU105" s="12"/>
      <c r="AQV105" s="12"/>
      <c r="AQW105" s="12"/>
      <c r="AQX105" s="12"/>
      <c r="AQY105" s="12"/>
      <c r="AQZ105" s="12"/>
      <c r="ARA105" s="12"/>
      <c r="ARB105" s="12"/>
      <c r="ARC105" s="12"/>
      <c r="ARD105" s="12"/>
      <c r="ARE105" s="12"/>
      <c r="ARF105" s="12"/>
      <c r="ARG105" s="12"/>
      <c r="ARH105" s="12"/>
      <c r="ARI105" s="12"/>
      <c r="ARJ105" s="12"/>
      <c r="ARK105" s="12"/>
      <c r="ARL105" s="12"/>
      <c r="ARM105" s="12"/>
      <c r="ARN105" s="12"/>
      <c r="ARO105" s="12"/>
      <c r="ARP105" s="12"/>
      <c r="ARQ105" s="12"/>
      <c r="ARR105" s="12"/>
      <c r="ARS105" s="12"/>
      <c r="ART105" s="12"/>
      <c r="ARU105" s="12"/>
      <c r="ARV105" s="12"/>
      <c r="ARW105" s="12"/>
      <c r="ARX105" s="12"/>
      <c r="ARY105" s="12"/>
      <c r="ARZ105" s="12"/>
      <c r="ASA105" s="12"/>
      <c r="ASB105" s="12"/>
      <c r="ASC105" s="12"/>
      <c r="ASD105" s="12"/>
      <c r="ASE105" s="12"/>
      <c r="ASF105" s="12"/>
      <c r="ASG105" s="12"/>
      <c r="ASH105" s="12"/>
      <c r="ASI105" s="12"/>
      <c r="ASJ105" s="12"/>
      <c r="ASK105" s="12"/>
      <c r="ASL105" s="12"/>
      <c r="ASM105" s="12"/>
      <c r="ASN105" s="12"/>
      <c r="ASO105" s="12"/>
      <c r="ASP105" s="12"/>
      <c r="ASQ105" s="12"/>
      <c r="ASR105" s="12"/>
      <c r="ASS105" s="12"/>
      <c r="AST105" s="12"/>
      <c r="ASU105" s="12"/>
      <c r="ASV105" s="12"/>
      <c r="ASW105" s="12"/>
      <c r="ASX105" s="12"/>
      <c r="ASY105" s="12"/>
      <c r="ASZ105" s="12"/>
      <c r="ATA105" s="12"/>
      <c r="ATB105" s="12"/>
      <c r="ATC105" s="12"/>
      <c r="ATD105" s="12"/>
      <c r="ATE105" s="12"/>
      <c r="ATF105" s="12"/>
      <c r="ATG105" s="12"/>
      <c r="ATH105" s="12"/>
      <c r="ATI105" s="12"/>
      <c r="ATJ105" s="12"/>
      <c r="ATK105" s="12"/>
      <c r="ATL105" s="12"/>
      <c r="ATM105" s="12"/>
      <c r="ATN105" s="12"/>
      <c r="ATO105" s="12"/>
      <c r="ATP105" s="12"/>
      <c r="ATQ105" s="12"/>
      <c r="ATR105" s="12"/>
      <c r="ATS105" s="12"/>
      <c r="ATT105" s="12"/>
      <c r="ATU105" s="12"/>
      <c r="ATV105" s="12"/>
      <c r="ATW105" s="12"/>
      <c r="ATX105" s="12"/>
      <c r="ATY105" s="12"/>
      <c r="ATZ105" s="12"/>
      <c r="AUA105" s="12"/>
      <c r="AUB105" s="12"/>
      <c r="AUC105" s="12"/>
      <c r="AUD105" s="12"/>
      <c r="AUE105" s="12"/>
      <c r="AUF105" s="12"/>
      <c r="AUG105" s="12"/>
      <c r="AUH105" s="12"/>
      <c r="AUI105" s="12"/>
      <c r="AUJ105" s="12"/>
      <c r="AUK105" s="12"/>
      <c r="AUL105" s="12"/>
      <c r="AUM105" s="12"/>
      <c r="AUN105" s="12"/>
      <c r="AUO105" s="12"/>
      <c r="AUP105" s="12"/>
      <c r="AUQ105" s="12"/>
      <c r="AUR105" s="12"/>
      <c r="AUS105" s="12"/>
      <c r="AUT105" s="12"/>
      <c r="AUU105" s="12"/>
      <c r="AUV105" s="12"/>
      <c r="AUW105" s="12"/>
      <c r="AUX105" s="12"/>
      <c r="AUY105" s="12"/>
      <c r="AUZ105" s="12"/>
      <c r="AVA105" s="12"/>
      <c r="AVB105" s="12"/>
      <c r="AVC105" s="12"/>
      <c r="AVD105" s="12"/>
      <c r="AVE105" s="12"/>
      <c r="AVF105" s="12"/>
      <c r="AVG105" s="12"/>
      <c r="AVH105" s="12"/>
      <c r="AVI105" s="12"/>
      <c r="AVJ105" s="12"/>
      <c r="AVK105" s="12"/>
      <c r="AVL105" s="12"/>
      <c r="AVM105" s="12"/>
      <c r="AVN105" s="12"/>
      <c r="AVO105" s="12"/>
      <c r="AVP105" s="12"/>
      <c r="AVQ105" s="12"/>
      <c r="AVR105" s="12"/>
      <c r="AVS105" s="12"/>
      <c r="AVT105" s="12"/>
      <c r="AVU105" s="12"/>
      <c r="AVV105" s="12"/>
      <c r="AVW105" s="12"/>
      <c r="AVX105" s="12"/>
      <c r="AVY105" s="12"/>
      <c r="AVZ105" s="12"/>
      <c r="AWA105" s="12"/>
      <c r="AWB105" s="12"/>
      <c r="AWC105" s="12"/>
      <c r="AWD105" s="12"/>
      <c r="AWE105" s="12"/>
      <c r="AWF105" s="12"/>
      <c r="AWG105" s="12"/>
      <c r="AWH105" s="12"/>
      <c r="AWI105" s="12"/>
      <c r="AWJ105" s="12"/>
      <c r="AWK105" s="12"/>
      <c r="AWL105" s="12"/>
      <c r="AWM105" s="12"/>
      <c r="AWN105" s="12"/>
      <c r="AWO105" s="12"/>
      <c r="AWP105" s="12"/>
      <c r="AWQ105" s="12"/>
      <c r="AWR105" s="12"/>
      <c r="AWS105" s="12"/>
      <c r="AWT105" s="12"/>
      <c r="AWU105" s="12"/>
      <c r="AWV105" s="12"/>
      <c r="AWW105" s="12"/>
      <c r="AWX105" s="12"/>
      <c r="AWY105" s="12"/>
      <c r="AWZ105" s="12"/>
      <c r="AXA105" s="12"/>
      <c r="AXB105" s="12"/>
      <c r="AXC105" s="12"/>
      <c r="AXD105" s="12"/>
      <c r="AXE105" s="12"/>
      <c r="AXF105" s="12"/>
      <c r="AXG105" s="12"/>
      <c r="AXH105" s="12"/>
      <c r="AXI105" s="12"/>
      <c r="AXJ105" s="12"/>
      <c r="AXK105" s="12"/>
      <c r="AXL105" s="12"/>
      <c r="AXM105" s="12"/>
      <c r="AXN105" s="12"/>
      <c r="AXO105" s="12"/>
      <c r="AXP105" s="12"/>
      <c r="AXQ105" s="12"/>
      <c r="AXR105" s="12"/>
      <c r="AXS105" s="12"/>
      <c r="AXT105" s="12"/>
      <c r="AXU105" s="12"/>
      <c r="AXV105" s="12"/>
      <c r="AXW105" s="12"/>
      <c r="AXX105" s="12"/>
      <c r="AXY105" s="12"/>
      <c r="AXZ105" s="12"/>
      <c r="AYA105" s="12"/>
      <c r="AYB105" s="12"/>
      <c r="AYC105" s="12"/>
      <c r="AYD105" s="12"/>
      <c r="AYE105" s="12"/>
      <c r="AYF105" s="12"/>
      <c r="AYG105" s="12"/>
      <c r="AYH105" s="12"/>
      <c r="AYI105" s="12"/>
      <c r="AYJ105" s="12"/>
      <c r="AYK105" s="12"/>
      <c r="AYL105" s="12"/>
      <c r="AYM105" s="12"/>
      <c r="AYN105" s="12"/>
      <c r="AYO105" s="12"/>
      <c r="AYP105" s="12"/>
      <c r="AYQ105" s="12"/>
      <c r="AYR105" s="12"/>
      <c r="AYS105" s="12"/>
      <c r="AYT105" s="12"/>
      <c r="AYU105" s="12"/>
      <c r="AYV105" s="12"/>
      <c r="AYW105" s="12"/>
      <c r="AYX105" s="12"/>
      <c r="AYY105" s="12"/>
      <c r="AYZ105" s="12"/>
      <c r="AZA105" s="12"/>
      <c r="AZB105" s="12"/>
      <c r="AZC105" s="12"/>
      <c r="AZD105" s="12"/>
      <c r="AZE105" s="12"/>
      <c r="AZF105" s="12"/>
      <c r="AZG105" s="12"/>
      <c r="AZH105" s="12"/>
      <c r="AZI105" s="12"/>
      <c r="AZJ105" s="12"/>
      <c r="AZK105" s="12"/>
      <c r="AZL105" s="12"/>
      <c r="AZM105" s="12"/>
      <c r="AZN105" s="12"/>
      <c r="AZO105" s="12"/>
      <c r="AZP105" s="12"/>
      <c r="AZQ105" s="12"/>
      <c r="AZR105" s="12"/>
      <c r="AZS105" s="12"/>
      <c r="AZT105" s="12"/>
      <c r="AZU105" s="12"/>
      <c r="AZV105" s="12"/>
      <c r="AZW105" s="12"/>
      <c r="AZX105" s="12"/>
      <c r="AZY105" s="12"/>
      <c r="AZZ105" s="12"/>
      <c r="BAA105" s="12"/>
      <c r="BAB105" s="12"/>
      <c r="BAC105" s="12"/>
      <c r="BAD105" s="12"/>
      <c r="BAE105" s="12"/>
      <c r="BAF105" s="12"/>
      <c r="BAG105" s="12"/>
      <c r="BAH105" s="12"/>
      <c r="BAI105" s="12"/>
      <c r="BAJ105" s="12"/>
      <c r="BAK105" s="12"/>
      <c r="BAL105" s="12"/>
      <c r="BAM105" s="12"/>
      <c r="BAN105" s="12"/>
      <c r="BAO105" s="12"/>
      <c r="BAP105" s="12"/>
      <c r="BAQ105" s="12"/>
      <c r="BAR105" s="12"/>
      <c r="BAS105" s="12"/>
      <c r="BAT105" s="12"/>
      <c r="BAU105" s="12"/>
      <c r="BAV105" s="12"/>
      <c r="BAW105" s="12"/>
      <c r="BAX105" s="12"/>
      <c r="BAY105" s="12"/>
      <c r="BAZ105" s="12"/>
      <c r="BBA105" s="12"/>
      <c r="BBB105" s="12"/>
      <c r="BBC105" s="12"/>
      <c r="BBD105" s="12"/>
      <c r="BBE105" s="12"/>
      <c r="BBF105" s="12"/>
      <c r="BBG105" s="12"/>
      <c r="BBH105" s="12"/>
      <c r="BBI105" s="12"/>
      <c r="BBJ105" s="12"/>
      <c r="BBK105" s="12"/>
      <c r="BBL105" s="12"/>
      <c r="BBM105" s="12"/>
      <c r="BBN105" s="12"/>
      <c r="BBO105" s="12"/>
      <c r="BBP105" s="12"/>
      <c r="BBQ105" s="12"/>
      <c r="BBR105" s="12"/>
      <c r="BBS105" s="12"/>
      <c r="BBT105" s="12"/>
      <c r="BBU105" s="12"/>
      <c r="BBV105" s="12"/>
      <c r="BBW105" s="12"/>
      <c r="BBX105" s="12"/>
      <c r="BBY105" s="12"/>
      <c r="BBZ105" s="12"/>
      <c r="BCA105" s="12"/>
      <c r="BCB105" s="12"/>
      <c r="BCC105" s="12"/>
      <c r="BCD105" s="12"/>
      <c r="BCE105" s="12"/>
      <c r="BCF105" s="12"/>
      <c r="BCG105" s="12"/>
      <c r="BCH105" s="12"/>
      <c r="BCI105" s="12"/>
      <c r="BCJ105" s="12"/>
      <c r="BCK105" s="12"/>
      <c r="BCL105" s="12"/>
      <c r="BCM105" s="12"/>
      <c r="BCN105" s="12"/>
      <c r="BCO105" s="12"/>
      <c r="BCP105" s="12"/>
      <c r="BCQ105" s="12"/>
      <c r="BCR105" s="12"/>
      <c r="BCS105" s="12"/>
      <c r="BCT105" s="12"/>
      <c r="BCU105" s="12"/>
      <c r="BCV105" s="12"/>
      <c r="BCW105" s="12"/>
      <c r="BCX105" s="12"/>
      <c r="BCY105" s="12"/>
      <c r="BCZ105" s="12"/>
      <c r="BDA105" s="12"/>
      <c r="BDB105" s="12"/>
      <c r="BDC105" s="12"/>
      <c r="BDD105" s="12"/>
      <c r="BDE105" s="12"/>
      <c r="BDF105" s="12"/>
      <c r="BDG105" s="12"/>
      <c r="BDH105" s="12"/>
      <c r="BDI105" s="12"/>
      <c r="BDJ105" s="12"/>
      <c r="BDK105" s="12"/>
      <c r="BDL105" s="12"/>
      <c r="BDM105" s="12"/>
      <c r="BDN105" s="12"/>
      <c r="BDO105" s="12"/>
      <c r="BDP105" s="12"/>
      <c r="BDQ105" s="12"/>
      <c r="BDR105" s="12"/>
      <c r="BDS105" s="12"/>
      <c r="BDT105" s="12"/>
      <c r="BDU105" s="12"/>
      <c r="BDV105" s="12"/>
      <c r="BDW105" s="12"/>
      <c r="BDX105" s="12"/>
      <c r="BDY105" s="12"/>
      <c r="BDZ105" s="12"/>
      <c r="BEA105" s="12"/>
      <c r="BEB105" s="12"/>
      <c r="BEC105" s="12"/>
      <c r="BED105" s="12"/>
      <c r="BEE105" s="12"/>
      <c r="BEF105" s="12"/>
      <c r="BEG105" s="12"/>
      <c r="BEH105" s="12"/>
      <c r="BEI105" s="12"/>
      <c r="BEJ105" s="12"/>
      <c r="BEK105" s="12"/>
      <c r="BEL105" s="12"/>
      <c r="BEM105" s="12"/>
      <c r="BEN105" s="12"/>
      <c r="BEO105" s="12"/>
      <c r="BEP105" s="12"/>
      <c r="BEQ105" s="12"/>
      <c r="BER105" s="12"/>
      <c r="BES105" s="12"/>
      <c r="BET105" s="12"/>
      <c r="BEU105" s="12"/>
      <c r="BEV105" s="12"/>
      <c r="BEW105" s="12"/>
      <c r="BEX105" s="12"/>
      <c r="BEY105" s="12"/>
      <c r="BEZ105" s="12"/>
      <c r="BFA105" s="12"/>
      <c r="BFB105" s="12"/>
      <c r="BFC105" s="12"/>
      <c r="BFD105" s="12"/>
      <c r="BFE105" s="12"/>
      <c r="BFF105" s="12"/>
      <c r="BFG105" s="12"/>
      <c r="BFH105" s="12"/>
      <c r="BFI105" s="12"/>
      <c r="BFJ105" s="12"/>
      <c r="BFK105" s="12"/>
      <c r="BFL105" s="12"/>
      <c r="BFM105" s="12"/>
      <c r="BFN105" s="12"/>
      <c r="BFO105" s="12"/>
      <c r="BFP105" s="12"/>
      <c r="BFQ105" s="12"/>
      <c r="BFR105" s="12"/>
      <c r="BFS105" s="12"/>
      <c r="BFT105" s="12"/>
      <c r="BFU105" s="12"/>
      <c r="BFV105" s="12"/>
      <c r="BFW105" s="12"/>
      <c r="BFX105" s="12"/>
      <c r="BFY105" s="12"/>
      <c r="BFZ105" s="12"/>
      <c r="BGA105" s="12"/>
      <c r="BGB105" s="12"/>
      <c r="BGC105" s="12"/>
      <c r="BGD105" s="12"/>
      <c r="BGE105" s="12"/>
      <c r="BGF105" s="12"/>
      <c r="BGG105" s="12"/>
      <c r="BGH105" s="12"/>
      <c r="BGI105" s="12"/>
      <c r="BGJ105" s="12"/>
      <c r="BGK105" s="12"/>
      <c r="BGL105" s="12"/>
      <c r="BGM105" s="12"/>
      <c r="BGN105" s="12"/>
      <c r="BGO105" s="12"/>
      <c r="BGP105" s="12"/>
      <c r="BGQ105" s="12"/>
      <c r="BGR105" s="12"/>
      <c r="BGS105" s="12"/>
      <c r="BGT105" s="12"/>
      <c r="BGU105" s="12"/>
      <c r="BGV105" s="12"/>
      <c r="BGW105" s="12"/>
      <c r="BGX105" s="12"/>
      <c r="BGY105" s="12"/>
      <c r="BGZ105" s="12"/>
      <c r="BHA105" s="12"/>
      <c r="BHB105" s="12"/>
      <c r="BHC105" s="12"/>
      <c r="BHD105" s="12"/>
      <c r="BHE105" s="12"/>
      <c r="BHF105" s="12"/>
      <c r="BHG105" s="12"/>
      <c r="BHH105" s="12"/>
      <c r="BHI105" s="12"/>
      <c r="BHJ105" s="12"/>
      <c r="BHK105" s="12"/>
      <c r="BHL105" s="12"/>
      <c r="BHM105" s="12"/>
      <c r="BHN105" s="12"/>
      <c r="BHO105" s="12"/>
      <c r="BHP105" s="12"/>
      <c r="BHQ105" s="12"/>
      <c r="BHR105" s="12"/>
      <c r="BHS105" s="12"/>
      <c r="BHT105" s="12"/>
      <c r="BHU105" s="12"/>
      <c r="BHV105" s="12"/>
      <c r="BHW105" s="12"/>
      <c r="BHX105" s="12"/>
      <c r="BHY105" s="12"/>
      <c r="BHZ105" s="12"/>
      <c r="BIA105" s="12"/>
      <c r="BIB105" s="12"/>
      <c r="BIC105" s="12"/>
      <c r="BID105" s="12"/>
      <c r="BIE105" s="12"/>
      <c r="BIF105" s="12"/>
      <c r="BIG105" s="12"/>
      <c r="BIH105" s="12"/>
      <c r="BII105" s="12"/>
      <c r="BIJ105" s="12"/>
      <c r="BIK105" s="12"/>
      <c r="BIL105" s="12"/>
      <c r="BIM105" s="12"/>
      <c r="BIN105" s="12"/>
      <c r="BIO105" s="12"/>
      <c r="BIP105" s="12"/>
      <c r="BIQ105" s="12"/>
      <c r="BIR105" s="12"/>
      <c r="BIS105" s="12"/>
      <c r="BIT105" s="12"/>
      <c r="BIU105" s="12"/>
      <c r="BIV105" s="12"/>
      <c r="BIW105" s="12"/>
      <c r="BIX105" s="12"/>
      <c r="BIY105" s="12"/>
      <c r="BIZ105" s="12"/>
      <c r="BJA105" s="12"/>
      <c r="BJB105" s="12"/>
      <c r="BJC105" s="12"/>
      <c r="BJD105" s="12"/>
      <c r="BJE105" s="12"/>
      <c r="BJF105" s="12"/>
      <c r="BJG105" s="12"/>
      <c r="BJH105" s="12"/>
      <c r="BJI105" s="12"/>
      <c r="BJJ105" s="12"/>
      <c r="BJK105" s="12"/>
      <c r="BJL105" s="12"/>
      <c r="BJM105" s="12"/>
      <c r="BJN105" s="12"/>
      <c r="BJO105" s="12"/>
      <c r="BJP105" s="12"/>
      <c r="BJQ105" s="12"/>
      <c r="BJR105" s="12"/>
      <c r="BJS105" s="12"/>
      <c r="BJT105" s="12"/>
      <c r="BJU105" s="12"/>
      <c r="BJV105" s="12"/>
      <c r="BJW105" s="12"/>
      <c r="BJX105" s="12"/>
      <c r="BJY105" s="12"/>
      <c r="BJZ105" s="12"/>
      <c r="BKA105" s="12"/>
      <c r="BKB105" s="12"/>
      <c r="BKC105" s="12"/>
      <c r="BKD105" s="12"/>
      <c r="BKE105" s="12"/>
      <c r="BKF105" s="12"/>
      <c r="BKG105" s="12"/>
      <c r="BKH105" s="12"/>
      <c r="BKI105" s="12"/>
      <c r="BKJ105" s="12"/>
      <c r="BKK105" s="12"/>
      <c r="BKL105" s="12"/>
      <c r="BKM105" s="12"/>
      <c r="BKN105" s="12"/>
      <c r="BKO105" s="12"/>
      <c r="BKP105" s="12"/>
      <c r="BKQ105" s="12"/>
      <c r="BKR105" s="12"/>
      <c r="BKS105" s="12"/>
      <c r="BKT105" s="12"/>
      <c r="BKU105" s="12"/>
      <c r="BKV105" s="12"/>
      <c r="BKW105" s="12"/>
      <c r="BKX105" s="12"/>
      <c r="BKY105" s="12"/>
      <c r="BKZ105" s="12"/>
      <c r="BLA105" s="12"/>
      <c r="BLB105" s="12"/>
      <c r="BLC105" s="12"/>
      <c r="BLD105" s="12"/>
      <c r="BLE105" s="12"/>
      <c r="BLF105" s="12"/>
      <c r="BLG105" s="12"/>
      <c r="BLH105" s="12"/>
      <c r="BLI105" s="12"/>
      <c r="BLJ105" s="12"/>
      <c r="BLK105" s="12"/>
      <c r="BLL105" s="12"/>
      <c r="BLM105" s="12"/>
      <c r="BLN105" s="12"/>
      <c r="BLO105" s="12"/>
      <c r="BLP105" s="12"/>
      <c r="BLQ105" s="12"/>
      <c r="BLR105" s="12"/>
      <c r="BLS105" s="12"/>
      <c r="BLT105" s="12"/>
      <c r="BLU105" s="12"/>
      <c r="BLV105" s="12"/>
      <c r="BLW105" s="12"/>
      <c r="BLX105" s="12"/>
      <c r="BLY105" s="12"/>
      <c r="BLZ105" s="12"/>
      <c r="BMA105" s="12"/>
      <c r="BMB105" s="12"/>
      <c r="BMC105" s="12"/>
      <c r="BMD105" s="12"/>
      <c r="BME105" s="12"/>
      <c r="BMF105" s="12"/>
      <c r="BMG105" s="12"/>
      <c r="BMH105" s="12"/>
      <c r="BMI105" s="12"/>
      <c r="BMJ105" s="12"/>
      <c r="BMK105" s="12"/>
      <c r="BML105" s="12"/>
      <c r="BMM105" s="12"/>
      <c r="BMN105" s="12"/>
      <c r="BMO105" s="12"/>
      <c r="BMP105" s="12"/>
      <c r="BMQ105" s="12"/>
      <c r="BMR105" s="12"/>
      <c r="BMS105" s="12"/>
      <c r="BMT105" s="12"/>
      <c r="BMU105" s="12"/>
      <c r="BMV105" s="12"/>
      <c r="BMW105" s="12"/>
      <c r="BMX105" s="12"/>
      <c r="BMY105" s="12"/>
      <c r="BMZ105" s="12"/>
      <c r="BNA105" s="12"/>
      <c r="BNB105" s="12"/>
      <c r="BNC105" s="12"/>
      <c r="BND105" s="12"/>
      <c r="BNE105" s="12"/>
      <c r="BNF105" s="12"/>
      <c r="BNG105" s="12"/>
      <c r="BNH105" s="12"/>
      <c r="BNI105" s="12"/>
      <c r="BNJ105" s="12"/>
      <c r="BNK105" s="12"/>
      <c r="BNL105" s="12"/>
      <c r="BNM105" s="12"/>
      <c r="BNN105" s="12"/>
      <c r="BNO105" s="12"/>
      <c r="BNP105" s="12"/>
      <c r="BNQ105" s="12"/>
      <c r="BNR105" s="12"/>
      <c r="BNS105" s="12"/>
      <c r="BNT105" s="12"/>
      <c r="BNU105" s="12"/>
      <c r="BNV105" s="12"/>
      <c r="BNW105" s="12"/>
      <c r="BNX105" s="12"/>
      <c r="BNY105" s="12"/>
      <c r="BNZ105" s="12"/>
      <c r="BOA105" s="12"/>
      <c r="BOB105" s="12"/>
      <c r="BOC105" s="12"/>
      <c r="BOD105" s="12"/>
      <c r="BOE105" s="12"/>
      <c r="BOF105" s="12"/>
      <c r="BOG105" s="12"/>
      <c r="BOH105" s="12"/>
      <c r="BOI105" s="12"/>
      <c r="BOJ105" s="12"/>
      <c r="BOK105" s="12"/>
      <c r="BOL105" s="12"/>
      <c r="BOM105" s="12"/>
      <c r="BON105" s="12"/>
      <c r="BOO105" s="12"/>
      <c r="BOP105" s="12"/>
      <c r="BOQ105" s="12"/>
      <c r="BOR105" s="12"/>
      <c r="BOS105" s="12"/>
      <c r="BOT105" s="12"/>
      <c r="BOU105" s="12"/>
      <c r="BOV105" s="12"/>
      <c r="BOW105" s="12"/>
      <c r="BOX105" s="12"/>
      <c r="BOY105" s="12"/>
      <c r="BOZ105" s="12"/>
      <c r="BPA105" s="12"/>
      <c r="BPB105" s="12"/>
      <c r="BPC105" s="12"/>
      <c r="BPD105" s="12"/>
      <c r="BPE105" s="12"/>
      <c r="BPF105" s="12"/>
      <c r="BPG105" s="12"/>
      <c r="BPH105" s="12"/>
      <c r="BPI105" s="12"/>
      <c r="BPJ105" s="12"/>
      <c r="BPK105" s="12"/>
      <c r="BPL105" s="12"/>
      <c r="BPM105" s="12"/>
      <c r="BPN105" s="12"/>
      <c r="BPO105" s="12"/>
      <c r="BPP105" s="12"/>
      <c r="BPQ105" s="12"/>
      <c r="BPR105" s="12"/>
      <c r="BPS105" s="12"/>
      <c r="BPT105" s="12"/>
      <c r="BPU105" s="12"/>
      <c r="BPV105" s="12"/>
      <c r="BPW105" s="12"/>
      <c r="BPX105" s="12"/>
      <c r="BPY105" s="12"/>
      <c r="BPZ105" s="12"/>
      <c r="BQA105" s="12"/>
      <c r="BQB105" s="12"/>
      <c r="BQC105" s="12"/>
      <c r="BQD105" s="12"/>
      <c r="BQE105" s="12"/>
      <c r="BQF105" s="12"/>
      <c r="BQG105" s="12"/>
      <c r="BQH105" s="12"/>
      <c r="BQI105" s="12"/>
      <c r="BQJ105" s="12"/>
      <c r="BQK105" s="12"/>
      <c r="BQL105" s="12"/>
      <c r="BQM105" s="12"/>
      <c r="BQN105" s="12"/>
      <c r="BQO105" s="12"/>
      <c r="BQP105" s="12"/>
      <c r="BQQ105" s="12"/>
      <c r="BQR105" s="12"/>
      <c r="BQS105" s="12"/>
      <c r="BQT105" s="12"/>
      <c r="BQU105" s="12"/>
      <c r="BQV105" s="12"/>
      <c r="BQW105" s="12"/>
      <c r="BQX105" s="12"/>
      <c r="BQY105" s="12"/>
      <c r="BQZ105" s="12"/>
      <c r="BRA105" s="12"/>
      <c r="BRB105" s="12"/>
      <c r="BRC105" s="12"/>
      <c r="BRD105" s="12"/>
      <c r="BRE105" s="12"/>
      <c r="BRF105" s="12"/>
      <c r="BRG105" s="12"/>
      <c r="BRH105" s="12"/>
      <c r="BRI105" s="12"/>
      <c r="BRJ105" s="12"/>
      <c r="BRK105" s="12"/>
      <c r="BRL105" s="12"/>
      <c r="BRM105" s="12"/>
      <c r="BRN105" s="12"/>
      <c r="BRO105" s="12"/>
      <c r="BRP105" s="12"/>
      <c r="BRQ105" s="12"/>
      <c r="BRR105" s="12"/>
      <c r="BRS105" s="12"/>
      <c r="BRT105" s="12"/>
      <c r="BRU105" s="12"/>
      <c r="BRV105" s="12"/>
      <c r="BRW105" s="12"/>
      <c r="BRX105" s="12"/>
      <c r="BRY105" s="12"/>
      <c r="BRZ105" s="12"/>
      <c r="BSA105" s="12"/>
      <c r="BSB105" s="12"/>
      <c r="BSC105" s="12"/>
      <c r="BSD105" s="12"/>
      <c r="BSE105" s="12"/>
      <c r="BSF105" s="12"/>
      <c r="BSG105" s="12"/>
      <c r="BSH105" s="12"/>
      <c r="BSI105" s="12"/>
      <c r="BSJ105" s="12"/>
      <c r="BSK105" s="12"/>
      <c r="BSL105" s="12"/>
      <c r="BSM105" s="12"/>
      <c r="BSN105" s="12"/>
      <c r="BSO105" s="12"/>
      <c r="BSP105" s="12"/>
      <c r="BSQ105" s="12"/>
      <c r="BSR105" s="12"/>
      <c r="BSS105" s="12"/>
      <c r="BST105" s="12"/>
      <c r="BSU105" s="12"/>
      <c r="BSV105" s="12"/>
      <c r="BSW105" s="12"/>
      <c r="BSX105" s="12"/>
      <c r="BSY105" s="12"/>
      <c r="BSZ105" s="12"/>
      <c r="BTA105" s="12"/>
      <c r="BTB105" s="12"/>
      <c r="BTC105" s="12"/>
      <c r="BTD105" s="12"/>
      <c r="BTE105" s="12"/>
      <c r="BTF105" s="12"/>
      <c r="BTG105" s="12"/>
      <c r="BTH105" s="12"/>
      <c r="BTI105" s="12"/>
      <c r="BTJ105" s="12"/>
      <c r="BTK105" s="12"/>
      <c r="BTL105" s="12"/>
      <c r="BTM105" s="12"/>
      <c r="BTN105" s="12"/>
      <c r="BTO105" s="12"/>
      <c r="BTP105" s="12"/>
      <c r="BTQ105" s="12"/>
      <c r="BTR105" s="12"/>
      <c r="BTS105" s="12"/>
      <c r="BTT105" s="12"/>
      <c r="BTU105" s="12"/>
      <c r="BTV105" s="12"/>
      <c r="BTW105" s="12"/>
      <c r="BTX105" s="12"/>
      <c r="BTY105" s="12"/>
      <c r="BTZ105" s="12"/>
      <c r="BUA105" s="12"/>
      <c r="BUB105" s="12"/>
      <c r="BUC105" s="12"/>
      <c r="BUD105" s="12"/>
      <c r="BUE105" s="12"/>
      <c r="BUF105" s="12"/>
      <c r="BUG105" s="12"/>
      <c r="BUH105" s="12"/>
      <c r="BUI105" s="12"/>
      <c r="BUJ105" s="12"/>
      <c r="BUK105" s="12"/>
      <c r="BUL105" s="12"/>
      <c r="BUM105" s="12"/>
      <c r="BUN105" s="12"/>
      <c r="BUO105" s="12"/>
      <c r="BUP105" s="12"/>
      <c r="BUQ105" s="12"/>
      <c r="BUR105" s="12"/>
      <c r="BUS105" s="12"/>
      <c r="BUT105" s="12"/>
      <c r="BUU105" s="12"/>
      <c r="BUV105" s="12"/>
      <c r="BUW105" s="12"/>
      <c r="BUX105" s="12"/>
      <c r="BUY105" s="12"/>
      <c r="BUZ105" s="12"/>
      <c r="BVA105" s="12"/>
      <c r="BVB105" s="12"/>
      <c r="BVC105" s="12"/>
      <c r="BVD105" s="12"/>
      <c r="BVE105" s="12"/>
      <c r="BVF105" s="12"/>
      <c r="BVG105" s="12"/>
      <c r="BVH105" s="12"/>
      <c r="BVI105" s="12"/>
      <c r="BVJ105" s="12"/>
      <c r="BVK105" s="12"/>
      <c r="BVL105" s="12"/>
      <c r="BVM105" s="12"/>
      <c r="BVN105" s="12"/>
      <c r="BVO105" s="12"/>
      <c r="BVP105" s="12"/>
      <c r="BVQ105" s="12"/>
      <c r="BVR105" s="12"/>
      <c r="BVS105" s="12"/>
      <c r="BVT105" s="12"/>
      <c r="BVU105" s="12"/>
      <c r="BVV105" s="12"/>
      <c r="BVW105" s="12"/>
      <c r="BVX105" s="12"/>
      <c r="BVY105" s="12"/>
      <c r="BVZ105" s="12"/>
      <c r="BWA105" s="12"/>
      <c r="BWB105" s="12"/>
      <c r="BWC105" s="12"/>
      <c r="BWD105" s="12"/>
      <c r="BWE105" s="12"/>
      <c r="BWF105" s="12"/>
      <c r="BWG105" s="12"/>
      <c r="BWH105" s="12"/>
      <c r="BWI105" s="12"/>
      <c r="BWJ105" s="12"/>
      <c r="BWK105" s="12"/>
      <c r="BWL105" s="12"/>
      <c r="BWM105" s="12"/>
      <c r="BWN105" s="12"/>
      <c r="BWO105" s="12"/>
      <c r="BWP105" s="12"/>
      <c r="BWQ105" s="12"/>
      <c r="BWR105" s="12"/>
      <c r="BWS105" s="12"/>
      <c r="BWT105" s="12"/>
      <c r="BWU105" s="12"/>
      <c r="BWV105" s="12"/>
      <c r="BWW105" s="12"/>
      <c r="BWX105" s="12"/>
      <c r="BWY105" s="12"/>
      <c r="BWZ105" s="12"/>
      <c r="BXA105" s="12"/>
      <c r="BXB105" s="12"/>
      <c r="BXC105" s="12"/>
      <c r="BXD105" s="12"/>
      <c r="BXE105" s="12"/>
      <c r="BXF105" s="12"/>
      <c r="BXG105" s="12"/>
      <c r="BXH105" s="12"/>
      <c r="BXI105" s="12"/>
      <c r="BXJ105" s="12"/>
      <c r="BXK105" s="12"/>
      <c r="BXL105" s="12"/>
      <c r="BXM105" s="12"/>
      <c r="BXN105" s="12"/>
      <c r="BXO105" s="12"/>
      <c r="BXP105" s="12"/>
      <c r="BXQ105" s="12"/>
      <c r="BXR105" s="12"/>
      <c r="BXS105" s="12"/>
      <c r="BXT105" s="12"/>
      <c r="BXU105" s="12"/>
      <c r="BXV105" s="12"/>
      <c r="BXW105" s="12"/>
      <c r="BXX105" s="12"/>
      <c r="BXY105" s="12"/>
      <c r="BXZ105" s="12"/>
      <c r="BYA105" s="12"/>
      <c r="BYB105" s="12"/>
      <c r="BYC105" s="12"/>
      <c r="BYD105" s="12"/>
      <c r="BYE105" s="12"/>
      <c r="BYF105" s="12"/>
      <c r="BYG105" s="12"/>
      <c r="BYH105" s="12"/>
      <c r="BYI105" s="12"/>
      <c r="BYJ105" s="12"/>
      <c r="BYK105" s="12"/>
      <c r="BYL105" s="12"/>
      <c r="BYM105" s="12"/>
      <c r="BYN105" s="12"/>
      <c r="BYO105" s="12"/>
      <c r="BYP105" s="12"/>
      <c r="BYQ105" s="12"/>
      <c r="BYR105" s="12"/>
      <c r="BYS105" s="12"/>
      <c r="BYT105" s="12"/>
      <c r="BYU105" s="12"/>
      <c r="BYV105" s="12"/>
      <c r="BYW105" s="12"/>
      <c r="BYX105" s="12"/>
      <c r="BYY105" s="12"/>
      <c r="BYZ105" s="12"/>
      <c r="BZA105" s="12"/>
      <c r="BZB105" s="12"/>
      <c r="BZC105" s="12"/>
      <c r="BZD105" s="12"/>
      <c r="BZE105" s="12"/>
      <c r="BZF105" s="12"/>
      <c r="BZG105" s="12"/>
      <c r="BZH105" s="12"/>
      <c r="BZI105" s="12"/>
      <c r="BZJ105" s="12"/>
      <c r="BZK105" s="12"/>
      <c r="BZL105" s="12"/>
      <c r="BZM105" s="12"/>
      <c r="BZN105" s="12"/>
      <c r="BZO105" s="12"/>
      <c r="BZP105" s="12"/>
      <c r="BZQ105" s="12"/>
      <c r="BZR105" s="12"/>
      <c r="BZS105" s="12"/>
      <c r="BZT105" s="12"/>
      <c r="BZU105" s="12"/>
      <c r="BZV105" s="12"/>
      <c r="BZW105" s="12"/>
      <c r="BZX105" s="12"/>
      <c r="BZY105" s="12"/>
      <c r="BZZ105" s="12"/>
      <c r="CAA105" s="12"/>
      <c r="CAB105" s="12"/>
      <c r="CAC105" s="12"/>
      <c r="CAD105" s="12"/>
      <c r="CAE105" s="12"/>
      <c r="CAF105" s="12"/>
      <c r="CAG105" s="12"/>
      <c r="CAH105" s="12"/>
      <c r="CAI105" s="12"/>
      <c r="CAJ105" s="12"/>
      <c r="CAK105" s="12"/>
      <c r="CAL105" s="12"/>
      <c r="CAM105" s="12"/>
      <c r="CAN105" s="12"/>
      <c r="CAO105" s="12"/>
      <c r="CAP105" s="12"/>
      <c r="CAQ105" s="12"/>
      <c r="CAR105" s="12"/>
      <c r="CAS105" s="12"/>
      <c r="CAT105" s="12"/>
      <c r="CAU105" s="12"/>
      <c r="CAV105" s="12"/>
      <c r="CAW105" s="12"/>
      <c r="CAX105" s="12"/>
      <c r="CAY105" s="12"/>
      <c r="CAZ105" s="12"/>
      <c r="CBA105" s="12"/>
      <c r="CBB105" s="12"/>
      <c r="CBC105" s="12"/>
      <c r="CBD105" s="12"/>
      <c r="CBE105" s="12"/>
      <c r="CBF105" s="12"/>
      <c r="CBG105" s="12"/>
      <c r="CBH105" s="12"/>
      <c r="CBI105" s="12"/>
      <c r="CBJ105" s="12"/>
      <c r="CBK105" s="12"/>
      <c r="CBL105" s="12"/>
      <c r="CBM105" s="12"/>
      <c r="CBN105" s="12"/>
      <c r="CBO105" s="12"/>
      <c r="CBP105" s="12"/>
      <c r="CBQ105" s="12"/>
      <c r="CBR105" s="12"/>
      <c r="CBS105" s="12"/>
      <c r="CBT105" s="12"/>
      <c r="CBU105" s="12"/>
      <c r="CBV105" s="12"/>
      <c r="CBW105" s="12"/>
      <c r="CBX105" s="12"/>
      <c r="CBY105" s="12"/>
      <c r="CBZ105" s="12"/>
      <c r="CCA105" s="12"/>
      <c r="CCB105" s="12"/>
      <c r="CCC105" s="12"/>
      <c r="CCD105" s="12"/>
      <c r="CCE105" s="12"/>
      <c r="CCF105" s="12"/>
      <c r="CCG105" s="12"/>
      <c r="CCH105" s="12"/>
      <c r="CCI105" s="12"/>
      <c r="CCJ105" s="12"/>
      <c r="CCK105" s="12"/>
      <c r="CCL105" s="12"/>
      <c r="CCM105" s="12"/>
      <c r="CCN105" s="12"/>
      <c r="CCO105" s="12"/>
      <c r="CCP105" s="12"/>
      <c r="CCQ105" s="12"/>
      <c r="CCR105" s="12"/>
      <c r="CCS105" s="12"/>
      <c r="CCT105" s="12"/>
      <c r="CCU105" s="12"/>
      <c r="CCV105" s="12"/>
      <c r="CCW105" s="12"/>
      <c r="CCX105" s="12"/>
      <c r="CCY105" s="12"/>
      <c r="CCZ105" s="12"/>
      <c r="CDA105" s="12"/>
      <c r="CDB105" s="12"/>
      <c r="CDC105" s="12"/>
      <c r="CDD105" s="12"/>
      <c r="CDE105" s="12"/>
      <c r="CDF105" s="12"/>
      <c r="CDG105" s="12"/>
      <c r="CDH105" s="12"/>
      <c r="CDI105" s="12"/>
      <c r="CDJ105" s="12"/>
      <c r="CDK105" s="12"/>
      <c r="CDL105" s="12"/>
      <c r="CDM105" s="12"/>
      <c r="CDN105" s="12"/>
      <c r="CDO105" s="12"/>
      <c r="CDP105" s="12"/>
      <c r="CDQ105" s="12"/>
      <c r="CDR105" s="12"/>
      <c r="CDS105" s="12"/>
      <c r="CDT105" s="12"/>
      <c r="CDU105" s="12"/>
      <c r="CDV105" s="12"/>
      <c r="CDW105" s="12"/>
      <c r="CDX105" s="12"/>
      <c r="CDY105" s="12"/>
      <c r="CDZ105" s="12"/>
      <c r="CEA105" s="12"/>
      <c r="CEB105" s="12"/>
      <c r="CEC105" s="12"/>
      <c r="CED105" s="12"/>
      <c r="CEE105" s="12"/>
      <c r="CEF105" s="12"/>
      <c r="CEG105" s="12"/>
      <c r="CEH105" s="12"/>
      <c r="CEI105" s="12"/>
      <c r="CEJ105" s="12"/>
      <c r="CEK105" s="12"/>
      <c r="CEL105" s="12"/>
      <c r="CEM105" s="12"/>
      <c r="CEN105" s="12"/>
      <c r="CEO105" s="12"/>
      <c r="CEP105" s="12"/>
      <c r="CEQ105" s="12"/>
      <c r="CER105" s="12"/>
      <c r="CES105" s="12"/>
      <c r="CET105" s="12"/>
      <c r="CEU105" s="12"/>
      <c r="CEV105" s="12"/>
      <c r="CEW105" s="12"/>
      <c r="CEX105" s="12"/>
      <c r="CEY105" s="12"/>
      <c r="CEZ105" s="12"/>
      <c r="CFA105" s="12"/>
      <c r="CFB105" s="12"/>
      <c r="CFC105" s="12"/>
      <c r="CFD105" s="12"/>
      <c r="CFE105" s="12"/>
      <c r="CFF105" s="12"/>
      <c r="CFG105" s="12"/>
      <c r="CFH105" s="12"/>
      <c r="CFI105" s="12"/>
      <c r="CFJ105" s="12"/>
      <c r="CFK105" s="12"/>
      <c r="CFL105" s="12"/>
      <c r="CFM105" s="12"/>
      <c r="CFN105" s="12"/>
      <c r="CFO105" s="12"/>
      <c r="CFP105" s="12"/>
      <c r="CFQ105" s="12"/>
      <c r="CFR105" s="12"/>
      <c r="CFS105" s="12"/>
      <c r="CFT105" s="12"/>
      <c r="CFU105" s="12"/>
      <c r="CFV105" s="12"/>
      <c r="CFW105" s="12"/>
      <c r="CFX105" s="12"/>
      <c r="CFY105" s="12"/>
      <c r="CFZ105" s="12"/>
      <c r="CGA105" s="12"/>
      <c r="CGB105" s="12"/>
      <c r="CGC105" s="12"/>
      <c r="CGD105" s="12"/>
      <c r="CGE105" s="12"/>
      <c r="CGF105" s="12"/>
      <c r="CGG105" s="12"/>
      <c r="CGH105" s="12"/>
      <c r="CGI105" s="12"/>
      <c r="CGJ105" s="12"/>
      <c r="CGK105" s="12"/>
      <c r="CGL105" s="12"/>
      <c r="CGM105" s="12"/>
      <c r="CGN105" s="12"/>
      <c r="CGO105" s="12"/>
      <c r="CGP105" s="12"/>
      <c r="CGQ105" s="12"/>
      <c r="CGR105" s="12"/>
      <c r="CGS105" s="12"/>
      <c r="CGT105" s="12"/>
      <c r="CGU105" s="12"/>
      <c r="CGV105" s="12"/>
      <c r="CGW105" s="12"/>
      <c r="CGX105" s="12"/>
      <c r="CGY105" s="12"/>
      <c r="CGZ105" s="12"/>
      <c r="CHA105" s="12"/>
      <c r="CHB105" s="12"/>
      <c r="CHC105" s="12"/>
      <c r="CHD105" s="12"/>
      <c r="CHE105" s="12"/>
      <c r="CHF105" s="12"/>
      <c r="CHG105" s="12"/>
      <c r="CHH105" s="12"/>
      <c r="CHI105" s="12"/>
      <c r="CHJ105" s="12"/>
      <c r="CHK105" s="12"/>
      <c r="CHL105" s="12"/>
      <c r="CHM105" s="12"/>
      <c r="CHN105" s="12"/>
      <c r="CHO105" s="12"/>
      <c r="CHP105" s="12"/>
      <c r="CHQ105" s="12"/>
      <c r="CHR105" s="12"/>
      <c r="CHS105" s="12"/>
      <c r="CHT105" s="12"/>
      <c r="CHU105" s="12"/>
      <c r="CHV105" s="12"/>
      <c r="CHW105" s="12"/>
      <c r="CHX105" s="12"/>
      <c r="CHY105" s="12"/>
      <c r="CHZ105" s="12"/>
      <c r="CIA105" s="12"/>
      <c r="CIB105" s="12"/>
      <c r="CIC105" s="12"/>
      <c r="CID105" s="12"/>
      <c r="CIE105" s="12"/>
      <c r="CIF105" s="12"/>
      <c r="CIG105" s="12"/>
      <c r="CIH105" s="12"/>
      <c r="CII105" s="12"/>
      <c r="CIJ105" s="12"/>
      <c r="CIK105" s="12"/>
      <c r="CIL105" s="12"/>
      <c r="CIM105" s="12"/>
      <c r="CIN105" s="12"/>
      <c r="CIO105" s="12"/>
      <c r="CIP105" s="12"/>
      <c r="CIQ105" s="12"/>
      <c r="CIR105" s="12"/>
      <c r="CIS105" s="12"/>
      <c r="CIT105" s="12"/>
      <c r="CIU105" s="12"/>
      <c r="CIV105" s="12"/>
      <c r="CIW105" s="12"/>
      <c r="CIX105" s="12"/>
      <c r="CIY105" s="12"/>
      <c r="CIZ105" s="12"/>
      <c r="CJA105" s="12"/>
      <c r="CJB105" s="12"/>
      <c r="CJC105" s="12"/>
      <c r="CJD105" s="12"/>
      <c r="CJE105" s="12"/>
      <c r="CJF105" s="12"/>
      <c r="CJG105" s="12"/>
      <c r="CJH105" s="12"/>
      <c r="CJI105" s="12"/>
      <c r="CJJ105" s="12"/>
      <c r="CJK105" s="12"/>
      <c r="CJL105" s="12"/>
      <c r="CJM105" s="12"/>
      <c r="CJN105" s="12"/>
      <c r="CJO105" s="12"/>
      <c r="CJP105" s="12"/>
      <c r="CJQ105" s="12"/>
      <c r="CJR105" s="12"/>
      <c r="CJS105" s="12"/>
      <c r="CJT105" s="12"/>
      <c r="CJU105" s="12"/>
      <c r="CJV105" s="12"/>
      <c r="CJW105" s="12"/>
      <c r="CJX105" s="12"/>
      <c r="CJY105" s="12"/>
      <c r="CJZ105" s="12"/>
      <c r="CKA105" s="12"/>
      <c r="CKB105" s="12"/>
      <c r="CKC105" s="12"/>
      <c r="CKD105" s="12"/>
      <c r="CKE105" s="12"/>
      <c r="CKF105" s="12"/>
      <c r="CKG105" s="12"/>
      <c r="CKH105" s="12"/>
      <c r="CKI105" s="12"/>
      <c r="CKJ105" s="12"/>
      <c r="CKK105" s="12"/>
      <c r="CKL105" s="12"/>
      <c r="CKM105" s="12"/>
      <c r="CKN105" s="12"/>
      <c r="CKO105" s="12"/>
      <c r="CKP105" s="12"/>
      <c r="CKQ105" s="12"/>
      <c r="CKR105" s="12"/>
      <c r="CKS105" s="12"/>
      <c r="CKT105" s="12"/>
      <c r="CKU105" s="12"/>
      <c r="CKV105" s="12"/>
      <c r="CKW105" s="12"/>
      <c r="CKX105" s="12"/>
      <c r="CKY105" s="12"/>
      <c r="CKZ105" s="12"/>
      <c r="CLA105" s="12"/>
      <c r="CLB105" s="12"/>
      <c r="CLC105" s="12"/>
      <c r="CLD105" s="12"/>
      <c r="CLE105" s="12"/>
      <c r="CLF105" s="12"/>
      <c r="CLG105" s="12"/>
      <c r="CLH105" s="12"/>
      <c r="CLI105" s="12"/>
      <c r="CLJ105" s="12"/>
      <c r="CLK105" s="12"/>
      <c r="CLL105" s="12"/>
      <c r="CLM105" s="12"/>
      <c r="CLN105" s="12"/>
      <c r="CLO105" s="12"/>
      <c r="CLP105" s="12"/>
      <c r="CLQ105" s="12"/>
      <c r="CLR105" s="12"/>
      <c r="CLS105" s="12"/>
      <c r="CLT105" s="12"/>
      <c r="CLU105" s="12"/>
      <c r="CLV105" s="12"/>
      <c r="CLW105" s="12"/>
      <c r="CLX105" s="12"/>
      <c r="CLY105" s="12"/>
      <c r="CLZ105" s="12"/>
      <c r="CMA105" s="12"/>
      <c r="CMB105" s="12"/>
      <c r="CMC105" s="12"/>
      <c r="CMD105" s="12"/>
      <c r="CME105" s="12"/>
      <c r="CMF105" s="12"/>
      <c r="CMG105" s="12"/>
      <c r="CMH105" s="12"/>
      <c r="CMI105" s="12"/>
      <c r="CMJ105" s="12"/>
      <c r="CMK105" s="12"/>
      <c r="CML105" s="12"/>
      <c r="CMM105" s="12"/>
      <c r="CMN105" s="12"/>
      <c r="CMO105" s="12"/>
      <c r="CMP105" s="12"/>
      <c r="CMQ105" s="12"/>
      <c r="CMR105" s="12"/>
      <c r="CMS105" s="12"/>
      <c r="CMT105" s="12"/>
      <c r="CMU105" s="12"/>
      <c r="CMV105" s="12"/>
      <c r="CMW105" s="12"/>
      <c r="CMX105" s="12"/>
      <c r="CMY105" s="12"/>
      <c r="CMZ105" s="12"/>
      <c r="CNA105" s="12"/>
      <c r="CNB105" s="12"/>
      <c r="CNC105" s="12"/>
      <c r="CND105" s="12"/>
      <c r="CNE105" s="12"/>
      <c r="CNF105" s="12"/>
      <c r="CNG105" s="12"/>
      <c r="CNH105" s="12"/>
      <c r="CNI105" s="12"/>
      <c r="CNJ105" s="12"/>
      <c r="CNK105" s="12"/>
      <c r="CNL105" s="12"/>
      <c r="CNM105" s="12"/>
      <c r="CNN105" s="12"/>
      <c r="CNO105" s="12"/>
      <c r="CNP105" s="12"/>
      <c r="CNQ105" s="12"/>
      <c r="CNR105" s="12"/>
      <c r="CNS105" s="12"/>
      <c r="CNT105" s="12"/>
      <c r="CNU105" s="12"/>
      <c r="CNV105" s="12"/>
      <c r="CNW105" s="12"/>
      <c r="CNX105" s="12"/>
      <c r="CNY105" s="12"/>
      <c r="CNZ105" s="12"/>
      <c r="COA105" s="12"/>
      <c r="COB105" s="12"/>
      <c r="COC105" s="12"/>
      <c r="COD105" s="12"/>
      <c r="COE105" s="12"/>
      <c r="COF105" s="12"/>
      <c r="COG105" s="12"/>
      <c r="COH105" s="12"/>
      <c r="COI105" s="12"/>
      <c r="COJ105" s="12"/>
      <c r="COK105" s="12"/>
      <c r="COL105" s="12"/>
      <c r="COM105" s="12"/>
      <c r="CON105" s="12"/>
      <c r="COO105" s="12"/>
      <c r="COP105" s="12"/>
      <c r="COQ105" s="12"/>
      <c r="COR105" s="12"/>
      <c r="COS105" s="12"/>
      <c r="COT105" s="12"/>
      <c r="COU105" s="12"/>
      <c r="COV105" s="12"/>
      <c r="COW105" s="12"/>
      <c r="COX105" s="12"/>
      <c r="COY105" s="12"/>
      <c r="COZ105" s="12"/>
      <c r="CPA105" s="12"/>
      <c r="CPB105" s="12"/>
      <c r="CPC105" s="12"/>
      <c r="CPD105" s="12"/>
      <c r="CPE105" s="12"/>
      <c r="CPF105" s="12"/>
      <c r="CPG105" s="12"/>
      <c r="CPH105" s="12"/>
      <c r="CPI105" s="12"/>
      <c r="CPJ105" s="12"/>
      <c r="CPK105" s="12"/>
      <c r="CPL105" s="12"/>
      <c r="CPM105" s="12"/>
      <c r="CPN105" s="12"/>
      <c r="CPO105" s="12"/>
      <c r="CPP105" s="12"/>
      <c r="CPQ105" s="12"/>
      <c r="CPR105" s="12"/>
      <c r="CPS105" s="12"/>
      <c r="CPT105" s="12"/>
      <c r="CPU105" s="12"/>
      <c r="CPV105" s="12"/>
      <c r="CPW105" s="12"/>
      <c r="CPX105" s="12"/>
      <c r="CPY105" s="12"/>
      <c r="CPZ105" s="12"/>
      <c r="CQA105" s="12"/>
      <c r="CQB105" s="12"/>
      <c r="CQC105" s="12"/>
      <c r="CQD105" s="12"/>
      <c r="CQE105" s="12"/>
      <c r="CQF105" s="12"/>
      <c r="CQG105" s="12"/>
      <c r="CQH105" s="12"/>
      <c r="CQI105" s="12"/>
      <c r="CQJ105" s="12"/>
      <c r="CQK105" s="12"/>
      <c r="CQL105" s="12"/>
      <c r="CQM105" s="12"/>
      <c r="CQN105" s="12"/>
      <c r="CQO105" s="12"/>
      <c r="CQP105" s="12"/>
      <c r="CQQ105" s="12"/>
      <c r="CQR105" s="12"/>
      <c r="CQS105" s="12"/>
      <c r="CQT105" s="12"/>
      <c r="CQU105" s="12"/>
      <c r="CQV105" s="12"/>
      <c r="CQW105" s="12"/>
      <c r="CQX105" s="12"/>
      <c r="CQY105" s="12"/>
      <c r="CQZ105" s="12"/>
      <c r="CRA105" s="12"/>
      <c r="CRB105" s="12"/>
      <c r="CRC105" s="12"/>
      <c r="CRD105" s="12"/>
      <c r="CRE105" s="12"/>
      <c r="CRF105" s="12"/>
      <c r="CRG105" s="12"/>
      <c r="CRH105" s="12"/>
      <c r="CRI105" s="12"/>
      <c r="CRJ105" s="12"/>
      <c r="CRK105" s="12"/>
      <c r="CRL105" s="12"/>
      <c r="CRM105" s="12"/>
      <c r="CRN105" s="12"/>
      <c r="CRO105" s="12"/>
      <c r="CRP105" s="12"/>
      <c r="CRQ105" s="12"/>
      <c r="CRR105" s="12"/>
      <c r="CRS105" s="12"/>
      <c r="CRT105" s="12"/>
      <c r="CRU105" s="12"/>
      <c r="CRV105" s="12"/>
      <c r="CRW105" s="12"/>
      <c r="CRX105" s="12"/>
      <c r="CRY105" s="12"/>
      <c r="CRZ105" s="12"/>
      <c r="CSA105" s="12"/>
      <c r="CSB105" s="12"/>
      <c r="CSC105" s="12"/>
      <c r="CSD105" s="12"/>
      <c r="CSE105" s="12"/>
      <c r="CSF105" s="12"/>
      <c r="CSG105" s="12"/>
      <c r="CSH105" s="12"/>
      <c r="CSI105" s="12"/>
      <c r="CSJ105" s="12"/>
      <c r="CSK105" s="12"/>
      <c r="CSL105" s="12"/>
      <c r="CSM105" s="12"/>
      <c r="CSN105" s="12"/>
      <c r="CSO105" s="12"/>
      <c r="CSP105" s="12"/>
      <c r="CSQ105" s="12"/>
      <c r="CSR105" s="12"/>
      <c r="CSS105" s="12"/>
      <c r="CST105" s="12"/>
      <c r="CSU105" s="12"/>
      <c r="CSV105" s="12"/>
      <c r="CSW105" s="12"/>
      <c r="CSX105" s="12"/>
      <c r="CSY105" s="12"/>
      <c r="CSZ105" s="12"/>
      <c r="CTA105" s="12"/>
      <c r="CTB105" s="12"/>
      <c r="CTC105" s="12"/>
      <c r="CTD105" s="12"/>
      <c r="CTE105" s="12"/>
      <c r="CTF105" s="12"/>
      <c r="CTG105" s="12"/>
      <c r="CTH105" s="12"/>
      <c r="CTI105" s="12"/>
      <c r="CTJ105" s="12"/>
      <c r="CTK105" s="12"/>
      <c r="CTL105" s="12"/>
      <c r="CTM105" s="12"/>
      <c r="CTN105" s="12"/>
      <c r="CTO105" s="12"/>
      <c r="CTP105" s="12"/>
      <c r="CTQ105" s="12"/>
      <c r="CTR105" s="12"/>
      <c r="CTS105" s="12"/>
      <c r="CTT105" s="12"/>
      <c r="CTU105" s="12"/>
      <c r="CTV105" s="12"/>
      <c r="CTW105" s="12"/>
      <c r="CTX105" s="12"/>
      <c r="CTY105" s="12"/>
      <c r="CTZ105" s="12"/>
      <c r="CUA105" s="12"/>
      <c r="CUB105" s="12"/>
      <c r="CUC105" s="12"/>
      <c r="CUD105" s="12"/>
      <c r="CUE105" s="12"/>
      <c r="CUF105" s="12"/>
      <c r="CUG105" s="12"/>
      <c r="CUH105" s="12"/>
      <c r="CUI105" s="12"/>
      <c r="CUJ105" s="12"/>
      <c r="CUK105" s="12"/>
      <c r="CUL105" s="12"/>
      <c r="CUM105" s="12"/>
      <c r="CUN105" s="12"/>
      <c r="CUO105" s="12"/>
      <c r="CUP105" s="12"/>
      <c r="CUQ105" s="12"/>
      <c r="CUR105" s="12"/>
      <c r="CUS105" s="12"/>
      <c r="CUT105" s="12"/>
      <c r="CUU105" s="12"/>
      <c r="CUV105" s="12"/>
      <c r="CUW105" s="12"/>
      <c r="CUX105" s="12"/>
      <c r="CUY105" s="12"/>
      <c r="CUZ105" s="12"/>
      <c r="CVA105" s="12"/>
      <c r="CVB105" s="12"/>
      <c r="CVC105" s="12"/>
      <c r="CVD105" s="12"/>
      <c r="CVE105" s="12"/>
      <c r="CVF105" s="12"/>
      <c r="CVG105" s="12"/>
      <c r="CVH105" s="12"/>
      <c r="CVI105" s="12"/>
      <c r="CVJ105" s="12"/>
      <c r="CVK105" s="12"/>
      <c r="CVL105" s="12"/>
      <c r="CVM105" s="12"/>
      <c r="CVN105" s="12"/>
      <c r="CVO105" s="12"/>
      <c r="CVP105" s="12"/>
      <c r="CVQ105" s="12"/>
      <c r="CVR105" s="12"/>
      <c r="CVS105" s="12"/>
      <c r="CVT105" s="12"/>
      <c r="CVU105" s="12"/>
      <c r="CVV105" s="12"/>
      <c r="CVW105" s="12"/>
      <c r="CVX105" s="12"/>
      <c r="CVY105" s="12"/>
      <c r="CVZ105" s="12"/>
      <c r="CWA105" s="12"/>
      <c r="CWB105" s="12"/>
      <c r="CWC105" s="12"/>
      <c r="CWD105" s="12"/>
      <c r="CWE105" s="12"/>
      <c r="CWF105" s="12"/>
      <c r="CWG105" s="12"/>
      <c r="CWH105" s="12"/>
      <c r="CWI105" s="12"/>
      <c r="CWJ105" s="12"/>
      <c r="CWK105" s="12"/>
      <c r="CWL105" s="12"/>
      <c r="CWM105" s="12"/>
      <c r="CWN105" s="12"/>
      <c r="CWO105" s="12"/>
      <c r="CWP105" s="12"/>
      <c r="CWQ105" s="12"/>
      <c r="CWR105" s="12"/>
      <c r="CWS105" s="12"/>
      <c r="CWT105" s="12"/>
      <c r="CWU105" s="12"/>
      <c r="CWV105" s="12"/>
      <c r="CWW105" s="12"/>
      <c r="CWX105" s="12"/>
      <c r="CWY105" s="12"/>
      <c r="CWZ105" s="12"/>
      <c r="CXA105" s="12"/>
      <c r="CXB105" s="12"/>
      <c r="CXC105" s="12"/>
      <c r="CXD105" s="12"/>
      <c r="CXE105" s="12"/>
      <c r="CXF105" s="12"/>
      <c r="CXG105" s="12"/>
      <c r="CXH105" s="12"/>
      <c r="CXI105" s="12"/>
      <c r="CXJ105" s="12"/>
      <c r="CXK105" s="12"/>
      <c r="CXL105" s="12"/>
      <c r="CXM105" s="12"/>
      <c r="CXN105" s="12"/>
      <c r="CXO105" s="12"/>
      <c r="CXP105" s="12"/>
      <c r="CXQ105" s="12"/>
      <c r="CXR105" s="12"/>
      <c r="CXS105" s="12"/>
      <c r="CXT105" s="12"/>
      <c r="CXU105" s="12"/>
      <c r="CXV105" s="12"/>
      <c r="CXW105" s="12"/>
      <c r="CXX105" s="12"/>
      <c r="CXY105" s="12"/>
      <c r="CXZ105" s="12"/>
      <c r="CYA105" s="12"/>
      <c r="CYB105" s="12"/>
      <c r="CYC105" s="12"/>
      <c r="CYD105" s="12"/>
      <c r="CYE105" s="12"/>
      <c r="CYF105" s="12"/>
      <c r="CYG105" s="12"/>
      <c r="CYH105" s="12"/>
      <c r="CYI105" s="12"/>
      <c r="CYJ105" s="12"/>
      <c r="CYK105" s="12"/>
      <c r="CYL105" s="12"/>
      <c r="CYM105" s="12"/>
      <c r="CYN105" s="12"/>
      <c r="CYO105" s="12"/>
      <c r="CYP105" s="12"/>
      <c r="CYQ105" s="12"/>
      <c r="CYR105" s="12"/>
      <c r="CYS105" s="12"/>
      <c r="CYT105" s="12"/>
      <c r="CYU105" s="12"/>
      <c r="CYV105" s="12"/>
      <c r="CYW105" s="12"/>
      <c r="CYX105" s="12"/>
      <c r="CYY105" s="12"/>
      <c r="CYZ105" s="12"/>
      <c r="CZA105" s="12"/>
      <c r="CZB105" s="12"/>
      <c r="CZC105" s="12"/>
      <c r="CZD105" s="12"/>
      <c r="CZE105" s="12"/>
      <c r="CZF105" s="12"/>
      <c r="CZG105" s="12"/>
      <c r="CZH105" s="12"/>
      <c r="CZI105" s="12"/>
      <c r="CZJ105" s="12"/>
      <c r="CZK105" s="12"/>
      <c r="CZL105" s="12"/>
      <c r="CZM105" s="12"/>
      <c r="CZN105" s="12"/>
      <c r="CZO105" s="12"/>
      <c r="CZP105" s="12"/>
      <c r="CZQ105" s="12"/>
      <c r="CZR105" s="12"/>
      <c r="CZS105" s="12"/>
      <c r="CZT105" s="12"/>
      <c r="CZU105" s="12"/>
      <c r="CZV105" s="12"/>
      <c r="CZW105" s="12"/>
      <c r="CZX105" s="12"/>
      <c r="CZY105" s="12"/>
      <c r="CZZ105" s="12"/>
      <c r="DAA105" s="12"/>
      <c r="DAB105" s="12"/>
      <c r="DAC105" s="12"/>
      <c r="DAD105" s="12"/>
      <c r="DAE105" s="12"/>
      <c r="DAF105" s="12"/>
      <c r="DAG105" s="12"/>
      <c r="DAH105" s="12"/>
      <c r="DAI105" s="12"/>
      <c r="DAJ105" s="12"/>
      <c r="DAK105" s="12"/>
      <c r="DAL105" s="12"/>
      <c r="DAM105" s="12"/>
      <c r="DAN105" s="12"/>
      <c r="DAO105" s="12"/>
      <c r="DAP105" s="12"/>
      <c r="DAQ105" s="12"/>
      <c r="DAR105" s="12"/>
      <c r="DAS105" s="12"/>
      <c r="DAT105" s="12"/>
      <c r="DAU105" s="12"/>
      <c r="DAV105" s="12"/>
      <c r="DAW105" s="12"/>
      <c r="DAX105" s="12"/>
      <c r="DAY105" s="12"/>
      <c r="DAZ105" s="12"/>
      <c r="DBA105" s="12"/>
      <c r="DBB105" s="12"/>
      <c r="DBC105" s="12"/>
      <c r="DBD105" s="12"/>
      <c r="DBE105" s="12"/>
      <c r="DBF105" s="12"/>
      <c r="DBG105" s="12"/>
      <c r="DBH105" s="12"/>
      <c r="DBI105" s="12"/>
      <c r="DBJ105" s="12"/>
      <c r="DBK105" s="12"/>
      <c r="DBL105" s="12"/>
      <c r="DBM105" s="12"/>
      <c r="DBN105" s="12"/>
      <c r="DBO105" s="12"/>
      <c r="DBP105" s="12"/>
      <c r="DBQ105" s="12"/>
      <c r="DBR105" s="12"/>
      <c r="DBS105" s="12"/>
      <c r="DBT105" s="12"/>
      <c r="DBU105" s="12"/>
      <c r="DBV105" s="12"/>
      <c r="DBW105" s="12"/>
      <c r="DBX105" s="12"/>
      <c r="DBY105" s="12"/>
      <c r="DBZ105" s="12"/>
      <c r="DCA105" s="12"/>
      <c r="DCB105" s="12"/>
      <c r="DCC105" s="12"/>
      <c r="DCD105" s="12"/>
      <c r="DCE105" s="12"/>
      <c r="DCF105" s="12"/>
      <c r="DCG105" s="12"/>
      <c r="DCH105" s="12"/>
      <c r="DCI105" s="12"/>
      <c r="DCJ105" s="12"/>
      <c r="DCK105" s="12"/>
      <c r="DCL105" s="12"/>
      <c r="DCM105" s="12"/>
      <c r="DCN105" s="12"/>
      <c r="DCO105" s="12"/>
      <c r="DCP105" s="12"/>
      <c r="DCQ105" s="12"/>
      <c r="DCR105" s="12"/>
      <c r="DCS105" s="12"/>
      <c r="DCT105" s="12"/>
      <c r="DCU105" s="12"/>
      <c r="DCV105" s="12"/>
      <c r="DCW105" s="12"/>
      <c r="DCX105" s="12"/>
      <c r="DCY105" s="12"/>
      <c r="DCZ105" s="12"/>
      <c r="DDA105" s="12"/>
      <c r="DDB105" s="12"/>
      <c r="DDC105" s="12"/>
      <c r="DDD105" s="12"/>
      <c r="DDE105" s="12"/>
      <c r="DDF105" s="12"/>
      <c r="DDG105" s="12"/>
      <c r="DDH105" s="12"/>
      <c r="DDI105" s="12"/>
      <c r="DDJ105" s="12"/>
      <c r="DDK105" s="12"/>
      <c r="DDL105" s="12"/>
      <c r="DDM105" s="12"/>
      <c r="DDN105" s="12"/>
      <c r="DDO105" s="12"/>
      <c r="DDP105" s="12"/>
      <c r="DDQ105" s="12"/>
      <c r="DDR105" s="12"/>
      <c r="DDS105" s="12"/>
      <c r="DDT105" s="12"/>
      <c r="DDU105" s="12"/>
      <c r="DDV105" s="12"/>
      <c r="DDW105" s="12"/>
      <c r="DDX105" s="12"/>
      <c r="DDY105" s="12"/>
      <c r="DDZ105" s="12"/>
      <c r="DEA105" s="12"/>
      <c r="DEB105" s="12"/>
      <c r="DEC105" s="12"/>
      <c r="DED105" s="12"/>
      <c r="DEE105" s="12"/>
      <c r="DEF105" s="12"/>
      <c r="DEG105" s="12"/>
      <c r="DEH105" s="12"/>
      <c r="DEI105" s="12"/>
      <c r="DEJ105" s="12"/>
      <c r="DEK105" s="12"/>
      <c r="DEL105" s="12"/>
      <c r="DEM105" s="12"/>
      <c r="DEN105" s="12"/>
      <c r="DEO105" s="12"/>
      <c r="DEP105" s="12"/>
      <c r="DEQ105" s="12"/>
      <c r="DER105" s="12"/>
      <c r="DES105" s="12"/>
      <c r="DET105" s="12"/>
      <c r="DEU105" s="12"/>
      <c r="DEV105" s="12"/>
      <c r="DEW105" s="12"/>
      <c r="DEX105" s="12"/>
      <c r="DEY105" s="12"/>
      <c r="DEZ105" s="12"/>
      <c r="DFA105" s="12"/>
      <c r="DFB105" s="12"/>
      <c r="DFC105" s="12"/>
      <c r="DFD105" s="12"/>
      <c r="DFE105" s="12"/>
      <c r="DFF105" s="12"/>
      <c r="DFG105" s="12"/>
      <c r="DFH105" s="12"/>
      <c r="DFI105" s="12"/>
      <c r="DFJ105" s="12"/>
      <c r="DFK105" s="12"/>
      <c r="DFL105" s="12"/>
      <c r="DFM105" s="12"/>
      <c r="DFN105" s="12"/>
      <c r="DFO105" s="12"/>
      <c r="DFP105" s="12"/>
      <c r="DFQ105" s="12"/>
      <c r="DFR105" s="12"/>
      <c r="DFS105" s="12"/>
      <c r="DFT105" s="12"/>
      <c r="DFU105" s="12"/>
      <c r="DFV105" s="12"/>
      <c r="DFW105" s="12"/>
      <c r="DFX105" s="12"/>
      <c r="DFY105" s="12"/>
      <c r="DFZ105" s="12"/>
      <c r="DGA105" s="12"/>
      <c r="DGB105" s="12"/>
      <c r="DGC105" s="12"/>
      <c r="DGD105" s="12"/>
      <c r="DGE105" s="12"/>
      <c r="DGF105" s="12"/>
      <c r="DGG105" s="12"/>
      <c r="DGH105" s="12"/>
      <c r="DGI105" s="12"/>
      <c r="DGJ105" s="12"/>
      <c r="DGK105" s="12"/>
      <c r="DGL105" s="12"/>
      <c r="DGM105" s="12"/>
      <c r="DGN105" s="12"/>
      <c r="DGO105" s="12"/>
      <c r="DGP105" s="12"/>
      <c r="DGQ105" s="12"/>
      <c r="DGR105" s="12"/>
      <c r="DGS105" s="12"/>
      <c r="DGT105" s="12"/>
      <c r="DGU105" s="12"/>
      <c r="DGV105" s="12"/>
      <c r="DGW105" s="12"/>
      <c r="DGX105" s="12"/>
      <c r="DGY105" s="12"/>
      <c r="DGZ105" s="12"/>
      <c r="DHA105" s="12"/>
      <c r="DHB105" s="12"/>
      <c r="DHC105" s="12"/>
      <c r="DHD105" s="12"/>
      <c r="DHE105" s="12"/>
      <c r="DHF105" s="12"/>
      <c r="DHG105" s="12"/>
      <c r="DHH105" s="12"/>
      <c r="DHI105" s="12"/>
      <c r="DHJ105" s="12"/>
      <c r="DHK105" s="12"/>
      <c r="DHL105" s="12"/>
      <c r="DHM105" s="12"/>
      <c r="DHN105" s="12"/>
      <c r="DHO105" s="12"/>
      <c r="DHP105" s="12"/>
      <c r="DHQ105" s="12"/>
      <c r="DHR105" s="12"/>
      <c r="DHS105" s="12"/>
      <c r="DHT105" s="12"/>
      <c r="DHU105" s="12"/>
      <c r="DHV105" s="12"/>
      <c r="DHW105" s="12"/>
      <c r="DHX105" s="12"/>
      <c r="DHY105" s="12"/>
      <c r="DHZ105" s="12"/>
      <c r="DIA105" s="12"/>
      <c r="DIB105" s="12"/>
      <c r="DIC105" s="12"/>
      <c r="DID105" s="12"/>
      <c r="DIE105" s="12"/>
      <c r="DIF105" s="12"/>
      <c r="DIG105" s="12"/>
      <c r="DIH105" s="12"/>
      <c r="DII105" s="12"/>
      <c r="DIJ105" s="12"/>
      <c r="DIK105" s="12"/>
      <c r="DIL105" s="12"/>
      <c r="DIM105" s="12"/>
      <c r="DIN105" s="12"/>
      <c r="DIO105" s="12"/>
      <c r="DIP105" s="12"/>
      <c r="DIQ105" s="12"/>
      <c r="DIR105" s="12"/>
      <c r="DIS105" s="12"/>
      <c r="DIT105" s="12"/>
      <c r="DIU105" s="12"/>
      <c r="DIV105" s="12"/>
      <c r="DIW105" s="12"/>
      <c r="DIX105" s="12"/>
      <c r="DIY105" s="12"/>
      <c r="DIZ105" s="12"/>
      <c r="DJA105" s="12"/>
      <c r="DJB105" s="12"/>
      <c r="DJC105" s="12"/>
      <c r="DJD105" s="12"/>
      <c r="DJE105" s="12"/>
      <c r="DJF105" s="12"/>
      <c r="DJG105" s="12"/>
      <c r="DJH105" s="12"/>
      <c r="DJI105" s="12"/>
      <c r="DJJ105" s="12"/>
      <c r="DJK105" s="12"/>
      <c r="DJL105" s="12"/>
      <c r="DJM105" s="12"/>
      <c r="DJN105" s="12"/>
      <c r="DJO105" s="12"/>
      <c r="DJP105" s="12"/>
      <c r="DJQ105" s="12"/>
      <c r="DJR105" s="12"/>
      <c r="DJS105" s="12"/>
      <c r="DJT105" s="12"/>
      <c r="DJU105" s="12"/>
      <c r="DJV105" s="12"/>
      <c r="DJW105" s="12"/>
      <c r="DJX105" s="12"/>
      <c r="DJY105" s="12"/>
      <c r="DJZ105" s="12"/>
      <c r="DKA105" s="12"/>
      <c r="DKB105" s="12"/>
      <c r="DKC105" s="12"/>
      <c r="DKD105" s="12"/>
      <c r="DKE105" s="12"/>
      <c r="DKF105" s="12"/>
      <c r="DKG105" s="12"/>
      <c r="DKH105" s="12"/>
      <c r="DKI105" s="12"/>
      <c r="DKJ105" s="12"/>
      <c r="DKK105" s="12"/>
      <c r="DKL105" s="12"/>
      <c r="DKM105" s="12"/>
      <c r="DKN105" s="12"/>
      <c r="DKO105" s="12"/>
      <c r="DKP105" s="12"/>
      <c r="DKQ105" s="12"/>
      <c r="DKR105" s="12"/>
      <c r="DKS105" s="12"/>
      <c r="DKT105" s="12"/>
      <c r="DKU105" s="12"/>
      <c r="DKV105" s="12"/>
      <c r="DKW105" s="12"/>
      <c r="DKX105" s="12"/>
      <c r="DKY105" s="12"/>
      <c r="DKZ105" s="12"/>
      <c r="DLA105" s="12"/>
      <c r="DLB105" s="12"/>
      <c r="DLC105" s="12"/>
      <c r="DLD105" s="12"/>
      <c r="DLE105" s="12"/>
      <c r="DLF105" s="12"/>
      <c r="DLG105" s="12"/>
      <c r="DLH105" s="12"/>
      <c r="DLI105" s="12"/>
      <c r="DLJ105" s="12"/>
      <c r="DLK105" s="12"/>
      <c r="DLL105" s="12"/>
      <c r="DLM105" s="12"/>
      <c r="DLN105" s="12"/>
      <c r="DLO105" s="12"/>
      <c r="DLP105" s="12"/>
      <c r="DLQ105" s="12"/>
      <c r="DLR105" s="12"/>
      <c r="DLS105" s="12"/>
      <c r="DLT105" s="12"/>
      <c r="DLU105" s="12"/>
      <c r="DLV105" s="12"/>
      <c r="DLW105" s="12"/>
      <c r="DLX105" s="12"/>
      <c r="DLY105" s="12"/>
      <c r="DLZ105" s="12"/>
      <c r="DMA105" s="12"/>
      <c r="DMB105" s="12"/>
      <c r="DMC105" s="12"/>
      <c r="DMD105" s="12"/>
      <c r="DME105" s="12"/>
      <c r="DMF105" s="12"/>
      <c r="DMG105" s="12"/>
      <c r="DMH105" s="12"/>
      <c r="DMI105" s="12"/>
      <c r="DMJ105" s="12"/>
      <c r="DMK105" s="12"/>
      <c r="DML105" s="12"/>
      <c r="DMM105" s="12"/>
      <c r="DMN105" s="12"/>
      <c r="DMO105" s="12"/>
      <c r="DMP105" s="12"/>
      <c r="DMQ105" s="12"/>
      <c r="DMR105" s="12"/>
      <c r="DMS105" s="12"/>
      <c r="DMT105" s="12"/>
      <c r="DMU105" s="12"/>
      <c r="DMV105" s="12"/>
      <c r="DMW105" s="12"/>
      <c r="DMX105" s="12"/>
      <c r="DMY105" s="12"/>
      <c r="DMZ105" s="12"/>
      <c r="DNA105" s="12"/>
      <c r="DNB105" s="12"/>
      <c r="DNC105" s="12"/>
      <c r="DND105" s="12"/>
      <c r="DNE105" s="12"/>
      <c r="DNF105" s="12"/>
      <c r="DNG105" s="12"/>
      <c r="DNH105" s="12"/>
      <c r="DNI105" s="12"/>
      <c r="DNJ105" s="12"/>
      <c r="DNK105" s="12"/>
      <c r="DNL105" s="12"/>
      <c r="DNM105" s="12"/>
      <c r="DNN105" s="12"/>
      <c r="DNO105" s="12"/>
      <c r="DNP105" s="12"/>
      <c r="DNQ105" s="12"/>
      <c r="DNR105" s="12"/>
      <c r="DNS105" s="12"/>
      <c r="DNT105" s="12"/>
      <c r="DNU105" s="12"/>
      <c r="DNV105" s="12"/>
      <c r="DNW105" s="12"/>
      <c r="DNX105" s="12"/>
      <c r="DNY105" s="12"/>
      <c r="DNZ105" s="12"/>
      <c r="DOA105" s="12"/>
      <c r="DOB105" s="12"/>
      <c r="DOC105" s="12"/>
      <c r="DOD105" s="12"/>
      <c r="DOE105" s="12"/>
      <c r="DOF105" s="12"/>
      <c r="DOG105" s="12"/>
      <c r="DOH105" s="12"/>
      <c r="DOI105" s="12"/>
      <c r="DOJ105" s="12"/>
      <c r="DOK105" s="12"/>
      <c r="DOL105" s="12"/>
      <c r="DOM105" s="12"/>
      <c r="DON105" s="12"/>
      <c r="DOO105" s="12"/>
      <c r="DOP105" s="12"/>
      <c r="DOQ105" s="12"/>
      <c r="DOR105" s="12"/>
      <c r="DOS105" s="12"/>
      <c r="DOT105" s="12"/>
      <c r="DOU105" s="12"/>
      <c r="DOV105" s="12"/>
      <c r="DOW105" s="12"/>
      <c r="DOX105" s="12"/>
      <c r="DOY105" s="12"/>
      <c r="DOZ105" s="12"/>
      <c r="DPA105" s="12"/>
      <c r="DPB105" s="12"/>
      <c r="DPC105" s="12"/>
      <c r="DPD105" s="12"/>
      <c r="DPE105" s="12"/>
      <c r="DPF105" s="12"/>
      <c r="DPG105" s="12"/>
      <c r="DPH105" s="12"/>
      <c r="DPI105" s="12"/>
      <c r="DPJ105" s="12"/>
      <c r="DPK105" s="12"/>
      <c r="DPL105" s="12"/>
      <c r="DPM105" s="12"/>
      <c r="DPN105" s="12"/>
      <c r="DPO105" s="12"/>
      <c r="DPP105" s="12"/>
      <c r="DPQ105" s="12"/>
      <c r="DPR105" s="12"/>
      <c r="DPS105" s="12"/>
      <c r="DPT105" s="12"/>
      <c r="DPU105" s="12"/>
      <c r="DPV105" s="12"/>
      <c r="DPW105" s="12"/>
      <c r="DPX105" s="12"/>
      <c r="DPY105" s="12"/>
      <c r="DPZ105" s="12"/>
      <c r="DQA105" s="12"/>
      <c r="DQB105" s="12"/>
      <c r="DQC105" s="12"/>
      <c r="DQD105" s="12"/>
      <c r="DQE105" s="12"/>
      <c r="DQF105" s="12"/>
      <c r="DQG105" s="12"/>
      <c r="DQH105" s="12"/>
      <c r="DQI105" s="12"/>
      <c r="DQJ105" s="12"/>
      <c r="DQK105" s="12"/>
      <c r="DQL105" s="12"/>
      <c r="DQM105" s="12"/>
      <c r="DQN105" s="12"/>
      <c r="DQO105" s="12"/>
      <c r="DQP105" s="12"/>
      <c r="DQQ105" s="12"/>
      <c r="DQR105" s="12"/>
      <c r="DQS105" s="12"/>
      <c r="DQT105" s="12"/>
      <c r="DQU105" s="12"/>
      <c r="DQV105" s="12"/>
      <c r="DQW105" s="12"/>
      <c r="DQX105" s="12"/>
      <c r="DQY105" s="12"/>
      <c r="DQZ105" s="12"/>
      <c r="DRA105" s="12"/>
      <c r="DRB105" s="12"/>
      <c r="DRC105" s="12"/>
      <c r="DRD105" s="12"/>
      <c r="DRE105" s="12"/>
      <c r="DRF105" s="12"/>
      <c r="DRG105" s="12"/>
      <c r="DRH105" s="12"/>
      <c r="DRI105" s="12"/>
      <c r="DRJ105" s="12"/>
      <c r="DRK105" s="12"/>
      <c r="DRL105" s="12"/>
      <c r="DRM105" s="12"/>
      <c r="DRN105" s="12"/>
      <c r="DRO105" s="12"/>
      <c r="DRP105" s="12"/>
      <c r="DRQ105" s="12"/>
      <c r="DRR105" s="12"/>
      <c r="DRS105" s="12"/>
      <c r="DRT105" s="12"/>
      <c r="DRU105" s="12"/>
      <c r="DRV105" s="12"/>
      <c r="DRW105" s="12"/>
      <c r="DRX105" s="12"/>
      <c r="DRY105" s="12"/>
      <c r="DRZ105" s="12"/>
      <c r="DSA105" s="12"/>
      <c r="DSB105" s="12"/>
      <c r="DSC105" s="12"/>
      <c r="DSD105" s="12"/>
      <c r="DSE105" s="12"/>
      <c r="DSF105" s="12"/>
      <c r="DSG105" s="12"/>
      <c r="DSH105" s="12"/>
      <c r="DSI105" s="12"/>
      <c r="DSJ105" s="12"/>
      <c r="DSK105" s="12"/>
      <c r="DSL105" s="12"/>
      <c r="DSM105" s="12"/>
      <c r="DSN105" s="12"/>
      <c r="DSO105" s="12"/>
      <c r="DSP105" s="12"/>
      <c r="DSQ105" s="12"/>
      <c r="DSR105" s="12"/>
      <c r="DSS105" s="12"/>
      <c r="DST105" s="12"/>
      <c r="DSU105" s="12"/>
      <c r="DSV105" s="12"/>
      <c r="DSW105" s="12"/>
      <c r="DSX105" s="12"/>
      <c r="DSY105" s="12"/>
      <c r="DSZ105" s="12"/>
      <c r="DTA105" s="12"/>
      <c r="DTB105" s="12"/>
      <c r="DTC105" s="12"/>
      <c r="DTD105" s="12"/>
      <c r="DTE105" s="12"/>
      <c r="DTF105" s="12"/>
      <c r="DTG105" s="12"/>
      <c r="DTH105" s="12"/>
      <c r="DTI105" s="12"/>
      <c r="DTJ105" s="12"/>
      <c r="DTK105" s="12"/>
      <c r="DTL105" s="12"/>
      <c r="DTM105" s="12"/>
      <c r="DTN105" s="12"/>
      <c r="DTO105" s="12"/>
      <c r="DTP105" s="12"/>
      <c r="DTQ105" s="12"/>
      <c r="DTR105" s="12"/>
      <c r="DTS105" s="12"/>
      <c r="DTT105" s="12"/>
      <c r="DTU105" s="12"/>
      <c r="DTV105" s="12"/>
      <c r="DTW105" s="12"/>
      <c r="DTX105" s="12"/>
      <c r="DTY105" s="12"/>
      <c r="DTZ105" s="12"/>
      <c r="DUA105" s="12"/>
      <c r="DUB105" s="12"/>
      <c r="DUC105" s="12"/>
      <c r="DUD105" s="12"/>
      <c r="DUE105" s="12"/>
      <c r="DUF105" s="12"/>
      <c r="DUG105" s="12"/>
      <c r="DUH105" s="12"/>
      <c r="DUI105" s="12"/>
      <c r="DUJ105" s="12"/>
      <c r="DUK105" s="12"/>
      <c r="DUL105" s="12"/>
      <c r="DUM105" s="12"/>
      <c r="DUN105" s="12"/>
      <c r="DUO105" s="12"/>
      <c r="DUP105" s="12"/>
      <c r="DUQ105" s="12"/>
      <c r="DUR105" s="12"/>
      <c r="DUS105" s="12"/>
      <c r="DUT105" s="12"/>
      <c r="DUU105" s="12"/>
      <c r="DUV105" s="12"/>
      <c r="DUW105" s="12"/>
      <c r="DUX105" s="12"/>
      <c r="DUY105" s="12"/>
      <c r="DUZ105" s="12"/>
      <c r="DVA105" s="12"/>
      <c r="DVB105" s="12"/>
      <c r="DVC105" s="12"/>
      <c r="DVD105" s="12"/>
      <c r="DVE105" s="12"/>
      <c r="DVF105" s="12"/>
      <c r="DVG105" s="12"/>
      <c r="DVH105" s="12"/>
      <c r="DVI105" s="12"/>
      <c r="DVJ105" s="12"/>
      <c r="DVK105" s="12"/>
      <c r="DVL105" s="12"/>
      <c r="DVM105" s="12"/>
      <c r="DVN105" s="12"/>
      <c r="DVO105" s="12"/>
      <c r="DVP105" s="12"/>
      <c r="DVQ105" s="12"/>
      <c r="DVR105" s="12"/>
      <c r="DVS105" s="12"/>
      <c r="DVT105" s="12"/>
      <c r="DVU105" s="12"/>
      <c r="DVV105" s="12"/>
      <c r="DVW105" s="12"/>
      <c r="DVX105" s="12"/>
      <c r="DVY105" s="12"/>
      <c r="DVZ105" s="12"/>
      <c r="DWA105" s="12"/>
      <c r="DWB105" s="12"/>
      <c r="DWC105" s="12"/>
      <c r="DWD105" s="12"/>
      <c r="DWE105" s="12"/>
      <c r="DWF105" s="12"/>
      <c r="DWG105" s="12"/>
      <c r="DWH105" s="12"/>
      <c r="DWI105" s="12"/>
      <c r="DWJ105" s="12"/>
      <c r="DWK105" s="12"/>
      <c r="DWL105" s="12"/>
      <c r="DWM105" s="12"/>
      <c r="DWN105" s="12"/>
      <c r="DWO105" s="12"/>
      <c r="DWP105" s="12"/>
      <c r="DWQ105" s="12"/>
      <c r="DWR105" s="12"/>
      <c r="DWS105" s="12"/>
      <c r="DWT105" s="12"/>
      <c r="DWU105" s="12"/>
      <c r="DWV105" s="12"/>
      <c r="DWW105" s="12"/>
      <c r="DWX105" s="12"/>
      <c r="DWY105" s="12"/>
      <c r="DWZ105" s="12"/>
      <c r="DXA105" s="12"/>
      <c r="DXB105" s="12"/>
      <c r="DXC105" s="12"/>
      <c r="DXD105" s="12"/>
      <c r="DXE105" s="12"/>
      <c r="DXF105" s="12"/>
      <c r="DXG105" s="12"/>
      <c r="DXH105" s="12"/>
      <c r="DXI105" s="12"/>
      <c r="DXJ105" s="12"/>
      <c r="DXK105" s="12"/>
      <c r="DXL105" s="12"/>
      <c r="DXM105" s="12"/>
      <c r="DXN105" s="12"/>
      <c r="DXO105" s="12"/>
      <c r="DXP105" s="12"/>
      <c r="DXQ105" s="12"/>
      <c r="DXR105" s="12"/>
      <c r="DXS105" s="12"/>
      <c r="DXT105" s="12"/>
      <c r="DXU105" s="12"/>
      <c r="DXV105" s="12"/>
      <c r="DXW105" s="12"/>
      <c r="DXX105" s="12"/>
      <c r="DXY105" s="12"/>
      <c r="DXZ105" s="12"/>
      <c r="DYA105" s="12"/>
      <c r="DYB105" s="12"/>
      <c r="DYC105" s="12"/>
      <c r="DYD105" s="12"/>
      <c r="DYE105" s="12"/>
      <c r="DYF105" s="12"/>
      <c r="DYG105" s="12"/>
      <c r="DYH105" s="12"/>
      <c r="DYI105" s="12"/>
      <c r="DYJ105" s="12"/>
      <c r="DYK105" s="12"/>
      <c r="DYL105" s="12"/>
      <c r="DYM105" s="12"/>
      <c r="DYN105" s="12"/>
      <c r="DYO105" s="12"/>
      <c r="DYP105" s="12"/>
      <c r="DYQ105" s="12"/>
      <c r="DYR105" s="12"/>
      <c r="DYS105" s="12"/>
      <c r="DYT105" s="12"/>
      <c r="DYU105" s="12"/>
      <c r="DYV105" s="12"/>
      <c r="DYW105" s="12"/>
      <c r="DYX105" s="12"/>
      <c r="DYY105" s="12"/>
      <c r="DYZ105" s="12"/>
      <c r="DZA105" s="12"/>
      <c r="DZB105" s="12"/>
      <c r="DZC105" s="12"/>
      <c r="DZD105" s="12"/>
      <c r="DZE105" s="12"/>
      <c r="DZF105" s="12"/>
      <c r="DZG105" s="12"/>
      <c r="DZH105" s="12"/>
      <c r="DZI105" s="12"/>
      <c r="DZJ105" s="12"/>
      <c r="DZK105" s="12"/>
      <c r="DZL105" s="12"/>
      <c r="DZM105" s="12"/>
      <c r="DZN105" s="12"/>
      <c r="DZO105" s="12"/>
      <c r="DZP105" s="12"/>
      <c r="DZQ105" s="12"/>
      <c r="DZR105" s="12"/>
      <c r="DZS105" s="12"/>
      <c r="DZT105" s="12"/>
      <c r="DZU105" s="12"/>
      <c r="DZV105" s="12"/>
      <c r="DZW105" s="12"/>
      <c r="DZX105" s="12"/>
      <c r="DZY105" s="12"/>
      <c r="DZZ105" s="12"/>
      <c r="EAA105" s="12"/>
      <c r="EAB105" s="12"/>
      <c r="EAC105" s="12"/>
      <c r="EAD105" s="12"/>
      <c r="EAE105" s="12"/>
      <c r="EAF105" s="12"/>
      <c r="EAG105" s="12"/>
      <c r="EAH105" s="12"/>
      <c r="EAI105" s="12"/>
      <c r="EAJ105" s="12"/>
      <c r="EAK105" s="12"/>
      <c r="EAL105" s="12"/>
      <c r="EAM105" s="12"/>
      <c r="EAN105" s="12"/>
      <c r="EAO105" s="12"/>
      <c r="EAP105" s="12"/>
      <c r="EAQ105" s="12"/>
      <c r="EAR105" s="12"/>
      <c r="EAS105" s="12"/>
      <c r="EAT105" s="12"/>
      <c r="EAU105" s="12"/>
      <c r="EAV105" s="12"/>
      <c r="EAW105" s="12"/>
      <c r="EAX105" s="12"/>
      <c r="EAY105" s="12"/>
      <c r="EAZ105" s="12"/>
      <c r="EBA105" s="12"/>
      <c r="EBB105" s="12"/>
      <c r="EBC105" s="12"/>
      <c r="EBD105" s="12"/>
      <c r="EBE105" s="12"/>
      <c r="EBF105" s="12"/>
      <c r="EBG105" s="12"/>
      <c r="EBH105" s="12"/>
      <c r="EBI105" s="12"/>
      <c r="EBJ105" s="12"/>
      <c r="EBK105" s="12"/>
      <c r="EBL105" s="12"/>
      <c r="EBM105" s="12"/>
      <c r="EBN105" s="12"/>
      <c r="EBO105" s="12"/>
      <c r="EBP105" s="12"/>
      <c r="EBQ105" s="12"/>
      <c r="EBR105" s="12"/>
      <c r="EBS105" s="12"/>
      <c r="EBT105" s="12"/>
      <c r="EBU105" s="12"/>
      <c r="EBV105" s="12"/>
      <c r="EBW105" s="12"/>
      <c r="EBX105" s="12"/>
      <c r="EBY105" s="12"/>
      <c r="EBZ105" s="12"/>
      <c r="ECA105" s="12"/>
      <c r="ECB105" s="12"/>
      <c r="ECC105" s="12"/>
      <c r="ECD105" s="12"/>
      <c r="ECE105" s="12"/>
      <c r="ECF105" s="12"/>
      <c r="ECG105" s="12"/>
      <c r="ECH105" s="12"/>
      <c r="ECI105" s="12"/>
      <c r="ECJ105" s="12"/>
      <c r="ECK105" s="12"/>
      <c r="ECL105" s="12"/>
      <c r="ECM105" s="12"/>
      <c r="ECN105" s="12"/>
      <c r="ECO105" s="12"/>
      <c r="ECP105" s="12"/>
      <c r="ECQ105" s="12"/>
      <c r="ECR105" s="12"/>
      <c r="ECS105" s="12"/>
      <c r="ECT105" s="12"/>
      <c r="ECU105" s="12"/>
      <c r="ECV105" s="12"/>
      <c r="ECW105" s="12"/>
      <c r="ECX105" s="12"/>
      <c r="ECY105" s="12"/>
      <c r="ECZ105" s="12"/>
      <c r="EDA105" s="12"/>
      <c r="EDB105" s="12"/>
      <c r="EDC105" s="12"/>
      <c r="EDD105" s="12"/>
      <c r="EDE105" s="12"/>
      <c r="EDF105" s="12"/>
      <c r="EDG105" s="12"/>
      <c r="EDH105" s="12"/>
      <c r="EDI105" s="12"/>
      <c r="EDJ105" s="12"/>
      <c r="EDK105" s="12"/>
      <c r="EDL105" s="12"/>
      <c r="EDM105" s="12"/>
      <c r="EDN105" s="12"/>
      <c r="EDO105" s="12"/>
      <c r="EDP105" s="12"/>
      <c r="EDQ105" s="12"/>
      <c r="EDR105" s="12"/>
      <c r="EDS105" s="12"/>
      <c r="EDT105" s="12"/>
      <c r="EDU105" s="12"/>
      <c r="EDV105" s="12"/>
      <c r="EDW105" s="12"/>
      <c r="EDX105" s="12"/>
      <c r="EDY105" s="12"/>
      <c r="EDZ105" s="12"/>
      <c r="EEA105" s="12"/>
      <c r="EEB105" s="12"/>
      <c r="EEC105" s="12"/>
      <c r="EED105" s="12"/>
      <c r="EEE105" s="12"/>
      <c r="EEF105" s="12"/>
      <c r="EEG105" s="12"/>
      <c r="EEH105" s="12"/>
      <c r="EEI105" s="12"/>
      <c r="EEJ105" s="12"/>
      <c r="EEK105" s="12"/>
      <c r="EEL105" s="12"/>
      <c r="EEM105" s="12"/>
      <c r="EEN105" s="12"/>
      <c r="EEO105" s="12"/>
      <c r="EEP105" s="12"/>
      <c r="EEQ105" s="12"/>
      <c r="EER105" s="12"/>
      <c r="EES105" s="12"/>
      <c r="EET105" s="12"/>
      <c r="EEU105" s="12"/>
      <c r="EEV105" s="12"/>
      <c r="EEW105" s="12"/>
      <c r="EEX105" s="12"/>
      <c r="EEY105" s="12"/>
      <c r="EEZ105" s="12"/>
      <c r="EFA105" s="12"/>
      <c r="EFB105" s="12"/>
      <c r="EFC105" s="12"/>
      <c r="EFD105" s="12"/>
      <c r="EFE105" s="12"/>
      <c r="EFF105" s="12"/>
      <c r="EFG105" s="12"/>
      <c r="EFH105" s="12"/>
      <c r="EFI105" s="12"/>
      <c r="EFJ105" s="12"/>
      <c r="EFK105" s="12"/>
      <c r="EFL105" s="12"/>
      <c r="EFM105" s="12"/>
      <c r="EFN105" s="12"/>
      <c r="EFO105" s="12"/>
      <c r="EFP105" s="12"/>
      <c r="EFQ105" s="12"/>
      <c r="EFR105" s="12"/>
      <c r="EFS105" s="12"/>
      <c r="EFT105" s="12"/>
      <c r="EFU105" s="12"/>
      <c r="EFV105" s="12"/>
      <c r="EFW105" s="12"/>
      <c r="EFX105" s="12"/>
      <c r="EFY105" s="12"/>
      <c r="EFZ105" s="12"/>
      <c r="EGA105" s="12"/>
      <c r="EGB105" s="12"/>
      <c r="EGC105" s="12"/>
      <c r="EGD105" s="12"/>
      <c r="EGE105" s="12"/>
      <c r="EGF105" s="12"/>
      <c r="EGG105" s="12"/>
      <c r="EGH105" s="12"/>
      <c r="EGI105" s="12"/>
      <c r="EGJ105" s="12"/>
      <c r="EGK105" s="12"/>
      <c r="EGL105" s="12"/>
      <c r="EGM105" s="12"/>
      <c r="EGN105" s="12"/>
      <c r="EGO105" s="12"/>
      <c r="EGP105" s="12"/>
      <c r="EGQ105" s="12"/>
      <c r="EGR105" s="12"/>
      <c r="EGS105" s="12"/>
      <c r="EGT105" s="12"/>
      <c r="EGU105" s="12"/>
      <c r="EGV105" s="12"/>
      <c r="EGW105" s="12"/>
      <c r="EGX105" s="12"/>
      <c r="EGY105" s="12"/>
      <c r="EGZ105" s="12"/>
      <c r="EHA105" s="12"/>
      <c r="EHB105" s="12"/>
      <c r="EHC105" s="12"/>
      <c r="EHD105" s="12"/>
      <c r="EHE105" s="12"/>
      <c r="EHF105" s="12"/>
      <c r="EHG105" s="12"/>
      <c r="EHH105" s="12"/>
      <c r="EHI105" s="12"/>
      <c r="EHJ105" s="12"/>
      <c r="EHK105" s="12"/>
      <c r="EHL105" s="12"/>
      <c r="EHM105" s="12"/>
      <c r="EHN105" s="12"/>
      <c r="EHO105" s="12"/>
      <c r="EHP105" s="12"/>
      <c r="EHQ105" s="12"/>
      <c r="EHR105" s="12"/>
      <c r="EHS105" s="12"/>
      <c r="EHT105" s="12"/>
      <c r="EHU105" s="12"/>
      <c r="EHV105" s="12"/>
      <c r="EHW105" s="12"/>
      <c r="EHX105" s="12"/>
      <c r="EHY105" s="12"/>
      <c r="EHZ105" s="12"/>
      <c r="EIA105" s="12"/>
      <c r="EIB105" s="12"/>
      <c r="EIC105" s="12"/>
      <c r="EID105" s="12"/>
      <c r="EIE105" s="12"/>
      <c r="EIF105" s="12"/>
      <c r="EIG105" s="12"/>
      <c r="EIH105" s="12"/>
      <c r="EII105" s="12"/>
      <c r="EIJ105" s="12"/>
      <c r="EIK105" s="12"/>
      <c r="EIL105" s="12"/>
      <c r="EIM105" s="12"/>
      <c r="EIN105" s="12"/>
      <c r="EIO105" s="12"/>
      <c r="EIP105" s="12"/>
      <c r="EIQ105" s="12"/>
      <c r="EIR105" s="12"/>
      <c r="EIS105" s="12"/>
      <c r="EIT105" s="12"/>
      <c r="EIU105" s="12"/>
      <c r="EIV105" s="12"/>
      <c r="EIW105" s="12"/>
      <c r="EIX105" s="12"/>
      <c r="EIY105" s="12"/>
      <c r="EIZ105" s="12"/>
      <c r="EJA105" s="12"/>
      <c r="EJB105" s="12"/>
      <c r="EJC105" s="12"/>
      <c r="EJD105" s="12"/>
      <c r="EJE105" s="12"/>
      <c r="EJF105" s="12"/>
      <c r="EJG105" s="12"/>
      <c r="EJH105" s="12"/>
      <c r="EJI105" s="12"/>
      <c r="EJJ105" s="12"/>
      <c r="EJK105" s="12"/>
      <c r="EJL105" s="12"/>
      <c r="EJM105" s="12"/>
      <c r="EJN105" s="12"/>
      <c r="EJO105" s="12"/>
      <c r="EJP105" s="12"/>
      <c r="EJQ105" s="12"/>
      <c r="EJR105" s="12"/>
      <c r="EJS105" s="12"/>
      <c r="EJT105" s="12"/>
      <c r="EJU105" s="12"/>
      <c r="EJV105" s="12"/>
      <c r="EJW105" s="12"/>
      <c r="EJX105" s="12"/>
      <c r="EJY105" s="12"/>
      <c r="EJZ105" s="12"/>
      <c r="EKA105" s="12"/>
      <c r="EKB105" s="12"/>
      <c r="EKC105" s="12"/>
      <c r="EKD105" s="12"/>
      <c r="EKE105" s="12"/>
      <c r="EKF105" s="12"/>
      <c r="EKG105" s="12"/>
      <c r="EKH105" s="12"/>
      <c r="EKI105" s="12"/>
      <c r="EKJ105" s="12"/>
      <c r="EKK105" s="12"/>
      <c r="EKL105" s="12"/>
      <c r="EKM105" s="12"/>
      <c r="EKN105" s="12"/>
      <c r="EKO105" s="12"/>
      <c r="EKP105" s="12"/>
      <c r="EKQ105" s="12"/>
      <c r="EKR105" s="12"/>
      <c r="EKS105" s="12"/>
      <c r="EKT105" s="12"/>
      <c r="EKU105" s="12"/>
      <c r="EKV105" s="12"/>
      <c r="EKW105" s="12"/>
      <c r="EKX105" s="12"/>
      <c r="EKY105" s="12"/>
      <c r="EKZ105" s="12"/>
      <c r="ELA105" s="12"/>
      <c r="ELB105" s="12"/>
      <c r="ELC105" s="12"/>
      <c r="ELD105" s="12"/>
      <c r="ELE105" s="12"/>
      <c r="ELF105" s="12"/>
      <c r="ELG105" s="12"/>
      <c r="ELH105" s="12"/>
      <c r="ELI105" s="12"/>
      <c r="ELJ105" s="12"/>
      <c r="ELK105" s="12"/>
      <c r="ELL105" s="12"/>
      <c r="ELM105" s="12"/>
      <c r="ELN105" s="12"/>
      <c r="ELO105" s="12"/>
      <c r="ELP105" s="12"/>
      <c r="ELQ105" s="12"/>
      <c r="ELR105" s="12"/>
      <c r="ELS105" s="12"/>
      <c r="ELT105" s="12"/>
      <c r="ELU105" s="12"/>
      <c r="ELV105" s="12"/>
      <c r="ELW105" s="12"/>
      <c r="ELX105" s="12"/>
      <c r="ELY105" s="12"/>
      <c r="ELZ105" s="12"/>
      <c r="EMA105" s="12"/>
      <c r="EMB105" s="12"/>
      <c r="EMC105" s="12"/>
      <c r="EMD105" s="12"/>
      <c r="EME105" s="12"/>
      <c r="EMF105" s="12"/>
      <c r="EMG105" s="12"/>
      <c r="EMH105" s="12"/>
      <c r="EMI105" s="12"/>
      <c r="EMJ105" s="12"/>
      <c r="EMK105" s="12"/>
      <c r="EML105" s="12"/>
      <c r="EMM105" s="12"/>
      <c r="EMN105" s="12"/>
      <c r="EMO105" s="12"/>
      <c r="EMP105" s="12"/>
      <c r="EMQ105" s="12"/>
      <c r="EMR105" s="12"/>
      <c r="EMS105" s="12"/>
      <c r="EMT105" s="12"/>
      <c r="EMU105" s="12"/>
      <c r="EMV105" s="12"/>
      <c r="EMW105" s="12"/>
      <c r="EMX105" s="12"/>
      <c r="EMY105" s="12"/>
      <c r="EMZ105" s="12"/>
      <c r="ENA105" s="12"/>
      <c r="ENB105" s="12"/>
      <c r="ENC105" s="12"/>
      <c r="END105" s="12"/>
      <c r="ENE105" s="12"/>
      <c r="ENF105" s="12"/>
      <c r="ENG105" s="12"/>
      <c r="ENH105" s="12"/>
      <c r="ENI105" s="12"/>
      <c r="ENJ105" s="12"/>
      <c r="ENK105" s="12"/>
      <c r="ENL105" s="12"/>
      <c r="ENM105" s="12"/>
      <c r="ENN105" s="12"/>
      <c r="ENO105" s="12"/>
      <c r="ENP105" s="12"/>
      <c r="ENQ105" s="12"/>
      <c r="ENR105" s="12"/>
      <c r="ENS105" s="12"/>
      <c r="ENT105" s="12"/>
      <c r="ENU105" s="12"/>
      <c r="ENV105" s="12"/>
      <c r="ENW105" s="12"/>
      <c r="ENX105" s="12"/>
      <c r="ENY105" s="12"/>
      <c r="ENZ105" s="12"/>
      <c r="EOA105" s="12"/>
      <c r="EOB105" s="12"/>
      <c r="EOC105" s="12"/>
      <c r="EOD105" s="12"/>
      <c r="EOE105" s="12"/>
      <c r="EOF105" s="12"/>
      <c r="EOG105" s="12"/>
      <c r="EOH105" s="12"/>
      <c r="EOI105" s="12"/>
      <c r="EOJ105" s="12"/>
      <c r="EOK105" s="12"/>
      <c r="EOL105" s="12"/>
      <c r="EOM105" s="12"/>
      <c r="EON105" s="12"/>
      <c r="EOO105" s="12"/>
      <c r="EOP105" s="12"/>
      <c r="EOQ105" s="12"/>
      <c r="EOR105" s="12"/>
      <c r="EOS105" s="12"/>
      <c r="EOT105" s="12"/>
      <c r="EOU105" s="12"/>
      <c r="EOV105" s="12"/>
      <c r="EOW105" s="12"/>
      <c r="EOX105" s="12"/>
      <c r="EOY105" s="12"/>
      <c r="EOZ105" s="12"/>
      <c r="EPA105" s="12"/>
      <c r="EPB105" s="12"/>
      <c r="EPC105" s="12"/>
      <c r="EPD105" s="12"/>
      <c r="EPE105" s="12"/>
      <c r="EPF105" s="12"/>
      <c r="EPG105" s="12"/>
      <c r="EPH105" s="12"/>
      <c r="EPI105" s="12"/>
      <c r="EPJ105" s="12"/>
      <c r="EPK105" s="12"/>
      <c r="EPL105" s="12"/>
      <c r="EPM105" s="12"/>
      <c r="EPN105" s="12"/>
      <c r="EPO105" s="12"/>
      <c r="EPP105" s="12"/>
      <c r="EPQ105" s="12"/>
      <c r="EPR105" s="12"/>
      <c r="EPS105" s="12"/>
      <c r="EPT105" s="12"/>
      <c r="EPU105" s="12"/>
      <c r="EPV105" s="12"/>
      <c r="EPW105" s="12"/>
      <c r="EPX105" s="12"/>
      <c r="EPY105" s="12"/>
      <c r="EPZ105" s="12"/>
      <c r="EQA105" s="12"/>
      <c r="EQB105" s="12"/>
      <c r="EQC105" s="12"/>
      <c r="EQD105" s="12"/>
      <c r="EQE105" s="12"/>
      <c r="EQF105" s="12"/>
      <c r="EQG105" s="12"/>
      <c r="EQH105" s="12"/>
      <c r="EQI105" s="12"/>
      <c r="EQJ105" s="12"/>
      <c r="EQK105" s="12"/>
      <c r="EQL105" s="12"/>
      <c r="EQM105" s="12"/>
      <c r="EQN105" s="12"/>
      <c r="EQO105" s="12"/>
      <c r="EQP105" s="12"/>
      <c r="EQQ105" s="12"/>
      <c r="EQR105" s="12"/>
      <c r="EQS105" s="12"/>
      <c r="EQT105" s="12"/>
      <c r="EQU105" s="12"/>
      <c r="EQV105" s="12"/>
      <c r="EQW105" s="12"/>
      <c r="EQX105" s="12"/>
      <c r="EQY105" s="12"/>
      <c r="EQZ105" s="12"/>
      <c r="ERA105" s="12"/>
      <c r="ERB105" s="12"/>
      <c r="ERC105" s="12"/>
      <c r="ERD105" s="12"/>
      <c r="ERE105" s="12"/>
      <c r="ERF105" s="12"/>
      <c r="ERG105" s="12"/>
      <c r="ERH105" s="12"/>
      <c r="ERI105" s="12"/>
      <c r="ERJ105" s="12"/>
      <c r="ERK105" s="12"/>
      <c r="ERL105" s="12"/>
      <c r="ERM105" s="12"/>
      <c r="ERN105" s="12"/>
      <c r="ERO105" s="12"/>
      <c r="ERP105" s="12"/>
      <c r="ERQ105" s="12"/>
      <c r="ERR105" s="12"/>
      <c r="ERS105" s="12"/>
      <c r="ERT105" s="12"/>
      <c r="ERU105" s="12"/>
      <c r="ERV105" s="12"/>
      <c r="ERW105" s="12"/>
      <c r="ERX105" s="12"/>
      <c r="ERY105" s="12"/>
      <c r="ERZ105" s="12"/>
      <c r="ESA105" s="12"/>
      <c r="ESB105" s="12"/>
      <c r="ESC105" s="12"/>
      <c r="ESD105" s="12"/>
      <c r="ESE105" s="12"/>
      <c r="ESF105" s="12"/>
      <c r="ESG105" s="12"/>
      <c r="ESH105" s="12"/>
      <c r="ESI105" s="12"/>
      <c r="ESJ105" s="12"/>
      <c r="ESK105" s="12"/>
      <c r="ESL105" s="12"/>
      <c r="ESM105" s="12"/>
      <c r="ESN105" s="12"/>
      <c r="ESO105" s="12"/>
      <c r="ESP105" s="12"/>
      <c r="ESQ105" s="12"/>
      <c r="ESR105" s="12"/>
      <c r="ESS105" s="12"/>
      <c r="EST105" s="12"/>
      <c r="ESU105" s="12"/>
      <c r="ESV105" s="12"/>
      <c r="ESW105" s="12"/>
      <c r="ESX105" s="12"/>
      <c r="ESY105" s="12"/>
      <c r="ESZ105" s="12"/>
      <c r="ETA105" s="12"/>
      <c r="ETB105" s="12"/>
      <c r="ETC105" s="12"/>
      <c r="ETD105" s="12"/>
      <c r="ETE105" s="12"/>
      <c r="ETF105" s="12"/>
      <c r="ETG105" s="12"/>
      <c r="ETH105" s="12"/>
      <c r="ETI105" s="12"/>
      <c r="ETJ105" s="12"/>
      <c r="ETK105" s="12"/>
      <c r="ETL105" s="12"/>
      <c r="ETM105" s="12"/>
      <c r="ETN105" s="12"/>
      <c r="ETO105" s="12"/>
      <c r="ETP105" s="12"/>
      <c r="ETQ105" s="12"/>
      <c r="ETR105" s="12"/>
      <c r="ETS105" s="12"/>
      <c r="ETT105" s="12"/>
      <c r="ETU105" s="12"/>
      <c r="ETV105" s="12"/>
      <c r="ETW105" s="12"/>
      <c r="ETX105" s="12"/>
      <c r="ETY105" s="12"/>
      <c r="ETZ105" s="12"/>
      <c r="EUA105" s="12"/>
      <c r="EUB105" s="12"/>
      <c r="EUC105" s="12"/>
      <c r="EUD105" s="12"/>
      <c r="EUE105" s="12"/>
      <c r="EUF105" s="12"/>
      <c r="EUG105" s="12"/>
      <c r="EUH105" s="12"/>
      <c r="EUI105" s="12"/>
      <c r="EUJ105" s="12"/>
      <c r="EUK105" s="12"/>
      <c r="EUL105" s="12"/>
      <c r="EUM105" s="12"/>
      <c r="EUN105" s="12"/>
      <c r="EUO105" s="12"/>
      <c r="EUP105" s="12"/>
      <c r="EUQ105" s="12"/>
      <c r="EUR105" s="12"/>
      <c r="EUS105" s="12"/>
      <c r="EUT105" s="12"/>
      <c r="EUU105" s="12"/>
      <c r="EUV105" s="12"/>
      <c r="EUW105" s="12"/>
      <c r="EUX105" s="12"/>
      <c r="EUY105" s="12"/>
      <c r="EUZ105" s="12"/>
      <c r="EVA105" s="12"/>
      <c r="EVB105" s="12"/>
      <c r="EVC105" s="12"/>
      <c r="EVD105" s="12"/>
      <c r="EVE105" s="12"/>
      <c r="EVF105" s="12"/>
      <c r="EVG105" s="12"/>
      <c r="EVH105" s="12"/>
      <c r="EVI105" s="12"/>
      <c r="EVJ105" s="12"/>
      <c r="EVK105" s="12"/>
      <c r="EVL105" s="12"/>
      <c r="EVM105" s="12"/>
      <c r="EVN105" s="12"/>
      <c r="EVO105" s="12"/>
      <c r="EVP105" s="12"/>
      <c r="EVQ105" s="12"/>
      <c r="EVR105" s="12"/>
      <c r="EVS105" s="12"/>
      <c r="EVT105" s="12"/>
      <c r="EVU105" s="12"/>
      <c r="EVV105" s="12"/>
      <c r="EVW105" s="12"/>
      <c r="EVX105" s="12"/>
      <c r="EVY105" s="12"/>
      <c r="EVZ105" s="12"/>
      <c r="EWA105" s="12"/>
      <c r="EWB105" s="12"/>
      <c r="EWC105" s="12"/>
      <c r="EWD105" s="12"/>
      <c r="EWE105" s="12"/>
      <c r="EWF105" s="12"/>
      <c r="EWG105" s="12"/>
      <c r="EWH105" s="12"/>
      <c r="EWI105" s="12"/>
      <c r="EWJ105" s="12"/>
      <c r="EWK105" s="12"/>
      <c r="EWL105" s="12"/>
      <c r="EWM105" s="12"/>
      <c r="EWN105" s="12"/>
      <c r="EWO105" s="12"/>
      <c r="EWP105" s="12"/>
      <c r="EWQ105" s="12"/>
      <c r="EWR105" s="12"/>
      <c r="EWS105" s="12"/>
      <c r="EWT105" s="12"/>
      <c r="EWU105" s="12"/>
      <c r="EWV105" s="12"/>
      <c r="EWW105" s="12"/>
      <c r="EWX105" s="12"/>
      <c r="EWY105" s="12"/>
      <c r="EWZ105" s="12"/>
      <c r="EXA105" s="12"/>
      <c r="EXB105" s="12"/>
      <c r="EXC105" s="12"/>
      <c r="EXD105" s="12"/>
      <c r="EXE105" s="12"/>
      <c r="EXF105" s="12"/>
      <c r="EXG105" s="12"/>
      <c r="EXH105" s="12"/>
      <c r="EXI105" s="12"/>
      <c r="EXJ105" s="12"/>
      <c r="EXK105" s="12"/>
      <c r="EXL105" s="12"/>
      <c r="EXM105" s="12"/>
      <c r="EXN105" s="12"/>
      <c r="EXO105" s="12"/>
      <c r="EXP105" s="12"/>
      <c r="EXQ105" s="12"/>
      <c r="EXR105" s="12"/>
      <c r="EXS105" s="12"/>
      <c r="EXT105" s="12"/>
      <c r="EXU105" s="12"/>
      <c r="EXV105" s="12"/>
      <c r="EXW105" s="12"/>
      <c r="EXX105" s="12"/>
      <c r="EXY105" s="12"/>
      <c r="EXZ105" s="12"/>
      <c r="EYA105" s="12"/>
      <c r="EYB105" s="12"/>
      <c r="EYC105" s="12"/>
      <c r="EYD105" s="12"/>
      <c r="EYE105" s="12"/>
      <c r="EYF105" s="12"/>
      <c r="EYG105" s="12"/>
      <c r="EYH105" s="12"/>
      <c r="EYI105" s="12"/>
      <c r="EYJ105" s="12"/>
      <c r="EYK105" s="12"/>
      <c r="EYL105" s="12"/>
      <c r="EYM105" s="12"/>
      <c r="EYN105" s="12"/>
      <c r="EYO105" s="12"/>
      <c r="EYP105" s="12"/>
      <c r="EYQ105" s="12"/>
      <c r="EYR105" s="12"/>
      <c r="EYS105" s="12"/>
      <c r="EYT105" s="12"/>
      <c r="EYU105" s="12"/>
      <c r="EYV105" s="12"/>
      <c r="EYW105" s="12"/>
      <c r="EYX105" s="12"/>
      <c r="EYY105" s="12"/>
      <c r="EYZ105" s="12"/>
      <c r="EZA105" s="12"/>
      <c r="EZB105" s="12"/>
      <c r="EZC105" s="12"/>
      <c r="EZD105" s="12"/>
      <c r="EZE105" s="12"/>
      <c r="EZF105" s="12"/>
      <c r="EZG105" s="12"/>
      <c r="EZH105" s="12"/>
      <c r="EZI105" s="12"/>
      <c r="EZJ105" s="12"/>
      <c r="EZK105" s="12"/>
      <c r="EZL105" s="12"/>
      <c r="EZM105" s="12"/>
      <c r="EZN105" s="12"/>
      <c r="EZO105" s="12"/>
      <c r="EZP105" s="12"/>
      <c r="EZQ105" s="12"/>
      <c r="EZR105" s="12"/>
      <c r="EZS105" s="12"/>
      <c r="EZT105" s="12"/>
      <c r="EZU105" s="12"/>
      <c r="EZV105" s="12"/>
      <c r="EZW105" s="12"/>
      <c r="EZX105" s="12"/>
      <c r="EZY105" s="12"/>
      <c r="EZZ105" s="12"/>
      <c r="FAA105" s="12"/>
      <c r="FAB105" s="12"/>
      <c r="FAC105" s="12"/>
      <c r="FAD105" s="12"/>
      <c r="FAE105" s="12"/>
      <c r="FAF105" s="12"/>
      <c r="FAG105" s="12"/>
      <c r="FAH105" s="12"/>
      <c r="FAI105" s="12"/>
      <c r="FAJ105" s="12"/>
      <c r="FAK105" s="12"/>
      <c r="FAL105" s="12"/>
      <c r="FAM105" s="12"/>
      <c r="FAN105" s="12"/>
      <c r="FAO105" s="12"/>
      <c r="FAP105" s="12"/>
      <c r="FAQ105" s="12"/>
      <c r="FAR105" s="12"/>
      <c r="FAS105" s="12"/>
      <c r="FAT105" s="12"/>
      <c r="FAU105" s="12"/>
      <c r="FAV105" s="12"/>
      <c r="FAW105" s="12"/>
      <c r="FAX105" s="12"/>
      <c r="FAY105" s="12"/>
      <c r="FAZ105" s="12"/>
      <c r="FBA105" s="12"/>
      <c r="FBB105" s="12"/>
      <c r="FBC105" s="12"/>
      <c r="FBD105" s="12"/>
      <c r="FBE105" s="12"/>
      <c r="FBF105" s="12"/>
      <c r="FBG105" s="12"/>
      <c r="FBH105" s="12"/>
      <c r="FBI105" s="12"/>
      <c r="FBJ105" s="12"/>
      <c r="FBK105" s="12"/>
      <c r="FBL105" s="12"/>
      <c r="FBM105" s="12"/>
      <c r="FBN105" s="12"/>
      <c r="FBO105" s="12"/>
      <c r="FBP105" s="12"/>
      <c r="FBQ105" s="12"/>
      <c r="FBR105" s="12"/>
      <c r="FBS105" s="12"/>
      <c r="FBT105" s="12"/>
      <c r="FBU105" s="12"/>
      <c r="FBV105" s="12"/>
      <c r="FBW105" s="12"/>
      <c r="FBX105" s="12"/>
      <c r="FBY105" s="12"/>
      <c r="FBZ105" s="12"/>
      <c r="FCA105" s="12"/>
      <c r="FCB105" s="12"/>
      <c r="FCC105" s="12"/>
      <c r="FCD105" s="12"/>
      <c r="FCE105" s="12"/>
      <c r="FCF105" s="12"/>
      <c r="FCG105" s="12"/>
      <c r="FCH105" s="12"/>
      <c r="FCI105" s="12"/>
      <c r="FCJ105" s="12"/>
      <c r="FCK105" s="12"/>
      <c r="FCL105" s="12"/>
      <c r="FCM105" s="12"/>
      <c r="FCN105" s="12"/>
      <c r="FCO105" s="12"/>
      <c r="FCP105" s="12"/>
      <c r="FCQ105" s="12"/>
      <c r="FCR105" s="12"/>
      <c r="FCS105" s="12"/>
      <c r="FCT105" s="12"/>
      <c r="FCU105" s="12"/>
      <c r="FCV105" s="12"/>
      <c r="FCW105" s="12"/>
      <c r="FCX105" s="12"/>
      <c r="FCY105" s="12"/>
      <c r="FCZ105" s="12"/>
      <c r="FDA105" s="12"/>
      <c r="FDB105" s="12"/>
      <c r="FDC105" s="12"/>
      <c r="FDD105" s="12"/>
      <c r="FDE105" s="12"/>
      <c r="FDF105" s="12"/>
      <c r="FDG105" s="12"/>
      <c r="FDH105" s="12"/>
      <c r="FDI105" s="12"/>
      <c r="FDJ105" s="12"/>
      <c r="FDK105" s="12"/>
      <c r="FDL105" s="12"/>
      <c r="FDM105" s="12"/>
      <c r="FDN105" s="12"/>
      <c r="FDO105" s="12"/>
      <c r="FDP105" s="12"/>
      <c r="FDQ105" s="12"/>
      <c r="FDR105" s="12"/>
      <c r="FDS105" s="12"/>
      <c r="FDT105" s="12"/>
      <c r="FDU105" s="12"/>
      <c r="FDV105" s="12"/>
      <c r="FDW105" s="12"/>
      <c r="FDX105" s="12"/>
      <c r="FDY105" s="12"/>
      <c r="FDZ105" s="12"/>
      <c r="FEA105" s="12"/>
      <c r="FEB105" s="12"/>
      <c r="FEC105" s="12"/>
      <c r="FED105" s="12"/>
      <c r="FEE105" s="12"/>
      <c r="FEF105" s="12"/>
      <c r="FEG105" s="12"/>
      <c r="FEH105" s="12"/>
      <c r="FEI105" s="12"/>
      <c r="FEJ105" s="12"/>
      <c r="FEK105" s="12"/>
      <c r="FEL105" s="12"/>
      <c r="FEM105" s="12"/>
      <c r="FEN105" s="12"/>
      <c r="FEO105" s="12"/>
      <c r="FEP105" s="12"/>
      <c r="FEQ105" s="12"/>
      <c r="FER105" s="12"/>
      <c r="FES105" s="12"/>
      <c r="FET105" s="12"/>
      <c r="FEU105" s="12"/>
      <c r="FEV105" s="12"/>
      <c r="FEW105" s="12"/>
      <c r="FEX105" s="12"/>
      <c r="FEY105" s="12"/>
      <c r="FEZ105" s="12"/>
      <c r="FFA105" s="12"/>
      <c r="FFB105" s="12"/>
      <c r="FFC105" s="12"/>
      <c r="FFD105" s="12"/>
      <c r="FFE105" s="12"/>
      <c r="FFF105" s="12"/>
      <c r="FFG105" s="12"/>
      <c r="FFH105" s="12"/>
      <c r="FFI105" s="12"/>
      <c r="FFJ105" s="12"/>
      <c r="FFK105" s="12"/>
      <c r="FFL105" s="12"/>
      <c r="FFM105" s="12"/>
      <c r="FFN105" s="12"/>
      <c r="FFO105" s="12"/>
      <c r="FFP105" s="12"/>
      <c r="FFQ105" s="12"/>
      <c r="FFR105" s="12"/>
      <c r="FFS105" s="12"/>
      <c r="FFT105" s="12"/>
      <c r="FFU105" s="12"/>
      <c r="FFV105" s="12"/>
      <c r="FFW105" s="12"/>
      <c r="FFX105" s="12"/>
      <c r="FFY105" s="12"/>
      <c r="FFZ105" s="12"/>
      <c r="FGA105" s="12"/>
      <c r="FGB105" s="12"/>
      <c r="FGC105" s="12"/>
      <c r="FGD105" s="12"/>
      <c r="FGE105" s="12"/>
      <c r="FGF105" s="12"/>
      <c r="FGG105" s="12"/>
      <c r="FGH105" s="12"/>
      <c r="FGI105" s="12"/>
      <c r="FGJ105" s="12"/>
      <c r="FGK105" s="12"/>
      <c r="FGL105" s="12"/>
      <c r="FGM105" s="12"/>
      <c r="FGN105" s="12"/>
      <c r="FGO105" s="12"/>
      <c r="FGP105" s="12"/>
      <c r="FGQ105" s="12"/>
      <c r="FGR105" s="12"/>
      <c r="FGS105" s="12"/>
      <c r="FGT105" s="12"/>
      <c r="FGU105" s="12"/>
      <c r="FGV105" s="12"/>
      <c r="FGW105" s="12"/>
      <c r="FGX105" s="12"/>
      <c r="FGY105" s="12"/>
      <c r="FGZ105" s="12"/>
      <c r="FHA105" s="12"/>
      <c r="FHB105" s="12"/>
      <c r="FHC105" s="12"/>
      <c r="FHD105" s="12"/>
      <c r="FHE105" s="12"/>
      <c r="FHF105" s="12"/>
      <c r="FHG105" s="12"/>
      <c r="FHH105" s="12"/>
      <c r="FHI105" s="12"/>
      <c r="FHJ105" s="12"/>
      <c r="FHK105" s="12"/>
      <c r="FHL105" s="12"/>
      <c r="FHM105" s="12"/>
      <c r="FHN105" s="12"/>
      <c r="FHO105" s="12"/>
      <c r="FHP105" s="12"/>
      <c r="FHQ105" s="12"/>
      <c r="FHR105" s="12"/>
      <c r="FHS105" s="12"/>
      <c r="FHT105" s="12"/>
      <c r="FHU105" s="12"/>
      <c r="FHV105" s="12"/>
      <c r="FHW105" s="12"/>
      <c r="FHX105" s="12"/>
      <c r="FHY105" s="12"/>
      <c r="FHZ105" s="12"/>
      <c r="FIA105" s="12"/>
      <c r="FIB105" s="12"/>
      <c r="FIC105" s="12"/>
      <c r="FID105" s="12"/>
      <c r="FIE105" s="12"/>
      <c r="FIF105" s="12"/>
      <c r="FIG105" s="12"/>
      <c r="FIH105" s="12"/>
      <c r="FII105" s="12"/>
      <c r="FIJ105" s="12"/>
      <c r="FIK105" s="12"/>
      <c r="FIL105" s="12"/>
      <c r="FIM105" s="12"/>
      <c r="FIN105" s="12"/>
      <c r="FIO105" s="12"/>
      <c r="FIP105" s="12"/>
      <c r="FIQ105" s="12"/>
      <c r="FIR105" s="12"/>
      <c r="FIS105" s="12"/>
      <c r="FIT105" s="12"/>
      <c r="FIU105" s="12"/>
      <c r="FIV105" s="12"/>
      <c r="FIW105" s="12"/>
      <c r="FIX105" s="12"/>
      <c r="FIY105" s="12"/>
      <c r="FIZ105" s="12"/>
      <c r="FJA105" s="12"/>
      <c r="FJB105" s="12"/>
      <c r="FJC105" s="12"/>
      <c r="FJD105" s="12"/>
      <c r="FJE105" s="12"/>
      <c r="FJF105" s="12"/>
      <c r="FJG105" s="12"/>
      <c r="FJH105" s="12"/>
      <c r="FJI105" s="12"/>
      <c r="FJJ105" s="12"/>
      <c r="FJK105" s="12"/>
      <c r="FJL105" s="12"/>
      <c r="FJM105" s="12"/>
      <c r="FJN105" s="12"/>
      <c r="FJO105" s="12"/>
      <c r="FJP105" s="12"/>
      <c r="FJQ105" s="12"/>
      <c r="FJR105" s="12"/>
      <c r="FJS105" s="12"/>
      <c r="FJT105" s="12"/>
      <c r="FJU105" s="12"/>
      <c r="FJV105" s="12"/>
      <c r="FJW105" s="12"/>
      <c r="FJX105" s="12"/>
      <c r="FJY105" s="12"/>
      <c r="FJZ105" s="12"/>
      <c r="FKA105" s="12"/>
      <c r="FKB105" s="12"/>
      <c r="FKC105" s="12"/>
      <c r="FKD105" s="12"/>
      <c r="FKE105" s="12"/>
      <c r="FKF105" s="12"/>
      <c r="FKG105" s="12"/>
      <c r="FKH105" s="12"/>
      <c r="FKI105" s="12"/>
      <c r="FKJ105" s="12"/>
      <c r="FKK105" s="12"/>
      <c r="FKL105" s="12"/>
      <c r="FKM105" s="12"/>
      <c r="FKN105" s="12"/>
      <c r="FKO105" s="12"/>
      <c r="FKP105" s="12"/>
      <c r="FKQ105" s="12"/>
      <c r="FKR105" s="12"/>
      <c r="FKS105" s="12"/>
      <c r="FKT105" s="12"/>
      <c r="FKU105" s="12"/>
      <c r="FKV105" s="12"/>
      <c r="FKW105" s="12"/>
      <c r="FKX105" s="12"/>
      <c r="FKY105" s="12"/>
      <c r="FKZ105" s="12"/>
      <c r="FLA105" s="12"/>
      <c r="FLB105" s="12"/>
      <c r="FLC105" s="12"/>
      <c r="FLD105" s="12"/>
      <c r="FLE105" s="12"/>
      <c r="FLF105" s="12"/>
      <c r="FLG105" s="12"/>
      <c r="FLH105" s="12"/>
      <c r="FLI105" s="12"/>
      <c r="FLJ105" s="12"/>
      <c r="FLK105" s="12"/>
      <c r="FLL105" s="12"/>
      <c r="FLM105" s="12"/>
      <c r="FLN105" s="12"/>
      <c r="FLO105" s="12"/>
      <c r="FLP105" s="12"/>
      <c r="FLQ105" s="12"/>
      <c r="FLR105" s="12"/>
      <c r="FLS105" s="12"/>
      <c r="FLT105" s="12"/>
      <c r="FLU105" s="12"/>
      <c r="FLV105" s="12"/>
      <c r="FLW105" s="12"/>
      <c r="FLX105" s="12"/>
      <c r="FLY105" s="12"/>
      <c r="FLZ105" s="12"/>
      <c r="FMA105" s="12"/>
      <c r="FMB105" s="12"/>
      <c r="FMC105" s="12"/>
      <c r="FMD105" s="12"/>
      <c r="FME105" s="12"/>
      <c r="FMF105" s="12"/>
      <c r="FMG105" s="12"/>
      <c r="FMH105" s="12"/>
      <c r="FMI105" s="12"/>
      <c r="FMJ105" s="12"/>
      <c r="FMK105" s="12"/>
      <c r="FML105" s="12"/>
      <c r="FMM105" s="12"/>
      <c r="FMN105" s="12"/>
      <c r="FMO105" s="12"/>
      <c r="FMP105" s="12"/>
      <c r="FMQ105" s="12"/>
      <c r="FMR105" s="12"/>
      <c r="FMS105" s="12"/>
      <c r="FMT105" s="12"/>
      <c r="FMU105" s="12"/>
      <c r="FMV105" s="12"/>
      <c r="FMW105" s="12"/>
      <c r="FMX105" s="12"/>
      <c r="FMY105" s="12"/>
      <c r="FMZ105" s="12"/>
      <c r="FNA105" s="12"/>
      <c r="FNB105" s="12"/>
      <c r="FNC105" s="12"/>
      <c r="FND105" s="12"/>
      <c r="FNE105" s="12"/>
      <c r="FNF105" s="12"/>
      <c r="FNG105" s="12"/>
      <c r="FNH105" s="12"/>
      <c r="FNI105" s="12"/>
      <c r="FNJ105" s="12"/>
      <c r="FNK105" s="12"/>
      <c r="FNL105" s="12"/>
      <c r="FNM105" s="12"/>
      <c r="FNN105" s="12"/>
      <c r="FNO105" s="12"/>
      <c r="FNP105" s="12"/>
      <c r="FNQ105" s="12"/>
      <c r="FNR105" s="12"/>
      <c r="FNS105" s="12"/>
      <c r="FNT105" s="12"/>
      <c r="FNU105" s="12"/>
      <c r="FNV105" s="12"/>
      <c r="FNW105" s="12"/>
      <c r="FNX105" s="12"/>
      <c r="FNY105" s="12"/>
      <c r="FNZ105" s="12"/>
      <c r="FOA105" s="12"/>
      <c r="FOB105" s="12"/>
      <c r="FOC105" s="12"/>
      <c r="FOD105" s="12"/>
      <c r="FOE105" s="12"/>
      <c r="FOF105" s="12"/>
      <c r="FOG105" s="12"/>
      <c r="FOH105" s="12"/>
      <c r="FOI105" s="12"/>
      <c r="FOJ105" s="12"/>
      <c r="FOK105" s="12"/>
      <c r="FOL105" s="12"/>
      <c r="FOM105" s="12"/>
      <c r="FON105" s="12"/>
      <c r="FOO105" s="12"/>
      <c r="FOP105" s="12"/>
      <c r="FOQ105" s="12"/>
      <c r="FOR105" s="12"/>
      <c r="FOS105" s="12"/>
      <c r="FOT105" s="12"/>
      <c r="FOU105" s="12"/>
      <c r="FOV105" s="12"/>
      <c r="FOW105" s="12"/>
      <c r="FOX105" s="12"/>
      <c r="FOY105" s="12"/>
      <c r="FOZ105" s="12"/>
      <c r="FPA105" s="12"/>
      <c r="FPB105" s="12"/>
      <c r="FPC105" s="12"/>
      <c r="FPD105" s="12"/>
      <c r="FPE105" s="12"/>
      <c r="FPF105" s="12"/>
      <c r="FPG105" s="12"/>
      <c r="FPH105" s="12"/>
      <c r="FPI105" s="12"/>
      <c r="FPJ105" s="12"/>
      <c r="FPK105" s="12"/>
      <c r="FPL105" s="12"/>
      <c r="FPM105" s="12"/>
      <c r="FPN105" s="12"/>
      <c r="FPO105" s="12"/>
      <c r="FPP105" s="12"/>
      <c r="FPQ105" s="12"/>
      <c r="FPR105" s="12"/>
      <c r="FPS105" s="12"/>
      <c r="FPT105" s="12"/>
      <c r="FPU105" s="12"/>
      <c r="FPV105" s="12"/>
      <c r="FPW105" s="12"/>
      <c r="FPX105" s="12"/>
      <c r="FPY105" s="12"/>
      <c r="FPZ105" s="12"/>
      <c r="FQA105" s="12"/>
      <c r="FQB105" s="12"/>
      <c r="FQC105" s="12"/>
      <c r="FQD105" s="12"/>
      <c r="FQE105" s="12"/>
      <c r="FQF105" s="12"/>
      <c r="FQG105" s="12"/>
      <c r="FQH105" s="12"/>
      <c r="FQI105" s="12"/>
      <c r="FQJ105" s="12"/>
      <c r="FQK105" s="12"/>
      <c r="FQL105" s="12"/>
      <c r="FQM105" s="12"/>
      <c r="FQN105" s="12"/>
      <c r="FQO105" s="12"/>
      <c r="FQP105" s="12"/>
      <c r="FQQ105" s="12"/>
      <c r="FQR105" s="12"/>
      <c r="FQS105" s="12"/>
      <c r="FQT105" s="12"/>
      <c r="FQU105" s="12"/>
      <c r="FQV105" s="12"/>
      <c r="FQW105" s="12"/>
      <c r="FQX105" s="12"/>
      <c r="FQY105" s="12"/>
      <c r="FQZ105" s="12"/>
      <c r="FRA105" s="12"/>
      <c r="FRB105" s="12"/>
      <c r="FRC105" s="12"/>
      <c r="FRD105" s="12"/>
      <c r="FRE105" s="12"/>
      <c r="FRF105" s="12"/>
      <c r="FRG105" s="12"/>
      <c r="FRH105" s="12"/>
      <c r="FRI105" s="12"/>
      <c r="FRJ105" s="12"/>
      <c r="FRK105" s="12"/>
      <c r="FRL105" s="12"/>
      <c r="FRM105" s="12"/>
      <c r="FRN105" s="12"/>
      <c r="FRO105" s="12"/>
      <c r="FRP105" s="12"/>
      <c r="FRQ105" s="12"/>
      <c r="FRR105" s="12"/>
      <c r="FRS105" s="12"/>
      <c r="FRT105" s="12"/>
      <c r="FRU105" s="12"/>
      <c r="FRV105" s="12"/>
      <c r="FRW105" s="12"/>
      <c r="FRX105" s="12"/>
      <c r="FRY105" s="12"/>
      <c r="FRZ105" s="12"/>
      <c r="FSA105" s="12"/>
      <c r="FSB105" s="12"/>
      <c r="FSC105" s="12"/>
      <c r="FSD105" s="12"/>
      <c r="FSE105" s="12"/>
      <c r="FSF105" s="12"/>
      <c r="FSG105" s="12"/>
      <c r="FSH105" s="12"/>
      <c r="FSI105" s="12"/>
      <c r="FSJ105" s="12"/>
      <c r="FSK105" s="12"/>
      <c r="FSL105" s="12"/>
      <c r="FSM105" s="12"/>
      <c r="FSN105" s="12"/>
      <c r="FSO105" s="12"/>
      <c r="FSP105" s="12"/>
      <c r="FSQ105" s="12"/>
      <c r="FSR105" s="12"/>
      <c r="FSS105" s="12"/>
      <c r="FST105" s="12"/>
      <c r="FSU105" s="12"/>
      <c r="FSV105" s="12"/>
      <c r="FSW105" s="12"/>
      <c r="FSX105" s="12"/>
      <c r="FSY105" s="12"/>
      <c r="FSZ105" s="12"/>
      <c r="FTA105" s="12"/>
      <c r="FTB105" s="12"/>
      <c r="FTC105" s="12"/>
      <c r="FTD105" s="12"/>
      <c r="FTE105" s="12"/>
      <c r="FTF105" s="12"/>
      <c r="FTG105" s="12"/>
      <c r="FTH105" s="12"/>
      <c r="FTI105" s="12"/>
      <c r="FTJ105" s="12"/>
      <c r="FTK105" s="12"/>
      <c r="FTL105" s="12"/>
      <c r="FTM105" s="12"/>
      <c r="FTN105" s="12"/>
      <c r="FTO105" s="12"/>
      <c r="FTP105" s="12"/>
      <c r="FTQ105" s="12"/>
      <c r="FTR105" s="12"/>
      <c r="FTS105" s="12"/>
      <c r="FTT105" s="12"/>
      <c r="FTU105" s="12"/>
      <c r="FTV105" s="12"/>
      <c r="FTW105" s="12"/>
      <c r="FTX105" s="12"/>
      <c r="FTY105" s="12"/>
      <c r="FTZ105" s="12"/>
      <c r="FUA105" s="12"/>
      <c r="FUB105" s="12"/>
      <c r="FUC105" s="12"/>
      <c r="FUD105" s="12"/>
      <c r="FUE105" s="12"/>
      <c r="FUF105" s="12"/>
      <c r="FUG105" s="12"/>
      <c r="FUH105" s="12"/>
      <c r="FUI105" s="12"/>
      <c r="FUJ105" s="12"/>
      <c r="FUK105" s="12"/>
      <c r="FUL105" s="12"/>
      <c r="FUM105" s="12"/>
      <c r="FUN105" s="12"/>
      <c r="FUO105" s="12"/>
      <c r="FUP105" s="12"/>
      <c r="FUQ105" s="12"/>
      <c r="FUR105" s="12"/>
      <c r="FUS105" s="12"/>
      <c r="FUT105" s="12"/>
      <c r="FUU105" s="12"/>
      <c r="FUV105" s="12"/>
      <c r="FUW105" s="12"/>
      <c r="FUX105" s="12"/>
      <c r="FUY105" s="12"/>
      <c r="FUZ105" s="12"/>
      <c r="FVA105" s="12"/>
      <c r="FVB105" s="12"/>
      <c r="FVC105" s="12"/>
      <c r="FVD105" s="12"/>
      <c r="FVE105" s="12"/>
      <c r="FVF105" s="12"/>
      <c r="FVG105" s="12"/>
      <c r="FVH105" s="12"/>
      <c r="FVI105" s="12"/>
      <c r="FVJ105" s="12"/>
      <c r="FVK105" s="12"/>
      <c r="FVL105" s="12"/>
      <c r="FVM105" s="12"/>
      <c r="FVN105" s="12"/>
      <c r="FVO105" s="12"/>
      <c r="FVP105" s="12"/>
      <c r="FVQ105" s="12"/>
      <c r="FVR105" s="12"/>
      <c r="FVS105" s="12"/>
      <c r="FVT105" s="12"/>
      <c r="FVU105" s="12"/>
      <c r="FVV105" s="12"/>
      <c r="FVW105" s="12"/>
      <c r="FVX105" s="12"/>
      <c r="FVY105" s="12"/>
      <c r="FVZ105" s="12"/>
      <c r="FWA105" s="12"/>
      <c r="FWB105" s="12"/>
      <c r="FWC105" s="12"/>
      <c r="FWD105" s="12"/>
      <c r="FWE105" s="12"/>
      <c r="FWF105" s="12"/>
      <c r="FWG105" s="12"/>
      <c r="FWH105" s="12"/>
      <c r="FWI105" s="12"/>
      <c r="FWJ105" s="12"/>
      <c r="FWK105" s="12"/>
      <c r="FWL105" s="12"/>
      <c r="FWM105" s="12"/>
      <c r="FWN105" s="12"/>
      <c r="FWO105" s="12"/>
      <c r="FWP105" s="12"/>
      <c r="FWQ105" s="12"/>
      <c r="FWR105" s="12"/>
      <c r="FWS105" s="12"/>
      <c r="FWT105" s="12"/>
      <c r="FWU105" s="12"/>
      <c r="FWV105" s="12"/>
      <c r="FWW105" s="12"/>
      <c r="FWX105" s="12"/>
      <c r="FWY105" s="12"/>
      <c r="FWZ105" s="12"/>
      <c r="FXA105" s="12"/>
      <c r="FXB105" s="12"/>
      <c r="FXC105" s="12"/>
      <c r="FXD105" s="12"/>
      <c r="FXE105" s="12"/>
      <c r="FXF105" s="12"/>
      <c r="FXG105" s="12"/>
      <c r="FXH105" s="12"/>
      <c r="FXI105" s="12"/>
      <c r="FXJ105" s="12"/>
      <c r="FXK105" s="12"/>
      <c r="FXL105" s="12"/>
      <c r="FXM105" s="12"/>
      <c r="FXN105" s="12"/>
      <c r="FXO105" s="12"/>
      <c r="FXP105" s="12"/>
      <c r="FXQ105" s="12"/>
      <c r="FXR105" s="12"/>
      <c r="FXS105" s="12"/>
      <c r="FXT105" s="12"/>
      <c r="FXU105" s="12"/>
      <c r="FXV105" s="12"/>
      <c r="FXW105" s="12"/>
      <c r="FXX105" s="12"/>
      <c r="FXY105" s="12"/>
      <c r="FXZ105" s="12"/>
      <c r="FYA105" s="12"/>
      <c r="FYB105" s="12"/>
      <c r="FYC105" s="12"/>
      <c r="FYD105" s="12"/>
      <c r="FYE105" s="12"/>
      <c r="FYF105" s="12"/>
      <c r="FYG105" s="12"/>
      <c r="FYH105" s="12"/>
      <c r="FYI105" s="12"/>
      <c r="FYJ105" s="12"/>
      <c r="FYK105" s="12"/>
      <c r="FYL105" s="12"/>
      <c r="FYM105" s="12"/>
      <c r="FYN105" s="12"/>
      <c r="FYO105" s="12"/>
      <c r="FYP105" s="12"/>
      <c r="FYQ105" s="12"/>
      <c r="FYR105" s="12"/>
      <c r="FYS105" s="12"/>
      <c r="FYT105" s="12"/>
      <c r="FYU105" s="12"/>
      <c r="FYV105" s="12"/>
      <c r="FYW105" s="12"/>
      <c r="FYX105" s="12"/>
      <c r="FYY105" s="12"/>
      <c r="FYZ105" s="12"/>
      <c r="FZA105" s="12"/>
      <c r="FZB105" s="12"/>
      <c r="FZC105" s="12"/>
      <c r="FZD105" s="12"/>
      <c r="FZE105" s="12"/>
      <c r="FZF105" s="12"/>
      <c r="FZG105" s="12"/>
      <c r="FZH105" s="12"/>
      <c r="FZI105" s="12"/>
      <c r="FZJ105" s="12"/>
      <c r="FZK105" s="12"/>
      <c r="FZL105" s="12"/>
      <c r="FZM105" s="12"/>
      <c r="FZN105" s="12"/>
      <c r="FZO105" s="12"/>
      <c r="FZP105" s="12"/>
      <c r="FZQ105" s="12"/>
      <c r="FZR105" s="12"/>
      <c r="FZS105" s="12"/>
      <c r="FZT105" s="12"/>
      <c r="FZU105" s="12"/>
      <c r="FZV105" s="12"/>
      <c r="FZW105" s="12"/>
      <c r="FZX105" s="12"/>
      <c r="FZY105" s="12"/>
      <c r="FZZ105" s="12"/>
      <c r="GAA105" s="12"/>
      <c r="GAB105" s="12"/>
      <c r="GAC105" s="12"/>
      <c r="GAD105" s="12"/>
      <c r="GAE105" s="12"/>
      <c r="GAF105" s="12"/>
      <c r="GAG105" s="12"/>
      <c r="GAH105" s="12"/>
      <c r="GAI105" s="12"/>
      <c r="GAJ105" s="12"/>
      <c r="GAK105" s="12"/>
      <c r="GAL105" s="12"/>
      <c r="GAM105" s="12"/>
      <c r="GAN105" s="12"/>
      <c r="GAO105" s="12"/>
      <c r="GAP105" s="12"/>
      <c r="GAQ105" s="12"/>
      <c r="GAR105" s="12"/>
      <c r="GAS105" s="12"/>
      <c r="GAT105" s="12"/>
      <c r="GAU105" s="12"/>
      <c r="GAV105" s="12"/>
      <c r="GAW105" s="12"/>
      <c r="GAX105" s="12"/>
      <c r="GAY105" s="12"/>
      <c r="GAZ105" s="12"/>
      <c r="GBA105" s="12"/>
      <c r="GBB105" s="12"/>
      <c r="GBC105" s="12"/>
      <c r="GBD105" s="12"/>
      <c r="GBE105" s="12"/>
      <c r="GBF105" s="12"/>
      <c r="GBG105" s="12"/>
      <c r="GBH105" s="12"/>
      <c r="GBI105" s="12"/>
      <c r="GBJ105" s="12"/>
      <c r="GBK105" s="12"/>
      <c r="GBL105" s="12"/>
      <c r="GBM105" s="12"/>
      <c r="GBN105" s="12"/>
      <c r="GBO105" s="12"/>
      <c r="GBP105" s="12"/>
      <c r="GBQ105" s="12"/>
      <c r="GBR105" s="12"/>
      <c r="GBS105" s="12"/>
      <c r="GBT105" s="12"/>
      <c r="GBU105" s="12"/>
      <c r="GBV105" s="12"/>
      <c r="GBW105" s="12"/>
      <c r="GBX105" s="12"/>
      <c r="GBY105" s="12"/>
      <c r="GBZ105" s="12"/>
      <c r="GCA105" s="12"/>
      <c r="GCB105" s="12"/>
      <c r="GCC105" s="12"/>
      <c r="GCD105" s="12"/>
      <c r="GCE105" s="12"/>
      <c r="GCF105" s="12"/>
      <c r="GCG105" s="12"/>
      <c r="GCH105" s="12"/>
      <c r="GCI105" s="12"/>
      <c r="GCJ105" s="12"/>
      <c r="GCK105" s="12"/>
      <c r="GCL105" s="12"/>
      <c r="GCM105" s="12"/>
      <c r="GCN105" s="12"/>
      <c r="GCO105" s="12"/>
      <c r="GCP105" s="12"/>
      <c r="GCQ105" s="12"/>
      <c r="GCR105" s="12"/>
      <c r="GCS105" s="12"/>
      <c r="GCT105" s="12"/>
      <c r="GCU105" s="12"/>
      <c r="GCV105" s="12"/>
      <c r="GCW105" s="12"/>
      <c r="GCX105" s="12"/>
      <c r="GCY105" s="12"/>
      <c r="GCZ105" s="12"/>
      <c r="GDA105" s="12"/>
      <c r="GDB105" s="12"/>
      <c r="GDC105" s="12"/>
      <c r="GDD105" s="12"/>
      <c r="GDE105" s="12"/>
      <c r="GDF105" s="12"/>
      <c r="GDG105" s="12"/>
      <c r="GDH105" s="12"/>
      <c r="GDI105" s="12"/>
      <c r="GDJ105" s="12"/>
      <c r="GDK105" s="12"/>
      <c r="GDL105" s="12"/>
      <c r="GDM105" s="12"/>
      <c r="GDN105" s="12"/>
      <c r="GDO105" s="12"/>
      <c r="GDP105" s="12"/>
      <c r="GDQ105" s="12"/>
      <c r="GDR105" s="12"/>
      <c r="GDS105" s="12"/>
      <c r="GDT105" s="12"/>
      <c r="GDU105" s="12"/>
      <c r="GDV105" s="12"/>
      <c r="GDW105" s="12"/>
      <c r="GDX105" s="12"/>
      <c r="GDY105" s="12"/>
      <c r="GDZ105" s="12"/>
      <c r="GEA105" s="12"/>
      <c r="GEB105" s="12"/>
      <c r="GEC105" s="12"/>
      <c r="GED105" s="12"/>
      <c r="GEE105" s="12"/>
      <c r="GEF105" s="12"/>
      <c r="GEG105" s="12"/>
      <c r="GEH105" s="12"/>
      <c r="GEI105" s="12"/>
      <c r="GEJ105" s="12"/>
      <c r="GEK105" s="12"/>
      <c r="GEL105" s="12"/>
      <c r="GEM105" s="12"/>
      <c r="GEN105" s="12"/>
      <c r="GEO105" s="12"/>
      <c r="GEP105" s="12"/>
      <c r="GEQ105" s="12"/>
      <c r="GER105" s="12"/>
      <c r="GES105" s="12"/>
      <c r="GET105" s="12"/>
      <c r="GEU105" s="12"/>
      <c r="GEV105" s="12"/>
      <c r="GEW105" s="12"/>
      <c r="GEX105" s="12"/>
      <c r="GEY105" s="12"/>
      <c r="GEZ105" s="12"/>
      <c r="GFA105" s="12"/>
      <c r="GFB105" s="12"/>
      <c r="GFC105" s="12"/>
      <c r="GFD105" s="12"/>
      <c r="GFE105" s="12"/>
      <c r="GFF105" s="12"/>
      <c r="GFG105" s="12"/>
      <c r="GFH105" s="12"/>
      <c r="GFI105" s="12"/>
      <c r="GFJ105" s="12"/>
      <c r="GFK105" s="12"/>
      <c r="GFL105" s="12"/>
      <c r="GFM105" s="12"/>
      <c r="GFN105" s="12"/>
      <c r="GFO105" s="12"/>
      <c r="GFP105" s="12"/>
      <c r="GFQ105" s="12"/>
      <c r="GFR105" s="12"/>
      <c r="GFS105" s="12"/>
      <c r="GFT105" s="12"/>
      <c r="GFU105" s="12"/>
      <c r="GFV105" s="12"/>
      <c r="GFW105" s="12"/>
      <c r="GFX105" s="12"/>
      <c r="GFY105" s="12"/>
      <c r="GFZ105" s="12"/>
      <c r="GGA105" s="12"/>
      <c r="GGB105" s="12"/>
      <c r="GGC105" s="12"/>
      <c r="GGD105" s="12"/>
      <c r="GGE105" s="12"/>
      <c r="GGF105" s="12"/>
      <c r="GGG105" s="12"/>
      <c r="GGH105" s="12"/>
      <c r="GGI105" s="12"/>
      <c r="GGJ105" s="12"/>
      <c r="GGK105" s="12"/>
      <c r="GGL105" s="12"/>
      <c r="GGM105" s="12"/>
      <c r="GGN105" s="12"/>
      <c r="GGO105" s="12"/>
      <c r="GGP105" s="12"/>
      <c r="GGQ105" s="12"/>
      <c r="GGR105" s="12"/>
      <c r="GGS105" s="12"/>
      <c r="GGT105" s="12"/>
      <c r="GGU105" s="12"/>
      <c r="GGV105" s="12"/>
      <c r="GGW105" s="12"/>
      <c r="GGX105" s="12"/>
      <c r="GGY105" s="12"/>
      <c r="GGZ105" s="12"/>
      <c r="GHA105" s="12"/>
      <c r="GHB105" s="12"/>
      <c r="GHC105" s="12"/>
      <c r="GHD105" s="12"/>
      <c r="GHE105" s="12"/>
      <c r="GHF105" s="12"/>
      <c r="GHG105" s="12"/>
      <c r="GHH105" s="12"/>
      <c r="GHI105" s="12"/>
      <c r="GHJ105" s="12"/>
      <c r="GHK105" s="12"/>
      <c r="GHL105" s="12"/>
      <c r="GHM105" s="12"/>
      <c r="GHN105" s="12"/>
      <c r="GHO105" s="12"/>
      <c r="GHP105" s="12"/>
      <c r="GHQ105" s="12"/>
      <c r="GHR105" s="12"/>
      <c r="GHS105" s="12"/>
      <c r="GHT105" s="12"/>
      <c r="GHU105" s="12"/>
      <c r="GHV105" s="12"/>
      <c r="GHW105" s="12"/>
      <c r="GHX105" s="12"/>
      <c r="GHY105" s="12"/>
      <c r="GHZ105" s="12"/>
      <c r="GIA105" s="12"/>
      <c r="GIB105" s="12"/>
      <c r="GIC105" s="12"/>
      <c r="GID105" s="12"/>
      <c r="GIE105" s="12"/>
      <c r="GIF105" s="12"/>
      <c r="GIG105" s="12"/>
      <c r="GIH105" s="12"/>
      <c r="GII105" s="12"/>
      <c r="GIJ105" s="12"/>
      <c r="GIK105" s="12"/>
      <c r="GIL105" s="12"/>
      <c r="GIM105" s="12"/>
      <c r="GIN105" s="12"/>
      <c r="GIO105" s="12"/>
      <c r="GIP105" s="12"/>
      <c r="GIQ105" s="12"/>
      <c r="GIR105" s="12"/>
      <c r="GIS105" s="12"/>
      <c r="GIT105" s="12"/>
      <c r="GIU105" s="12"/>
      <c r="GIV105" s="12"/>
      <c r="GIW105" s="12"/>
      <c r="GIX105" s="12"/>
      <c r="GIY105" s="12"/>
      <c r="GIZ105" s="12"/>
      <c r="GJA105" s="12"/>
      <c r="GJB105" s="12"/>
      <c r="GJC105" s="12"/>
      <c r="GJD105" s="12"/>
      <c r="GJE105" s="12"/>
      <c r="GJF105" s="12"/>
      <c r="GJG105" s="12"/>
      <c r="GJH105" s="12"/>
      <c r="GJI105" s="12"/>
      <c r="GJJ105" s="12"/>
      <c r="GJK105" s="12"/>
      <c r="GJL105" s="12"/>
      <c r="GJM105" s="12"/>
      <c r="GJN105" s="12"/>
      <c r="GJO105" s="12"/>
      <c r="GJP105" s="12"/>
      <c r="GJQ105" s="12"/>
      <c r="GJR105" s="12"/>
      <c r="GJS105" s="12"/>
      <c r="GJT105" s="12"/>
      <c r="GJU105" s="12"/>
      <c r="GJV105" s="12"/>
      <c r="GJW105" s="12"/>
      <c r="GJX105" s="12"/>
      <c r="GJY105" s="12"/>
      <c r="GJZ105" s="12"/>
      <c r="GKA105" s="12"/>
      <c r="GKB105" s="12"/>
      <c r="GKC105" s="12"/>
      <c r="GKD105" s="12"/>
      <c r="GKE105" s="12"/>
      <c r="GKF105" s="12"/>
      <c r="GKG105" s="12"/>
      <c r="GKH105" s="12"/>
      <c r="GKI105" s="12"/>
      <c r="GKJ105" s="12"/>
      <c r="GKK105" s="12"/>
      <c r="GKL105" s="12"/>
      <c r="GKM105" s="12"/>
      <c r="GKN105" s="12"/>
      <c r="GKO105" s="12"/>
      <c r="GKP105" s="12"/>
      <c r="GKQ105" s="12"/>
      <c r="GKR105" s="12"/>
      <c r="GKS105" s="12"/>
      <c r="GKT105" s="12"/>
      <c r="GKU105" s="12"/>
      <c r="GKV105" s="12"/>
      <c r="GKW105" s="12"/>
      <c r="GKX105" s="12"/>
      <c r="GKY105" s="12"/>
      <c r="GKZ105" s="12"/>
      <c r="GLA105" s="12"/>
      <c r="GLB105" s="12"/>
      <c r="GLC105" s="12"/>
      <c r="GLD105" s="12"/>
      <c r="GLE105" s="12"/>
      <c r="GLF105" s="12"/>
      <c r="GLG105" s="12"/>
      <c r="GLH105" s="12"/>
      <c r="GLI105" s="12"/>
      <c r="GLJ105" s="12"/>
      <c r="GLK105" s="12"/>
      <c r="GLL105" s="12"/>
      <c r="GLM105" s="12"/>
      <c r="GLN105" s="12"/>
      <c r="GLO105" s="12"/>
      <c r="GLP105" s="12"/>
      <c r="GLQ105" s="12"/>
      <c r="GLR105" s="12"/>
      <c r="GLS105" s="12"/>
      <c r="GLT105" s="12"/>
      <c r="GLU105" s="12"/>
      <c r="GLV105" s="12"/>
      <c r="GLW105" s="12"/>
      <c r="GLX105" s="12"/>
      <c r="GLY105" s="12"/>
      <c r="GLZ105" s="12"/>
      <c r="GMA105" s="12"/>
      <c r="GMB105" s="12"/>
      <c r="GMC105" s="12"/>
      <c r="GMD105" s="12"/>
      <c r="GME105" s="12"/>
      <c r="GMF105" s="12"/>
      <c r="GMG105" s="12"/>
      <c r="GMH105" s="12"/>
      <c r="GMI105" s="12"/>
      <c r="GMJ105" s="12"/>
      <c r="GMK105" s="12"/>
      <c r="GML105" s="12"/>
      <c r="GMM105" s="12"/>
      <c r="GMN105" s="12"/>
      <c r="GMO105" s="12"/>
      <c r="GMP105" s="12"/>
      <c r="GMQ105" s="12"/>
      <c r="GMR105" s="12"/>
      <c r="GMS105" s="12"/>
      <c r="GMT105" s="12"/>
      <c r="GMU105" s="12"/>
      <c r="GMV105" s="12"/>
      <c r="GMW105" s="12"/>
      <c r="GMX105" s="12"/>
      <c r="GMY105" s="12"/>
      <c r="GMZ105" s="12"/>
      <c r="GNA105" s="12"/>
      <c r="GNB105" s="12"/>
      <c r="GNC105" s="12"/>
      <c r="GND105" s="12"/>
      <c r="GNE105" s="12"/>
      <c r="GNF105" s="12"/>
      <c r="GNG105" s="12"/>
      <c r="GNH105" s="12"/>
      <c r="GNI105" s="12"/>
      <c r="GNJ105" s="12"/>
      <c r="GNK105" s="12"/>
      <c r="GNL105" s="12"/>
      <c r="GNM105" s="12"/>
      <c r="GNN105" s="12"/>
      <c r="GNO105" s="12"/>
      <c r="GNP105" s="12"/>
      <c r="GNQ105" s="12"/>
      <c r="GNR105" s="12"/>
      <c r="GNS105" s="12"/>
      <c r="GNT105" s="12"/>
      <c r="GNU105" s="12"/>
      <c r="GNV105" s="12"/>
      <c r="GNW105" s="12"/>
      <c r="GNX105" s="12"/>
      <c r="GNY105" s="12"/>
      <c r="GNZ105" s="12"/>
      <c r="GOA105" s="12"/>
      <c r="GOB105" s="12"/>
      <c r="GOC105" s="12"/>
      <c r="GOD105" s="12"/>
      <c r="GOE105" s="12"/>
      <c r="GOF105" s="12"/>
      <c r="GOG105" s="12"/>
      <c r="GOH105" s="12"/>
      <c r="GOI105" s="12"/>
      <c r="GOJ105" s="12"/>
      <c r="GOK105" s="12"/>
      <c r="GOL105" s="12"/>
      <c r="GOM105" s="12"/>
      <c r="GON105" s="12"/>
      <c r="GOO105" s="12"/>
      <c r="GOP105" s="12"/>
      <c r="GOQ105" s="12"/>
      <c r="GOR105" s="12"/>
      <c r="GOS105" s="12"/>
      <c r="GOT105" s="12"/>
      <c r="GOU105" s="12"/>
      <c r="GOV105" s="12"/>
      <c r="GOW105" s="12"/>
      <c r="GOX105" s="12"/>
      <c r="GOY105" s="12"/>
      <c r="GOZ105" s="12"/>
      <c r="GPA105" s="12"/>
      <c r="GPB105" s="12"/>
      <c r="GPC105" s="12"/>
      <c r="GPD105" s="12"/>
      <c r="GPE105" s="12"/>
      <c r="GPF105" s="12"/>
      <c r="GPG105" s="12"/>
      <c r="GPH105" s="12"/>
      <c r="GPI105" s="12"/>
      <c r="GPJ105" s="12"/>
      <c r="GPK105" s="12"/>
      <c r="GPL105" s="12"/>
      <c r="GPM105" s="12"/>
      <c r="GPN105" s="12"/>
      <c r="GPO105" s="12"/>
      <c r="GPP105" s="12"/>
      <c r="GPQ105" s="12"/>
      <c r="GPR105" s="12"/>
      <c r="GPS105" s="12"/>
      <c r="GPT105" s="12"/>
      <c r="GPU105" s="12"/>
      <c r="GPV105" s="12"/>
      <c r="GPW105" s="12"/>
      <c r="GPX105" s="12"/>
      <c r="GPY105" s="12"/>
      <c r="GPZ105" s="12"/>
      <c r="GQA105" s="12"/>
      <c r="GQB105" s="12"/>
      <c r="GQC105" s="12"/>
      <c r="GQD105" s="12"/>
      <c r="GQE105" s="12"/>
      <c r="GQF105" s="12"/>
      <c r="GQG105" s="12"/>
      <c r="GQH105" s="12"/>
      <c r="GQI105" s="12"/>
      <c r="GQJ105" s="12"/>
      <c r="GQK105" s="12"/>
      <c r="GQL105" s="12"/>
      <c r="GQM105" s="12"/>
      <c r="GQN105" s="12"/>
      <c r="GQO105" s="12"/>
      <c r="GQP105" s="12"/>
      <c r="GQQ105" s="12"/>
      <c r="GQR105" s="12"/>
      <c r="GQS105" s="12"/>
      <c r="GQT105" s="12"/>
      <c r="GQU105" s="12"/>
      <c r="GQV105" s="12"/>
      <c r="GQW105" s="12"/>
      <c r="GQX105" s="12"/>
      <c r="GQY105" s="12"/>
      <c r="GQZ105" s="12"/>
      <c r="GRA105" s="12"/>
      <c r="GRB105" s="12"/>
      <c r="GRC105" s="12"/>
      <c r="GRD105" s="12"/>
      <c r="GRE105" s="12"/>
      <c r="GRF105" s="12"/>
      <c r="GRG105" s="12"/>
      <c r="GRH105" s="12"/>
      <c r="GRI105" s="12"/>
      <c r="GRJ105" s="12"/>
      <c r="GRK105" s="12"/>
      <c r="GRL105" s="12"/>
      <c r="GRM105" s="12"/>
      <c r="GRN105" s="12"/>
      <c r="GRO105" s="12"/>
      <c r="GRP105" s="12"/>
      <c r="GRQ105" s="12"/>
      <c r="GRR105" s="12"/>
      <c r="GRS105" s="12"/>
      <c r="GRT105" s="12"/>
      <c r="GRU105" s="12"/>
      <c r="GRV105" s="12"/>
      <c r="GRW105" s="12"/>
      <c r="GRX105" s="12"/>
      <c r="GRY105" s="12"/>
      <c r="GRZ105" s="12"/>
      <c r="GSA105" s="12"/>
      <c r="GSB105" s="12"/>
      <c r="GSC105" s="12"/>
      <c r="GSD105" s="12"/>
      <c r="GSE105" s="12"/>
      <c r="GSF105" s="12"/>
      <c r="GSG105" s="12"/>
      <c r="GSH105" s="12"/>
      <c r="GSI105" s="12"/>
      <c r="GSJ105" s="12"/>
      <c r="GSK105" s="12"/>
      <c r="GSL105" s="12"/>
      <c r="GSM105" s="12"/>
      <c r="GSN105" s="12"/>
      <c r="GSO105" s="12"/>
      <c r="GSP105" s="12"/>
      <c r="GSQ105" s="12"/>
      <c r="GSR105" s="12"/>
      <c r="GSS105" s="12"/>
      <c r="GST105" s="12"/>
      <c r="GSU105" s="12"/>
      <c r="GSV105" s="12"/>
      <c r="GSW105" s="12"/>
      <c r="GSX105" s="12"/>
      <c r="GSY105" s="12"/>
      <c r="GSZ105" s="12"/>
      <c r="GTA105" s="12"/>
      <c r="GTB105" s="12"/>
      <c r="GTC105" s="12"/>
      <c r="GTD105" s="12"/>
      <c r="GTE105" s="12"/>
      <c r="GTF105" s="12"/>
      <c r="GTG105" s="12"/>
      <c r="GTH105" s="12"/>
      <c r="GTI105" s="12"/>
      <c r="GTJ105" s="12"/>
      <c r="GTK105" s="12"/>
      <c r="GTL105" s="12"/>
      <c r="GTM105" s="12"/>
      <c r="GTN105" s="12"/>
      <c r="GTO105" s="12"/>
      <c r="GTP105" s="12"/>
      <c r="GTQ105" s="12"/>
      <c r="GTR105" s="12"/>
      <c r="GTS105" s="12"/>
      <c r="GTT105" s="12"/>
      <c r="GTU105" s="12"/>
      <c r="GTV105" s="12"/>
      <c r="GTW105" s="12"/>
      <c r="GTX105" s="12"/>
      <c r="GTY105" s="12"/>
      <c r="GTZ105" s="12"/>
      <c r="GUA105" s="12"/>
      <c r="GUB105" s="12"/>
      <c r="GUC105" s="12"/>
      <c r="GUD105" s="12"/>
      <c r="GUE105" s="12"/>
      <c r="GUF105" s="12"/>
      <c r="GUG105" s="12"/>
      <c r="GUH105" s="12"/>
      <c r="GUI105" s="12"/>
      <c r="GUJ105" s="12"/>
      <c r="GUK105" s="12"/>
      <c r="GUL105" s="12"/>
      <c r="GUM105" s="12"/>
      <c r="GUN105" s="12"/>
      <c r="GUO105" s="12"/>
      <c r="GUP105" s="12"/>
      <c r="GUQ105" s="12"/>
      <c r="GUR105" s="12"/>
      <c r="GUS105" s="12"/>
      <c r="GUT105" s="12"/>
      <c r="GUU105" s="12"/>
      <c r="GUV105" s="12"/>
      <c r="GUW105" s="12"/>
      <c r="GUX105" s="12"/>
      <c r="GUY105" s="12"/>
      <c r="GUZ105" s="12"/>
      <c r="GVA105" s="12"/>
      <c r="GVB105" s="12"/>
      <c r="GVC105" s="12"/>
      <c r="GVD105" s="12"/>
      <c r="GVE105" s="12"/>
      <c r="GVF105" s="12"/>
      <c r="GVG105" s="12"/>
      <c r="GVH105" s="12"/>
      <c r="GVI105" s="12"/>
      <c r="GVJ105" s="12"/>
      <c r="GVK105" s="12"/>
      <c r="GVL105" s="12"/>
      <c r="GVM105" s="12"/>
      <c r="GVN105" s="12"/>
      <c r="GVO105" s="12"/>
      <c r="GVP105" s="12"/>
      <c r="GVQ105" s="12"/>
      <c r="GVR105" s="12"/>
      <c r="GVS105" s="12"/>
      <c r="GVT105" s="12"/>
      <c r="GVU105" s="12"/>
      <c r="GVV105" s="12"/>
      <c r="GVW105" s="12"/>
      <c r="GVX105" s="12"/>
      <c r="GVY105" s="12"/>
      <c r="GVZ105" s="12"/>
      <c r="GWA105" s="12"/>
      <c r="GWB105" s="12"/>
      <c r="GWC105" s="12"/>
      <c r="GWD105" s="12"/>
      <c r="GWE105" s="12"/>
      <c r="GWF105" s="12"/>
      <c r="GWG105" s="12"/>
      <c r="GWH105" s="12"/>
      <c r="GWI105" s="12"/>
      <c r="GWJ105" s="12"/>
      <c r="GWK105" s="12"/>
      <c r="GWL105" s="12"/>
      <c r="GWM105" s="12"/>
      <c r="GWN105" s="12"/>
      <c r="GWO105" s="12"/>
      <c r="GWP105" s="12"/>
      <c r="GWQ105" s="12"/>
      <c r="GWR105" s="12"/>
      <c r="GWS105" s="12"/>
      <c r="GWT105" s="12"/>
      <c r="GWU105" s="12"/>
      <c r="GWV105" s="12"/>
      <c r="GWW105" s="12"/>
      <c r="GWX105" s="12"/>
      <c r="GWY105" s="12"/>
      <c r="GWZ105" s="12"/>
      <c r="GXA105" s="12"/>
      <c r="GXB105" s="12"/>
      <c r="GXC105" s="12"/>
      <c r="GXD105" s="12"/>
      <c r="GXE105" s="12"/>
      <c r="GXF105" s="12"/>
      <c r="GXG105" s="12"/>
      <c r="GXH105" s="12"/>
      <c r="GXI105" s="12"/>
      <c r="GXJ105" s="12"/>
      <c r="GXK105" s="12"/>
      <c r="GXL105" s="12"/>
      <c r="GXM105" s="12"/>
      <c r="GXN105" s="12"/>
      <c r="GXO105" s="12"/>
      <c r="GXP105" s="12"/>
      <c r="GXQ105" s="12"/>
      <c r="GXR105" s="12"/>
      <c r="GXS105" s="12"/>
      <c r="GXT105" s="12"/>
      <c r="GXU105" s="12"/>
      <c r="GXV105" s="12"/>
      <c r="GXW105" s="12"/>
      <c r="GXX105" s="12"/>
      <c r="GXY105" s="12"/>
      <c r="GXZ105" s="12"/>
      <c r="GYA105" s="12"/>
      <c r="GYB105" s="12"/>
      <c r="GYC105" s="12"/>
      <c r="GYD105" s="12"/>
      <c r="GYE105" s="12"/>
      <c r="GYF105" s="12"/>
      <c r="GYG105" s="12"/>
      <c r="GYH105" s="12"/>
      <c r="GYI105" s="12"/>
      <c r="GYJ105" s="12"/>
      <c r="GYK105" s="12"/>
      <c r="GYL105" s="12"/>
      <c r="GYM105" s="12"/>
      <c r="GYN105" s="12"/>
      <c r="GYO105" s="12"/>
      <c r="GYP105" s="12"/>
      <c r="GYQ105" s="12"/>
      <c r="GYR105" s="12"/>
      <c r="GYS105" s="12"/>
      <c r="GYT105" s="12"/>
      <c r="GYU105" s="12"/>
      <c r="GYV105" s="12"/>
      <c r="GYW105" s="12"/>
      <c r="GYX105" s="12"/>
      <c r="GYY105" s="12"/>
      <c r="GYZ105" s="12"/>
      <c r="GZA105" s="12"/>
      <c r="GZB105" s="12"/>
      <c r="GZC105" s="12"/>
      <c r="GZD105" s="12"/>
      <c r="GZE105" s="12"/>
      <c r="GZF105" s="12"/>
      <c r="GZG105" s="12"/>
      <c r="GZH105" s="12"/>
      <c r="GZI105" s="12"/>
      <c r="GZJ105" s="12"/>
      <c r="GZK105" s="12"/>
      <c r="GZL105" s="12"/>
      <c r="GZM105" s="12"/>
      <c r="GZN105" s="12"/>
      <c r="GZO105" s="12"/>
      <c r="GZP105" s="12"/>
      <c r="GZQ105" s="12"/>
      <c r="GZR105" s="12"/>
      <c r="GZS105" s="12"/>
      <c r="GZT105" s="12"/>
      <c r="GZU105" s="12"/>
      <c r="GZV105" s="12"/>
      <c r="GZW105" s="12"/>
      <c r="GZX105" s="12"/>
      <c r="GZY105" s="12"/>
      <c r="GZZ105" s="12"/>
      <c r="HAA105" s="12"/>
      <c r="HAB105" s="12"/>
      <c r="HAC105" s="12"/>
      <c r="HAD105" s="12"/>
      <c r="HAE105" s="12"/>
      <c r="HAF105" s="12"/>
      <c r="HAG105" s="12"/>
      <c r="HAH105" s="12"/>
      <c r="HAI105" s="12"/>
      <c r="HAJ105" s="12"/>
      <c r="HAK105" s="12"/>
      <c r="HAL105" s="12"/>
      <c r="HAM105" s="12"/>
      <c r="HAN105" s="12"/>
      <c r="HAO105" s="12"/>
      <c r="HAP105" s="12"/>
      <c r="HAQ105" s="12"/>
      <c r="HAR105" s="12"/>
      <c r="HAS105" s="12"/>
      <c r="HAT105" s="12"/>
      <c r="HAU105" s="12"/>
      <c r="HAV105" s="12"/>
      <c r="HAW105" s="12"/>
      <c r="HAX105" s="12"/>
      <c r="HAY105" s="12"/>
      <c r="HAZ105" s="12"/>
      <c r="HBA105" s="12"/>
      <c r="HBB105" s="12"/>
      <c r="HBC105" s="12"/>
      <c r="HBD105" s="12"/>
      <c r="HBE105" s="12"/>
      <c r="HBF105" s="12"/>
      <c r="HBG105" s="12"/>
      <c r="HBH105" s="12"/>
      <c r="HBI105" s="12"/>
      <c r="HBJ105" s="12"/>
      <c r="HBK105" s="12"/>
      <c r="HBL105" s="12"/>
      <c r="HBM105" s="12"/>
      <c r="HBN105" s="12"/>
      <c r="HBO105" s="12"/>
      <c r="HBP105" s="12"/>
      <c r="HBQ105" s="12"/>
      <c r="HBR105" s="12"/>
      <c r="HBS105" s="12"/>
      <c r="HBT105" s="12"/>
      <c r="HBU105" s="12"/>
      <c r="HBV105" s="12"/>
      <c r="HBW105" s="12"/>
      <c r="HBX105" s="12"/>
      <c r="HBY105" s="12"/>
      <c r="HBZ105" s="12"/>
      <c r="HCA105" s="12"/>
      <c r="HCB105" s="12"/>
      <c r="HCC105" s="12"/>
      <c r="HCD105" s="12"/>
      <c r="HCE105" s="12"/>
      <c r="HCF105" s="12"/>
      <c r="HCG105" s="12"/>
      <c r="HCH105" s="12"/>
      <c r="HCI105" s="12"/>
      <c r="HCJ105" s="12"/>
      <c r="HCK105" s="12"/>
      <c r="HCL105" s="12"/>
      <c r="HCM105" s="12"/>
      <c r="HCN105" s="12"/>
      <c r="HCO105" s="12"/>
      <c r="HCP105" s="12"/>
      <c r="HCQ105" s="12"/>
      <c r="HCR105" s="12"/>
      <c r="HCS105" s="12"/>
      <c r="HCT105" s="12"/>
      <c r="HCU105" s="12"/>
      <c r="HCV105" s="12"/>
      <c r="HCW105" s="12"/>
      <c r="HCX105" s="12"/>
      <c r="HCY105" s="12"/>
      <c r="HCZ105" s="12"/>
      <c r="HDA105" s="12"/>
      <c r="HDB105" s="12"/>
      <c r="HDC105" s="12"/>
      <c r="HDD105" s="12"/>
      <c r="HDE105" s="12"/>
      <c r="HDF105" s="12"/>
      <c r="HDG105" s="12"/>
      <c r="HDH105" s="12"/>
      <c r="HDI105" s="12"/>
      <c r="HDJ105" s="12"/>
      <c r="HDK105" s="12"/>
      <c r="HDL105" s="12"/>
      <c r="HDM105" s="12"/>
      <c r="HDN105" s="12"/>
      <c r="HDO105" s="12"/>
      <c r="HDP105" s="12"/>
      <c r="HDQ105" s="12"/>
      <c r="HDR105" s="12"/>
      <c r="HDS105" s="12"/>
      <c r="HDT105" s="12"/>
      <c r="HDU105" s="12"/>
      <c r="HDV105" s="12"/>
      <c r="HDW105" s="12"/>
      <c r="HDX105" s="12"/>
      <c r="HDY105" s="12"/>
      <c r="HDZ105" s="12"/>
      <c r="HEA105" s="12"/>
      <c r="HEB105" s="12"/>
      <c r="HEC105" s="12"/>
      <c r="HED105" s="12"/>
      <c r="HEE105" s="12"/>
      <c r="HEF105" s="12"/>
      <c r="HEG105" s="12"/>
      <c r="HEH105" s="12"/>
      <c r="HEI105" s="12"/>
      <c r="HEJ105" s="12"/>
      <c r="HEK105" s="12"/>
      <c r="HEL105" s="12"/>
      <c r="HEM105" s="12"/>
      <c r="HEN105" s="12"/>
      <c r="HEO105" s="12"/>
      <c r="HEP105" s="12"/>
      <c r="HEQ105" s="12"/>
      <c r="HER105" s="12"/>
      <c r="HES105" s="12"/>
      <c r="HET105" s="12"/>
      <c r="HEU105" s="12"/>
      <c r="HEV105" s="12"/>
      <c r="HEW105" s="12"/>
      <c r="HEX105" s="12"/>
      <c r="HEY105" s="12"/>
      <c r="HEZ105" s="12"/>
      <c r="HFA105" s="12"/>
      <c r="HFB105" s="12"/>
      <c r="HFC105" s="12"/>
      <c r="HFD105" s="12"/>
      <c r="HFE105" s="12"/>
      <c r="HFF105" s="12"/>
      <c r="HFG105" s="12"/>
      <c r="HFH105" s="12"/>
      <c r="HFI105" s="12"/>
      <c r="HFJ105" s="12"/>
      <c r="HFK105" s="12"/>
      <c r="HFL105" s="12"/>
      <c r="HFM105" s="12"/>
      <c r="HFN105" s="12"/>
      <c r="HFO105" s="12"/>
      <c r="HFP105" s="12"/>
      <c r="HFQ105" s="12"/>
      <c r="HFR105" s="12"/>
      <c r="HFS105" s="12"/>
      <c r="HFT105" s="12"/>
      <c r="HFU105" s="12"/>
      <c r="HFV105" s="12"/>
      <c r="HFW105" s="12"/>
      <c r="HFX105" s="12"/>
      <c r="HFY105" s="12"/>
      <c r="HFZ105" s="12"/>
      <c r="HGA105" s="12"/>
      <c r="HGB105" s="12"/>
      <c r="HGC105" s="12"/>
      <c r="HGD105" s="12"/>
      <c r="HGE105" s="12"/>
      <c r="HGF105" s="12"/>
      <c r="HGG105" s="12"/>
      <c r="HGH105" s="12"/>
      <c r="HGI105" s="12"/>
      <c r="HGJ105" s="12"/>
      <c r="HGK105" s="12"/>
      <c r="HGL105" s="12"/>
      <c r="HGM105" s="12"/>
      <c r="HGN105" s="12"/>
      <c r="HGO105" s="12"/>
      <c r="HGP105" s="12"/>
      <c r="HGQ105" s="12"/>
      <c r="HGR105" s="12"/>
      <c r="HGS105" s="12"/>
      <c r="HGT105" s="12"/>
      <c r="HGU105" s="12"/>
      <c r="HGV105" s="12"/>
      <c r="HGW105" s="12"/>
      <c r="HGX105" s="12"/>
      <c r="HGY105" s="12"/>
      <c r="HGZ105" s="12"/>
      <c r="HHA105" s="12"/>
      <c r="HHB105" s="12"/>
      <c r="HHC105" s="12"/>
      <c r="HHD105" s="12"/>
      <c r="HHE105" s="12"/>
      <c r="HHF105" s="12"/>
      <c r="HHG105" s="12"/>
      <c r="HHH105" s="12"/>
      <c r="HHI105" s="12"/>
      <c r="HHJ105" s="12"/>
      <c r="HHK105" s="12"/>
      <c r="HHL105" s="12"/>
      <c r="HHM105" s="12"/>
      <c r="HHN105" s="12"/>
      <c r="HHO105" s="12"/>
      <c r="HHP105" s="12"/>
      <c r="HHQ105" s="12"/>
      <c r="HHR105" s="12"/>
      <c r="HHS105" s="12"/>
      <c r="HHT105" s="12"/>
      <c r="HHU105" s="12"/>
      <c r="HHV105" s="12"/>
      <c r="HHW105" s="12"/>
      <c r="HHX105" s="12"/>
      <c r="HHY105" s="12"/>
      <c r="HHZ105" s="12"/>
      <c r="HIA105" s="12"/>
      <c r="HIB105" s="12"/>
      <c r="HIC105" s="12"/>
      <c r="HID105" s="12"/>
      <c r="HIE105" s="12"/>
      <c r="HIF105" s="12"/>
      <c r="HIG105" s="12"/>
      <c r="HIH105" s="12"/>
      <c r="HII105" s="12"/>
      <c r="HIJ105" s="12"/>
      <c r="HIK105" s="12"/>
      <c r="HIL105" s="12"/>
      <c r="HIM105" s="12"/>
      <c r="HIN105" s="12"/>
      <c r="HIO105" s="12"/>
      <c r="HIP105" s="12"/>
      <c r="HIQ105" s="12"/>
      <c r="HIR105" s="12"/>
      <c r="HIS105" s="12"/>
      <c r="HIT105" s="12"/>
      <c r="HIU105" s="12"/>
      <c r="HIV105" s="12"/>
      <c r="HIW105" s="12"/>
      <c r="HIX105" s="12"/>
      <c r="HIY105" s="12"/>
      <c r="HIZ105" s="12"/>
      <c r="HJA105" s="12"/>
      <c r="HJB105" s="12"/>
      <c r="HJC105" s="12"/>
      <c r="HJD105" s="12"/>
      <c r="HJE105" s="12"/>
      <c r="HJF105" s="12"/>
      <c r="HJG105" s="12"/>
      <c r="HJH105" s="12"/>
      <c r="HJI105" s="12"/>
      <c r="HJJ105" s="12"/>
      <c r="HJK105" s="12"/>
      <c r="HJL105" s="12"/>
      <c r="HJM105" s="12"/>
      <c r="HJN105" s="12"/>
      <c r="HJO105" s="12"/>
      <c r="HJP105" s="12"/>
      <c r="HJQ105" s="12"/>
      <c r="HJR105" s="12"/>
      <c r="HJS105" s="12"/>
      <c r="HJT105" s="12"/>
      <c r="HJU105" s="12"/>
      <c r="HJV105" s="12"/>
      <c r="HJW105" s="12"/>
      <c r="HJX105" s="12"/>
      <c r="HJY105" s="12"/>
      <c r="HJZ105" s="12"/>
      <c r="HKA105" s="12"/>
      <c r="HKB105" s="12"/>
      <c r="HKC105" s="12"/>
      <c r="HKD105" s="12"/>
      <c r="HKE105" s="12"/>
      <c r="HKF105" s="12"/>
      <c r="HKG105" s="12"/>
      <c r="HKH105" s="12"/>
      <c r="HKI105" s="12"/>
      <c r="HKJ105" s="12"/>
      <c r="HKK105" s="12"/>
      <c r="HKL105" s="12"/>
      <c r="HKM105" s="12"/>
      <c r="HKN105" s="12"/>
      <c r="HKO105" s="12"/>
      <c r="HKP105" s="12"/>
      <c r="HKQ105" s="12"/>
      <c r="HKR105" s="12"/>
      <c r="HKS105" s="12"/>
      <c r="HKT105" s="12"/>
      <c r="HKU105" s="12"/>
      <c r="HKV105" s="12"/>
      <c r="HKW105" s="12"/>
      <c r="HKX105" s="12"/>
      <c r="HKY105" s="12"/>
      <c r="HKZ105" s="12"/>
      <c r="HLA105" s="12"/>
      <c r="HLB105" s="12"/>
      <c r="HLC105" s="12"/>
      <c r="HLD105" s="12"/>
      <c r="HLE105" s="12"/>
      <c r="HLF105" s="12"/>
      <c r="HLG105" s="12"/>
      <c r="HLH105" s="12"/>
      <c r="HLI105" s="12"/>
      <c r="HLJ105" s="12"/>
      <c r="HLK105" s="12"/>
      <c r="HLL105" s="12"/>
      <c r="HLM105" s="12"/>
      <c r="HLN105" s="12"/>
      <c r="HLO105" s="12"/>
      <c r="HLP105" s="12"/>
      <c r="HLQ105" s="12"/>
      <c r="HLR105" s="12"/>
      <c r="HLS105" s="12"/>
      <c r="HLT105" s="12"/>
      <c r="HLU105" s="12"/>
      <c r="HLV105" s="12"/>
      <c r="HLW105" s="12"/>
      <c r="HLX105" s="12"/>
      <c r="HLY105" s="12"/>
      <c r="HLZ105" s="12"/>
      <c r="HMA105" s="12"/>
      <c r="HMB105" s="12"/>
      <c r="HMC105" s="12"/>
      <c r="HMD105" s="12"/>
      <c r="HME105" s="12"/>
      <c r="HMF105" s="12"/>
      <c r="HMG105" s="12"/>
      <c r="HMH105" s="12"/>
      <c r="HMI105" s="12"/>
      <c r="HMJ105" s="12"/>
      <c r="HMK105" s="12"/>
      <c r="HML105" s="12"/>
      <c r="HMM105" s="12"/>
      <c r="HMN105" s="12"/>
      <c r="HMO105" s="12"/>
      <c r="HMP105" s="12"/>
      <c r="HMQ105" s="12"/>
      <c r="HMR105" s="12"/>
      <c r="HMS105" s="12"/>
      <c r="HMT105" s="12"/>
      <c r="HMU105" s="12"/>
      <c r="HMV105" s="12"/>
      <c r="HMW105" s="12"/>
      <c r="HMX105" s="12"/>
      <c r="HMY105" s="12"/>
      <c r="HMZ105" s="12"/>
      <c r="HNA105" s="12"/>
      <c r="HNB105" s="12"/>
      <c r="HNC105" s="12"/>
      <c r="HND105" s="12"/>
      <c r="HNE105" s="12"/>
      <c r="HNF105" s="12"/>
      <c r="HNG105" s="12"/>
      <c r="HNH105" s="12"/>
      <c r="HNI105" s="12"/>
      <c r="HNJ105" s="12"/>
      <c r="HNK105" s="12"/>
      <c r="HNL105" s="12"/>
      <c r="HNM105" s="12"/>
      <c r="HNN105" s="12"/>
      <c r="HNO105" s="12"/>
      <c r="HNP105" s="12"/>
      <c r="HNQ105" s="12"/>
      <c r="HNR105" s="12"/>
      <c r="HNS105" s="12"/>
      <c r="HNT105" s="12"/>
      <c r="HNU105" s="12"/>
      <c r="HNV105" s="12"/>
      <c r="HNW105" s="12"/>
      <c r="HNX105" s="12"/>
      <c r="HNY105" s="12"/>
      <c r="HNZ105" s="12"/>
      <c r="HOA105" s="12"/>
      <c r="HOB105" s="12"/>
      <c r="HOC105" s="12"/>
      <c r="HOD105" s="12"/>
      <c r="HOE105" s="12"/>
      <c r="HOF105" s="12"/>
      <c r="HOG105" s="12"/>
      <c r="HOH105" s="12"/>
      <c r="HOI105" s="12"/>
      <c r="HOJ105" s="12"/>
      <c r="HOK105" s="12"/>
      <c r="HOL105" s="12"/>
      <c r="HOM105" s="12"/>
      <c r="HON105" s="12"/>
      <c r="HOO105" s="12"/>
      <c r="HOP105" s="12"/>
      <c r="HOQ105" s="12"/>
      <c r="HOR105" s="12"/>
      <c r="HOS105" s="12"/>
      <c r="HOT105" s="12"/>
      <c r="HOU105" s="12"/>
      <c r="HOV105" s="12"/>
      <c r="HOW105" s="12"/>
      <c r="HOX105" s="12"/>
      <c r="HOY105" s="12"/>
      <c r="HOZ105" s="12"/>
      <c r="HPA105" s="12"/>
      <c r="HPB105" s="12"/>
      <c r="HPC105" s="12"/>
      <c r="HPD105" s="12"/>
      <c r="HPE105" s="12"/>
      <c r="HPF105" s="12"/>
      <c r="HPG105" s="12"/>
      <c r="HPH105" s="12"/>
      <c r="HPI105" s="12"/>
      <c r="HPJ105" s="12"/>
      <c r="HPK105" s="12"/>
      <c r="HPL105" s="12"/>
      <c r="HPM105" s="12"/>
      <c r="HPN105" s="12"/>
      <c r="HPO105" s="12"/>
      <c r="HPP105" s="12"/>
      <c r="HPQ105" s="12"/>
      <c r="HPR105" s="12"/>
      <c r="HPS105" s="12"/>
      <c r="HPT105" s="12"/>
      <c r="HPU105" s="12"/>
      <c r="HPV105" s="12"/>
      <c r="HPW105" s="12"/>
      <c r="HPX105" s="12"/>
      <c r="HPY105" s="12"/>
      <c r="HPZ105" s="12"/>
      <c r="HQA105" s="12"/>
      <c r="HQB105" s="12"/>
      <c r="HQC105" s="12"/>
      <c r="HQD105" s="12"/>
      <c r="HQE105" s="12"/>
      <c r="HQF105" s="12"/>
      <c r="HQG105" s="12"/>
      <c r="HQH105" s="12"/>
      <c r="HQI105" s="12"/>
      <c r="HQJ105" s="12"/>
      <c r="HQK105" s="12"/>
      <c r="HQL105" s="12"/>
      <c r="HQM105" s="12"/>
      <c r="HQN105" s="12"/>
      <c r="HQO105" s="12"/>
      <c r="HQP105" s="12"/>
      <c r="HQQ105" s="12"/>
      <c r="HQR105" s="12"/>
      <c r="HQS105" s="12"/>
      <c r="HQT105" s="12"/>
      <c r="HQU105" s="12"/>
      <c r="HQV105" s="12"/>
      <c r="HQW105" s="12"/>
      <c r="HQX105" s="12"/>
      <c r="HQY105" s="12"/>
      <c r="HQZ105" s="12"/>
      <c r="HRA105" s="12"/>
      <c r="HRB105" s="12"/>
      <c r="HRC105" s="12"/>
      <c r="HRD105" s="12"/>
      <c r="HRE105" s="12"/>
      <c r="HRF105" s="12"/>
      <c r="HRG105" s="12"/>
      <c r="HRH105" s="12"/>
      <c r="HRI105" s="12"/>
      <c r="HRJ105" s="12"/>
      <c r="HRK105" s="12"/>
      <c r="HRL105" s="12"/>
      <c r="HRM105" s="12"/>
      <c r="HRN105" s="12"/>
      <c r="HRO105" s="12"/>
      <c r="HRP105" s="12"/>
      <c r="HRQ105" s="12"/>
      <c r="HRR105" s="12"/>
      <c r="HRS105" s="12"/>
      <c r="HRT105" s="12"/>
      <c r="HRU105" s="12"/>
      <c r="HRV105" s="12"/>
      <c r="HRW105" s="12"/>
      <c r="HRX105" s="12"/>
      <c r="HRY105" s="12"/>
      <c r="HRZ105" s="12"/>
      <c r="HSA105" s="12"/>
      <c r="HSB105" s="12"/>
      <c r="HSC105" s="12"/>
      <c r="HSD105" s="12"/>
      <c r="HSE105" s="12"/>
      <c r="HSF105" s="12"/>
      <c r="HSG105" s="12"/>
      <c r="HSH105" s="12"/>
      <c r="HSI105" s="12"/>
      <c r="HSJ105" s="12"/>
      <c r="HSK105" s="12"/>
      <c r="HSL105" s="12"/>
      <c r="HSM105" s="12"/>
      <c r="HSN105" s="12"/>
      <c r="HSO105" s="12"/>
      <c r="HSP105" s="12"/>
      <c r="HSQ105" s="12"/>
      <c r="HSR105" s="12"/>
      <c r="HSS105" s="12"/>
      <c r="HST105" s="12"/>
      <c r="HSU105" s="12"/>
      <c r="HSV105" s="12"/>
      <c r="HSW105" s="12"/>
      <c r="HSX105" s="12"/>
      <c r="HSY105" s="12"/>
      <c r="HSZ105" s="12"/>
      <c r="HTA105" s="12"/>
      <c r="HTB105" s="12"/>
      <c r="HTC105" s="12"/>
      <c r="HTD105" s="12"/>
      <c r="HTE105" s="12"/>
      <c r="HTF105" s="12"/>
      <c r="HTG105" s="12"/>
      <c r="HTH105" s="12"/>
      <c r="HTI105" s="12"/>
      <c r="HTJ105" s="12"/>
      <c r="HTK105" s="12"/>
      <c r="HTL105" s="12"/>
      <c r="HTM105" s="12"/>
      <c r="HTN105" s="12"/>
      <c r="HTO105" s="12"/>
      <c r="HTP105" s="12"/>
      <c r="HTQ105" s="12"/>
      <c r="HTR105" s="12"/>
      <c r="HTS105" s="12"/>
      <c r="HTT105" s="12"/>
      <c r="HTU105" s="12"/>
      <c r="HTV105" s="12"/>
      <c r="HTW105" s="12"/>
      <c r="HTX105" s="12"/>
      <c r="HTY105" s="12"/>
      <c r="HTZ105" s="12"/>
      <c r="HUA105" s="12"/>
      <c r="HUB105" s="12"/>
      <c r="HUC105" s="12"/>
      <c r="HUD105" s="12"/>
      <c r="HUE105" s="12"/>
      <c r="HUF105" s="12"/>
      <c r="HUG105" s="12"/>
      <c r="HUH105" s="12"/>
      <c r="HUI105" s="12"/>
      <c r="HUJ105" s="12"/>
      <c r="HUK105" s="12"/>
      <c r="HUL105" s="12"/>
      <c r="HUM105" s="12"/>
      <c r="HUN105" s="12"/>
      <c r="HUO105" s="12"/>
      <c r="HUP105" s="12"/>
      <c r="HUQ105" s="12"/>
      <c r="HUR105" s="12"/>
      <c r="HUS105" s="12"/>
      <c r="HUT105" s="12"/>
      <c r="HUU105" s="12"/>
      <c r="HUV105" s="12"/>
      <c r="HUW105" s="12"/>
      <c r="HUX105" s="12"/>
      <c r="HUY105" s="12"/>
      <c r="HUZ105" s="12"/>
      <c r="HVA105" s="12"/>
      <c r="HVB105" s="12"/>
      <c r="HVC105" s="12"/>
      <c r="HVD105" s="12"/>
      <c r="HVE105" s="12"/>
      <c r="HVF105" s="12"/>
      <c r="HVG105" s="12"/>
      <c r="HVH105" s="12"/>
      <c r="HVI105" s="12"/>
      <c r="HVJ105" s="12"/>
      <c r="HVK105" s="12"/>
      <c r="HVL105" s="12"/>
      <c r="HVM105" s="12"/>
      <c r="HVN105" s="12"/>
      <c r="HVO105" s="12"/>
      <c r="HVP105" s="12"/>
      <c r="HVQ105" s="12"/>
      <c r="HVR105" s="12"/>
      <c r="HVS105" s="12"/>
      <c r="HVT105" s="12"/>
      <c r="HVU105" s="12"/>
      <c r="HVV105" s="12"/>
      <c r="HVW105" s="12"/>
      <c r="HVX105" s="12"/>
      <c r="HVY105" s="12"/>
      <c r="HVZ105" s="12"/>
      <c r="HWA105" s="12"/>
      <c r="HWB105" s="12"/>
      <c r="HWC105" s="12"/>
      <c r="HWD105" s="12"/>
      <c r="HWE105" s="12"/>
      <c r="HWF105" s="12"/>
      <c r="HWG105" s="12"/>
      <c r="HWH105" s="12"/>
      <c r="HWI105" s="12"/>
      <c r="HWJ105" s="12"/>
      <c r="HWK105" s="12"/>
      <c r="HWL105" s="12"/>
      <c r="HWM105" s="12"/>
      <c r="HWN105" s="12"/>
      <c r="HWO105" s="12"/>
      <c r="HWP105" s="12"/>
      <c r="HWQ105" s="12"/>
      <c r="HWR105" s="12"/>
      <c r="HWS105" s="12"/>
      <c r="HWT105" s="12"/>
      <c r="HWU105" s="12"/>
      <c r="HWV105" s="12"/>
      <c r="HWW105" s="12"/>
      <c r="HWX105" s="12"/>
      <c r="HWY105" s="12"/>
      <c r="HWZ105" s="12"/>
      <c r="HXA105" s="12"/>
      <c r="HXB105" s="12"/>
      <c r="HXC105" s="12"/>
      <c r="HXD105" s="12"/>
      <c r="HXE105" s="12"/>
      <c r="HXF105" s="12"/>
      <c r="HXG105" s="12"/>
      <c r="HXH105" s="12"/>
      <c r="HXI105" s="12"/>
      <c r="HXJ105" s="12"/>
      <c r="HXK105" s="12"/>
      <c r="HXL105" s="12"/>
      <c r="HXM105" s="12"/>
      <c r="HXN105" s="12"/>
      <c r="HXO105" s="12"/>
      <c r="HXP105" s="12"/>
      <c r="HXQ105" s="12"/>
      <c r="HXR105" s="12"/>
      <c r="HXS105" s="12"/>
      <c r="HXT105" s="12"/>
      <c r="HXU105" s="12"/>
      <c r="HXV105" s="12"/>
      <c r="HXW105" s="12"/>
      <c r="HXX105" s="12"/>
      <c r="HXY105" s="12"/>
      <c r="HXZ105" s="12"/>
      <c r="HYA105" s="12"/>
      <c r="HYB105" s="12"/>
      <c r="HYC105" s="12"/>
      <c r="HYD105" s="12"/>
      <c r="HYE105" s="12"/>
      <c r="HYF105" s="12"/>
      <c r="HYG105" s="12"/>
      <c r="HYH105" s="12"/>
      <c r="HYI105" s="12"/>
      <c r="HYJ105" s="12"/>
      <c r="HYK105" s="12"/>
      <c r="HYL105" s="12"/>
      <c r="HYM105" s="12"/>
      <c r="HYN105" s="12"/>
      <c r="HYO105" s="12"/>
      <c r="HYP105" s="12"/>
      <c r="HYQ105" s="12"/>
      <c r="HYR105" s="12"/>
      <c r="HYS105" s="12"/>
      <c r="HYT105" s="12"/>
      <c r="HYU105" s="12"/>
      <c r="HYV105" s="12"/>
      <c r="HYW105" s="12"/>
      <c r="HYX105" s="12"/>
      <c r="HYY105" s="12"/>
      <c r="HYZ105" s="12"/>
      <c r="HZA105" s="12"/>
      <c r="HZB105" s="12"/>
      <c r="HZC105" s="12"/>
      <c r="HZD105" s="12"/>
      <c r="HZE105" s="12"/>
      <c r="HZF105" s="12"/>
      <c r="HZG105" s="12"/>
      <c r="HZH105" s="12"/>
      <c r="HZI105" s="12"/>
      <c r="HZJ105" s="12"/>
      <c r="HZK105" s="12"/>
      <c r="HZL105" s="12"/>
      <c r="HZM105" s="12"/>
      <c r="HZN105" s="12"/>
      <c r="HZO105" s="12"/>
      <c r="HZP105" s="12"/>
      <c r="HZQ105" s="12"/>
      <c r="HZR105" s="12"/>
      <c r="HZS105" s="12"/>
      <c r="HZT105" s="12"/>
      <c r="HZU105" s="12"/>
      <c r="HZV105" s="12"/>
      <c r="HZW105" s="12"/>
      <c r="HZX105" s="12"/>
      <c r="HZY105" s="12"/>
      <c r="HZZ105" s="12"/>
      <c r="IAA105" s="12"/>
      <c r="IAB105" s="12"/>
      <c r="IAC105" s="12"/>
      <c r="IAD105" s="12"/>
      <c r="IAE105" s="12"/>
      <c r="IAF105" s="12"/>
      <c r="IAG105" s="12"/>
      <c r="IAH105" s="12"/>
      <c r="IAI105" s="12"/>
      <c r="IAJ105" s="12"/>
      <c r="IAK105" s="12"/>
      <c r="IAL105" s="12"/>
      <c r="IAM105" s="12"/>
      <c r="IAN105" s="12"/>
      <c r="IAO105" s="12"/>
      <c r="IAP105" s="12"/>
      <c r="IAQ105" s="12"/>
      <c r="IAR105" s="12"/>
      <c r="IAS105" s="12"/>
      <c r="IAT105" s="12"/>
      <c r="IAU105" s="12"/>
      <c r="IAV105" s="12"/>
      <c r="IAW105" s="12"/>
      <c r="IAX105" s="12"/>
      <c r="IAY105" s="12"/>
      <c r="IAZ105" s="12"/>
      <c r="IBA105" s="12"/>
      <c r="IBB105" s="12"/>
      <c r="IBC105" s="12"/>
      <c r="IBD105" s="12"/>
      <c r="IBE105" s="12"/>
      <c r="IBF105" s="12"/>
      <c r="IBG105" s="12"/>
      <c r="IBH105" s="12"/>
      <c r="IBI105" s="12"/>
      <c r="IBJ105" s="12"/>
      <c r="IBK105" s="12"/>
      <c r="IBL105" s="12"/>
      <c r="IBM105" s="12"/>
      <c r="IBN105" s="12"/>
      <c r="IBO105" s="12"/>
      <c r="IBP105" s="12"/>
      <c r="IBQ105" s="12"/>
      <c r="IBR105" s="12"/>
      <c r="IBS105" s="12"/>
      <c r="IBT105" s="12"/>
      <c r="IBU105" s="12"/>
      <c r="IBV105" s="12"/>
      <c r="IBW105" s="12"/>
      <c r="IBX105" s="12"/>
      <c r="IBY105" s="12"/>
      <c r="IBZ105" s="12"/>
      <c r="ICA105" s="12"/>
      <c r="ICB105" s="12"/>
      <c r="ICC105" s="12"/>
      <c r="ICD105" s="12"/>
      <c r="ICE105" s="12"/>
      <c r="ICF105" s="12"/>
      <c r="ICG105" s="12"/>
      <c r="ICH105" s="12"/>
      <c r="ICI105" s="12"/>
      <c r="ICJ105" s="12"/>
      <c r="ICK105" s="12"/>
      <c r="ICL105" s="12"/>
      <c r="ICM105" s="12"/>
      <c r="ICN105" s="12"/>
      <c r="ICO105" s="12"/>
      <c r="ICP105" s="12"/>
      <c r="ICQ105" s="12"/>
      <c r="ICR105" s="12"/>
      <c r="ICS105" s="12"/>
      <c r="ICT105" s="12"/>
      <c r="ICU105" s="12"/>
      <c r="ICV105" s="12"/>
      <c r="ICW105" s="12"/>
      <c r="ICX105" s="12"/>
      <c r="ICY105" s="12"/>
      <c r="ICZ105" s="12"/>
      <c r="IDA105" s="12"/>
      <c r="IDB105" s="12"/>
      <c r="IDC105" s="12"/>
      <c r="IDD105" s="12"/>
      <c r="IDE105" s="12"/>
      <c r="IDF105" s="12"/>
      <c r="IDG105" s="12"/>
      <c r="IDH105" s="12"/>
      <c r="IDI105" s="12"/>
      <c r="IDJ105" s="12"/>
      <c r="IDK105" s="12"/>
      <c r="IDL105" s="12"/>
      <c r="IDM105" s="12"/>
      <c r="IDN105" s="12"/>
      <c r="IDO105" s="12"/>
      <c r="IDP105" s="12"/>
      <c r="IDQ105" s="12"/>
      <c r="IDR105" s="12"/>
      <c r="IDS105" s="12"/>
      <c r="IDT105" s="12"/>
      <c r="IDU105" s="12"/>
      <c r="IDV105" s="12"/>
      <c r="IDW105" s="12"/>
      <c r="IDX105" s="12"/>
      <c r="IDY105" s="12"/>
      <c r="IDZ105" s="12"/>
      <c r="IEA105" s="12"/>
      <c r="IEB105" s="12"/>
      <c r="IEC105" s="12"/>
      <c r="IED105" s="12"/>
      <c r="IEE105" s="12"/>
      <c r="IEF105" s="12"/>
      <c r="IEG105" s="12"/>
      <c r="IEH105" s="12"/>
      <c r="IEI105" s="12"/>
      <c r="IEJ105" s="12"/>
      <c r="IEK105" s="12"/>
      <c r="IEL105" s="12"/>
      <c r="IEM105" s="12"/>
      <c r="IEN105" s="12"/>
      <c r="IEO105" s="12"/>
      <c r="IEP105" s="12"/>
      <c r="IEQ105" s="12"/>
      <c r="IER105" s="12"/>
      <c r="IES105" s="12"/>
      <c r="IET105" s="12"/>
      <c r="IEU105" s="12"/>
      <c r="IEV105" s="12"/>
      <c r="IEW105" s="12"/>
      <c r="IEX105" s="12"/>
      <c r="IEY105" s="12"/>
      <c r="IEZ105" s="12"/>
      <c r="IFA105" s="12"/>
      <c r="IFB105" s="12"/>
      <c r="IFC105" s="12"/>
      <c r="IFD105" s="12"/>
      <c r="IFE105" s="12"/>
      <c r="IFF105" s="12"/>
      <c r="IFG105" s="12"/>
      <c r="IFH105" s="12"/>
      <c r="IFI105" s="12"/>
      <c r="IFJ105" s="12"/>
      <c r="IFK105" s="12"/>
      <c r="IFL105" s="12"/>
      <c r="IFM105" s="12"/>
      <c r="IFN105" s="12"/>
      <c r="IFO105" s="12"/>
      <c r="IFP105" s="12"/>
      <c r="IFQ105" s="12"/>
      <c r="IFR105" s="12"/>
      <c r="IFS105" s="12"/>
      <c r="IFT105" s="12"/>
      <c r="IFU105" s="12"/>
      <c r="IFV105" s="12"/>
      <c r="IFW105" s="12"/>
      <c r="IFX105" s="12"/>
      <c r="IFY105" s="12"/>
      <c r="IFZ105" s="12"/>
      <c r="IGA105" s="12"/>
      <c r="IGB105" s="12"/>
      <c r="IGC105" s="12"/>
      <c r="IGD105" s="12"/>
      <c r="IGE105" s="12"/>
      <c r="IGF105" s="12"/>
      <c r="IGG105" s="12"/>
      <c r="IGH105" s="12"/>
      <c r="IGI105" s="12"/>
      <c r="IGJ105" s="12"/>
      <c r="IGK105" s="12"/>
      <c r="IGL105" s="12"/>
      <c r="IGM105" s="12"/>
      <c r="IGN105" s="12"/>
      <c r="IGO105" s="12"/>
      <c r="IGP105" s="12"/>
      <c r="IGQ105" s="12"/>
      <c r="IGR105" s="12"/>
      <c r="IGS105" s="12"/>
      <c r="IGT105" s="12"/>
      <c r="IGU105" s="12"/>
      <c r="IGV105" s="12"/>
      <c r="IGW105" s="12"/>
      <c r="IGX105" s="12"/>
      <c r="IGY105" s="12"/>
      <c r="IGZ105" s="12"/>
      <c r="IHA105" s="12"/>
      <c r="IHB105" s="12"/>
      <c r="IHC105" s="12"/>
      <c r="IHD105" s="12"/>
      <c r="IHE105" s="12"/>
      <c r="IHF105" s="12"/>
      <c r="IHG105" s="12"/>
      <c r="IHH105" s="12"/>
      <c r="IHI105" s="12"/>
      <c r="IHJ105" s="12"/>
      <c r="IHK105" s="12"/>
      <c r="IHL105" s="12"/>
      <c r="IHM105" s="12"/>
      <c r="IHN105" s="12"/>
      <c r="IHO105" s="12"/>
      <c r="IHP105" s="12"/>
      <c r="IHQ105" s="12"/>
      <c r="IHR105" s="12"/>
      <c r="IHS105" s="12"/>
      <c r="IHT105" s="12"/>
      <c r="IHU105" s="12"/>
      <c r="IHV105" s="12"/>
      <c r="IHW105" s="12"/>
      <c r="IHX105" s="12"/>
      <c r="IHY105" s="12"/>
      <c r="IHZ105" s="12"/>
      <c r="IIA105" s="12"/>
      <c r="IIB105" s="12"/>
      <c r="IIC105" s="12"/>
      <c r="IID105" s="12"/>
      <c r="IIE105" s="12"/>
      <c r="IIF105" s="12"/>
      <c r="IIG105" s="12"/>
      <c r="IIH105" s="12"/>
      <c r="III105" s="12"/>
      <c r="IIJ105" s="12"/>
      <c r="IIK105" s="12"/>
      <c r="IIL105" s="12"/>
      <c r="IIM105" s="12"/>
      <c r="IIN105" s="12"/>
      <c r="IIO105" s="12"/>
      <c r="IIP105" s="12"/>
      <c r="IIQ105" s="12"/>
      <c r="IIR105" s="12"/>
      <c r="IIS105" s="12"/>
      <c r="IIT105" s="12"/>
      <c r="IIU105" s="12"/>
      <c r="IIV105" s="12"/>
      <c r="IIW105" s="12"/>
      <c r="IIX105" s="12"/>
      <c r="IIY105" s="12"/>
      <c r="IIZ105" s="12"/>
      <c r="IJA105" s="12"/>
      <c r="IJB105" s="12"/>
      <c r="IJC105" s="12"/>
      <c r="IJD105" s="12"/>
      <c r="IJE105" s="12"/>
      <c r="IJF105" s="12"/>
      <c r="IJG105" s="12"/>
      <c r="IJH105" s="12"/>
      <c r="IJI105" s="12"/>
      <c r="IJJ105" s="12"/>
      <c r="IJK105" s="12"/>
      <c r="IJL105" s="12"/>
      <c r="IJM105" s="12"/>
      <c r="IJN105" s="12"/>
      <c r="IJO105" s="12"/>
      <c r="IJP105" s="12"/>
      <c r="IJQ105" s="12"/>
      <c r="IJR105" s="12"/>
      <c r="IJS105" s="12"/>
      <c r="IJT105" s="12"/>
      <c r="IJU105" s="12"/>
      <c r="IJV105" s="12"/>
      <c r="IJW105" s="12"/>
      <c r="IJX105" s="12"/>
      <c r="IJY105" s="12"/>
      <c r="IJZ105" s="12"/>
      <c r="IKA105" s="12"/>
      <c r="IKB105" s="12"/>
      <c r="IKC105" s="12"/>
      <c r="IKD105" s="12"/>
      <c r="IKE105" s="12"/>
      <c r="IKF105" s="12"/>
      <c r="IKG105" s="12"/>
      <c r="IKH105" s="12"/>
      <c r="IKI105" s="12"/>
      <c r="IKJ105" s="12"/>
      <c r="IKK105" s="12"/>
      <c r="IKL105" s="12"/>
      <c r="IKM105" s="12"/>
      <c r="IKN105" s="12"/>
      <c r="IKO105" s="12"/>
      <c r="IKP105" s="12"/>
      <c r="IKQ105" s="12"/>
      <c r="IKR105" s="12"/>
      <c r="IKS105" s="12"/>
      <c r="IKT105" s="12"/>
      <c r="IKU105" s="12"/>
      <c r="IKV105" s="12"/>
      <c r="IKW105" s="12"/>
      <c r="IKX105" s="12"/>
      <c r="IKY105" s="12"/>
      <c r="IKZ105" s="12"/>
      <c r="ILA105" s="12"/>
      <c r="ILB105" s="12"/>
      <c r="ILC105" s="12"/>
      <c r="ILD105" s="12"/>
      <c r="ILE105" s="12"/>
      <c r="ILF105" s="12"/>
      <c r="ILG105" s="12"/>
      <c r="ILH105" s="12"/>
      <c r="ILI105" s="12"/>
      <c r="ILJ105" s="12"/>
      <c r="ILK105" s="12"/>
      <c r="ILL105" s="12"/>
      <c r="ILM105" s="12"/>
      <c r="ILN105" s="12"/>
      <c r="ILO105" s="12"/>
      <c r="ILP105" s="12"/>
      <c r="ILQ105" s="12"/>
      <c r="ILR105" s="12"/>
      <c r="ILS105" s="12"/>
      <c r="ILT105" s="12"/>
      <c r="ILU105" s="12"/>
      <c r="ILV105" s="12"/>
      <c r="ILW105" s="12"/>
      <c r="ILX105" s="12"/>
      <c r="ILY105" s="12"/>
      <c r="ILZ105" s="12"/>
      <c r="IMA105" s="12"/>
      <c r="IMB105" s="12"/>
      <c r="IMC105" s="12"/>
      <c r="IMD105" s="12"/>
      <c r="IME105" s="12"/>
      <c r="IMF105" s="12"/>
      <c r="IMG105" s="12"/>
      <c r="IMH105" s="12"/>
      <c r="IMI105" s="12"/>
      <c r="IMJ105" s="12"/>
      <c r="IMK105" s="12"/>
      <c r="IML105" s="12"/>
      <c r="IMM105" s="12"/>
      <c r="IMN105" s="12"/>
      <c r="IMO105" s="12"/>
      <c r="IMP105" s="12"/>
      <c r="IMQ105" s="12"/>
      <c r="IMR105" s="12"/>
      <c r="IMS105" s="12"/>
      <c r="IMT105" s="12"/>
      <c r="IMU105" s="12"/>
      <c r="IMV105" s="12"/>
      <c r="IMW105" s="12"/>
      <c r="IMX105" s="12"/>
      <c r="IMY105" s="12"/>
      <c r="IMZ105" s="12"/>
      <c r="INA105" s="12"/>
      <c r="INB105" s="12"/>
      <c r="INC105" s="12"/>
      <c r="IND105" s="12"/>
      <c r="INE105" s="12"/>
      <c r="INF105" s="12"/>
      <c r="ING105" s="12"/>
      <c r="INH105" s="12"/>
      <c r="INI105" s="12"/>
      <c r="INJ105" s="12"/>
      <c r="INK105" s="12"/>
      <c r="INL105" s="12"/>
      <c r="INM105" s="12"/>
      <c r="INN105" s="12"/>
      <c r="INO105" s="12"/>
      <c r="INP105" s="12"/>
      <c r="INQ105" s="12"/>
      <c r="INR105" s="12"/>
      <c r="INS105" s="12"/>
      <c r="INT105" s="12"/>
      <c r="INU105" s="12"/>
      <c r="INV105" s="12"/>
      <c r="INW105" s="12"/>
      <c r="INX105" s="12"/>
      <c r="INY105" s="12"/>
      <c r="INZ105" s="12"/>
      <c r="IOA105" s="12"/>
      <c r="IOB105" s="12"/>
      <c r="IOC105" s="12"/>
      <c r="IOD105" s="12"/>
      <c r="IOE105" s="12"/>
      <c r="IOF105" s="12"/>
      <c r="IOG105" s="12"/>
      <c r="IOH105" s="12"/>
      <c r="IOI105" s="12"/>
      <c r="IOJ105" s="12"/>
      <c r="IOK105" s="12"/>
      <c r="IOL105" s="12"/>
      <c r="IOM105" s="12"/>
      <c r="ION105" s="12"/>
      <c r="IOO105" s="12"/>
      <c r="IOP105" s="12"/>
      <c r="IOQ105" s="12"/>
      <c r="IOR105" s="12"/>
      <c r="IOS105" s="12"/>
      <c r="IOT105" s="12"/>
      <c r="IOU105" s="12"/>
      <c r="IOV105" s="12"/>
      <c r="IOW105" s="12"/>
      <c r="IOX105" s="12"/>
      <c r="IOY105" s="12"/>
      <c r="IOZ105" s="12"/>
      <c r="IPA105" s="12"/>
      <c r="IPB105" s="12"/>
      <c r="IPC105" s="12"/>
      <c r="IPD105" s="12"/>
      <c r="IPE105" s="12"/>
      <c r="IPF105" s="12"/>
      <c r="IPG105" s="12"/>
      <c r="IPH105" s="12"/>
      <c r="IPI105" s="12"/>
      <c r="IPJ105" s="12"/>
      <c r="IPK105" s="12"/>
      <c r="IPL105" s="12"/>
      <c r="IPM105" s="12"/>
      <c r="IPN105" s="12"/>
      <c r="IPO105" s="12"/>
      <c r="IPP105" s="12"/>
      <c r="IPQ105" s="12"/>
      <c r="IPR105" s="12"/>
      <c r="IPS105" s="12"/>
      <c r="IPT105" s="12"/>
      <c r="IPU105" s="12"/>
      <c r="IPV105" s="12"/>
      <c r="IPW105" s="12"/>
      <c r="IPX105" s="12"/>
      <c r="IPY105" s="12"/>
      <c r="IPZ105" s="12"/>
      <c r="IQA105" s="12"/>
      <c r="IQB105" s="12"/>
      <c r="IQC105" s="12"/>
      <c r="IQD105" s="12"/>
      <c r="IQE105" s="12"/>
      <c r="IQF105" s="12"/>
      <c r="IQG105" s="12"/>
      <c r="IQH105" s="12"/>
      <c r="IQI105" s="12"/>
      <c r="IQJ105" s="12"/>
      <c r="IQK105" s="12"/>
      <c r="IQL105" s="12"/>
      <c r="IQM105" s="12"/>
      <c r="IQN105" s="12"/>
      <c r="IQO105" s="12"/>
      <c r="IQP105" s="12"/>
      <c r="IQQ105" s="12"/>
      <c r="IQR105" s="12"/>
      <c r="IQS105" s="12"/>
      <c r="IQT105" s="12"/>
      <c r="IQU105" s="12"/>
      <c r="IQV105" s="12"/>
      <c r="IQW105" s="12"/>
      <c r="IQX105" s="12"/>
      <c r="IQY105" s="12"/>
      <c r="IQZ105" s="12"/>
      <c r="IRA105" s="12"/>
      <c r="IRB105" s="12"/>
      <c r="IRC105" s="12"/>
      <c r="IRD105" s="12"/>
      <c r="IRE105" s="12"/>
      <c r="IRF105" s="12"/>
      <c r="IRG105" s="12"/>
      <c r="IRH105" s="12"/>
      <c r="IRI105" s="12"/>
      <c r="IRJ105" s="12"/>
      <c r="IRK105" s="12"/>
      <c r="IRL105" s="12"/>
      <c r="IRM105" s="12"/>
      <c r="IRN105" s="12"/>
      <c r="IRO105" s="12"/>
      <c r="IRP105" s="12"/>
      <c r="IRQ105" s="12"/>
      <c r="IRR105" s="12"/>
      <c r="IRS105" s="12"/>
      <c r="IRT105" s="12"/>
      <c r="IRU105" s="12"/>
      <c r="IRV105" s="12"/>
      <c r="IRW105" s="12"/>
      <c r="IRX105" s="12"/>
      <c r="IRY105" s="12"/>
      <c r="IRZ105" s="12"/>
      <c r="ISA105" s="12"/>
      <c r="ISB105" s="12"/>
      <c r="ISC105" s="12"/>
      <c r="ISD105" s="12"/>
      <c r="ISE105" s="12"/>
      <c r="ISF105" s="12"/>
      <c r="ISG105" s="12"/>
      <c r="ISH105" s="12"/>
      <c r="ISI105" s="12"/>
      <c r="ISJ105" s="12"/>
      <c r="ISK105" s="12"/>
      <c r="ISL105" s="12"/>
      <c r="ISM105" s="12"/>
      <c r="ISN105" s="12"/>
      <c r="ISO105" s="12"/>
      <c r="ISP105" s="12"/>
      <c r="ISQ105" s="12"/>
      <c r="ISR105" s="12"/>
      <c r="ISS105" s="12"/>
      <c r="IST105" s="12"/>
      <c r="ISU105" s="12"/>
      <c r="ISV105" s="12"/>
      <c r="ISW105" s="12"/>
      <c r="ISX105" s="12"/>
      <c r="ISY105" s="12"/>
      <c r="ISZ105" s="12"/>
      <c r="ITA105" s="12"/>
      <c r="ITB105" s="12"/>
      <c r="ITC105" s="12"/>
      <c r="ITD105" s="12"/>
      <c r="ITE105" s="12"/>
      <c r="ITF105" s="12"/>
      <c r="ITG105" s="12"/>
      <c r="ITH105" s="12"/>
      <c r="ITI105" s="12"/>
      <c r="ITJ105" s="12"/>
      <c r="ITK105" s="12"/>
      <c r="ITL105" s="12"/>
      <c r="ITM105" s="12"/>
      <c r="ITN105" s="12"/>
      <c r="ITO105" s="12"/>
      <c r="ITP105" s="12"/>
      <c r="ITQ105" s="12"/>
      <c r="ITR105" s="12"/>
      <c r="ITS105" s="12"/>
      <c r="ITT105" s="12"/>
      <c r="ITU105" s="12"/>
      <c r="ITV105" s="12"/>
      <c r="ITW105" s="12"/>
      <c r="ITX105" s="12"/>
      <c r="ITY105" s="12"/>
      <c r="ITZ105" s="12"/>
      <c r="IUA105" s="12"/>
      <c r="IUB105" s="12"/>
      <c r="IUC105" s="12"/>
      <c r="IUD105" s="12"/>
      <c r="IUE105" s="12"/>
      <c r="IUF105" s="12"/>
      <c r="IUG105" s="12"/>
      <c r="IUH105" s="12"/>
      <c r="IUI105" s="12"/>
      <c r="IUJ105" s="12"/>
      <c r="IUK105" s="12"/>
      <c r="IUL105" s="12"/>
      <c r="IUM105" s="12"/>
      <c r="IUN105" s="12"/>
      <c r="IUO105" s="12"/>
      <c r="IUP105" s="12"/>
      <c r="IUQ105" s="12"/>
      <c r="IUR105" s="12"/>
      <c r="IUS105" s="12"/>
      <c r="IUT105" s="12"/>
      <c r="IUU105" s="12"/>
      <c r="IUV105" s="12"/>
      <c r="IUW105" s="12"/>
      <c r="IUX105" s="12"/>
      <c r="IUY105" s="12"/>
      <c r="IUZ105" s="12"/>
      <c r="IVA105" s="12"/>
      <c r="IVB105" s="12"/>
      <c r="IVC105" s="12"/>
      <c r="IVD105" s="12"/>
      <c r="IVE105" s="12"/>
      <c r="IVF105" s="12"/>
      <c r="IVG105" s="12"/>
      <c r="IVH105" s="12"/>
      <c r="IVI105" s="12"/>
      <c r="IVJ105" s="12"/>
      <c r="IVK105" s="12"/>
      <c r="IVL105" s="12"/>
      <c r="IVM105" s="12"/>
      <c r="IVN105" s="12"/>
      <c r="IVO105" s="12"/>
      <c r="IVP105" s="12"/>
      <c r="IVQ105" s="12"/>
      <c r="IVR105" s="12"/>
      <c r="IVS105" s="12"/>
      <c r="IVT105" s="12"/>
      <c r="IVU105" s="12"/>
      <c r="IVV105" s="12"/>
      <c r="IVW105" s="12"/>
      <c r="IVX105" s="12"/>
      <c r="IVY105" s="12"/>
      <c r="IVZ105" s="12"/>
      <c r="IWA105" s="12"/>
      <c r="IWB105" s="12"/>
      <c r="IWC105" s="12"/>
      <c r="IWD105" s="12"/>
      <c r="IWE105" s="12"/>
      <c r="IWF105" s="12"/>
      <c r="IWG105" s="12"/>
      <c r="IWH105" s="12"/>
      <c r="IWI105" s="12"/>
      <c r="IWJ105" s="12"/>
      <c r="IWK105" s="12"/>
      <c r="IWL105" s="12"/>
      <c r="IWM105" s="12"/>
      <c r="IWN105" s="12"/>
      <c r="IWO105" s="12"/>
      <c r="IWP105" s="12"/>
      <c r="IWQ105" s="12"/>
      <c r="IWR105" s="12"/>
      <c r="IWS105" s="12"/>
      <c r="IWT105" s="12"/>
      <c r="IWU105" s="12"/>
      <c r="IWV105" s="12"/>
      <c r="IWW105" s="12"/>
      <c r="IWX105" s="12"/>
      <c r="IWY105" s="12"/>
      <c r="IWZ105" s="12"/>
      <c r="IXA105" s="12"/>
      <c r="IXB105" s="12"/>
      <c r="IXC105" s="12"/>
      <c r="IXD105" s="12"/>
      <c r="IXE105" s="12"/>
      <c r="IXF105" s="12"/>
      <c r="IXG105" s="12"/>
      <c r="IXH105" s="12"/>
      <c r="IXI105" s="12"/>
      <c r="IXJ105" s="12"/>
      <c r="IXK105" s="12"/>
      <c r="IXL105" s="12"/>
      <c r="IXM105" s="12"/>
      <c r="IXN105" s="12"/>
      <c r="IXO105" s="12"/>
      <c r="IXP105" s="12"/>
      <c r="IXQ105" s="12"/>
      <c r="IXR105" s="12"/>
      <c r="IXS105" s="12"/>
      <c r="IXT105" s="12"/>
      <c r="IXU105" s="12"/>
      <c r="IXV105" s="12"/>
      <c r="IXW105" s="12"/>
      <c r="IXX105" s="12"/>
      <c r="IXY105" s="12"/>
      <c r="IXZ105" s="12"/>
      <c r="IYA105" s="12"/>
      <c r="IYB105" s="12"/>
      <c r="IYC105" s="12"/>
      <c r="IYD105" s="12"/>
      <c r="IYE105" s="12"/>
      <c r="IYF105" s="12"/>
      <c r="IYG105" s="12"/>
      <c r="IYH105" s="12"/>
      <c r="IYI105" s="12"/>
      <c r="IYJ105" s="12"/>
      <c r="IYK105" s="12"/>
      <c r="IYL105" s="12"/>
      <c r="IYM105" s="12"/>
      <c r="IYN105" s="12"/>
      <c r="IYO105" s="12"/>
      <c r="IYP105" s="12"/>
      <c r="IYQ105" s="12"/>
      <c r="IYR105" s="12"/>
      <c r="IYS105" s="12"/>
      <c r="IYT105" s="12"/>
      <c r="IYU105" s="12"/>
      <c r="IYV105" s="12"/>
      <c r="IYW105" s="12"/>
      <c r="IYX105" s="12"/>
      <c r="IYY105" s="12"/>
      <c r="IYZ105" s="12"/>
      <c r="IZA105" s="12"/>
      <c r="IZB105" s="12"/>
      <c r="IZC105" s="12"/>
      <c r="IZD105" s="12"/>
      <c r="IZE105" s="12"/>
      <c r="IZF105" s="12"/>
      <c r="IZG105" s="12"/>
      <c r="IZH105" s="12"/>
      <c r="IZI105" s="12"/>
      <c r="IZJ105" s="12"/>
      <c r="IZK105" s="12"/>
      <c r="IZL105" s="12"/>
      <c r="IZM105" s="12"/>
      <c r="IZN105" s="12"/>
      <c r="IZO105" s="12"/>
      <c r="IZP105" s="12"/>
      <c r="IZQ105" s="12"/>
      <c r="IZR105" s="12"/>
      <c r="IZS105" s="12"/>
      <c r="IZT105" s="12"/>
      <c r="IZU105" s="12"/>
      <c r="IZV105" s="12"/>
      <c r="IZW105" s="12"/>
      <c r="IZX105" s="12"/>
      <c r="IZY105" s="12"/>
      <c r="IZZ105" s="12"/>
      <c r="JAA105" s="12"/>
      <c r="JAB105" s="12"/>
      <c r="JAC105" s="12"/>
      <c r="JAD105" s="12"/>
      <c r="JAE105" s="12"/>
      <c r="JAF105" s="12"/>
      <c r="JAG105" s="12"/>
      <c r="JAH105" s="12"/>
      <c r="JAI105" s="12"/>
      <c r="JAJ105" s="12"/>
      <c r="JAK105" s="12"/>
      <c r="JAL105" s="12"/>
      <c r="JAM105" s="12"/>
      <c r="JAN105" s="12"/>
      <c r="JAO105" s="12"/>
      <c r="JAP105" s="12"/>
      <c r="JAQ105" s="12"/>
      <c r="JAR105" s="12"/>
      <c r="JAS105" s="12"/>
      <c r="JAT105" s="12"/>
      <c r="JAU105" s="12"/>
      <c r="JAV105" s="12"/>
      <c r="JAW105" s="12"/>
      <c r="JAX105" s="12"/>
      <c r="JAY105" s="12"/>
      <c r="JAZ105" s="12"/>
      <c r="JBA105" s="12"/>
      <c r="JBB105" s="12"/>
      <c r="JBC105" s="12"/>
      <c r="JBD105" s="12"/>
      <c r="JBE105" s="12"/>
      <c r="JBF105" s="12"/>
      <c r="JBG105" s="12"/>
      <c r="JBH105" s="12"/>
      <c r="JBI105" s="12"/>
      <c r="JBJ105" s="12"/>
      <c r="JBK105" s="12"/>
      <c r="JBL105" s="12"/>
      <c r="JBM105" s="12"/>
      <c r="JBN105" s="12"/>
      <c r="JBO105" s="12"/>
      <c r="JBP105" s="12"/>
      <c r="JBQ105" s="12"/>
      <c r="JBR105" s="12"/>
      <c r="JBS105" s="12"/>
      <c r="JBT105" s="12"/>
      <c r="JBU105" s="12"/>
      <c r="JBV105" s="12"/>
      <c r="JBW105" s="12"/>
      <c r="JBX105" s="12"/>
      <c r="JBY105" s="12"/>
      <c r="JBZ105" s="12"/>
      <c r="JCA105" s="12"/>
      <c r="JCB105" s="12"/>
      <c r="JCC105" s="12"/>
      <c r="JCD105" s="12"/>
      <c r="JCE105" s="12"/>
      <c r="JCF105" s="12"/>
      <c r="JCG105" s="12"/>
      <c r="JCH105" s="12"/>
      <c r="JCI105" s="12"/>
      <c r="JCJ105" s="12"/>
      <c r="JCK105" s="12"/>
      <c r="JCL105" s="12"/>
      <c r="JCM105" s="12"/>
      <c r="JCN105" s="12"/>
      <c r="JCO105" s="12"/>
      <c r="JCP105" s="12"/>
      <c r="JCQ105" s="12"/>
      <c r="JCR105" s="12"/>
      <c r="JCS105" s="12"/>
      <c r="JCT105" s="12"/>
      <c r="JCU105" s="12"/>
      <c r="JCV105" s="12"/>
      <c r="JCW105" s="12"/>
      <c r="JCX105" s="12"/>
      <c r="JCY105" s="12"/>
      <c r="JCZ105" s="12"/>
      <c r="JDA105" s="12"/>
      <c r="JDB105" s="12"/>
      <c r="JDC105" s="12"/>
      <c r="JDD105" s="12"/>
      <c r="JDE105" s="12"/>
      <c r="JDF105" s="12"/>
      <c r="JDG105" s="12"/>
      <c r="JDH105" s="12"/>
      <c r="JDI105" s="12"/>
      <c r="JDJ105" s="12"/>
      <c r="JDK105" s="12"/>
      <c r="JDL105" s="12"/>
      <c r="JDM105" s="12"/>
      <c r="JDN105" s="12"/>
      <c r="JDO105" s="12"/>
      <c r="JDP105" s="12"/>
      <c r="JDQ105" s="12"/>
      <c r="JDR105" s="12"/>
      <c r="JDS105" s="12"/>
      <c r="JDT105" s="12"/>
      <c r="JDU105" s="12"/>
      <c r="JDV105" s="12"/>
      <c r="JDW105" s="12"/>
      <c r="JDX105" s="12"/>
      <c r="JDY105" s="12"/>
      <c r="JDZ105" s="12"/>
      <c r="JEA105" s="12"/>
      <c r="JEB105" s="12"/>
      <c r="JEC105" s="12"/>
      <c r="JED105" s="12"/>
      <c r="JEE105" s="12"/>
      <c r="JEF105" s="12"/>
      <c r="JEG105" s="12"/>
      <c r="JEH105" s="12"/>
      <c r="JEI105" s="12"/>
      <c r="JEJ105" s="12"/>
      <c r="JEK105" s="12"/>
      <c r="JEL105" s="12"/>
      <c r="JEM105" s="12"/>
      <c r="JEN105" s="12"/>
      <c r="JEO105" s="12"/>
      <c r="JEP105" s="12"/>
      <c r="JEQ105" s="12"/>
      <c r="JER105" s="12"/>
      <c r="JES105" s="12"/>
      <c r="JET105" s="12"/>
      <c r="JEU105" s="12"/>
      <c r="JEV105" s="12"/>
      <c r="JEW105" s="12"/>
      <c r="JEX105" s="12"/>
      <c r="JEY105" s="12"/>
      <c r="JEZ105" s="12"/>
      <c r="JFA105" s="12"/>
      <c r="JFB105" s="12"/>
      <c r="JFC105" s="12"/>
      <c r="JFD105" s="12"/>
      <c r="JFE105" s="12"/>
      <c r="JFF105" s="12"/>
      <c r="JFG105" s="12"/>
      <c r="JFH105" s="12"/>
      <c r="JFI105" s="12"/>
      <c r="JFJ105" s="12"/>
      <c r="JFK105" s="12"/>
      <c r="JFL105" s="12"/>
      <c r="JFM105" s="12"/>
      <c r="JFN105" s="12"/>
      <c r="JFO105" s="12"/>
      <c r="JFP105" s="12"/>
      <c r="JFQ105" s="12"/>
      <c r="JFR105" s="12"/>
      <c r="JFS105" s="12"/>
      <c r="JFT105" s="12"/>
      <c r="JFU105" s="12"/>
      <c r="JFV105" s="12"/>
      <c r="JFW105" s="12"/>
      <c r="JFX105" s="12"/>
      <c r="JFY105" s="12"/>
      <c r="JFZ105" s="12"/>
      <c r="JGA105" s="12"/>
      <c r="JGB105" s="12"/>
      <c r="JGC105" s="12"/>
      <c r="JGD105" s="12"/>
      <c r="JGE105" s="12"/>
      <c r="JGF105" s="12"/>
      <c r="JGG105" s="12"/>
      <c r="JGH105" s="12"/>
      <c r="JGI105" s="12"/>
      <c r="JGJ105" s="12"/>
      <c r="JGK105" s="12"/>
      <c r="JGL105" s="12"/>
      <c r="JGM105" s="12"/>
      <c r="JGN105" s="12"/>
      <c r="JGO105" s="12"/>
      <c r="JGP105" s="12"/>
      <c r="JGQ105" s="12"/>
      <c r="JGR105" s="12"/>
      <c r="JGS105" s="12"/>
      <c r="JGT105" s="12"/>
      <c r="JGU105" s="12"/>
      <c r="JGV105" s="12"/>
      <c r="JGW105" s="12"/>
      <c r="JGX105" s="12"/>
      <c r="JGY105" s="12"/>
      <c r="JGZ105" s="12"/>
      <c r="JHA105" s="12"/>
      <c r="JHB105" s="12"/>
      <c r="JHC105" s="12"/>
      <c r="JHD105" s="12"/>
      <c r="JHE105" s="12"/>
      <c r="JHF105" s="12"/>
      <c r="JHG105" s="12"/>
      <c r="JHH105" s="12"/>
      <c r="JHI105" s="12"/>
      <c r="JHJ105" s="12"/>
      <c r="JHK105" s="12"/>
      <c r="JHL105" s="12"/>
      <c r="JHM105" s="12"/>
      <c r="JHN105" s="12"/>
      <c r="JHO105" s="12"/>
      <c r="JHP105" s="12"/>
      <c r="JHQ105" s="12"/>
      <c r="JHR105" s="12"/>
      <c r="JHS105" s="12"/>
      <c r="JHT105" s="12"/>
      <c r="JHU105" s="12"/>
      <c r="JHV105" s="12"/>
      <c r="JHW105" s="12"/>
      <c r="JHX105" s="12"/>
      <c r="JHY105" s="12"/>
      <c r="JHZ105" s="12"/>
      <c r="JIA105" s="12"/>
      <c r="JIB105" s="12"/>
      <c r="JIC105" s="12"/>
      <c r="JID105" s="12"/>
      <c r="JIE105" s="12"/>
      <c r="JIF105" s="12"/>
      <c r="JIG105" s="12"/>
      <c r="JIH105" s="12"/>
      <c r="JII105" s="12"/>
      <c r="JIJ105" s="12"/>
      <c r="JIK105" s="12"/>
      <c r="JIL105" s="12"/>
      <c r="JIM105" s="12"/>
      <c r="JIN105" s="12"/>
      <c r="JIO105" s="12"/>
      <c r="JIP105" s="12"/>
      <c r="JIQ105" s="12"/>
      <c r="JIR105" s="12"/>
      <c r="JIS105" s="12"/>
      <c r="JIT105" s="12"/>
      <c r="JIU105" s="12"/>
      <c r="JIV105" s="12"/>
      <c r="JIW105" s="12"/>
      <c r="JIX105" s="12"/>
      <c r="JIY105" s="12"/>
      <c r="JIZ105" s="12"/>
      <c r="JJA105" s="12"/>
      <c r="JJB105" s="12"/>
      <c r="JJC105" s="12"/>
      <c r="JJD105" s="12"/>
      <c r="JJE105" s="12"/>
      <c r="JJF105" s="12"/>
      <c r="JJG105" s="12"/>
      <c r="JJH105" s="12"/>
      <c r="JJI105" s="12"/>
      <c r="JJJ105" s="12"/>
      <c r="JJK105" s="12"/>
      <c r="JJL105" s="12"/>
      <c r="JJM105" s="12"/>
      <c r="JJN105" s="12"/>
      <c r="JJO105" s="12"/>
      <c r="JJP105" s="12"/>
      <c r="JJQ105" s="12"/>
      <c r="JJR105" s="12"/>
      <c r="JJS105" s="12"/>
      <c r="JJT105" s="12"/>
      <c r="JJU105" s="12"/>
      <c r="JJV105" s="12"/>
      <c r="JJW105" s="12"/>
      <c r="JJX105" s="12"/>
      <c r="JJY105" s="12"/>
      <c r="JJZ105" s="12"/>
      <c r="JKA105" s="12"/>
      <c r="JKB105" s="12"/>
      <c r="JKC105" s="12"/>
      <c r="JKD105" s="12"/>
      <c r="JKE105" s="12"/>
      <c r="JKF105" s="12"/>
      <c r="JKG105" s="12"/>
      <c r="JKH105" s="12"/>
      <c r="JKI105" s="12"/>
      <c r="JKJ105" s="12"/>
      <c r="JKK105" s="12"/>
      <c r="JKL105" s="12"/>
      <c r="JKM105" s="12"/>
      <c r="JKN105" s="12"/>
      <c r="JKO105" s="12"/>
      <c r="JKP105" s="12"/>
      <c r="JKQ105" s="12"/>
      <c r="JKR105" s="12"/>
      <c r="JKS105" s="12"/>
      <c r="JKT105" s="12"/>
      <c r="JKU105" s="12"/>
      <c r="JKV105" s="12"/>
      <c r="JKW105" s="12"/>
      <c r="JKX105" s="12"/>
      <c r="JKY105" s="12"/>
      <c r="JKZ105" s="12"/>
      <c r="JLA105" s="12"/>
      <c r="JLB105" s="12"/>
      <c r="JLC105" s="12"/>
      <c r="JLD105" s="12"/>
      <c r="JLE105" s="12"/>
      <c r="JLF105" s="12"/>
      <c r="JLG105" s="12"/>
      <c r="JLH105" s="12"/>
      <c r="JLI105" s="12"/>
      <c r="JLJ105" s="12"/>
      <c r="JLK105" s="12"/>
      <c r="JLL105" s="12"/>
      <c r="JLM105" s="12"/>
      <c r="JLN105" s="12"/>
      <c r="JLO105" s="12"/>
      <c r="JLP105" s="12"/>
      <c r="JLQ105" s="12"/>
      <c r="JLR105" s="12"/>
      <c r="JLS105" s="12"/>
      <c r="JLT105" s="12"/>
      <c r="JLU105" s="12"/>
      <c r="JLV105" s="12"/>
      <c r="JLW105" s="12"/>
      <c r="JLX105" s="12"/>
      <c r="JLY105" s="12"/>
      <c r="JLZ105" s="12"/>
      <c r="JMA105" s="12"/>
      <c r="JMB105" s="12"/>
      <c r="JMC105" s="12"/>
      <c r="JMD105" s="12"/>
      <c r="JME105" s="12"/>
      <c r="JMF105" s="12"/>
      <c r="JMG105" s="12"/>
      <c r="JMH105" s="12"/>
      <c r="JMI105" s="12"/>
      <c r="JMJ105" s="12"/>
      <c r="JMK105" s="12"/>
      <c r="JML105" s="12"/>
      <c r="JMM105" s="12"/>
      <c r="JMN105" s="12"/>
      <c r="JMO105" s="12"/>
      <c r="JMP105" s="12"/>
      <c r="JMQ105" s="12"/>
      <c r="JMR105" s="12"/>
      <c r="JMS105" s="12"/>
      <c r="JMT105" s="12"/>
      <c r="JMU105" s="12"/>
      <c r="JMV105" s="12"/>
      <c r="JMW105" s="12"/>
      <c r="JMX105" s="12"/>
      <c r="JMY105" s="12"/>
      <c r="JMZ105" s="12"/>
      <c r="JNA105" s="12"/>
      <c r="JNB105" s="12"/>
      <c r="JNC105" s="12"/>
      <c r="JND105" s="12"/>
      <c r="JNE105" s="12"/>
      <c r="JNF105" s="12"/>
      <c r="JNG105" s="12"/>
      <c r="JNH105" s="12"/>
      <c r="JNI105" s="12"/>
      <c r="JNJ105" s="12"/>
      <c r="JNK105" s="12"/>
      <c r="JNL105" s="12"/>
      <c r="JNM105" s="12"/>
      <c r="JNN105" s="12"/>
      <c r="JNO105" s="12"/>
      <c r="JNP105" s="12"/>
      <c r="JNQ105" s="12"/>
      <c r="JNR105" s="12"/>
      <c r="JNS105" s="12"/>
      <c r="JNT105" s="12"/>
      <c r="JNU105" s="12"/>
      <c r="JNV105" s="12"/>
      <c r="JNW105" s="12"/>
      <c r="JNX105" s="12"/>
      <c r="JNY105" s="12"/>
      <c r="JNZ105" s="12"/>
      <c r="JOA105" s="12"/>
      <c r="JOB105" s="12"/>
      <c r="JOC105" s="12"/>
      <c r="JOD105" s="12"/>
      <c r="JOE105" s="12"/>
      <c r="JOF105" s="12"/>
      <c r="JOG105" s="12"/>
      <c r="JOH105" s="12"/>
      <c r="JOI105" s="12"/>
      <c r="JOJ105" s="12"/>
      <c r="JOK105" s="12"/>
      <c r="JOL105" s="12"/>
      <c r="JOM105" s="12"/>
      <c r="JON105" s="12"/>
      <c r="JOO105" s="12"/>
      <c r="JOP105" s="12"/>
      <c r="JOQ105" s="12"/>
      <c r="JOR105" s="12"/>
      <c r="JOS105" s="12"/>
      <c r="JOT105" s="12"/>
      <c r="JOU105" s="12"/>
      <c r="JOV105" s="12"/>
      <c r="JOW105" s="12"/>
      <c r="JOX105" s="12"/>
      <c r="JOY105" s="12"/>
      <c r="JOZ105" s="12"/>
      <c r="JPA105" s="12"/>
      <c r="JPB105" s="12"/>
      <c r="JPC105" s="12"/>
      <c r="JPD105" s="12"/>
      <c r="JPE105" s="12"/>
      <c r="JPF105" s="12"/>
      <c r="JPG105" s="12"/>
      <c r="JPH105" s="12"/>
      <c r="JPI105" s="12"/>
      <c r="JPJ105" s="12"/>
      <c r="JPK105" s="12"/>
      <c r="JPL105" s="12"/>
      <c r="JPM105" s="12"/>
      <c r="JPN105" s="12"/>
      <c r="JPO105" s="12"/>
      <c r="JPP105" s="12"/>
      <c r="JPQ105" s="12"/>
      <c r="JPR105" s="12"/>
      <c r="JPS105" s="12"/>
      <c r="JPT105" s="12"/>
      <c r="JPU105" s="12"/>
      <c r="JPV105" s="12"/>
      <c r="JPW105" s="12"/>
      <c r="JPX105" s="12"/>
      <c r="JPY105" s="12"/>
      <c r="JPZ105" s="12"/>
      <c r="JQA105" s="12"/>
      <c r="JQB105" s="12"/>
      <c r="JQC105" s="12"/>
      <c r="JQD105" s="12"/>
      <c r="JQE105" s="12"/>
      <c r="JQF105" s="12"/>
      <c r="JQG105" s="12"/>
      <c r="JQH105" s="12"/>
      <c r="JQI105" s="12"/>
      <c r="JQJ105" s="12"/>
      <c r="JQK105" s="12"/>
      <c r="JQL105" s="12"/>
      <c r="JQM105" s="12"/>
      <c r="JQN105" s="12"/>
      <c r="JQO105" s="12"/>
      <c r="JQP105" s="12"/>
      <c r="JQQ105" s="12"/>
      <c r="JQR105" s="12"/>
      <c r="JQS105" s="12"/>
      <c r="JQT105" s="12"/>
      <c r="JQU105" s="12"/>
      <c r="JQV105" s="12"/>
      <c r="JQW105" s="12"/>
      <c r="JQX105" s="12"/>
      <c r="JQY105" s="12"/>
      <c r="JQZ105" s="12"/>
      <c r="JRA105" s="12"/>
      <c r="JRB105" s="12"/>
      <c r="JRC105" s="12"/>
      <c r="JRD105" s="12"/>
      <c r="JRE105" s="12"/>
      <c r="JRF105" s="12"/>
      <c r="JRG105" s="12"/>
      <c r="JRH105" s="12"/>
      <c r="JRI105" s="12"/>
      <c r="JRJ105" s="12"/>
      <c r="JRK105" s="12"/>
      <c r="JRL105" s="12"/>
      <c r="JRM105" s="12"/>
      <c r="JRN105" s="12"/>
      <c r="JRO105" s="12"/>
      <c r="JRP105" s="12"/>
      <c r="JRQ105" s="12"/>
      <c r="JRR105" s="12"/>
      <c r="JRS105" s="12"/>
      <c r="JRT105" s="12"/>
      <c r="JRU105" s="12"/>
      <c r="JRV105" s="12"/>
      <c r="JRW105" s="12"/>
      <c r="JRX105" s="12"/>
      <c r="JRY105" s="12"/>
      <c r="JRZ105" s="12"/>
      <c r="JSA105" s="12"/>
      <c r="JSB105" s="12"/>
      <c r="JSC105" s="12"/>
      <c r="JSD105" s="12"/>
      <c r="JSE105" s="12"/>
      <c r="JSF105" s="12"/>
      <c r="JSG105" s="12"/>
      <c r="JSH105" s="12"/>
      <c r="JSI105" s="12"/>
      <c r="JSJ105" s="12"/>
      <c r="JSK105" s="12"/>
      <c r="JSL105" s="12"/>
      <c r="JSM105" s="12"/>
      <c r="JSN105" s="12"/>
      <c r="JSO105" s="12"/>
      <c r="JSP105" s="12"/>
      <c r="JSQ105" s="12"/>
      <c r="JSR105" s="12"/>
      <c r="JSS105" s="12"/>
      <c r="JST105" s="12"/>
      <c r="JSU105" s="12"/>
      <c r="JSV105" s="12"/>
      <c r="JSW105" s="12"/>
      <c r="JSX105" s="12"/>
      <c r="JSY105" s="12"/>
      <c r="JSZ105" s="12"/>
      <c r="JTA105" s="12"/>
      <c r="JTB105" s="12"/>
      <c r="JTC105" s="12"/>
      <c r="JTD105" s="12"/>
      <c r="JTE105" s="12"/>
      <c r="JTF105" s="12"/>
      <c r="JTG105" s="12"/>
      <c r="JTH105" s="12"/>
      <c r="JTI105" s="12"/>
      <c r="JTJ105" s="12"/>
      <c r="JTK105" s="12"/>
      <c r="JTL105" s="12"/>
      <c r="JTM105" s="12"/>
      <c r="JTN105" s="12"/>
      <c r="JTO105" s="12"/>
      <c r="JTP105" s="12"/>
      <c r="JTQ105" s="12"/>
      <c r="JTR105" s="12"/>
      <c r="JTS105" s="12"/>
      <c r="JTT105" s="12"/>
      <c r="JTU105" s="12"/>
      <c r="JTV105" s="12"/>
      <c r="JTW105" s="12"/>
      <c r="JTX105" s="12"/>
      <c r="JTY105" s="12"/>
      <c r="JTZ105" s="12"/>
      <c r="JUA105" s="12"/>
      <c r="JUB105" s="12"/>
      <c r="JUC105" s="12"/>
      <c r="JUD105" s="12"/>
      <c r="JUE105" s="12"/>
      <c r="JUF105" s="12"/>
      <c r="JUG105" s="12"/>
      <c r="JUH105" s="12"/>
      <c r="JUI105" s="12"/>
      <c r="JUJ105" s="12"/>
      <c r="JUK105" s="12"/>
      <c r="JUL105" s="12"/>
      <c r="JUM105" s="12"/>
      <c r="JUN105" s="12"/>
      <c r="JUO105" s="12"/>
      <c r="JUP105" s="12"/>
      <c r="JUQ105" s="12"/>
      <c r="JUR105" s="12"/>
      <c r="JUS105" s="12"/>
      <c r="JUT105" s="12"/>
      <c r="JUU105" s="12"/>
      <c r="JUV105" s="12"/>
      <c r="JUW105" s="12"/>
      <c r="JUX105" s="12"/>
      <c r="JUY105" s="12"/>
      <c r="JUZ105" s="12"/>
      <c r="JVA105" s="12"/>
      <c r="JVB105" s="12"/>
      <c r="JVC105" s="12"/>
      <c r="JVD105" s="12"/>
      <c r="JVE105" s="12"/>
      <c r="JVF105" s="12"/>
      <c r="JVG105" s="12"/>
      <c r="JVH105" s="12"/>
      <c r="JVI105" s="12"/>
      <c r="JVJ105" s="12"/>
      <c r="JVK105" s="12"/>
      <c r="JVL105" s="12"/>
      <c r="JVM105" s="12"/>
      <c r="JVN105" s="12"/>
      <c r="JVO105" s="12"/>
      <c r="JVP105" s="12"/>
      <c r="JVQ105" s="12"/>
      <c r="JVR105" s="12"/>
      <c r="JVS105" s="12"/>
      <c r="JVT105" s="12"/>
      <c r="JVU105" s="12"/>
      <c r="JVV105" s="12"/>
      <c r="JVW105" s="12"/>
      <c r="JVX105" s="12"/>
      <c r="JVY105" s="12"/>
      <c r="JVZ105" s="12"/>
      <c r="JWA105" s="12"/>
      <c r="JWB105" s="12"/>
      <c r="JWC105" s="12"/>
      <c r="JWD105" s="12"/>
      <c r="JWE105" s="12"/>
      <c r="JWF105" s="12"/>
      <c r="JWG105" s="12"/>
      <c r="JWH105" s="12"/>
      <c r="JWI105" s="12"/>
      <c r="JWJ105" s="12"/>
      <c r="JWK105" s="12"/>
      <c r="JWL105" s="12"/>
      <c r="JWM105" s="12"/>
      <c r="JWN105" s="12"/>
      <c r="JWO105" s="12"/>
      <c r="JWP105" s="12"/>
      <c r="JWQ105" s="12"/>
      <c r="JWR105" s="12"/>
      <c r="JWS105" s="12"/>
      <c r="JWT105" s="12"/>
      <c r="JWU105" s="12"/>
      <c r="JWV105" s="12"/>
      <c r="JWW105" s="12"/>
      <c r="JWX105" s="12"/>
      <c r="JWY105" s="12"/>
      <c r="JWZ105" s="12"/>
      <c r="JXA105" s="12"/>
      <c r="JXB105" s="12"/>
      <c r="JXC105" s="12"/>
      <c r="JXD105" s="12"/>
      <c r="JXE105" s="12"/>
      <c r="JXF105" s="12"/>
      <c r="JXG105" s="12"/>
      <c r="JXH105" s="12"/>
      <c r="JXI105" s="12"/>
      <c r="JXJ105" s="12"/>
      <c r="JXK105" s="12"/>
      <c r="JXL105" s="12"/>
      <c r="JXM105" s="12"/>
      <c r="JXN105" s="12"/>
      <c r="JXO105" s="12"/>
      <c r="JXP105" s="12"/>
      <c r="JXQ105" s="12"/>
      <c r="JXR105" s="12"/>
      <c r="JXS105" s="12"/>
      <c r="JXT105" s="12"/>
      <c r="JXU105" s="12"/>
      <c r="JXV105" s="12"/>
      <c r="JXW105" s="12"/>
      <c r="JXX105" s="12"/>
      <c r="JXY105" s="12"/>
      <c r="JXZ105" s="12"/>
      <c r="JYA105" s="12"/>
      <c r="JYB105" s="12"/>
      <c r="JYC105" s="12"/>
      <c r="JYD105" s="12"/>
      <c r="JYE105" s="12"/>
      <c r="JYF105" s="12"/>
      <c r="JYG105" s="12"/>
      <c r="JYH105" s="12"/>
      <c r="JYI105" s="12"/>
      <c r="JYJ105" s="12"/>
      <c r="JYK105" s="12"/>
      <c r="JYL105" s="12"/>
      <c r="JYM105" s="12"/>
      <c r="JYN105" s="12"/>
      <c r="JYO105" s="12"/>
      <c r="JYP105" s="12"/>
      <c r="JYQ105" s="12"/>
      <c r="JYR105" s="12"/>
      <c r="JYS105" s="12"/>
      <c r="JYT105" s="12"/>
      <c r="JYU105" s="12"/>
      <c r="JYV105" s="12"/>
      <c r="JYW105" s="12"/>
      <c r="JYX105" s="12"/>
      <c r="JYY105" s="12"/>
      <c r="JYZ105" s="12"/>
      <c r="JZA105" s="12"/>
      <c r="JZB105" s="12"/>
      <c r="JZC105" s="12"/>
      <c r="JZD105" s="12"/>
      <c r="JZE105" s="12"/>
      <c r="JZF105" s="12"/>
      <c r="JZG105" s="12"/>
      <c r="JZH105" s="12"/>
      <c r="JZI105" s="12"/>
      <c r="JZJ105" s="12"/>
      <c r="JZK105" s="12"/>
      <c r="JZL105" s="12"/>
      <c r="JZM105" s="12"/>
      <c r="JZN105" s="12"/>
      <c r="JZO105" s="12"/>
      <c r="JZP105" s="12"/>
      <c r="JZQ105" s="12"/>
      <c r="JZR105" s="12"/>
      <c r="JZS105" s="12"/>
      <c r="JZT105" s="12"/>
      <c r="JZU105" s="12"/>
      <c r="JZV105" s="12"/>
      <c r="JZW105" s="12"/>
      <c r="JZX105" s="12"/>
      <c r="JZY105" s="12"/>
      <c r="JZZ105" s="12"/>
      <c r="KAA105" s="12"/>
      <c r="KAB105" s="12"/>
      <c r="KAC105" s="12"/>
      <c r="KAD105" s="12"/>
      <c r="KAE105" s="12"/>
      <c r="KAF105" s="12"/>
      <c r="KAG105" s="12"/>
      <c r="KAH105" s="12"/>
      <c r="KAI105" s="12"/>
      <c r="KAJ105" s="12"/>
      <c r="KAK105" s="12"/>
      <c r="KAL105" s="12"/>
      <c r="KAM105" s="12"/>
      <c r="KAN105" s="12"/>
      <c r="KAO105" s="12"/>
      <c r="KAP105" s="12"/>
      <c r="KAQ105" s="12"/>
      <c r="KAR105" s="12"/>
      <c r="KAS105" s="12"/>
      <c r="KAT105" s="12"/>
      <c r="KAU105" s="12"/>
      <c r="KAV105" s="12"/>
      <c r="KAW105" s="12"/>
      <c r="KAX105" s="12"/>
      <c r="KAY105" s="12"/>
      <c r="KAZ105" s="12"/>
      <c r="KBA105" s="12"/>
      <c r="KBB105" s="12"/>
      <c r="KBC105" s="12"/>
      <c r="KBD105" s="12"/>
      <c r="KBE105" s="12"/>
      <c r="KBF105" s="12"/>
      <c r="KBG105" s="12"/>
      <c r="KBH105" s="12"/>
      <c r="KBI105" s="12"/>
      <c r="KBJ105" s="12"/>
      <c r="KBK105" s="12"/>
      <c r="KBL105" s="12"/>
      <c r="KBM105" s="12"/>
      <c r="KBN105" s="12"/>
      <c r="KBO105" s="12"/>
      <c r="KBP105" s="12"/>
      <c r="KBQ105" s="12"/>
      <c r="KBR105" s="12"/>
      <c r="KBS105" s="12"/>
      <c r="KBT105" s="12"/>
      <c r="KBU105" s="12"/>
      <c r="KBV105" s="12"/>
      <c r="KBW105" s="12"/>
      <c r="KBX105" s="12"/>
      <c r="KBY105" s="12"/>
      <c r="KBZ105" s="12"/>
      <c r="KCA105" s="12"/>
      <c r="KCB105" s="12"/>
      <c r="KCC105" s="12"/>
      <c r="KCD105" s="12"/>
      <c r="KCE105" s="12"/>
      <c r="KCF105" s="12"/>
      <c r="KCG105" s="12"/>
      <c r="KCH105" s="12"/>
      <c r="KCI105" s="12"/>
      <c r="KCJ105" s="12"/>
      <c r="KCK105" s="12"/>
      <c r="KCL105" s="12"/>
      <c r="KCM105" s="12"/>
      <c r="KCN105" s="12"/>
      <c r="KCO105" s="12"/>
      <c r="KCP105" s="12"/>
      <c r="KCQ105" s="12"/>
      <c r="KCR105" s="12"/>
      <c r="KCS105" s="12"/>
      <c r="KCT105" s="12"/>
      <c r="KCU105" s="12"/>
      <c r="KCV105" s="12"/>
      <c r="KCW105" s="12"/>
      <c r="KCX105" s="12"/>
      <c r="KCY105" s="12"/>
      <c r="KCZ105" s="12"/>
      <c r="KDA105" s="12"/>
      <c r="KDB105" s="12"/>
      <c r="KDC105" s="12"/>
      <c r="KDD105" s="12"/>
      <c r="KDE105" s="12"/>
      <c r="KDF105" s="12"/>
      <c r="KDG105" s="12"/>
      <c r="KDH105" s="12"/>
      <c r="KDI105" s="12"/>
      <c r="KDJ105" s="12"/>
      <c r="KDK105" s="12"/>
      <c r="KDL105" s="12"/>
      <c r="KDM105" s="12"/>
      <c r="KDN105" s="12"/>
      <c r="KDO105" s="12"/>
      <c r="KDP105" s="12"/>
      <c r="KDQ105" s="12"/>
      <c r="KDR105" s="12"/>
      <c r="KDS105" s="12"/>
      <c r="KDT105" s="12"/>
      <c r="KDU105" s="12"/>
      <c r="KDV105" s="12"/>
      <c r="KDW105" s="12"/>
      <c r="KDX105" s="12"/>
      <c r="KDY105" s="12"/>
      <c r="KDZ105" s="12"/>
      <c r="KEA105" s="12"/>
      <c r="KEB105" s="12"/>
      <c r="KEC105" s="12"/>
      <c r="KED105" s="12"/>
      <c r="KEE105" s="12"/>
      <c r="KEF105" s="12"/>
      <c r="KEG105" s="12"/>
      <c r="KEH105" s="12"/>
      <c r="KEI105" s="12"/>
      <c r="KEJ105" s="12"/>
      <c r="KEK105" s="12"/>
      <c r="KEL105" s="12"/>
      <c r="KEM105" s="12"/>
      <c r="KEN105" s="12"/>
      <c r="KEO105" s="12"/>
      <c r="KEP105" s="12"/>
      <c r="KEQ105" s="12"/>
      <c r="KER105" s="12"/>
      <c r="KES105" s="12"/>
      <c r="KET105" s="12"/>
      <c r="KEU105" s="12"/>
      <c r="KEV105" s="12"/>
      <c r="KEW105" s="12"/>
      <c r="KEX105" s="12"/>
      <c r="KEY105" s="12"/>
      <c r="KEZ105" s="12"/>
      <c r="KFA105" s="12"/>
      <c r="KFB105" s="12"/>
      <c r="KFC105" s="12"/>
      <c r="KFD105" s="12"/>
      <c r="KFE105" s="12"/>
      <c r="KFF105" s="12"/>
      <c r="KFG105" s="12"/>
      <c r="KFH105" s="12"/>
      <c r="KFI105" s="12"/>
      <c r="KFJ105" s="12"/>
      <c r="KFK105" s="12"/>
      <c r="KFL105" s="12"/>
      <c r="KFM105" s="12"/>
      <c r="KFN105" s="12"/>
      <c r="KFO105" s="12"/>
      <c r="KFP105" s="12"/>
      <c r="KFQ105" s="12"/>
      <c r="KFR105" s="12"/>
      <c r="KFS105" s="12"/>
      <c r="KFT105" s="12"/>
      <c r="KFU105" s="12"/>
      <c r="KFV105" s="12"/>
      <c r="KFW105" s="12"/>
      <c r="KFX105" s="12"/>
      <c r="KFY105" s="12"/>
      <c r="KFZ105" s="12"/>
      <c r="KGA105" s="12"/>
      <c r="KGB105" s="12"/>
      <c r="KGC105" s="12"/>
      <c r="KGD105" s="12"/>
      <c r="KGE105" s="12"/>
      <c r="KGF105" s="12"/>
      <c r="KGG105" s="12"/>
      <c r="KGH105" s="12"/>
      <c r="KGI105" s="12"/>
      <c r="KGJ105" s="12"/>
      <c r="KGK105" s="12"/>
      <c r="KGL105" s="12"/>
      <c r="KGM105" s="12"/>
      <c r="KGN105" s="12"/>
      <c r="KGO105" s="12"/>
      <c r="KGP105" s="12"/>
      <c r="KGQ105" s="12"/>
      <c r="KGR105" s="12"/>
      <c r="KGS105" s="12"/>
      <c r="KGT105" s="12"/>
      <c r="KGU105" s="12"/>
      <c r="KGV105" s="12"/>
      <c r="KGW105" s="12"/>
      <c r="KGX105" s="12"/>
      <c r="KGY105" s="12"/>
      <c r="KGZ105" s="12"/>
      <c r="KHA105" s="12"/>
      <c r="KHB105" s="12"/>
      <c r="KHC105" s="12"/>
      <c r="KHD105" s="12"/>
      <c r="KHE105" s="12"/>
      <c r="KHF105" s="12"/>
      <c r="KHG105" s="12"/>
      <c r="KHH105" s="12"/>
      <c r="KHI105" s="12"/>
      <c r="KHJ105" s="12"/>
      <c r="KHK105" s="12"/>
      <c r="KHL105" s="12"/>
      <c r="KHM105" s="12"/>
      <c r="KHN105" s="12"/>
      <c r="KHO105" s="12"/>
      <c r="KHP105" s="12"/>
      <c r="KHQ105" s="12"/>
      <c r="KHR105" s="12"/>
      <c r="KHS105" s="12"/>
      <c r="KHT105" s="12"/>
      <c r="KHU105" s="12"/>
      <c r="KHV105" s="12"/>
      <c r="KHW105" s="12"/>
      <c r="KHX105" s="12"/>
      <c r="KHY105" s="12"/>
      <c r="KHZ105" s="12"/>
      <c r="KIA105" s="12"/>
      <c r="KIB105" s="12"/>
      <c r="KIC105" s="12"/>
      <c r="KID105" s="12"/>
      <c r="KIE105" s="12"/>
      <c r="KIF105" s="12"/>
      <c r="KIG105" s="12"/>
      <c r="KIH105" s="12"/>
      <c r="KII105" s="12"/>
      <c r="KIJ105" s="12"/>
      <c r="KIK105" s="12"/>
      <c r="KIL105" s="12"/>
      <c r="KIM105" s="12"/>
      <c r="KIN105" s="12"/>
      <c r="KIO105" s="12"/>
      <c r="KIP105" s="12"/>
      <c r="KIQ105" s="12"/>
      <c r="KIR105" s="12"/>
      <c r="KIS105" s="12"/>
      <c r="KIT105" s="12"/>
      <c r="KIU105" s="12"/>
      <c r="KIV105" s="12"/>
      <c r="KIW105" s="12"/>
      <c r="KIX105" s="12"/>
      <c r="KIY105" s="12"/>
      <c r="KIZ105" s="12"/>
      <c r="KJA105" s="12"/>
      <c r="KJB105" s="12"/>
      <c r="KJC105" s="12"/>
      <c r="KJD105" s="12"/>
      <c r="KJE105" s="12"/>
      <c r="KJF105" s="12"/>
      <c r="KJG105" s="12"/>
      <c r="KJH105" s="12"/>
      <c r="KJI105" s="12"/>
      <c r="KJJ105" s="12"/>
      <c r="KJK105" s="12"/>
      <c r="KJL105" s="12"/>
      <c r="KJM105" s="12"/>
      <c r="KJN105" s="12"/>
      <c r="KJO105" s="12"/>
      <c r="KJP105" s="12"/>
      <c r="KJQ105" s="12"/>
      <c r="KJR105" s="12"/>
      <c r="KJS105" s="12"/>
      <c r="KJT105" s="12"/>
      <c r="KJU105" s="12"/>
      <c r="KJV105" s="12"/>
      <c r="KJW105" s="12"/>
      <c r="KJX105" s="12"/>
      <c r="KJY105" s="12"/>
      <c r="KJZ105" s="12"/>
      <c r="KKA105" s="12"/>
      <c r="KKB105" s="12"/>
      <c r="KKC105" s="12"/>
      <c r="KKD105" s="12"/>
      <c r="KKE105" s="12"/>
      <c r="KKF105" s="12"/>
      <c r="KKG105" s="12"/>
      <c r="KKH105" s="12"/>
      <c r="KKI105" s="12"/>
      <c r="KKJ105" s="12"/>
      <c r="KKK105" s="12"/>
      <c r="KKL105" s="12"/>
      <c r="KKM105" s="12"/>
      <c r="KKN105" s="12"/>
      <c r="KKO105" s="12"/>
      <c r="KKP105" s="12"/>
      <c r="KKQ105" s="12"/>
      <c r="KKR105" s="12"/>
      <c r="KKS105" s="12"/>
      <c r="KKT105" s="12"/>
      <c r="KKU105" s="12"/>
      <c r="KKV105" s="12"/>
      <c r="KKW105" s="12"/>
      <c r="KKX105" s="12"/>
      <c r="KKY105" s="12"/>
      <c r="KKZ105" s="12"/>
      <c r="KLA105" s="12"/>
      <c r="KLB105" s="12"/>
      <c r="KLC105" s="12"/>
      <c r="KLD105" s="12"/>
      <c r="KLE105" s="12"/>
      <c r="KLF105" s="12"/>
      <c r="KLG105" s="12"/>
      <c r="KLH105" s="12"/>
      <c r="KLI105" s="12"/>
      <c r="KLJ105" s="12"/>
      <c r="KLK105" s="12"/>
      <c r="KLL105" s="12"/>
      <c r="KLM105" s="12"/>
      <c r="KLN105" s="12"/>
      <c r="KLO105" s="12"/>
      <c r="KLP105" s="12"/>
      <c r="KLQ105" s="12"/>
      <c r="KLR105" s="12"/>
      <c r="KLS105" s="12"/>
      <c r="KLT105" s="12"/>
      <c r="KLU105" s="12"/>
      <c r="KLV105" s="12"/>
      <c r="KLW105" s="12"/>
      <c r="KLX105" s="12"/>
      <c r="KLY105" s="12"/>
      <c r="KLZ105" s="12"/>
      <c r="KMA105" s="12"/>
      <c r="KMB105" s="12"/>
      <c r="KMC105" s="12"/>
      <c r="KMD105" s="12"/>
      <c r="KME105" s="12"/>
      <c r="KMF105" s="12"/>
      <c r="KMG105" s="12"/>
      <c r="KMH105" s="12"/>
      <c r="KMI105" s="12"/>
      <c r="KMJ105" s="12"/>
      <c r="KMK105" s="12"/>
      <c r="KML105" s="12"/>
      <c r="KMM105" s="12"/>
      <c r="KMN105" s="12"/>
      <c r="KMO105" s="12"/>
      <c r="KMP105" s="12"/>
      <c r="KMQ105" s="12"/>
      <c r="KMR105" s="12"/>
      <c r="KMS105" s="12"/>
      <c r="KMT105" s="12"/>
      <c r="KMU105" s="12"/>
      <c r="KMV105" s="12"/>
      <c r="KMW105" s="12"/>
      <c r="KMX105" s="12"/>
      <c r="KMY105" s="12"/>
      <c r="KMZ105" s="12"/>
      <c r="KNA105" s="12"/>
      <c r="KNB105" s="12"/>
      <c r="KNC105" s="12"/>
      <c r="KND105" s="12"/>
      <c r="KNE105" s="12"/>
      <c r="KNF105" s="12"/>
      <c r="KNG105" s="12"/>
      <c r="KNH105" s="12"/>
      <c r="KNI105" s="12"/>
      <c r="KNJ105" s="12"/>
      <c r="KNK105" s="12"/>
      <c r="KNL105" s="12"/>
      <c r="KNM105" s="12"/>
      <c r="KNN105" s="12"/>
      <c r="KNO105" s="12"/>
      <c r="KNP105" s="12"/>
      <c r="KNQ105" s="12"/>
      <c r="KNR105" s="12"/>
      <c r="KNS105" s="12"/>
      <c r="KNT105" s="12"/>
      <c r="KNU105" s="12"/>
      <c r="KNV105" s="12"/>
      <c r="KNW105" s="12"/>
      <c r="KNX105" s="12"/>
      <c r="KNY105" s="12"/>
      <c r="KNZ105" s="12"/>
      <c r="KOA105" s="12"/>
      <c r="KOB105" s="12"/>
      <c r="KOC105" s="12"/>
      <c r="KOD105" s="12"/>
      <c r="KOE105" s="12"/>
      <c r="KOF105" s="12"/>
      <c r="KOG105" s="12"/>
      <c r="KOH105" s="12"/>
      <c r="KOI105" s="12"/>
      <c r="KOJ105" s="12"/>
      <c r="KOK105" s="12"/>
      <c r="KOL105" s="12"/>
      <c r="KOM105" s="12"/>
      <c r="KON105" s="12"/>
      <c r="KOO105" s="12"/>
      <c r="KOP105" s="12"/>
      <c r="KOQ105" s="12"/>
      <c r="KOR105" s="12"/>
      <c r="KOS105" s="12"/>
      <c r="KOT105" s="12"/>
      <c r="KOU105" s="12"/>
      <c r="KOV105" s="12"/>
      <c r="KOW105" s="12"/>
      <c r="KOX105" s="12"/>
      <c r="KOY105" s="12"/>
      <c r="KOZ105" s="12"/>
      <c r="KPA105" s="12"/>
      <c r="KPB105" s="12"/>
      <c r="KPC105" s="12"/>
      <c r="KPD105" s="12"/>
      <c r="KPE105" s="12"/>
      <c r="KPF105" s="12"/>
      <c r="KPG105" s="12"/>
      <c r="KPH105" s="12"/>
      <c r="KPI105" s="12"/>
      <c r="KPJ105" s="12"/>
      <c r="KPK105" s="12"/>
      <c r="KPL105" s="12"/>
      <c r="KPM105" s="12"/>
      <c r="KPN105" s="12"/>
      <c r="KPO105" s="12"/>
      <c r="KPP105" s="12"/>
      <c r="KPQ105" s="12"/>
      <c r="KPR105" s="12"/>
      <c r="KPS105" s="12"/>
      <c r="KPT105" s="12"/>
      <c r="KPU105" s="12"/>
      <c r="KPV105" s="12"/>
      <c r="KPW105" s="12"/>
      <c r="KPX105" s="12"/>
      <c r="KPY105" s="12"/>
      <c r="KPZ105" s="12"/>
      <c r="KQA105" s="12"/>
      <c r="KQB105" s="12"/>
      <c r="KQC105" s="12"/>
      <c r="KQD105" s="12"/>
      <c r="KQE105" s="12"/>
      <c r="KQF105" s="12"/>
      <c r="KQG105" s="12"/>
      <c r="KQH105" s="12"/>
      <c r="KQI105" s="12"/>
      <c r="KQJ105" s="12"/>
      <c r="KQK105" s="12"/>
      <c r="KQL105" s="12"/>
      <c r="KQM105" s="12"/>
      <c r="KQN105" s="12"/>
      <c r="KQO105" s="12"/>
      <c r="KQP105" s="12"/>
      <c r="KQQ105" s="12"/>
      <c r="KQR105" s="12"/>
      <c r="KQS105" s="12"/>
      <c r="KQT105" s="12"/>
      <c r="KQU105" s="12"/>
      <c r="KQV105" s="12"/>
      <c r="KQW105" s="12"/>
      <c r="KQX105" s="12"/>
      <c r="KQY105" s="12"/>
      <c r="KQZ105" s="12"/>
      <c r="KRA105" s="12"/>
      <c r="KRB105" s="12"/>
      <c r="KRC105" s="12"/>
      <c r="KRD105" s="12"/>
      <c r="KRE105" s="12"/>
      <c r="KRF105" s="12"/>
      <c r="KRG105" s="12"/>
      <c r="KRH105" s="12"/>
      <c r="KRI105" s="12"/>
      <c r="KRJ105" s="12"/>
      <c r="KRK105" s="12"/>
      <c r="KRL105" s="12"/>
      <c r="KRM105" s="12"/>
      <c r="KRN105" s="12"/>
      <c r="KRO105" s="12"/>
      <c r="KRP105" s="12"/>
      <c r="KRQ105" s="12"/>
      <c r="KRR105" s="12"/>
      <c r="KRS105" s="12"/>
      <c r="KRT105" s="12"/>
      <c r="KRU105" s="12"/>
      <c r="KRV105" s="12"/>
      <c r="KRW105" s="12"/>
      <c r="KRX105" s="12"/>
      <c r="KRY105" s="12"/>
      <c r="KRZ105" s="12"/>
      <c r="KSA105" s="12"/>
      <c r="KSB105" s="12"/>
      <c r="KSC105" s="12"/>
      <c r="KSD105" s="12"/>
      <c r="KSE105" s="12"/>
      <c r="KSF105" s="12"/>
      <c r="KSG105" s="12"/>
      <c r="KSH105" s="12"/>
      <c r="KSI105" s="12"/>
      <c r="KSJ105" s="12"/>
      <c r="KSK105" s="12"/>
      <c r="KSL105" s="12"/>
      <c r="KSM105" s="12"/>
      <c r="KSN105" s="12"/>
      <c r="KSO105" s="12"/>
      <c r="KSP105" s="12"/>
      <c r="KSQ105" s="12"/>
      <c r="KSR105" s="12"/>
      <c r="KSS105" s="12"/>
      <c r="KST105" s="12"/>
      <c r="KSU105" s="12"/>
      <c r="KSV105" s="12"/>
      <c r="KSW105" s="12"/>
      <c r="KSX105" s="12"/>
      <c r="KSY105" s="12"/>
      <c r="KSZ105" s="12"/>
      <c r="KTA105" s="12"/>
      <c r="KTB105" s="12"/>
      <c r="KTC105" s="12"/>
      <c r="KTD105" s="12"/>
      <c r="KTE105" s="12"/>
      <c r="KTF105" s="12"/>
      <c r="KTG105" s="12"/>
      <c r="KTH105" s="12"/>
      <c r="KTI105" s="12"/>
      <c r="KTJ105" s="12"/>
      <c r="KTK105" s="12"/>
      <c r="KTL105" s="12"/>
      <c r="KTM105" s="12"/>
      <c r="KTN105" s="12"/>
      <c r="KTO105" s="12"/>
      <c r="KTP105" s="12"/>
      <c r="KTQ105" s="12"/>
      <c r="KTR105" s="12"/>
      <c r="KTS105" s="12"/>
      <c r="KTT105" s="12"/>
      <c r="KTU105" s="12"/>
      <c r="KTV105" s="12"/>
      <c r="KTW105" s="12"/>
      <c r="KTX105" s="12"/>
      <c r="KTY105" s="12"/>
      <c r="KTZ105" s="12"/>
      <c r="KUA105" s="12"/>
      <c r="KUB105" s="12"/>
      <c r="KUC105" s="12"/>
      <c r="KUD105" s="12"/>
      <c r="KUE105" s="12"/>
      <c r="KUF105" s="12"/>
      <c r="KUG105" s="12"/>
      <c r="KUH105" s="12"/>
      <c r="KUI105" s="12"/>
      <c r="KUJ105" s="12"/>
      <c r="KUK105" s="12"/>
      <c r="KUL105" s="12"/>
      <c r="KUM105" s="12"/>
      <c r="KUN105" s="12"/>
      <c r="KUO105" s="12"/>
      <c r="KUP105" s="12"/>
      <c r="KUQ105" s="12"/>
      <c r="KUR105" s="12"/>
      <c r="KUS105" s="12"/>
      <c r="KUT105" s="12"/>
      <c r="KUU105" s="12"/>
      <c r="KUV105" s="12"/>
      <c r="KUW105" s="12"/>
      <c r="KUX105" s="12"/>
      <c r="KUY105" s="12"/>
      <c r="KUZ105" s="12"/>
      <c r="KVA105" s="12"/>
      <c r="KVB105" s="12"/>
      <c r="KVC105" s="12"/>
      <c r="KVD105" s="12"/>
      <c r="KVE105" s="12"/>
      <c r="KVF105" s="12"/>
      <c r="KVG105" s="12"/>
      <c r="KVH105" s="12"/>
      <c r="KVI105" s="12"/>
      <c r="KVJ105" s="12"/>
      <c r="KVK105" s="12"/>
      <c r="KVL105" s="12"/>
      <c r="KVM105" s="12"/>
      <c r="KVN105" s="12"/>
      <c r="KVO105" s="12"/>
      <c r="KVP105" s="12"/>
      <c r="KVQ105" s="12"/>
      <c r="KVR105" s="12"/>
      <c r="KVS105" s="12"/>
      <c r="KVT105" s="12"/>
      <c r="KVU105" s="12"/>
      <c r="KVV105" s="12"/>
      <c r="KVW105" s="12"/>
      <c r="KVX105" s="12"/>
      <c r="KVY105" s="12"/>
      <c r="KVZ105" s="12"/>
      <c r="KWA105" s="12"/>
      <c r="KWB105" s="12"/>
      <c r="KWC105" s="12"/>
      <c r="KWD105" s="12"/>
      <c r="KWE105" s="12"/>
      <c r="KWF105" s="12"/>
      <c r="KWG105" s="12"/>
      <c r="KWH105" s="12"/>
      <c r="KWI105" s="12"/>
      <c r="KWJ105" s="12"/>
      <c r="KWK105" s="12"/>
      <c r="KWL105" s="12"/>
      <c r="KWM105" s="12"/>
      <c r="KWN105" s="12"/>
      <c r="KWO105" s="12"/>
      <c r="KWP105" s="12"/>
      <c r="KWQ105" s="12"/>
      <c r="KWR105" s="12"/>
      <c r="KWS105" s="12"/>
      <c r="KWT105" s="12"/>
      <c r="KWU105" s="12"/>
      <c r="KWV105" s="12"/>
      <c r="KWW105" s="12"/>
      <c r="KWX105" s="12"/>
      <c r="KWY105" s="12"/>
      <c r="KWZ105" s="12"/>
      <c r="KXA105" s="12"/>
      <c r="KXB105" s="12"/>
      <c r="KXC105" s="12"/>
      <c r="KXD105" s="12"/>
      <c r="KXE105" s="12"/>
      <c r="KXF105" s="12"/>
      <c r="KXG105" s="12"/>
      <c r="KXH105" s="12"/>
      <c r="KXI105" s="12"/>
      <c r="KXJ105" s="12"/>
      <c r="KXK105" s="12"/>
      <c r="KXL105" s="12"/>
      <c r="KXM105" s="12"/>
      <c r="KXN105" s="12"/>
      <c r="KXO105" s="12"/>
      <c r="KXP105" s="12"/>
      <c r="KXQ105" s="12"/>
      <c r="KXR105" s="12"/>
      <c r="KXS105" s="12"/>
      <c r="KXT105" s="12"/>
      <c r="KXU105" s="12"/>
      <c r="KXV105" s="12"/>
      <c r="KXW105" s="12"/>
      <c r="KXX105" s="12"/>
      <c r="KXY105" s="12"/>
      <c r="KXZ105" s="12"/>
      <c r="KYA105" s="12"/>
      <c r="KYB105" s="12"/>
      <c r="KYC105" s="12"/>
      <c r="KYD105" s="12"/>
      <c r="KYE105" s="12"/>
      <c r="KYF105" s="12"/>
      <c r="KYG105" s="12"/>
      <c r="KYH105" s="12"/>
      <c r="KYI105" s="12"/>
      <c r="KYJ105" s="12"/>
      <c r="KYK105" s="12"/>
      <c r="KYL105" s="12"/>
      <c r="KYM105" s="12"/>
      <c r="KYN105" s="12"/>
      <c r="KYO105" s="12"/>
      <c r="KYP105" s="12"/>
      <c r="KYQ105" s="12"/>
      <c r="KYR105" s="12"/>
      <c r="KYS105" s="12"/>
      <c r="KYT105" s="12"/>
      <c r="KYU105" s="12"/>
      <c r="KYV105" s="12"/>
      <c r="KYW105" s="12"/>
      <c r="KYX105" s="12"/>
      <c r="KYY105" s="12"/>
      <c r="KYZ105" s="12"/>
      <c r="KZA105" s="12"/>
      <c r="KZB105" s="12"/>
      <c r="KZC105" s="12"/>
      <c r="KZD105" s="12"/>
      <c r="KZE105" s="12"/>
      <c r="KZF105" s="12"/>
      <c r="KZG105" s="12"/>
      <c r="KZH105" s="12"/>
      <c r="KZI105" s="12"/>
      <c r="KZJ105" s="12"/>
      <c r="KZK105" s="12"/>
      <c r="KZL105" s="12"/>
      <c r="KZM105" s="12"/>
      <c r="KZN105" s="12"/>
      <c r="KZO105" s="12"/>
      <c r="KZP105" s="12"/>
      <c r="KZQ105" s="12"/>
      <c r="KZR105" s="12"/>
      <c r="KZS105" s="12"/>
      <c r="KZT105" s="12"/>
      <c r="KZU105" s="12"/>
      <c r="KZV105" s="12"/>
      <c r="KZW105" s="12"/>
      <c r="KZX105" s="12"/>
      <c r="KZY105" s="12"/>
      <c r="KZZ105" s="12"/>
      <c r="LAA105" s="12"/>
      <c r="LAB105" s="12"/>
      <c r="LAC105" s="12"/>
      <c r="LAD105" s="12"/>
      <c r="LAE105" s="12"/>
      <c r="LAF105" s="12"/>
      <c r="LAG105" s="12"/>
      <c r="LAH105" s="12"/>
      <c r="LAI105" s="12"/>
      <c r="LAJ105" s="12"/>
      <c r="LAK105" s="12"/>
      <c r="LAL105" s="12"/>
      <c r="LAM105" s="12"/>
      <c r="LAN105" s="12"/>
      <c r="LAO105" s="12"/>
      <c r="LAP105" s="12"/>
      <c r="LAQ105" s="12"/>
      <c r="LAR105" s="12"/>
      <c r="LAS105" s="12"/>
      <c r="LAT105" s="12"/>
      <c r="LAU105" s="12"/>
      <c r="LAV105" s="12"/>
      <c r="LAW105" s="12"/>
      <c r="LAX105" s="12"/>
      <c r="LAY105" s="12"/>
      <c r="LAZ105" s="12"/>
      <c r="LBA105" s="12"/>
      <c r="LBB105" s="12"/>
      <c r="LBC105" s="12"/>
      <c r="LBD105" s="12"/>
      <c r="LBE105" s="12"/>
      <c r="LBF105" s="12"/>
      <c r="LBG105" s="12"/>
      <c r="LBH105" s="12"/>
      <c r="LBI105" s="12"/>
      <c r="LBJ105" s="12"/>
      <c r="LBK105" s="12"/>
      <c r="LBL105" s="12"/>
      <c r="LBM105" s="12"/>
      <c r="LBN105" s="12"/>
      <c r="LBO105" s="12"/>
      <c r="LBP105" s="12"/>
      <c r="LBQ105" s="12"/>
      <c r="LBR105" s="12"/>
      <c r="LBS105" s="12"/>
      <c r="LBT105" s="12"/>
      <c r="LBU105" s="12"/>
      <c r="LBV105" s="12"/>
      <c r="LBW105" s="12"/>
      <c r="LBX105" s="12"/>
      <c r="LBY105" s="12"/>
      <c r="LBZ105" s="12"/>
      <c r="LCA105" s="12"/>
      <c r="LCB105" s="12"/>
      <c r="LCC105" s="12"/>
      <c r="LCD105" s="12"/>
      <c r="LCE105" s="12"/>
      <c r="LCF105" s="12"/>
      <c r="LCG105" s="12"/>
      <c r="LCH105" s="12"/>
      <c r="LCI105" s="12"/>
      <c r="LCJ105" s="12"/>
      <c r="LCK105" s="12"/>
      <c r="LCL105" s="12"/>
      <c r="LCM105" s="12"/>
      <c r="LCN105" s="12"/>
      <c r="LCO105" s="12"/>
      <c r="LCP105" s="12"/>
      <c r="LCQ105" s="12"/>
      <c r="LCR105" s="12"/>
      <c r="LCS105" s="12"/>
      <c r="LCT105" s="12"/>
      <c r="LCU105" s="12"/>
      <c r="LCV105" s="12"/>
      <c r="LCW105" s="12"/>
      <c r="LCX105" s="12"/>
      <c r="LCY105" s="12"/>
      <c r="LCZ105" s="12"/>
      <c r="LDA105" s="12"/>
      <c r="LDB105" s="12"/>
      <c r="LDC105" s="12"/>
      <c r="LDD105" s="12"/>
      <c r="LDE105" s="12"/>
      <c r="LDF105" s="12"/>
      <c r="LDG105" s="12"/>
      <c r="LDH105" s="12"/>
      <c r="LDI105" s="12"/>
      <c r="LDJ105" s="12"/>
      <c r="LDK105" s="12"/>
      <c r="LDL105" s="12"/>
      <c r="LDM105" s="12"/>
      <c r="LDN105" s="12"/>
      <c r="LDO105" s="12"/>
      <c r="LDP105" s="12"/>
      <c r="LDQ105" s="12"/>
      <c r="LDR105" s="12"/>
      <c r="LDS105" s="12"/>
      <c r="LDT105" s="12"/>
      <c r="LDU105" s="12"/>
      <c r="LDV105" s="12"/>
      <c r="LDW105" s="12"/>
      <c r="LDX105" s="12"/>
      <c r="LDY105" s="12"/>
      <c r="LDZ105" s="12"/>
      <c r="LEA105" s="12"/>
      <c r="LEB105" s="12"/>
      <c r="LEC105" s="12"/>
      <c r="LED105" s="12"/>
      <c r="LEE105" s="12"/>
      <c r="LEF105" s="12"/>
      <c r="LEG105" s="12"/>
      <c r="LEH105" s="12"/>
      <c r="LEI105" s="12"/>
      <c r="LEJ105" s="12"/>
      <c r="LEK105" s="12"/>
      <c r="LEL105" s="12"/>
      <c r="LEM105" s="12"/>
      <c r="LEN105" s="12"/>
      <c r="LEO105" s="12"/>
      <c r="LEP105" s="12"/>
      <c r="LEQ105" s="12"/>
      <c r="LER105" s="12"/>
      <c r="LES105" s="12"/>
      <c r="LET105" s="12"/>
      <c r="LEU105" s="12"/>
      <c r="LEV105" s="12"/>
      <c r="LEW105" s="12"/>
      <c r="LEX105" s="12"/>
      <c r="LEY105" s="12"/>
      <c r="LEZ105" s="12"/>
      <c r="LFA105" s="12"/>
      <c r="LFB105" s="12"/>
      <c r="LFC105" s="12"/>
      <c r="LFD105" s="12"/>
      <c r="LFE105" s="12"/>
      <c r="LFF105" s="12"/>
      <c r="LFG105" s="12"/>
      <c r="LFH105" s="12"/>
      <c r="LFI105" s="12"/>
      <c r="LFJ105" s="12"/>
      <c r="LFK105" s="12"/>
      <c r="LFL105" s="12"/>
      <c r="LFM105" s="12"/>
      <c r="LFN105" s="12"/>
      <c r="LFO105" s="12"/>
      <c r="LFP105" s="12"/>
      <c r="LFQ105" s="12"/>
      <c r="LFR105" s="12"/>
      <c r="LFS105" s="12"/>
      <c r="LFT105" s="12"/>
      <c r="LFU105" s="12"/>
      <c r="LFV105" s="12"/>
      <c r="LFW105" s="12"/>
      <c r="LFX105" s="12"/>
      <c r="LFY105" s="12"/>
      <c r="LFZ105" s="12"/>
      <c r="LGA105" s="12"/>
      <c r="LGB105" s="12"/>
      <c r="LGC105" s="12"/>
      <c r="LGD105" s="12"/>
      <c r="LGE105" s="12"/>
      <c r="LGF105" s="12"/>
      <c r="LGG105" s="12"/>
      <c r="LGH105" s="12"/>
      <c r="LGI105" s="12"/>
      <c r="LGJ105" s="12"/>
      <c r="LGK105" s="12"/>
      <c r="LGL105" s="12"/>
      <c r="LGM105" s="12"/>
      <c r="LGN105" s="12"/>
      <c r="LGO105" s="12"/>
      <c r="LGP105" s="12"/>
      <c r="LGQ105" s="12"/>
      <c r="LGR105" s="12"/>
      <c r="LGS105" s="12"/>
      <c r="LGT105" s="12"/>
      <c r="LGU105" s="12"/>
      <c r="LGV105" s="12"/>
      <c r="LGW105" s="12"/>
      <c r="LGX105" s="12"/>
      <c r="LGY105" s="12"/>
      <c r="LGZ105" s="12"/>
      <c r="LHA105" s="12"/>
      <c r="LHB105" s="12"/>
      <c r="LHC105" s="12"/>
      <c r="LHD105" s="12"/>
      <c r="LHE105" s="12"/>
      <c r="LHF105" s="12"/>
      <c r="LHG105" s="12"/>
      <c r="LHH105" s="12"/>
      <c r="LHI105" s="12"/>
      <c r="LHJ105" s="12"/>
      <c r="LHK105" s="12"/>
      <c r="LHL105" s="12"/>
      <c r="LHM105" s="12"/>
      <c r="LHN105" s="12"/>
      <c r="LHO105" s="12"/>
      <c r="LHP105" s="12"/>
      <c r="LHQ105" s="12"/>
      <c r="LHR105" s="12"/>
      <c r="LHS105" s="12"/>
      <c r="LHT105" s="12"/>
      <c r="LHU105" s="12"/>
      <c r="LHV105" s="12"/>
      <c r="LHW105" s="12"/>
      <c r="LHX105" s="12"/>
      <c r="LHY105" s="12"/>
      <c r="LHZ105" s="12"/>
      <c r="LIA105" s="12"/>
      <c r="LIB105" s="12"/>
      <c r="LIC105" s="12"/>
      <c r="LID105" s="12"/>
      <c r="LIE105" s="12"/>
      <c r="LIF105" s="12"/>
      <c r="LIG105" s="12"/>
      <c r="LIH105" s="12"/>
      <c r="LII105" s="12"/>
      <c r="LIJ105" s="12"/>
      <c r="LIK105" s="12"/>
      <c r="LIL105" s="12"/>
      <c r="LIM105" s="12"/>
      <c r="LIN105" s="12"/>
      <c r="LIO105" s="12"/>
      <c r="LIP105" s="12"/>
      <c r="LIQ105" s="12"/>
      <c r="LIR105" s="12"/>
      <c r="LIS105" s="12"/>
      <c r="LIT105" s="12"/>
      <c r="LIU105" s="12"/>
      <c r="LIV105" s="12"/>
      <c r="LIW105" s="12"/>
      <c r="LIX105" s="12"/>
      <c r="LIY105" s="12"/>
      <c r="LIZ105" s="12"/>
      <c r="LJA105" s="12"/>
      <c r="LJB105" s="12"/>
      <c r="LJC105" s="12"/>
      <c r="LJD105" s="12"/>
      <c r="LJE105" s="12"/>
      <c r="LJF105" s="12"/>
      <c r="LJG105" s="12"/>
      <c r="LJH105" s="12"/>
      <c r="LJI105" s="12"/>
      <c r="LJJ105" s="12"/>
      <c r="LJK105" s="12"/>
      <c r="LJL105" s="12"/>
      <c r="LJM105" s="12"/>
      <c r="LJN105" s="12"/>
      <c r="LJO105" s="12"/>
      <c r="LJP105" s="12"/>
      <c r="LJQ105" s="12"/>
      <c r="LJR105" s="12"/>
      <c r="LJS105" s="12"/>
      <c r="LJT105" s="12"/>
      <c r="LJU105" s="12"/>
      <c r="LJV105" s="12"/>
      <c r="LJW105" s="12"/>
      <c r="LJX105" s="12"/>
      <c r="LJY105" s="12"/>
      <c r="LJZ105" s="12"/>
      <c r="LKA105" s="12"/>
      <c r="LKB105" s="12"/>
      <c r="LKC105" s="12"/>
      <c r="LKD105" s="12"/>
      <c r="LKE105" s="12"/>
      <c r="LKF105" s="12"/>
      <c r="LKG105" s="12"/>
      <c r="LKH105" s="12"/>
      <c r="LKI105" s="12"/>
      <c r="LKJ105" s="12"/>
      <c r="LKK105" s="12"/>
      <c r="LKL105" s="12"/>
      <c r="LKM105" s="12"/>
      <c r="LKN105" s="12"/>
      <c r="LKO105" s="12"/>
      <c r="LKP105" s="12"/>
      <c r="LKQ105" s="12"/>
      <c r="LKR105" s="12"/>
      <c r="LKS105" s="12"/>
      <c r="LKT105" s="12"/>
      <c r="LKU105" s="12"/>
      <c r="LKV105" s="12"/>
      <c r="LKW105" s="12"/>
      <c r="LKX105" s="12"/>
      <c r="LKY105" s="12"/>
      <c r="LKZ105" s="12"/>
      <c r="LLA105" s="12"/>
      <c r="LLB105" s="12"/>
      <c r="LLC105" s="12"/>
      <c r="LLD105" s="12"/>
      <c r="LLE105" s="12"/>
      <c r="LLF105" s="12"/>
      <c r="LLG105" s="12"/>
      <c r="LLH105" s="12"/>
      <c r="LLI105" s="12"/>
      <c r="LLJ105" s="12"/>
      <c r="LLK105" s="12"/>
      <c r="LLL105" s="12"/>
      <c r="LLM105" s="12"/>
      <c r="LLN105" s="12"/>
      <c r="LLO105" s="12"/>
      <c r="LLP105" s="12"/>
      <c r="LLQ105" s="12"/>
      <c r="LLR105" s="12"/>
      <c r="LLS105" s="12"/>
      <c r="LLT105" s="12"/>
      <c r="LLU105" s="12"/>
      <c r="LLV105" s="12"/>
      <c r="LLW105" s="12"/>
      <c r="LLX105" s="12"/>
      <c r="LLY105" s="12"/>
      <c r="LLZ105" s="12"/>
      <c r="LMA105" s="12"/>
      <c r="LMB105" s="12"/>
      <c r="LMC105" s="12"/>
      <c r="LMD105" s="12"/>
      <c r="LME105" s="12"/>
      <c r="LMF105" s="12"/>
      <c r="LMG105" s="12"/>
      <c r="LMH105" s="12"/>
      <c r="LMI105" s="12"/>
      <c r="LMJ105" s="12"/>
      <c r="LMK105" s="12"/>
      <c r="LML105" s="12"/>
      <c r="LMM105" s="12"/>
      <c r="LMN105" s="12"/>
      <c r="LMO105" s="12"/>
      <c r="LMP105" s="12"/>
      <c r="LMQ105" s="12"/>
      <c r="LMR105" s="12"/>
      <c r="LMS105" s="12"/>
      <c r="LMT105" s="12"/>
      <c r="LMU105" s="12"/>
      <c r="LMV105" s="12"/>
      <c r="LMW105" s="12"/>
      <c r="LMX105" s="12"/>
      <c r="LMY105" s="12"/>
      <c r="LMZ105" s="12"/>
      <c r="LNA105" s="12"/>
      <c r="LNB105" s="12"/>
      <c r="LNC105" s="12"/>
      <c r="LND105" s="12"/>
      <c r="LNE105" s="12"/>
      <c r="LNF105" s="12"/>
      <c r="LNG105" s="12"/>
      <c r="LNH105" s="12"/>
      <c r="LNI105" s="12"/>
      <c r="LNJ105" s="12"/>
      <c r="LNK105" s="12"/>
      <c r="LNL105" s="12"/>
      <c r="LNM105" s="12"/>
      <c r="LNN105" s="12"/>
      <c r="LNO105" s="12"/>
      <c r="LNP105" s="12"/>
      <c r="LNQ105" s="12"/>
      <c r="LNR105" s="12"/>
      <c r="LNS105" s="12"/>
      <c r="LNT105" s="12"/>
      <c r="LNU105" s="12"/>
      <c r="LNV105" s="12"/>
      <c r="LNW105" s="12"/>
      <c r="LNX105" s="12"/>
      <c r="LNY105" s="12"/>
      <c r="LNZ105" s="12"/>
      <c r="LOA105" s="12"/>
      <c r="LOB105" s="12"/>
      <c r="LOC105" s="12"/>
      <c r="LOD105" s="12"/>
      <c r="LOE105" s="12"/>
      <c r="LOF105" s="12"/>
      <c r="LOG105" s="12"/>
      <c r="LOH105" s="12"/>
      <c r="LOI105" s="12"/>
      <c r="LOJ105" s="12"/>
      <c r="LOK105" s="12"/>
      <c r="LOL105" s="12"/>
      <c r="LOM105" s="12"/>
      <c r="LON105" s="12"/>
      <c r="LOO105" s="12"/>
      <c r="LOP105" s="12"/>
      <c r="LOQ105" s="12"/>
      <c r="LOR105" s="12"/>
      <c r="LOS105" s="12"/>
      <c r="LOT105" s="12"/>
      <c r="LOU105" s="12"/>
      <c r="LOV105" s="12"/>
      <c r="LOW105" s="12"/>
      <c r="LOX105" s="12"/>
      <c r="LOY105" s="12"/>
      <c r="LOZ105" s="12"/>
      <c r="LPA105" s="12"/>
      <c r="LPB105" s="12"/>
      <c r="LPC105" s="12"/>
      <c r="LPD105" s="12"/>
      <c r="LPE105" s="12"/>
      <c r="LPF105" s="12"/>
      <c r="LPG105" s="12"/>
      <c r="LPH105" s="12"/>
      <c r="LPI105" s="12"/>
      <c r="LPJ105" s="12"/>
      <c r="LPK105" s="12"/>
      <c r="LPL105" s="12"/>
      <c r="LPM105" s="12"/>
      <c r="LPN105" s="12"/>
      <c r="LPO105" s="12"/>
      <c r="LPP105" s="12"/>
      <c r="LPQ105" s="12"/>
      <c r="LPR105" s="12"/>
      <c r="LPS105" s="12"/>
      <c r="LPT105" s="12"/>
      <c r="LPU105" s="12"/>
      <c r="LPV105" s="12"/>
      <c r="LPW105" s="12"/>
      <c r="LPX105" s="12"/>
      <c r="LPY105" s="12"/>
      <c r="LPZ105" s="12"/>
      <c r="LQA105" s="12"/>
      <c r="LQB105" s="12"/>
      <c r="LQC105" s="12"/>
      <c r="LQD105" s="12"/>
      <c r="LQE105" s="12"/>
      <c r="LQF105" s="12"/>
      <c r="LQG105" s="12"/>
      <c r="LQH105" s="12"/>
      <c r="LQI105" s="12"/>
      <c r="LQJ105" s="12"/>
      <c r="LQK105" s="12"/>
      <c r="LQL105" s="12"/>
      <c r="LQM105" s="12"/>
      <c r="LQN105" s="12"/>
      <c r="LQO105" s="12"/>
      <c r="LQP105" s="12"/>
      <c r="LQQ105" s="12"/>
      <c r="LQR105" s="12"/>
      <c r="LQS105" s="12"/>
      <c r="LQT105" s="12"/>
      <c r="LQU105" s="12"/>
      <c r="LQV105" s="12"/>
      <c r="LQW105" s="12"/>
      <c r="LQX105" s="12"/>
      <c r="LQY105" s="12"/>
      <c r="LQZ105" s="12"/>
      <c r="LRA105" s="12"/>
      <c r="LRB105" s="12"/>
      <c r="LRC105" s="12"/>
      <c r="LRD105" s="12"/>
      <c r="LRE105" s="12"/>
      <c r="LRF105" s="12"/>
      <c r="LRG105" s="12"/>
      <c r="LRH105" s="12"/>
      <c r="LRI105" s="12"/>
      <c r="LRJ105" s="12"/>
      <c r="LRK105" s="12"/>
      <c r="LRL105" s="12"/>
      <c r="LRM105" s="12"/>
      <c r="LRN105" s="12"/>
      <c r="LRO105" s="12"/>
      <c r="LRP105" s="12"/>
      <c r="LRQ105" s="12"/>
      <c r="LRR105" s="12"/>
      <c r="LRS105" s="12"/>
      <c r="LRT105" s="12"/>
      <c r="LRU105" s="12"/>
      <c r="LRV105" s="12"/>
      <c r="LRW105" s="12"/>
      <c r="LRX105" s="12"/>
      <c r="LRY105" s="12"/>
      <c r="LRZ105" s="12"/>
      <c r="LSA105" s="12"/>
      <c r="LSB105" s="12"/>
      <c r="LSC105" s="12"/>
      <c r="LSD105" s="12"/>
      <c r="LSE105" s="12"/>
      <c r="LSF105" s="12"/>
      <c r="LSG105" s="12"/>
      <c r="LSH105" s="12"/>
      <c r="LSI105" s="12"/>
      <c r="LSJ105" s="12"/>
      <c r="LSK105" s="12"/>
      <c r="LSL105" s="12"/>
      <c r="LSM105" s="12"/>
      <c r="LSN105" s="12"/>
      <c r="LSO105" s="12"/>
      <c r="LSP105" s="12"/>
      <c r="LSQ105" s="12"/>
      <c r="LSR105" s="12"/>
      <c r="LSS105" s="12"/>
      <c r="LST105" s="12"/>
      <c r="LSU105" s="12"/>
      <c r="LSV105" s="12"/>
      <c r="LSW105" s="12"/>
      <c r="LSX105" s="12"/>
      <c r="LSY105" s="12"/>
      <c r="LSZ105" s="12"/>
      <c r="LTA105" s="12"/>
      <c r="LTB105" s="12"/>
      <c r="LTC105" s="12"/>
      <c r="LTD105" s="12"/>
      <c r="LTE105" s="12"/>
      <c r="LTF105" s="12"/>
      <c r="LTG105" s="12"/>
      <c r="LTH105" s="12"/>
      <c r="LTI105" s="12"/>
      <c r="LTJ105" s="12"/>
      <c r="LTK105" s="12"/>
      <c r="LTL105" s="12"/>
      <c r="LTM105" s="12"/>
      <c r="LTN105" s="12"/>
      <c r="LTO105" s="12"/>
      <c r="LTP105" s="12"/>
      <c r="LTQ105" s="12"/>
      <c r="LTR105" s="12"/>
      <c r="LTS105" s="12"/>
      <c r="LTT105" s="12"/>
      <c r="LTU105" s="12"/>
      <c r="LTV105" s="12"/>
      <c r="LTW105" s="12"/>
      <c r="LTX105" s="12"/>
      <c r="LTY105" s="12"/>
      <c r="LTZ105" s="12"/>
      <c r="LUA105" s="12"/>
      <c r="LUB105" s="12"/>
      <c r="LUC105" s="12"/>
      <c r="LUD105" s="12"/>
      <c r="LUE105" s="12"/>
      <c r="LUF105" s="12"/>
      <c r="LUG105" s="12"/>
      <c r="LUH105" s="12"/>
      <c r="LUI105" s="12"/>
      <c r="LUJ105" s="12"/>
      <c r="LUK105" s="12"/>
      <c r="LUL105" s="12"/>
      <c r="LUM105" s="12"/>
      <c r="LUN105" s="12"/>
      <c r="LUO105" s="12"/>
      <c r="LUP105" s="12"/>
      <c r="LUQ105" s="12"/>
      <c r="LUR105" s="12"/>
      <c r="LUS105" s="12"/>
      <c r="LUT105" s="12"/>
      <c r="LUU105" s="12"/>
      <c r="LUV105" s="12"/>
      <c r="LUW105" s="12"/>
      <c r="LUX105" s="12"/>
      <c r="LUY105" s="12"/>
      <c r="LUZ105" s="12"/>
      <c r="LVA105" s="12"/>
      <c r="LVB105" s="12"/>
      <c r="LVC105" s="12"/>
      <c r="LVD105" s="12"/>
      <c r="LVE105" s="12"/>
      <c r="LVF105" s="12"/>
      <c r="LVG105" s="12"/>
      <c r="LVH105" s="12"/>
      <c r="LVI105" s="12"/>
      <c r="LVJ105" s="12"/>
      <c r="LVK105" s="12"/>
      <c r="LVL105" s="12"/>
      <c r="LVM105" s="12"/>
      <c r="LVN105" s="12"/>
      <c r="LVO105" s="12"/>
      <c r="LVP105" s="12"/>
      <c r="LVQ105" s="12"/>
      <c r="LVR105" s="12"/>
      <c r="LVS105" s="12"/>
      <c r="LVT105" s="12"/>
      <c r="LVU105" s="12"/>
      <c r="LVV105" s="12"/>
      <c r="LVW105" s="12"/>
      <c r="LVX105" s="12"/>
      <c r="LVY105" s="12"/>
      <c r="LVZ105" s="12"/>
      <c r="LWA105" s="12"/>
      <c r="LWB105" s="12"/>
      <c r="LWC105" s="12"/>
      <c r="LWD105" s="12"/>
      <c r="LWE105" s="12"/>
      <c r="LWF105" s="12"/>
      <c r="LWG105" s="12"/>
      <c r="LWH105" s="12"/>
      <c r="LWI105" s="12"/>
      <c r="LWJ105" s="12"/>
      <c r="LWK105" s="12"/>
      <c r="LWL105" s="12"/>
      <c r="LWM105" s="12"/>
      <c r="LWN105" s="12"/>
      <c r="LWO105" s="12"/>
      <c r="LWP105" s="12"/>
      <c r="LWQ105" s="12"/>
      <c r="LWR105" s="12"/>
      <c r="LWS105" s="12"/>
      <c r="LWT105" s="12"/>
      <c r="LWU105" s="12"/>
      <c r="LWV105" s="12"/>
      <c r="LWW105" s="12"/>
      <c r="LWX105" s="12"/>
      <c r="LWY105" s="12"/>
      <c r="LWZ105" s="12"/>
      <c r="LXA105" s="12"/>
      <c r="LXB105" s="12"/>
      <c r="LXC105" s="12"/>
      <c r="LXD105" s="12"/>
      <c r="LXE105" s="12"/>
      <c r="LXF105" s="12"/>
      <c r="LXG105" s="12"/>
      <c r="LXH105" s="12"/>
      <c r="LXI105" s="12"/>
      <c r="LXJ105" s="12"/>
      <c r="LXK105" s="12"/>
      <c r="LXL105" s="12"/>
      <c r="LXM105" s="12"/>
      <c r="LXN105" s="12"/>
      <c r="LXO105" s="12"/>
      <c r="LXP105" s="12"/>
      <c r="LXQ105" s="12"/>
      <c r="LXR105" s="12"/>
      <c r="LXS105" s="12"/>
      <c r="LXT105" s="12"/>
      <c r="LXU105" s="12"/>
      <c r="LXV105" s="12"/>
      <c r="LXW105" s="12"/>
      <c r="LXX105" s="12"/>
      <c r="LXY105" s="12"/>
      <c r="LXZ105" s="12"/>
      <c r="LYA105" s="12"/>
      <c r="LYB105" s="12"/>
      <c r="LYC105" s="12"/>
      <c r="LYD105" s="12"/>
      <c r="LYE105" s="12"/>
      <c r="LYF105" s="12"/>
      <c r="LYG105" s="12"/>
      <c r="LYH105" s="12"/>
      <c r="LYI105" s="12"/>
      <c r="LYJ105" s="12"/>
      <c r="LYK105" s="12"/>
      <c r="LYL105" s="12"/>
      <c r="LYM105" s="12"/>
      <c r="LYN105" s="12"/>
      <c r="LYO105" s="12"/>
      <c r="LYP105" s="12"/>
      <c r="LYQ105" s="12"/>
      <c r="LYR105" s="12"/>
      <c r="LYS105" s="12"/>
      <c r="LYT105" s="12"/>
      <c r="LYU105" s="12"/>
      <c r="LYV105" s="12"/>
      <c r="LYW105" s="12"/>
      <c r="LYX105" s="12"/>
      <c r="LYY105" s="12"/>
      <c r="LYZ105" s="12"/>
      <c r="LZA105" s="12"/>
      <c r="LZB105" s="12"/>
      <c r="LZC105" s="12"/>
      <c r="LZD105" s="12"/>
      <c r="LZE105" s="12"/>
      <c r="LZF105" s="12"/>
      <c r="LZG105" s="12"/>
      <c r="LZH105" s="12"/>
      <c r="LZI105" s="12"/>
      <c r="LZJ105" s="12"/>
      <c r="LZK105" s="12"/>
      <c r="LZL105" s="12"/>
      <c r="LZM105" s="12"/>
      <c r="LZN105" s="12"/>
      <c r="LZO105" s="12"/>
      <c r="LZP105" s="12"/>
      <c r="LZQ105" s="12"/>
      <c r="LZR105" s="12"/>
      <c r="LZS105" s="12"/>
      <c r="LZT105" s="12"/>
      <c r="LZU105" s="12"/>
      <c r="LZV105" s="12"/>
      <c r="LZW105" s="12"/>
      <c r="LZX105" s="12"/>
      <c r="LZY105" s="12"/>
      <c r="LZZ105" s="12"/>
      <c r="MAA105" s="12"/>
      <c r="MAB105" s="12"/>
      <c r="MAC105" s="12"/>
      <c r="MAD105" s="12"/>
      <c r="MAE105" s="12"/>
      <c r="MAF105" s="12"/>
      <c r="MAG105" s="12"/>
      <c r="MAH105" s="12"/>
      <c r="MAI105" s="12"/>
      <c r="MAJ105" s="12"/>
      <c r="MAK105" s="12"/>
      <c r="MAL105" s="12"/>
      <c r="MAM105" s="12"/>
      <c r="MAN105" s="12"/>
      <c r="MAO105" s="12"/>
      <c r="MAP105" s="12"/>
      <c r="MAQ105" s="12"/>
      <c r="MAR105" s="12"/>
      <c r="MAS105" s="12"/>
      <c r="MAT105" s="12"/>
      <c r="MAU105" s="12"/>
      <c r="MAV105" s="12"/>
      <c r="MAW105" s="12"/>
      <c r="MAX105" s="12"/>
      <c r="MAY105" s="12"/>
      <c r="MAZ105" s="12"/>
      <c r="MBA105" s="12"/>
      <c r="MBB105" s="12"/>
      <c r="MBC105" s="12"/>
      <c r="MBD105" s="12"/>
      <c r="MBE105" s="12"/>
      <c r="MBF105" s="12"/>
      <c r="MBG105" s="12"/>
      <c r="MBH105" s="12"/>
      <c r="MBI105" s="12"/>
      <c r="MBJ105" s="12"/>
      <c r="MBK105" s="12"/>
      <c r="MBL105" s="12"/>
      <c r="MBM105" s="12"/>
      <c r="MBN105" s="12"/>
      <c r="MBO105" s="12"/>
      <c r="MBP105" s="12"/>
      <c r="MBQ105" s="12"/>
      <c r="MBR105" s="12"/>
      <c r="MBS105" s="12"/>
      <c r="MBT105" s="12"/>
      <c r="MBU105" s="12"/>
      <c r="MBV105" s="12"/>
      <c r="MBW105" s="12"/>
      <c r="MBX105" s="12"/>
      <c r="MBY105" s="12"/>
      <c r="MBZ105" s="12"/>
      <c r="MCA105" s="12"/>
      <c r="MCB105" s="12"/>
      <c r="MCC105" s="12"/>
      <c r="MCD105" s="12"/>
      <c r="MCE105" s="12"/>
      <c r="MCF105" s="12"/>
      <c r="MCG105" s="12"/>
      <c r="MCH105" s="12"/>
      <c r="MCI105" s="12"/>
      <c r="MCJ105" s="12"/>
      <c r="MCK105" s="12"/>
      <c r="MCL105" s="12"/>
      <c r="MCM105" s="12"/>
      <c r="MCN105" s="12"/>
      <c r="MCO105" s="12"/>
      <c r="MCP105" s="12"/>
      <c r="MCQ105" s="12"/>
      <c r="MCR105" s="12"/>
      <c r="MCS105" s="12"/>
      <c r="MCT105" s="12"/>
      <c r="MCU105" s="12"/>
      <c r="MCV105" s="12"/>
      <c r="MCW105" s="12"/>
      <c r="MCX105" s="12"/>
      <c r="MCY105" s="12"/>
      <c r="MCZ105" s="12"/>
      <c r="MDA105" s="12"/>
      <c r="MDB105" s="12"/>
      <c r="MDC105" s="12"/>
      <c r="MDD105" s="12"/>
      <c r="MDE105" s="12"/>
      <c r="MDF105" s="12"/>
      <c r="MDG105" s="12"/>
      <c r="MDH105" s="12"/>
      <c r="MDI105" s="12"/>
      <c r="MDJ105" s="12"/>
      <c r="MDK105" s="12"/>
      <c r="MDL105" s="12"/>
      <c r="MDM105" s="12"/>
      <c r="MDN105" s="12"/>
      <c r="MDO105" s="12"/>
      <c r="MDP105" s="12"/>
      <c r="MDQ105" s="12"/>
      <c r="MDR105" s="12"/>
      <c r="MDS105" s="12"/>
      <c r="MDT105" s="12"/>
      <c r="MDU105" s="12"/>
      <c r="MDV105" s="12"/>
      <c r="MDW105" s="12"/>
      <c r="MDX105" s="12"/>
      <c r="MDY105" s="12"/>
      <c r="MDZ105" s="12"/>
      <c r="MEA105" s="12"/>
      <c r="MEB105" s="12"/>
      <c r="MEC105" s="12"/>
      <c r="MED105" s="12"/>
      <c r="MEE105" s="12"/>
      <c r="MEF105" s="12"/>
      <c r="MEG105" s="12"/>
      <c r="MEH105" s="12"/>
      <c r="MEI105" s="12"/>
      <c r="MEJ105" s="12"/>
      <c r="MEK105" s="12"/>
      <c r="MEL105" s="12"/>
      <c r="MEM105" s="12"/>
      <c r="MEN105" s="12"/>
      <c r="MEO105" s="12"/>
      <c r="MEP105" s="12"/>
      <c r="MEQ105" s="12"/>
      <c r="MER105" s="12"/>
      <c r="MES105" s="12"/>
      <c r="MET105" s="12"/>
      <c r="MEU105" s="12"/>
      <c r="MEV105" s="12"/>
      <c r="MEW105" s="12"/>
      <c r="MEX105" s="12"/>
      <c r="MEY105" s="12"/>
      <c r="MEZ105" s="12"/>
      <c r="MFA105" s="12"/>
      <c r="MFB105" s="12"/>
      <c r="MFC105" s="12"/>
      <c r="MFD105" s="12"/>
      <c r="MFE105" s="12"/>
      <c r="MFF105" s="12"/>
      <c r="MFG105" s="12"/>
      <c r="MFH105" s="12"/>
      <c r="MFI105" s="12"/>
      <c r="MFJ105" s="12"/>
      <c r="MFK105" s="12"/>
      <c r="MFL105" s="12"/>
      <c r="MFM105" s="12"/>
      <c r="MFN105" s="12"/>
      <c r="MFO105" s="12"/>
      <c r="MFP105" s="12"/>
      <c r="MFQ105" s="12"/>
      <c r="MFR105" s="12"/>
      <c r="MFS105" s="12"/>
      <c r="MFT105" s="12"/>
      <c r="MFU105" s="12"/>
      <c r="MFV105" s="12"/>
      <c r="MFW105" s="12"/>
      <c r="MFX105" s="12"/>
      <c r="MFY105" s="12"/>
      <c r="MFZ105" s="12"/>
      <c r="MGA105" s="12"/>
      <c r="MGB105" s="12"/>
      <c r="MGC105" s="12"/>
      <c r="MGD105" s="12"/>
      <c r="MGE105" s="12"/>
      <c r="MGF105" s="12"/>
      <c r="MGG105" s="12"/>
      <c r="MGH105" s="12"/>
      <c r="MGI105" s="12"/>
      <c r="MGJ105" s="12"/>
      <c r="MGK105" s="12"/>
      <c r="MGL105" s="12"/>
      <c r="MGM105" s="12"/>
      <c r="MGN105" s="12"/>
      <c r="MGO105" s="12"/>
      <c r="MGP105" s="12"/>
      <c r="MGQ105" s="12"/>
      <c r="MGR105" s="12"/>
      <c r="MGS105" s="12"/>
      <c r="MGT105" s="12"/>
      <c r="MGU105" s="12"/>
      <c r="MGV105" s="12"/>
      <c r="MGW105" s="12"/>
      <c r="MGX105" s="12"/>
      <c r="MGY105" s="12"/>
      <c r="MGZ105" s="12"/>
      <c r="MHA105" s="12"/>
      <c r="MHB105" s="12"/>
      <c r="MHC105" s="12"/>
      <c r="MHD105" s="12"/>
      <c r="MHE105" s="12"/>
      <c r="MHF105" s="12"/>
      <c r="MHG105" s="12"/>
      <c r="MHH105" s="12"/>
      <c r="MHI105" s="12"/>
      <c r="MHJ105" s="12"/>
      <c r="MHK105" s="12"/>
      <c r="MHL105" s="12"/>
      <c r="MHM105" s="12"/>
      <c r="MHN105" s="12"/>
      <c r="MHO105" s="12"/>
      <c r="MHP105" s="12"/>
      <c r="MHQ105" s="12"/>
      <c r="MHR105" s="12"/>
      <c r="MHS105" s="12"/>
      <c r="MHT105" s="12"/>
      <c r="MHU105" s="12"/>
      <c r="MHV105" s="12"/>
      <c r="MHW105" s="12"/>
      <c r="MHX105" s="12"/>
      <c r="MHY105" s="12"/>
      <c r="MHZ105" s="12"/>
      <c r="MIA105" s="12"/>
      <c r="MIB105" s="12"/>
      <c r="MIC105" s="12"/>
      <c r="MID105" s="12"/>
      <c r="MIE105" s="12"/>
      <c r="MIF105" s="12"/>
      <c r="MIG105" s="12"/>
      <c r="MIH105" s="12"/>
      <c r="MII105" s="12"/>
      <c r="MIJ105" s="12"/>
      <c r="MIK105" s="12"/>
      <c r="MIL105" s="12"/>
      <c r="MIM105" s="12"/>
      <c r="MIN105" s="12"/>
      <c r="MIO105" s="12"/>
      <c r="MIP105" s="12"/>
      <c r="MIQ105" s="12"/>
      <c r="MIR105" s="12"/>
      <c r="MIS105" s="12"/>
      <c r="MIT105" s="12"/>
      <c r="MIU105" s="12"/>
      <c r="MIV105" s="12"/>
      <c r="MIW105" s="12"/>
      <c r="MIX105" s="12"/>
      <c r="MIY105" s="12"/>
      <c r="MIZ105" s="12"/>
      <c r="MJA105" s="12"/>
      <c r="MJB105" s="12"/>
      <c r="MJC105" s="12"/>
      <c r="MJD105" s="12"/>
      <c r="MJE105" s="12"/>
      <c r="MJF105" s="12"/>
      <c r="MJG105" s="12"/>
      <c r="MJH105" s="12"/>
      <c r="MJI105" s="12"/>
      <c r="MJJ105" s="12"/>
      <c r="MJK105" s="12"/>
      <c r="MJL105" s="12"/>
      <c r="MJM105" s="12"/>
      <c r="MJN105" s="12"/>
      <c r="MJO105" s="12"/>
      <c r="MJP105" s="12"/>
      <c r="MJQ105" s="12"/>
      <c r="MJR105" s="12"/>
      <c r="MJS105" s="12"/>
      <c r="MJT105" s="12"/>
      <c r="MJU105" s="12"/>
      <c r="MJV105" s="12"/>
      <c r="MJW105" s="12"/>
      <c r="MJX105" s="12"/>
      <c r="MJY105" s="12"/>
      <c r="MJZ105" s="12"/>
      <c r="MKA105" s="12"/>
      <c r="MKB105" s="12"/>
      <c r="MKC105" s="12"/>
      <c r="MKD105" s="12"/>
      <c r="MKE105" s="12"/>
      <c r="MKF105" s="12"/>
      <c r="MKG105" s="12"/>
      <c r="MKH105" s="12"/>
      <c r="MKI105" s="12"/>
      <c r="MKJ105" s="12"/>
      <c r="MKK105" s="12"/>
      <c r="MKL105" s="12"/>
      <c r="MKM105" s="12"/>
      <c r="MKN105" s="12"/>
      <c r="MKO105" s="12"/>
      <c r="MKP105" s="12"/>
      <c r="MKQ105" s="12"/>
      <c r="MKR105" s="12"/>
      <c r="MKS105" s="12"/>
      <c r="MKT105" s="12"/>
      <c r="MKU105" s="12"/>
      <c r="MKV105" s="12"/>
      <c r="MKW105" s="12"/>
      <c r="MKX105" s="12"/>
      <c r="MKY105" s="12"/>
      <c r="MKZ105" s="12"/>
      <c r="MLA105" s="12"/>
      <c r="MLB105" s="12"/>
      <c r="MLC105" s="12"/>
      <c r="MLD105" s="12"/>
      <c r="MLE105" s="12"/>
      <c r="MLF105" s="12"/>
      <c r="MLG105" s="12"/>
      <c r="MLH105" s="12"/>
      <c r="MLI105" s="12"/>
      <c r="MLJ105" s="12"/>
      <c r="MLK105" s="12"/>
      <c r="MLL105" s="12"/>
      <c r="MLM105" s="12"/>
      <c r="MLN105" s="12"/>
      <c r="MLO105" s="12"/>
      <c r="MLP105" s="12"/>
      <c r="MLQ105" s="12"/>
      <c r="MLR105" s="12"/>
      <c r="MLS105" s="12"/>
      <c r="MLT105" s="12"/>
      <c r="MLU105" s="12"/>
      <c r="MLV105" s="12"/>
      <c r="MLW105" s="12"/>
      <c r="MLX105" s="12"/>
      <c r="MLY105" s="12"/>
      <c r="MLZ105" s="12"/>
      <c r="MMA105" s="12"/>
      <c r="MMB105" s="12"/>
      <c r="MMC105" s="12"/>
      <c r="MMD105" s="12"/>
      <c r="MME105" s="12"/>
      <c r="MMF105" s="12"/>
      <c r="MMG105" s="12"/>
      <c r="MMH105" s="12"/>
      <c r="MMI105" s="12"/>
      <c r="MMJ105" s="12"/>
      <c r="MMK105" s="12"/>
      <c r="MML105" s="12"/>
      <c r="MMM105" s="12"/>
      <c r="MMN105" s="12"/>
      <c r="MMO105" s="12"/>
      <c r="MMP105" s="12"/>
      <c r="MMQ105" s="12"/>
      <c r="MMR105" s="12"/>
      <c r="MMS105" s="12"/>
      <c r="MMT105" s="12"/>
      <c r="MMU105" s="12"/>
      <c r="MMV105" s="12"/>
      <c r="MMW105" s="12"/>
      <c r="MMX105" s="12"/>
      <c r="MMY105" s="12"/>
      <c r="MMZ105" s="12"/>
      <c r="MNA105" s="12"/>
      <c r="MNB105" s="12"/>
      <c r="MNC105" s="12"/>
      <c r="MND105" s="12"/>
      <c r="MNE105" s="12"/>
      <c r="MNF105" s="12"/>
      <c r="MNG105" s="12"/>
      <c r="MNH105" s="12"/>
      <c r="MNI105" s="12"/>
      <c r="MNJ105" s="12"/>
      <c r="MNK105" s="12"/>
      <c r="MNL105" s="12"/>
      <c r="MNM105" s="12"/>
      <c r="MNN105" s="12"/>
      <c r="MNO105" s="12"/>
      <c r="MNP105" s="12"/>
      <c r="MNQ105" s="12"/>
      <c r="MNR105" s="12"/>
      <c r="MNS105" s="12"/>
      <c r="MNT105" s="12"/>
      <c r="MNU105" s="12"/>
      <c r="MNV105" s="12"/>
      <c r="MNW105" s="12"/>
      <c r="MNX105" s="12"/>
      <c r="MNY105" s="12"/>
      <c r="MNZ105" s="12"/>
      <c r="MOA105" s="12"/>
      <c r="MOB105" s="12"/>
      <c r="MOC105" s="12"/>
      <c r="MOD105" s="12"/>
      <c r="MOE105" s="12"/>
      <c r="MOF105" s="12"/>
      <c r="MOG105" s="12"/>
      <c r="MOH105" s="12"/>
      <c r="MOI105" s="12"/>
      <c r="MOJ105" s="12"/>
      <c r="MOK105" s="12"/>
      <c r="MOL105" s="12"/>
      <c r="MOM105" s="12"/>
      <c r="MON105" s="12"/>
      <c r="MOO105" s="12"/>
      <c r="MOP105" s="12"/>
      <c r="MOQ105" s="12"/>
      <c r="MOR105" s="12"/>
      <c r="MOS105" s="12"/>
      <c r="MOT105" s="12"/>
      <c r="MOU105" s="12"/>
      <c r="MOV105" s="12"/>
      <c r="MOW105" s="12"/>
      <c r="MOX105" s="12"/>
      <c r="MOY105" s="12"/>
      <c r="MOZ105" s="12"/>
      <c r="MPA105" s="12"/>
      <c r="MPB105" s="12"/>
      <c r="MPC105" s="12"/>
      <c r="MPD105" s="12"/>
      <c r="MPE105" s="12"/>
      <c r="MPF105" s="12"/>
      <c r="MPG105" s="12"/>
      <c r="MPH105" s="12"/>
      <c r="MPI105" s="12"/>
      <c r="MPJ105" s="12"/>
      <c r="MPK105" s="12"/>
      <c r="MPL105" s="12"/>
      <c r="MPM105" s="12"/>
      <c r="MPN105" s="12"/>
      <c r="MPO105" s="12"/>
      <c r="MPP105" s="12"/>
      <c r="MPQ105" s="12"/>
      <c r="MPR105" s="12"/>
      <c r="MPS105" s="12"/>
      <c r="MPT105" s="12"/>
      <c r="MPU105" s="12"/>
      <c r="MPV105" s="12"/>
      <c r="MPW105" s="12"/>
      <c r="MPX105" s="12"/>
      <c r="MPY105" s="12"/>
      <c r="MPZ105" s="12"/>
      <c r="MQA105" s="12"/>
      <c r="MQB105" s="12"/>
      <c r="MQC105" s="12"/>
      <c r="MQD105" s="12"/>
      <c r="MQE105" s="12"/>
      <c r="MQF105" s="12"/>
      <c r="MQG105" s="12"/>
      <c r="MQH105" s="12"/>
      <c r="MQI105" s="12"/>
      <c r="MQJ105" s="12"/>
      <c r="MQK105" s="12"/>
      <c r="MQL105" s="12"/>
      <c r="MQM105" s="12"/>
      <c r="MQN105" s="12"/>
      <c r="MQO105" s="12"/>
      <c r="MQP105" s="12"/>
      <c r="MQQ105" s="12"/>
      <c r="MQR105" s="12"/>
      <c r="MQS105" s="12"/>
      <c r="MQT105" s="12"/>
      <c r="MQU105" s="12"/>
      <c r="MQV105" s="12"/>
      <c r="MQW105" s="12"/>
      <c r="MQX105" s="12"/>
      <c r="MQY105" s="12"/>
      <c r="MQZ105" s="12"/>
      <c r="MRA105" s="12"/>
      <c r="MRB105" s="12"/>
      <c r="MRC105" s="12"/>
      <c r="MRD105" s="12"/>
      <c r="MRE105" s="12"/>
      <c r="MRF105" s="12"/>
      <c r="MRG105" s="12"/>
      <c r="MRH105" s="12"/>
      <c r="MRI105" s="12"/>
      <c r="MRJ105" s="12"/>
      <c r="MRK105" s="12"/>
      <c r="MRL105" s="12"/>
      <c r="MRM105" s="12"/>
      <c r="MRN105" s="12"/>
      <c r="MRO105" s="12"/>
      <c r="MRP105" s="12"/>
      <c r="MRQ105" s="12"/>
      <c r="MRR105" s="12"/>
      <c r="MRS105" s="12"/>
      <c r="MRT105" s="12"/>
      <c r="MRU105" s="12"/>
      <c r="MRV105" s="12"/>
      <c r="MRW105" s="12"/>
      <c r="MRX105" s="12"/>
      <c r="MRY105" s="12"/>
      <c r="MRZ105" s="12"/>
      <c r="MSA105" s="12"/>
      <c r="MSB105" s="12"/>
      <c r="MSC105" s="12"/>
      <c r="MSD105" s="12"/>
      <c r="MSE105" s="12"/>
      <c r="MSF105" s="12"/>
      <c r="MSG105" s="12"/>
      <c r="MSH105" s="12"/>
      <c r="MSI105" s="12"/>
      <c r="MSJ105" s="12"/>
      <c r="MSK105" s="12"/>
      <c r="MSL105" s="12"/>
      <c r="MSM105" s="12"/>
      <c r="MSN105" s="12"/>
      <c r="MSO105" s="12"/>
      <c r="MSP105" s="12"/>
      <c r="MSQ105" s="12"/>
      <c r="MSR105" s="12"/>
      <c r="MSS105" s="12"/>
      <c r="MST105" s="12"/>
      <c r="MSU105" s="12"/>
      <c r="MSV105" s="12"/>
      <c r="MSW105" s="12"/>
      <c r="MSX105" s="12"/>
      <c r="MSY105" s="12"/>
      <c r="MSZ105" s="12"/>
      <c r="MTA105" s="12"/>
      <c r="MTB105" s="12"/>
      <c r="MTC105" s="12"/>
      <c r="MTD105" s="12"/>
      <c r="MTE105" s="12"/>
      <c r="MTF105" s="12"/>
      <c r="MTG105" s="12"/>
      <c r="MTH105" s="12"/>
      <c r="MTI105" s="12"/>
      <c r="MTJ105" s="12"/>
      <c r="MTK105" s="12"/>
      <c r="MTL105" s="12"/>
      <c r="MTM105" s="12"/>
      <c r="MTN105" s="12"/>
      <c r="MTO105" s="12"/>
      <c r="MTP105" s="12"/>
      <c r="MTQ105" s="12"/>
      <c r="MTR105" s="12"/>
      <c r="MTS105" s="12"/>
      <c r="MTT105" s="12"/>
      <c r="MTU105" s="12"/>
      <c r="MTV105" s="12"/>
      <c r="MTW105" s="12"/>
      <c r="MTX105" s="12"/>
      <c r="MTY105" s="12"/>
      <c r="MTZ105" s="12"/>
      <c r="MUA105" s="12"/>
      <c r="MUB105" s="12"/>
      <c r="MUC105" s="12"/>
      <c r="MUD105" s="12"/>
      <c r="MUE105" s="12"/>
      <c r="MUF105" s="12"/>
      <c r="MUG105" s="12"/>
      <c r="MUH105" s="12"/>
      <c r="MUI105" s="12"/>
      <c r="MUJ105" s="12"/>
      <c r="MUK105" s="12"/>
      <c r="MUL105" s="12"/>
      <c r="MUM105" s="12"/>
      <c r="MUN105" s="12"/>
      <c r="MUO105" s="12"/>
      <c r="MUP105" s="12"/>
      <c r="MUQ105" s="12"/>
      <c r="MUR105" s="12"/>
      <c r="MUS105" s="12"/>
      <c r="MUT105" s="12"/>
      <c r="MUU105" s="12"/>
      <c r="MUV105" s="12"/>
      <c r="MUW105" s="12"/>
      <c r="MUX105" s="12"/>
      <c r="MUY105" s="12"/>
      <c r="MUZ105" s="12"/>
      <c r="MVA105" s="12"/>
      <c r="MVB105" s="12"/>
      <c r="MVC105" s="12"/>
      <c r="MVD105" s="12"/>
      <c r="MVE105" s="12"/>
      <c r="MVF105" s="12"/>
      <c r="MVG105" s="12"/>
      <c r="MVH105" s="12"/>
      <c r="MVI105" s="12"/>
      <c r="MVJ105" s="12"/>
      <c r="MVK105" s="12"/>
      <c r="MVL105" s="12"/>
      <c r="MVM105" s="12"/>
      <c r="MVN105" s="12"/>
      <c r="MVO105" s="12"/>
      <c r="MVP105" s="12"/>
      <c r="MVQ105" s="12"/>
      <c r="MVR105" s="12"/>
      <c r="MVS105" s="12"/>
      <c r="MVT105" s="12"/>
      <c r="MVU105" s="12"/>
      <c r="MVV105" s="12"/>
      <c r="MVW105" s="12"/>
      <c r="MVX105" s="12"/>
      <c r="MVY105" s="12"/>
      <c r="MVZ105" s="12"/>
      <c r="MWA105" s="12"/>
      <c r="MWB105" s="12"/>
      <c r="MWC105" s="12"/>
      <c r="MWD105" s="12"/>
      <c r="MWE105" s="12"/>
      <c r="MWF105" s="12"/>
      <c r="MWG105" s="12"/>
      <c r="MWH105" s="12"/>
      <c r="MWI105" s="12"/>
      <c r="MWJ105" s="12"/>
      <c r="MWK105" s="12"/>
      <c r="MWL105" s="12"/>
      <c r="MWM105" s="12"/>
      <c r="MWN105" s="12"/>
      <c r="MWO105" s="12"/>
      <c r="MWP105" s="12"/>
      <c r="MWQ105" s="12"/>
      <c r="MWR105" s="12"/>
      <c r="MWS105" s="12"/>
      <c r="MWT105" s="12"/>
      <c r="MWU105" s="12"/>
      <c r="MWV105" s="12"/>
      <c r="MWW105" s="12"/>
      <c r="MWX105" s="12"/>
      <c r="MWY105" s="12"/>
      <c r="MWZ105" s="12"/>
      <c r="MXA105" s="12"/>
      <c r="MXB105" s="12"/>
      <c r="MXC105" s="12"/>
      <c r="MXD105" s="12"/>
      <c r="MXE105" s="12"/>
      <c r="MXF105" s="12"/>
      <c r="MXG105" s="12"/>
      <c r="MXH105" s="12"/>
      <c r="MXI105" s="12"/>
      <c r="MXJ105" s="12"/>
      <c r="MXK105" s="12"/>
      <c r="MXL105" s="12"/>
      <c r="MXM105" s="12"/>
      <c r="MXN105" s="12"/>
      <c r="MXO105" s="12"/>
      <c r="MXP105" s="12"/>
      <c r="MXQ105" s="12"/>
      <c r="MXR105" s="12"/>
      <c r="MXS105" s="12"/>
      <c r="MXT105" s="12"/>
      <c r="MXU105" s="12"/>
      <c r="MXV105" s="12"/>
      <c r="MXW105" s="12"/>
      <c r="MXX105" s="12"/>
      <c r="MXY105" s="12"/>
      <c r="MXZ105" s="12"/>
      <c r="MYA105" s="12"/>
      <c r="MYB105" s="12"/>
      <c r="MYC105" s="12"/>
      <c r="MYD105" s="12"/>
      <c r="MYE105" s="12"/>
      <c r="MYF105" s="12"/>
      <c r="MYG105" s="12"/>
      <c r="MYH105" s="12"/>
      <c r="MYI105" s="12"/>
      <c r="MYJ105" s="12"/>
      <c r="MYK105" s="12"/>
      <c r="MYL105" s="12"/>
      <c r="MYM105" s="12"/>
      <c r="MYN105" s="12"/>
      <c r="MYO105" s="12"/>
      <c r="MYP105" s="12"/>
      <c r="MYQ105" s="12"/>
      <c r="MYR105" s="12"/>
      <c r="MYS105" s="12"/>
      <c r="MYT105" s="12"/>
      <c r="MYU105" s="12"/>
      <c r="MYV105" s="12"/>
      <c r="MYW105" s="12"/>
      <c r="MYX105" s="12"/>
      <c r="MYY105" s="12"/>
      <c r="MYZ105" s="12"/>
      <c r="MZA105" s="12"/>
      <c r="MZB105" s="12"/>
      <c r="MZC105" s="12"/>
      <c r="MZD105" s="12"/>
      <c r="MZE105" s="12"/>
      <c r="MZF105" s="12"/>
      <c r="MZG105" s="12"/>
      <c r="MZH105" s="12"/>
      <c r="MZI105" s="12"/>
      <c r="MZJ105" s="12"/>
      <c r="MZK105" s="12"/>
      <c r="MZL105" s="12"/>
      <c r="MZM105" s="12"/>
      <c r="MZN105" s="12"/>
      <c r="MZO105" s="12"/>
      <c r="MZP105" s="12"/>
      <c r="MZQ105" s="12"/>
      <c r="MZR105" s="12"/>
      <c r="MZS105" s="12"/>
      <c r="MZT105" s="12"/>
      <c r="MZU105" s="12"/>
      <c r="MZV105" s="12"/>
      <c r="MZW105" s="12"/>
      <c r="MZX105" s="12"/>
      <c r="MZY105" s="12"/>
      <c r="MZZ105" s="12"/>
      <c r="NAA105" s="12"/>
      <c r="NAB105" s="12"/>
      <c r="NAC105" s="12"/>
      <c r="NAD105" s="12"/>
      <c r="NAE105" s="12"/>
      <c r="NAF105" s="12"/>
      <c r="NAG105" s="12"/>
      <c r="NAH105" s="12"/>
      <c r="NAI105" s="12"/>
      <c r="NAJ105" s="12"/>
      <c r="NAK105" s="12"/>
      <c r="NAL105" s="12"/>
      <c r="NAM105" s="12"/>
      <c r="NAN105" s="12"/>
      <c r="NAO105" s="12"/>
      <c r="NAP105" s="12"/>
      <c r="NAQ105" s="12"/>
      <c r="NAR105" s="12"/>
      <c r="NAS105" s="12"/>
      <c r="NAT105" s="12"/>
      <c r="NAU105" s="12"/>
      <c r="NAV105" s="12"/>
      <c r="NAW105" s="12"/>
      <c r="NAX105" s="12"/>
      <c r="NAY105" s="12"/>
      <c r="NAZ105" s="12"/>
      <c r="NBA105" s="12"/>
      <c r="NBB105" s="12"/>
      <c r="NBC105" s="12"/>
      <c r="NBD105" s="12"/>
      <c r="NBE105" s="12"/>
      <c r="NBF105" s="12"/>
      <c r="NBG105" s="12"/>
      <c r="NBH105" s="12"/>
      <c r="NBI105" s="12"/>
      <c r="NBJ105" s="12"/>
      <c r="NBK105" s="12"/>
      <c r="NBL105" s="12"/>
      <c r="NBM105" s="12"/>
      <c r="NBN105" s="12"/>
      <c r="NBO105" s="12"/>
      <c r="NBP105" s="12"/>
      <c r="NBQ105" s="12"/>
      <c r="NBR105" s="12"/>
      <c r="NBS105" s="12"/>
      <c r="NBT105" s="12"/>
      <c r="NBU105" s="12"/>
      <c r="NBV105" s="12"/>
      <c r="NBW105" s="12"/>
      <c r="NBX105" s="12"/>
      <c r="NBY105" s="12"/>
      <c r="NBZ105" s="12"/>
      <c r="NCA105" s="12"/>
      <c r="NCB105" s="12"/>
      <c r="NCC105" s="12"/>
      <c r="NCD105" s="12"/>
      <c r="NCE105" s="12"/>
      <c r="NCF105" s="12"/>
      <c r="NCG105" s="12"/>
      <c r="NCH105" s="12"/>
      <c r="NCI105" s="12"/>
      <c r="NCJ105" s="12"/>
      <c r="NCK105" s="12"/>
      <c r="NCL105" s="12"/>
      <c r="NCM105" s="12"/>
      <c r="NCN105" s="12"/>
      <c r="NCO105" s="12"/>
      <c r="NCP105" s="12"/>
      <c r="NCQ105" s="12"/>
      <c r="NCR105" s="12"/>
      <c r="NCS105" s="12"/>
      <c r="NCT105" s="12"/>
      <c r="NCU105" s="12"/>
      <c r="NCV105" s="12"/>
      <c r="NCW105" s="12"/>
      <c r="NCX105" s="12"/>
      <c r="NCY105" s="12"/>
      <c r="NCZ105" s="12"/>
      <c r="NDA105" s="12"/>
      <c r="NDB105" s="12"/>
      <c r="NDC105" s="12"/>
      <c r="NDD105" s="12"/>
      <c r="NDE105" s="12"/>
      <c r="NDF105" s="12"/>
      <c r="NDG105" s="12"/>
      <c r="NDH105" s="12"/>
      <c r="NDI105" s="12"/>
      <c r="NDJ105" s="12"/>
      <c r="NDK105" s="12"/>
      <c r="NDL105" s="12"/>
      <c r="NDM105" s="12"/>
      <c r="NDN105" s="12"/>
      <c r="NDO105" s="12"/>
      <c r="NDP105" s="12"/>
      <c r="NDQ105" s="12"/>
      <c r="NDR105" s="12"/>
      <c r="NDS105" s="12"/>
      <c r="NDT105" s="12"/>
      <c r="NDU105" s="12"/>
      <c r="NDV105" s="12"/>
      <c r="NDW105" s="12"/>
      <c r="NDX105" s="12"/>
      <c r="NDY105" s="12"/>
      <c r="NDZ105" s="12"/>
      <c r="NEA105" s="12"/>
      <c r="NEB105" s="12"/>
      <c r="NEC105" s="12"/>
      <c r="NED105" s="12"/>
      <c r="NEE105" s="12"/>
      <c r="NEF105" s="12"/>
      <c r="NEG105" s="12"/>
      <c r="NEH105" s="12"/>
      <c r="NEI105" s="12"/>
      <c r="NEJ105" s="12"/>
      <c r="NEK105" s="12"/>
      <c r="NEL105" s="12"/>
      <c r="NEM105" s="12"/>
      <c r="NEN105" s="12"/>
      <c r="NEO105" s="12"/>
      <c r="NEP105" s="12"/>
      <c r="NEQ105" s="12"/>
      <c r="NER105" s="12"/>
      <c r="NES105" s="12"/>
      <c r="NET105" s="12"/>
      <c r="NEU105" s="12"/>
      <c r="NEV105" s="12"/>
      <c r="NEW105" s="12"/>
      <c r="NEX105" s="12"/>
      <c r="NEY105" s="12"/>
      <c r="NEZ105" s="12"/>
      <c r="NFA105" s="12"/>
      <c r="NFB105" s="12"/>
      <c r="NFC105" s="12"/>
      <c r="NFD105" s="12"/>
      <c r="NFE105" s="12"/>
      <c r="NFF105" s="12"/>
      <c r="NFG105" s="12"/>
      <c r="NFH105" s="12"/>
      <c r="NFI105" s="12"/>
      <c r="NFJ105" s="12"/>
      <c r="NFK105" s="12"/>
      <c r="NFL105" s="12"/>
      <c r="NFM105" s="12"/>
      <c r="NFN105" s="12"/>
      <c r="NFO105" s="12"/>
      <c r="NFP105" s="12"/>
      <c r="NFQ105" s="12"/>
      <c r="NFR105" s="12"/>
      <c r="NFS105" s="12"/>
      <c r="NFT105" s="12"/>
      <c r="NFU105" s="12"/>
      <c r="NFV105" s="12"/>
      <c r="NFW105" s="12"/>
      <c r="NFX105" s="12"/>
      <c r="NFY105" s="12"/>
      <c r="NFZ105" s="12"/>
      <c r="NGA105" s="12"/>
      <c r="NGB105" s="12"/>
      <c r="NGC105" s="12"/>
      <c r="NGD105" s="12"/>
      <c r="NGE105" s="12"/>
      <c r="NGF105" s="12"/>
      <c r="NGG105" s="12"/>
      <c r="NGH105" s="12"/>
      <c r="NGI105" s="12"/>
      <c r="NGJ105" s="12"/>
      <c r="NGK105" s="12"/>
      <c r="NGL105" s="12"/>
      <c r="NGM105" s="12"/>
      <c r="NGN105" s="12"/>
      <c r="NGO105" s="12"/>
      <c r="NGP105" s="12"/>
      <c r="NGQ105" s="12"/>
      <c r="NGR105" s="12"/>
      <c r="NGS105" s="12"/>
      <c r="NGT105" s="12"/>
      <c r="NGU105" s="12"/>
      <c r="NGV105" s="12"/>
      <c r="NGW105" s="12"/>
      <c r="NGX105" s="12"/>
      <c r="NGY105" s="12"/>
      <c r="NGZ105" s="12"/>
      <c r="NHA105" s="12"/>
      <c r="NHB105" s="12"/>
      <c r="NHC105" s="12"/>
      <c r="NHD105" s="12"/>
      <c r="NHE105" s="12"/>
      <c r="NHF105" s="12"/>
      <c r="NHG105" s="12"/>
      <c r="NHH105" s="12"/>
      <c r="NHI105" s="12"/>
      <c r="NHJ105" s="12"/>
      <c r="NHK105" s="12"/>
      <c r="NHL105" s="12"/>
      <c r="NHM105" s="12"/>
      <c r="NHN105" s="12"/>
      <c r="NHO105" s="12"/>
      <c r="NHP105" s="12"/>
      <c r="NHQ105" s="12"/>
      <c r="NHR105" s="12"/>
      <c r="NHS105" s="12"/>
      <c r="NHT105" s="12"/>
      <c r="NHU105" s="12"/>
      <c r="NHV105" s="12"/>
      <c r="NHW105" s="12"/>
      <c r="NHX105" s="12"/>
      <c r="NHY105" s="12"/>
      <c r="NHZ105" s="12"/>
      <c r="NIA105" s="12"/>
      <c r="NIB105" s="12"/>
      <c r="NIC105" s="12"/>
      <c r="NID105" s="12"/>
      <c r="NIE105" s="12"/>
      <c r="NIF105" s="12"/>
      <c r="NIG105" s="12"/>
      <c r="NIH105" s="12"/>
      <c r="NII105" s="12"/>
      <c r="NIJ105" s="12"/>
      <c r="NIK105" s="12"/>
      <c r="NIL105" s="12"/>
      <c r="NIM105" s="12"/>
      <c r="NIN105" s="12"/>
      <c r="NIO105" s="12"/>
      <c r="NIP105" s="12"/>
      <c r="NIQ105" s="12"/>
      <c r="NIR105" s="12"/>
      <c r="NIS105" s="12"/>
      <c r="NIT105" s="12"/>
      <c r="NIU105" s="12"/>
      <c r="NIV105" s="12"/>
      <c r="NIW105" s="12"/>
      <c r="NIX105" s="12"/>
      <c r="NIY105" s="12"/>
      <c r="NIZ105" s="12"/>
      <c r="NJA105" s="12"/>
      <c r="NJB105" s="12"/>
      <c r="NJC105" s="12"/>
      <c r="NJD105" s="12"/>
      <c r="NJE105" s="12"/>
      <c r="NJF105" s="12"/>
      <c r="NJG105" s="12"/>
      <c r="NJH105" s="12"/>
      <c r="NJI105" s="12"/>
      <c r="NJJ105" s="12"/>
      <c r="NJK105" s="12"/>
      <c r="NJL105" s="12"/>
      <c r="NJM105" s="12"/>
      <c r="NJN105" s="12"/>
      <c r="NJO105" s="12"/>
      <c r="NJP105" s="12"/>
      <c r="NJQ105" s="12"/>
      <c r="NJR105" s="12"/>
      <c r="NJS105" s="12"/>
      <c r="NJT105" s="12"/>
      <c r="NJU105" s="12"/>
      <c r="NJV105" s="12"/>
      <c r="NJW105" s="12"/>
      <c r="NJX105" s="12"/>
      <c r="NJY105" s="12"/>
      <c r="NJZ105" s="12"/>
      <c r="NKA105" s="12"/>
      <c r="NKB105" s="12"/>
      <c r="NKC105" s="12"/>
      <c r="NKD105" s="12"/>
      <c r="NKE105" s="12"/>
      <c r="NKF105" s="12"/>
      <c r="NKG105" s="12"/>
      <c r="NKH105" s="12"/>
      <c r="NKI105" s="12"/>
      <c r="NKJ105" s="12"/>
      <c r="NKK105" s="12"/>
      <c r="NKL105" s="12"/>
      <c r="NKM105" s="12"/>
      <c r="NKN105" s="12"/>
      <c r="NKO105" s="12"/>
      <c r="NKP105" s="12"/>
      <c r="NKQ105" s="12"/>
      <c r="NKR105" s="12"/>
      <c r="NKS105" s="12"/>
      <c r="NKT105" s="12"/>
      <c r="NKU105" s="12"/>
      <c r="NKV105" s="12"/>
      <c r="NKW105" s="12"/>
      <c r="NKX105" s="12"/>
      <c r="NKY105" s="12"/>
      <c r="NKZ105" s="12"/>
      <c r="NLA105" s="12"/>
      <c r="NLB105" s="12"/>
      <c r="NLC105" s="12"/>
      <c r="NLD105" s="12"/>
      <c r="NLE105" s="12"/>
      <c r="NLF105" s="12"/>
      <c r="NLG105" s="12"/>
      <c r="NLH105" s="12"/>
      <c r="NLI105" s="12"/>
      <c r="NLJ105" s="12"/>
      <c r="NLK105" s="12"/>
      <c r="NLL105" s="12"/>
      <c r="NLM105" s="12"/>
      <c r="NLN105" s="12"/>
      <c r="NLO105" s="12"/>
      <c r="NLP105" s="12"/>
      <c r="NLQ105" s="12"/>
      <c r="NLR105" s="12"/>
      <c r="NLS105" s="12"/>
      <c r="NLT105" s="12"/>
      <c r="NLU105" s="12"/>
      <c r="NLV105" s="12"/>
      <c r="NLW105" s="12"/>
      <c r="NLX105" s="12"/>
      <c r="NLY105" s="12"/>
      <c r="NLZ105" s="12"/>
      <c r="NMA105" s="12"/>
      <c r="NMB105" s="12"/>
      <c r="NMC105" s="12"/>
      <c r="NMD105" s="12"/>
      <c r="NME105" s="12"/>
      <c r="NMF105" s="12"/>
      <c r="NMG105" s="12"/>
      <c r="NMH105" s="12"/>
      <c r="NMI105" s="12"/>
      <c r="NMJ105" s="12"/>
      <c r="NMK105" s="12"/>
      <c r="NML105" s="12"/>
      <c r="NMM105" s="12"/>
      <c r="NMN105" s="12"/>
      <c r="NMO105" s="12"/>
      <c r="NMP105" s="12"/>
      <c r="NMQ105" s="12"/>
      <c r="NMR105" s="12"/>
      <c r="NMS105" s="12"/>
      <c r="NMT105" s="12"/>
      <c r="NMU105" s="12"/>
      <c r="NMV105" s="12"/>
      <c r="NMW105" s="12"/>
      <c r="NMX105" s="12"/>
      <c r="NMY105" s="12"/>
      <c r="NMZ105" s="12"/>
      <c r="NNA105" s="12"/>
      <c r="NNB105" s="12"/>
      <c r="NNC105" s="12"/>
      <c r="NND105" s="12"/>
      <c r="NNE105" s="12"/>
      <c r="NNF105" s="12"/>
      <c r="NNG105" s="12"/>
      <c r="NNH105" s="12"/>
      <c r="NNI105" s="12"/>
      <c r="NNJ105" s="12"/>
      <c r="NNK105" s="12"/>
      <c r="NNL105" s="12"/>
      <c r="NNM105" s="12"/>
      <c r="NNN105" s="12"/>
      <c r="NNO105" s="12"/>
      <c r="NNP105" s="12"/>
      <c r="NNQ105" s="12"/>
      <c r="NNR105" s="12"/>
      <c r="NNS105" s="12"/>
      <c r="NNT105" s="12"/>
      <c r="NNU105" s="12"/>
      <c r="NNV105" s="12"/>
      <c r="NNW105" s="12"/>
      <c r="NNX105" s="12"/>
      <c r="NNY105" s="12"/>
      <c r="NNZ105" s="12"/>
      <c r="NOA105" s="12"/>
      <c r="NOB105" s="12"/>
      <c r="NOC105" s="12"/>
      <c r="NOD105" s="12"/>
      <c r="NOE105" s="12"/>
      <c r="NOF105" s="12"/>
      <c r="NOG105" s="12"/>
      <c r="NOH105" s="12"/>
      <c r="NOI105" s="12"/>
      <c r="NOJ105" s="12"/>
      <c r="NOK105" s="12"/>
      <c r="NOL105" s="12"/>
      <c r="NOM105" s="12"/>
      <c r="NON105" s="12"/>
      <c r="NOO105" s="12"/>
      <c r="NOP105" s="12"/>
      <c r="NOQ105" s="12"/>
      <c r="NOR105" s="12"/>
      <c r="NOS105" s="12"/>
      <c r="NOT105" s="12"/>
      <c r="NOU105" s="12"/>
      <c r="NOV105" s="12"/>
      <c r="NOW105" s="12"/>
      <c r="NOX105" s="12"/>
      <c r="NOY105" s="12"/>
      <c r="NOZ105" s="12"/>
      <c r="NPA105" s="12"/>
      <c r="NPB105" s="12"/>
      <c r="NPC105" s="12"/>
      <c r="NPD105" s="12"/>
      <c r="NPE105" s="12"/>
      <c r="NPF105" s="12"/>
      <c r="NPG105" s="12"/>
      <c r="NPH105" s="12"/>
      <c r="NPI105" s="12"/>
      <c r="NPJ105" s="12"/>
      <c r="NPK105" s="12"/>
      <c r="NPL105" s="12"/>
      <c r="NPM105" s="12"/>
      <c r="NPN105" s="12"/>
      <c r="NPO105" s="12"/>
      <c r="NPP105" s="12"/>
      <c r="NPQ105" s="12"/>
      <c r="NPR105" s="12"/>
      <c r="NPS105" s="12"/>
      <c r="NPT105" s="12"/>
      <c r="NPU105" s="12"/>
      <c r="NPV105" s="12"/>
      <c r="NPW105" s="12"/>
      <c r="NPX105" s="12"/>
      <c r="NPY105" s="12"/>
      <c r="NPZ105" s="12"/>
      <c r="NQA105" s="12"/>
      <c r="NQB105" s="12"/>
      <c r="NQC105" s="12"/>
      <c r="NQD105" s="12"/>
      <c r="NQE105" s="12"/>
      <c r="NQF105" s="12"/>
      <c r="NQG105" s="12"/>
      <c r="NQH105" s="12"/>
      <c r="NQI105" s="12"/>
      <c r="NQJ105" s="12"/>
      <c r="NQK105" s="12"/>
      <c r="NQL105" s="12"/>
      <c r="NQM105" s="12"/>
      <c r="NQN105" s="12"/>
      <c r="NQO105" s="12"/>
      <c r="NQP105" s="12"/>
      <c r="NQQ105" s="12"/>
      <c r="NQR105" s="12"/>
      <c r="NQS105" s="12"/>
      <c r="NQT105" s="12"/>
      <c r="NQU105" s="12"/>
      <c r="NQV105" s="12"/>
      <c r="NQW105" s="12"/>
      <c r="NQX105" s="12"/>
      <c r="NQY105" s="12"/>
      <c r="NQZ105" s="12"/>
      <c r="NRA105" s="12"/>
      <c r="NRB105" s="12"/>
      <c r="NRC105" s="12"/>
      <c r="NRD105" s="12"/>
      <c r="NRE105" s="12"/>
      <c r="NRF105" s="12"/>
      <c r="NRG105" s="12"/>
      <c r="NRH105" s="12"/>
      <c r="NRI105" s="12"/>
      <c r="NRJ105" s="12"/>
      <c r="NRK105" s="12"/>
      <c r="NRL105" s="12"/>
      <c r="NRM105" s="12"/>
      <c r="NRN105" s="12"/>
      <c r="NRO105" s="12"/>
      <c r="NRP105" s="12"/>
      <c r="NRQ105" s="12"/>
      <c r="NRR105" s="12"/>
      <c r="NRS105" s="12"/>
      <c r="NRT105" s="12"/>
      <c r="NRU105" s="12"/>
      <c r="NRV105" s="12"/>
      <c r="NRW105" s="12"/>
      <c r="NRX105" s="12"/>
      <c r="NRY105" s="12"/>
      <c r="NRZ105" s="12"/>
      <c r="NSA105" s="12"/>
      <c r="NSB105" s="12"/>
      <c r="NSC105" s="12"/>
      <c r="NSD105" s="12"/>
      <c r="NSE105" s="12"/>
      <c r="NSF105" s="12"/>
      <c r="NSG105" s="12"/>
      <c r="NSH105" s="12"/>
      <c r="NSI105" s="12"/>
      <c r="NSJ105" s="12"/>
      <c r="NSK105" s="12"/>
      <c r="NSL105" s="12"/>
      <c r="NSM105" s="12"/>
      <c r="NSN105" s="12"/>
      <c r="NSO105" s="12"/>
      <c r="NSP105" s="12"/>
      <c r="NSQ105" s="12"/>
      <c r="NSR105" s="12"/>
      <c r="NSS105" s="12"/>
      <c r="NST105" s="12"/>
      <c r="NSU105" s="12"/>
      <c r="NSV105" s="12"/>
      <c r="NSW105" s="12"/>
      <c r="NSX105" s="12"/>
      <c r="NSY105" s="12"/>
      <c r="NSZ105" s="12"/>
      <c r="NTA105" s="12"/>
      <c r="NTB105" s="12"/>
      <c r="NTC105" s="12"/>
      <c r="NTD105" s="12"/>
      <c r="NTE105" s="12"/>
      <c r="NTF105" s="12"/>
      <c r="NTG105" s="12"/>
      <c r="NTH105" s="12"/>
      <c r="NTI105" s="12"/>
      <c r="NTJ105" s="12"/>
      <c r="NTK105" s="12"/>
      <c r="NTL105" s="12"/>
      <c r="NTM105" s="12"/>
      <c r="NTN105" s="12"/>
      <c r="NTO105" s="12"/>
      <c r="NTP105" s="12"/>
      <c r="NTQ105" s="12"/>
      <c r="NTR105" s="12"/>
      <c r="NTS105" s="12"/>
      <c r="NTT105" s="12"/>
      <c r="NTU105" s="12"/>
      <c r="NTV105" s="12"/>
      <c r="NTW105" s="12"/>
      <c r="NTX105" s="12"/>
      <c r="NTY105" s="12"/>
      <c r="NTZ105" s="12"/>
      <c r="NUA105" s="12"/>
      <c r="NUB105" s="12"/>
      <c r="NUC105" s="12"/>
      <c r="NUD105" s="12"/>
      <c r="NUE105" s="12"/>
      <c r="NUF105" s="12"/>
      <c r="NUG105" s="12"/>
      <c r="NUH105" s="12"/>
      <c r="NUI105" s="12"/>
      <c r="NUJ105" s="12"/>
      <c r="NUK105" s="12"/>
      <c r="NUL105" s="12"/>
      <c r="NUM105" s="12"/>
      <c r="NUN105" s="12"/>
      <c r="NUO105" s="12"/>
      <c r="NUP105" s="12"/>
      <c r="NUQ105" s="12"/>
      <c r="NUR105" s="12"/>
      <c r="NUS105" s="12"/>
      <c r="NUT105" s="12"/>
      <c r="NUU105" s="12"/>
      <c r="NUV105" s="12"/>
      <c r="NUW105" s="12"/>
      <c r="NUX105" s="12"/>
      <c r="NUY105" s="12"/>
      <c r="NUZ105" s="12"/>
      <c r="NVA105" s="12"/>
      <c r="NVB105" s="12"/>
      <c r="NVC105" s="12"/>
      <c r="NVD105" s="12"/>
      <c r="NVE105" s="12"/>
      <c r="NVF105" s="12"/>
      <c r="NVG105" s="12"/>
      <c r="NVH105" s="12"/>
      <c r="NVI105" s="12"/>
      <c r="NVJ105" s="12"/>
      <c r="NVK105" s="12"/>
      <c r="NVL105" s="12"/>
      <c r="NVM105" s="12"/>
      <c r="NVN105" s="12"/>
      <c r="NVO105" s="12"/>
      <c r="NVP105" s="12"/>
      <c r="NVQ105" s="12"/>
      <c r="NVR105" s="12"/>
      <c r="NVS105" s="12"/>
      <c r="NVT105" s="12"/>
      <c r="NVU105" s="12"/>
      <c r="NVV105" s="12"/>
      <c r="NVW105" s="12"/>
      <c r="NVX105" s="12"/>
      <c r="NVY105" s="12"/>
      <c r="NVZ105" s="12"/>
      <c r="NWA105" s="12"/>
      <c r="NWB105" s="12"/>
      <c r="NWC105" s="12"/>
      <c r="NWD105" s="12"/>
      <c r="NWE105" s="12"/>
      <c r="NWF105" s="12"/>
      <c r="NWG105" s="12"/>
      <c r="NWH105" s="12"/>
      <c r="NWI105" s="12"/>
      <c r="NWJ105" s="12"/>
      <c r="NWK105" s="12"/>
      <c r="NWL105" s="12"/>
      <c r="NWM105" s="12"/>
      <c r="NWN105" s="12"/>
      <c r="NWO105" s="12"/>
      <c r="NWP105" s="12"/>
      <c r="NWQ105" s="12"/>
      <c r="NWR105" s="12"/>
      <c r="NWS105" s="12"/>
      <c r="NWT105" s="12"/>
      <c r="NWU105" s="12"/>
      <c r="NWV105" s="12"/>
      <c r="NWW105" s="12"/>
      <c r="NWX105" s="12"/>
      <c r="NWY105" s="12"/>
      <c r="NWZ105" s="12"/>
      <c r="NXA105" s="12"/>
      <c r="NXB105" s="12"/>
      <c r="NXC105" s="12"/>
      <c r="NXD105" s="12"/>
      <c r="NXE105" s="12"/>
      <c r="NXF105" s="12"/>
      <c r="NXG105" s="12"/>
      <c r="NXH105" s="12"/>
      <c r="NXI105" s="12"/>
      <c r="NXJ105" s="12"/>
      <c r="NXK105" s="12"/>
      <c r="NXL105" s="12"/>
      <c r="NXM105" s="12"/>
      <c r="NXN105" s="12"/>
      <c r="NXO105" s="12"/>
      <c r="NXP105" s="12"/>
      <c r="NXQ105" s="12"/>
      <c r="NXR105" s="12"/>
      <c r="NXS105" s="12"/>
      <c r="NXT105" s="12"/>
      <c r="NXU105" s="12"/>
      <c r="NXV105" s="12"/>
      <c r="NXW105" s="12"/>
      <c r="NXX105" s="12"/>
      <c r="NXY105" s="12"/>
      <c r="NXZ105" s="12"/>
      <c r="NYA105" s="12"/>
      <c r="NYB105" s="12"/>
      <c r="NYC105" s="12"/>
      <c r="NYD105" s="12"/>
      <c r="NYE105" s="12"/>
      <c r="NYF105" s="12"/>
      <c r="NYG105" s="12"/>
      <c r="NYH105" s="12"/>
      <c r="NYI105" s="12"/>
      <c r="NYJ105" s="12"/>
      <c r="NYK105" s="12"/>
      <c r="NYL105" s="12"/>
      <c r="NYM105" s="12"/>
      <c r="NYN105" s="12"/>
      <c r="NYO105" s="12"/>
      <c r="NYP105" s="12"/>
      <c r="NYQ105" s="12"/>
      <c r="NYR105" s="12"/>
      <c r="NYS105" s="12"/>
      <c r="NYT105" s="12"/>
      <c r="NYU105" s="12"/>
      <c r="NYV105" s="12"/>
      <c r="NYW105" s="12"/>
      <c r="NYX105" s="12"/>
      <c r="NYY105" s="12"/>
      <c r="NYZ105" s="12"/>
      <c r="NZA105" s="12"/>
      <c r="NZB105" s="12"/>
      <c r="NZC105" s="12"/>
      <c r="NZD105" s="12"/>
      <c r="NZE105" s="12"/>
      <c r="NZF105" s="12"/>
      <c r="NZG105" s="12"/>
      <c r="NZH105" s="12"/>
      <c r="NZI105" s="12"/>
      <c r="NZJ105" s="12"/>
      <c r="NZK105" s="12"/>
      <c r="NZL105" s="12"/>
      <c r="NZM105" s="12"/>
      <c r="NZN105" s="12"/>
      <c r="NZO105" s="12"/>
      <c r="NZP105" s="12"/>
      <c r="NZQ105" s="12"/>
      <c r="NZR105" s="12"/>
      <c r="NZS105" s="12"/>
      <c r="NZT105" s="12"/>
      <c r="NZU105" s="12"/>
      <c r="NZV105" s="12"/>
      <c r="NZW105" s="12"/>
      <c r="NZX105" s="12"/>
      <c r="NZY105" s="12"/>
      <c r="NZZ105" s="12"/>
      <c r="OAA105" s="12"/>
      <c r="OAB105" s="12"/>
      <c r="OAC105" s="12"/>
      <c r="OAD105" s="12"/>
      <c r="OAE105" s="12"/>
      <c r="OAF105" s="12"/>
      <c r="OAG105" s="12"/>
      <c r="OAH105" s="12"/>
      <c r="OAI105" s="12"/>
      <c r="OAJ105" s="12"/>
      <c r="OAK105" s="12"/>
      <c r="OAL105" s="12"/>
      <c r="OAM105" s="12"/>
      <c r="OAN105" s="12"/>
      <c r="OAO105" s="12"/>
      <c r="OAP105" s="12"/>
      <c r="OAQ105" s="12"/>
      <c r="OAR105" s="12"/>
      <c r="OAS105" s="12"/>
      <c r="OAT105" s="12"/>
      <c r="OAU105" s="12"/>
      <c r="OAV105" s="12"/>
      <c r="OAW105" s="12"/>
      <c r="OAX105" s="12"/>
      <c r="OAY105" s="12"/>
      <c r="OAZ105" s="12"/>
      <c r="OBA105" s="12"/>
      <c r="OBB105" s="12"/>
      <c r="OBC105" s="12"/>
      <c r="OBD105" s="12"/>
      <c r="OBE105" s="12"/>
      <c r="OBF105" s="12"/>
      <c r="OBG105" s="12"/>
      <c r="OBH105" s="12"/>
      <c r="OBI105" s="12"/>
      <c r="OBJ105" s="12"/>
      <c r="OBK105" s="12"/>
      <c r="OBL105" s="12"/>
      <c r="OBM105" s="12"/>
      <c r="OBN105" s="12"/>
      <c r="OBO105" s="12"/>
      <c r="OBP105" s="12"/>
      <c r="OBQ105" s="12"/>
      <c r="OBR105" s="12"/>
      <c r="OBS105" s="12"/>
      <c r="OBT105" s="12"/>
      <c r="OBU105" s="12"/>
      <c r="OBV105" s="12"/>
      <c r="OBW105" s="12"/>
      <c r="OBX105" s="12"/>
      <c r="OBY105" s="12"/>
      <c r="OBZ105" s="12"/>
      <c r="OCA105" s="12"/>
      <c r="OCB105" s="12"/>
      <c r="OCC105" s="12"/>
      <c r="OCD105" s="12"/>
      <c r="OCE105" s="12"/>
      <c r="OCF105" s="12"/>
      <c r="OCG105" s="12"/>
      <c r="OCH105" s="12"/>
      <c r="OCI105" s="12"/>
      <c r="OCJ105" s="12"/>
      <c r="OCK105" s="12"/>
      <c r="OCL105" s="12"/>
      <c r="OCM105" s="12"/>
      <c r="OCN105" s="12"/>
      <c r="OCO105" s="12"/>
      <c r="OCP105" s="12"/>
      <c r="OCQ105" s="12"/>
      <c r="OCR105" s="12"/>
      <c r="OCS105" s="12"/>
      <c r="OCT105" s="12"/>
      <c r="OCU105" s="12"/>
      <c r="OCV105" s="12"/>
      <c r="OCW105" s="12"/>
      <c r="OCX105" s="12"/>
      <c r="OCY105" s="12"/>
      <c r="OCZ105" s="12"/>
      <c r="ODA105" s="12"/>
      <c r="ODB105" s="12"/>
      <c r="ODC105" s="12"/>
      <c r="ODD105" s="12"/>
      <c r="ODE105" s="12"/>
      <c r="ODF105" s="12"/>
      <c r="ODG105" s="12"/>
      <c r="ODH105" s="12"/>
      <c r="ODI105" s="12"/>
      <c r="ODJ105" s="12"/>
      <c r="ODK105" s="12"/>
      <c r="ODL105" s="12"/>
      <c r="ODM105" s="12"/>
      <c r="ODN105" s="12"/>
      <c r="ODO105" s="12"/>
      <c r="ODP105" s="12"/>
      <c r="ODQ105" s="12"/>
      <c r="ODR105" s="12"/>
      <c r="ODS105" s="12"/>
      <c r="ODT105" s="12"/>
      <c r="ODU105" s="12"/>
      <c r="ODV105" s="12"/>
      <c r="ODW105" s="12"/>
      <c r="ODX105" s="12"/>
      <c r="ODY105" s="12"/>
      <c r="ODZ105" s="12"/>
      <c r="OEA105" s="12"/>
      <c r="OEB105" s="12"/>
      <c r="OEC105" s="12"/>
      <c r="OED105" s="12"/>
      <c r="OEE105" s="12"/>
      <c r="OEF105" s="12"/>
      <c r="OEG105" s="12"/>
      <c r="OEH105" s="12"/>
      <c r="OEI105" s="12"/>
      <c r="OEJ105" s="12"/>
      <c r="OEK105" s="12"/>
      <c r="OEL105" s="12"/>
      <c r="OEM105" s="12"/>
      <c r="OEN105" s="12"/>
      <c r="OEO105" s="12"/>
      <c r="OEP105" s="12"/>
      <c r="OEQ105" s="12"/>
      <c r="OER105" s="12"/>
      <c r="OES105" s="12"/>
      <c r="OET105" s="12"/>
      <c r="OEU105" s="12"/>
      <c r="OEV105" s="12"/>
      <c r="OEW105" s="12"/>
      <c r="OEX105" s="12"/>
      <c r="OEY105" s="12"/>
      <c r="OEZ105" s="12"/>
      <c r="OFA105" s="12"/>
      <c r="OFB105" s="12"/>
      <c r="OFC105" s="12"/>
      <c r="OFD105" s="12"/>
      <c r="OFE105" s="12"/>
      <c r="OFF105" s="12"/>
      <c r="OFG105" s="12"/>
      <c r="OFH105" s="12"/>
      <c r="OFI105" s="12"/>
      <c r="OFJ105" s="12"/>
      <c r="OFK105" s="12"/>
      <c r="OFL105" s="12"/>
      <c r="OFM105" s="12"/>
      <c r="OFN105" s="12"/>
      <c r="OFO105" s="12"/>
      <c r="OFP105" s="12"/>
      <c r="OFQ105" s="12"/>
      <c r="OFR105" s="12"/>
      <c r="OFS105" s="12"/>
      <c r="OFT105" s="12"/>
      <c r="OFU105" s="12"/>
      <c r="OFV105" s="12"/>
      <c r="OFW105" s="12"/>
      <c r="OFX105" s="12"/>
      <c r="OFY105" s="12"/>
      <c r="OFZ105" s="12"/>
      <c r="OGA105" s="12"/>
      <c r="OGB105" s="12"/>
      <c r="OGC105" s="12"/>
      <c r="OGD105" s="12"/>
      <c r="OGE105" s="12"/>
      <c r="OGF105" s="12"/>
      <c r="OGG105" s="12"/>
      <c r="OGH105" s="12"/>
      <c r="OGI105" s="12"/>
      <c r="OGJ105" s="12"/>
      <c r="OGK105" s="12"/>
      <c r="OGL105" s="12"/>
      <c r="OGM105" s="12"/>
      <c r="OGN105" s="12"/>
      <c r="OGO105" s="12"/>
      <c r="OGP105" s="12"/>
      <c r="OGQ105" s="12"/>
      <c r="OGR105" s="12"/>
      <c r="OGS105" s="12"/>
      <c r="OGT105" s="12"/>
      <c r="OGU105" s="12"/>
      <c r="OGV105" s="12"/>
      <c r="OGW105" s="12"/>
      <c r="OGX105" s="12"/>
      <c r="OGY105" s="12"/>
      <c r="OGZ105" s="12"/>
      <c r="OHA105" s="12"/>
      <c r="OHB105" s="12"/>
      <c r="OHC105" s="12"/>
      <c r="OHD105" s="12"/>
      <c r="OHE105" s="12"/>
      <c r="OHF105" s="12"/>
      <c r="OHG105" s="12"/>
      <c r="OHH105" s="12"/>
      <c r="OHI105" s="12"/>
      <c r="OHJ105" s="12"/>
      <c r="OHK105" s="12"/>
      <c r="OHL105" s="12"/>
      <c r="OHM105" s="12"/>
      <c r="OHN105" s="12"/>
      <c r="OHO105" s="12"/>
      <c r="OHP105" s="12"/>
      <c r="OHQ105" s="12"/>
      <c r="OHR105" s="12"/>
      <c r="OHS105" s="12"/>
      <c r="OHT105" s="12"/>
      <c r="OHU105" s="12"/>
      <c r="OHV105" s="12"/>
      <c r="OHW105" s="12"/>
      <c r="OHX105" s="12"/>
      <c r="OHY105" s="12"/>
      <c r="OHZ105" s="12"/>
      <c r="OIA105" s="12"/>
      <c r="OIB105" s="12"/>
      <c r="OIC105" s="12"/>
      <c r="OID105" s="12"/>
      <c r="OIE105" s="12"/>
      <c r="OIF105" s="12"/>
      <c r="OIG105" s="12"/>
      <c r="OIH105" s="12"/>
      <c r="OII105" s="12"/>
      <c r="OIJ105" s="12"/>
      <c r="OIK105" s="12"/>
      <c r="OIL105" s="12"/>
      <c r="OIM105" s="12"/>
      <c r="OIN105" s="12"/>
      <c r="OIO105" s="12"/>
      <c r="OIP105" s="12"/>
      <c r="OIQ105" s="12"/>
      <c r="OIR105" s="12"/>
      <c r="OIS105" s="12"/>
      <c r="OIT105" s="12"/>
      <c r="OIU105" s="12"/>
      <c r="OIV105" s="12"/>
      <c r="OIW105" s="12"/>
      <c r="OIX105" s="12"/>
      <c r="OIY105" s="12"/>
      <c r="OIZ105" s="12"/>
      <c r="OJA105" s="12"/>
      <c r="OJB105" s="12"/>
      <c r="OJC105" s="12"/>
      <c r="OJD105" s="12"/>
      <c r="OJE105" s="12"/>
      <c r="OJF105" s="12"/>
      <c r="OJG105" s="12"/>
      <c r="OJH105" s="12"/>
      <c r="OJI105" s="12"/>
      <c r="OJJ105" s="12"/>
      <c r="OJK105" s="12"/>
      <c r="OJL105" s="12"/>
      <c r="OJM105" s="12"/>
      <c r="OJN105" s="12"/>
      <c r="OJO105" s="12"/>
      <c r="OJP105" s="12"/>
      <c r="OJQ105" s="12"/>
      <c r="OJR105" s="12"/>
      <c r="OJS105" s="12"/>
      <c r="OJT105" s="12"/>
      <c r="OJU105" s="12"/>
      <c r="OJV105" s="12"/>
      <c r="OJW105" s="12"/>
      <c r="OJX105" s="12"/>
      <c r="OJY105" s="12"/>
      <c r="OJZ105" s="12"/>
      <c r="OKA105" s="12"/>
      <c r="OKB105" s="12"/>
      <c r="OKC105" s="12"/>
      <c r="OKD105" s="12"/>
      <c r="OKE105" s="12"/>
      <c r="OKF105" s="12"/>
      <c r="OKG105" s="12"/>
      <c r="OKH105" s="12"/>
      <c r="OKI105" s="12"/>
      <c r="OKJ105" s="12"/>
      <c r="OKK105" s="12"/>
      <c r="OKL105" s="12"/>
      <c r="OKM105" s="12"/>
      <c r="OKN105" s="12"/>
      <c r="OKO105" s="12"/>
      <c r="OKP105" s="12"/>
      <c r="OKQ105" s="12"/>
      <c r="OKR105" s="12"/>
      <c r="OKS105" s="12"/>
      <c r="OKT105" s="12"/>
      <c r="OKU105" s="12"/>
      <c r="OKV105" s="12"/>
      <c r="OKW105" s="12"/>
      <c r="OKX105" s="12"/>
      <c r="OKY105" s="12"/>
      <c r="OKZ105" s="12"/>
      <c r="OLA105" s="12"/>
      <c r="OLB105" s="12"/>
      <c r="OLC105" s="12"/>
      <c r="OLD105" s="12"/>
      <c r="OLE105" s="12"/>
      <c r="OLF105" s="12"/>
      <c r="OLG105" s="12"/>
      <c r="OLH105" s="12"/>
      <c r="OLI105" s="12"/>
      <c r="OLJ105" s="12"/>
      <c r="OLK105" s="12"/>
      <c r="OLL105" s="12"/>
      <c r="OLM105" s="12"/>
      <c r="OLN105" s="12"/>
      <c r="OLO105" s="12"/>
      <c r="OLP105" s="12"/>
      <c r="OLQ105" s="12"/>
      <c r="OLR105" s="12"/>
      <c r="OLS105" s="12"/>
      <c r="OLT105" s="12"/>
      <c r="OLU105" s="12"/>
      <c r="OLV105" s="12"/>
      <c r="OLW105" s="12"/>
      <c r="OLX105" s="12"/>
      <c r="OLY105" s="12"/>
      <c r="OLZ105" s="12"/>
      <c r="OMA105" s="12"/>
      <c r="OMB105" s="12"/>
      <c r="OMC105" s="12"/>
      <c r="OMD105" s="12"/>
      <c r="OME105" s="12"/>
      <c r="OMF105" s="12"/>
      <c r="OMG105" s="12"/>
      <c r="OMH105" s="12"/>
      <c r="OMI105" s="12"/>
      <c r="OMJ105" s="12"/>
      <c r="OMK105" s="12"/>
      <c r="OML105" s="12"/>
      <c r="OMM105" s="12"/>
      <c r="OMN105" s="12"/>
      <c r="OMO105" s="12"/>
      <c r="OMP105" s="12"/>
      <c r="OMQ105" s="12"/>
      <c r="OMR105" s="12"/>
      <c r="OMS105" s="12"/>
      <c r="OMT105" s="12"/>
      <c r="OMU105" s="12"/>
      <c r="OMV105" s="12"/>
      <c r="OMW105" s="12"/>
      <c r="OMX105" s="12"/>
      <c r="OMY105" s="12"/>
      <c r="OMZ105" s="12"/>
      <c r="ONA105" s="12"/>
      <c r="ONB105" s="12"/>
      <c r="ONC105" s="12"/>
      <c r="OND105" s="12"/>
      <c r="ONE105" s="12"/>
      <c r="ONF105" s="12"/>
      <c r="ONG105" s="12"/>
      <c r="ONH105" s="12"/>
      <c r="ONI105" s="12"/>
      <c r="ONJ105" s="12"/>
      <c r="ONK105" s="12"/>
      <c r="ONL105" s="12"/>
      <c r="ONM105" s="12"/>
      <c r="ONN105" s="12"/>
      <c r="ONO105" s="12"/>
      <c r="ONP105" s="12"/>
      <c r="ONQ105" s="12"/>
      <c r="ONR105" s="12"/>
      <c r="ONS105" s="12"/>
      <c r="ONT105" s="12"/>
      <c r="ONU105" s="12"/>
      <c r="ONV105" s="12"/>
      <c r="ONW105" s="12"/>
      <c r="ONX105" s="12"/>
      <c r="ONY105" s="12"/>
      <c r="ONZ105" s="12"/>
      <c r="OOA105" s="12"/>
      <c r="OOB105" s="12"/>
      <c r="OOC105" s="12"/>
      <c r="OOD105" s="12"/>
      <c r="OOE105" s="12"/>
      <c r="OOF105" s="12"/>
      <c r="OOG105" s="12"/>
      <c r="OOH105" s="12"/>
      <c r="OOI105" s="12"/>
      <c r="OOJ105" s="12"/>
      <c r="OOK105" s="12"/>
      <c r="OOL105" s="12"/>
      <c r="OOM105" s="12"/>
      <c r="OON105" s="12"/>
      <c r="OOO105" s="12"/>
      <c r="OOP105" s="12"/>
      <c r="OOQ105" s="12"/>
      <c r="OOR105" s="12"/>
      <c r="OOS105" s="12"/>
      <c r="OOT105" s="12"/>
      <c r="OOU105" s="12"/>
      <c r="OOV105" s="12"/>
      <c r="OOW105" s="12"/>
      <c r="OOX105" s="12"/>
      <c r="OOY105" s="12"/>
      <c r="OOZ105" s="12"/>
      <c r="OPA105" s="12"/>
      <c r="OPB105" s="12"/>
      <c r="OPC105" s="12"/>
      <c r="OPD105" s="12"/>
      <c r="OPE105" s="12"/>
      <c r="OPF105" s="12"/>
      <c r="OPG105" s="12"/>
      <c r="OPH105" s="12"/>
      <c r="OPI105" s="12"/>
      <c r="OPJ105" s="12"/>
      <c r="OPK105" s="12"/>
      <c r="OPL105" s="12"/>
      <c r="OPM105" s="12"/>
      <c r="OPN105" s="12"/>
      <c r="OPO105" s="12"/>
      <c r="OPP105" s="12"/>
      <c r="OPQ105" s="12"/>
      <c r="OPR105" s="12"/>
      <c r="OPS105" s="12"/>
      <c r="OPT105" s="12"/>
      <c r="OPU105" s="12"/>
      <c r="OPV105" s="12"/>
      <c r="OPW105" s="12"/>
      <c r="OPX105" s="12"/>
      <c r="OPY105" s="12"/>
      <c r="OPZ105" s="12"/>
      <c r="OQA105" s="12"/>
      <c r="OQB105" s="12"/>
      <c r="OQC105" s="12"/>
      <c r="OQD105" s="12"/>
      <c r="OQE105" s="12"/>
      <c r="OQF105" s="12"/>
      <c r="OQG105" s="12"/>
      <c r="OQH105" s="12"/>
      <c r="OQI105" s="12"/>
      <c r="OQJ105" s="12"/>
      <c r="OQK105" s="12"/>
      <c r="OQL105" s="12"/>
      <c r="OQM105" s="12"/>
      <c r="OQN105" s="12"/>
      <c r="OQO105" s="12"/>
      <c r="OQP105" s="12"/>
      <c r="OQQ105" s="12"/>
      <c r="OQR105" s="12"/>
      <c r="OQS105" s="12"/>
      <c r="OQT105" s="12"/>
      <c r="OQU105" s="12"/>
      <c r="OQV105" s="12"/>
      <c r="OQW105" s="12"/>
      <c r="OQX105" s="12"/>
      <c r="OQY105" s="12"/>
      <c r="OQZ105" s="12"/>
      <c r="ORA105" s="12"/>
      <c r="ORB105" s="12"/>
      <c r="ORC105" s="12"/>
      <c r="ORD105" s="12"/>
      <c r="ORE105" s="12"/>
      <c r="ORF105" s="12"/>
      <c r="ORG105" s="12"/>
      <c r="ORH105" s="12"/>
      <c r="ORI105" s="12"/>
      <c r="ORJ105" s="12"/>
      <c r="ORK105" s="12"/>
      <c r="ORL105" s="12"/>
      <c r="ORM105" s="12"/>
      <c r="ORN105" s="12"/>
      <c r="ORO105" s="12"/>
      <c r="ORP105" s="12"/>
      <c r="ORQ105" s="12"/>
      <c r="ORR105" s="12"/>
      <c r="ORS105" s="12"/>
      <c r="ORT105" s="12"/>
      <c r="ORU105" s="12"/>
      <c r="ORV105" s="12"/>
      <c r="ORW105" s="12"/>
      <c r="ORX105" s="12"/>
      <c r="ORY105" s="12"/>
      <c r="ORZ105" s="12"/>
      <c r="OSA105" s="12"/>
      <c r="OSB105" s="12"/>
      <c r="OSC105" s="12"/>
      <c r="OSD105" s="12"/>
      <c r="OSE105" s="12"/>
      <c r="OSF105" s="12"/>
      <c r="OSG105" s="12"/>
      <c r="OSH105" s="12"/>
      <c r="OSI105" s="12"/>
      <c r="OSJ105" s="12"/>
      <c r="OSK105" s="12"/>
      <c r="OSL105" s="12"/>
      <c r="OSM105" s="12"/>
      <c r="OSN105" s="12"/>
      <c r="OSO105" s="12"/>
      <c r="OSP105" s="12"/>
      <c r="OSQ105" s="12"/>
      <c r="OSR105" s="12"/>
      <c r="OSS105" s="12"/>
      <c r="OST105" s="12"/>
      <c r="OSU105" s="12"/>
      <c r="OSV105" s="12"/>
      <c r="OSW105" s="12"/>
      <c r="OSX105" s="12"/>
      <c r="OSY105" s="12"/>
      <c r="OSZ105" s="12"/>
      <c r="OTA105" s="12"/>
      <c r="OTB105" s="12"/>
      <c r="OTC105" s="12"/>
      <c r="OTD105" s="12"/>
      <c r="OTE105" s="12"/>
      <c r="OTF105" s="12"/>
      <c r="OTG105" s="12"/>
      <c r="OTH105" s="12"/>
      <c r="OTI105" s="12"/>
      <c r="OTJ105" s="12"/>
      <c r="OTK105" s="12"/>
      <c r="OTL105" s="12"/>
      <c r="OTM105" s="12"/>
      <c r="OTN105" s="12"/>
      <c r="OTO105" s="12"/>
      <c r="OTP105" s="12"/>
      <c r="OTQ105" s="12"/>
      <c r="OTR105" s="12"/>
      <c r="OTS105" s="12"/>
      <c r="OTT105" s="12"/>
      <c r="OTU105" s="12"/>
      <c r="OTV105" s="12"/>
      <c r="OTW105" s="12"/>
      <c r="OTX105" s="12"/>
      <c r="OTY105" s="12"/>
      <c r="OTZ105" s="12"/>
      <c r="OUA105" s="12"/>
      <c r="OUB105" s="12"/>
      <c r="OUC105" s="12"/>
      <c r="OUD105" s="12"/>
      <c r="OUE105" s="12"/>
      <c r="OUF105" s="12"/>
      <c r="OUG105" s="12"/>
      <c r="OUH105" s="12"/>
      <c r="OUI105" s="12"/>
      <c r="OUJ105" s="12"/>
      <c r="OUK105" s="12"/>
      <c r="OUL105" s="12"/>
      <c r="OUM105" s="12"/>
      <c r="OUN105" s="12"/>
      <c r="OUO105" s="12"/>
      <c r="OUP105" s="12"/>
      <c r="OUQ105" s="12"/>
      <c r="OUR105" s="12"/>
      <c r="OUS105" s="12"/>
      <c r="OUT105" s="12"/>
      <c r="OUU105" s="12"/>
      <c r="OUV105" s="12"/>
      <c r="OUW105" s="12"/>
      <c r="OUX105" s="12"/>
      <c r="OUY105" s="12"/>
      <c r="OUZ105" s="12"/>
      <c r="OVA105" s="12"/>
      <c r="OVB105" s="12"/>
      <c r="OVC105" s="12"/>
      <c r="OVD105" s="12"/>
      <c r="OVE105" s="12"/>
      <c r="OVF105" s="12"/>
      <c r="OVG105" s="12"/>
      <c r="OVH105" s="12"/>
      <c r="OVI105" s="12"/>
      <c r="OVJ105" s="12"/>
      <c r="OVK105" s="12"/>
      <c r="OVL105" s="12"/>
      <c r="OVM105" s="12"/>
      <c r="OVN105" s="12"/>
      <c r="OVO105" s="12"/>
      <c r="OVP105" s="12"/>
      <c r="OVQ105" s="12"/>
      <c r="OVR105" s="12"/>
      <c r="OVS105" s="12"/>
      <c r="OVT105" s="12"/>
      <c r="OVU105" s="12"/>
      <c r="OVV105" s="12"/>
      <c r="OVW105" s="12"/>
      <c r="OVX105" s="12"/>
      <c r="OVY105" s="12"/>
      <c r="OVZ105" s="12"/>
      <c r="OWA105" s="12"/>
      <c r="OWB105" s="12"/>
      <c r="OWC105" s="12"/>
      <c r="OWD105" s="12"/>
      <c r="OWE105" s="12"/>
      <c r="OWF105" s="12"/>
      <c r="OWG105" s="12"/>
      <c r="OWH105" s="12"/>
      <c r="OWI105" s="12"/>
      <c r="OWJ105" s="12"/>
      <c r="OWK105" s="12"/>
      <c r="OWL105" s="12"/>
      <c r="OWM105" s="12"/>
      <c r="OWN105" s="12"/>
      <c r="OWO105" s="12"/>
      <c r="OWP105" s="12"/>
      <c r="OWQ105" s="12"/>
      <c r="OWR105" s="12"/>
      <c r="OWS105" s="12"/>
      <c r="OWT105" s="12"/>
      <c r="OWU105" s="12"/>
      <c r="OWV105" s="12"/>
      <c r="OWW105" s="12"/>
      <c r="OWX105" s="12"/>
      <c r="OWY105" s="12"/>
      <c r="OWZ105" s="12"/>
      <c r="OXA105" s="12"/>
      <c r="OXB105" s="12"/>
      <c r="OXC105" s="12"/>
      <c r="OXD105" s="12"/>
      <c r="OXE105" s="12"/>
      <c r="OXF105" s="12"/>
      <c r="OXG105" s="12"/>
      <c r="OXH105" s="12"/>
      <c r="OXI105" s="12"/>
      <c r="OXJ105" s="12"/>
      <c r="OXK105" s="12"/>
      <c r="OXL105" s="12"/>
      <c r="OXM105" s="12"/>
      <c r="OXN105" s="12"/>
      <c r="OXO105" s="12"/>
      <c r="OXP105" s="12"/>
      <c r="OXQ105" s="12"/>
      <c r="OXR105" s="12"/>
      <c r="OXS105" s="12"/>
      <c r="OXT105" s="12"/>
      <c r="OXU105" s="12"/>
      <c r="OXV105" s="12"/>
      <c r="OXW105" s="12"/>
      <c r="OXX105" s="12"/>
      <c r="OXY105" s="12"/>
      <c r="OXZ105" s="12"/>
      <c r="OYA105" s="12"/>
      <c r="OYB105" s="12"/>
      <c r="OYC105" s="12"/>
      <c r="OYD105" s="12"/>
      <c r="OYE105" s="12"/>
      <c r="OYF105" s="12"/>
      <c r="OYG105" s="12"/>
      <c r="OYH105" s="12"/>
      <c r="OYI105" s="12"/>
      <c r="OYJ105" s="12"/>
      <c r="OYK105" s="12"/>
      <c r="OYL105" s="12"/>
      <c r="OYM105" s="12"/>
      <c r="OYN105" s="12"/>
      <c r="OYO105" s="12"/>
      <c r="OYP105" s="12"/>
      <c r="OYQ105" s="12"/>
      <c r="OYR105" s="12"/>
      <c r="OYS105" s="12"/>
      <c r="OYT105" s="12"/>
      <c r="OYU105" s="12"/>
      <c r="OYV105" s="12"/>
      <c r="OYW105" s="12"/>
      <c r="OYX105" s="12"/>
      <c r="OYY105" s="12"/>
      <c r="OYZ105" s="12"/>
      <c r="OZA105" s="12"/>
      <c r="OZB105" s="12"/>
      <c r="OZC105" s="12"/>
      <c r="OZD105" s="12"/>
      <c r="OZE105" s="12"/>
      <c r="OZF105" s="12"/>
      <c r="OZG105" s="12"/>
      <c r="OZH105" s="12"/>
      <c r="OZI105" s="12"/>
      <c r="OZJ105" s="12"/>
      <c r="OZK105" s="12"/>
      <c r="OZL105" s="12"/>
      <c r="OZM105" s="12"/>
      <c r="OZN105" s="12"/>
      <c r="OZO105" s="12"/>
      <c r="OZP105" s="12"/>
      <c r="OZQ105" s="12"/>
      <c r="OZR105" s="12"/>
      <c r="OZS105" s="12"/>
      <c r="OZT105" s="12"/>
      <c r="OZU105" s="12"/>
      <c r="OZV105" s="12"/>
      <c r="OZW105" s="12"/>
      <c r="OZX105" s="12"/>
      <c r="OZY105" s="12"/>
      <c r="OZZ105" s="12"/>
      <c r="PAA105" s="12"/>
      <c r="PAB105" s="12"/>
      <c r="PAC105" s="12"/>
      <c r="PAD105" s="12"/>
      <c r="PAE105" s="12"/>
      <c r="PAF105" s="12"/>
      <c r="PAG105" s="12"/>
      <c r="PAH105" s="12"/>
      <c r="PAI105" s="12"/>
      <c r="PAJ105" s="12"/>
      <c r="PAK105" s="12"/>
      <c r="PAL105" s="12"/>
      <c r="PAM105" s="12"/>
      <c r="PAN105" s="12"/>
      <c r="PAO105" s="12"/>
      <c r="PAP105" s="12"/>
      <c r="PAQ105" s="12"/>
      <c r="PAR105" s="12"/>
      <c r="PAS105" s="12"/>
      <c r="PAT105" s="12"/>
      <c r="PAU105" s="12"/>
      <c r="PAV105" s="12"/>
      <c r="PAW105" s="12"/>
      <c r="PAX105" s="12"/>
      <c r="PAY105" s="12"/>
      <c r="PAZ105" s="12"/>
      <c r="PBA105" s="12"/>
      <c r="PBB105" s="12"/>
      <c r="PBC105" s="12"/>
      <c r="PBD105" s="12"/>
      <c r="PBE105" s="12"/>
      <c r="PBF105" s="12"/>
      <c r="PBG105" s="12"/>
      <c r="PBH105" s="12"/>
      <c r="PBI105" s="12"/>
      <c r="PBJ105" s="12"/>
      <c r="PBK105" s="12"/>
      <c r="PBL105" s="12"/>
      <c r="PBM105" s="12"/>
      <c r="PBN105" s="12"/>
      <c r="PBO105" s="12"/>
      <c r="PBP105" s="12"/>
      <c r="PBQ105" s="12"/>
      <c r="PBR105" s="12"/>
      <c r="PBS105" s="12"/>
      <c r="PBT105" s="12"/>
      <c r="PBU105" s="12"/>
      <c r="PBV105" s="12"/>
      <c r="PBW105" s="12"/>
      <c r="PBX105" s="12"/>
      <c r="PBY105" s="12"/>
      <c r="PBZ105" s="12"/>
      <c r="PCA105" s="12"/>
      <c r="PCB105" s="12"/>
      <c r="PCC105" s="12"/>
      <c r="PCD105" s="12"/>
      <c r="PCE105" s="12"/>
      <c r="PCF105" s="12"/>
      <c r="PCG105" s="12"/>
      <c r="PCH105" s="12"/>
      <c r="PCI105" s="12"/>
      <c r="PCJ105" s="12"/>
      <c r="PCK105" s="12"/>
      <c r="PCL105" s="12"/>
      <c r="PCM105" s="12"/>
      <c r="PCN105" s="12"/>
      <c r="PCO105" s="12"/>
      <c r="PCP105" s="12"/>
      <c r="PCQ105" s="12"/>
      <c r="PCR105" s="12"/>
      <c r="PCS105" s="12"/>
      <c r="PCT105" s="12"/>
      <c r="PCU105" s="12"/>
      <c r="PCV105" s="12"/>
      <c r="PCW105" s="12"/>
      <c r="PCX105" s="12"/>
      <c r="PCY105" s="12"/>
      <c r="PCZ105" s="12"/>
      <c r="PDA105" s="12"/>
      <c r="PDB105" s="12"/>
      <c r="PDC105" s="12"/>
      <c r="PDD105" s="12"/>
      <c r="PDE105" s="12"/>
      <c r="PDF105" s="12"/>
      <c r="PDG105" s="12"/>
      <c r="PDH105" s="12"/>
      <c r="PDI105" s="12"/>
      <c r="PDJ105" s="12"/>
      <c r="PDK105" s="12"/>
      <c r="PDL105" s="12"/>
      <c r="PDM105" s="12"/>
      <c r="PDN105" s="12"/>
      <c r="PDO105" s="12"/>
      <c r="PDP105" s="12"/>
      <c r="PDQ105" s="12"/>
      <c r="PDR105" s="12"/>
      <c r="PDS105" s="12"/>
      <c r="PDT105" s="12"/>
      <c r="PDU105" s="12"/>
      <c r="PDV105" s="12"/>
      <c r="PDW105" s="12"/>
      <c r="PDX105" s="12"/>
      <c r="PDY105" s="12"/>
      <c r="PDZ105" s="12"/>
      <c r="PEA105" s="12"/>
      <c r="PEB105" s="12"/>
      <c r="PEC105" s="12"/>
      <c r="PED105" s="12"/>
      <c r="PEE105" s="12"/>
      <c r="PEF105" s="12"/>
      <c r="PEG105" s="12"/>
      <c r="PEH105" s="12"/>
      <c r="PEI105" s="12"/>
      <c r="PEJ105" s="12"/>
      <c r="PEK105" s="12"/>
      <c r="PEL105" s="12"/>
      <c r="PEM105" s="12"/>
      <c r="PEN105" s="12"/>
      <c r="PEO105" s="12"/>
      <c r="PEP105" s="12"/>
      <c r="PEQ105" s="12"/>
      <c r="PER105" s="12"/>
      <c r="PES105" s="12"/>
      <c r="PET105" s="12"/>
      <c r="PEU105" s="12"/>
      <c r="PEV105" s="12"/>
      <c r="PEW105" s="12"/>
      <c r="PEX105" s="12"/>
      <c r="PEY105" s="12"/>
      <c r="PEZ105" s="12"/>
      <c r="PFA105" s="12"/>
      <c r="PFB105" s="12"/>
      <c r="PFC105" s="12"/>
      <c r="PFD105" s="12"/>
      <c r="PFE105" s="12"/>
      <c r="PFF105" s="12"/>
      <c r="PFG105" s="12"/>
      <c r="PFH105" s="12"/>
      <c r="PFI105" s="12"/>
      <c r="PFJ105" s="12"/>
      <c r="PFK105" s="12"/>
      <c r="PFL105" s="12"/>
      <c r="PFM105" s="12"/>
      <c r="PFN105" s="12"/>
      <c r="PFO105" s="12"/>
      <c r="PFP105" s="12"/>
      <c r="PFQ105" s="12"/>
      <c r="PFR105" s="12"/>
      <c r="PFS105" s="12"/>
      <c r="PFT105" s="12"/>
      <c r="PFU105" s="12"/>
      <c r="PFV105" s="12"/>
      <c r="PFW105" s="12"/>
      <c r="PFX105" s="12"/>
      <c r="PFY105" s="12"/>
      <c r="PFZ105" s="12"/>
      <c r="PGA105" s="12"/>
      <c r="PGB105" s="12"/>
      <c r="PGC105" s="12"/>
      <c r="PGD105" s="12"/>
      <c r="PGE105" s="12"/>
      <c r="PGF105" s="12"/>
      <c r="PGG105" s="12"/>
      <c r="PGH105" s="12"/>
      <c r="PGI105" s="12"/>
      <c r="PGJ105" s="12"/>
      <c r="PGK105" s="12"/>
      <c r="PGL105" s="12"/>
      <c r="PGM105" s="12"/>
      <c r="PGN105" s="12"/>
      <c r="PGO105" s="12"/>
      <c r="PGP105" s="12"/>
      <c r="PGQ105" s="12"/>
      <c r="PGR105" s="12"/>
      <c r="PGS105" s="12"/>
      <c r="PGT105" s="12"/>
      <c r="PGU105" s="12"/>
      <c r="PGV105" s="12"/>
      <c r="PGW105" s="12"/>
      <c r="PGX105" s="12"/>
      <c r="PGY105" s="12"/>
      <c r="PGZ105" s="12"/>
      <c r="PHA105" s="12"/>
      <c r="PHB105" s="12"/>
      <c r="PHC105" s="12"/>
      <c r="PHD105" s="12"/>
      <c r="PHE105" s="12"/>
      <c r="PHF105" s="12"/>
      <c r="PHG105" s="12"/>
      <c r="PHH105" s="12"/>
      <c r="PHI105" s="12"/>
      <c r="PHJ105" s="12"/>
      <c r="PHK105" s="12"/>
      <c r="PHL105" s="12"/>
      <c r="PHM105" s="12"/>
      <c r="PHN105" s="12"/>
      <c r="PHO105" s="12"/>
      <c r="PHP105" s="12"/>
      <c r="PHQ105" s="12"/>
      <c r="PHR105" s="12"/>
      <c r="PHS105" s="12"/>
      <c r="PHT105" s="12"/>
      <c r="PHU105" s="12"/>
      <c r="PHV105" s="12"/>
      <c r="PHW105" s="12"/>
      <c r="PHX105" s="12"/>
      <c r="PHY105" s="12"/>
      <c r="PHZ105" s="12"/>
      <c r="PIA105" s="12"/>
      <c r="PIB105" s="12"/>
      <c r="PIC105" s="12"/>
      <c r="PID105" s="12"/>
      <c r="PIE105" s="12"/>
      <c r="PIF105" s="12"/>
      <c r="PIG105" s="12"/>
      <c r="PIH105" s="12"/>
      <c r="PII105" s="12"/>
      <c r="PIJ105" s="12"/>
      <c r="PIK105" s="12"/>
      <c r="PIL105" s="12"/>
      <c r="PIM105" s="12"/>
      <c r="PIN105" s="12"/>
      <c r="PIO105" s="12"/>
      <c r="PIP105" s="12"/>
      <c r="PIQ105" s="12"/>
      <c r="PIR105" s="12"/>
      <c r="PIS105" s="12"/>
      <c r="PIT105" s="12"/>
      <c r="PIU105" s="12"/>
      <c r="PIV105" s="12"/>
      <c r="PIW105" s="12"/>
      <c r="PIX105" s="12"/>
      <c r="PIY105" s="12"/>
      <c r="PIZ105" s="12"/>
      <c r="PJA105" s="12"/>
      <c r="PJB105" s="12"/>
      <c r="PJC105" s="12"/>
      <c r="PJD105" s="12"/>
      <c r="PJE105" s="12"/>
      <c r="PJF105" s="12"/>
      <c r="PJG105" s="12"/>
      <c r="PJH105" s="12"/>
      <c r="PJI105" s="12"/>
      <c r="PJJ105" s="12"/>
      <c r="PJK105" s="12"/>
      <c r="PJL105" s="12"/>
      <c r="PJM105" s="12"/>
      <c r="PJN105" s="12"/>
      <c r="PJO105" s="12"/>
      <c r="PJP105" s="12"/>
      <c r="PJQ105" s="12"/>
      <c r="PJR105" s="12"/>
      <c r="PJS105" s="12"/>
      <c r="PJT105" s="12"/>
      <c r="PJU105" s="12"/>
      <c r="PJV105" s="12"/>
      <c r="PJW105" s="12"/>
      <c r="PJX105" s="12"/>
      <c r="PJY105" s="12"/>
      <c r="PJZ105" s="12"/>
      <c r="PKA105" s="12"/>
      <c r="PKB105" s="12"/>
      <c r="PKC105" s="12"/>
      <c r="PKD105" s="12"/>
      <c r="PKE105" s="12"/>
      <c r="PKF105" s="12"/>
      <c r="PKG105" s="12"/>
      <c r="PKH105" s="12"/>
      <c r="PKI105" s="12"/>
      <c r="PKJ105" s="12"/>
      <c r="PKK105" s="12"/>
      <c r="PKL105" s="12"/>
      <c r="PKM105" s="12"/>
      <c r="PKN105" s="12"/>
      <c r="PKO105" s="12"/>
      <c r="PKP105" s="12"/>
      <c r="PKQ105" s="12"/>
      <c r="PKR105" s="12"/>
      <c r="PKS105" s="12"/>
      <c r="PKT105" s="12"/>
      <c r="PKU105" s="12"/>
      <c r="PKV105" s="12"/>
      <c r="PKW105" s="12"/>
      <c r="PKX105" s="12"/>
      <c r="PKY105" s="12"/>
      <c r="PKZ105" s="12"/>
      <c r="PLA105" s="12"/>
      <c r="PLB105" s="12"/>
      <c r="PLC105" s="12"/>
      <c r="PLD105" s="12"/>
      <c r="PLE105" s="12"/>
      <c r="PLF105" s="12"/>
      <c r="PLG105" s="12"/>
      <c r="PLH105" s="12"/>
      <c r="PLI105" s="12"/>
      <c r="PLJ105" s="12"/>
      <c r="PLK105" s="12"/>
      <c r="PLL105" s="12"/>
      <c r="PLM105" s="12"/>
      <c r="PLN105" s="12"/>
      <c r="PLO105" s="12"/>
      <c r="PLP105" s="12"/>
      <c r="PLQ105" s="12"/>
      <c r="PLR105" s="12"/>
      <c r="PLS105" s="12"/>
      <c r="PLT105" s="12"/>
      <c r="PLU105" s="12"/>
      <c r="PLV105" s="12"/>
      <c r="PLW105" s="12"/>
      <c r="PLX105" s="12"/>
      <c r="PLY105" s="12"/>
      <c r="PLZ105" s="12"/>
      <c r="PMA105" s="12"/>
      <c r="PMB105" s="12"/>
      <c r="PMC105" s="12"/>
      <c r="PMD105" s="12"/>
      <c r="PME105" s="12"/>
      <c r="PMF105" s="12"/>
      <c r="PMG105" s="12"/>
      <c r="PMH105" s="12"/>
      <c r="PMI105" s="12"/>
      <c r="PMJ105" s="12"/>
      <c r="PMK105" s="12"/>
      <c r="PML105" s="12"/>
      <c r="PMM105" s="12"/>
      <c r="PMN105" s="12"/>
      <c r="PMO105" s="12"/>
      <c r="PMP105" s="12"/>
      <c r="PMQ105" s="12"/>
      <c r="PMR105" s="12"/>
      <c r="PMS105" s="12"/>
      <c r="PMT105" s="12"/>
      <c r="PMU105" s="12"/>
      <c r="PMV105" s="12"/>
      <c r="PMW105" s="12"/>
      <c r="PMX105" s="12"/>
      <c r="PMY105" s="12"/>
      <c r="PMZ105" s="12"/>
      <c r="PNA105" s="12"/>
      <c r="PNB105" s="12"/>
      <c r="PNC105" s="12"/>
      <c r="PND105" s="12"/>
      <c r="PNE105" s="12"/>
      <c r="PNF105" s="12"/>
      <c r="PNG105" s="12"/>
      <c r="PNH105" s="12"/>
      <c r="PNI105" s="12"/>
      <c r="PNJ105" s="12"/>
      <c r="PNK105" s="12"/>
      <c r="PNL105" s="12"/>
      <c r="PNM105" s="12"/>
      <c r="PNN105" s="12"/>
      <c r="PNO105" s="12"/>
      <c r="PNP105" s="12"/>
      <c r="PNQ105" s="12"/>
      <c r="PNR105" s="12"/>
      <c r="PNS105" s="12"/>
      <c r="PNT105" s="12"/>
      <c r="PNU105" s="12"/>
      <c r="PNV105" s="12"/>
      <c r="PNW105" s="12"/>
      <c r="PNX105" s="12"/>
      <c r="PNY105" s="12"/>
      <c r="PNZ105" s="12"/>
      <c r="POA105" s="12"/>
      <c r="POB105" s="12"/>
      <c r="POC105" s="12"/>
      <c r="POD105" s="12"/>
      <c r="POE105" s="12"/>
      <c r="POF105" s="12"/>
      <c r="POG105" s="12"/>
      <c r="POH105" s="12"/>
      <c r="POI105" s="12"/>
      <c r="POJ105" s="12"/>
      <c r="POK105" s="12"/>
      <c r="POL105" s="12"/>
      <c r="POM105" s="12"/>
      <c r="PON105" s="12"/>
      <c r="POO105" s="12"/>
      <c r="POP105" s="12"/>
      <c r="POQ105" s="12"/>
      <c r="POR105" s="12"/>
      <c r="POS105" s="12"/>
      <c r="POT105" s="12"/>
      <c r="POU105" s="12"/>
      <c r="POV105" s="12"/>
      <c r="POW105" s="12"/>
      <c r="POX105" s="12"/>
      <c r="POY105" s="12"/>
      <c r="POZ105" s="12"/>
      <c r="PPA105" s="12"/>
      <c r="PPB105" s="12"/>
      <c r="PPC105" s="12"/>
      <c r="PPD105" s="12"/>
      <c r="PPE105" s="12"/>
      <c r="PPF105" s="12"/>
      <c r="PPG105" s="12"/>
      <c r="PPH105" s="12"/>
      <c r="PPI105" s="12"/>
      <c r="PPJ105" s="12"/>
      <c r="PPK105" s="12"/>
      <c r="PPL105" s="12"/>
      <c r="PPM105" s="12"/>
      <c r="PPN105" s="12"/>
      <c r="PPO105" s="12"/>
      <c r="PPP105" s="12"/>
      <c r="PPQ105" s="12"/>
      <c r="PPR105" s="12"/>
      <c r="PPS105" s="12"/>
      <c r="PPT105" s="12"/>
      <c r="PPU105" s="12"/>
      <c r="PPV105" s="12"/>
      <c r="PPW105" s="12"/>
      <c r="PPX105" s="12"/>
      <c r="PPY105" s="12"/>
      <c r="PPZ105" s="12"/>
      <c r="PQA105" s="12"/>
      <c r="PQB105" s="12"/>
      <c r="PQC105" s="12"/>
      <c r="PQD105" s="12"/>
      <c r="PQE105" s="12"/>
      <c r="PQF105" s="12"/>
      <c r="PQG105" s="12"/>
      <c r="PQH105" s="12"/>
      <c r="PQI105" s="12"/>
      <c r="PQJ105" s="12"/>
      <c r="PQK105" s="12"/>
      <c r="PQL105" s="12"/>
      <c r="PQM105" s="12"/>
      <c r="PQN105" s="12"/>
      <c r="PQO105" s="12"/>
      <c r="PQP105" s="12"/>
      <c r="PQQ105" s="12"/>
      <c r="PQR105" s="12"/>
      <c r="PQS105" s="12"/>
      <c r="PQT105" s="12"/>
      <c r="PQU105" s="12"/>
      <c r="PQV105" s="12"/>
      <c r="PQW105" s="12"/>
      <c r="PQX105" s="12"/>
      <c r="PQY105" s="12"/>
      <c r="PQZ105" s="12"/>
      <c r="PRA105" s="12"/>
      <c r="PRB105" s="12"/>
      <c r="PRC105" s="12"/>
      <c r="PRD105" s="12"/>
      <c r="PRE105" s="12"/>
      <c r="PRF105" s="12"/>
      <c r="PRG105" s="12"/>
      <c r="PRH105" s="12"/>
      <c r="PRI105" s="12"/>
      <c r="PRJ105" s="12"/>
      <c r="PRK105" s="12"/>
      <c r="PRL105" s="12"/>
      <c r="PRM105" s="12"/>
      <c r="PRN105" s="12"/>
      <c r="PRO105" s="12"/>
      <c r="PRP105" s="12"/>
      <c r="PRQ105" s="12"/>
      <c r="PRR105" s="12"/>
      <c r="PRS105" s="12"/>
      <c r="PRT105" s="12"/>
      <c r="PRU105" s="12"/>
      <c r="PRV105" s="12"/>
      <c r="PRW105" s="12"/>
      <c r="PRX105" s="12"/>
      <c r="PRY105" s="12"/>
      <c r="PRZ105" s="12"/>
      <c r="PSA105" s="12"/>
      <c r="PSB105" s="12"/>
      <c r="PSC105" s="12"/>
      <c r="PSD105" s="12"/>
      <c r="PSE105" s="12"/>
      <c r="PSF105" s="12"/>
      <c r="PSG105" s="12"/>
      <c r="PSH105" s="12"/>
      <c r="PSI105" s="12"/>
      <c r="PSJ105" s="12"/>
      <c r="PSK105" s="12"/>
      <c r="PSL105" s="12"/>
      <c r="PSM105" s="12"/>
      <c r="PSN105" s="12"/>
      <c r="PSO105" s="12"/>
      <c r="PSP105" s="12"/>
      <c r="PSQ105" s="12"/>
      <c r="PSR105" s="12"/>
      <c r="PSS105" s="12"/>
      <c r="PST105" s="12"/>
      <c r="PSU105" s="12"/>
      <c r="PSV105" s="12"/>
      <c r="PSW105" s="12"/>
      <c r="PSX105" s="12"/>
      <c r="PSY105" s="12"/>
      <c r="PSZ105" s="12"/>
      <c r="PTA105" s="12"/>
      <c r="PTB105" s="12"/>
      <c r="PTC105" s="12"/>
      <c r="PTD105" s="12"/>
      <c r="PTE105" s="12"/>
      <c r="PTF105" s="12"/>
      <c r="PTG105" s="12"/>
      <c r="PTH105" s="12"/>
      <c r="PTI105" s="12"/>
      <c r="PTJ105" s="12"/>
      <c r="PTK105" s="12"/>
      <c r="PTL105" s="12"/>
      <c r="PTM105" s="12"/>
      <c r="PTN105" s="12"/>
      <c r="PTO105" s="12"/>
      <c r="PTP105" s="12"/>
      <c r="PTQ105" s="12"/>
      <c r="PTR105" s="12"/>
      <c r="PTS105" s="12"/>
      <c r="PTT105" s="12"/>
      <c r="PTU105" s="12"/>
      <c r="PTV105" s="12"/>
      <c r="PTW105" s="12"/>
      <c r="PTX105" s="12"/>
      <c r="PTY105" s="12"/>
      <c r="PTZ105" s="12"/>
      <c r="PUA105" s="12"/>
      <c r="PUB105" s="12"/>
      <c r="PUC105" s="12"/>
      <c r="PUD105" s="12"/>
      <c r="PUE105" s="12"/>
      <c r="PUF105" s="12"/>
      <c r="PUG105" s="12"/>
      <c r="PUH105" s="12"/>
      <c r="PUI105" s="12"/>
      <c r="PUJ105" s="12"/>
      <c r="PUK105" s="12"/>
      <c r="PUL105" s="12"/>
      <c r="PUM105" s="12"/>
      <c r="PUN105" s="12"/>
      <c r="PUO105" s="12"/>
      <c r="PUP105" s="12"/>
      <c r="PUQ105" s="12"/>
      <c r="PUR105" s="12"/>
      <c r="PUS105" s="12"/>
      <c r="PUT105" s="12"/>
      <c r="PUU105" s="12"/>
      <c r="PUV105" s="12"/>
      <c r="PUW105" s="12"/>
      <c r="PUX105" s="12"/>
      <c r="PUY105" s="12"/>
      <c r="PUZ105" s="12"/>
      <c r="PVA105" s="12"/>
      <c r="PVB105" s="12"/>
      <c r="PVC105" s="12"/>
      <c r="PVD105" s="12"/>
      <c r="PVE105" s="12"/>
      <c r="PVF105" s="12"/>
      <c r="PVG105" s="12"/>
      <c r="PVH105" s="12"/>
      <c r="PVI105" s="12"/>
      <c r="PVJ105" s="12"/>
      <c r="PVK105" s="12"/>
      <c r="PVL105" s="12"/>
      <c r="PVM105" s="12"/>
      <c r="PVN105" s="12"/>
      <c r="PVO105" s="12"/>
      <c r="PVP105" s="12"/>
      <c r="PVQ105" s="12"/>
      <c r="PVR105" s="12"/>
      <c r="PVS105" s="12"/>
      <c r="PVT105" s="12"/>
      <c r="PVU105" s="12"/>
      <c r="PVV105" s="12"/>
      <c r="PVW105" s="12"/>
      <c r="PVX105" s="12"/>
      <c r="PVY105" s="12"/>
      <c r="PVZ105" s="12"/>
      <c r="PWA105" s="12"/>
      <c r="PWB105" s="12"/>
      <c r="PWC105" s="12"/>
      <c r="PWD105" s="12"/>
      <c r="PWE105" s="12"/>
      <c r="PWF105" s="12"/>
      <c r="PWG105" s="12"/>
      <c r="PWH105" s="12"/>
      <c r="PWI105" s="12"/>
      <c r="PWJ105" s="12"/>
      <c r="PWK105" s="12"/>
      <c r="PWL105" s="12"/>
      <c r="PWM105" s="12"/>
      <c r="PWN105" s="12"/>
      <c r="PWO105" s="12"/>
      <c r="PWP105" s="12"/>
      <c r="PWQ105" s="12"/>
      <c r="PWR105" s="12"/>
      <c r="PWS105" s="12"/>
      <c r="PWT105" s="12"/>
      <c r="PWU105" s="12"/>
      <c r="PWV105" s="12"/>
      <c r="PWW105" s="12"/>
      <c r="PWX105" s="12"/>
      <c r="PWY105" s="12"/>
      <c r="PWZ105" s="12"/>
      <c r="PXA105" s="12"/>
      <c r="PXB105" s="12"/>
      <c r="PXC105" s="12"/>
      <c r="PXD105" s="12"/>
      <c r="PXE105" s="12"/>
      <c r="PXF105" s="12"/>
      <c r="PXG105" s="12"/>
      <c r="PXH105" s="12"/>
      <c r="PXI105" s="12"/>
      <c r="PXJ105" s="12"/>
      <c r="PXK105" s="12"/>
      <c r="PXL105" s="12"/>
      <c r="PXM105" s="12"/>
      <c r="PXN105" s="12"/>
      <c r="PXO105" s="12"/>
      <c r="PXP105" s="12"/>
      <c r="PXQ105" s="12"/>
      <c r="PXR105" s="12"/>
      <c r="PXS105" s="12"/>
      <c r="PXT105" s="12"/>
      <c r="PXU105" s="12"/>
      <c r="PXV105" s="12"/>
      <c r="PXW105" s="12"/>
      <c r="PXX105" s="12"/>
      <c r="PXY105" s="12"/>
      <c r="PXZ105" s="12"/>
      <c r="PYA105" s="12"/>
      <c r="PYB105" s="12"/>
      <c r="PYC105" s="12"/>
      <c r="PYD105" s="12"/>
      <c r="PYE105" s="12"/>
      <c r="PYF105" s="12"/>
      <c r="PYG105" s="12"/>
      <c r="PYH105" s="12"/>
      <c r="PYI105" s="12"/>
      <c r="PYJ105" s="12"/>
      <c r="PYK105" s="12"/>
      <c r="PYL105" s="12"/>
      <c r="PYM105" s="12"/>
      <c r="PYN105" s="12"/>
      <c r="PYO105" s="12"/>
      <c r="PYP105" s="12"/>
      <c r="PYQ105" s="12"/>
      <c r="PYR105" s="12"/>
      <c r="PYS105" s="12"/>
      <c r="PYT105" s="12"/>
      <c r="PYU105" s="12"/>
      <c r="PYV105" s="12"/>
      <c r="PYW105" s="12"/>
      <c r="PYX105" s="12"/>
      <c r="PYY105" s="12"/>
      <c r="PYZ105" s="12"/>
      <c r="PZA105" s="12"/>
      <c r="PZB105" s="12"/>
      <c r="PZC105" s="12"/>
      <c r="PZD105" s="12"/>
      <c r="PZE105" s="12"/>
      <c r="PZF105" s="12"/>
      <c r="PZG105" s="12"/>
      <c r="PZH105" s="12"/>
      <c r="PZI105" s="12"/>
      <c r="PZJ105" s="12"/>
      <c r="PZK105" s="12"/>
      <c r="PZL105" s="12"/>
      <c r="PZM105" s="12"/>
      <c r="PZN105" s="12"/>
      <c r="PZO105" s="12"/>
      <c r="PZP105" s="12"/>
      <c r="PZQ105" s="12"/>
      <c r="PZR105" s="12"/>
      <c r="PZS105" s="12"/>
      <c r="PZT105" s="12"/>
      <c r="PZU105" s="12"/>
      <c r="PZV105" s="12"/>
      <c r="PZW105" s="12"/>
      <c r="PZX105" s="12"/>
      <c r="PZY105" s="12"/>
      <c r="PZZ105" s="12"/>
      <c r="QAA105" s="12"/>
      <c r="QAB105" s="12"/>
      <c r="QAC105" s="12"/>
      <c r="QAD105" s="12"/>
      <c r="QAE105" s="12"/>
      <c r="QAF105" s="12"/>
      <c r="QAG105" s="12"/>
      <c r="QAH105" s="12"/>
      <c r="QAI105" s="12"/>
      <c r="QAJ105" s="12"/>
      <c r="QAK105" s="12"/>
      <c r="QAL105" s="12"/>
      <c r="QAM105" s="12"/>
      <c r="QAN105" s="12"/>
      <c r="QAO105" s="12"/>
      <c r="QAP105" s="12"/>
      <c r="QAQ105" s="12"/>
      <c r="QAR105" s="12"/>
      <c r="QAS105" s="12"/>
      <c r="QAT105" s="12"/>
      <c r="QAU105" s="12"/>
      <c r="QAV105" s="12"/>
      <c r="QAW105" s="12"/>
      <c r="QAX105" s="12"/>
      <c r="QAY105" s="12"/>
      <c r="QAZ105" s="12"/>
      <c r="QBA105" s="12"/>
      <c r="QBB105" s="12"/>
      <c r="QBC105" s="12"/>
      <c r="QBD105" s="12"/>
      <c r="QBE105" s="12"/>
      <c r="QBF105" s="12"/>
      <c r="QBG105" s="12"/>
      <c r="QBH105" s="12"/>
      <c r="QBI105" s="12"/>
      <c r="QBJ105" s="12"/>
      <c r="QBK105" s="12"/>
      <c r="QBL105" s="12"/>
      <c r="QBM105" s="12"/>
      <c r="QBN105" s="12"/>
      <c r="QBO105" s="12"/>
      <c r="QBP105" s="12"/>
      <c r="QBQ105" s="12"/>
      <c r="QBR105" s="12"/>
      <c r="QBS105" s="12"/>
      <c r="QBT105" s="12"/>
      <c r="QBU105" s="12"/>
      <c r="QBV105" s="12"/>
      <c r="QBW105" s="12"/>
      <c r="QBX105" s="12"/>
      <c r="QBY105" s="12"/>
      <c r="QBZ105" s="12"/>
      <c r="QCA105" s="12"/>
      <c r="QCB105" s="12"/>
      <c r="QCC105" s="12"/>
      <c r="QCD105" s="12"/>
      <c r="QCE105" s="12"/>
      <c r="QCF105" s="12"/>
      <c r="QCG105" s="12"/>
      <c r="QCH105" s="12"/>
      <c r="QCI105" s="12"/>
      <c r="QCJ105" s="12"/>
      <c r="QCK105" s="12"/>
      <c r="QCL105" s="12"/>
      <c r="QCM105" s="12"/>
      <c r="QCN105" s="12"/>
      <c r="QCO105" s="12"/>
      <c r="QCP105" s="12"/>
      <c r="QCQ105" s="12"/>
      <c r="QCR105" s="12"/>
      <c r="QCS105" s="12"/>
      <c r="QCT105" s="12"/>
      <c r="QCU105" s="12"/>
      <c r="QCV105" s="12"/>
      <c r="QCW105" s="12"/>
      <c r="QCX105" s="12"/>
      <c r="QCY105" s="12"/>
      <c r="QCZ105" s="12"/>
      <c r="QDA105" s="12"/>
      <c r="QDB105" s="12"/>
      <c r="QDC105" s="12"/>
      <c r="QDD105" s="12"/>
      <c r="QDE105" s="12"/>
      <c r="QDF105" s="12"/>
      <c r="QDG105" s="12"/>
      <c r="QDH105" s="12"/>
      <c r="QDI105" s="12"/>
      <c r="QDJ105" s="12"/>
      <c r="QDK105" s="12"/>
      <c r="QDL105" s="12"/>
      <c r="QDM105" s="12"/>
      <c r="QDN105" s="12"/>
      <c r="QDO105" s="12"/>
      <c r="QDP105" s="12"/>
      <c r="QDQ105" s="12"/>
      <c r="QDR105" s="12"/>
      <c r="QDS105" s="12"/>
      <c r="QDT105" s="12"/>
      <c r="QDU105" s="12"/>
      <c r="QDV105" s="12"/>
      <c r="QDW105" s="12"/>
      <c r="QDX105" s="12"/>
      <c r="QDY105" s="12"/>
      <c r="QDZ105" s="12"/>
      <c r="QEA105" s="12"/>
      <c r="QEB105" s="12"/>
      <c r="QEC105" s="12"/>
      <c r="QED105" s="12"/>
      <c r="QEE105" s="12"/>
      <c r="QEF105" s="12"/>
      <c r="QEG105" s="12"/>
      <c r="QEH105" s="12"/>
      <c r="QEI105" s="12"/>
      <c r="QEJ105" s="12"/>
      <c r="QEK105" s="12"/>
      <c r="QEL105" s="12"/>
      <c r="QEM105" s="12"/>
      <c r="QEN105" s="12"/>
      <c r="QEO105" s="12"/>
      <c r="QEP105" s="12"/>
      <c r="QEQ105" s="12"/>
      <c r="QER105" s="12"/>
      <c r="QES105" s="12"/>
      <c r="QET105" s="12"/>
      <c r="QEU105" s="12"/>
      <c r="QEV105" s="12"/>
      <c r="QEW105" s="12"/>
      <c r="QEX105" s="12"/>
      <c r="QEY105" s="12"/>
      <c r="QEZ105" s="12"/>
      <c r="QFA105" s="12"/>
      <c r="QFB105" s="12"/>
      <c r="QFC105" s="12"/>
      <c r="QFD105" s="12"/>
      <c r="QFE105" s="12"/>
      <c r="QFF105" s="12"/>
      <c r="QFG105" s="12"/>
      <c r="QFH105" s="12"/>
      <c r="QFI105" s="12"/>
      <c r="QFJ105" s="12"/>
      <c r="QFK105" s="12"/>
      <c r="QFL105" s="12"/>
      <c r="QFM105" s="12"/>
      <c r="QFN105" s="12"/>
      <c r="QFO105" s="12"/>
      <c r="QFP105" s="12"/>
      <c r="QFQ105" s="12"/>
      <c r="QFR105" s="12"/>
      <c r="QFS105" s="12"/>
      <c r="QFT105" s="12"/>
      <c r="QFU105" s="12"/>
      <c r="QFV105" s="12"/>
      <c r="QFW105" s="12"/>
      <c r="QFX105" s="12"/>
      <c r="QFY105" s="12"/>
      <c r="QFZ105" s="12"/>
      <c r="QGA105" s="12"/>
      <c r="QGB105" s="12"/>
      <c r="QGC105" s="12"/>
      <c r="QGD105" s="12"/>
      <c r="QGE105" s="12"/>
      <c r="QGF105" s="12"/>
      <c r="QGG105" s="12"/>
      <c r="QGH105" s="12"/>
      <c r="QGI105" s="12"/>
      <c r="QGJ105" s="12"/>
      <c r="QGK105" s="12"/>
      <c r="QGL105" s="12"/>
      <c r="QGM105" s="12"/>
      <c r="QGN105" s="12"/>
      <c r="QGO105" s="12"/>
      <c r="QGP105" s="12"/>
      <c r="QGQ105" s="12"/>
      <c r="QGR105" s="12"/>
      <c r="QGS105" s="12"/>
      <c r="QGT105" s="12"/>
      <c r="QGU105" s="12"/>
      <c r="QGV105" s="12"/>
      <c r="QGW105" s="12"/>
      <c r="QGX105" s="12"/>
      <c r="QGY105" s="12"/>
      <c r="QGZ105" s="12"/>
      <c r="QHA105" s="12"/>
      <c r="QHB105" s="12"/>
      <c r="QHC105" s="12"/>
      <c r="QHD105" s="12"/>
      <c r="QHE105" s="12"/>
      <c r="QHF105" s="12"/>
      <c r="QHG105" s="12"/>
      <c r="QHH105" s="12"/>
      <c r="QHI105" s="12"/>
      <c r="QHJ105" s="12"/>
      <c r="QHK105" s="12"/>
      <c r="QHL105" s="12"/>
      <c r="QHM105" s="12"/>
      <c r="QHN105" s="12"/>
      <c r="QHO105" s="12"/>
      <c r="QHP105" s="12"/>
      <c r="QHQ105" s="12"/>
      <c r="QHR105" s="12"/>
      <c r="QHS105" s="12"/>
      <c r="QHT105" s="12"/>
      <c r="QHU105" s="12"/>
      <c r="QHV105" s="12"/>
      <c r="QHW105" s="12"/>
      <c r="QHX105" s="12"/>
      <c r="QHY105" s="12"/>
      <c r="QHZ105" s="12"/>
      <c r="QIA105" s="12"/>
      <c r="QIB105" s="12"/>
      <c r="QIC105" s="12"/>
      <c r="QID105" s="12"/>
      <c r="QIE105" s="12"/>
      <c r="QIF105" s="12"/>
      <c r="QIG105" s="12"/>
      <c r="QIH105" s="12"/>
      <c r="QII105" s="12"/>
      <c r="QIJ105" s="12"/>
      <c r="QIK105" s="12"/>
      <c r="QIL105" s="12"/>
      <c r="QIM105" s="12"/>
      <c r="QIN105" s="12"/>
      <c r="QIO105" s="12"/>
      <c r="QIP105" s="12"/>
      <c r="QIQ105" s="12"/>
      <c r="QIR105" s="12"/>
      <c r="QIS105" s="12"/>
      <c r="QIT105" s="12"/>
      <c r="QIU105" s="12"/>
      <c r="QIV105" s="12"/>
      <c r="QIW105" s="12"/>
      <c r="QIX105" s="12"/>
      <c r="QIY105" s="12"/>
      <c r="QIZ105" s="12"/>
      <c r="QJA105" s="12"/>
      <c r="QJB105" s="12"/>
      <c r="QJC105" s="12"/>
      <c r="QJD105" s="12"/>
      <c r="QJE105" s="12"/>
      <c r="QJF105" s="12"/>
      <c r="QJG105" s="12"/>
      <c r="QJH105" s="12"/>
      <c r="QJI105" s="12"/>
      <c r="QJJ105" s="12"/>
      <c r="QJK105" s="12"/>
      <c r="QJL105" s="12"/>
      <c r="QJM105" s="12"/>
      <c r="QJN105" s="12"/>
      <c r="QJO105" s="12"/>
      <c r="QJP105" s="12"/>
      <c r="QJQ105" s="12"/>
      <c r="QJR105" s="12"/>
      <c r="QJS105" s="12"/>
      <c r="QJT105" s="12"/>
      <c r="QJU105" s="12"/>
      <c r="QJV105" s="12"/>
      <c r="QJW105" s="12"/>
      <c r="QJX105" s="12"/>
      <c r="QJY105" s="12"/>
      <c r="QJZ105" s="12"/>
      <c r="QKA105" s="12"/>
      <c r="QKB105" s="12"/>
      <c r="QKC105" s="12"/>
      <c r="QKD105" s="12"/>
      <c r="QKE105" s="12"/>
      <c r="QKF105" s="12"/>
      <c r="QKG105" s="12"/>
      <c r="QKH105" s="12"/>
      <c r="QKI105" s="12"/>
      <c r="QKJ105" s="12"/>
      <c r="QKK105" s="12"/>
      <c r="QKL105" s="12"/>
      <c r="QKM105" s="12"/>
      <c r="QKN105" s="12"/>
      <c r="QKO105" s="12"/>
      <c r="QKP105" s="12"/>
      <c r="QKQ105" s="12"/>
      <c r="QKR105" s="12"/>
      <c r="QKS105" s="12"/>
      <c r="QKT105" s="12"/>
      <c r="QKU105" s="12"/>
      <c r="QKV105" s="12"/>
      <c r="QKW105" s="12"/>
      <c r="QKX105" s="12"/>
      <c r="QKY105" s="12"/>
      <c r="QKZ105" s="12"/>
      <c r="QLA105" s="12"/>
      <c r="QLB105" s="12"/>
      <c r="QLC105" s="12"/>
      <c r="QLD105" s="12"/>
      <c r="QLE105" s="12"/>
      <c r="QLF105" s="12"/>
      <c r="QLG105" s="12"/>
      <c r="QLH105" s="12"/>
      <c r="QLI105" s="12"/>
      <c r="QLJ105" s="12"/>
      <c r="QLK105" s="12"/>
      <c r="QLL105" s="12"/>
      <c r="QLM105" s="12"/>
      <c r="QLN105" s="12"/>
      <c r="QLO105" s="12"/>
      <c r="QLP105" s="12"/>
      <c r="QLQ105" s="12"/>
      <c r="QLR105" s="12"/>
      <c r="QLS105" s="12"/>
      <c r="QLT105" s="12"/>
      <c r="QLU105" s="12"/>
      <c r="QLV105" s="12"/>
      <c r="QLW105" s="12"/>
      <c r="QLX105" s="12"/>
      <c r="QLY105" s="12"/>
      <c r="QLZ105" s="12"/>
      <c r="QMA105" s="12"/>
      <c r="QMB105" s="12"/>
      <c r="QMC105" s="12"/>
      <c r="QMD105" s="12"/>
      <c r="QME105" s="12"/>
      <c r="QMF105" s="12"/>
      <c r="QMG105" s="12"/>
      <c r="QMH105" s="12"/>
      <c r="QMI105" s="12"/>
      <c r="QMJ105" s="12"/>
      <c r="QMK105" s="12"/>
      <c r="QML105" s="12"/>
      <c r="QMM105" s="12"/>
      <c r="QMN105" s="12"/>
      <c r="QMO105" s="12"/>
      <c r="QMP105" s="12"/>
      <c r="QMQ105" s="12"/>
      <c r="QMR105" s="12"/>
      <c r="QMS105" s="12"/>
      <c r="QMT105" s="12"/>
      <c r="QMU105" s="12"/>
      <c r="QMV105" s="12"/>
      <c r="QMW105" s="12"/>
      <c r="QMX105" s="12"/>
      <c r="QMY105" s="12"/>
      <c r="QMZ105" s="12"/>
      <c r="QNA105" s="12"/>
      <c r="QNB105" s="12"/>
      <c r="QNC105" s="12"/>
      <c r="QND105" s="12"/>
      <c r="QNE105" s="12"/>
      <c r="QNF105" s="12"/>
      <c r="QNG105" s="12"/>
      <c r="QNH105" s="12"/>
      <c r="QNI105" s="12"/>
      <c r="QNJ105" s="12"/>
      <c r="QNK105" s="12"/>
      <c r="QNL105" s="12"/>
      <c r="QNM105" s="12"/>
      <c r="QNN105" s="12"/>
      <c r="QNO105" s="12"/>
      <c r="QNP105" s="12"/>
      <c r="QNQ105" s="12"/>
      <c r="QNR105" s="12"/>
      <c r="QNS105" s="12"/>
      <c r="QNT105" s="12"/>
      <c r="QNU105" s="12"/>
      <c r="QNV105" s="12"/>
      <c r="QNW105" s="12"/>
      <c r="QNX105" s="12"/>
      <c r="QNY105" s="12"/>
      <c r="QNZ105" s="12"/>
      <c r="QOA105" s="12"/>
      <c r="QOB105" s="12"/>
      <c r="QOC105" s="12"/>
      <c r="QOD105" s="12"/>
      <c r="QOE105" s="12"/>
      <c r="QOF105" s="12"/>
      <c r="QOG105" s="12"/>
      <c r="QOH105" s="12"/>
      <c r="QOI105" s="12"/>
      <c r="QOJ105" s="12"/>
      <c r="QOK105" s="12"/>
      <c r="QOL105" s="12"/>
      <c r="QOM105" s="12"/>
      <c r="QON105" s="12"/>
      <c r="QOO105" s="12"/>
      <c r="QOP105" s="12"/>
      <c r="QOQ105" s="12"/>
      <c r="QOR105" s="12"/>
      <c r="QOS105" s="12"/>
      <c r="QOT105" s="12"/>
      <c r="QOU105" s="12"/>
      <c r="QOV105" s="12"/>
      <c r="QOW105" s="12"/>
      <c r="QOX105" s="12"/>
      <c r="QOY105" s="12"/>
      <c r="QOZ105" s="12"/>
      <c r="QPA105" s="12"/>
      <c r="QPB105" s="12"/>
      <c r="QPC105" s="12"/>
      <c r="QPD105" s="12"/>
      <c r="QPE105" s="12"/>
      <c r="QPF105" s="12"/>
      <c r="QPG105" s="12"/>
      <c r="QPH105" s="12"/>
      <c r="QPI105" s="12"/>
      <c r="QPJ105" s="12"/>
      <c r="QPK105" s="12"/>
      <c r="QPL105" s="12"/>
      <c r="QPM105" s="12"/>
      <c r="QPN105" s="12"/>
      <c r="QPO105" s="12"/>
      <c r="QPP105" s="12"/>
      <c r="QPQ105" s="12"/>
      <c r="QPR105" s="12"/>
      <c r="QPS105" s="12"/>
      <c r="QPT105" s="12"/>
      <c r="QPU105" s="12"/>
      <c r="QPV105" s="12"/>
      <c r="QPW105" s="12"/>
      <c r="QPX105" s="12"/>
      <c r="QPY105" s="12"/>
      <c r="QPZ105" s="12"/>
      <c r="QQA105" s="12"/>
      <c r="QQB105" s="12"/>
      <c r="QQC105" s="12"/>
      <c r="QQD105" s="12"/>
      <c r="QQE105" s="12"/>
      <c r="QQF105" s="12"/>
      <c r="QQG105" s="12"/>
      <c r="QQH105" s="12"/>
      <c r="QQI105" s="12"/>
      <c r="QQJ105" s="12"/>
      <c r="QQK105" s="12"/>
      <c r="QQL105" s="12"/>
      <c r="QQM105" s="12"/>
      <c r="QQN105" s="12"/>
      <c r="QQO105" s="12"/>
      <c r="QQP105" s="12"/>
      <c r="QQQ105" s="12"/>
      <c r="QQR105" s="12"/>
      <c r="QQS105" s="12"/>
      <c r="QQT105" s="12"/>
      <c r="QQU105" s="12"/>
      <c r="QQV105" s="12"/>
      <c r="QQW105" s="12"/>
      <c r="QQX105" s="12"/>
      <c r="QQY105" s="12"/>
      <c r="QQZ105" s="12"/>
      <c r="QRA105" s="12"/>
      <c r="QRB105" s="12"/>
      <c r="QRC105" s="12"/>
      <c r="QRD105" s="12"/>
      <c r="QRE105" s="12"/>
      <c r="QRF105" s="12"/>
      <c r="QRG105" s="12"/>
      <c r="QRH105" s="12"/>
      <c r="QRI105" s="12"/>
      <c r="QRJ105" s="12"/>
      <c r="QRK105" s="12"/>
      <c r="QRL105" s="12"/>
      <c r="QRM105" s="12"/>
      <c r="QRN105" s="12"/>
      <c r="QRO105" s="12"/>
      <c r="QRP105" s="12"/>
      <c r="QRQ105" s="12"/>
      <c r="QRR105" s="12"/>
      <c r="QRS105" s="12"/>
      <c r="QRT105" s="12"/>
      <c r="QRU105" s="12"/>
      <c r="QRV105" s="12"/>
      <c r="QRW105" s="12"/>
      <c r="QRX105" s="12"/>
      <c r="QRY105" s="12"/>
      <c r="QRZ105" s="12"/>
      <c r="QSA105" s="12"/>
      <c r="QSB105" s="12"/>
      <c r="QSC105" s="12"/>
      <c r="QSD105" s="12"/>
      <c r="QSE105" s="12"/>
      <c r="QSF105" s="12"/>
      <c r="QSG105" s="12"/>
      <c r="QSH105" s="12"/>
      <c r="QSI105" s="12"/>
      <c r="QSJ105" s="12"/>
      <c r="QSK105" s="12"/>
      <c r="QSL105" s="12"/>
      <c r="QSM105" s="12"/>
      <c r="QSN105" s="12"/>
      <c r="QSO105" s="12"/>
      <c r="QSP105" s="12"/>
      <c r="QSQ105" s="12"/>
      <c r="QSR105" s="12"/>
      <c r="QSS105" s="12"/>
      <c r="QST105" s="12"/>
      <c r="QSU105" s="12"/>
      <c r="QSV105" s="12"/>
      <c r="QSW105" s="12"/>
      <c r="QSX105" s="12"/>
      <c r="QSY105" s="12"/>
      <c r="QSZ105" s="12"/>
      <c r="QTA105" s="12"/>
      <c r="QTB105" s="12"/>
      <c r="QTC105" s="12"/>
      <c r="QTD105" s="12"/>
      <c r="QTE105" s="12"/>
      <c r="QTF105" s="12"/>
      <c r="QTG105" s="12"/>
      <c r="QTH105" s="12"/>
      <c r="QTI105" s="12"/>
      <c r="QTJ105" s="12"/>
      <c r="QTK105" s="12"/>
      <c r="QTL105" s="12"/>
      <c r="QTM105" s="12"/>
      <c r="QTN105" s="12"/>
      <c r="QTO105" s="12"/>
      <c r="QTP105" s="12"/>
      <c r="QTQ105" s="12"/>
      <c r="QTR105" s="12"/>
      <c r="QTS105" s="12"/>
      <c r="QTT105" s="12"/>
      <c r="QTU105" s="12"/>
      <c r="QTV105" s="12"/>
      <c r="QTW105" s="12"/>
      <c r="QTX105" s="12"/>
      <c r="QTY105" s="12"/>
      <c r="QTZ105" s="12"/>
      <c r="QUA105" s="12"/>
      <c r="QUB105" s="12"/>
      <c r="QUC105" s="12"/>
      <c r="QUD105" s="12"/>
      <c r="QUE105" s="12"/>
      <c r="QUF105" s="12"/>
      <c r="QUG105" s="12"/>
      <c r="QUH105" s="12"/>
      <c r="QUI105" s="12"/>
      <c r="QUJ105" s="12"/>
      <c r="QUK105" s="12"/>
      <c r="QUL105" s="12"/>
      <c r="QUM105" s="12"/>
      <c r="QUN105" s="12"/>
      <c r="QUO105" s="12"/>
      <c r="QUP105" s="12"/>
      <c r="QUQ105" s="12"/>
      <c r="QUR105" s="12"/>
      <c r="QUS105" s="12"/>
      <c r="QUT105" s="12"/>
      <c r="QUU105" s="12"/>
      <c r="QUV105" s="12"/>
      <c r="QUW105" s="12"/>
      <c r="QUX105" s="12"/>
      <c r="QUY105" s="12"/>
      <c r="QUZ105" s="12"/>
      <c r="QVA105" s="12"/>
      <c r="QVB105" s="12"/>
      <c r="QVC105" s="12"/>
      <c r="QVD105" s="12"/>
      <c r="QVE105" s="12"/>
      <c r="QVF105" s="12"/>
      <c r="QVG105" s="12"/>
      <c r="QVH105" s="12"/>
      <c r="QVI105" s="12"/>
      <c r="QVJ105" s="12"/>
      <c r="QVK105" s="12"/>
      <c r="QVL105" s="12"/>
      <c r="QVM105" s="12"/>
      <c r="QVN105" s="12"/>
      <c r="QVO105" s="12"/>
      <c r="QVP105" s="12"/>
      <c r="QVQ105" s="12"/>
      <c r="QVR105" s="12"/>
      <c r="QVS105" s="12"/>
      <c r="QVT105" s="12"/>
      <c r="QVU105" s="12"/>
      <c r="QVV105" s="12"/>
      <c r="QVW105" s="12"/>
      <c r="QVX105" s="12"/>
      <c r="QVY105" s="12"/>
      <c r="QVZ105" s="12"/>
      <c r="QWA105" s="12"/>
      <c r="QWB105" s="12"/>
      <c r="QWC105" s="12"/>
      <c r="QWD105" s="12"/>
      <c r="QWE105" s="12"/>
      <c r="QWF105" s="12"/>
      <c r="QWG105" s="12"/>
      <c r="QWH105" s="12"/>
      <c r="QWI105" s="12"/>
      <c r="QWJ105" s="12"/>
      <c r="QWK105" s="12"/>
      <c r="QWL105" s="12"/>
      <c r="QWM105" s="12"/>
      <c r="QWN105" s="12"/>
      <c r="QWO105" s="12"/>
      <c r="QWP105" s="12"/>
      <c r="QWQ105" s="12"/>
      <c r="QWR105" s="12"/>
      <c r="QWS105" s="12"/>
      <c r="QWT105" s="12"/>
      <c r="QWU105" s="12"/>
      <c r="QWV105" s="12"/>
      <c r="QWW105" s="12"/>
      <c r="QWX105" s="12"/>
      <c r="QWY105" s="12"/>
      <c r="QWZ105" s="12"/>
      <c r="QXA105" s="12"/>
      <c r="QXB105" s="12"/>
      <c r="QXC105" s="12"/>
      <c r="QXD105" s="12"/>
      <c r="QXE105" s="12"/>
      <c r="QXF105" s="12"/>
      <c r="QXG105" s="12"/>
      <c r="QXH105" s="12"/>
      <c r="QXI105" s="12"/>
      <c r="QXJ105" s="12"/>
      <c r="QXK105" s="12"/>
      <c r="QXL105" s="12"/>
      <c r="QXM105" s="12"/>
      <c r="QXN105" s="12"/>
      <c r="QXO105" s="12"/>
      <c r="QXP105" s="12"/>
      <c r="QXQ105" s="12"/>
      <c r="QXR105" s="12"/>
      <c r="QXS105" s="12"/>
      <c r="QXT105" s="12"/>
      <c r="QXU105" s="12"/>
      <c r="QXV105" s="12"/>
      <c r="QXW105" s="12"/>
      <c r="QXX105" s="12"/>
      <c r="QXY105" s="12"/>
      <c r="QXZ105" s="12"/>
      <c r="QYA105" s="12"/>
      <c r="QYB105" s="12"/>
      <c r="QYC105" s="12"/>
      <c r="QYD105" s="12"/>
      <c r="QYE105" s="12"/>
      <c r="QYF105" s="12"/>
      <c r="QYG105" s="12"/>
      <c r="QYH105" s="12"/>
      <c r="QYI105" s="12"/>
      <c r="QYJ105" s="12"/>
      <c r="QYK105" s="12"/>
      <c r="QYL105" s="12"/>
      <c r="QYM105" s="12"/>
      <c r="QYN105" s="12"/>
      <c r="QYO105" s="12"/>
      <c r="QYP105" s="12"/>
      <c r="QYQ105" s="12"/>
      <c r="QYR105" s="12"/>
      <c r="QYS105" s="12"/>
      <c r="QYT105" s="12"/>
      <c r="QYU105" s="12"/>
      <c r="QYV105" s="12"/>
      <c r="QYW105" s="12"/>
      <c r="QYX105" s="12"/>
      <c r="QYY105" s="12"/>
      <c r="QYZ105" s="12"/>
      <c r="QZA105" s="12"/>
      <c r="QZB105" s="12"/>
      <c r="QZC105" s="12"/>
      <c r="QZD105" s="12"/>
      <c r="QZE105" s="12"/>
      <c r="QZF105" s="12"/>
      <c r="QZG105" s="12"/>
      <c r="QZH105" s="12"/>
      <c r="QZI105" s="12"/>
      <c r="QZJ105" s="12"/>
      <c r="QZK105" s="12"/>
      <c r="QZL105" s="12"/>
      <c r="QZM105" s="12"/>
      <c r="QZN105" s="12"/>
      <c r="QZO105" s="12"/>
      <c r="QZP105" s="12"/>
      <c r="QZQ105" s="12"/>
      <c r="QZR105" s="12"/>
      <c r="QZS105" s="12"/>
      <c r="QZT105" s="12"/>
      <c r="QZU105" s="12"/>
      <c r="QZV105" s="12"/>
      <c r="QZW105" s="12"/>
      <c r="QZX105" s="12"/>
      <c r="QZY105" s="12"/>
      <c r="QZZ105" s="12"/>
      <c r="RAA105" s="12"/>
      <c r="RAB105" s="12"/>
      <c r="RAC105" s="12"/>
      <c r="RAD105" s="12"/>
      <c r="RAE105" s="12"/>
      <c r="RAF105" s="12"/>
      <c r="RAG105" s="12"/>
      <c r="RAH105" s="12"/>
      <c r="RAI105" s="12"/>
      <c r="RAJ105" s="12"/>
      <c r="RAK105" s="12"/>
      <c r="RAL105" s="12"/>
      <c r="RAM105" s="12"/>
      <c r="RAN105" s="12"/>
      <c r="RAO105" s="12"/>
      <c r="RAP105" s="12"/>
      <c r="RAQ105" s="12"/>
      <c r="RAR105" s="12"/>
      <c r="RAS105" s="12"/>
      <c r="RAT105" s="12"/>
      <c r="RAU105" s="12"/>
      <c r="RAV105" s="12"/>
      <c r="RAW105" s="12"/>
      <c r="RAX105" s="12"/>
      <c r="RAY105" s="12"/>
      <c r="RAZ105" s="12"/>
      <c r="RBA105" s="12"/>
      <c r="RBB105" s="12"/>
      <c r="RBC105" s="12"/>
      <c r="RBD105" s="12"/>
      <c r="RBE105" s="12"/>
      <c r="RBF105" s="12"/>
      <c r="RBG105" s="12"/>
      <c r="RBH105" s="12"/>
      <c r="RBI105" s="12"/>
      <c r="RBJ105" s="12"/>
      <c r="RBK105" s="12"/>
      <c r="RBL105" s="12"/>
      <c r="RBM105" s="12"/>
      <c r="RBN105" s="12"/>
      <c r="RBO105" s="12"/>
      <c r="RBP105" s="12"/>
      <c r="RBQ105" s="12"/>
      <c r="RBR105" s="12"/>
      <c r="RBS105" s="12"/>
      <c r="RBT105" s="12"/>
      <c r="RBU105" s="12"/>
      <c r="RBV105" s="12"/>
      <c r="RBW105" s="12"/>
      <c r="RBX105" s="12"/>
      <c r="RBY105" s="12"/>
      <c r="RBZ105" s="12"/>
      <c r="RCA105" s="12"/>
      <c r="RCB105" s="12"/>
      <c r="RCC105" s="12"/>
      <c r="RCD105" s="12"/>
      <c r="RCE105" s="12"/>
      <c r="RCF105" s="12"/>
      <c r="RCG105" s="12"/>
      <c r="RCH105" s="12"/>
      <c r="RCI105" s="12"/>
      <c r="RCJ105" s="12"/>
      <c r="RCK105" s="12"/>
      <c r="RCL105" s="12"/>
      <c r="RCM105" s="12"/>
      <c r="RCN105" s="12"/>
      <c r="RCO105" s="12"/>
      <c r="RCP105" s="12"/>
      <c r="RCQ105" s="12"/>
      <c r="RCR105" s="12"/>
      <c r="RCS105" s="12"/>
      <c r="RCT105" s="12"/>
      <c r="RCU105" s="12"/>
      <c r="RCV105" s="12"/>
      <c r="RCW105" s="12"/>
      <c r="RCX105" s="12"/>
      <c r="RCY105" s="12"/>
      <c r="RCZ105" s="12"/>
      <c r="RDA105" s="12"/>
      <c r="RDB105" s="12"/>
      <c r="RDC105" s="12"/>
      <c r="RDD105" s="12"/>
      <c r="RDE105" s="12"/>
      <c r="RDF105" s="12"/>
      <c r="RDG105" s="12"/>
      <c r="RDH105" s="12"/>
      <c r="RDI105" s="12"/>
      <c r="RDJ105" s="12"/>
      <c r="RDK105" s="12"/>
      <c r="RDL105" s="12"/>
      <c r="RDM105" s="12"/>
      <c r="RDN105" s="12"/>
      <c r="RDO105" s="12"/>
      <c r="RDP105" s="12"/>
      <c r="RDQ105" s="12"/>
      <c r="RDR105" s="12"/>
      <c r="RDS105" s="12"/>
      <c r="RDT105" s="12"/>
      <c r="RDU105" s="12"/>
      <c r="RDV105" s="12"/>
      <c r="RDW105" s="12"/>
      <c r="RDX105" s="12"/>
      <c r="RDY105" s="12"/>
      <c r="RDZ105" s="12"/>
      <c r="REA105" s="12"/>
      <c r="REB105" s="12"/>
      <c r="REC105" s="12"/>
      <c r="RED105" s="12"/>
      <c r="REE105" s="12"/>
      <c r="REF105" s="12"/>
      <c r="REG105" s="12"/>
      <c r="REH105" s="12"/>
      <c r="REI105" s="12"/>
      <c r="REJ105" s="12"/>
      <c r="REK105" s="12"/>
      <c r="REL105" s="12"/>
      <c r="REM105" s="12"/>
      <c r="REN105" s="12"/>
      <c r="REO105" s="12"/>
      <c r="REP105" s="12"/>
      <c r="REQ105" s="12"/>
      <c r="RER105" s="12"/>
      <c r="RES105" s="12"/>
      <c r="RET105" s="12"/>
      <c r="REU105" s="12"/>
      <c r="REV105" s="12"/>
      <c r="REW105" s="12"/>
      <c r="REX105" s="12"/>
      <c r="REY105" s="12"/>
      <c r="REZ105" s="12"/>
      <c r="RFA105" s="12"/>
      <c r="RFB105" s="12"/>
      <c r="RFC105" s="12"/>
      <c r="RFD105" s="12"/>
      <c r="RFE105" s="12"/>
      <c r="RFF105" s="12"/>
      <c r="RFG105" s="12"/>
      <c r="RFH105" s="12"/>
      <c r="RFI105" s="12"/>
      <c r="RFJ105" s="12"/>
      <c r="RFK105" s="12"/>
      <c r="RFL105" s="12"/>
      <c r="RFM105" s="12"/>
      <c r="RFN105" s="12"/>
      <c r="RFO105" s="12"/>
      <c r="RFP105" s="12"/>
      <c r="RFQ105" s="12"/>
      <c r="RFR105" s="12"/>
      <c r="RFS105" s="12"/>
      <c r="RFT105" s="12"/>
      <c r="RFU105" s="12"/>
      <c r="RFV105" s="12"/>
      <c r="RFW105" s="12"/>
      <c r="RFX105" s="12"/>
      <c r="RFY105" s="12"/>
      <c r="RFZ105" s="12"/>
      <c r="RGA105" s="12"/>
      <c r="RGB105" s="12"/>
      <c r="RGC105" s="12"/>
      <c r="RGD105" s="12"/>
      <c r="RGE105" s="12"/>
      <c r="RGF105" s="12"/>
      <c r="RGG105" s="12"/>
      <c r="RGH105" s="12"/>
      <c r="RGI105" s="12"/>
      <c r="RGJ105" s="12"/>
      <c r="RGK105" s="12"/>
      <c r="RGL105" s="12"/>
      <c r="RGM105" s="12"/>
      <c r="RGN105" s="12"/>
      <c r="RGO105" s="12"/>
      <c r="RGP105" s="12"/>
      <c r="RGQ105" s="12"/>
      <c r="RGR105" s="12"/>
      <c r="RGS105" s="12"/>
      <c r="RGT105" s="12"/>
      <c r="RGU105" s="12"/>
      <c r="RGV105" s="12"/>
      <c r="RGW105" s="12"/>
      <c r="RGX105" s="12"/>
      <c r="RGY105" s="12"/>
      <c r="RGZ105" s="12"/>
      <c r="RHA105" s="12"/>
      <c r="RHB105" s="12"/>
      <c r="RHC105" s="12"/>
      <c r="RHD105" s="12"/>
      <c r="RHE105" s="12"/>
      <c r="RHF105" s="12"/>
      <c r="RHG105" s="12"/>
      <c r="RHH105" s="12"/>
      <c r="RHI105" s="12"/>
      <c r="RHJ105" s="12"/>
      <c r="RHK105" s="12"/>
      <c r="RHL105" s="12"/>
      <c r="RHM105" s="12"/>
      <c r="RHN105" s="12"/>
      <c r="RHO105" s="12"/>
      <c r="RHP105" s="12"/>
      <c r="RHQ105" s="12"/>
      <c r="RHR105" s="12"/>
      <c r="RHS105" s="12"/>
      <c r="RHT105" s="12"/>
      <c r="RHU105" s="12"/>
      <c r="RHV105" s="12"/>
      <c r="RHW105" s="12"/>
      <c r="RHX105" s="12"/>
      <c r="RHY105" s="12"/>
      <c r="RHZ105" s="12"/>
      <c r="RIA105" s="12"/>
      <c r="RIB105" s="12"/>
      <c r="RIC105" s="12"/>
      <c r="RID105" s="12"/>
      <c r="RIE105" s="12"/>
      <c r="RIF105" s="12"/>
      <c r="RIG105" s="12"/>
      <c r="RIH105" s="12"/>
      <c r="RII105" s="12"/>
      <c r="RIJ105" s="12"/>
      <c r="RIK105" s="12"/>
      <c r="RIL105" s="12"/>
      <c r="RIM105" s="12"/>
      <c r="RIN105" s="12"/>
      <c r="RIO105" s="12"/>
      <c r="RIP105" s="12"/>
      <c r="RIQ105" s="12"/>
      <c r="RIR105" s="12"/>
      <c r="RIS105" s="12"/>
      <c r="RIT105" s="12"/>
      <c r="RIU105" s="12"/>
      <c r="RIV105" s="12"/>
      <c r="RIW105" s="12"/>
      <c r="RIX105" s="12"/>
      <c r="RIY105" s="12"/>
      <c r="RIZ105" s="12"/>
      <c r="RJA105" s="12"/>
      <c r="RJB105" s="12"/>
      <c r="RJC105" s="12"/>
      <c r="RJD105" s="12"/>
      <c r="RJE105" s="12"/>
      <c r="RJF105" s="12"/>
      <c r="RJG105" s="12"/>
      <c r="RJH105" s="12"/>
      <c r="RJI105" s="12"/>
      <c r="RJJ105" s="12"/>
      <c r="RJK105" s="12"/>
      <c r="RJL105" s="12"/>
      <c r="RJM105" s="12"/>
      <c r="RJN105" s="12"/>
      <c r="RJO105" s="12"/>
      <c r="RJP105" s="12"/>
      <c r="RJQ105" s="12"/>
      <c r="RJR105" s="12"/>
      <c r="RJS105" s="12"/>
      <c r="RJT105" s="12"/>
      <c r="RJU105" s="12"/>
      <c r="RJV105" s="12"/>
      <c r="RJW105" s="12"/>
      <c r="RJX105" s="12"/>
      <c r="RJY105" s="12"/>
      <c r="RJZ105" s="12"/>
      <c r="RKA105" s="12"/>
      <c r="RKB105" s="12"/>
      <c r="RKC105" s="12"/>
      <c r="RKD105" s="12"/>
      <c r="RKE105" s="12"/>
      <c r="RKF105" s="12"/>
      <c r="RKG105" s="12"/>
      <c r="RKH105" s="12"/>
      <c r="RKI105" s="12"/>
      <c r="RKJ105" s="12"/>
      <c r="RKK105" s="12"/>
      <c r="RKL105" s="12"/>
      <c r="RKM105" s="12"/>
      <c r="RKN105" s="12"/>
      <c r="RKO105" s="12"/>
      <c r="RKP105" s="12"/>
      <c r="RKQ105" s="12"/>
      <c r="RKR105" s="12"/>
      <c r="RKS105" s="12"/>
      <c r="RKT105" s="12"/>
      <c r="RKU105" s="12"/>
      <c r="RKV105" s="12"/>
      <c r="RKW105" s="12"/>
      <c r="RKX105" s="12"/>
      <c r="RKY105" s="12"/>
      <c r="RKZ105" s="12"/>
      <c r="RLA105" s="12"/>
      <c r="RLB105" s="12"/>
      <c r="RLC105" s="12"/>
      <c r="RLD105" s="12"/>
      <c r="RLE105" s="12"/>
      <c r="RLF105" s="12"/>
      <c r="RLG105" s="12"/>
      <c r="RLH105" s="12"/>
      <c r="RLI105" s="12"/>
      <c r="RLJ105" s="12"/>
      <c r="RLK105" s="12"/>
      <c r="RLL105" s="12"/>
      <c r="RLM105" s="12"/>
      <c r="RLN105" s="12"/>
      <c r="RLO105" s="12"/>
      <c r="RLP105" s="12"/>
      <c r="RLQ105" s="12"/>
      <c r="RLR105" s="12"/>
      <c r="RLS105" s="12"/>
      <c r="RLT105" s="12"/>
      <c r="RLU105" s="12"/>
      <c r="RLV105" s="12"/>
      <c r="RLW105" s="12"/>
      <c r="RLX105" s="12"/>
      <c r="RLY105" s="12"/>
      <c r="RLZ105" s="12"/>
      <c r="RMA105" s="12"/>
      <c r="RMB105" s="12"/>
      <c r="RMC105" s="12"/>
      <c r="RMD105" s="12"/>
      <c r="RME105" s="12"/>
      <c r="RMF105" s="12"/>
      <c r="RMG105" s="12"/>
      <c r="RMH105" s="12"/>
      <c r="RMI105" s="12"/>
      <c r="RMJ105" s="12"/>
      <c r="RMK105" s="12"/>
      <c r="RML105" s="12"/>
      <c r="RMM105" s="12"/>
      <c r="RMN105" s="12"/>
      <c r="RMO105" s="12"/>
      <c r="RMP105" s="12"/>
      <c r="RMQ105" s="12"/>
      <c r="RMR105" s="12"/>
      <c r="RMS105" s="12"/>
      <c r="RMT105" s="12"/>
      <c r="RMU105" s="12"/>
      <c r="RMV105" s="12"/>
      <c r="RMW105" s="12"/>
      <c r="RMX105" s="12"/>
      <c r="RMY105" s="12"/>
      <c r="RMZ105" s="12"/>
      <c r="RNA105" s="12"/>
      <c r="RNB105" s="12"/>
      <c r="RNC105" s="12"/>
      <c r="RND105" s="12"/>
      <c r="RNE105" s="12"/>
      <c r="RNF105" s="12"/>
      <c r="RNG105" s="12"/>
      <c r="RNH105" s="12"/>
      <c r="RNI105" s="12"/>
      <c r="RNJ105" s="12"/>
      <c r="RNK105" s="12"/>
      <c r="RNL105" s="12"/>
      <c r="RNM105" s="12"/>
      <c r="RNN105" s="12"/>
      <c r="RNO105" s="12"/>
      <c r="RNP105" s="12"/>
      <c r="RNQ105" s="12"/>
      <c r="RNR105" s="12"/>
      <c r="RNS105" s="12"/>
      <c r="RNT105" s="12"/>
      <c r="RNU105" s="12"/>
      <c r="RNV105" s="12"/>
      <c r="RNW105" s="12"/>
      <c r="RNX105" s="12"/>
      <c r="RNY105" s="12"/>
      <c r="RNZ105" s="12"/>
      <c r="ROA105" s="12"/>
      <c r="ROB105" s="12"/>
      <c r="ROC105" s="12"/>
      <c r="ROD105" s="12"/>
      <c r="ROE105" s="12"/>
      <c r="ROF105" s="12"/>
      <c r="ROG105" s="12"/>
      <c r="ROH105" s="12"/>
      <c r="ROI105" s="12"/>
      <c r="ROJ105" s="12"/>
      <c r="ROK105" s="12"/>
      <c r="ROL105" s="12"/>
      <c r="ROM105" s="12"/>
      <c r="RON105" s="12"/>
      <c r="ROO105" s="12"/>
      <c r="ROP105" s="12"/>
      <c r="ROQ105" s="12"/>
      <c r="ROR105" s="12"/>
      <c r="ROS105" s="12"/>
      <c r="ROT105" s="12"/>
      <c r="ROU105" s="12"/>
      <c r="ROV105" s="12"/>
      <c r="ROW105" s="12"/>
      <c r="ROX105" s="12"/>
      <c r="ROY105" s="12"/>
      <c r="ROZ105" s="12"/>
      <c r="RPA105" s="12"/>
      <c r="RPB105" s="12"/>
      <c r="RPC105" s="12"/>
      <c r="RPD105" s="12"/>
      <c r="RPE105" s="12"/>
      <c r="RPF105" s="12"/>
      <c r="RPG105" s="12"/>
      <c r="RPH105" s="12"/>
      <c r="RPI105" s="12"/>
      <c r="RPJ105" s="12"/>
      <c r="RPK105" s="12"/>
      <c r="RPL105" s="12"/>
      <c r="RPM105" s="12"/>
      <c r="RPN105" s="12"/>
      <c r="RPO105" s="12"/>
      <c r="RPP105" s="12"/>
      <c r="RPQ105" s="12"/>
      <c r="RPR105" s="12"/>
      <c r="RPS105" s="12"/>
      <c r="RPT105" s="12"/>
      <c r="RPU105" s="12"/>
      <c r="RPV105" s="12"/>
      <c r="RPW105" s="12"/>
      <c r="RPX105" s="12"/>
      <c r="RPY105" s="12"/>
      <c r="RPZ105" s="12"/>
      <c r="RQA105" s="12"/>
      <c r="RQB105" s="12"/>
      <c r="RQC105" s="12"/>
      <c r="RQD105" s="12"/>
      <c r="RQE105" s="12"/>
      <c r="RQF105" s="12"/>
      <c r="RQG105" s="12"/>
      <c r="RQH105" s="12"/>
      <c r="RQI105" s="12"/>
      <c r="RQJ105" s="12"/>
      <c r="RQK105" s="12"/>
      <c r="RQL105" s="12"/>
      <c r="RQM105" s="12"/>
      <c r="RQN105" s="12"/>
      <c r="RQO105" s="12"/>
      <c r="RQP105" s="12"/>
      <c r="RQQ105" s="12"/>
      <c r="RQR105" s="12"/>
      <c r="RQS105" s="12"/>
      <c r="RQT105" s="12"/>
      <c r="RQU105" s="12"/>
      <c r="RQV105" s="12"/>
      <c r="RQW105" s="12"/>
      <c r="RQX105" s="12"/>
      <c r="RQY105" s="12"/>
      <c r="RQZ105" s="12"/>
      <c r="RRA105" s="12"/>
      <c r="RRB105" s="12"/>
      <c r="RRC105" s="12"/>
      <c r="RRD105" s="12"/>
      <c r="RRE105" s="12"/>
      <c r="RRF105" s="12"/>
      <c r="RRG105" s="12"/>
      <c r="RRH105" s="12"/>
      <c r="RRI105" s="12"/>
      <c r="RRJ105" s="12"/>
      <c r="RRK105" s="12"/>
      <c r="RRL105" s="12"/>
      <c r="RRM105" s="12"/>
      <c r="RRN105" s="12"/>
      <c r="RRO105" s="12"/>
      <c r="RRP105" s="12"/>
      <c r="RRQ105" s="12"/>
      <c r="RRR105" s="12"/>
      <c r="RRS105" s="12"/>
      <c r="RRT105" s="12"/>
      <c r="RRU105" s="12"/>
      <c r="RRV105" s="12"/>
      <c r="RRW105" s="12"/>
      <c r="RRX105" s="12"/>
      <c r="RRY105" s="12"/>
      <c r="RRZ105" s="12"/>
      <c r="RSA105" s="12"/>
      <c r="RSB105" s="12"/>
      <c r="RSC105" s="12"/>
      <c r="RSD105" s="12"/>
      <c r="RSE105" s="12"/>
      <c r="RSF105" s="12"/>
      <c r="RSG105" s="12"/>
      <c r="RSH105" s="12"/>
      <c r="RSI105" s="12"/>
      <c r="RSJ105" s="12"/>
      <c r="RSK105" s="12"/>
      <c r="RSL105" s="12"/>
      <c r="RSM105" s="12"/>
      <c r="RSN105" s="12"/>
      <c r="RSO105" s="12"/>
      <c r="RSP105" s="12"/>
      <c r="RSQ105" s="12"/>
      <c r="RSR105" s="12"/>
      <c r="RSS105" s="12"/>
      <c r="RST105" s="12"/>
      <c r="RSU105" s="12"/>
      <c r="RSV105" s="12"/>
      <c r="RSW105" s="12"/>
      <c r="RSX105" s="12"/>
      <c r="RSY105" s="12"/>
      <c r="RSZ105" s="12"/>
      <c r="RTA105" s="12"/>
      <c r="RTB105" s="12"/>
      <c r="RTC105" s="12"/>
      <c r="RTD105" s="12"/>
      <c r="RTE105" s="12"/>
      <c r="RTF105" s="12"/>
      <c r="RTG105" s="12"/>
      <c r="RTH105" s="12"/>
      <c r="RTI105" s="12"/>
      <c r="RTJ105" s="12"/>
      <c r="RTK105" s="12"/>
      <c r="RTL105" s="12"/>
      <c r="RTM105" s="12"/>
      <c r="RTN105" s="12"/>
      <c r="RTO105" s="12"/>
      <c r="RTP105" s="12"/>
      <c r="RTQ105" s="12"/>
      <c r="RTR105" s="12"/>
      <c r="RTS105" s="12"/>
      <c r="RTT105" s="12"/>
      <c r="RTU105" s="12"/>
      <c r="RTV105" s="12"/>
      <c r="RTW105" s="12"/>
      <c r="RTX105" s="12"/>
      <c r="RTY105" s="12"/>
      <c r="RTZ105" s="12"/>
      <c r="RUA105" s="12"/>
      <c r="RUB105" s="12"/>
      <c r="RUC105" s="12"/>
      <c r="RUD105" s="12"/>
      <c r="RUE105" s="12"/>
      <c r="RUF105" s="12"/>
      <c r="RUG105" s="12"/>
      <c r="RUH105" s="12"/>
      <c r="RUI105" s="12"/>
      <c r="RUJ105" s="12"/>
      <c r="RUK105" s="12"/>
      <c r="RUL105" s="12"/>
      <c r="RUM105" s="12"/>
      <c r="RUN105" s="12"/>
      <c r="RUO105" s="12"/>
      <c r="RUP105" s="12"/>
      <c r="RUQ105" s="12"/>
      <c r="RUR105" s="12"/>
      <c r="RUS105" s="12"/>
      <c r="RUT105" s="12"/>
      <c r="RUU105" s="12"/>
      <c r="RUV105" s="12"/>
      <c r="RUW105" s="12"/>
      <c r="RUX105" s="12"/>
      <c r="RUY105" s="12"/>
      <c r="RUZ105" s="12"/>
      <c r="RVA105" s="12"/>
      <c r="RVB105" s="12"/>
      <c r="RVC105" s="12"/>
      <c r="RVD105" s="12"/>
      <c r="RVE105" s="12"/>
      <c r="RVF105" s="12"/>
      <c r="RVG105" s="12"/>
      <c r="RVH105" s="12"/>
      <c r="RVI105" s="12"/>
      <c r="RVJ105" s="12"/>
      <c r="RVK105" s="12"/>
      <c r="RVL105" s="12"/>
      <c r="RVM105" s="12"/>
      <c r="RVN105" s="12"/>
      <c r="RVO105" s="12"/>
      <c r="RVP105" s="12"/>
      <c r="RVQ105" s="12"/>
      <c r="RVR105" s="12"/>
      <c r="RVS105" s="12"/>
      <c r="RVT105" s="12"/>
      <c r="RVU105" s="12"/>
      <c r="RVV105" s="12"/>
      <c r="RVW105" s="12"/>
      <c r="RVX105" s="12"/>
      <c r="RVY105" s="12"/>
      <c r="RVZ105" s="12"/>
      <c r="RWA105" s="12"/>
      <c r="RWB105" s="12"/>
      <c r="RWC105" s="12"/>
      <c r="RWD105" s="12"/>
      <c r="RWE105" s="12"/>
      <c r="RWF105" s="12"/>
      <c r="RWG105" s="12"/>
      <c r="RWH105" s="12"/>
      <c r="RWI105" s="12"/>
      <c r="RWJ105" s="12"/>
      <c r="RWK105" s="12"/>
      <c r="RWL105" s="12"/>
      <c r="RWM105" s="12"/>
      <c r="RWN105" s="12"/>
      <c r="RWO105" s="12"/>
      <c r="RWP105" s="12"/>
      <c r="RWQ105" s="12"/>
      <c r="RWR105" s="12"/>
      <c r="RWS105" s="12"/>
      <c r="RWT105" s="12"/>
      <c r="RWU105" s="12"/>
      <c r="RWV105" s="12"/>
      <c r="RWW105" s="12"/>
      <c r="RWX105" s="12"/>
      <c r="RWY105" s="12"/>
      <c r="RWZ105" s="12"/>
      <c r="RXA105" s="12"/>
      <c r="RXB105" s="12"/>
      <c r="RXC105" s="12"/>
      <c r="RXD105" s="12"/>
      <c r="RXE105" s="12"/>
      <c r="RXF105" s="12"/>
      <c r="RXG105" s="12"/>
      <c r="RXH105" s="12"/>
      <c r="RXI105" s="12"/>
      <c r="RXJ105" s="12"/>
      <c r="RXK105" s="12"/>
      <c r="RXL105" s="12"/>
      <c r="RXM105" s="12"/>
      <c r="RXN105" s="12"/>
      <c r="RXO105" s="12"/>
      <c r="RXP105" s="12"/>
      <c r="RXQ105" s="12"/>
      <c r="RXR105" s="12"/>
      <c r="RXS105" s="12"/>
      <c r="RXT105" s="12"/>
      <c r="RXU105" s="12"/>
      <c r="RXV105" s="12"/>
      <c r="RXW105" s="12"/>
      <c r="RXX105" s="12"/>
      <c r="RXY105" s="12"/>
      <c r="RXZ105" s="12"/>
      <c r="RYA105" s="12"/>
      <c r="RYB105" s="12"/>
      <c r="RYC105" s="12"/>
      <c r="RYD105" s="12"/>
      <c r="RYE105" s="12"/>
      <c r="RYF105" s="12"/>
      <c r="RYG105" s="12"/>
      <c r="RYH105" s="12"/>
      <c r="RYI105" s="12"/>
      <c r="RYJ105" s="12"/>
      <c r="RYK105" s="12"/>
      <c r="RYL105" s="12"/>
      <c r="RYM105" s="12"/>
      <c r="RYN105" s="12"/>
      <c r="RYO105" s="12"/>
      <c r="RYP105" s="12"/>
      <c r="RYQ105" s="12"/>
      <c r="RYR105" s="12"/>
      <c r="RYS105" s="12"/>
      <c r="RYT105" s="12"/>
      <c r="RYU105" s="12"/>
      <c r="RYV105" s="12"/>
      <c r="RYW105" s="12"/>
      <c r="RYX105" s="12"/>
      <c r="RYY105" s="12"/>
      <c r="RYZ105" s="12"/>
      <c r="RZA105" s="12"/>
      <c r="RZB105" s="12"/>
      <c r="RZC105" s="12"/>
      <c r="RZD105" s="12"/>
      <c r="RZE105" s="12"/>
      <c r="RZF105" s="12"/>
      <c r="RZG105" s="12"/>
      <c r="RZH105" s="12"/>
      <c r="RZI105" s="12"/>
      <c r="RZJ105" s="12"/>
      <c r="RZK105" s="12"/>
      <c r="RZL105" s="12"/>
      <c r="RZM105" s="12"/>
      <c r="RZN105" s="12"/>
      <c r="RZO105" s="12"/>
      <c r="RZP105" s="12"/>
      <c r="RZQ105" s="12"/>
      <c r="RZR105" s="12"/>
      <c r="RZS105" s="12"/>
      <c r="RZT105" s="12"/>
      <c r="RZU105" s="12"/>
      <c r="RZV105" s="12"/>
      <c r="RZW105" s="12"/>
      <c r="RZX105" s="12"/>
      <c r="RZY105" s="12"/>
      <c r="RZZ105" s="12"/>
      <c r="SAA105" s="12"/>
      <c r="SAB105" s="12"/>
      <c r="SAC105" s="12"/>
      <c r="SAD105" s="12"/>
      <c r="SAE105" s="12"/>
      <c r="SAF105" s="12"/>
      <c r="SAG105" s="12"/>
      <c r="SAH105" s="12"/>
      <c r="SAI105" s="12"/>
      <c r="SAJ105" s="12"/>
      <c r="SAK105" s="12"/>
      <c r="SAL105" s="12"/>
      <c r="SAM105" s="12"/>
      <c r="SAN105" s="12"/>
      <c r="SAO105" s="12"/>
      <c r="SAP105" s="12"/>
      <c r="SAQ105" s="12"/>
      <c r="SAR105" s="12"/>
      <c r="SAS105" s="12"/>
      <c r="SAT105" s="12"/>
      <c r="SAU105" s="12"/>
      <c r="SAV105" s="12"/>
      <c r="SAW105" s="12"/>
      <c r="SAX105" s="12"/>
      <c r="SAY105" s="12"/>
      <c r="SAZ105" s="12"/>
      <c r="SBA105" s="12"/>
      <c r="SBB105" s="12"/>
      <c r="SBC105" s="12"/>
      <c r="SBD105" s="12"/>
      <c r="SBE105" s="12"/>
      <c r="SBF105" s="12"/>
      <c r="SBG105" s="12"/>
      <c r="SBH105" s="12"/>
      <c r="SBI105" s="12"/>
      <c r="SBJ105" s="12"/>
      <c r="SBK105" s="12"/>
      <c r="SBL105" s="12"/>
      <c r="SBM105" s="12"/>
      <c r="SBN105" s="12"/>
      <c r="SBO105" s="12"/>
      <c r="SBP105" s="12"/>
      <c r="SBQ105" s="12"/>
      <c r="SBR105" s="12"/>
      <c r="SBS105" s="12"/>
      <c r="SBT105" s="12"/>
      <c r="SBU105" s="12"/>
      <c r="SBV105" s="12"/>
      <c r="SBW105" s="12"/>
      <c r="SBX105" s="12"/>
      <c r="SBY105" s="12"/>
      <c r="SBZ105" s="12"/>
      <c r="SCA105" s="12"/>
      <c r="SCB105" s="12"/>
      <c r="SCC105" s="12"/>
      <c r="SCD105" s="12"/>
      <c r="SCE105" s="12"/>
      <c r="SCF105" s="12"/>
      <c r="SCG105" s="12"/>
      <c r="SCH105" s="12"/>
      <c r="SCI105" s="12"/>
      <c r="SCJ105" s="12"/>
      <c r="SCK105" s="12"/>
      <c r="SCL105" s="12"/>
      <c r="SCM105" s="12"/>
      <c r="SCN105" s="12"/>
      <c r="SCO105" s="12"/>
      <c r="SCP105" s="12"/>
      <c r="SCQ105" s="12"/>
      <c r="SCR105" s="12"/>
      <c r="SCS105" s="12"/>
      <c r="SCT105" s="12"/>
      <c r="SCU105" s="12"/>
      <c r="SCV105" s="12"/>
      <c r="SCW105" s="12"/>
      <c r="SCX105" s="12"/>
      <c r="SCY105" s="12"/>
      <c r="SCZ105" s="12"/>
      <c r="SDA105" s="12"/>
      <c r="SDB105" s="12"/>
      <c r="SDC105" s="12"/>
      <c r="SDD105" s="12"/>
      <c r="SDE105" s="12"/>
      <c r="SDF105" s="12"/>
      <c r="SDG105" s="12"/>
      <c r="SDH105" s="12"/>
      <c r="SDI105" s="12"/>
      <c r="SDJ105" s="12"/>
      <c r="SDK105" s="12"/>
      <c r="SDL105" s="12"/>
      <c r="SDM105" s="12"/>
      <c r="SDN105" s="12"/>
      <c r="SDO105" s="12"/>
      <c r="SDP105" s="12"/>
      <c r="SDQ105" s="12"/>
      <c r="SDR105" s="12"/>
      <c r="SDS105" s="12"/>
      <c r="SDT105" s="12"/>
      <c r="SDU105" s="12"/>
      <c r="SDV105" s="12"/>
      <c r="SDW105" s="12"/>
      <c r="SDX105" s="12"/>
      <c r="SDY105" s="12"/>
      <c r="SDZ105" s="12"/>
      <c r="SEA105" s="12"/>
      <c r="SEB105" s="12"/>
      <c r="SEC105" s="12"/>
      <c r="SED105" s="12"/>
      <c r="SEE105" s="12"/>
      <c r="SEF105" s="12"/>
      <c r="SEG105" s="12"/>
      <c r="SEH105" s="12"/>
      <c r="SEI105" s="12"/>
      <c r="SEJ105" s="12"/>
      <c r="SEK105" s="12"/>
      <c r="SEL105" s="12"/>
      <c r="SEM105" s="12"/>
      <c r="SEN105" s="12"/>
      <c r="SEO105" s="12"/>
      <c r="SEP105" s="12"/>
      <c r="SEQ105" s="12"/>
      <c r="SER105" s="12"/>
      <c r="SES105" s="12"/>
      <c r="SET105" s="12"/>
      <c r="SEU105" s="12"/>
      <c r="SEV105" s="12"/>
      <c r="SEW105" s="12"/>
      <c r="SEX105" s="12"/>
      <c r="SEY105" s="12"/>
      <c r="SEZ105" s="12"/>
      <c r="SFA105" s="12"/>
      <c r="SFB105" s="12"/>
      <c r="SFC105" s="12"/>
      <c r="SFD105" s="12"/>
      <c r="SFE105" s="12"/>
      <c r="SFF105" s="12"/>
      <c r="SFG105" s="12"/>
      <c r="SFH105" s="12"/>
      <c r="SFI105" s="12"/>
      <c r="SFJ105" s="12"/>
      <c r="SFK105" s="12"/>
      <c r="SFL105" s="12"/>
      <c r="SFM105" s="12"/>
      <c r="SFN105" s="12"/>
      <c r="SFO105" s="12"/>
      <c r="SFP105" s="12"/>
      <c r="SFQ105" s="12"/>
      <c r="SFR105" s="12"/>
      <c r="SFS105" s="12"/>
      <c r="SFT105" s="12"/>
      <c r="SFU105" s="12"/>
      <c r="SFV105" s="12"/>
      <c r="SFW105" s="12"/>
      <c r="SFX105" s="12"/>
      <c r="SFY105" s="12"/>
      <c r="SFZ105" s="12"/>
      <c r="SGA105" s="12"/>
      <c r="SGB105" s="12"/>
      <c r="SGC105" s="12"/>
      <c r="SGD105" s="12"/>
      <c r="SGE105" s="12"/>
      <c r="SGF105" s="12"/>
      <c r="SGG105" s="12"/>
      <c r="SGH105" s="12"/>
      <c r="SGI105" s="12"/>
      <c r="SGJ105" s="12"/>
      <c r="SGK105" s="12"/>
      <c r="SGL105" s="12"/>
      <c r="SGM105" s="12"/>
      <c r="SGN105" s="12"/>
      <c r="SGO105" s="12"/>
      <c r="SGP105" s="12"/>
      <c r="SGQ105" s="12"/>
      <c r="SGR105" s="12"/>
      <c r="SGS105" s="12"/>
      <c r="SGT105" s="12"/>
      <c r="SGU105" s="12"/>
      <c r="SGV105" s="12"/>
      <c r="SGW105" s="12"/>
      <c r="SGX105" s="12"/>
      <c r="SGY105" s="12"/>
      <c r="SGZ105" s="12"/>
      <c r="SHA105" s="12"/>
      <c r="SHB105" s="12"/>
      <c r="SHC105" s="12"/>
      <c r="SHD105" s="12"/>
      <c r="SHE105" s="12"/>
      <c r="SHF105" s="12"/>
      <c r="SHG105" s="12"/>
      <c r="SHH105" s="12"/>
      <c r="SHI105" s="12"/>
      <c r="SHJ105" s="12"/>
      <c r="SHK105" s="12"/>
      <c r="SHL105" s="12"/>
      <c r="SHM105" s="12"/>
      <c r="SHN105" s="12"/>
      <c r="SHO105" s="12"/>
      <c r="SHP105" s="12"/>
      <c r="SHQ105" s="12"/>
      <c r="SHR105" s="12"/>
      <c r="SHS105" s="12"/>
      <c r="SHT105" s="12"/>
      <c r="SHU105" s="12"/>
      <c r="SHV105" s="12"/>
      <c r="SHW105" s="12"/>
      <c r="SHX105" s="12"/>
      <c r="SHY105" s="12"/>
      <c r="SHZ105" s="12"/>
      <c r="SIA105" s="12"/>
      <c r="SIB105" s="12"/>
      <c r="SIC105" s="12"/>
      <c r="SID105" s="12"/>
      <c r="SIE105" s="12"/>
      <c r="SIF105" s="12"/>
      <c r="SIG105" s="12"/>
      <c r="SIH105" s="12"/>
      <c r="SII105" s="12"/>
      <c r="SIJ105" s="12"/>
      <c r="SIK105" s="12"/>
      <c r="SIL105" s="12"/>
      <c r="SIM105" s="12"/>
      <c r="SIN105" s="12"/>
      <c r="SIO105" s="12"/>
      <c r="SIP105" s="12"/>
      <c r="SIQ105" s="12"/>
      <c r="SIR105" s="12"/>
      <c r="SIS105" s="12"/>
      <c r="SIT105" s="12"/>
      <c r="SIU105" s="12"/>
      <c r="SIV105" s="12"/>
      <c r="SIW105" s="12"/>
      <c r="SIX105" s="12"/>
      <c r="SIY105" s="12"/>
      <c r="SIZ105" s="12"/>
      <c r="SJA105" s="12"/>
      <c r="SJB105" s="12"/>
      <c r="SJC105" s="12"/>
      <c r="SJD105" s="12"/>
      <c r="SJE105" s="12"/>
      <c r="SJF105" s="12"/>
      <c r="SJG105" s="12"/>
      <c r="SJH105" s="12"/>
      <c r="SJI105" s="12"/>
      <c r="SJJ105" s="12"/>
      <c r="SJK105" s="12"/>
      <c r="SJL105" s="12"/>
      <c r="SJM105" s="12"/>
      <c r="SJN105" s="12"/>
      <c r="SJO105" s="12"/>
      <c r="SJP105" s="12"/>
      <c r="SJQ105" s="12"/>
      <c r="SJR105" s="12"/>
      <c r="SJS105" s="12"/>
      <c r="SJT105" s="12"/>
      <c r="SJU105" s="12"/>
      <c r="SJV105" s="12"/>
      <c r="SJW105" s="12"/>
      <c r="SJX105" s="12"/>
      <c r="SJY105" s="12"/>
      <c r="SJZ105" s="12"/>
      <c r="SKA105" s="12"/>
      <c r="SKB105" s="12"/>
      <c r="SKC105" s="12"/>
      <c r="SKD105" s="12"/>
      <c r="SKE105" s="12"/>
      <c r="SKF105" s="12"/>
      <c r="SKG105" s="12"/>
      <c r="SKH105" s="12"/>
      <c r="SKI105" s="12"/>
      <c r="SKJ105" s="12"/>
      <c r="SKK105" s="12"/>
      <c r="SKL105" s="12"/>
      <c r="SKM105" s="12"/>
      <c r="SKN105" s="12"/>
      <c r="SKO105" s="12"/>
      <c r="SKP105" s="12"/>
      <c r="SKQ105" s="12"/>
      <c r="SKR105" s="12"/>
      <c r="SKS105" s="12"/>
      <c r="SKT105" s="12"/>
      <c r="SKU105" s="12"/>
      <c r="SKV105" s="12"/>
      <c r="SKW105" s="12"/>
      <c r="SKX105" s="12"/>
      <c r="SKY105" s="12"/>
      <c r="SKZ105" s="12"/>
      <c r="SLA105" s="12"/>
      <c r="SLB105" s="12"/>
      <c r="SLC105" s="12"/>
      <c r="SLD105" s="12"/>
      <c r="SLE105" s="12"/>
      <c r="SLF105" s="12"/>
      <c r="SLG105" s="12"/>
      <c r="SLH105" s="12"/>
      <c r="SLI105" s="12"/>
      <c r="SLJ105" s="12"/>
      <c r="SLK105" s="12"/>
      <c r="SLL105" s="12"/>
      <c r="SLM105" s="12"/>
      <c r="SLN105" s="12"/>
      <c r="SLO105" s="12"/>
      <c r="SLP105" s="12"/>
      <c r="SLQ105" s="12"/>
      <c r="SLR105" s="12"/>
      <c r="SLS105" s="12"/>
      <c r="SLT105" s="12"/>
      <c r="SLU105" s="12"/>
      <c r="SLV105" s="12"/>
      <c r="SLW105" s="12"/>
      <c r="SLX105" s="12"/>
      <c r="SLY105" s="12"/>
      <c r="SLZ105" s="12"/>
      <c r="SMA105" s="12"/>
      <c r="SMB105" s="12"/>
      <c r="SMC105" s="12"/>
      <c r="SMD105" s="12"/>
      <c r="SME105" s="12"/>
      <c r="SMF105" s="12"/>
      <c r="SMG105" s="12"/>
      <c r="SMH105" s="12"/>
      <c r="SMI105" s="12"/>
      <c r="SMJ105" s="12"/>
      <c r="SMK105" s="12"/>
      <c r="SML105" s="12"/>
      <c r="SMM105" s="12"/>
      <c r="SMN105" s="12"/>
      <c r="SMO105" s="12"/>
      <c r="SMP105" s="12"/>
      <c r="SMQ105" s="12"/>
      <c r="SMR105" s="12"/>
      <c r="SMS105" s="12"/>
      <c r="SMT105" s="12"/>
      <c r="SMU105" s="12"/>
      <c r="SMV105" s="12"/>
      <c r="SMW105" s="12"/>
      <c r="SMX105" s="12"/>
      <c r="SMY105" s="12"/>
      <c r="SMZ105" s="12"/>
      <c r="SNA105" s="12"/>
      <c r="SNB105" s="12"/>
      <c r="SNC105" s="12"/>
      <c r="SND105" s="12"/>
      <c r="SNE105" s="12"/>
      <c r="SNF105" s="12"/>
      <c r="SNG105" s="12"/>
      <c r="SNH105" s="12"/>
      <c r="SNI105" s="12"/>
      <c r="SNJ105" s="12"/>
      <c r="SNK105" s="12"/>
      <c r="SNL105" s="12"/>
      <c r="SNM105" s="12"/>
      <c r="SNN105" s="12"/>
      <c r="SNO105" s="12"/>
      <c r="SNP105" s="12"/>
      <c r="SNQ105" s="12"/>
      <c r="SNR105" s="12"/>
      <c r="SNS105" s="12"/>
      <c r="SNT105" s="12"/>
      <c r="SNU105" s="12"/>
      <c r="SNV105" s="12"/>
      <c r="SNW105" s="12"/>
      <c r="SNX105" s="12"/>
      <c r="SNY105" s="12"/>
      <c r="SNZ105" s="12"/>
      <c r="SOA105" s="12"/>
      <c r="SOB105" s="12"/>
      <c r="SOC105" s="12"/>
      <c r="SOD105" s="12"/>
      <c r="SOE105" s="12"/>
      <c r="SOF105" s="12"/>
      <c r="SOG105" s="12"/>
      <c r="SOH105" s="12"/>
      <c r="SOI105" s="12"/>
      <c r="SOJ105" s="12"/>
      <c r="SOK105" s="12"/>
      <c r="SOL105" s="12"/>
      <c r="SOM105" s="12"/>
      <c r="SON105" s="12"/>
      <c r="SOO105" s="12"/>
      <c r="SOP105" s="12"/>
      <c r="SOQ105" s="12"/>
      <c r="SOR105" s="12"/>
      <c r="SOS105" s="12"/>
      <c r="SOT105" s="12"/>
      <c r="SOU105" s="12"/>
      <c r="SOV105" s="12"/>
      <c r="SOW105" s="12"/>
      <c r="SOX105" s="12"/>
      <c r="SOY105" s="12"/>
      <c r="SOZ105" s="12"/>
      <c r="SPA105" s="12"/>
      <c r="SPB105" s="12"/>
      <c r="SPC105" s="12"/>
      <c r="SPD105" s="12"/>
      <c r="SPE105" s="12"/>
      <c r="SPF105" s="12"/>
      <c r="SPG105" s="12"/>
      <c r="SPH105" s="12"/>
      <c r="SPI105" s="12"/>
      <c r="SPJ105" s="12"/>
      <c r="SPK105" s="12"/>
      <c r="SPL105" s="12"/>
      <c r="SPM105" s="12"/>
      <c r="SPN105" s="12"/>
      <c r="SPO105" s="12"/>
      <c r="SPP105" s="12"/>
      <c r="SPQ105" s="12"/>
      <c r="SPR105" s="12"/>
      <c r="SPS105" s="12"/>
      <c r="SPT105" s="12"/>
      <c r="SPU105" s="12"/>
      <c r="SPV105" s="12"/>
      <c r="SPW105" s="12"/>
      <c r="SPX105" s="12"/>
      <c r="SPY105" s="12"/>
      <c r="SPZ105" s="12"/>
      <c r="SQA105" s="12"/>
      <c r="SQB105" s="12"/>
      <c r="SQC105" s="12"/>
      <c r="SQD105" s="12"/>
      <c r="SQE105" s="12"/>
      <c r="SQF105" s="12"/>
      <c r="SQG105" s="12"/>
      <c r="SQH105" s="12"/>
      <c r="SQI105" s="12"/>
      <c r="SQJ105" s="12"/>
      <c r="SQK105" s="12"/>
      <c r="SQL105" s="12"/>
      <c r="SQM105" s="12"/>
      <c r="SQN105" s="12"/>
      <c r="SQO105" s="12"/>
      <c r="SQP105" s="12"/>
      <c r="SQQ105" s="12"/>
      <c r="SQR105" s="12"/>
      <c r="SQS105" s="12"/>
      <c r="SQT105" s="12"/>
      <c r="SQU105" s="12"/>
      <c r="SQV105" s="12"/>
      <c r="SQW105" s="12"/>
      <c r="SQX105" s="12"/>
      <c r="SQY105" s="12"/>
      <c r="SQZ105" s="12"/>
      <c r="SRA105" s="12"/>
      <c r="SRB105" s="12"/>
      <c r="SRC105" s="12"/>
      <c r="SRD105" s="12"/>
      <c r="SRE105" s="12"/>
      <c r="SRF105" s="12"/>
      <c r="SRG105" s="12"/>
      <c r="SRH105" s="12"/>
      <c r="SRI105" s="12"/>
      <c r="SRJ105" s="12"/>
      <c r="SRK105" s="12"/>
      <c r="SRL105" s="12"/>
      <c r="SRM105" s="12"/>
      <c r="SRN105" s="12"/>
      <c r="SRO105" s="12"/>
      <c r="SRP105" s="12"/>
      <c r="SRQ105" s="12"/>
      <c r="SRR105" s="12"/>
      <c r="SRS105" s="12"/>
      <c r="SRT105" s="12"/>
      <c r="SRU105" s="12"/>
      <c r="SRV105" s="12"/>
      <c r="SRW105" s="12"/>
      <c r="SRX105" s="12"/>
      <c r="SRY105" s="12"/>
      <c r="SRZ105" s="12"/>
      <c r="SSA105" s="12"/>
      <c r="SSB105" s="12"/>
      <c r="SSC105" s="12"/>
      <c r="SSD105" s="12"/>
      <c r="SSE105" s="12"/>
      <c r="SSF105" s="12"/>
      <c r="SSG105" s="12"/>
      <c r="SSH105" s="12"/>
      <c r="SSI105" s="12"/>
      <c r="SSJ105" s="12"/>
      <c r="SSK105" s="12"/>
      <c r="SSL105" s="12"/>
      <c r="SSM105" s="12"/>
      <c r="SSN105" s="12"/>
      <c r="SSO105" s="12"/>
      <c r="SSP105" s="12"/>
      <c r="SSQ105" s="12"/>
      <c r="SSR105" s="12"/>
      <c r="SSS105" s="12"/>
      <c r="SST105" s="12"/>
      <c r="SSU105" s="12"/>
      <c r="SSV105" s="12"/>
      <c r="SSW105" s="12"/>
      <c r="SSX105" s="12"/>
      <c r="SSY105" s="12"/>
      <c r="SSZ105" s="12"/>
      <c r="STA105" s="12"/>
      <c r="STB105" s="12"/>
      <c r="STC105" s="12"/>
      <c r="STD105" s="12"/>
      <c r="STE105" s="12"/>
      <c r="STF105" s="12"/>
      <c r="STG105" s="12"/>
      <c r="STH105" s="12"/>
      <c r="STI105" s="12"/>
      <c r="STJ105" s="12"/>
      <c r="STK105" s="12"/>
      <c r="STL105" s="12"/>
      <c r="STM105" s="12"/>
      <c r="STN105" s="12"/>
      <c r="STO105" s="12"/>
      <c r="STP105" s="12"/>
      <c r="STQ105" s="12"/>
      <c r="STR105" s="12"/>
      <c r="STS105" s="12"/>
      <c r="STT105" s="12"/>
      <c r="STU105" s="12"/>
      <c r="STV105" s="12"/>
      <c r="STW105" s="12"/>
      <c r="STX105" s="12"/>
      <c r="STY105" s="12"/>
      <c r="STZ105" s="12"/>
      <c r="SUA105" s="12"/>
      <c r="SUB105" s="12"/>
      <c r="SUC105" s="12"/>
      <c r="SUD105" s="12"/>
      <c r="SUE105" s="12"/>
      <c r="SUF105" s="12"/>
      <c r="SUG105" s="12"/>
      <c r="SUH105" s="12"/>
      <c r="SUI105" s="12"/>
      <c r="SUJ105" s="12"/>
      <c r="SUK105" s="12"/>
      <c r="SUL105" s="12"/>
      <c r="SUM105" s="12"/>
      <c r="SUN105" s="12"/>
      <c r="SUO105" s="12"/>
      <c r="SUP105" s="12"/>
      <c r="SUQ105" s="12"/>
      <c r="SUR105" s="12"/>
      <c r="SUS105" s="12"/>
      <c r="SUT105" s="12"/>
      <c r="SUU105" s="12"/>
      <c r="SUV105" s="12"/>
      <c r="SUW105" s="12"/>
      <c r="SUX105" s="12"/>
      <c r="SUY105" s="12"/>
      <c r="SUZ105" s="12"/>
      <c r="SVA105" s="12"/>
      <c r="SVB105" s="12"/>
      <c r="SVC105" s="12"/>
      <c r="SVD105" s="12"/>
      <c r="SVE105" s="12"/>
      <c r="SVF105" s="12"/>
      <c r="SVG105" s="12"/>
      <c r="SVH105" s="12"/>
      <c r="SVI105" s="12"/>
      <c r="SVJ105" s="12"/>
      <c r="SVK105" s="12"/>
      <c r="SVL105" s="12"/>
      <c r="SVM105" s="12"/>
      <c r="SVN105" s="12"/>
      <c r="SVO105" s="12"/>
      <c r="SVP105" s="12"/>
      <c r="SVQ105" s="12"/>
      <c r="SVR105" s="12"/>
      <c r="SVS105" s="12"/>
      <c r="SVT105" s="12"/>
      <c r="SVU105" s="12"/>
      <c r="SVV105" s="12"/>
      <c r="SVW105" s="12"/>
      <c r="SVX105" s="12"/>
      <c r="SVY105" s="12"/>
      <c r="SVZ105" s="12"/>
      <c r="SWA105" s="12"/>
      <c r="SWB105" s="12"/>
      <c r="SWC105" s="12"/>
      <c r="SWD105" s="12"/>
      <c r="SWE105" s="12"/>
      <c r="SWF105" s="12"/>
      <c r="SWG105" s="12"/>
      <c r="SWH105" s="12"/>
      <c r="SWI105" s="12"/>
      <c r="SWJ105" s="12"/>
      <c r="SWK105" s="12"/>
      <c r="SWL105" s="12"/>
      <c r="SWM105" s="12"/>
      <c r="SWN105" s="12"/>
      <c r="SWO105" s="12"/>
      <c r="SWP105" s="12"/>
      <c r="SWQ105" s="12"/>
      <c r="SWR105" s="12"/>
      <c r="SWS105" s="12"/>
      <c r="SWT105" s="12"/>
      <c r="SWU105" s="12"/>
      <c r="SWV105" s="12"/>
      <c r="SWW105" s="12"/>
      <c r="SWX105" s="12"/>
      <c r="SWY105" s="12"/>
      <c r="SWZ105" s="12"/>
      <c r="SXA105" s="12"/>
      <c r="SXB105" s="12"/>
      <c r="SXC105" s="12"/>
      <c r="SXD105" s="12"/>
      <c r="SXE105" s="12"/>
      <c r="SXF105" s="12"/>
      <c r="SXG105" s="12"/>
      <c r="SXH105" s="12"/>
      <c r="SXI105" s="12"/>
      <c r="SXJ105" s="12"/>
      <c r="SXK105" s="12"/>
      <c r="SXL105" s="12"/>
      <c r="SXM105" s="12"/>
      <c r="SXN105" s="12"/>
      <c r="SXO105" s="12"/>
      <c r="SXP105" s="12"/>
      <c r="SXQ105" s="12"/>
      <c r="SXR105" s="12"/>
      <c r="SXS105" s="12"/>
      <c r="SXT105" s="12"/>
      <c r="SXU105" s="12"/>
      <c r="SXV105" s="12"/>
      <c r="SXW105" s="12"/>
      <c r="SXX105" s="12"/>
      <c r="SXY105" s="12"/>
      <c r="SXZ105" s="12"/>
      <c r="SYA105" s="12"/>
      <c r="SYB105" s="12"/>
      <c r="SYC105" s="12"/>
      <c r="SYD105" s="12"/>
      <c r="SYE105" s="12"/>
      <c r="SYF105" s="12"/>
      <c r="SYG105" s="12"/>
      <c r="SYH105" s="12"/>
      <c r="SYI105" s="12"/>
      <c r="SYJ105" s="12"/>
      <c r="SYK105" s="12"/>
      <c r="SYL105" s="12"/>
      <c r="SYM105" s="12"/>
      <c r="SYN105" s="12"/>
      <c r="SYO105" s="12"/>
      <c r="SYP105" s="12"/>
      <c r="SYQ105" s="12"/>
      <c r="SYR105" s="12"/>
      <c r="SYS105" s="12"/>
      <c r="SYT105" s="12"/>
      <c r="SYU105" s="12"/>
      <c r="SYV105" s="12"/>
      <c r="SYW105" s="12"/>
      <c r="SYX105" s="12"/>
      <c r="SYY105" s="12"/>
      <c r="SYZ105" s="12"/>
      <c r="SZA105" s="12"/>
      <c r="SZB105" s="12"/>
      <c r="SZC105" s="12"/>
      <c r="SZD105" s="12"/>
      <c r="SZE105" s="12"/>
      <c r="SZF105" s="12"/>
      <c r="SZG105" s="12"/>
      <c r="SZH105" s="12"/>
      <c r="SZI105" s="12"/>
      <c r="SZJ105" s="12"/>
      <c r="SZK105" s="12"/>
      <c r="SZL105" s="12"/>
      <c r="SZM105" s="12"/>
      <c r="SZN105" s="12"/>
      <c r="SZO105" s="12"/>
      <c r="SZP105" s="12"/>
      <c r="SZQ105" s="12"/>
      <c r="SZR105" s="12"/>
      <c r="SZS105" s="12"/>
      <c r="SZT105" s="12"/>
      <c r="SZU105" s="12"/>
      <c r="SZV105" s="12"/>
      <c r="SZW105" s="12"/>
      <c r="SZX105" s="12"/>
      <c r="SZY105" s="12"/>
      <c r="SZZ105" s="12"/>
      <c r="TAA105" s="12"/>
      <c r="TAB105" s="12"/>
      <c r="TAC105" s="12"/>
      <c r="TAD105" s="12"/>
      <c r="TAE105" s="12"/>
      <c r="TAF105" s="12"/>
      <c r="TAG105" s="12"/>
      <c r="TAH105" s="12"/>
      <c r="TAI105" s="12"/>
      <c r="TAJ105" s="12"/>
      <c r="TAK105" s="12"/>
      <c r="TAL105" s="12"/>
      <c r="TAM105" s="12"/>
      <c r="TAN105" s="12"/>
      <c r="TAO105" s="12"/>
      <c r="TAP105" s="12"/>
      <c r="TAQ105" s="12"/>
      <c r="TAR105" s="12"/>
      <c r="TAS105" s="12"/>
      <c r="TAT105" s="12"/>
      <c r="TAU105" s="12"/>
      <c r="TAV105" s="12"/>
      <c r="TAW105" s="12"/>
      <c r="TAX105" s="12"/>
      <c r="TAY105" s="12"/>
      <c r="TAZ105" s="12"/>
      <c r="TBA105" s="12"/>
      <c r="TBB105" s="12"/>
      <c r="TBC105" s="12"/>
      <c r="TBD105" s="12"/>
      <c r="TBE105" s="12"/>
      <c r="TBF105" s="12"/>
      <c r="TBG105" s="12"/>
      <c r="TBH105" s="12"/>
      <c r="TBI105" s="12"/>
      <c r="TBJ105" s="12"/>
      <c r="TBK105" s="12"/>
      <c r="TBL105" s="12"/>
      <c r="TBM105" s="12"/>
      <c r="TBN105" s="12"/>
      <c r="TBO105" s="12"/>
      <c r="TBP105" s="12"/>
      <c r="TBQ105" s="12"/>
      <c r="TBR105" s="12"/>
      <c r="TBS105" s="12"/>
      <c r="TBT105" s="12"/>
      <c r="TBU105" s="12"/>
      <c r="TBV105" s="12"/>
      <c r="TBW105" s="12"/>
      <c r="TBX105" s="12"/>
      <c r="TBY105" s="12"/>
      <c r="TBZ105" s="12"/>
      <c r="TCA105" s="12"/>
      <c r="TCB105" s="12"/>
      <c r="TCC105" s="12"/>
      <c r="TCD105" s="12"/>
      <c r="TCE105" s="12"/>
      <c r="TCF105" s="12"/>
      <c r="TCG105" s="12"/>
      <c r="TCH105" s="12"/>
      <c r="TCI105" s="12"/>
      <c r="TCJ105" s="12"/>
      <c r="TCK105" s="12"/>
      <c r="TCL105" s="12"/>
      <c r="TCM105" s="12"/>
      <c r="TCN105" s="12"/>
      <c r="TCO105" s="12"/>
      <c r="TCP105" s="12"/>
      <c r="TCQ105" s="12"/>
      <c r="TCR105" s="12"/>
      <c r="TCS105" s="12"/>
      <c r="TCT105" s="12"/>
      <c r="TCU105" s="12"/>
      <c r="TCV105" s="12"/>
      <c r="TCW105" s="12"/>
      <c r="TCX105" s="12"/>
      <c r="TCY105" s="12"/>
      <c r="TCZ105" s="12"/>
      <c r="TDA105" s="12"/>
      <c r="TDB105" s="12"/>
      <c r="TDC105" s="12"/>
      <c r="TDD105" s="12"/>
      <c r="TDE105" s="12"/>
      <c r="TDF105" s="12"/>
      <c r="TDG105" s="12"/>
      <c r="TDH105" s="12"/>
      <c r="TDI105" s="12"/>
      <c r="TDJ105" s="12"/>
      <c r="TDK105" s="12"/>
      <c r="TDL105" s="12"/>
      <c r="TDM105" s="12"/>
      <c r="TDN105" s="12"/>
      <c r="TDO105" s="12"/>
      <c r="TDP105" s="12"/>
      <c r="TDQ105" s="12"/>
      <c r="TDR105" s="12"/>
      <c r="TDS105" s="12"/>
      <c r="TDT105" s="12"/>
      <c r="TDU105" s="12"/>
      <c r="TDV105" s="12"/>
      <c r="TDW105" s="12"/>
      <c r="TDX105" s="12"/>
      <c r="TDY105" s="12"/>
      <c r="TDZ105" s="12"/>
      <c r="TEA105" s="12"/>
      <c r="TEB105" s="12"/>
      <c r="TEC105" s="12"/>
      <c r="TED105" s="12"/>
      <c r="TEE105" s="12"/>
      <c r="TEF105" s="12"/>
      <c r="TEG105" s="12"/>
      <c r="TEH105" s="12"/>
      <c r="TEI105" s="12"/>
      <c r="TEJ105" s="12"/>
      <c r="TEK105" s="12"/>
      <c r="TEL105" s="12"/>
      <c r="TEM105" s="12"/>
      <c r="TEN105" s="12"/>
      <c r="TEO105" s="12"/>
      <c r="TEP105" s="12"/>
      <c r="TEQ105" s="12"/>
      <c r="TER105" s="12"/>
      <c r="TES105" s="12"/>
      <c r="TET105" s="12"/>
      <c r="TEU105" s="12"/>
      <c r="TEV105" s="12"/>
      <c r="TEW105" s="12"/>
      <c r="TEX105" s="12"/>
      <c r="TEY105" s="12"/>
      <c r="TEZ105" s="12"/>
      <c r="TFA105" s="12"/>
      <c r="TFB105" s="12"/>
      <c r="TFC105" s="12"/>
      <c r="TFD105" s="12"/>
      <c r="TFE105" s="12"/>
      <c r="TFF105" s="12"/>
      <c r="TFG105" s="12"/>
      <c r="TFH105" s="12"/>
      <c r="TFI105" s="12"/>
      <c r="TFJ105" s="12"/>
      <c r="TFK105" s="12"/>
      <c r="TFL105" s="12"/>
      <c r="TFM105" s="12"/>
      <c r="TFN105" s="12"/>
      <c r="TFO105" s="12"/>
      <c r="TFP105" s="12"/>
      <c r="TFQ105" s="12"/>
      <c r="TFR105" s="12"/>
      <c r="TFS105" s="12"/>
      <c r="TFT105" s="12"/>
      <c r="TFU105" s="12"/>
      <c r="TFV105" s="12"/>
      <c r="TFW105" s="12"/>
      <c r="TFX105" s="12"/>
      <c r="TFY105" s="12"/>
      <c r="TFZ105" s="12"/>
      <c r="TGA105" s="12"/>
      <c r="TGB105" s="12"/>
      <c r="TGC105" s="12"/>
      <c r="TGD105" s="12"/>
      <c r="TGE105" s="12"/>
      <c r="TGF105" s="12"/>
      <c r="TGG105" s="12"/>
      <c r="TGH105" s="12"/>
      <c r="TGI105" s="12"/>
      <c r="TGJ105" s="12"/>
      <c r="TGK105" s="12"/>
      <c r="TGL105" s="12"/>
      <c r="TGM105" s="12"/>
      <c r="TGN105" s="12"/>
      <c r="TGO105" s="12"/>
      <c r="TGP105" s="12"/>
      <c r="TGQ105" s="12"/>
      <c r="TGR105" s="12"/>
      <c r="TGS105" s="12"/>
      <c r="TGT105" s="12"/>
      <c r="TGU105" s="12"/>
      <c r="TGV105" s="12"/>
      <c r="TGW105" s="12"/>
      <c r="TGX105" s="12"/>
      <c r="TGY105" s="12"/>
      <c r="TGZ105" s="12"/>
      <c r="THA105" s="12"/>
      <c r="THB105" s="12"/>
      <c r="THC105" s="12"/>
      <c r="THD105" s="12"/>
      <c r="THE105" s="12"/>
      <c r="THF105" s="12"/>
      <c r="THG105" s="12"/>
      <c r="THH105" s="12"/>
      <c r="THI105" s="12"/>
      <c r="THJ105" s="12"/>
      <c r="THK105" s="12"/>
      <c r="THL105" s="12"/>
      <c r="THM105" s="12"/>
      <c r="THN105" s="12"/>
      <c r="THO105" s="12"/>
      <c r="THP105" s="12"/>
      <c r="THQ105" s="12"/>
      <c r="THR105" s="12"/>
      <c r="THS105" s="12"/>
      <c r="THT105" s="12"/>
      <c r="THU105" s="12"/>
      <c r="THV105" s="12"/>
      <c r="THW105" s="12"/>
      <c r="THX105" s="12"/>
      <c r="THY105" s="12"/>
      <c r="THZ105" s="12"/>
      <c r="TIA105" s="12"/>
      <c r="TIB105" s="12"/>
      <c r="TIC105" s="12"/>
      <c r="TID105" s="12"/>
      <c r="TIE105" s="12"/>
      <c r="TIF105" s="12"/>
      <c r="TIG105" s="12"/>
      <c r="TIH105" s="12"/>
      <c r="TII105" s="12"/>
      <c r="TIJ105" s="12"/>
      <c r="TIK105" s="12"/>
      <c r="TIL105" s="12"/>
      <c r="TIM105" s="12"/>
      <c r="TIN105" s="12"/>
      <c r="TIO105" s="12"/>
      <c r="TIP105" s="12"/>
      <c r="TIQ105" s="12"/>
      <c r="TIR105" s="12"/>
      <c r="TIS105" s="12"/>
      <c r="TIT105" s="12"/>
      <c r="TIU105" s="12"/>
      <c r="TIV105" s="12"/>
      <c r="TIW105" s="12"/>
      <c r="TIX105" s="12"/>
      <c r="TIY105" s="12"/>
      <c r="TIZ105" s="12"/>
      <c r="TJA105" s="12"/>
      <c r="TJB105" s="12"/>
      <c r="TJC105" s="12"/>
      <c r="TJD105" s="12"/>
      <c r="TJE105" s="12"/>
      <c r="TJF105" s="12"/>
      <c r="TJG105" s="12"/>
      <c r="TJH105" s="12"/>
      <c r="TJI105" s="12"/>
      <c r="TJJ105" s="12"/>
      <c r="TJK105" s="12"/>
      <c r="TJL105" s="12"/>
      <c r="TJM105" s="12"/>
      <c r="TJN105" s="12"/>
      <c r="TJO105" s="12"/>
      <c r="TJP105" s="12"/>
      <c r="TJQ105" s="12"/>
      <c r="TJR105" s="12"/>
      <c r="TJS105" s="12"/>
      <c r="TJT105" s="12"/>
      <c r="TJU105" s="12"/>
      <c r="TJV105" s="12"/>
      <c r="TJW105" s="12"/>
      <c r="TJX105" s="12"/>
      <c r="TJY105" s="12"/>
      <c r="TJZ105" s="12"/>
      <c r="TKA105" s="12"/>
      <c r="TKB105" s="12"/>
      <c r="TKC105" s="12"/>
      <c r="TKD105" s="12"/>
      <c r="TKE105" s="12"/>
      <c r="TKF105" s="12"/>
      <c r="TKG105" s="12"/>
      <c r="TKH105" s="12"/>
      <c r="TKI105" s="12"/>
      <c r="TKJ105" s="12"/>
      <c r="TKK105" s="12"/>
      <c r="TKL105" s="12"/>
      <c r="TKM105" s="12"/>
      <c r="TKN105" s="12"/>
      <c r="TKO105" s="12"/>
      <c r="TKP105" s="12"/>
      <c r="TKQ105" s="12"/>
      <c r="TKR105" s="12"/>
      <c r="TKS105" s="12"/>
      <c r="TKT105" s="12"/>
      <c r="TKU105" s="12"/>
      <c r="TKV105" s="12"/>
      <c r="TKW105" s="12"/>
      <c r="TKX105" s="12"/>
      <c r="TKY105" s="12"/>
      <c r="TKZ105" s="12"/>
      <c r="TLA105" s="12"/>
      <c r="TLB105" s="12"/>
      <c r="TLC105" s="12"/>
      <c r="TLD105" s="12"/>
      <c r="TLE105" s="12"/>
      <c r="TLF105" s="12"/>
      <c r="TLG105" s="12"/>
      <c r="TLH105" s="12"/>
      <c r="TLI105" s="12"/>
      <c r="TLJ105" s="12"/>
      <c r="TLK105" s="12"/>
      <c r="TLL105" s="12"/>
      <c r="TLM105" s="12"/>
      <c r="TLN105" s="12"/>
      <c r="TLO105" s="12"/>
      <c r="TLP105" s="12"/>
      <c r="TLQ105" s="12"/>
      <c r="TLR105" s="12"/>
      <c r="TLS105" s="12"/>
      <c r="TLT105" s="12"/>
      <c r="TLU105" s="12"/>
      <c r="TLV105" s="12"/>
      <c r="TLW105" s="12"/>
      <c r="TLX105" s="12"/>
      <c r="TLY105" s="12"/>
      <c r="TLZ105" s="12"/>
      <c r="TMA105" s="12"/>
      <c r="TMB105" s="12"/>
      <c r="TMC105" s="12"/>
      <c r="TMD105" s="12"/>
      <c r="TME105" s="12"/>
      <c r="TMF105" s="12"/>
      <c r="TMG105" s="12"/>
      <c r="TMH105" s="12"/>
      <c r="TMI105" s="12"/>
      <c r="TMJ105" s="12"/>
      <c r="TMK105" s="12"/>
      <c r="TML105" s="12"/>
      <c r="TMM105" s="12"/>
      <c r="TMN105" s="12"/>
      <c r="TMO105" s="12"/>
      <c r="TMP105" s="12"/>
      <c r="TMQ105" s="12"/>
      <c r="TMR105" s="12"/>
      <c r="TMS105" s="12"/>
      <c r="TMT105" s="12"/>
      <c r="TMU105" s="12"/>
      <c r="TMV105" s="12"/>
      <c r="TMW105" s="12"/>
      <c r="TMX105" s="12"/>
      <c r="TMY105" s="12"/>
      <c r="TMZ105" s="12"/>
      <c r="TNA105" s="12"/>
      <c r="TNB105" s="12"/>
      <c r="TNC105" s="12"/>
      <c r="TND105" s="12"/>
      <c r="TNE105" s="12"/>
      <c r="TNF105" s="12"/>
      <c r="TNG105" s="12"/>
      <c r="TNH105" s="12"/>
      <c r="TNI105" s="12"/>
      <c r="TNJ105" s="12"/>
      <c r="TNK105" s="12"/>
      <c r="TNL105" s="12"/>
      <c r="TNM105" s="12"/>
      <c r="TNN105" s="12"/>
      <c r="TNO105" s="12"/>
      <c r="TNP105" s="12"/>
      <c r="TNQ105" s="12"/>
      <c r="TNR105" s="12"/>
      <c r="TNS105" s="12"/>
      <c r="TNT105" s="12"/>
      <c r="TNU105" s="12"/>
      <c r="TNV105" s="12"/>
      <c r="TNW105" s="12"/>
      <c r="TNX105" s="12"/>
      <c r="TNY105" s="12"/>
      <c r="TNZ105" s="12"/>
      <c r="TOA105" s="12"/>
      <c r="TOB105" s="12"/>
      <c r="TOC105" s="12"/>
      <c r="TOD105" s="12"/>
      <c r="TOE105" s="12"/>
      <c r="TOF105" s="12"/>
      <c r="TOG105" s="12"/>
      <c r="TOH105" s="12"/>
      <c r="TOI105" s="12"/>
      <c r="TOJ105" s="12"/>
      <c r="TOK105" s="12"/>
      <c r="TOL105" s="12"/>
      <c r="TOM105" s="12"/>
      <c r="TON105" s="12"/>
      <c r="TOO105" s="12"/>
      <c r="TOP105" s="12"/>
      <c r="TOQ105" s="12"/>
      <c r="TOR105" s="12"/>
      <c r="TOS105" s="12"/>
      <c r="TOT105" s="12"/>
      <c r="TOU105" s="12"/>
      <c r="TOV105" s="12"/>
      <c r="TOW105" s="12"/>
      <c r="TOX105" s="12"/>
      <c r="TOY105" s="12"/>
      <c r="TOZ105" s="12"/>
      <c r="TPA105" s="12"/>
      <c r="TPB105" s="12"/>
      <c r="TPC105" s="12"/>
      <c r="TPD105" s="12"/>
      <c r="TPE105" s="12"/>
      <c r="TPF105" s="12"/>
      <c r="TPG105" s="12"/>
      <c r="TPH105" s="12"/>
      <c r="TPI105" s="12"/>
      <c r="TPJ105" s="12"/>
      <c r="TPK105" s="12"/>
      <c r="TPL105" s="12"/>
      <c r="TPM105" s="12"/>
      <c r="TPN105" s="12"/>
      <c r="TPO105" s="12"/>
      <c r="TPP105" s="12"/>
      <c r="TPQ105" s="12"/>
      <c r="TPR105" s="12"/>
      <c r="TPS105" s="12"/>
      <c r="TPT105" s="12"/>
      <c r="TPU105" s="12"/>
      <c r="TPV105" s="12"/>
      <c r="TPW105" s="12"/>
      <c r="TPX105" s="12"/>
      <c r="TPY105" s="12"/>
      <c r="TPZ105" s="12"/>
      <c r="TQA105" s="12"/>
      <c r="TQB105" s="12"/>
      <c r="TQC105" s="12"/>
      <c r="TQD105" s="12"/>
      <c r="TQE105" s="12"/>
      <c r="TQF105" s="12"/>
      <c r="TQG105" s="12"/>
      <c r="TQH105" s="12"/>
      <c r="TQI105" s="12"/>
      <c r="TQJ105" s="12"/>
      <c r="TQK105" s="12"/>
      <c r="TQL105" s="12"/>
      <c r="TQM105" s="12"/>
      <c r="TQN105" s="12"/>
      <c r="TQO105" s="12"/>
      <c r="TQP105" s="12"/>
      <c r="TQQ105" s="12"/>
      <c r="TQR105" s="12"/>
      <c r="TQS105" s="12"/>
      <c r="TQT105" s="12"/>
      <c r="TQU105" s="12"/>
      <c r="TQV105" s="12"/>
      <c r="TQW105" s="12"/>
      <c r="TQX105" s="12"/>
      <c r="TQY105" s="12"/>
      <c r="TQZ105" s="12"/>
      <c r="TRA105" s="12"/>
      <c r="TRB105" s="12"/>
      <c r="TRC105" s="12"/>
      <c r="TRD105" s="12"/>
      <c r="TRE105" s="12"/>
      <c r="TRF105" s="12"/>
      <c r="TRG105" s="12"/>
      <c r="TRH105" s="12"/>
      <c r="TRI105" s="12"/>
      <c r="TRJ105" s="12"/>
      <c r="TRK105" s="12"/>
      <c r="TRL105" s="12"/>
      <c r="TRM105" s="12"/>
      <c r="TRN105" s="12"/>
      <c r="TRO105" s="12"/>
      <c r="TRP105" s="12"/>
      <c r="TRQ105" s="12"/>
      <c r="TRR105" s="12"/>
      <c r="TRS105" s="12"/>
      <c r="TRT105" s="12"/>
      <c r="TRU105" s="12"/>
      <c r="TRV105" s="12"/>
      <c r="TRW105" s="12"/>
      <c r="TRX105" s="12"/>
      <c r="TRY105" s="12"/>
      <c r="TRZ105" s="12"/>
      <c r="TSA105" s="12"/>
      <c r="TSB105" s="12"/>
      <c r="TSC105" s="12"/>
      <c r="TSD105" s="12"/>
      <c r="TSE105" s="12"/>
      <c r="TSF105" s="12"/>
      <c r="TSG105" s="12"/>
      <c r="TSH105" s="12"/>
      <c r="TSI105" s="12"/>
      <c r="TSJ105" s="12"/>
      <c r="TSK105" s="12"/>
      <c r="TSL105" s="12"/>
      <c r="TSM105" s="12"/>
      <c r="TSN105" s="12"/>
      <c r="TSO105" s="12"/>
      <c r="TSP105" s="12"/>
      <c r="TSQ105" s="12"/>
      <c r="TSR105" s="12"/>
      <c r="TSS105" s="12"/>
      <c r="TST105" s="12"/>
      <c r="TSU105" s="12"/>
      <c r="TSV105" s="12"/>
      <c r="TSW105" s="12"/>
      <c r="TSX105" s="12"/>
      <c r="TSY105" s="12"/>
      <c r="TSZ105" s="12"/>
      <c r="TTA105" s="12"/>
      <c r="TTB105" s="12"/>
      <c r="TTC105" s="12"/>
      <c r="TTD105" s="12"/>
      <c r="TTE105" s="12"/>
      <c r="TTF105" s="12"/>
      <c r="TTG105" s="12"/>
      <c r="TTH105" s="12"/>
      <c r="TTI105" s="12"/>
      <c r="TTJ105" s="12"/>
      <c r="TTK105" s="12"/>
      <c r="TTL105" s="12"/>
      <c r="TTM105" s="12"/>
      <c r="TTN105" s="12"/>
      <c r="TTO105" s="12"/>
      <c r="TTP105" s="12"/>
      <c r="TTQ105" s="12"/>
      <c r="TTR105" s="12"/>
      <c r="TTS105" s="12"/>
      <c r="TTT105" s="12"/>
      <c r="TTU105" s="12"/>
      <c r="TTV105" s="12"/>
      <c r="TTW105" s="12"/>
      <c r="TTX105" s="12"/>
      <c r="TTY105" s="12"/>
      <c r="TTZ105" s="12"/>
      <c r="TUA105" s="12"/>
      <c r="TUB105" s="12"/>
      <c r="TUC105" s="12"/>
      <c r="TUD105" s="12"/>
      <c r="TUE105" s="12"/>
      <c r="TUF105" s="12"/>
      <c r="TUG105" s="12"/>
      <c r="TUH105" s="12"/>
      <c r="TUI105" s="12"/>
      <c r="TUJ105" s="12"/>
      <c r="TUK105" s="12"/>
      <c r="TUL105" s="12"/>
      <c r="TUM105" s="12"/>
      <c r="TUN105" s="12"/>
      <c r="TUO105" s="12"/>
      <c r="TUP105" s="12"/>
      <c r="TUQ105" s="12"/>
      <c r="TUR105" s="12"/>
      <c r="TUS105" s="12"/>
      <c r="TUT105" s="12"/>
      <c r="TUU105" s="12"/>
      <c r="TUV105" s="12"/>
      <c r="TUW105" s="12"/>
      <c r="TUX105" s="12"/>
      <c r="TUY105" s="12"/>
      <c r="TUZ105" s="12"/>
      <c r="TVA105" s="12"/>
      <c r="TVB105" s="12"/>
      <c r="TVC105" s="12"/>
      <c r="TVD105" s="12"/>
      <c r="TVE105" s="12"/>
      <c r="TVF105" s="12"/>
      <c r="TVG105" s="12"/>
      <c r="TVH105" s="12"/>
      <c r="TVI105" s="12"/>
      <c r="TVJ105" s="12"/>
      <c r="TVK105" s="12"/>
      <c r="TVL105" s="12"/>
      <c r="TVM105" s="12"/>
      <c r="TVN105" s="12"/>
      <c r="TVO105" s="12"/>
      <c r="TVP105" s="12"/>
      <c r="TVQ105" s="12"/>
      <c r="TVR105" s="12"/>
      <c r="TVS105" s="12"/>
      <c r="TVT105" s="12"/>
      <c r="TVU105" s="12"/>
      <c r="TVV105" s="12"/>
      <c r="TVW105" s="12"/>
      <c r="TVX105" s="12"/>
      <c r="TVY105" s="12"/>
      <c r="TVZ105" s="12"/>
      <c r="TWA105" s="12"/>
      <c r="TWB105" s="12"/>
      <c r="TWC105" s="12"/>
      <c r="TWD105" s="12"/>
      <c r="TWE105" s="12"/>
      <c r="TWF105" s="12"/>
      <c r="TWG105" s="12"/>
      <c r="TWH105" s="12"/>
      <c r="TWI105" s="12"/>
      <c r="TWJ105" s="12"/>
      <c r="TWK105" s="12"/>
      <c r="TWL105" s="12"/>
      <c r="TWM105" s="12"/>
      <c r="TWN105" s="12"/>
      <c r="TWO105" s="12"/>
      <c r="TWP105" s="12"/>
      <c r="TWQ105" s="12"/>
      <c r="TWR105" s="12"/>
      <c r="TWS105" s="12"/>
      <c r="TWT105" s="12"/>
      <c r="TWU105" s="12"/>
      <c r="TWV105" s="12"/>
      <c r="TWW105" s="12"/>
      <c r="TWX105" s="12"/>
      <c r="TWY105" s="12"/>
      <c r="TWZ105" s="12"/>
      <c r="TXA105" s="12"/>
      <c r="TXB105" s="12"/>
      <c r="TXC105" s="12"/>
      <c r="TXD105" s="12"/>
      <c r="TXE105" s="12"/>
      <c r="TXF105" s="12"/>
      <c r="TXG105" s="12"/>
      <c r="TXH105" s="12"/>
      <c r="TXI105" s="12"/>
      <c r="TXJ105" s="12"/>
      <c r="TXK105" s="12"/>
      <c r="TXL105" s="12"/>
      <c r="TXM105" s="12"/>
      <c r="TXN105" s="12"/>
      <c r="TXO105" s="12"/>
      <c r="TXP105" s="12"/>
      <c r="TXQ105" s="12"/>
      <c r="TXR105" s="12"/>
      <c r="TXS105" s="12"/>
      <c r="TXT105" s="12"/>
      <c r="TXU105" s="12"/>
      <c r="TXV105" s="12"/>
      <c r="TXW105" s="12"/>
      <c r="TXX105" s="12"/>
      <c r="TXY105" s="12"/>
      <c r="TXZ105" s="12"/>
      <c r="TYA105" s="12"/>
      <c r="TYB105" s="12"/>
      <c r="TYC105" s="12"/>
      <c r="TYD105" s="12"/>
      <c r="TYE105" s="12"/>
      <c r="TYF105" s="12"/>
      <c r="TYG105" s="12"/>
      <c r="TYH105" s="12"/>
      <c r="TYI105" s="12"/>
      <c r="TYJ105" s="12"/>
      <c r="TYK105" s="12"/>
      <c r="TYL105" s="12"/>
      <c r="TYM105" s="12"/>
      <c r="TYN105" s="12"/>
      <c r="TYO105" s="12"/>
      <c r="TYP105" s="12"/>
      <c r="TYQ105" s="12"/>
      <c r="TYR105" s="12"/>
      <c r="TYS105" s="12"/>
      <c r="TYT105" s="12"/>
      <c r="TYU105" s="12"/>
      <c r="TYV105" s="12"/>
      <c r="TYW105" s="12"/>
      <c r="TYX105" s="12"/>
      <c r="TYY105" s="12"/>
      <c r="TYZ105" s="12"/>
      <c r="TZA105" s="12"/>
      <c r="TZB105" s="12"/>
      <c r="TZC105" s="12"/>
      <c r="TZD105" s="12"/>
      <c r="TZE105" s="12"/>
      <c r="TZF105" s="12"/>
      <c r="TZG105" s="12"/>
      <c r="TZH105" s="12"/>
      <c r="TZI105" s="12"/>
      <c r="TZJ105" s="12"/>
      <c r="TZK105" s="12"/>
      <c r="TZL105" s="12"/>
      <c r="TZM105" s="12"/>
      <c r="TZN105" s="12"/>
      <c r="TZO105" s="12"/>
      <c r="TZP105" s="12"/>
      <c r="TZQ105" s="12"/>
      <c r="TZR105" s="12"/>
      <c r="TZS105" s="12"/>
      <c r="TZT105" s="12"/>
      <c r="TZU105" s="12"/>
      <c r="TZV105" s="12"/>
      <c r="TZW105" s="12"/>
      <c r="TZX105" s="12"/>
      <c r="TZY105" s="12"/>
      <c r="TZZ105" s="12"/>
      <c r="UAA105" s="12"/>
      <c r="UAB105" s="12"/>
      <c r="UAC105" s="12"/>
      <c r="UAD105" s="12"/>
      <c r="UAE105" s="12"/>
      <c r="UAF105" s="12"/>
      <c r="UAG105" s="12"/>
      <c r="UAH105" s="12"/>
      <c r="UAI105" s="12"/>
      <c r="UAJ105" s="12"/>
      <c r="UAK105" s="12"/>
      <c r="UAL105" s="12"/>
      <c r="UAM105" s="12"/>
      <c r="UAN105" s="12"/>
      <c r="UAO105" s="12"/>
      <c r="UAP105" s="12"/>
      <c r="UAQ105" s="12"/>
      <c r="UAR105" s="12"/>
      <c r="UAS105" s="12"/>
      <c r="UAT105" s="12"/>
      <c r="UAU105" s="12"/>
      <c r="UAV105" s="12"/>
      <c r="UAW105" s="12"/>
      <c r="UAX105" s="12"/>
      <c r="UAY105" s="12"/>
      <c r="UAZ105" s="12"/>
      <c r="UBA105" s="12"/>
      <c r="UBB105" s="12"/>
      <c r="UBC105" s="12"/>
      <c r="UBD105" s="12"/>
      <c r="UBE105" s="12"/>
      <c r="UBF105" s="12"/>
      <c r="UBG105" s="12"/>
      <c r="UBH105" s="12"/>
      <c r="UBI105" s="12"/>
      <c r="UBJ105" s="12"/>
      <c r="UBK105" s="12"/>
      <c r="UBL105" s="12"/>
      <c r="UBM105" s="12"/>
      <c r="UBN105" s="12"/>
      <c r="UBO105" s="12"/>
      <c r="UBP105" s="12"/>
      <c r="UBQ105" s="12"/>
      <c r="UBR105" s="12"/>
      <c r="UBS105" s="12"/>
      <c r="UBT105" s="12"/>
      <c r="UBU105" s="12"/>
      <c r="UBV105" s="12"/>
      <c r="UBW105" s="12"/>
      <c r="UBX105" s="12"/>
      <c r="UBY105" s="12"/>
      <c r="UBZ105" s="12"/>
      <c r="UCA105" s="12"/>
      <c r="UCB105" s="12"/>
      <c r="UCC105" s="12"/>
      <c r="UCD105" s="12"/>
      <c r="UCE105" s="12"/>
      <c r="UCF105" s="12"/>
      <c r="UCG105" s="12"/>
      <c r="UCH105" s="12"/>
      <c r="UCI105" s="12"/>
      <c r="UCJ105" s="12"/>
      <c r="UCK105" s="12"/>
      <c r="UCL105" s="12"/>
      <c r="UCM105" s="12"/>
      <c r="UCN105" s="12"/>
      <c r="UCO105" s="12"/>
      <c r="UCP105" s="12"/>
      <c r="UCQ105" s="12"/>
      <c r="UCR105" s="12"/>
      <c r="UCS105" s="12"/>
      <c r="UCT105" s="12"/>
      <c r="UCU105" s="12"/>
      <c r="UCV105" s="12"/>
      <c r="UCW105" s="12"/>
      <c r="UCX105" s="12"/>
      <c r="UCY105" s="12"/>
      <c r="UCZ105" s="12"/>
      <c r="UDA105" s="12"/>
      <c r="UDB105" s="12"/>
      <c r="UDC105" s="12"/>
      <c r="UDD105" s="12"/>
      <c r="UDE105" s="12"/>
      <c r="UDF105" s="12"/>
      <c r="UDG105" s="12"/>
      <c r="UDH105" s="12"/>
      <c r="UDI105" s="12"/>
      <c r="UDJ105" s="12"/>
      <c r="UDK105" s="12"/>
      <c r="UDL105" s="12"/>
      <c r="UDM105" s="12"/>
      <c r="UDN105" s="12"/>
      <c r="UDO105" s="12"/>
      <c r="UDP105" s="12"/>
      <c r="UDQ105" s="12"/>
      <c r="UDR105" s="12"/>
      <c r="UDS105" s="12"/>
      <c r="UDT105" s="12"/>
      <c r="UDU105" s="12"/>
      <c r="UDV105" s="12"/>
      <c r="UDW105" s="12"/>
      <c r="UDX105" s="12"/>
      <c r="UDY105" s="12"/>
      <c r="UDZ105" s="12"/>
      <c r="UEA105" s="12"/>
      <c r="UEB105" s="12"/>
      <c r="UEC105" s="12"/>
      <c r="UED105" s="12"/>
      <c r="UEE105" s="12"/>
      <c r="UEF105" s="12"/>
      <c r="UEG105" s="12"/>
      <c r="UEH105" s="12"/>
      <c r="UEI105" s="12"/>
      <c r="UEJ105" s="12"/>
      <c r="UEK105" s="12"/>
      <c r="UEL105" s="12"/>
      <c r="UEM105" s="12"/>
      <c r="UEN105" s="12"/>
      <c r="UEO105" s="12"/>
      <c r="UEP105" s="12"/>
      <c r="UEQ105" s="12"/>
      <c r="UER105" s="12"/>
      <c r="UES105" s="12"/>
      <c r="UET105" s="12"/>
      <c r="UEU105" s="12"/>
      <c r="UEV105" s="12"/>
      <c r="UEW105" s="12"/>
      <c r="UEX105" s="12"/>
      <c r="UEY105" s="12"/>
      <c r="UEZ105" s="12"/>
      <c r="UFA105" s="12"/>
      <c r="UFB105" s="12"/>
      <c r="UFC105" s="12"/>
      <c r="UFD105" s="12"/>
      <c r="UFE105" s="12"/>
      <c r="UFF105" s="12"/>
      <c r="UFG105" s="12"/>
      <c r="UFH105" s="12"/>
      <c r="UFI105" s="12"/>
      <c r="UFJ105" s="12"/>
      <c r="UFK105" s="12"/>
      <c r="UFL105" s="12"/>
      <c r="UFM105" s="12"/>
      <c r="UFN105" s="12"/>
      <c r="UFO105" s="12"/>
      <c r="UFP105" s="12"/>
      <c r="UFQ105" s="12"/>
      <c r="UFR105" s="12"/>
      <c r="UFS105" s="12"/>
      <c r="UFT105" s="12"/>
      <c r="UFU105" s="12"/>
      <c r="UFV105" s="12"/>
      <c r="UFW105" s="12"/>
      <c r="UFX105" s="12"/>
      <c r="UFY105" s="12"/>
      <c r="UFZ105" s="12"/>
      <c r="UGA105" s="12"/>
      <c r="UGB105" s="12"/>
      <c r="UGC105" s="12"/>
      <c r="UGD105" s="12"/>
      <c r="UGE105" s="12"/>
      <c r="UGF105" s="12"/>
      <c r="UGG105" s="12"/>
      <c r="UGH105" s="12"/>
      <c r="UGI105" s="12"/>
      <c r="UGJ105" s="12"/>
      <c r="UGK105" s="12"/>
      <c r="UGL105" s="12"/>
      <c r="UGM105" s="12"/>
      <c r="UGN105" s="12"/>
      <c r="UGO105" s="12"/>
      <c r="UGP105" s="12"/>
      <c r="UGQ105" s="12"/>
      <c r="UGR105" s="12"/>
      <c r="UGS105" s="12"/>
      <c r="UGT105" s="12"/>
      <c r="UGU105" s="12"/>
      <c r="UGV105" s="12"/>
      <c r="UGW105" s="12"/>
      <c r="UGX105" s="12"/>
      <c r="UGY105" s="12"/>
      <c r="UGZ105" s="12"/>
      <c r="UHA105" s="12"/>
      <c r="UHB105" s="12"/>
      <c r="UHC105" s="12"/>
      <c r="UHD105" s="12"/>
      <c r="UHE105" s="12"/>
      <c r="UHF105" s="12"/>
      <c r="UHG105" s="12"/>
      <c r="UHH105" s="12"/>
      <c r="UHI105" s="12"/>
      <c r="UHJ105" s="12"/>
      <c r="UHK105" s="12"/>
      <c r="UHL105" s="12"/>
      <c r="UHM105" s="12"/>
      <c r="UHN105" s="12"/>
      <c r="UHO105" s="12"/>
      <c r="UHP105" s="12"/>
      <c r="UHQ105" s="12"/>
      <c r="UHR105" s="12"/>
      <c r="UHS105" s="12"/>
      <c r="UHT105" s="12"/>
      <c r="UHU105" s="12"/>
      <c r="UHV105" s="12"/>
      <c r="UHW105" s="12"/>
      <c r="UHX105" s="12"/>
      <c r="UHY105" s="12"/>
      <c r="UHZ105" s="12"/>
      <c r="UIA105" s="12"/>
      <c r="UIB105" s="12"/>
      <c r="UIC105" s="12"/>
      <c r="UID105" s="12"/>
      <c r="UIE105" s="12"/>
      <c r="UIF105" s="12"/>
      <c r="UIG105" s="12"/>
      <c r="UIH105" s="12"/>
      <c r="UII105" s="12"/>
      <c r="UIJ105" s="12"/>
      <c r="UIK105" s="12"/>
      <c r="UIL105" s="12"/>
      <c r="UIM105" s="12"/>
      <c r="UIN105" s="12"/>
      <c r="UIO105" s="12"/>
      <c r="UIP105" s="12"/>
      <c r="UIQ105" s="12"/>
      <c r="UIR105" s="12"/>
      <c r="UIS105" s="12"/>
      <c r="UIT105" s="12"/>
      <c r="UIU105" s="12"/>
      <c r="UIV105" s="12"/>
      <c r="UIW105" s="12"/>
      <c r="UIX105" s="12"/>
      <c r="UIY105" s="12"/>
      <c r="UIZ105" s="12"/>
      <c r="UJA105" s="12"/>
      <c r="UJB105" s="12"/>
      <c r="UJC105" s="12"/>
      <c r="UJD105" s="12"/>
      <c r="UJE105" s="12"/>
      <c r="UJF105" s="12"/>
      <c r="UJG105" s="12"/>
      <c r="UJH105" s="12"/>
      <c r="UJI105" s="12"/>
      <c r="UJJ105" s="12"/>
      <c r="UJK105" s="12"/>
      <c r="UJL105" s="12"/>
      <c r="UJM105" s="12"/>
      <c r="UJN105" s="12"/>
      <c r="UJO105" s="12"/>
      <c r="UJP105" s="12"/>
      <c r="UJQ105" s="12"/>
      <c r="UJR105" s="12"/>
      <c r="UJS105" s="12"/>
      <c r="UJT105" s="12"/>
      <c r="UJU105" s="12"/>
      <c r="UJV105" s="12"/>
      <c r="UJW105" s="12"/>
      <c r="UJX105" s="12"/>
      <c r="UJY105" s="12"/>
      <c r="UJZ105" s="12"/>
      <c r="UKA105" s="12"/>
      <c r="UKB105" s="12"/>
      <c r="UKC105" s="12"/>
      <c r="UKD105" s="12"/>
      <c r="UKE105" s="12"/>
      <c r="UKF105" s="12"/>
      <c r="UKG105" s="12"/>
      <c r="UKH105" s="12"/>
      <c r="UKI105" s="12"/>
      <c r="UKJ105" s="12"/>
      <c r="UKK105" s="12"/>
      <c r="UKL105" s="12"/>
      <c r="UKM105" s="12"/>
      <c r="UKN105" s="12"/>
      <c r="UKO105" s="12"/>
      <c r="UKP105" s="12"/>
      <c r="UKQ105" s="12"/>
      <c r="UKR105" s="12"/>
      <c r="UKS105" s="12"/>
      <c r="UKT105" s="12"/>
      <c r="UKU105" s="12"/>
      <c r="UKV105" s="12"/>
      <c r="UKW105" s="12"/>
      <c r="UKX105" s="12"/>
      <c r="UKY105" s="12"/>
      <c r="UKZ105" s="12"/>
      <c r="ULA105" s="12"/>
      <c r="ULB105" s="12"/>
      <c r="ULC105" s="12"/>
      <c r="ULD105" s="12"/>
      <c r="ULE105" s="12"/>
      <c r="ULF105" s="12"/>
      <c r="ULG105" s="12"/>
      <c r="ULH105" s="12"/>
      <c r="ULI105" s="12"/>
      <c r="ULJ105" s="12"/>
      <c r="ULK105" s="12"/>
      <c r="ULL105" s="12"/>
      <c r="ULM105" s="12"/>
      <c r="ULN105" s="12"/>
      <c r="ULO105" s="12"/>
      <c r="ULP105" s="12"/>
      <c r="ULQ105" s="12"/>
      <c r="ULR105" s="12"/>
      <c r="ULS105" s="12"/>
      <c r="ULT105" s="12"/>
      <c r="ULU105" s="12"/>
      <c r="ULV105" s="12"/>
      <c r="ULW105" s="12"/>
      <c r="ULX105" s="12"/>
      <c r="ULY105" s="12"/>
      <c r="ULZ105" s="12"/>
      <c r="UMA105" s="12"/>
      <c r="UMB105" s="12"/>
      <c r="UMC105" s="12"/>
      <c r="UMD105" s="12"/>
      <c r="UME105" s="12"/>
      <c r="UMF105" s="12"/>
      <c r="UMG105" s="12"/>
      <c r="UMH105" s="12"/>
      <c r="UMI105" s="12"/>
      <c r="UMJ105" s="12"/>
      <c r="UMK105" s="12"/>
      <c r="UML105" s="12"/>
      <c r="UMM105" s="12"/>
      <c r="UMN105" s="12"/>
      <c r="UMO105" s="12"/>
      <c r="UMP105" s="12"/>
      <c r="UMQ105" s="12"/>
      <c r="UMR105" s="12"/>
      <c r="UMS105" s="12"/>
      <c r="UMT105" s="12"/>
      <c r="UMU105" s="12"/>
      <c r="UMV105" s="12"/>
      <c r="UMW105" s="12"/>
      <c r="UMX105" s="12"/>
      <c r="UMY105" s="12"/>
      <c r="UMZ105" s="12"/>
      <c r="UNA105" s="12"/>
      <c r="UNB105" s="12"/>
      <c r="UNC105" s="12"/>
      <c r="UND105" s="12"/>
      <c r="UNE105" s="12"/>
      <c r="UNF105" s="12"/>
      <c r="UNG105" s="12"/>
      <c r="UNH105" s="12"/>
      <c r="UNI105" s="12"/>
      <c r="UNJ105" s="12"/>
      <c r="UNK105" s="12"/>
      <c r="UNL105" s="12"/>
      <c r="UNM105" s="12"/>
      <c r="UNN105" s="12"/>
      <c r="UNO105" s="12"/>
      <c r="UNP105" s="12"/>
      <c r="UNQ105" s="12"/>
      <c r="UNR105" s="12"/>
      <c r="UNS105" s="12"/>
      <c r="UNT105" s="12"/>
      <c r="UNU105" s="12"/>
      <c r="UNV105" s="12"/>
      <c r="UNW105" s="12"/>
      <c r="UNX105" s="12"/>
      <c r="UNY105" s="12"/>
      <c r="UNZ105" s="12"/>
      <c r="UOA105" s="12"/>
      <c r="UOB105" s="12"/>
      <c r="UOC105" s="12"/>
      <c r="UOD105" s="12"/>
      <c r="UOE105" s="12"/>
      <c r="UOF105" s="12"/>
      <c r="UOG105" s="12"/>
      <c r="UOH105" s="12"/>
      <c r="UOI105" s="12"/>
      <c r="UOJ105" s="12"/>
      <c r="UOK105" s="12"/>
      <c r="UOL105" s="12"/>
      <c r="UOM105" s="12"/>
      <c r="UON105" s="12"/>
      <c r="UOO105" s="12"/>
      <c r="UOP105" s="12"/>
      <c r="UOQ105" s="12"/>
      <c r="UOR105" s="12"/>
      <c r="UOS105" s="12"/>
      <c r="UOT105" s="12"/>
      <c r="UOU105" s="12"/>
      <c r="UOV105" s="12"/>
      <c r="UOW105" s="12"/>
      <c r="UOX105" s="12"/>
      <c r="UOY105" s="12"/>
      <c r="UOZ105" s="12"/>
      <c r="UPA105" s="12"/>
      <c r="UPB105" s="12"/>
      <c r="UPC105" s="12"/>
      <c r="UPD105" s="12"/>
      <c r="UPE105" s="12"/>
      <c r="UPF105" s="12"/>
      <c r="UPG105" s="12"/>
      <c r="UPH105" s="12"/>
      <c r="UPI105" s="12"/>
      <c r="UPJ105" s="12"/>
      <c r="UPK105" s="12"/>
      <c r="UPL105" s="12"/>
      <c r="UPM105" s="12"/>
      <c r="UPN105" s="12"/>
      <c r="UPO105" s="12"/>
      <c r="UPP105" s="12"/>
      <c r="UPQ105" s="12"/>
      <c r="UPR105" s="12"/>
      <c r="UPS105" s="12"/>
      <c r="UPT105" s="12"/>
      <c r="UPU105" s="12"/>
      <c r="UPV105" s="12"/>
      <c r="UPW105" s="12"/>
      <c r="UPX105" s="12"/>
      <c r="UPY105" s="12"/>
      <c r="UPZ105" s="12"/>
      <c r="UQA105" s="12"/>
      <c r="UQB105" s="12"/>
      <c r="UQC105" s="12"/>
      <c r="UQD105" s="12"/>
      <c r="UQE105" s="12"/>
      <c r="UQF105" s="12"/>
      <c r="UQG105" s="12"/>
      <c r="UQH105" s="12"/>
      <c r="UQI105" s="12"/>
      <c r="UQJ105" s="12"/>
      <c r="UQK105" s="12"/>
      <c r="UQL105" s="12"/>
      <c r="UQM105" s="12"/>
      <c r="UQN105" s="12"/>
      <c r="UQO105" s="12"/>
      <c r="UQP105" s="12"/>
      <c r="UQQ105" s="12"/>
      <c r="UQR105" s="12"/>
      <c r="UQS105" s="12"/>
      <c r="UQT105" s="12"/>
      <c r="UQU105" s="12"/>
      <c r="UQV105" s="12"/>
      <c r="UQW105" s="12"/>
      <c r="UQX105" s="12"/>
      <c r="UQY105" s="12"/>
      <c r="UQZ105" s="12"/>
      <c r="URA105" s="12"/>
      <c r="URB105" s="12"/>
      <c r="URC105" s="12"/>
      <c r="URD105" s="12"/>
      <c r="URE105" s="12"/>
      <c r="URF105" s="12"/>
      <c r="URG105" s="12"/>
      <c r="URH105" s="12"/>
      <c r="URI105" s="12"/>
      <c r="URJ105" s="12"/>
      <c r="URK105" s="12"/>
      <c r="URL105" s="12"/>
      <c r="URM105" s="12"/>
      <c r="URN105" s="12"/>
      <c r="URO105" s="12"/>
      <c r="URP105" s="12"/>
      <c r="URQ105" s="12"/>
      <c r="URR105" s="12"/>
      <c r="URS105" s="12"/>
      <c r="URT105" s="12"/>
      <c r="URU105" s="12"/>
      <c r="URV105" s="12"/>
      <c r="URW105" s="12"/>
      <c r="URX105" s="12"/>
      <c r="URY105" s="12"/>
      <c r="URZ105" s="12"/>
      <c r="USA105" s="12"/>
      <c r="USB105" s="12"/>
      <c r="USC105" s="12"/>
      <c r="USD105" s="12"/>
      <c r="USE105" s="12"/>
      <c r="USF105" s="12"/>
      <c r="USG105" s="12"/>
      <c r="USH105" s="12"/>
      <c r="USI105" s="12"/>
      <c r="USJ105" s="12"/>
      <c r="USK105" s="12"/>
      <c r="USL105" s="12"/>
      <c r="USM105" s="12"/>
      <c r="USN105" s="12"/>
      <c r="USO105" s="12"/>
      <c r="USP105" s="12"/>
      <c r="USQ105" s="12"/>
      <c r="USR105" s="12"/>
      <c r="USS105" s="12"/>
      <c r="UST105" s="12"/>
      <c r="USU105" s="12"/>
      <c r="USV105" s="12"/>
      <c r="USW105" s="12"/>
      <c r="USX105" s="12"/>
      <c r="USY105" s="12"/>
      <c r="USZ105" s="12"/>
      <c r="UTA105" s="12"/>
      <c r="UTB105" s="12"/>
      <c r="UTC105" s="12"/>
      <c r="UTD105" s="12"/>
      <c r="UTE105" s="12"/>
      <c r="UTF105" s="12"/>
      <c r="UTG105" s="12"/>
      <c r="UTH105" s="12"/>
      <c r="UTI105" s="12"/>
      <c r="UTJ105" s="12"/>
      <c r="UTK105" s="12"/>
      <c r="UTL105" s="12"/>
      <c r="UTM105" s="12"/>
      <c r="UTN105" s="12"/>
      <c r="UTO105" s="12"/>
      <c r="UTP105" s="12"/>
      <c r="UTQ105" s="12"/>
      <c r="UTR105" s="12"/>
      <c r="UTS105" s="12"/>
      <c r="UTT105" s="12"/>
      <c r="UTU105" s="12"/>
      <c r="UTV105" s="12"/>
      <c r="UTW105" s="12"/>
      <c r="UTX105" s="12"/>
      <c r="UTY105" s="12"/>
      <c r="UTZ105" s="12"/>
      <c r="UUA105" s="12"/>
      <c r="UUB105" s="12"/>
      <c r="UUC105" s="12"/>
      <c r="UUD105" s="12"/>
      <c r="UUE105" s="12"/>
      <c r="UUF105" s="12"/>
      <c r="UUG105" s="12"/>
      <c r="UUH105" s="12"/>
      <c r="UUI105" s="12"/>
      <c r="UUJ105" s="12"/>
      <c r="UUK105" s="12"/>
      <c r="UUL105" s="12"/>
      <c r="UUM105" s="12"/>
      <c r="UUN105" s="12"/>
      <c r="UUO105" s="12"/>
      <c r="UUP105" s="12"/>
      <c r="UUQ105" s="12"/>
      <c r="UUR105" s="12"/>
      <c r="UUS105" s="12"/>
      <c r="UUT105" s="12"/>
      <c r="UUU105" s="12"/>
      <c r="UUV105" s="12"/>
      <c r="UUW105" s="12"/>
      <c r="UUX105" s="12"/>
      <c r="UUY105" s="12"/>
      <c r="UUZ105" s="12"/>
      <c r="UVA105" s="12"/>
      <c r="UVB105" s="12"/>
      <c r="UVC105" s="12"/>
      <c r="UVD105" s="12"/>
      <c r="UVE105" s="12"/>
      <c r="UVF105" s="12"/>
      <c r="UVG105" s="12"/>
      <c r="UVH105" s="12"/>
      <c r="UVI105" s="12"/>
      <c r="UVJ105" s="12"/>
      <c r="UVK105" s="12"/>
      <c r="UVL105" s="12"/>
      <c r="UVM105" s="12"/>
      <c r="UVN105" s="12"/>
      <c r="UVO105" s="12"/>
      <c r="UVP105" s="12"/>
      <c r="UVQ105" s="12"/>
      <c r="UVR105" s="12"/>
      <c r="UVS105" s="12"/>
      <c r="UVT105" s="12"/>
      <c r="UVU105" s="12"/>
      <c r="UVV105" s="12"/>
      <c r="UVW105" s="12"/>
      <c r="UVX105" s="12"/>
      <c r="UVY105" s="12"/>
      <c r="UVZ105" s="12"/>
      <c r="UWA105" s="12"/>
      <c r="UWB105" s="12"/>
      <c r="UWC105" s="12"/>
      <c r="UWD105" s="12"/>
      <c r="UWE105" s="12"/>
      <c r="UWF105" s="12"/>
      <c r="UWG105" s="12"/>
      <c r="UWH105" s="12"/>
      <c r="UWI105" s="12"/>
      <c r="UWJ105" s="12"/>
      <c r="UWK105" s="12"/>
      <c r="UWL105" s="12"/>
      <c r="UWM105" s="12"/>
      <c r="UWN105" s="12"/>
      <c r="UWO105" s="12"/>
      <c r="UWP105" s="12"/>
      <c r="UWQ105" s="12"/>
      <c r="UWR105" s="12"/>
      <c r="UWS105" s="12"/>
      <c r="UWT105" s="12"/>
      <c r="UWU105" s="12"/>
      <c r="UWV105" s="12"/>
      <c r="UWW105" s="12"/>
      <c r="UWX105" s="12"/>
      <c r="UWY105" s="12"/>
      <c r="UWZ105" s="12"/>
      <c r="UXA105" s="12"/>
      <c r="UXB105" s="12"/>
      <c r="UXC105" s="12"/>
      <c r="UXD105" s="12"/>
      <c r="UXE105" s="12"/>
      <c r="UXF105" s="12"/>
      <c r="UXG105" s="12"/>
      <c r="UXH105" s="12"/>
      <c r="UXI105" s="12"/>
      <c r="UXJ105" s="12"/>
      <c r="UXK105" s="12"/>
      <c r="UXL105" s="12"/>
      <c r="UXM105" s="12"/>
      <c r="UXN105" s="12"/>
      <c r="UXO105" s="12"/>
      <c r="UXP105" s="12"/>
      <c r="UXQ105" s="12"/>
      <c r="UXR105" s="12"/>
      <c r="UXS105" s="12"/>
      <c r="UXT105" s="12"/>
      <c r="UXU105" s="12"/>
      <c r="UXV105" s="12"/>
      <c r="UXW105" s="12"/>
      <c r="UXX105" s="12"/>
      <c r="UXY105" s="12"/>
      <c r="UXZ105" s="12"/>
      <c r="UYA105" s="12"/>
      <c r="UYB105" s="12"/>
      <c r="UYC105" s="12"/>
      <c r="UYD105" s="12"/>
      <c r="UYE105" s="12"/>
      <c r="UYF105" s="12"/>
      <c r="UYG105" s="12"/>
      <c r="UYH105" s="12"/>
      <c r="UYI105" s="12"/>
      <c r="UYJ105" s="12"/>
      <c r="UYK105" s="12"/>
      <c r="UYL105" s="12"/>
      <c r="UYM105" s="12"/>
      <c r="UYN105" s="12"/>
      <c r="UYO105" s="12"/>
      <c r="UYP105" s="12"/>
      <c r="UYQ105" s="12"/>
      <c r="UYR105" s="12"/>
      <c r="UYS105" s="12"/>
      <c r="UYT105" s="12"/>
      <c r="UYU105" s="12"/>
      <c r="UYV105" s="12"/>
      <c r="UYW105" s="12"/>
      <c r="UYX105" s="12"/>
      <c r="UYY105" s="12"/>
      <c r="UYZ105" s="12"/>
      <c r="UZA105" s="12"/>
      <c r="UZB105" s="12"/>
      <c r="UZC105" s="12"/>
      <c r="UZD105" s="12"/>
      <c r="UZE105" s="12"/>
      <c r="UZF105" s="12"/>
      <c r="UZG105" s="12"/>
      <c r="UZH105" s="12"/>
      <c r="UZI105" s="12"/>
      <c r="UZJ105" s="12"/>
      <c r="UZK105" s="12"/>
      <c r="UZL105" s="12"/>
      <c r="UZM105" s="12"/>
      <c r="UZN105" s="12"/>
      <c r="UZO105" s="12"/>
      <c r="UZP105" s="12"/>
      <c r="UZQ105" s="12"/>
      <c r="UZR105" s="12"/>
      <c r="UZS105" s="12"/>
      <c r="UZT105" s="12"/>
      <c r="UZU105" s="12"/>
      <c r="UZV105" s="12"/>
      <c r="UZW105" s="12"/>
      <c r="UZX105" s="12"/>
      <c r="UZY105" s="12"/>
      <c r="UZZ105" s="12"/>
      <c r="VAA105" s="12"/>
      <c r="VAB105" s="12"/>
      <c r="VAC105" s="12"/>
      <c r="VAD105" s="12"/>
      <c r="VAE105" s="12"/>
      <c r="VAF105" s="12"/>
      <c r="VAG105" s="12"/>
      <c r="VAH105" s="12"/>
      <c r="VAI105" s="12"/>
      <c r="VAJ105" s="12"/>
      <c r="VAK105" s="12"/>
      <c r="VAL105" s="12"/>
      <c r="VAM105" s="12"/>
      <c r="VAN105" s="12"/>
      <c r="VAO105" s="12"/>
      <c r="VAP105" s="12"/>
      <c r="VAQ105" s="12"/>
      <c r="VAR105" s="12"/>
      <c r="VAS105" s="12"/>
      <c r="VAT105" s="12"/>
      <c r="VAU105" s="12"/>
      <c r="VAV105" s="12"/>
      <c r="VAW105" s="12"/>
      <c r="VAX105" s="12"/>
      <c r="VAY105" s="12"/>
      <c r="VAZ105" s="12"/>
      <c r="VBA105" s="12"/>
      <c r="VBB105" s="12"/>
      <c r="VBC105" s="12"/>
      <c r="VBD105" s="12"/>
      <c r="VBE105" s="12"/>
      <c r="VBF105" s="12"/>
      <c r="VBG105" s="12"/>
      <c r="VBH105" s="12"/>
      <c r="VBI105" s="12"/>
      <c r="VBJ105" s="12"/>
      <c r="VBK105" s="12"/>
      <c r="VBL105" s="12"/>
      <c r="VBM105" s="12"/>
      <c r="VBN105" s="12"/>
      <c r="VBO105" s="12"/>
      <c r="VBP105" s="12"/>
      <c r="VBQ105" s="12"/>
      <c r="VBR105" s="12"/>
      <c r="VBS105" s="12"/>
      <c r="VBT105" s="12"/>
      <c r="VBU105" s="12"/>
      <c r="VBV105" s="12"/>
      <c r="VBW105" s="12"/>
      <c r="VBX105" s="12"/>
      <c r="VBY105" s="12"/>
      <c r="VBZ105" s="12"/>
      <c r="VCA105" s="12"/>
      <c r="VCB105" s="12"/>
      <c r="VCC105" s="12"/>
      <c r="VCD105" s="12"/>
      <c r="VCE105" s="12"/>
      <c r="VCF105" s="12"/>
      <c r="VCG105" s="12"/>
      <c r="VCH105" s="12"/>
      <c r="VCI105" s="12"/>
      <c r="VCJ105" s="12"/>
      <c r="VCK105" s="12"/>
      <c r="VCL105" s="12"/>
      <c r="VCM105" s="12"/>
      <c r="VCN105" s="12"/>
      <c r="VCO105" s="12"/>
      <c r="VCP105" s="12"/>
      <c r="VCQ105" s="12"/>
      <c r="VCR105" s="12"/>
      <c r="VCS105" s="12"/>
      <c r="VCT105" s="12"/>
      <c r="VCU105" s="12"/>
      <c r="VCV105" s="12"/>
      <c r="VCW105" s="12"/>
      <c r="VCX105" s="12"/>
      <c r="VCY105" s="12"/>
      <c r="VCZ105" s="12"/>
      <c r="VDA105" s="12"/>
      <c r="VDB105" s="12"/>
      <c r="VDC105" s="12"/>
      <c r="VDD105" s="12"/>
      <c r="VDE105" s="12"/>
      <c r="VDF105" s="12"/>
      <c r="VDG105" s="12"/>
      <c r="VDH105" s="12"/>
      <c r="VDI105" s="12"/>
      <c r="VDJ105" s="12"/>
      <c r="VDK105" s="12"/>
      <c r="VDL105" s="12"/>
      <c r="VDM105" s="12"/>
      <c r="VDN105" s="12"/>
      <c r="VDO105" s="12"/>
      <c r="VDP105" s="12"/>
      <c r="VDQ105" s="12"/>
      <c r="VDR105" s="12"/>
      <c r="VDS105" s="12"/>
      <c r="VDT105" s="12"/>
      <c r="VDU105" s="12"/>
      <c r="VDV105" s="12"/>
      <c r="VDW105" s="12"/>
      <c r="VDX105" s="12"/>
      <c r="VDY105" s="12"/>
      <c r="VDZ105" s="12"/>
      <c r="VEA105" s="12"/>
      <c r="VEB105" s="12"/>
      <c r="VEC105" s="12"/>
      <c r="VED105" s="12"/>
      <c r="VEE105" s="12"/>
      <c r="VEF105" s="12"/>
      <c r="VEG105" s="12"/>
      <c r="VEH105" s="12"/>
      <c r="VEI105" s="12"/>
      <c r="VEJ105" s="12"/>
      <c r="VEK105" s="12"/>
      <c r="VEL105" s="12"/>
      <c r="VEM105" s="12"/>
      <c r="VEN105" s="12"/>
      <c r="VEO105" s="12"/>
      <c r="VEP105" s="12"/>
      <c r="VEQ105" s="12"/>
      <c r="VER105" s="12"/>
      <c r="VES105" s="12"/>
      <c r="VET105" s="12"/>
      <c r="VEU105" s="12"/>
      <c r="VEV105" s="12"/>
      <c r="VEW105" s="12"/>
      <c r="VEX105" s="12"/>
      <c r="VEY105" s="12"/>
      <c r="VEZ105" s="12"/>
      <c r="VFA105" s="12"/>
      <c r="VFB105" s="12"/>
      <c r="VFC105" s="12"/>
      <c r="VFD105" s="12"/>
      <c r="VFE105" s="12"/>
      <c r="VFF105" s="12"/>
      <c r="VFG105" s="12"/>
      <c r="VFH105" s="12"/>
      <c r="VFI105" s="12"/>
      <c r="VFJ105" s="12"/>
      <c r="VFK105" s="12"/>
      <c r="VFL105" s="12"/>
      <c r="VFM105" s="12"/>
      <c r="VFN105" s="12"/>
      <c r="VFO105" s="12"/>
      <c r="VFP105" s="12"/>
      <c r="VFQ105" s="12"/>
      <c r="VFR105" s="12"/>
      <c r="VFS105" s="12"/>
      <c r="VFT105" s="12"/>
      <c r="VFU105" s="12"/>
      <c r="VFV105" s="12"/>
      <c r="VFW105" s="12"/>
      <c r="VFX105" s="12"/>
      <c r="VFY105" s="12"/>
      <c r="VFZ105" s="12"/>
      <c r="VGA105" s="12"/>
      <c r="VGB105" s="12"/>
      <c r="VGC105" s="12"/>
      <c r="VGD105" s="12"/>
      <c r="VGE105" s="12"/>
      <c r="VGF105" s="12"/>
      <c r="VGG105" s="12"/>
      <c r="VGH105" s="12"/>
      <c r="VGI105" s="12"/>
      <c r="VGJ105" s="12"/>
      <c r="VGK105" s="12"/>
      <c r="VGL105" s="12"/>
      <c r="VGM105" s="12"/>
      <c r="VGN105" s="12"/>
      <c r="VGO105" s="12"/>
      <c r="VGP105" s="12"/>
      <c r="VGQ105" s="12"/>
      <c r="VGR105" s="12"/>
      <c r="VGS105" s="12"/>
      <c r="VGT105" s="12"/>
      <c r="VGU105" s="12"/>
      <c r="VGV105" s="12"/>
      <c r="VGW105" s="12"/>
      <c r="VGX105" s="12"/>
      <c r="VGY105" s="12"/>
      <c r="VGZ105" s="12"/>
      <c r="VHA105" s="12"/>
      <c r="VHB105" s="12"/>
      <c r="VHC105" s="12"/>
      <c r="VHD105" s="12"/>
      <c r="VHE105" s="12"/>
      <c r="VHF105" s="12"/>
      <c r="VHG105" s="12"/>
      <c r="VHH105" s="12"/>
      <c r="VHI105" s="12"/>
      <c r="VHJ105" s="12"/>
      <c r="VHK105" s="12"/>
      <c r="VHL105" s="12"/>
      <c r="VHM105" s="12"/>
      <c r="VHN105" s="12"/>
      <c r="VHO105" s="12"/>
      <c r="VHP105" s="12"/>
      <c r="VHQ105" s="12"/>
      <c r="VHR105" s="12"/>
      <c r="VHS105" s="12"/>
      <c r="VHT105" s="12"/>
      <c r="VHU105" s="12"/>
      <c r="VHV105" s="12"/>
      <c r="VHW105" s="12"/>
      <c r="VHX105" s="12"/>
      <c r="VHY105" s="12"/>
      <c r="VHZ105" s="12"/>
      <c r="VIA105" s="12"/>
      <c r="VIB105" s="12"/>
      <c r="VIC105" s="12"/>
      <c r="VID105" s="12"/>
      <c r="VIE105" s="12"/>
      <c r="VIF105" s="12"/>
      <c r="VIG105" s="12"/>
      <c r="VIH105" s="12"/>
      <c r="VII105" s="12"/>
      <c r="VIJ105" s="12"/>
      <c r="VIK105" s="12"/>
      <c r="VIL105" s="12"/>
      <c r="VIM105" s="12"/>
      <c r="VIN105" s="12"/>
      <c r="VIO105" s="12"/>
      <c r="VIP105" s="12"/>
      <c r="VIQ105" s="12"/>
      <c r="VIR105" s="12"/>
      <c r="VIS105" s="12"/>
      <c r="VIT105" s="12"/>
      <c r="VIU105" s="12"/>
      <c r="VIV105" s="12"/>
      <c r="VIW105" s="12"/>
      <c r="VIX105" s="12"/>
      <c r="VIY105" s="12"/>
      <c r="VIZ105" s="12"/>
      <c r="VJA105" s="12"/>
      <c r="VJB105" s="12"/>
      <c r="VJC105" s="12"/>
      <c r="VJD105" s="12"/>
      <c r="VJE105" s="12"/>
      <c r="VJF105" s="12"/>
      <c r="VJG105" s="12"/>
      <c r="VJH105" s="12"/>
      <c r="VJI105" s="12"/>
      <c r="VJJ105" s="12"/>
      <c r="VJK105" s="12"/>
      <c r="VJL105" s="12"/>
      <c r="VJM105" s="12"/>
      <c r="VJN105" s="12"/>
      <c r="VJO105" s="12"/>
      <c r="VJP105" s="12"/>
      <c r="VJQ105" s="12"/>
      <c r="VJR105" s="12"/>
      <c r="VJS105" s="12"/>
      <c r="VJT105" s="12"/>
      <c r="VJU105" s="12"/>
      <c r="VJV105" s="12"/>
      <c r="VJW105" s="12"/>
      <c r="VJX105" s="12"/>
      <c r="VJY105" s="12"/>
      <c r="VJZ105" s="12"/>
      <c r="VKA105" s="12"/>
      <c r="VKB105" s="12"/>
      <c r="VKC105" s="12"/>
      <c r="VKD105" s="12"/>
      <c r="VKE105" s="12"/>
      <c r="VKF105" s="12"/>
      <c r="VKG105" s="12"/>
      <c r="VKH105" s="12"/>
      <c r="VKI105" s="12"/>
      <c r="VKJ105" s="12"/>
      <c r="VKK105" s="12"/>
      <c r="VKL105" s="12"/>
      <c r="VKM105" s="12"/>
      <c r="VKN105" s="12"/>
      <c r="VKO105" s="12"/>
      <c r="VKP105" s="12"/>
      <c r="VKQ105" s="12"/>
      <c r="VKR105" s="12"/>
      <c r="VKS105" s="12"/>
      <c r="VKT105" s="12"/>
      <c r="VKU105" s="12"/>
      <c r="VKV105" s="12"/>
      <c r="VKW105" s="12"/>
      <c r="VKX105" s="12"/>
      <c r="VKY105" s="12"/>
      <c r="VKZ105" s="12"/>
      <c r="VLA105" s="12"/>
      <c r="VLB105" s="12"/>
      <c r="VLC105" s="12"/>
      <c r="VLD105" s="12"/>
      <c r="VLE105" s="12"/>
      <c r="VLF105" s="12"/>
      <c r="VLG105" s="12"/>
      <c r="VLH105" s="12"/>
      <c r="VLI105" s="12"/>
      <c r="VLJ105" s="12"/>
      <c r="VLK105" s="12"/>
      <c r="VLL105" s="12"/>
      <c r="VLM105" s="12"/>
      <c r="VLN105" s="12"/>
      <c r="VLO105" s="12"/>
      <c r="VLP105" s="12"/>
      <c r="VLQ105" s="12"/>
      <c r="VLR105" s="12"/>
      <c r="VLS105" s="12"/>
      <c r="VLT105" s="12"/>
      <c r="VLU105" s="12"/>
      <c r="VLV105" s="12"/>
      <c r="VLW105" s="12"/>
      <c r="VLX105" s="12"/>
      <c r="VLY105" s="12"/>
      <c r="VLZ105" s="12"/>
      <c r="VMA105" s="12"/>
      <c r="VMB105" s="12"/>
      <c r="VMC105" s="12"/>
      <c r="VMD105" s="12"/>
      <c r="VME105" s="12"/>
      <c r="VMF105" s="12"/>
      <c r="VMG105" s="12"/>
      <c r="VMH105" s="12"/>
      <c r="VMI105" s="12"/>
      <c r="VMJ105" s="12"/>
      <c r="VMK105" s="12"/>
      <c r="VML105" s="12"/>
      <c r="VMM105" s="12"/>
      <c r="VMN105" s="12"/>
      <c r="VMO105" s="12"/>
      <c r="VMP105" s="12"/>
      <c r="VMQ105" s="12"/>
      <c r="VMR105" s="12"/>
      <c r="VMS105" s="12"/>
      <c r="VMT105" s="12"/>
      <c r="VMU105" s="12"/>
      <c r="VMV105" s="12"/>
      <c r="VMW105" s="12"/>
      <c r="VMX105" s="12"/>
      <c r="VMY105" s="12"/>
      <c r="VMZ105" s="12"/>
      <c r="VNA105" s="12"/>
      <c r="VNB105" s="12"/>
      <c r="VNC105" s="12"/>
      <c r="VND105" s="12"/>
      <c r="VNE105" s="12"/>
      <c r="VNF105" s="12"/>
      <c r="VNG105" s="12"/>
      <c r="VNH105" s="12"/>
      <c r="VNI105" s="12"/>
      <c r="VNJ105" s="12"/>
      <c r="VNK105" s="12"/>
      <c r="VNL105" s="12"/>
      <c r="VNM105" s="12"/>
      <c r="VNN105" s="12"/>
      <c r="VNO105" s="12"/>
      <c r="VNP105" s="12"/>
      <c r="VNQ105" s="12"/>
      <c r="VNR105" s="12"/>
      <c r="VNS105" s="12"/>
      <c r="VNT105" s="12"/>
      <c r="VNU105" s="12"/>
      <c r="VNV105" s="12"/>
      <c r="VNW105" s="12"/>
      <c r="VNX105" s="12"/>
      <c r="VNY105" s="12"/>
      <c r="VNZ105" s="12"/>
      <c r="VOA105" s="12"/>
      <c r="VOB105" s="12"/>
      <c r="VOC105" s="12"/>
      <c r="VOD105" s="12"/>
      <c r="VOE105" s="12"/>
      <c r="VOF105" s="12"/>
      <c r="VOG105" s="12"/>
      <c r="VOH105" s="12"/>
      <c r="VOI105" s="12"/>
      <c r="VOJ105" s="12"/>
      <c r="VOK105" s="12"/>
      <c r="VOL105" s="12"/>
      <c r="VOM105" s="12"/>
      <c r="VON105" s="12"/>
      <c r="VOO105" s="12"/>
      <c r="VOP105" s="12"/>
      <c r="VOQ105" s="12"/>
      <c r="VOR105" s="12"/>
      <c r="VOS105" s="12"/>
      <c r="VOT105" s="12"/>
      <c r="VOU105" s="12"/>
      <c r="VOV105" s="12"/>
      <c r="VOW105" s="12"/>
      <c r="VOX105" s="12"/>
      <c r="VOY105" s="12"/>
      <c r="VOZ105" s="12"/>
      <c r="VPA105" s="12"/>
      <c r="VPB105" s="12"/>
      <c r="VPC105" s="12"/>
      <c r="VPD105" s="12"/>
      <c r="VPE105" s="12"/>
      <c r="VPF105" s="12"/>
      <c r="VPG105" s="12"/>
      <c r="VPH105" s="12"/>
      <c r="VPI105" s="12"/>
      <c r="VPJ105" s="12"/>
      <c r="VPK105" s="12"/>
      <c r="VPL105" s="12"/>
      <c r="VPM105" s="12"/>
      <c r="VPN105" s="12"/>
      <c r="VPO105" s="12"/>
      <c r="VPP105" s="12"/>
      <c r="VPQ105" s="12"/>
      <c r="VPR105" s="12"/>
      <c r="VPS105" s="12"/>
      <c r="VPT105" s="12"/>
      <c r="VPU105" s="12"/>
      <c r="VPV105" s="12"/>
      <c r="VPW105" s="12"/>
      <c r="VPX105" s="12"/>
      <c r="VPY105" s="12"/>
      <c r="VPZ105" s="12"/>
      <c r="VQA105" s="12"/>
      <c r="VQB105" s="12"/>
      <c r="VQC105" s="12"/>
      <c r="VQD105" s="12"/>
      <c r="VQE105" s="12"/>
      <c r="VQF105" s="12"/>
      <c r="VQG105" s="12"/>
      <c r="VQH105" s="12"/>
      <c r="VQI105" s="12"/>
      <c r="VQJ105" s="12"/>
      <c r="VQK105" s="12"/>
      <c r="VQL105" s="12"/>
      <c r="VQM105" s="12"/>
      <c r="VQN105" s="12"/>
      <c r="VQO105" s="12"/>
      <c r="VQP105" s="12"/>
      <c r="VQQ105" s="12"/>
      <c r="VQR105" s="12"/>
      <c r="VQS105" s="12"/>
      <c r="VQT105" s="12"/>
      <c r="VQU105" s="12"/>
      <c r="VQV105" s="12"/>
      <c r="VQW105" s="12"/>
      <c r="VQX105" s="12"/>
      <c r="VQY105" s="12"/>
      <c r="VQZ105" s="12"/>
      <c r="VRA105" s="12"/>
      <c r="VRB105" s="12"/>
      <c r="VRC105" s="12"/>
      <c r="VRD105" s="12"/>
      <c r="VRE105" s="12"/>
      <c r="VRF105" s="12"/>
      <c r="VRG105" s="12"/>
      <c r="VRH105" s="12"/>
      <c r="VRI105" s="12"/>
      <c r="VRJ105" s="12"/>
      <c r="VRK105" s="12"/>
      <c r="VRL105" s="12"/>
      <c r="VRM105" s="12"/>
      <c r="VRN105" s="12"/>
      <c r="VRO105" s="12"/>
      <c r="VRP105" s="12"/>
      <c r="VRQ105" s="12"/>
      <c r="VRR105" s="12"/>
      <c r="VRS105" s="12"/>
      <c r="VRT105" s="12"/>
      <c r="VRU105" s="12"/>
      <c r="VRV105" s="12"/>
      <c r="VRW105" s="12"/>
      <c r="VRX105" s="12"/>
      <c r="VRY105" s="12"/>
      <c r="VRZ105" s="12"/>
      <c r="VSA105" s="12"/>
      <c r="VSB105" s="12"/>
      <c r="VSC105" s="12"/>
      <c r="VSD105" s="12"/>
      <c r="VSE105" s="12"/>
      <c r="VSF105" s="12"/>
      <c r="VSG105" s="12"/>
      <c r="VSH105" s="12"/>
      <c r="VSI105" s="12"/>
      <c r="VSJ105" s="12"/>
      <c r="VSK105" s="12"/>
      <c r="VSL105" s="12"/>
      <c r="VSM105" s="12"/>
      <c r="VSN105" s="12"/>
      <c r="VSO105" s="12"/>
      <c r="VSP105" s="12"/>
      <c r="VSQ105" s="12"/>
      <c r="VSR105" s="12"/>
      <c r="VSS105" s="12"/>
      <c r="VST105" s="12"/>
      <c r="VSU105" s="12"/>
      <c r="VSV105" s="12"/>
      <c r="VSW105" s="12"/>
      <c r="VSX105" s="12"/>
      <c r="VSY105" s="12"/>
      <c r="VSZ105" s="12"/>
      <c r="VTA105" s="12"/>
      <c r="VTB105" s="12"/>
      <c r="VTC105" s="12"/>
      <c r="VTD105" s="12"/>
      <c r="VTE105" s="12"/>
      <c r="VTF105" s="12"/>
      <c r="VTG105" s="12"/>
      <c r="VTH105" s="12"/>
      <c r="VTI105" s="12"/>
      <c r="VTJ105" s="12"/>
      <c r="VTK105" s="12"/>
      <c r="VTL105" s="12"/>
      <c r="VTM105" s="12"/>
      <c r="VTN105" s="12"/>
      <c r="VTO105" s="12"/>
      <c r="VTP105" s="12"/>
      <c r="VTQ105" s="12"/>
      <c r="VTR105" s="12"/>
      <c r="VTS105" s="12"/>
      <c r="VTT105" s="12"/>
      <c r="VTU105" s="12"/>
      <c r="VTV105" s="12"/>
      <c r="VTW105" s="12"/>
      <c r="VTX105" s="12"/>
      <c r="VTY105" s="12"/>
      <c r="VTZ105" s="12"/>
      <c r="VUA105" s="12"/>
      <c r="VUB105" s="12"/>
      <c r="VUC105" s="12"/>
      <c r="VUD105" s="12"/>
      <c r="VUE105" s="12"/>
      <c r="VUF105" s="12"/>
      <c r="VUG105" s="12"/>
      <c r="VUH105" s="12"/>
      <c r="VUI105" s="12"/>
      <c r="VUJ105" s="12"/>
      <c r="VUK105" s="12"/>
      <c r="VUL105" s="12"/>
      <c r="VUM105" s="12"/>
      <c r="VUN105" s="12"/>
      <c r="VUO105" s="12"/>
      <c r="VUP105" s="12"/>
      <c r="VUQ105" s="12"/>
      <c r="VUR105" s="12"/>
      <c r="VUS105" s="12"/>
      <c r="VUT105" s="12"/>
      <c r="VUU105" s="12"/>
      <c r="VUV105" s="12"/>
      <c r="VUW105" s="12"/>
      <c r="VUX105" s="12"/>
      <c r="VUY105" s="12"/>
      <c r="VUZ105" s="12"/>
      <c r="VVA105" s="12"/>
      <c r="VVB105" s="12"/>
      <c r="VVC105" s="12"/>
      <c r="VVD105" s="12"/>
      <c r="VVE105" s="12"/>
      <c r="VVF105" s="12"/>
      <c r="VVG105" s="12"/>
      <c r="VVH105" s="12"/>
      <c r="VVI105" s="12"/>
      <c r="VVJ105" s="12"/>
      <c r="VVK105" s="12"/>
      <c r="VVL105" s="12"/>
      <c r="VVM105" s="12"/>
      <c r="VVN105" s="12"/>
      <c r="VVO105" s="12"/>
      <c r="VVP105" s="12"/>
      <c r="VVQ105" s="12"/>
      <c r="VVR105" s="12"/>
      <c r="VVS105" s="12"/>
      <c r="VVT105" s="12"/>
      <c r="VVU105" s="12"/>
      <c r="VVV105" s="12"/>
      <c r="VVW105" s="12"/>
      <c r="VVX105" s="12"/>
      <c r="VVY105" s="12"/>
      <c r="VVZ105" s="12"/>
      <c r="VWA105" s="12"/>
      <c r="VWB105" s="12"/>
      <c r="VWC105" s="12"/>
      <c r="VWD105" s="12"/>
      <c r="VWE105" s="12"/>
      <c r="VWF105" s="12"/>
      <c r="VWG105" s="12"/>
      <c r="VWH105" s="12"/>
      <c r="VWI105" s="12"/>
      <c r="VWJ105" s="12"/>
      <c r="VWK105" s="12"/>
      <c r="VWL105" s="12"/>
      <c r="VWM105" s="12"/>
      <c r="VWN105" s="12"/>
      <c r="VWO105" s="12"/>
      <c r="VWP105" s="12"/>
      <c r="VWQ105" s="12"/>
      <c r="VWR105" s="12"/>
      <c r="VWS105" s="12"/>
      <c r="VWT105" s="12"/>
      <c r="VWU105" s="12"/>
      <c r="VWV105" s="12"/>
      <c r="VWW105" s="12"/>
      <c r="VWX105" s="12"/>
      <c r="VWY105" s="12"/>
      <c r="VWZ105" s="12"/>
      <c r="VXA105" s="12"/>
      <c r="VXB105" s="12"/>
      <c r="VXC105" s="12"/>
      <c r="VXD105" s="12"/>
      <c r="VXE105" s="12"/>
      <c r="VXF105" s="12"/>
      <c r="VXG105" s="12"/>
      <c r="VXH105" s="12"/>
      <c r="VXI105" s="12"/>
      <c r="VXJ105" s="12"/>
      <c r="VXK105" s="12"/>
      <c r="VXL105" s="12"/>
      <c r="VXM105" s="12"/>
      <c r="VXN105" s="12"/>
      <c r="VXO105" s="12"/>
      <c r="VXP105" s="12"/>
      <c r="VXQ105" s="12"/>
      <c r="VXR105" s="12"/>
      <c r="VXS105" s="12"/>
      <c r="VXT105" s="12"/>
      <c r="VXU105" s="12"/>
      <c r="VXV105" s="12"/>
      <c r="VXW105" s="12"/>
      <c r="VXX105" s="12"/>
      <c r="VXY105" s="12"/>
      <c r="VXZ105" s="12"/>
      <c r="VYA105" s="12"/>
      <c r="VYB105" s="12"/>
      <c r="VYC105" s="12"/>
      <c r="VYD105" s="12"/>
      <c r="VYE105" s="12"/>
      <c r="VYF105" s="12"/>
      <c r="VYG105" s="12"/>
      <c r="VYH105" s="12"/>
      <c r="VYI105" s="12"/>
      <c r="VYJ105" s="12"/>
      <c r="VYK105" s="12"/>
      <c r="VYL105" s="12"/>
      <c r="VYM105" s="12"/>
      <c r="VYN105" s="12"/>
      <c r="VYO105" s="12"/>
      <c r="VYP105" s="12"/>
      <c r="VYQ105" s="12"/>
      <c r="VYR105" s="12"/>
      <c r="VYS105" s="12"/>
      <c r="VYT105" s="12"/>
      <c r="VYU105" s="12"/>
      <c r="VYV105" s="12"/>
      <c r="VYW105" s="12"/>
      <c r="VYX105" s="12"/>
      <c r="VYY105" s="12"/>
      <c r="VYZ105" s="12"/>
      <c r="VZA105" s="12"/>
      <c r="VZB105" s="12"/>
      <c r="VZC105" s="12"/>
      <c r="VZD105" s="12"/>
      <c r="VZE105" s="12"/>
      <c r="VZF105" s="12"/>
      <c r="VZG105" s="12"/>
      <c r="VZH105" s="12"/>
      <c r="VZI105" s="12"/>
      <c r="VZJ105" s="12"/>
      <c r="VZK105" s="12"/>
      <c r="VZL105" s="12"/>
      <c r="VZM105" s="12"/>
      <c r="VZN105" s="12"/>
      <c r="VZO105" s="12"/>
      <c r="VZP105" s="12"/>
      <c r="VZQ105" s="12"/>
      <c r="VZR105" s="12"/>
      <c r="VZS105" s="12"/>
      <c r="VZT105" s="12"/>
      <c r="VZU105" s="12"/>
      <c r="VZV105" s="12"/>
      <c r="VZW105" s="12"/>
      <c r="VZX105" s="12"/>
      <c r="VZY105" s="12"/>
      <c r="VZZ105" s="12"/>
      <c r="WAA105" s="12"/>
      <c r="WAB105" s="12"/>
      <c r="WAC105" s="12"/>
      <c r="WAD105" s="12"/>
      <c r="WAE105" s="12"/>
      <c r="WAF105" s="12"/>
      <c r="WAG105" s="12"/>
      <c r="WAH105" s="12"/>
      <c r="WAI105" s="12"/>
      <c r="WAJ105" s="12"/>
      <c r="WAK105" s="12"/>
      <c r="WAL105" s="12"/>
      <c r="WAM105" s="12"/>
      <c r="WAN105" s="12"/>
      <c r="WAO105" s="12"/>
      <c r="WAP105" s="12"/>
      <c r="WAQ105" s="12"/>
      <c r="WAR105" s="12"/>
      <c r="WAS105" s="12"/>
      <c r="WAT105" s="12"/>
      <c r="WAU105" s="12"/>
      <c r="WAV105" s="12"/>
      <c r="WAW105" s="12"/>
      <c r="WAX105" s="12"/>
      <c r="WAY105" s="12"/>
      <c r="WAZ105" s="12"/>
      <c r="WBA105" s="12"/>
      <c r="WBB105" s="12"/>
      <c r="WBC105" s="12"/>
      <c r="WBD105" s="12"/>
      <c r="WBE105" s="12"/>
      <c r="WBF105" s="12"/>
      <c r="WBG105" s="12"/>
      <c r="WBH105" s="12"/>
      <c r="WBI105" s="12"/>
      <c r="WBJ105" s="12"/>
      <c r="WBK105" s="12"/>
      <c r="WBL105" s="12"/>
      <c r="WBM105" s="12"/>
      <c r="WBN105" s="12"/>
      <c r="WBO105" s="12"/>
      <c r="WBP105" s="12"/>
      <c r="WBQ105" s="12"/>
      <c r="WBR105" s="12"/>
      <c r="WBS105" s="12"/>
      <c r="WBT105" s="12"/>
      <c r="WBU105" s="12"/>
      <c r="WBV105" s="12"/>
      <c r="WBW105" s="12"/>
      <c r="WBX105" s="12"/>
      <c r="WBY105" s="12"/>
      <c r="WBZ105" s="12"/>
      <c r="WCA105" s="12"/>
      <c r="WCB105" s="12"/>
      <c r="WCC105" s="12"/>
      <c r="WCD105" s="12"/>
      <c r="WCE105" s="12"/>
      <c r="WCF105" s="12"/>
      <c r="WCG105" s="12"/>
      <c r="WCH105" s="12"/>
      <c r="WCI105" s="12"/>
      <c r="WCJ105" s="12"/>
      <c r="WCK105" s="12"/>
      <c r="WCL105" s="12"/>
      <c r="WCM105" s="12"/>
      <c r="WCN105" s="12"/>
      <c r="WCO105" s="12"/>
      <c r="WCP105" s="12"/>
      <c r="WCQ105" s="12"/>
      <c r="WCR105" s="12"/>
      <c r="WCS105" s="12"/>
      <c r="WCT105" s="12"/>
      <c r="WCU105" s="12"/>
      <c r="WCV105" s="12"/>
      <c r="WCW105" s="12"/>
      <c r="WCX105" s="12"/>
      <c r="WCY105" s="12"/>
      <c r="WCZ105" s="12"/>
      <c r="WDA105" s="12"/>
      <c r="WDB105" s="12"/>
      <c r="WDC105" s="12"/>
      <c r="WDD105" s="12"/>
      <c r="WDE105" s="12"/>
      <c r="WDF105" s="12"/>
      <c r="WDG105" s="12"/>
      <c r="WDH105" s="12"/>
      <c r="WDI105" s="12"/>
      <c r="WDJ105" s="12"/>
      <c r="WDK105" s="12"/>
      <c r="WDL105" s="12"/>
      <c r="WDM105" s="12"/>
      <c r="WDN105" s="12"/>
      <c r="WDO105" s="12"/>
      <c r="WDP105" s="12"/>
      <c r="WDQ105" s="12"/>
      <c r="WDR105" s="12"/>
      <c r="WDS105" s="12"/>
      <c r="WDT105" s="12"/>
      <c r="WDU105" s="12"/>
      <c r="WDV105" s="12"/>
      <c r="WDW105" s="12"/>
      <c r="WDX105" s="12"/>
      <c r="WDY105" s="12"/>
      <c r="WDZ105" s="12"/>
      <c r="WEA105" s="12"/>
      <c r="WEB105" s="12"/>
      <c r="WEC105" s="12"/>
      <c r="WED105" s="12"/>
      <c r="WEE105" s="12"/>
      <c r="WEF105" s="12"/>
      <c r="WEG105" s="12"/>
      <c r="WEH105" s="12"/>
      <c r="WEI105" s="12"/>
      <c r="WEJ105" s="12"/>
      <c r="WEK105" s="12"/>
      <c r="WEL105" s="12"/>
      <c r="WEM105" s="12"/>
      <c r="WEN105" s="12"/>
      <c r="WEO105" s="12"/>
      <c r="WEP105" s="12"/>
      <c r="WEQ105" s="12"/>
      <c r="WER105" s="12"/>
      <c r="WES105" s="12"/>
      <c r="WET105" s="12"/>
      <c r="WEU105" s="12"/>
      <c r="WEV105" s="12"/>
      <c r="WEW105" s="12"/>
      <c r="WEX105" s="12"/>
      <c r="WEY105" s="12"/>
      <c r="WEZ105" s="12"/>
      <c r="WFA105" s="12"/>
      <c r="WFB105" s="12"/>
      <c r="WFC105" s="12"/>
      <c r="WFD105" s="12"/>
      <c r="WFE105" s="12"/>
      <c r="WFF105" s="12"/>
      <c r="WFG105" s="12"/>
      <c r="WFH105" s="12"/>
      <c r="WFI105" s="12"/>
      <c r="WFJ105" s="12"/>
      <c r="WFK105" s="12"/>
      <c r="WFL105" s="12"/>
      <c r="WFM105" s="12"/>
      <c r="WFN105" s="12"/>
      <c r="WFO105" s="12"/>
      <c r="WFP105" s="12"/>
      <c r="WFQ105" s="12"/>
      <c r="WFR105" s="12"/>
      <c r="WFS105" s="12"/>
      <c r="WFT105" s="12"/>
      <c r="WFU105" s="12"/>
      <c r="WFV105" s="12"/>
      <c r="WFW105" s="12"/>
      <c r="WFX105" s="12"/>
      <c r="WFY105" s="12"/>
      <c r="WFZ105" s="12"/>
      <c r="WGA105" s="12"/>
      <c r="WGB105" s="12"/>
      <c r="WGC105" s="12"/>
      <c r="WGD105" s="12"/>
      <c r="WGE105" s="12"/>
      <c r="WGF105" s="12"/>
      <c r="WGG105" s="12"/>
      <c r="WGH105" s="12"/>
      <c r="WGI105" s="12"/>
      <c r="WGJ105" s="12"/>
      <c r="WGK105" s="12"/>
      <c r="WGL105" s="12"/>
      <c r="WGM105" s="12"/>
      <c r="WGN105" s="12"/>
      <c r="WGO105" s="12"/>
      <c r="WGP105" s="12"/>
      <c r="WGQ105" s="12"/>
      <c r="WGR105" s="12"/>
      <c r="WGS105" s="12"/>
      <c r="WGT105" s="12"/>
      <c r="WGU105" s="12"/>
      <c r="WGV105" s="12"/>
      <c r="WGW105" s="12"/>
      <c r="WGX105" s="12"/>
      <c r="WGY105" s="12"/>
      <c r="WGZ105" s="12"/>
      <c r="WHA105" s="12"/>
      <c r="WHB105" s="12"/>
      <c r="WHC105" s="12"/>
      <c r="WHD105" s="12"/>
      <c r="WHE105" s="12"/>
      <c r="WHF105" s="12"/>
      <c r="WHG105" s="12"/>
      <c r="WHH105" s="12"/>
      <c r="WHI105" s="12"/>
      <c r="WHJ105" s="12"/>
      <c r="WHK105" s="12"/>
      <c r="WHL105" s="12"/>
      <c r="WHM105" s="12"/>
      <c r="WHN105" s="12"/>
      <c r="WHO105" s="12"/>
      <c r="WHP105" s="12"/>
      <c r="WHQ105" s="12"/>
      <c r="WHR105" s="12"/>
      <c r="WHS105" s="12"/>
      <c r="WHT105" s="12"/>
      <c r="WHU105" s="12"/>
      <c r="WHV105" s="12"/>
      <c r="WHW105" s="12"/>
      <c r="WHX105" s="12"/>
      <c r="WHY105" s="12"/>
      <c r="WHZ105" s="12"/>
      <c r="WIA105" s="12"/>
      <c r="WIB105" s="12"/>
      <c r="WIC105" s="12"/>
      <c r="WID105" s="12"/>
      <c r="WIE105" s="12"/>
      <c r="WIF105" s="12"/>
      <c r="WIG105" s="12"/>
      <c r="WIH105" s="12"/>
      <c r="WII105" s="12"/>
      <c r="WIJ105" s="12"/>
      <c r="WIK105" s="12"/>
      <c r="WIL105" s="12"/>
      <c r="WIM105" s="12"/>
      <c r="WIN105" s="12"/>
      <c r="WIO105" s="12"/>
      <c r="WIP105" s="12"/>
      <c r="WIQ105" s="12"/>
      <c r="WIR105" s="12"/>
      <c r="WIS105" s="12"/>
      <c r="WIT105" s="12"/>
      <c r="WIU105" s="12"/>
      <c r="WIV105" s="12"/>
      <c r="WIW105" s="12"/>
      <c r="WIX105" s="12"/>
      <c r="WIY105" s="12"/>
      <c r="WIZ105" s="12"/>
      <c r="WJA105" s="12"/>
      <c r="WJB105" s="12"/>
      <c r="WJC105" s="12"/>
      <c r="WJD105" s="12"/>
      <c r="WJE105" s="12"/>
      <c r="WJF105" s="12"/>
      <c r="WJG105" s="12"/>
      <c r="WJH105" s="12"/>
      <c r="WJI105" s="12"/>
      <c r="WJJ105" s="12"/>
      <c r="WJK105" s="12"/>
      <c r="WJL105" s="12"/>
      <c r="WJM105" s="12"/>
      <c r="WJN105" s="12"/>
      <c r="WJO105" s="12"/>
      <c r="WJP105" s="12"/>
      <c r="WJQ105" s="12"/>
      <c r="WJR105" s="12"/>
      <c r="WJS105" s="12"/>
      <c r="WJT105" s="12"/>
      <c r="WJU105" s="12"/>
      <c r="WJV105" s="12"/>
      <c r="WJW105" s="12"/>
      <c r="WJX105" s="12"/>
      <c r="WJY105" s="12"/>
      <c r="WJZ105" s="12"/>
      <c r="WKA105" s="12"/>
      <c r="WKB105" s="12"/>
      <c r="WKC105" s="12"/>
      <c r="WKD105" s="12"/>
      <c r="WKE105" s="12"/>
      <c r="WKF105" s="12"/>
      <c r="WKG105" s="12"/>
      <c r="WKH105" s="12"/>
      <c r="WKI105" s="12"/>
      <c r="WKJ105" s="12"/>
      <c r="WKK105" s="12"/>
      <c r="WKL105" s="12"/>
      <c r="WKM105" s="12"/>
      <c r="WKN105" s="12"/>
      <c r="WKO105" s="12"/>
      <c r="WKP105" s="12"/>
      <c r="WKQ105" s="12"/>
      <c r="WKR105" s="12"/>
      <c r="WKS105" s="12"/>
      <c r="WKT105" s="12"/>
      <c r="WKU105" s="12"/>
      <c r="WKV105" s="12"/>
      <c r="WKW105" s="12"/>
      <c r="WKX105" s="12"/>
      <c r="WKY105" s="12"/>
      <c r="WKZ105" s="12"/>
      <c r="WLA105" s="12"/>
      <c r="WLB105" s="12"/>
      <c r="WLC105" s="12"/>
      <c r="WLD105" s="12"/>
      <c r="WLE105" s="12"/>
      <c r="WLF105" s="12"/>
      <c r="WLG105" s="12"/>
      <c r="WLH105" s="12"/>
      <c r="WLI105" s="12"/>
      <c r="WLJ105" s="12"/>
      <c r="WLK105" s="12"/>
      <c r="WLL105" s="12"/>
      <c r="WLM105" s="12"/>
      <c r="WLN105" s="12"/>
      <c r="WLO105" s="12"/>
      <c r="WLP105" s="12"/>
      <c r="WLQ105" s="12"/>
      <c r="WLR105" s="12"/>
      <c r="WLS105" s="12"/>
      <c r="WLT105" s="12"/>
      <c r="WLU105" s="12"/>
      <c r="WLV105" s="12"/>
      <c r="WLW105" s="12"/>
      <c r="WLX105" s="12"/>
      <c r="WLY105" s="12"/>
      <c r="WLZ105" s="12"/>
      <c r="WMA105" s="12"/>
      <c r="WMB105" s="12"/>
      <c r="WMC105" s="12"/>
      <c r="WMD105" s="12"/>
      <c r="WME105" s="12"/>
      <c r="WMF105" s="12"/>
      <c r="WMG105" s="12"/>
      <c r="WMH105" s="12"/>
      <c r="WMI105" s="12"/>
      <c r="WMJ105" s="12"/>
      <c r="WMK105" s="12"/>
      <c r="WML105" s="12"/>
      <c r="WMM105" s="12"/>
      <c r="WMN105" s="12"/>
      <c r="WMO105" s="12"/>
      <c r="WMP105" s="12"/>
      <c r="WMQ105" s="12"/>
      <c r="WMR105" s="12"/>
      <c r="WMS105" s="12"/>
      <c r="WMT105" s="12"/>
      <c r="WMU105" s="12"/>
      <c r="WMV105" s="12"/>
      <c r="WMW105" s="12"/>
      <c r="WMX105" s="12"/>
      <c r="WMY105" s="12"/>
      <c r="WMZ105" s="12"/>
      <c r="WNA105" s="12"/>
      <c r="WNB105" s="12"/>
      <c r="WNC105" s="12"/>
      <c r="WND105" s="12"/>
      <c r="WNE105" s="12"/>
      <c r="WNF105" s="12"/>
      <c r="WNG105" s="12"/>
      <c r="WNH105" s="12"/>
      <c r="WNI105" s="12"/>
      <c r="WNJ105" s="12"/>
      <c r="WNK105" s="12"/>
      <c r="WNL105" s="12"/>
      <c r="WNM105" s="12"/>
      <c r="WNN105" s="12"/>
      <c r="WNO105" s="12"/>
      <c r="WNP105" s="12"/>
      <c r="WNQ105" s="12"/>
      <c r="WNR105" s="12"/>
      <c r="WNS105" s="12"/>
      <c r="WNT105" s="12"/>
      <c r="WNU105" s="12"/>
      <c r="WNV105" s="12"/>
      <c r="WNW105" s="12"/>
      <c r="WNX105" s="12"/>
      <c r="WNY105" s="12"/>
      <c r="WNZ105" s="12"/>
      <c r="WOA105" s="12"/>
      <c r="WOB105" s="12"/>
      <c r="WOC105" s="12"/>
      <c r="WOD105" s="12"/>
      <c r="WOE105" s="12"/>
      <c r="WOF105" s="12"/>
      <c r="WOG105" s="12"/>
      <c r="WOH105" s="12"/>
      <c r="WOI105" s="12"/>
      <c r="WOJ105" s="12"/>
      <c r="WOK105" s="12"/>
      <c r="WOL105" s="12"/>
      <c r="WOM105" s="12"/>
      <c r="WON105" s="12"/>
      <c r="WOO105" s="12"/>
      <c r="WOP105" s="12"/>
      <c r="WOQ105" s="12"/>
      <c r="WOR105" s="12"/>
      <c r="WOS105" s="12"/>
      <c r="WOT105" s="12"/>
      <c r="WOU105" s="12"/>
      <c r="WOV105" s="12"/>
      <c r="WOW105" s="12"/>
      <c r="WOX105" s="12"/>
      <c r="WOY105" s="12"/>
      <c r="WOZ105" s="12"/>
      <c r="WPA105" s="12"/>
      <c r="WPB105" s="12"/>
      <c r="WPC105" s="12"/>
      <c r="WPD105" s="12"/>
      <c r="WPE105" s="12"/>
      <c r="WPF105" s="12"/>
      <c r="WPG105" s="12"/>
      <c r="WPH105" s="12"/>
      <c r="WPI105" s="12"/>
      <c r="WPJ105" s="12"/>
      <c r="WPK105" s="12"/>
      <c r="WPL105" s="12"/>
      <c r="WPM105" s="12"/>
      <c r="WPN105" s="12"/>
      <c r="WPO105" s="12"/>
      <c r="WPP105" s="12"/>
      <c r="WPQ105" s="12"/>
      <c r="WPR105" s="12"/>
      <c r="WPS105" s="12"/>
      <c r="WPT105" s="12"/>
      <c r="WPU105" s="12"/>
      <c r="WPV105" s="12"/>
      <c r="WPW105" s="12"/>
      <c r="WPX105" s="12"/>
      <c r="WPY105" s="12"/>
      <c r="WPZ105" s="12"/>
      <c r="WQA105" s="12"/>
      <c r="WQB105" s="12"/>
      <c r="WQC105" s="12"/>
      <c r="WQD105" s="12"/>
      <c r="WQE105" s="12"/>
      <c r="WQF105" s="12"/>
      <c r="WQG105" s="12"/>
      <c r="WQH105" s="12"/>
      <c r="WQI105" s="12"/>
      <c r="WQJ105" s="12"/>
      <c r="WQK105" s="12"/>
      <c r="WQL105" s="12"/>
      <c r="WQM105" s="12"/>
      <c r="WQN105" s="12"/>
      <c r="WQO105" s="12"/>
      <c r="WQP105" s="12"/>
      <c r="WQQ105" s="12"/>
      <c r="WQR105" s="12"/>
      <c r="WQS105" s="12"/>
      <c r="WQT105" s="12"/>
      <c r="WQU105" s="12"/>
      <c r="WQV105" s="12"/>
      <c r="WQW105" s="12"/>
      <c r="WQX105" s="12"/>
      <c r="WQY105" s="12"/>
      <c r="WQZ105" s="12"/>
      <c r="WRA105" s="12"/>
      <c r="WRB105" s="12"/>
      <c r="WRC105" s="12"/>
      <c r="WRD105" s="12"/>
      <c r="WRE105" s="12"/>
      <c r="WRF105" s="12"/>
      <c r="WRG105" s="12"/>
      <c r="WRH105" s="12"/>
      <c r="WRI105" s="12"/>
      <c r="WRJ105" s="12"/>
      <c r="WRK105" s="12"/>
      <c r="WRL105" s="12"/>
      <c r="WRM105" s="12"/>
      <c r="WRN105" s="12"/>
      <c r="WRO105" s="12"/>
      <c r="WRP105" s="12"/>
      <c r="WRQ105" s="12"/>
      <c r="WRR105" s="12"/>
      <c r="WRS105" s="12"/>
      <c r="WRT105" s="12"/>
      <c r="WRU105" s="12"/>
      <c r="WRV105" s="12"/>
      <c r="WRW105" s="12"/>
      <c r="WRX105" s="12"/>
      <c r="WRY105" s="12"/>
      <c r="WRZ105" s="12"/>
      <c r="WSA105" s="12"/>
      <c r="WSB105" s="12"/>
      <c r="WSC105" s="12"/>
      <c r="WSD105" s="12"/>
      <c r="WSE105" s="12"/>
      <c r="WSF105" s="12"/>
      <c r="WSG105" s="12"/>
      <c r="WSH105" s="12"/>
      <c r="WSI105" s="12"/>
      <c r="WSJ105" s="12"/>
      <c r="WSK105" s="12"/>
      <c r="WSL105" s="12"/>
      <c r="WSM105" s="12"/>
      <c r="WSN105" s="12"/>
      <c r="WSO105" s="12"/>
      <c r="WSP105" s="12"/>
      <c r="WSQ105" s="12"/>
      <c r="WSR105" s="12"/>
      <c r="WSS105" s="12"/>
      <c r="WST105" s="12"/>
      <c r="WSU105" s="12"/>
      <c r="WSV105" s="12"/>
      <c r="WSW105" s="12"/>
      <c r="WSX105" s="12"/>
      <c r="WSY105" s="12"/>
      <c r="WSZ105" s="12"/>
      <c r="WTA105" s="12"/>
      <c r="WTB105" s="12"/>
      <c r="WTC105" s="12"/>
      <c r="WTD105" s="12"/>
      <c r="WTE105" s="12"/>
      <c r="WTF105" s="12"/>
      <c r="WTG105" s="12"/>
      <c r="WTH105" s="12"/>
      <c r="WTI105" s="12"/>
      <c r="WTJ105" s="12"/>
      <c r="WTK105" s="12"/>
      <c r="WTL105" s="12"/>
      <c r="WTM105" s="12"/>
      <c r="WTN105" s="12"/>
      <c r="WTO105" s="12"/>
      <c r="WTP105" s="12"/>
      <c r="WTQ105" s="12"/>
      <c r="WTR105" s="12"/>
      <c r="WTS105" s="12"/>
      <c r="WTT105" s="12"/>
      <c r="WTU105" s="12"/>
      <c r="WTV105" s="12"/>
      <c r="WTW105" s="12"/>
      <c r="WTX105" s="12"/>
      <c r="WTY105" s="12"/>
      <c r="WTZ105" s="12"/>
      <c r="WUA105" s="12"/>
      <c r="WUB105" s="12"/>
      <c r="WUC105" s="12"/>
      <c r="WUD105" s="12"/>
      <c r="WUE105" s="12"/>
      <c r="WUF105" s="12"/>
      <c r="WUG105" s="12"/>
      <c r="WUH105" s="12"/>
      <c r="WUI105" s="12"/>
      <c r="WUJ105" s="12"/>
      <c r="WUK105" s="12"/>
      <c r="WUL105" s="12"/>
      <c r="WUM105" s="12"/>
      <c r="WUN105" s="12"/>
      <c r="WUO105" s="12"/>
      <c r="WUP105" s="12"/>
      <c r="WUQ105" s="12"/>
      <c r="WUR105" s="12"/>
      <c r="WUS105" s="12"/>
      <c r="WUT105" s="12"/>
      <c r="WUU105" s="12"/>
      <c r="WUV105" s="12"/>
      <c r="WUW105" s="12"/>
      <c r="WUX105" s="12"/>
      <c r="WUY105" s="12"/>
      <c r="WUZ105" s="12"/>
      <c r="WVA105" s="12"/>
      <c r="WVB105" s="12"/>
      <c r="WVC105" s="12"/>
      <c r="WVD105" s="12"/>
      <c r="WVE105" s="12"/>
      <c r="WVF105" s="12"/>
      <c r="WVG105" s="12"/>
      <c r="WVH105" s="12"/>
      <c r="WVI105" s="12"/>
      <c r="WVJ105" s="12"/>
      <c r="WVK105" s="12"/>
      <c r="WVL105" s="12"/>
      <c r="WVM105" s="12"/>
      <c r="WVN105" s="12"/>
      <c r="WVO105" s="12"/>
      <c r="WVP105" s="12"/>
      <c r="WVQ105" s="12"/>
      <c r="WVR105" s="12"/>
      <c r="WVS105" s="12"/>
      <c r="WVT105" s="12"/>
      <c r="WVU105" s="12"/>
      <c r="WVV105" s="12"/>
      <c r="WVW105" s="12"/>
      <c r="WVX105" s="12"/>
      <c r="WVY105" s="12"/>
      <c r="WVZ105" s="12"/>
      <c r="WWA105" s="12"/>
      <c r="WWB105" s="12"/>
      <c r="WWC105" s="12"/>
      <c r="WWD105" s="12"/>
      <c r="WWE105" s="12"/>
      <c r="WWF105" s="12"/>
      <c r="WWG105" s="12"/>
      <c r="WWH105" s="12"/>
      <c r="WWI105" s="12"/>
      <c r="WWJ105" s="12"/>
      <c r="WWK105" s="12"/>
      <c r="WWL105" s="12"/>
      <c r="WWM105" s="12"/>
      <c r="WWN105" s="12"/>
      <c r="WWO105" s="12"/>
      <c r="WWP105" s="12"/>
      <c r="WWQ105" s="12"/>
      <c r="WWR105" s="12"/>
      <c r="WWS105" s="12"/>
      <c r="WWT105" s="12"/>
      <c r="WWU105" s="12"/>
      <c r="WWV105" s="12"/>
      <c r="WWW105" s="12"/>
      <c r="WWX105" s="12"/>
      <c r="WWY105" s="12"/>
      <c r="WWZ105" s="12"/>
      <c r="WXA105" s="12"/>
      <c r="WXB105" s="12"/>
      <c r="WXC105" s="12"/>
      <c r="WXD105" s="12"/>
      <c r="WXE105" s="12"/>
      <c r="WXF105" s="12"/>
      <c r="WXG105" s="12"/>
      <c r="WXH105" s="12"/>
      <c r="WXI105" s="12"/>
      <c r="WXJ105" s="12"/>
      <c r="WXK105" s="12"/>
      <c r="WXL105" s="12"/>
      <c r="WXM105" s="12"/>
      <c r="WXN105" s="12"/>
      <c r="WXO105" s="12"/>
      <c r="WXP105" s="12"/>
      <c r="WXQ105" s="12"/>
      <c r="WXR105" s="12"/>
      <c r="WXS105" s="12"/>
      <c r="WXT105" s="12"/>
      <c r="WXU105" s="12"/>
      <c r="WXV105" s="12"/>
      <c r="WXW105" s="12"/>
      <c r="WXX105" s="12"/>
      <c r="WXY105" s="12"/>
      <c r="WXZ105" s="12"/>
      <c r="WYA105" s="12"/>
      <c r="WYB105" s="12"/>
      <c r="WYC105" s="12"/>
      <c r="WYD105" s="12"/>
      <c r="WYE105" s="12"/>
      <c r="WYF105" s="12"/>
      <c r="WYG105" s="12"/>
      <c r="WYH105" s="12"/>
      <c r="WYI105" s="12"/>
      <c r="WYJ105" s="12"/>
      <c r="WYK105" s="12"/>
      <c r="WYL105" s="12"/>
      <c r="WYM105" s="12"/>
      <c r="WYN105" s="12"/>
      <c r="WYO105" s="12"/>
      <c r="WYP105" s="12"/>
      <c r="WYQ105" s="12"/>
      <c r="WYR105" s="12"/>
      <c r="WYS105" s="12"/>
      <c r="WYT105" s="12"/>
      <c r="WYU105" s="12"/>
      <c r="WYV105" s="12"/>
      <c r="WYW105" s="12"/>
      <c r="WYX105" s="12"/>
      <c r="WYY105" s="12"/>
      <c r="WYZ105" s="12"/>
      <c r="WZA105" s="12"/>
      <c r="WZB105" s="12"/>
      <c r="WZC105" s="12"/>
      <c r="WZD105" s="12"/>
      <c r="WZE105" s="12"/>
      <c r="WZF105" s="12"/>
      <c r="WZG105" s="12"/>
      <c r="WZH105" s="12"/>
      <c r="WZI105" s="12"/>
      <c r="WZJ105" s="12"/>
      <c r="WZK105" s="12"/>
      <c r="WZL105" s="12"/>
      <c r="WZM105" s="12"/>
      <c r="WZN105" s="12"/>
      <c r="WZO105" s="12"/>
      <c r="WZP105" s="12"/>
      <c r="WZQ105" s="12"/>
      <c r="WZR105" s="12"/>
      <c r="WZS105" s="12"/>
      <c r="WZT105" s="12"/>
      <c r="WZU105" s="12"/>
      <c r="WZV105" s="12"/>
      <c r="WZW105" s="12"/>
      <c r="WZX105" s="12"/>
      <c r="WZY105" s="12"/>
      <c r="WZZ105" s="12"/>
      <c r="XAA105" s="12"/>
      <c r="XAB105" s="12"/>
      <c r="XAC105" s="12"/>
      <c r="XAD105" s="12"/>
      <c r="XAE105" s="12"/>
      <c r="XAF105" s="12"/>
      <c r="XAG105" s="12"/>
      <c r="XAH105" s="12"/>
      <c r="XAI105" s="12"/>
      <c r="XAJ105" s="12"/>
      <c r="XAK105" s="12"/>
      <c r="XAL105" s="12"/>
      <c r="XAM105" s="12"/>
      <c r="XAN105" s="12"/>
      <c r="XAO105" s="12"/>
      <c r="XAP105" s="12"/>
      <c r="XAQ105" s="12"/>
      <c r="XAR105" s="12"/>
      <c r="XAS105" s="12"/>
      <c r="XAT105" s="12"/>
      <c r="XAU105" s="12"/>
      <c r="XAV105" s="12"/>
      <c r="XAW105" s="12"/>
      <c r="XAX105" s="12"/>
      <c r="XAY105" s="12"/>
      <c r="XAZ105" s="12"/>
      <c r="XBA105" s="12"/>
      <c r="XBB105" s="12"/>
      <c r="XBC105" s="12"/>
      <c r="XBD105" s="12"/>
      <c r="XBE105" s="12"/>
      <c r="XBF105" s="12"/>
      <c r="XBG105" s="12"/>
      <c r="XBH105" s="12"/>
      <c r="XBI105" s="12"/>
      <c r="XBJ105" s="12"/>
      <c r="XBK105" s="12"/>
      <c r="XBL105" s="12"/>
      <c r="XBM105" s="12"/>
      <c r="XBN105" s="12"/>
      <c r="XBO105" s="12"/>
      <c r="XBP105" s="12"/>
      <c r="XBQ105" s="12"/>
      <c r="XBR105" s="12"/>
      <c r="XBS105" s="12"/>
      <c r="XBT105" s="12"/>
      <c r="XBU105" s="12"/>
      <c r="XBV105" s="12"/>
      <c r="XBW105" s="12"/>
      <c r="XBX105" s="12"/>
      <c r="XBY105" s="12"/>
      <c r="XBZ105" s="12"/>
      <c r="XCA105" s="12"/>
      <c r="XCB105" s="12"/>
      <c r="XCC105" s="12"/>
      <c r="XCD105" s="12"/>
      <c r="XCE105" s="12"/>
      <c r="XCF105" s="12"/>
      <c r="XCG105" s="12"/>
      <c r="XCH105" s="12"/>
      <c r="XCI105" s="12"/>
      <c r="XCJ105" s="12"/>
      <c r="XCK105" s="12"/>
      <c r="XCL105" s="12"/>
      <c r="XCM105" s="12"/>
      <c r="XCN105" s="12"/>
      <c r="XCO105" s="12"/>
      <c r="XCP105" s="12"/>
      <c r="XCQ105" s="12"/>
      <c r="XCR105" s="12"/>
      <c r="XCS105" s="12"/>
      <c r="XCT105" s="12"/>
      <c r="XCU105" s="12"/>
      <c r="XCV105" s="12"/>
      <c r="XCW105" s="12"/>
      <c r="XCX105" s="12"/>
      <c r="XCY105" s="12"/>
      <c r="XCZ105" s="12"/>
      <c r="XDA105" s="12"/>
      <c r="XDB105" s="12"/>
      <c r="XDC105" s="12"/>
      <c r="XDD105" s="12"/>
      <c r="XDE105" s="12"/>
      <c r="XDF105" s="12"/>
      <c r="XDG105" s="12"/>
      <c r="XDH105" s="12"/>
      <c r="XDI105" s="12"/>
      <c r="XDJ105" s="12"/>
      <c r="XDK105" s="12"/>
      <c r="XDL105" s="12"/>
      <c r="XDM105" s="12"/>
      <c r="XDN105" s="12"/>
      <c r="XDO105" s="12"/>
      <c r="XDP105" s="12"/>
      <c r="XDQ105" s="12"/>
      <c r="XDR105" s="12"/>
      <c r="XDS105" s="12"/>
      <c r="XDT105" s="12"/>
      <c r="XDU105" s="12"/>
      <c r="XDV105" s="12"/>
      <c r="XDW105" s="12"/>
      <c r="XDX105" s="12"/>
      <c r="XDY105" s="12"/>
      <c r="XDZ105" s="12"/>
      <c r="XEA105" s="12"/>
      <c r="XEB105" s="12"/>
      <c r="XEC105" s="12"/>
      <c r="XED105" s="12"/>
      <c r="XEE105" s="12"/>
      <c r="XEF105" s="12"/>
      <c r="XEG105" s="12"/>
      <c r="XEH105" s="12"/>
      <c r="XEI105" s="12"/>
      <c r="XEJ105" s="12"/>
      <c r="XEK105" s="12"/>
      <c r="XEL105" s="12"/>
      <c r="XEM105" s="12"/>
      <c r="XEN105" s="12"/>
      <c r="XEO105" s="12"/>
      <c r="XEP105" s="12"/>
      <c r="XEQ105" s="12"/>
      <c r="XER105" s="12"/>
      <c r="XES105" s="12"/>
      <c r="XET105" s="12"/>
      <c r="XEU105" s="12"/>
      <c r="XEV105" s="12"/>
      <c r="XEW105" s="12"/>
      <c r="XEX105" s="12"/>
      <c r="XEY105" s="12"/>
      <c r="XEZ105" s="12"/>
      <c r="XFA105" s="12"/>
      <c r="XFB105" s="740"/>
      <c r="XFC105" s="740"/>
      <c r="XFD105" s="740"/>
    </row>
    <row r="106" spans="1:16384" s="739" customFormat="1" ht="15.75" thickBot="1">
      <c r="A106" s="725"/>
      <c r="B106" s="736" t="s">
        <v>208</v>
      </c>
      <c r="C106" s="736" t="s">
        <v>715</v>
      </c>
      <c r="D106" s="736" t="s">
        <v>14</v>
      </c>
      <c r="E106" s="736" t="s">
        <v>689</v>
      </c>
      <c r="F106" s="773" t="s">
        <v>29</v>
      </c>
      <c r="G106" s="773" t="s">
        <v>694</v>
      </c>
      <c r="H106" s="742">
        <v>2013</v>
      </c>
      <c r="I106" s="737" t="s">
        <v>580</v>
      </c>
      <c r="J106" s="737" t="s">
        <v>588</v>
      </c>
      <c r="K106" s="743"/>
      <c r="L106" s="680">
        <v>0</v>
      </c>
      <c r="M106" s="680">
        <v>0</v>
      </c>
      <c r="N106" s="738">
        <v>0.791213422</v>
      </c>
      <c r="O106" s="738">
        <v>0.77598027599999997</v>
      </c>
      <c r="P106" s="738">
        <v>0.75996249500000002</v>
      </c>
      <c r="Q106" s="738">
        <v>0.71032823899999997</v>
      </c>
      <c r="R106" s="738">
        <v>0.68678249000000002</v>
      </c>
      <c r="S106" s="738">
        <v>0.66933380099999995</v>
      </c>
      <c r="T106" s="738">
        <v>0.66523001000000004</v>
      </c>
      <c r="U106" s="738">
        <v>0.66523001000000004</v>
      </c>
      <c r="V106" s="738">
        <v>0.45997885100000002</v>
      </c>
      <c r="W106" s="738">
        <v>0.335315215</v>
      </c>
      <c r="X106" s="738">
        <v>0.331478938</v>
      </c>
      <c r="Y106" s="738">
        <v>0.331478938</v>
      </c>
      <c r="Z106" s="738">
        <v>0.331478938</v>
      </c>
      <c r="AA106" s="738">
        <v>0.331478938</v>
      </c>
      <c r="AB106" s="738">
        <v>0.16727894500000001</v>
      </c>
      <c r="AC106" s="738">
        <v>0.16727894500000001</v>
      </c>
      <c r="AD106" s="738">
        <v>0.16727894500000001</v>
      </c>
      <c r="AE106" s="738">
        <v>0.16727894500000001</v>
      </c>
      <c r="AF106" s="738">
        <v>0.16727894500000001</v>
      </c>
      <c r="AG106" s="738">
        <v>0.16727894500000001</v>
      </c>
      <c r="AH106" s="738">
        <v>0.16727894500000001</v>
      </c>
      <c r="AI106" s="738">
        <v>0</v>
      </c>
      <c r="AJ106" s="738">
        <v>0</v>
      </c>
      <c r="AK106" s="738">
        <v>0</v>
      </c>
      <c r="AL106" s="738">
        <v>0</v>
      </c>
      <c r="AM106" s="738">
        <v>0</v>
      </c>
      <c r="AN106" s="738">
        <v>0</v>
      </c>
      <c r="AO106" s="738">
        <v>0</v>
      </c>
      <c r="AP106" s="743"/>
      <c r="AQ106" s="680">
        <v>0</v>
      </c>
      <c r="AR106" s="680">
        <v>0</v>
      </c>
      <c r="AS106" s="738">
        <v>9162.3204459999997</v>
      </c>
      <c r="AT106" s="738">
        <v>8865.6749689999997</v>
      </c>
      <c r="AU106" s="738">
        <v>8556.5004119999994</v>
      </c>
      <c r="AV106" s="738">
        <v>7601.3401869999998</v>
      </c>
      <c r="AW106" s="738">
        <v>7149.3208999999997</v>
      </c>
      <c r="AX106" s="738">
        <v>6814.8877940000002</v>
      </c>
      <c r="AY106" s="738">
        <v>6736.1620030000004</v>
      </c>
      <c r="AZ106" s="738">
        <v>6736.1620030000004</v>
      </c>
      <c r="BA106" s="738">
        <v>2783.856522</v>
      </c>
      <c r="BB106" s="738">
        <v>2667.4019779999999</v>
      </c>
      <c r="BC106" s="738">
        <v>2582.6842040000001</v>
      </c>
      <c r="BD106" s="738">
        <v>2582.6842040000001</v>
      </c>
      <c r="BE106" s="738">
        <v>2582.6842040000001</v>
      </c>
      <c r="BF106" s="738">
        <v>2582.6842040000001</v>
      </c>
      <c r="BG106" s="738">
        <v>1232.6842039999999</v>
      </c>
      <c r="BH106" s="738">
        <v>1232.6842039999999</v>
      </c>
      <c r="BI106" s="738">
        <v>1232.6842039999999</v>
      </c>
      <c r="BJ106" s="738">
        <v>1232.6842039999999</v>
      </c>
      <c r="BK106" s="738">
        <v>1232.6842039999999</v>
      </c>
      <c r="BL106" s="738">
        <v>1232.6842039999999</v>
      </c>
      <c r="BM106" s="738">
        <v>1232.6842039999999</v>
      </c>
      <c r="BN106" s="738">
        <v>0</v>
      </c>
      <c r="BO106" s="738">
        <v>0</v>
      </c>
      <c r="BP106" s="738">
        <v>0</v>
      </c>
      <c r="BQ106" s="738">
        <v>0</v>
      </c>
      <c r="BR106" s="738">
        <v>0</v>
      </c>
      <c r="BS106" s="738">
        <v>0</v>
      </c>
      <c r="BT106" s="738">
        <v>0</v>
      </c>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c r="ON106" s="12"/>
      <c r="OO106" s="12"/>
      <c r="OP106" s="12"/>
      <c r="OQ106" s="12"/>
      <c r="OR106" s="12"/>
      <c r="OS106" s="12"/>
      <c r="OT106" s="12"/>
      <c r="OU106" s="12"/>
      <c r="OV106" s="12"/>
      <c r="OW106" s="12"/>
      <c r="OX106" s="12"/>
      <c r="OY106" s="12"/>
      <c r="OZ106" s="12"/>
      <c r="PA106" s="12"/>
      <c r="PB106" s="12"/>
      <c r="PC106" s="12"/>
      <c r="PD106" s="12"/>
      <c r="PE106" s="12"/>
      <c r="PF106" s="12"/>
      <c r="PG106" s="12"/>
      <c r="PH106" s="12"/>
      <c r="PI106" s="12"/>
      <c r="PJ106" s="12"/>
      <c r="PK106" s="12"/>
      <c r="PL106" s="12"/>
      <c r="PM106" s="12"/>
      <c r="PN106" s="12"/>
      <c r="PO106" s="12"/>
      <c r="PP106" s="12"/>
      <c r="PQ106" s="12"/>
      <c r="PR106" s="12"/>
      <c r="PS106" s="12"/>
      <c r="PT106" s="12"/>
      <c r="PU106" s="12"/>
      <c r="PV106" s="12"/>
      <c r="PW106" s="12"/>
      <c r="PX106" s="12"/>
      <c r="PY106" s="12"/>
      <c r="PZ106" s="12"/>
      <c r="QA106" s="12"/>
      <c r="QB106" s="12"/>
      <c r="QC106" s="12"/>
      <c r="QD106" s="12"/>
      <c r="QE106" s="12"/>
      <c r="QF106" s="12"/>
      <c r="QG106" s="12"/>
      <c r="QH106" s="12"/>
      <c r="QI106" s="12"/>
      <c r="QJ106" s="12"/>
      <c r="QK106" s="12"/>
      <c r="QL106" s="12"/>
      <c r="QM106" s="12"/>
      <c r="QN106" s="12"/>
      <c r="QO106" s="12"/>
      <c r="QP106" s="12"/>
      <c r="QQ106" s="12"/>
      <c r="QR106" s="12"/>
      <c r="QS106" s="12"/>
      <c r="QT106" s="12"/>
      <c r="QU106" s="12"/>
      <c r="QV106" s="12"/>
      <c r="QW106" s="12"/>
      <c r="QX106" s="12"/>
      <c r="QY106" s="12"/>
      <c r="QZ106" s="12"/>
      <c r="RA106" s="12"/>
      <c r="RB106" s="12"/>
      <c r="RC106" s="12"/>
      <c r="RD106" s="12"/>
      <c r="RE106" s="12"/>
      <c r="RF106" s="12"/>
      <c r="RG106" s="12"/>
      <c r="RH106" s="12"/>
      <c r="RI106" s="12"/>
      <c r="RJ106" s="12"/>
      <c r="RK106" s="12"/>
      <c r="RL106" s="12"/>
      <c r="RM106" s="12"/>
      <c r="RN106" s="12"/>
      <c r="RO106" s="12"/>
      <c r="RP106" s="12"/>
      <c r="RQ106" s="12"/>
      <c r="RR106" s="12"/>
      <c r="RS106" s="12"/>
      <c r="RT106" s="12"/>
      <c r="RU106" s="12"/>
      <c r="RV106" s="12"/>
      <c r="RW106" s="12"/>
      <c r="RX106" s="12"/>
      <c r="RY106" s="12"/>
      <c r="RZ106" s="12"/>
      <c r="SA106" s="12"/>
      <c r="SB106" s="12"/>
      <c r="SC106" s="12"/>
      <c r="SD106" s="12"/>
      <c r="SE106" s="12"/>
      <c r="SF106" s="12"/>
      <c r="SG106" s="12"/>
      <c r="SH106" s="12"/>
      <c r="SI106" s="12"/>
      <c r="SJ106" s="12"/>
      <c r="SK106" s="12"/>
      <c r="SL106" s="12"/>
      <c r="SM106" s="12"/>
      <c r="SN106" s="12"/>
      <c r="SO106" s="12"/>
      <c r="SP106" s="12"/>
      <c r="SQ106" s="12"/>
      <c r="SR106" s="12"/>
      <c r="SS106" s="12"/>
      <c r="ST106" s="12"/>
      <c r="SU106" s="12"/>
      <c r="SV106" s="12"/>
      <c r="SW106" s="12"/>
      <c r="SX106" s="12"/>
      <c r="SY106" s="12"/>
      <c r="SZ106" s="12"/>
      <c r="TA106" s="12"/>
      <c r="TB106" s="12"/>
      <c r="TC106" s="12"/>
      <c r="TD106" s="12"/>
      <c r="TE106" s="12"/>
      <c r="TF106" s="12"/>
      <c r="TG106" s="12"/>
      <c r="TH106" s="12"/>
      <c r="TI106" s="12"/>
      <c r="TJ106" s="12"/>
      <c r="TK106" s="12"/>
      <c r="TL106" s="12"/>
      <c r="TM106" s="12"/>
      <c r="TN106" s="12"/>
      <c r="TO106" s="12"/>
      <c r="TP106" s="12"/>
      <c r="TQ106" s="12"/>
      <c r="TR106" s="12"/>
      <c r="TS106" s="12"/>
      <c r="TT106" s="12"/>
      <c r="TU106" s="12"/>
      <c r="TV106" s="12"/>
      <c r="TW106" s="12"/>
      <c r="TX106" s="12"/>
      <c r="TY106" s="12"/>
      <c r="TZ106" s="12"/>
      <c r="UA106" s="12"/>
      <c r="UB106" s="12"/>
      <c r="UC106" s="12"/>
      <c r="UD106" s="12"/>
      <c r="UE106" s="12"/>
      <c r="UF106" s="12"/>
      <c r="UG106" s="12"/>
      <c r="UH106" s="12"/>
      <c r="UI106" s="12"/>
      <c r="UJ106" s="12"/>
      <c r="UK106" s="12"/>
      <c r="UL106" s="12"/>
      <c r="UM106" s="12"/>
      <c r="UN106" s="12"/>
      <c r="UO106" s="12"/>
      <c r="UP106" s="12"/>
      <c r="UQ106" s="12"/>
      <c r="UR106" s="12"/>
      <c r="US106" s="12"/>
      <c r="UT106" s="12"/>
      <c r="UU106" s="12"/>
      <c r="UV106" s="12"/>
      <c r="UW106" s="12"/>
      <c r="UX106" s="12"/>
      <c r="UY106" s="12"/>
      <c r="UZ106" s="12"/>
      <c r="VA106" s="12"/>
      <c r="VB106" s="12"/>
      <c r="VC106" s="12"/>
      <c r="VD106" s="12"/>
      <c r="VE106" s="12"/>
      <c r="VF106" s="12"/>
      <c r="VG106" s="12"/>
      <c r="VH106" s="12"/>
      <c r="VI106" s="12"/>
      <c r="VJ106" s="12"/>
      <c r="VK106" s="12"/>
      <c r="VL106" s="12"/>
      <c r="VM106" s="12"/>
      <c r="VN106" s="12"/>
      <c r="VO106" s="12"/>
      <c r="VP106" s="12"/>
      <c r="VQ106" s="12"/>
      <c r="VR106" s="12"/>
      <c r="VS106" s="12"/>
      <c r="VT106" s="12"/>
      <c r="VU106" s="12"/>
      <c r="VV106" s="12"/>
      <c r="VW106" s="12"/>
      <c r="VX106" s="12"/>
      <c r="VY106" s="12"/>
      <c r="VZ106" s="12"/>
      <c r="WA106" s="12"/>
      <c r="WB106" s="12"/>
      <c r="WC106" s="12"/>
      <c r="WD106" s="12"/>
      <c r="WE106" s="12"/>
      <c r="WF106" s="12"/>
      <c r="WG106" s="12"/>
      <c r="WH106" s="12"/>
      <c r="WI106" s="12"/>
      <c r="WJ106" s="12"/>
      <c r="WK106" s="12"/>
      <c r="WL106" s="12"/>
      <c r="WM106" s="12"/>
      <c r="WN106" s="12"/>
      <c r="WO106" s="12"/>
      <c r="WP106" s="12"/>
      <c r="WQ106" s="12"/>
      <c r="WR106" s="12"/>
      <c r="WS106" s="12"/>
      <c r="WT106" s="12"/>
      <c r="WU106" s="12"/>
      <c r="WV106" s="12"/>
      <c r="WW106" s="12"/>
      <c r="WX106" s="12"/>
      <c r="WY106" s="12"/>
      <c r="WZ106" s="12"/>
      <c r="XA106" s="12"/>
      <c r="XB106" s="12"/>
      <c r="XC106" s="12"/>
      <c r="XD106" s="12"/>
      <c r="XE106" s="12"/>
      <c r="XF106" s="12"/>
      <c r="XG106" s="12"/>
      <c r="XH106" s="12"/>
      <c r="XI106" s="12"/>
      <c r="XJ106" s="12"/>
      <c r="XK106" s="12"/>
      <c r="XL106" s="12"/>
      <c r="XM106" s="12"/>
      <c r="XN106" s="12"/>
      <c r="XO106" s="12"/>
      <c r="XP106" s="12"/>
      <c r="XQ106" s="12"/>
      <c r="XR106" s="12"/>
      <c r="XS106" s="12"/>
      <c r="XT106" s="12"/>
      <c r="XU106" s="12"/>
      <c r="XV106" s="12"/>
      <c r="XW106" s="12"/>
      <c r="XX106" s="12"/>
      <c r="XY106" s="12"/>
      <c r="XZ106" s="12"/>
      <c r="YA106" s="12"/>
      <c r="YB106" s="12"/>
      <c r="YC106" s="12"/>
      <c r="YD106" s="12"/>
      <c r="YE106" s="12"/>
      <c r="YF106" s="12"/>
      <c r="YG106" s="12"/>
      <c r="YH106" s="12"/>
      <c r="YI106" s="12"/>
      <c r="YJ106" s="12"/>
      <c r="YK106" s="12"/>
      <c r="YL106" s="12"/>
      <c r="YM106" s="12"/>
      <c r="YN106" s="12"/>
      <c r="YO106" s="12"/>
      <c r="YP106" s="12"/>
      <c r="YQ106" s="12"/>
      <c r="YR106" s="12"/>
      <c r="YS106" s="12"/>
      <c r="YT106" s="12"/>
      <c r="YU106" s="12"/>
      <c r="YV106" s="12"/>
      <c r="YW106" s="12"/>
      <c r="YX106" s="12"/>
      <c r="YY106" s="12"/>
      <c r="YZ106" s="12"/>
      <c r="ZA106" s="12"/>
      <c r="ZB106" s="12"/>
      <c r="ZC106" s="12"/>
      <c r="ZD106" s="12"/>
      <c r="ZE106" s="12"/>
      <c r="ZF106" s="12"/>
      <c r="ZG106" s="12"/>
      <c r="ZH106" s="12"/>
      <c r="ZI106" s="12"/>
      <c r="ZJ106" s="12"/>
      <c r="ZK106" s="12"/>
      <c r="ZL106" s="12"/>
      <c r="ZM106" s="12"/>
      <c r="ZN106" s="12"/>
      <c r="ZO106" s="12"/>
      <c r="ZP106" s="12"/>
      <c r="ZQ106" s="12"/>
      <c r="ZR106" s="12"/>
      <c r="ZS106" s="12"/>
      <c r="ZT106" s="12"/>
      <c r="ZU106" s="12"/>
      <c r="ZV106" s="12"/>
      <c r="ZW106" s="12"/>
      <c r="ZX106" s="12"/>
      <c r="ZY106" s="12"/>
      <c r="ZZ106" s="12"/>
      <c r="AAA106" s="12"/>
      <c r="AAB106" s="12"/>
      <c r="AAC106" s="12"/>
      <c r="AAD106" s="12"/>
      <c r="AAE106" s="12"/>
      <c r="AAF106" s="12"/>
      <c r="AAG106" s="12"/>
      <c r="AAH106" s="12"/>
      <c r="AAI106" s="12"/>
      <c r="AAJ106" s="12"/>
      <c r="AAK106" s="12"/>
      <c r="AAL106" s="12"/>
      <c r="AAM106" s="12"/>
      <c r="AAN106" s="12"/>
      <c r="AAO106" s="12"/>
      <c r="AAP106" s="12"/>
      <c r="AAQ106" s="12"/>
      <c r="AAR106" s="12"/>
      <c r="AAS106" s="12"/>
      <c r="AAT106" s="12"/>
      <c r="AAU106" s="12"/>
      <c r="AAV106" s="12"/>
      <c r="AAW106" s="12"/>
      <c r="AAX106" s="12"/>
      <c r="AAY106" s="12"/>
      <c r="AAZ106" s="12"/>
      <c r="ABA106" s="12"/>
      <c r="ABB106" s="12"/>
      <c r="ABC106" s="12"/>
      <c r="ABD106" s="12"/>
      <c r="ABE106" s="12"/>
      <c r="ABF106" s="12"/>
      <c r="ABG106" s="12"/>
      <c r="ABH106" s="12"/>
      <c r="ABI106" s="12"/>
      <c r="ABJ106" s="12"/>
      <c r="ABK106" s="12"/>
      <c r="ABL106" s="12"/>
      <c r="ABM106" s="12"/>
      <c r="ABN106" s="12"/>
      <c r="ABO106" s="12"/>
      <c r="ABP106" s="12"/>
      <c r="ABQ106" s="12"/>
      <c r="ABR106" s="12"/>
      <c r="ABS106" s="12"/>
      <c r="ABT106" s="12"/>
      <c r="ABU106" s="12"/>
      <c r="ABV106" s="12"/>
      <c r="ABW106" s="12"/>
      <c r="ABX106" s="12"/>
      <c r="ABY106" s="12"/>
      <c r="ABZ106" s="12"/>
      <c r="ACA106" s="12"/>
      <c r="ACB106" s="12"/>
      <c r="ACC106" s="12"/>
      <c r="ACD106" s="12"/>
      <c r="ACE106" s="12"/>
      <c r="ACF106" s="12"/>
      <c r="ACG106" s="12"/>
      <c r="ACH106" s="12"/>
      <c r="ACI106" s="12"/>
      <c r="ACJ106" s="12"/>
      <c r="ACK106" s="12"/>
      <c r="ACL106" s="12"/>
      <c r="ACM106" s="12"/>
      <c r="ACN106" s="12"/>
      <c r="ACO106" s="12"/>
      <c r="ACP106" s="12"/>
      <c r="ACQ106" s="12"/>
      <c r="ACR106" s="12"/>
      <c r="ACS106" s="12"/>
      <c r="ACT106" s="12"/>
      <c r="ACU106" s="12"/>
      <c r="ACV106" s="12"/>
      <c r="ACW106" s="12"/>
      <c r="ACX106" s="12"/>
      <c r="ACY106" s="12"/>
      <c r="ACZ106" s="12"/>
      <c r="ADA106" s="12"/>
      <c r="ADB106" s="12"/>
      <c r="ADC106" s="12"/>
      <c r="ADD106" s="12"/>
      <c r="ADE106" s="12"/>
      <c r="ADF106" s="12"/>
      <c r="ADG106" s="12"/>
      <c r="ADH106" s="12"/>
      <c r="ADI106" s="12"/>
      <c r="ADJ106" s="12"/>
      <c r="ADK106" s="12"/>
      <c r="ADL106" s="12"/>
      <c r="ADM106" s="12"/>
      <c r="ADN106" s="12"/>
      <c r="ADO106" s="12"/>
      <c r="ADP106" s="12"/>
      <c r="ADQ106" s="12"/>
      <c r="ADR106" s="12"/>
      <c r="ADS106" s="12"/>
      <c r="ADT106" s="12"/>
      <c r="ADU106" s="12"/>
      <c r="ADV106" s="12"/>
      <c r="ADW106" s="12"/>
      <c r="ADX106" s="12"/>
      <c r="ADY106" s="12"/>
      <c r="ADZ106" s="12"/>
      <c r="AEA106" s="12"/>
      <c r="AEB106" s="12"/>
      <c r="AEC106" s="12"/>
      <c r="AED106" s="12"/>
      <c r="AEE106" s="12"/>
      <c r="AEF106" s="12"/>
      <c r="AEG106" s="12"/>
      <c r="AEH106" s="12"/>
      <c r="AEI106" s="12"/>
      <c r="AEJ106" s="12"/>
      <c r="AEK106" s="12"/>
      <c r="AEL106" s="12"/>
      <c r="AEM106" s="12"/>
      <c r="AEN106" s="12"/>
      <c r="AEO106" s="12"/>
      <c r="AEP106" s="12"/>
      <c r="AEQ106" s="12"/>
      <c r="AER106" s="12"/>
      <c r="AES106" s="12"/>
      <c r="AET106" s="12"/>
      <c r="AEU106" s="12"/>
      <c r="AEV106" s="12"/>
      <c r="AEW106" s="12"/>
      <c r="AEX106" s="12"/>
      <c r="AEY106" s="12"/>
      <c r="AEZ106" s="12"/>
      <c r="AFA106" s="12"/>
      <c r="AFB106" s="12"/>
      <c r="AFC106" s="12"/>
      <c r="AFD106" s="12"/>
      <c r="AFE106" s="12"/>
      <c r="AFF106" s="12"/>
      <c r="AFG106" s="12"/>
      <c r="AFH106" s="12"/>
      <c r="AFI106" s="12"/>
      <c r="AFJ106" s="12"/>
      <c r="AFK106" s="12"/>
      <c r="AFL106" s="12"/>
      <c r="AFM106" s="12"/>
      <c r="AFN106" s="12"/>
      <c r="AFO106" s="12"/>
      <c r="AFP106" s="12"/>
      <c r="AFQ106" s="12"/>
      <c r="AFR106" s="12"/>
      <c r="AFS106" s="12"/>
      <c r="AFT106" s="12"/>
      <c r="AFU106" s="12"/>
      <c r="AFV106" s="12"/>
      <c r="AFW106" s="12"/>
      <c r="AFX106" s="12"/>
      <c r="AFY106" s="12"/>
      <c r="AFZ106" s="12"/>
      <c r="AGA106" s="12"/>
      <c r="AGB106" s="12"/>
      <c r="AGC106" s="12"/>
      <c r="AGD106" s="12"/>
      <c r="AGE106" s="12"/>
      <c r="AGF106" s="12"/>
      <c r="AGG106" s="12"/>
      <c r="AGH106" s="12"/>
      <c r="AGI106" s="12"/>
      <c r="AGJ106" s="12"/>
      <c r="AGK106" s="12"/>
      <c r="AGL106" s="12"/>
      <c r="AGM106" s="12"/>
      <c r="AGN106" s="12"/>
      <c r="AGO106" s="12"/>
      <c r="AGP106" s="12"/>
      <c r="AGQ106" s="12"/>
      <c r="AGR106" s="12"/>
      <c r="AGS106" s="12"/>
      <c r="AGT106" s="12"/>
      <c r="AGU106" s="12"/>
      <c r="AGV106" s="12"/>
      <c r="AGW106" s="12"/>
      <c r="AGX106" s="12"/>
      <c r="AGY106" s="12"/>
      <c r="AGZ106" s="12"/>
      <c r="AHA106" s="12"/>
      <c r="AHB106" s="12"/>
      <c r="AHC106" s="12"/>
      <c r="AHD106" s="12"/>
      <c r="AHE106" s="12"/>
      <c r="AHF106" s="12"/>
      <c r="AHG106" s="12"/>
      <c r="AHH106" s="12"/>
      <c r="AHI106" s="12"/>
      <c r="AHJ106" s="12"/>
      <c r="AHK106" s="12"/>
      <c r="AHL106" s="12"/>
      <c r="AHM106" s="12"/>
      <c r="AHN106" s="12"/>
      <c r="AHO106" s="12"/>
      <c r="AHP106" s="12"/>
      <c r="AHQ106" s="12"/>
      <c r="AHR106" s="12"/>
      <c r="AHS106" s="12"/>
      <c r="AHT106" s="12"/>
      <c r="AHU106" s="12"/>
      <c r="AHV106" s="12"/>
      <c r="AHW106" s="12"/>
      <c r="AHX106" s="12"/>
      <c r="AHY106" s="12"/>
      <c r="AHZ106" s="12"/>
      <c r="AIA106" s="12"/>
      <c r="AIB106" s="12"/>
      <c r="AIC106" s="12"/>
      <c r="AID106" s="12"/>
      <c r="AIE106" s="12"/>
      <c r="AIF106" s="12"/>
      <c r="AIG106" s="12"/>
      <c r="AIH106" s="12"/>
      <c r="AII106" s="12"/>
      <c r="AIJ106" s="12"/>
      <c r="AIK106" s="12"/>
      <c r="AIL106" s="12"/>
      <c r="AIM106" s="12"/>
      <c r="AIN106" s="12"/>
      <c r="AIO106" s="12"/>
      <c r="AIP106" s="12"/>
      <c r="AIQ106" s="12"/>
      <c r="AIR106" s="12"/>
      <c r="AIS106" s="12"/>
      <c r="AIT106" s="12"/>
      <c r="AIU106" s="12"/>
      <c r="AIV106" s="12"/>
      <c r="AIW106" s="12"/>
      <c r="AIX106" s="12"/>
      <c r="AIY106" s="12"/>
      <c r="AIZ106" s="12"/>
      <c r="AJA106" s="12"/>
      <c r="AJB106" s="12"/>
      <c r="AJC106" s="12"/>
      <c r="AJD106" s="12"/>
      <c r="AJE106" s="12"/>
      <c r="AJF106" s="12"/>
      <c r="AJG106" s="12"/>
      <c r="AJH106" s="12"/>
      <c r="AJI106" s="12"/>
      <c r="AJJ106" s="12"/>
      <c r="AJK106" s="12"/>
      <c r="AJL106" s="12"/>
      <c r="AJM106" s="12"/>
      <c r="AJN106" s="12"/>
      <c r="AJO106" s="12"/>
      <c r="AJP106" s="12"/>
      <c r="AJQ106" s="12"/>
      <c r="AJR106" s="12"/>
      <c r="AJS106" s="12"/>
      <c r="AJT106" s="12"/>
      <c r="AJU106" s="12"/>
      <c r="AJV106" s="12"/>
      <c r="AJW106" s="12"/>
      <c r="AJX106" s="12"/>
      <c r="AJY106" s="12"/>
      <c r="AJZ106" s="12"/>
      <c r="AKA106" s="12"/>
      <c r="AKB106" s="12"/>
      <c r="AKC106" s="12"/>
      <c r="AKD106" s="12"/>
      <c r="AKE106" s="12"/>
      <c r="AKF106" s="12"/>
      <c r="AKG106" s="12"/>
      <c r="AKH106" s="12"/>
      <c r="AKI106" s="12"/>
      <c r="AKJ106" s="12"/>
      <c r="AKK106" s="12"/>
      <c r="AKL106" s="12"/>
      <c r="AKM106" s="12"/>
      <c r="AKN106" s="12"/>
      <c r="AKO106" s="12"/>
      <c r="AKP106" s="12"/>
      <c r="AKQ106" s="12"/>
      <c r="AKR106" s="12"/>
      <c r="AKS106" s="12"/>
      <c r="AKT106" s="12"/>
      <c r="AKU106" s="12"/>
      <c r="AKV106" s="12"/>
      <c r="AKW106" s="12"/>
      <c r="AKX106" s="12"/>
      <c r="AKY106" s="12"/>
      <c r="AKZ106" s="12"/>
      <c r="ALA106" s="12"/>
      <c r="ALB106" s="12"/>
      <c r="ALC106" s="12"/>
      <c r="ALD106" s="12"/>
      <c r="ALE106" s="12"/>
      <c r="ALF106" s="12"/>
      <c r="ALG106" s="12"/>
      <c r="ALH106" s="12"/>
      <c r="ALI106" s="12"/>
      <c r="ALJ106" s="12"/>
      <c r="ALK106" s="12"/>
      <c r="ALL106" s="12"/>
      <c r="ALM106" s="12"/>
      <c r="ALN106" s="12"/>
      <c r="ALO106" s="12"/>
      <c r="ALP106" s="12"/>
      <c r="ALQ106" s="12"/>
      <c r="ALR106" s="12"/>
      <c r="ALS106" s="12"/>
      <c r="ALT106" s="12"/>
      <c r="ALU106" s="12"/>
      <c r="ALV106" s="12"/>
      <c r="ALW106" s="12"/>
      <c r="ALX106" s="12"/>
      <c r="ALY106" s="12"/>
      <c r="ALZ106" s="12"/>
      <c r="AMA106" s="12"/>
      <c r="AMB106" s="12"/>
      <c r="AMC106" s="12"/>
      <c r="AMD106" s="12"/>
      <c r="AME106" s="12"/>
      <c r="AMF106" s="12"/>
      <c r="AMG106" s="12"/>
      <c r="AMH106" s="12"/>
      <c r="AMI106" s="12"/>
      <c r="AMJ106" s="12"/>
      <c r="AMK106" s="12"/>
      <c r="AML106" s="12"/>
      <c r="AMM106" s="12"/>
      <c r="AMN106" s="12"/>
      <c r="AMO106" s="12"/>
      <c r="AMP106" s="12"/>
      <c r="AMQ106" s="12"/>
      <c r="AMR106" s="12"/>
      <c r="AMS106" s="12"/>
      <c r="AMT106" s="12"/>
      <c r="AMU106" s="12"/>
      <c r="AMV106" s="12"/>
      <c r="AMW106" s="12"/>
      <c r="AMX106" s="12"/>
      <c r="AMY106" s="12"/>
      <c r="AMZ106" s="12"/>
      <c r="ANA106" s="12"/>
      <c r="ANB106" s="12"/>
      <c r="ANC106" s="12"/>
      <c r="AND106" s="12"/>
      <c r="ANE106" s="12"/>
      <c r="ANF106" s="12"/>
      <c r="ANG106" s="12"/>
      <c r="ANH106" s="12"/>
      <c r="ANI106" s="12"/>
      <c r="ANJ106" s="12"/>
      <c r="ANK106" s="12"/>
      <c r="ANL106" s="12"/>
      <c r="ANM106" s="12"/>
      <c r="ANN106" s="12"/>
      <c r="ANO106" s="12"/>
      <c r="ANP106" s="12"/>
      <c r="ANQ106" s="12"/>
      <c r="ANR106" s="12"/>
      <c r="ANS106" s="12"/>
      <c r="ANT106" s="12"/>
      <c r="ANU106" s="12"/>
      <c r="ANV106" s="12"/>
      <c r="ANW106" s="12"/>
      <c r="ANX106" s="12"/>
      <c r="ANY106" s="12"/>
      <c r="ANZ106" s="12"/>
      <c r="AOA106" s="12"/>
      <c r="AOB106" s="12"/>
      <c r="AOC106" s="12"/>
      <c r="AOD106" s="12"/>
      <c r="AOE106" s="12"/>
      <c r="AOF106" s="12"/>
      <c r="AOG106" s="12"/>
      <c r="AOH106" s="12"/>
      <c r="AOI106" s="12"/>
      <c r="AOJ106" s="12"/>
      <c r="AOK106" s="12"/>
      <c r="AOL106" s="12"/>
      <c r="AOM106" s="12"/>
      <c r="AON106" s="12"/>
      <c r="AOO106" s="12"/>
      <c r="AOP106" s="12"/>
      <c r="AOQ106" s="12"/>
      <c r="AOR106" s="12"/>
      <c r="AOS106" s="12"/>
      <c r="AOT106" s="12"/>
      <c r="AOU106" s="12"/>
      <c r="AOV106" s="12"/>
      <c r="AOW106" s="12"/>
      <c r="AOX106" s="12"/>
      <c r="AOY106" s="12"/>
      <c r="AOZ106" s="12"/>
      <c r="APA106" s="12"/>
      <c r="APB106" s="12"/>
      <c r="APC106" s="12"/>
      <c r="APD106" s="12"/>
      <c r="APE106" s="12"/>
      <c r="APF106" s="12"/>
      <c r="APG106" s="12"/>
      <c r="APH106" s="12"/>
      <c r="API106" s="12"/>
      <c r="APJ106" s="12"/>
      <c r="APK106" s="12"/>
      <c r="APL106" s="12"/>
      <c r="APM106" s="12"/>
      <c r="APN106" s="12"/>
      <c r="APO106" s="12"/>
      <c r="APP106" s="12"/>
      <c r="APQ106" s="12"/>
      <c r="APR106" s="12"/>
      <c r="APS106" s="12"/>
      <c r="APT106" s="12"/>
      <c r="APU106" s="12"/>
      <c r="APV106" s="12"/>
      <c r="APW106" s="12"/>
      <c r="APX106" s="12"/>
      <c r="APY106" s="12"/>
      <c r="APZ106" s="12"/>
      <c r="AQA106" s="12"/>
      <c r="AQB106" s="12"/>
      <c r="AQC106" s="12"/>
      <c r="AQD106" s="12"/>
      <c r="AQE106" s="12"/>
      <c r="AQF106" s="12"/>
      <c r="AQG106" s="12"/>
      <c r="AQH106" s="12"/>
      <c r="AQI106" s="12"/>
      <c r="AQJ106" s="12"/>
      <c r="AQK106" s="12"/>
      <c r="AQL106" s="12"/>
      <c r="AQM106" s="12"/>
      <c r="AQN106" s="12"/>
      <c r="AQO106" s="12"/>
      <c r="AQP106" s="12"/>
      <c r="AQQ106" s="12"/>
      <c r="AQR106" s="12"/>
      <c r="AQS106" s="12"/>
      <c r="AQT106" s="12"/>
      <c r="AQU106" s="12"/>
      <c r="AQV106" s="12"/>
      <c r="AQW106" s="12"/>
      <c r="AQX106" s="12"/>
      <c r="AQY106" s="12"/>
      <c r="AQZ106" s="12"/>
      <c r="ARA106" s="12"/>
      <c r="ARB106" s="12"/>
      <c r="ARC106" s="12"/>
      <c r="ARD106" s="12"/>
      <c r="ARE106" s="12"/>
      <c r="ARF106" s="12"/>
      <c r="ARG106" s="12"/>
      <c r="ARH106" s="12"/>
      <c r="ARI106" s="12"/>
      <c r="ARJ106" s="12"/>
      <c r="ARK106" s="12"/>
      <c r="ARL106" s="12"/>
      <c r="ARM106" s="12"/>
      <c r="ARN106" s="12"/>
      <c r="ARO106" s="12"/>
      <c r="ARP106" s="12"/>
      <c r="ARQ106" s="12"/>
      <c r="ARR106" s="12"/>
      <c r="ARS106" s="12"/>
      <c r="ART106" s="12"/>
      <c r="ARU106" s="12"/>
      <c r="ARV106" s="12"/>
      <c r="ARW106" s="12"/>
      <c r="ARX106" s="12"/>
      <c r="ARY106" s="12"/>
      <c r="ARZ106" s="12"/>
      <c r="ASA106" s="12"/>
      <c r="ASB106" s="12"/>
      <c r="ASC106" s="12"/>
      <c r="ASD106" s="12"/>
      <c r="ASE106" s="12"/>
      <c r="ASF106" s="12"/>
      <c r="ASG106" s="12"/>
      <c r="ASH106" s="12"/>
      <c r="ASI106" s="12"/>
      <c r="ASJ106" s="12"/>
      <c r="ASK106" s="12"/>
      <c r="ASL106" s="12"/>
      <c r="ASM106" s="12"/>
      <c r="ASN106" s="12"/>
      <c r="ASO106" s="12"/>
      <c r="ASP106" s="12"/>
      <c r="ASQ106" s="12"/>
      <c r="ASR106" s="12"/>
      <c r="ASS106" s="12"/>
      <c r="AST106" s="12"/>
      <c r="ASU106" s="12"/>
      <c r="ASV106" s="12"/>
      <c r="ASW106" s="12"/>
      <c r="ASX106" s="12"/>
      <c r="ASY106" s="12"/>
      <c r="ASZ106" s="12"/>
      <c r="ATA106" s="12"/>
      <c r="ATB106" s="12"/>
      <c r="ATC106" s="12"/>
      <c r="ATD106" s="12"/>
      <c r="ATE106" s="12"/>
      <c r="ATF106" s="12"/>
      <c r="ATG106" s="12"/>
      <c r="ATH106" s="12"/>
      <c r="ATI106" s="12"/>
      <c r="ATJ106" s="12"/>
      <c r="ATK106" s="12"/>
      <c r="ATL106" s="12"/>
      <c r="ATM106" s="12"/>
      <c r="ATN106" s="12"/>
      <c r="ATO106" s="12"/>
      <c r="ATP106" s="12"/>
      <c r="ATQ106" s="12"/>
      <c r="ATR106" s="12"/>
      <c r="ATS106" s="12"/>
      <c r="ATT106" s="12"/>
      <c r="ATU106" s="12"/>
      <c r="ATV106" s="12"/>
      <c r="ATW106" s="12"/>
      <c r="ATX106" s="12"/>
      <c r="ATY106" s="12"/>
      <c r="ATZ106" s="12"/>
      <c r="AUA106" s="12"/>
      <c r="AUB106" s="12"/>
      <c r="AUC106" s="12"/>
      <c r="AUD106" s="12"/>
      <c r="AUE106" s="12"/>
      <c r="AUF106" s="12"/>
      <c r="AUG106" s="12"/>
      <c r="AUH106" s="12"/>
      <c r="AUI106" s="12"/>
      <c r="AUJ106" s="12"/>
      <c r="AUK106" s="12"/>
      <c r="AUL106" s="12"/>
      <c r="AUM106" s="12"/>
      <c r="AUN106" s="12"/>
      <c r="AUO106" s="12"/>
      <c r="AUP106" s="12"/>
      <c r="AUQ106" s="12"/>
      <c r="AUR106" s="12"/>
      <c r="AUS106" s="12"/>
      <c r="AUT106" s="12"/>
      <c r="AUU106" s="12"/>
      <c r="AUV106" s="12"/>
      <c r="AUW106" s="12"/>
      <c r="AUX106" s="12"/>
      <c r="AUY106" s="12"/>
      <c r="AUZ106" s="12"/>
      <c r="AVA106" s="12"/>
      <c r="AVB106" s="12"/>
      <c r="AVC106" s="12"/>
      <c r="AVD106" s="12"/>
      <c r="AVE106" s="12"/>
      <c r="AVF106" s="12"/>
      <c r="AVG106" s="12"/>
      <c r="AVH106" s="12"/>
      <c r="AVI106" s="12"/>
      <c r="AVJ106" s="12"/>
      <c r="AVK106" s="12"/>
      <c r="AVL106" s="12"/>
      <c r="AVM106" s="12"/>
      <c r="AVN106" s="12"/>
      <c r="AVO106" s="12"/>
      <c r="AVP106" s="12"/>
      <c r="AVQ106" s="12"/>
      <c r="AVR106" s="12"/>
      <c r="AVS106" s="12"/>
      <c r="AVT106" s="12"/>
      <c r="AVU106" s="12"/>
      <c r="AVV106" s="12"/>
      <c r="AVW106" s="12"/>
      <c r="AVX106" s="12"/>
      <c r="AVY106" s="12"/>
      <c r="AVZ106" s="12"/>
      <c r="AWA106" s="12"/>
      <c r="AWB106" s="12"/>
      <c r="AWC106" s="12"/>
      <c r="AWD106" s="12"/>
      <c r="AWE106" s="12"/>
      <c r="AWF106" s="12"/>
      <c r="AWG106" s="12"/>
      <c r="AWH106" s="12"/>
      <c r="AWI106" s="12"/>
      <c r="AWJ106" s="12"/>
      <c r="AWK106" s="12"/>
      <c r="AWL106" s="12"/>
      <c r="AWM106" s="12"/>
      <c r="AWN106" s="12"/>
      <c r="AWO106" s="12"/>
      <c r="AWP106" s="12"/>
      <c r="AWQ106" s="12"/>
      <c r="AWR106" s="12"/>
      <c r="AWS106" s="12"/>
      <c r="AWT106" s="12"/>
      <c r="AWU106" s="12"/>
      <c r="AWV106" s="12"/>
      <c r="AWW106" s="12"/>
      <c r="AWX106" s="12"/>
      <c r="AWY106" s="12"/>
      <c r="AWZ106" s="12"/>
      <c r="AXA106" s="12"/>
      <c r="AXB106" s="12"/>
      <c r="AXC106" s="12"/>
      <c r="AXD106" s="12"/>
      <c r="AXE106" s="12"/>
      <c r="AXF106" s="12"/>
      <c r="AXG106" s="12"/>
      <c r="AXH106" s="12"/>
      <c r="AXI106" s="12"/>
      <c r="AXJ106" s="12"/>
      <c r="AXK106" s="12"/>
      <c r="AXL106" s="12"/>
      <c r="AXM106" s="12"/>
      <c r="AXN106" s="12"/>
      <c r="AXO106" s="12"/>
      <c r="AXP106" s="12"/>
      <c r="AXQ106" s="12"/>
      <c r="AXR106" s="12"/>
      <c r="AXS106" s="12"/>
      <c r="AXT106" s="12"/>
      <c r="AXU106" s="12"/>
      <c r="AXV106" s="12"/>
      <c r="AXW106" s="12"/>
      <c r="AXX106" s="12"/>
      <c r="AXY106" s="12"/>
      <c r="AXZ106" s="12"/>
      <c r="AYA106" s="12"/>
      <c r="AYB106" s="12"/>
      <c r="AYC106" s="12"/>
      <c r="AYD106" s="12"/>
      <c r="AYE106" s="12"/>
      <c r="AYF106" s="12"/>
      <c r="AYG106" s="12"/>
      <c r="AYH106" s="12"/>
      <c r="AYI106" s="12"/>
      <c r="AYJ106" s="12"/>
      <c r="AYK106" s="12"/>
      <c r="AYL106" s="12"/>
      <c r="AYM106" s="12"/>
      <c r="AYN106" s="12"/>
      <c r="AYO106" s="12"/>
      <c r="AYP106" s="12"/>
      <c r="AYQ106" s="12"/>
      <c r="AYR106" s="12"/>
      <c r="AYS106" s="12"/>
      <c r="AYT106" s="12"/>
      <c r="AYU106" s="12"/>
      <c r="AYV106" s="12"/>
      <c r="AYW106" s="12"/>
      <c r="AYX106" s="12"/>
      <c r="AYY106" s="12"/>
      <c r="AYZ106" s="12"/>
      <c r="AZA106" s="12"/>
      <c r="AZB106" s="12"/>
      <c r="AZC106" s="12"/>
      <c r="AZD106" s="12"/>
      <c r="AZE106" s="12"/>
      <c r="AZF106" s="12"/>
      <c r="AZG106" s="12"/>
      <c r="AZH106" s="12"/>
      <c r="AZI106" s="12"/>
      <c r="AZJ106" s="12"/>
      <c r="AZK106" s="12"/>
      <c r="AZL106" s="12"/>
      <c r="AZM106" s="12"/>
      <c r="AZN106" s="12"/>
      <c r="AZO106" s="12"/>
      <c r="AZP106" s="12"/>
      <c r="AZQ106" s="12"/>
      <c r="AZR106" s="12"/>
      <c r="AZS106" s="12"/>
      <c r="AZT106" s="12"/>
      <c r="AZU106" s="12"/>
      <c r="AZV106" s="12"/>
      <c r="AZW106" s="12"/>
      <c r="AZX106" s="12"/>
      <c r="AZY106" s="12"/>
      <c r="AZZ106" s="12"/>
      <c r="BAA106" s="12"/>
      <c r="BAB106" s="12"/>
      <c r="BAC106" s="12"/>
      <c r="BAD106" s="12"/>
      <c r="BAE106" s="12"/>
      <c r="BAF106" s="12"/>
      <c r="BAG106" s="12"/>
      <c r="BAH106" s="12"/>
      <c r="BAI106" s="12"/>
      <c r="BAJ106" s="12"/>
      <c r="BAK106" s="12"/>
      <c r="BAL106" s="12"/>
      <c r="BAM106" s="12"/>
      <c r="BAN106" s="12"/>
      <c r="BAO106" s="12"/>
      <c r="BAP106" s="12"/>
      <c r="BAQ106" s="12"/>
      <c r="BAR106" s="12"/>
      <c r="BAS106" s="12"/>
      <c r="BAT106" s="12"/>
      <c r="BAU106" s="12"/>
      <c r="BAV106" s="12"/>
      <c r="BAW106" s="12"/>
      <c r="BAX106" s="12"/>
      <c r="BAY106" s="12"/>
      <c r="BAZ106" s="12"/>
      <c r="BBA106" s="12"/>
      <c r="BBB106" s="12"/>
      <c r="BBC106" s="12"/>
      <c r="BBD106" s="12"/>
      <c r="BBE106" s="12"/>
      <c r="BBF106" s="12"/>
      <c r="BBG106" s="12"/>
      <c r="BBH106" s="12"/>
      <c r="BBI106" s="12"/>
      <c r="BBJ106" s="12"/>
      <c r="BBK106" s="12"/>
      <c r="BBL106" s="12"/>
      <c r="BBM106" s="12"/>
      <c r="BBN106" s="12"/>
      <c r="BBO106" s="12"/>
      <c r="BBP106" s="12"/>
      <c r="BBQ106" s="12"/>
      <c r="BBR106" s="12"/>
      <c r="BBS106" s="12"/>
      <c r="BBT106" s="12"/>
      <c r="BBU106" s="12"/>
      <c r="BBV106" s="12"/>
      <c r="BBW106" s="12"/>
      <c r="BBX106" s="12"/>
      <c r="BBY106" s="12"/>
      <c r="BBZ106" s="12"/>
      <c r="BCA106" s="12"/>
      <c r="BCB106" s="12"/>
      <c r="BCC106" s="12"/>
      <c r="BCD106" s="12"/>
      <c r="BCE106" s="12"/>
      <c r="BCF106" s="12"/>
      <c r="BCG106" s="12"/>
      <c r="BCH106" s="12"/>
      <c r="BCI106" s="12"/>
      <c r="BCJ106" s="12"/>
      <c r="BCK106" s="12"/>
      <c r="BCL106" s="12"/>
      <c r="BCM106" s="12"/>
      <c r="BCN106" s="12"/>
      <c r="BCO106" s="12"/>
      <c r="BCP106" s="12"/>
      <c r="BCQ106" s="12"/>
      <c r="BCR106" s="12"/>
      <c r="BCS106" s="12"/>
      <c r="BCT106" s="12"/>
      <c r="BCU106" s="12"/>
      <c r="BCV106" s="12"/>
      <c r="BCW106" s="12"/>
      <c r="BCX106" s="12"/>
      <c r="BCY106" s="12"/>
      <c r="BCZ106" s="12"/>
      <c r="BDA106" s="12"/>
      <c r="BDB106" s="12"/>
      <c r="BDC106" s="12"/>
      <c r="BDD106" s="12"/>
      <c r="BDE106" s="12"/>
      <c r="BDF106" s="12"/>
      <c r="BDG106" s="12"/>
      <c r="BDH106" s="12"/>
      <c r="BDI106" s="12"/>
      <c r="BDJ106" s="12"/>
      <c r="BDK106" s="12"/>
      <c r="BDL106" s="12"/>
      <c r="BDM106" s="12"/>
      <c r="BDN106" s="12"/>
      <c r="BDO106" s="12"/>
      <c r="BDP106" s="12"/>
      <c r="BDQ106" s="12"/>
      <c r="BDR106" s="12"/>
      <c r="BDS106" s="12"/>
      <c r="BDT106" s="12"/>
      <c r="BDU106" s="12"/>
      <c r="BDV106" s="12"/>
      <c r="BDW106" s="12"/>
      <c r="BDX106" s="12"/>
      <c r="BDY106" s="12"/>
      <c r="BDZ106" s="12"/>
      <c r="BEA106" s="12"/>
      <c r="BEB106" s="12"/>
      <c r="BEC106" s="12"/>
      <c r="BED106" s="12"/>
      <c r="BEE106" s="12"/>
      <c r="BEF106" s="12"/>
      <c r="BEG106" s="12"/>
      <c r="BEH106" s="12"/>
      <c r="BEI106" s="12"/>
      <c r="BEJ106" s="12"/>
      <c r="BEK106" s="12"/>
      <c r="BEL106" s="12"/>
      <c r="BEM106" s="12"/>
      <c r="BEN106" s="12"/>
      <c r="BEO106" s="12"/>
      <c r="BEP106" s="12"/>
      <c r="BEQ106" s="12"/>
      <c r="BER106" s="12"/>
      <c r="BES106" s="12"/>
      <c r="BET106" s="12"/>
      <c r="BEU106" s="12"/>
      <c r="BEV106" s="12"/>
      <c r="BEW106" s="12"/>
      <c r="BEX106" s="12"/>
      <c r="BEY106" s="12"/>
      <c r="BEZ106" s="12"/>
      <c r="BFA106" s="12"/>
      <c r="BFB106" s="12"/>
      <c r="BFC106" s="12"/>
      <c r="BFD106" s="12"/>
      <c r="BFE106" s="12"/>
      <c r="BFF106" s="12"/>
      <c r="BFG106" s="12"/>
      <c r="BFH106" s="12"/>
      <c r="BFI106" s="12"/>
      <c r="BFJ106" s="12"/>
      <c r="BFK106" s="12"/>
      <c r="BFL106" s="12"/>
      <c r="BFM106" s="12"/>
      <c r="BFN106" s="12"/>
      <c r="BFO106" s="12"/>
      <c r="BFP106" s="12"/>
      <c r="BFQ106" s="12"/>
      <c r="BFR106" s="12"/>
      <c r="BFS106" s="12"/>
      <c r="BFT106" s="12"/>
      <c r="BFU106" s="12"/>
      <c r="BFV106" s="12"/>
      <c r="BFW106" s="12"/>
      <c r="BFX106" s="12"/>
      <c r="BFY106" s="12"/>
      <c r="BFZ106" s="12"/>
      <c r="BGA106" s="12"/>
      <c r="BGB106" s="12"/>
      <c r="BGC106" s="12"/>
      <c r="BGD106" s="12"/>
      <c r="BGE106" s="12"/>
      <c r="BGF106" s="12"/>
      <c r="BGG106" s="12"/>
      <c r="BGH106" s="12"/>
      <c r="BGI106" s="12"/>
      <c r="BGJ106" s="12"/>
      <c r="BGK106" s="12"/>
      <c r="BGL106" s="12"/>
      <c r="BGM106" s="12"/>
      <c r="BGN106" s="12"/>
      <c r="BGO106" s="12"/>
      <c r="BGP106" s="12"/>
      <c r="BGQ106" s="12"/>
      <c r="BGR106" s="12"/>
      <c r="BGS106" s="12"/>
      <c r="BGT106" s="12"/>
      <c r="BGU106" s="12"/>
      <c r="BGV106" s="12"/>
      <c r="BGW106" s="12"/>
      <c r="BGX106" s="12"/>
      <c r="BGY106" s="12"/>
      <c r="BGZ106" s="12"/>
      <c r="BHA106" s="12"/>
      <c r="BHB106" s="12"/>
      <c r="BHC106" s="12"/>
      <c r="BHD106" s="12"/>
      <c r="BHE106" s="12"/>
      <c r="BHF106" s="12"/>
      <c r="BHG106" s="12"/>
      <c r="BHH106" s="12"/>
      <c r="BHI106" s="12"/>
      <c r="BHJ106" s="12"/>
      <c r="BHK106" s="12"/>
      <c r="BHL106" s="12"/>
      <c r="BHM106" s="12"/>
      <c r="BHN106" s="12"/>
      <c r="BHO106" s="12"/>
      <c r="BHP106" s="12"/>
      <c r="BHQ106" s="12"/>
      <c r="BHR106" s="12"/>
      <c r="BHS106" s="12"/>
      <c r="BHT106" s="12"/>
      <c r="BHU106" s="12"/>
      <c r="BHV106" s="12"/>
      <c r="BHW106" s="12"/>
      <c r="BHX106" s="12"/>
      <c r="BHY106" s="12"/>
      <c r="BHZ106" s="12"/>
      <c r="BIA106" s="12"/>
      <c r="BIB106" s="12"/>
      <c r="BIC106" s="12"/>
      <c r="BID106" s="12"/>
      <c r="BIE106" s="12"/>
      <c r="BIF106" s="12"/>
      <c r="BIG106" s="12"/>
      <c r="BIH106" s="12"/>
      <c r="BII106" s="12"/>
      <c r="BIJ106" s="12"/>
      <c r="BIK106" s="12"/>
      <c r="BIL106" s="12"/>
      <c r="BIM106" s="12"/>
      <c r="BIN106" s="12"/>
      <c r="BIO106" s="12"/>
      <c r="BIP106" s="12"/>
      <c r="BIQ106" s="12"/>
      <c r="BIR106" s="12"/>
      <c r="BIS106" s="12"/>
      <c r="BIT106" s="12"/>
      <c r="BIU106" s="12"/>
      <c r="BIV106" s="12"/>
      <c r="BIW106" s="12"/>
      <c r="BIX106" s="12"/>
      <c r="BIY106" s="12"/>
      <c r="BIZ106" s="12"/>
      <c r="BJA106" s="12"/>
      <c r="BJB106" s="12"/>
      <c r="BJC106" s="12"/>
      <c r="BJD106" s="12"/>
      <c r="BJE106" s="12"/>
      <c r="BJF106" s="12"/>
      <c r="BJG106" s="12"/>
      <c r="BJH106" s="12"/>
      <c r="BJI106" s="12"/>
      <c r="BJJ106" s="12"/>
      <c r="BJK106" s="12"/>
      <c r="BJL106" s="12"/>
      <c r="BJM106" s="12"/>
      <c r="BJN106" s="12"/>
      <c r="BJO106" s="12"/>
      <c r="BJP106" s="12"/>
      <c r="BJQ106" s="12"/>
      <c r="BJR106" s="12"/>
      <c r="BJS106" s="12"/>
      <c r="BJT106" s="12"/>
      <c r="BJU106" s="12"/>
      <c r="BJV106" s="12"/>
      <c r="BJW106" s="12"/>
      <c r="BJX106" s="12"/>
      <c r="BJY106" s="12"/>
      <c r="BJZ106" s="12"/>
      <c r="BKA106" s="12"/>
      <c r="BKB106" s="12"/>
      <c r="BKC106" s="12"/>
      <c r="BKD106" s="12"/>
      <c r="BKE106" s="12"/>
      <c r="BKF106" s="12"/>
      <c r="BKG106" s="12"/>
      <c r="BKH106" s="12"/>
      <c r="BKI106" s="12"/>
      <c r="BKJ106" s="12"/>
      <c r="BKK106" s="12"/>
      <c r="BKL106" s="12"/>
      <c r="BKM106" s="12"/>
      <c r="BKN106" s="12"/>
      <c r="BKO106" s="12"/>
      <c r="BKP106" s="12"/>
      <c r="BKQ106" s="12"/>
      <c r="BKR106" s="12"/>
      <c r="BKS106" s="12"/>
      <c r="BKT106" s="12"/>
      <c r="BKU106" s="12"/>
      <c r="BKV106" s="12"/>
      <c r="BKW106" s="12"/>
      <c r="BKX106" s="12"/>
      <c r="BKY106" s="12"/>
      <c r="BKZ106" s="12"/>
      <c r="BLA106" s="12"/>
      <c r="BLB106" s="12"/>
      <c r="BLC106" s="12"/>
      <c r="BLD106" s="12"/>
      <c r="BLE106" s="12"/>
      <c r="BLF106" s="12"/>
      <c r="BLG106" s="12"/>
      <c r="BLH106" s="12"/>
      <c r="BLI106" s="12"/>
      <c r="BLJ106" s="12"/>
      <c r="BLK106" s="12"/>
      <c r="BLL106" s="12"/>
      <c r="BLM106" s="12"/>
      <c r="BLN106" s="12"/>
      <c r="BLO106" s="12"/>
      <c r="BLP106" s="12"/>
      <c r="BLQ106" s="12"/>
      <c r="BLR106" s="12"/>
      <c r="BLS106" s="12"/>
      <c r="BLT106" s="12"/>
      <c r="BLU106" s="12"/>
      <c r="BLV106" s="12"/>
      <c r="BLW106" s="12"/>
      <c r="BLX106" s="12"/>
      <c r="BLY106" s="12"/>
      <c r="BLZ106" s="12"/>
      <c r="BMA106" s="12"/>
      <c r="BMB106" s="12"/>
      <c r="BMC106" s="12"/>
      <c r="BMD106" s="12"/>
      <c r="BME106" s="12"/>
      <c r="BMF106" s="12"/>
      <c r="BMG106" s="12"/>
      <c r="BMH106" s="12"/>
      <c r="BMI106" s="12"/>
      <c r="BMJ106" s="12"/>
      <c r="BMK106" s="12"/>
      <c r="BML106" s="12"/>
      <c r="BMM106" s="12"/>
      <c r="BMN106" s="12"/>
      <c r="BMO106" s="12"/>
      <c r="BMP106" s="12"/>
      <c r="BMQ106" s="12"/>
      <c r="BMR106" s="12"/>
      <c r="BMS106" s="12"/>
      <c r="BMT106" s="12"/>
      <c r="BMU106" s="12"/>
      <c r="BMV106" s="12"/>
      <c r="BMW106" s="12"/>
      <c r="BMX106" s="12"/>
      <c r="BMY106" s="12"/>
      <c r="BMZ106" s="12"/>
      <c r="BNA106" s="12"/>
      <c r="BNB106" s="12"/>
      <c r="BNC106" s="12"/>
      <c r="BND106" s="12"/>
      <c r="BNE106" s="12"/>
      <c r="BNF106" s="12"/>
      <c r="BNG106" s="12"/>
      <c r="BNH106" s="12"/>
      <c r="BNI106" s="12"/>
      <c r="BNJ106" s="12"/>
      <c r="BNK106" s="12"/>
      <c r="BNL106" s="12"/>
      <c r="BNM106" s="12"/>
      <c r="BNN106" s="12"/>
      <c r="BNO106" s="12"/>
      <c r="BNP106" s="12"/>
      <c r="BNQ106" s="12"/>
      <c r="BNR106" s="12"/>
      <c r="BNS106" s="12"/>
      <c r="BNT106" s="12"/>
      <c r="BNU106" s="12"/>
      <c r="BNV106" s="12"/>
      <c r="BNW106" s="12"/>
      <c r="BNX106" s="12"/>
      <c r="BNY106" s="12"/>
      <c r="BNZ106" s="12"/>
      <c r="BOA106" s="12"/>
      <c r="BOB106" s="12"/>
      <c r="BOC106" s="12"/>
      <c r="BOD106" s="12"/>
      <c r="BOE106" s="12"/>
      <c r="BOF106" s="12"/>
      <c r="BOG106" s="12"/>
      <c r="BOH106" s="12"/>
      <c r="BOI106" s="12"/>
      <c r="BOJ106" s="12"/>
      <c r="BOK106" s="12"/>
      <c r="BOL106" s="12"/>
      <c r="BOM106" s="12"/>
      <c r="BON106" s="12"/>
      <c r="BOO106" s="12"/>
      <c r="BOP106" s="12"/>
      <c r="BOQ106" s="12"/>
      <c r="BOR106" s="12"/>
      <c r="BOS106" s="12"/>
      <c r="BOT106" s="12"/>
      <c r="BOU106" s="12"/>
      <c r="BOV106" s="12"/>
      <c r="BOW106" s="12"/>
      <c r="BOX106" s="12"/>
      <c r="BOY106" s="12"/>
      <c r="BOZ106" s="12"/>
      <c r="BPA106" s="12"/>
      <c r="BPB106" s="12"/>
      <c r="BPC106" s="12"/>
      <c r="BPD106" s="12"/>
      <c r="BPE106" s="12"/>
      <c r="BPF106" s="12"/>
      <c r="BPG106" s="12"/>
      <c r="BPH106" s="12"/>
      <c r="BPI106" s="12"/>
      <c r="BPJ106" s="12"/>
      <c r="BPK106" s="12"/>
      <c r="BPL106" s="12"/>
      <c r="BPM106" s="12"/>
      <c r="BPN106" s="12"/>
      <c r="BPO106" s="12"/>
      <c r="BPP106" s="12"/>
      <c r="BPQ106" s="12"/>
      <c r="BPR106" s="12"/>
      <c r="BPS106" s="12"/>
      <c r="BPT106" s="12"/>
      <c r="BPU106" s="12"/>
      <c r="BPV106" s="12"/>
      <c r="BPW106" s="12"/>
      <c r="BPX106" s="12"/>
      <c r="BPY106" s="12"/>
      <c r="BPZ106" s="12"/>
      <c r="BQA106" s="12"/>
      <c r="BQB106" s="12"/>
      <c r="BQC106" s="12"/>
      <c r="BQD106" s="12"/>
      <c r="BQE106" s="12"/>
      <c r="BQF106" s="12"/>
      <c r="BQG106" s="12"/>
      <c r="BQH106" s="12"/>
      <c r="BQI106" s="12"/>
      <c r="BQJ106" s="12"/>
      <c r="BQK106" s="12"/>
      <c r="BQL106" s="12"/>
      <c r="BQM106" s="12"/>
      <c r="BQN106" s="12"/>
      <c r="BQO106" s="12"/>
      <c r="BQP106" s="12"/>
      <c r="BQQ106" s="12"/>
      <c r="BQR106" s="12"/>
      <c r="BQS106" s="12"/>
      <c r="BQT106" s="12"/>
      <c r="BQU106" s="12"/>
      <c r="BQV106" s="12"/>
      <c r="BQW106" s="12"/>
      <c r="BQX106" s="12"/>
      <c r="BQY106" s="12"/>
      <c r="BQZ106" s="12"/>
      <c r="BRA106" s="12"/>
      <c r="BRB106" s="12"/>
      <c r="BRC106" s="12"/>
      <c r="BRD106" s="12"/>
      <c r="BRE106" s="12"/>
      <c r="BRF106" s="12"/>
      <c r="BRG106" s="12"/>
      <c r="BRH106" s="12"/>
      <c r="BRI106" s="12"/>
      <c r="BRJ106" s="12"/>
      <c r="BRK106" s="12"/>
      <c r="BRL106" s="12"/>
      <c r="BRM106" s="12"/>
      <c r="BRN106" s="12"/>
      <c r="BRO106" s="12"/>
      <c r="BRP106" s="12"/>
      <c r="BRQ106" s="12"/>
      <c r="BRR106" s="12"/>
      <c r="BRS106" s="12"/>
      <c r="BRT106" s="12"/>
      <c r="BRU106" s="12"/>
      <c r="BRV106" s="12"/>
      <c r="BRW106" s="12"/>
      <c r="BRX106" s="12"/>
      <c r="BRY106" s="12"/>
      <c r="BRZ106" s="12"/>
      <c r="BSA106" s="12"/>
      <c r="BSB106" s="12"/>
      <c r="BSC106" s="12"/>
      <c r="BSD106" s="12"/>
      <c r="BSE106" s="12"/>
      <c r="BSF106" s="12"/>
      <c r="BSG106" s="12"/>
      <c r="BSH106" s="12"/>
      <c r="BSI106" s="12"/>
      <c r="BSJ106" s="12"/>
      <c r="BSK106" s="12"/>
      <c r="BSL106" s="12"/>
      <c r="BSM106" s="12"/>
      <c r="BSN106" s="12"/>
      <c r="BSO106" s="12"/>
      <c r="BSP106" s="12"/>
      <c r="BSQ106" s="12"/>
      <c r="BSR106" s="12"/>
      <c r="BSS106" s="12"/>
      <c r="BST106" s="12"/>
      <c r="BSU106" s="12"/>
      <c r="BSV106" s="12"/>
      <c r="BSW106" s="12"/>
      <c r="BSX106" s="12"/>
      <c r="BSY106" s="12"/>
      <c r="BSZ106" s="12"/>
      <c r="BTA106" s="12"/>
      <c r="BTB106" s="12"/>
      <c r="BTC106" s="12"/>
      <c r="BTD106" s="12"/>
      <c r="BTE106" s="12"/>
      <c r="BTF106" s="12"/>
      <c r="BTG106" s="12"/>
      <c r="BTH106" s="12"/>
      <c r="BTI106" s="12"/>
      <c r="BTJ106" s="12"/>
      <c r="BTK106" s="12"/>
      <c r="BTL106" s="12"/>
      <c r="BTM106" s="12"/>
      <c r="BTN106" s="12"/>
      <c r="BTO106" s="12"/>
      <c r="BTP106" s="12"/>
      <c r="BTQ106" s="12"/>
      <c r="BTR106" s="12"/>
      <c r="BTS106" s="12"/>
      <c r="BTT106" s="12"/>
      <c r="BTU106" s="12"/>
      <c r="BTV106" s="12"/>
      <c r="BTW106" s="12"/>
      <c r="BTX106" s="12"/>
      <c r="BTY106" s="12"/>
      <c r="BTZ106" s="12"/>
      <c r="BUA106" s="12"/>
      <c r="BUB106" s="12"/>
      <c r="BUC106" s="12"/>
      <c r="BUD106" s="12"/>
      <c r="BUE106" s="12"/>
      <c r="BUF106" s="12"/>
      <c r="BUG106" s="12"/>
      <c r="BUH106" s="12"/>
      <c r="BUI106" s="12"/>
      <c r="BUJ106" s="12"/>
      <c r="BUK106" s="12"/>
      <c r="BUL106" s="12"/>
      <c r="BUM106" s="12"/>
      <c r="BUN106" s="12"/>
      <c r="BUO106" s="12"/>
      <c r="BUP106" s="12"/>
      <c r="BUQ106" s="12"/>
      <c r="BUR106" s="12"/>
      <c r="BUS106" s="12"/>
      <c r="BUT106" s="12"/>
      <c r="BUU106" s="12"/>
      <c r="BUV106" s="12"/>
      <c r="BUW106" s="12"/>
      <c r="BUX106" s="12"/>
      <c r="BUY106" s="12"/>
      <c r="BUZ106" s="12"/>
      <c r="BVA106" s="12"/>
      <c r="BVB106" s="12"/>
      <c r="BVC106" s="12"/>
      <c r="BVD106" s="12"/>
      <c r="BVE106" s="12"/>
      <c r="BVF106" s="12"/>
      <c r="BVG106" s="12"/>
      <c r="BVH106" s="12"/>
      <c r="BVI106" s="12"/>
      <c r="BVJ106" s="12"/>
      <c r="BVK106" s="12"/>
      <c r="BVL106" s="12"/>
      <c r="BVM106" s="12"/>
      <c r="BVN106" s="12"/>
      <c r="BVO106" s="12"/>
      <c r="BVP106" s="12"/>
      <c r="BVQ106" s="12"/>
      <c r="BVR106" s="12"/>
      <c r="BVS106" s="12"/>
      <c r="BVT106" s="12"/>
      <c r="BVU106" s="12"/>
      <c r="BVV106" s="12"/>
      <c r="BVW106" s="12"/>
      <c r="BVX106" s="12"/>
      <c r="BVY106" s="12"/>
      <c r="BVZ106" s="12"/>
      <c r="BWA106" s="12"/>
      <c r="BWB106" s="12"/>
      <c r="BWC106" s="12"/>
      <c r="BWD106" s="12"/>
      <c r="BWE106" s="12"/>
      <c r="BWF106" s="12"/>
      <c r="BWG106" s="12"/>
      <c r="BWH106" s="12"/>
      <c r="BWI106" s="12"/>
      <c r="BWJ106" s="12"/>
      <c r="BWK106" s="12"/>
      <c r="BWL106" s="12"/>
      <c r="BWM106" s="12"/>
      <c r="BWN106" s="12"/>
      <c r="BWO106" s="12"/>
      <c r="BWP106" s="12"/>
      <c r="BWQ106" s="12"/>
      <c r="BWR106" s="12"/>
      <c r="BWS106" s="12"/>
      <c r="BWT106" s="12"/>
      <c r="BWU106" s="12"/>
      <c r="BWV106" s="12"/>
      <c r="BWW106" s="12"/>
      <c r="BWX106" s="12"/>
      <c r="BWY106" s="12"/>
      <c r="BWZ106" s="12"/>
      <c r="BXA106" s="12"/>
      <c r="BXB106" s="12"/>
      <c r="BXC106" s="12"/>
      <c r="BXD106" s="12"/>
      <c r="BXE106" s="12"/>
      <c r="BXF106" s="12"/>
      <c r="BXG106" s="12"/>
      <c r="BXH106" s="12"/>
      <c r="BXI106" s="12"/>
      <c r="BXJ106" s="12"/>
      <c r="BXK106" s="12"/>
      <c r="BXL106" s="12"/>
      <c r="BXM106" s="12"/>
      <c r="BXN106" s="12"/>
      <c r="BXO106" s="12"/>
      <c r="BXP106" s="12"/>
      <c r="BXQ106" s="12"/>
      <c r="BXR106" s="12"/>
      <c r="BXS106" s="12"/>
      <c r="BXT106" s="12"/>
      <c r="BXU106" s="12"/>
      <c r="BXV106" s="12"/>
      <c r="BXW106" s="12"/>
      <c r="BXX106" s="12"/>
      <c r="BXY106" s="12"/>
      <c r="BXZ106" s="12"/>
      <c r="BYA106" s="12"/>
      <c r="BYB106" s="12"/>
      <c r="BYC106" s="12"/>
      <c r="BYD106" s="12"/>
      <c r="BYE106" s="12"/>
      <c r="BYF106" s="12"/>
      <c r="BYG106" s="12"/>
      <c r="BYH106" s="12"/>
      <c r="BYI106" s="12"/>
      <c r="BYJ106" s="12"/>
      <c r="BYK106" s="12"/>
      <c r="BYL106" s="12"/>
      <c r="BYM106" s="12"/>
      <c r="BYN106" s="12"/>
      <c r="BYO106" s="12"/>
      <c r="BYP106" s="12"/>
      <c r="BYQ106" s="12"/>
      <c r="BYR106" s="12"/>
      <c r="BYS106" s="12"/>
      <c r="BYT106" s="12"/>
      <c r="BYU106" s="12"/>
      <c r="BYV106" s="12"/>
      <c r="BYW106" s="12"/>
      <c r="BYX106" s="12"/>
      <c r="BYY106" s="12"/>
      <c r="BYZ106" s="12"/>
      <c r="BZA106" s="12"/>
      <c r="BZB106" s="12"/>
      <c r="BZC106" s="12"/>
      <c r="BZD106" s="12"/>
      <c r="BZE106" s="12"/>
      <c r="BZF106" s="12"/>
      <c r="BZG106" s="12"/>
      <c r="BZH106" s="12"/>
      <c r="BZI106" s="12"/>
      <c r="BZJ106" s="12"/>
      <c r="BZK106" s="12"/>
      <c r="BZL106" s="12"/>
      <c r="BZM106" s="12"/>
      <c r="BZN106" s="12"/>
      <c r="BZO106" s="12"/>
      <c r="BZP106" s="12"/>
      <c r="BZQ106" s="12"/>
      <c r="BZR106" s="12"/>
      <c r="BZS106" s="12"/>
      <c r="BZT106" s="12"/>
      <c r="BZU106" s="12"/>
      <c r="BZV106" s="12"/>
      <c r="BZW106" s="12"/>
      <c r="BZX106" s="12"/>
      <c r="BZY106" s="12"/>
      <c r="BZZ106" s="12"/>
      <c r="CAA106" s="12"/>
      <c r="CAB106" s="12"/>
      <c r="CAC106" s="12"/>
      <c r="CAD106" s="12"/>
      <c r="CAE106" s="12"/>
      <c r="CAF106" s="12"/>
      <c r="CAG106" s="12"/>
      <c r="CAH106" s="12"/>
      <c r="CAI106" s="12"/>
      <c r="CAJ106" s="12"/>
      <c r="CAK106" s="12"/>
      <c r="CAL106" s="12"/>
      <c r="CAM106" s="12"/>
      <c r="CAN106" s="12"/>
      <c r="CAO106" s="12"/>
      <c r="CAP106" s="12"/>
      <c r="CAQ106" s="12"/>
      <c r="CAR106" s="12"/>
      <c r="CAS106" s="12"/>
      <c r="CAT106" s="12"/>
      <c r="CAU106" s="12"/>
      <c r="CAV106" s="12"/>
      <c r="CAW106" s="12"/>
      <c r="CAX106" s="12"/>
      <c r="CAY106" s="12"/>
      <c r="CAZ106" s="12"/>
      <c r="CBA106" s="12"/>
      <c r="CBB106" s="12"/>
      <c r="CBC106" s="12"/>
      <c r="CBD106" s="12"/>
      <c r="CBE106" s="12"/>
      <c r="CBF106" s="12"/>
      <c r="CBG106" s="12"/>
      <c r="CBH106" s="12"/>
      <c r="CBI106" s="12"/>
      <c r="CBJ106" s="12"/>
      <c r="CBK106" s="12"/>
      <c r="CBL106" s="12"/>
      <c r="CBM106" s="12"/>
      <c r="CBN106" s="12"/>
      <c r="CBO106" s="12"/>
      <c r="CBP106" s="12"/>
      <c r="CBQ106" s="12"/>
      <c r="CBR106" s="12"/>
      <c r="CBS106" s="12"/>
      <c r="CBT106" s="12"/>
      <c r="CBU106" s="12"/>
      <c r="CBV106" s="12"/>
      <c r="CBW106" s="12"/>
      <c r="CBX106" s="12"/>
      <c r="CBY106" s="12"/>
      <c r="CBZ106" s="12"/>
      <c r="CCA106" s="12"/>
      <c r="CCB106" s="12"/>
      <c r="CCC106" s="12"/>
      <c r="CCD106" s="12"/>
      <c r="CCE106" s="12"/>
      <c r="CCF106" s="12"/>
      <c r="CCG106" s="12"/>
      <c r="CCH106" s="12"/>
      <c r="CCI106" s="12"/>
      <c r="CCJ106" s="12"/>
      <c r="CCK106" s="12"/>
      <c r="CCL106" s="12"/>
      <c r="CCM106" s="12"/>
      <c r="CCN106" s="12"/>
      <c r="CCO106" s="12"/>
      <c r="CCP106" s="12"/>
      <c r="CCQ106" s="12"/>
      <c r="CCR106" s="12"/>
      <c r="CCS106" s="12"/>
      <c r="CCT106" s="12"/>
      <c r="CCU106" s="12"/>
      <c r="CCV106" s="12"/>
      <c r="CCW106" s="12"/>
      <c r="CCX106" s="12"/>
      <c r="CCY106" s="12"/>
      <c r="CCZ106" s="12"/>
      <c r="CDA106" s="12"/>
      <c r="CDB106" s="12"/>
      <c r="CDC106" s="12"/>
      <c r="CDD106" s="12"/>
      <c r="CDE106" s="12"/>
      <c r="CDF106" s="12"/>
      <c r="CDG106" s="12"/>
      <c r="CDH106" s="12"/>
      <c r="CDI106" s="12"/>
      <c r="CDJ106" s="12"/>
      <c r="CDK106" s="12"/>
      <c r="CDL106" s="12"/>
      <c r="CDM106" s="12"/>
      <c r="CDN106" s="12"/>
      <c r="CDO106" s="12"/>
      <c r="CDP106" s="12"/>
      <c r="CDQ106" s="12"/>
      <c r="CDR106" s="12"/>
      <c r="CDS106" s="12"/>
      <c r="CDT106" s="12"/>
      <c r="CDU106" s="12"/>
      <c r="CDV106" s="12"/>
      <c r="CDW106" s="12"/>
      <c r="CDX106" s="12"/>
      <c r="CDY106" s="12"/>
      <c r="CDZ106" s="12"/>
      <c r="CEA106" s="12"/>
      <c r="CEB106" s="12"/>
      <c r="CEC106" s="12"/>
      <c r="CED106" s="12"/>
      <c r="CEE106" s="12"/>
      <c r="CEF106" s="12"/>
      <c r="CEG106" s="12"/>
      <c r="CEH106" s="12"/>
      <c r="CEI106" s="12"/>
      <c r="CEJ106" s="12"/>
      <c r="CEK106" s="12"/>
      <c r="CEL106" s="12"/>
      <c r="CEM106" s="12"/>
      <c r="CEN106" s="12"/>
      <c r="CEO106" s="12"/>
      <c r="CEP106" s="12"/>
      <c r="CEQ106" s="12"/>
      <c r="CER106" s="12"/>
      <c r="CES106" s="12"/>
      <c r="CET106" s="12"/>
      <c r="CEU106" s="12"/>
      <c r="CEV106" s="12"/>
      <c r="CEW106" s="12"/>
      <c r="CEX106" s="12"/>
      <c r="CEY106" s="12"/>
      <c r="CEZ106" s="12"/>
      <c r="CFA106" s="12"/>
      <c r="CFB106" s="12"/>
      <c r="CFC106" s="12"/>
      <c r="CFD106" s="12"/>
      <c r="CFE106" s="12"/>
      <c r="CFF106" s="12"/>
      <c r="CFG106" s="12"/>
      <c r="CFH106" s="12"/>
      <c r="CFI106" s="12"/>
      <c r="CFJ106" s="12"/>
      <c r="CFK106" s="12"/>
      <c r="CFL106" s="12"/>
      <c r="CFM106" s="12"/>
      <c r="CFN106" s="12"/>
      <c r="CFO106" s="12"/>
      <c r="CFP106" s="12"/>
      <c r="CFQ106" s="12"/>
      <c r="CFR106" s="12"/>
      <c r="CFS106" s="12"/>
      <c r="CFT106" s="12"/>
      <c r="CFU106" s="12"/>
      <c r="CFV106" s="12"/>
      <c r="CFW106" s="12"/>
      <c r="CFX106" s="12"/>
      <c r="CFY106" s="12"/>
      <c r="CFZ106" s="12"/>
      <c r="CGA106" s="12"/>
      <c r="CGB106" s="12"/>
      <c r="CGC106" s="12"/>
      <c r="CGD106" s="12"/>
      <c r="CGE106" s="12"/>
      <c r="CGF106" s="12"/>
      <c r="CGG106" s="12"/>
      <c r="CGH106" s="12"/>
      <c r="CGI106" s="12"/>
      <c r="CGJ106" s="12"/>
      <c r="CGK106" s="12"/>
      <c r="CGL106" s="12"/>
      <c r="CGM106" s="12"/>
      <c r="CGN106" s="12"/>
      <c r="CGO106" s="12"/>
      <c r="CGP106" s="12"/>
      <c r="CGQ106" s="12"/>
      <c r="CGR106" s="12"/>
      <c r="CGS106" s="12"/>
      <c r="CGT106" s="12"/>
      <c r="CGU106" s="12"/>
      <c r="CGV106" s="12"/>
      <c r="CGW106" s="12"/>
      <c r="CGX106" s="12"/>
      <c r="CGY106" s="12"/>
      <c r="CGZ106" s="12"/>
      <c r="CHA106" s="12"/>
      <c r="CHB106" s="12"/>
      <c r="CHC106" s="12"/>
      <c r="CHD106" s="12"/>
      <c r="CHE106" s="12"/>
      <c r="CHF106" s="12"/>
      <c r="CHG106" s="12"/>
      <c r="CHH106" s="12"/>
      <c r="CHI106" s="12"/>
      <c r="CHJ106" s="12"/>
      <c r="CHK106" s="12"/>
      <c r="CHL106" s="12"/>
      <c r="CHM106" s="12"/>
      <c r="CHN106" s="12"/>
      <c r="CHO106" s="12"/>
      <c r="CHP106" s="12"/>
      <c r="CHQ106" s="12"/>
      <c r="CHR106" s="12"/>
      <c r="CHS106" s="12"/>
      <c r="CHT106" s="12"/>
      <c r="CHU106" s="12"/>
      <c r="CHV106" s="12"/>
      <c r="CHW106" s="12"/>
      <c r="CHX106" s="12"/>
      <c r="CHY106" s="12"/>
      <c r="CHZ106" s="12"/>
      <c r="CIA106" s="12"/>
      <c r="CIB106" s="12"/>
      <c r="CIC106" s="12"/>
      <c r="CID106" s="12"/>
      <c r="CIE106" s="12"/>
      <c r="CIF106" s="12"/>
      <c r="CIG106" s="12"/>
      <c r="CIH106" s="12"/>
      <c r="CII106" s="12"/>
      <c r="CIJ106" s="12"/>
      <c r="CIK106" s="12"/>
      <c r="CIL106" s="12"/>
      <c r="CIM106" s="12"/>
      <c r="CIN106" s="12"/>
      <c r="CIO106" s="12"/>
      <c r="CIP106" s="12"/>
      <c r="CIQ106" s="12"/>
      <c r="CIR106" s="12"/>
      <c r="CIS106" s="12"/>
      <c r="CIT106" s="12"/>
      <c r="CIU106" s="12"/>
      <c r="CIV106" s="12"/>
      <c r="CIW106" s="12"/>
      <c r="CIX106" s="12"/>
      <c r="CIY106" s="12"/>
      <c r="CIZ106" s="12"/>
      <c r="CJA106" s="12"/>
      <c r="CJB106" s="12"/>
      <c r="CJC106" s="12"/>
      <c r="CJD106" s="12"/>
      <c r="CJE106" s="12"/>
      <c r="CJF106" s="12"/>
      <c r="CJG106" s="12"/>
      <c r="CJH106" s="12"/>
      <c r="CJI106" s="12"/>
      <c r="CJJ106" s="12"/>
      <c r="CJK106" s="12"/>
      <c r="CJL106" s="12"/>
      <c r="CJM106" s="12"/>
      <c r="CJN106" s="12"/>
      <c r="CJO106" s="12"/>
      <c r="CJP106" s="12"/>
      <c r="CJQ106" s="12"/>
      <c r="CJR106" s="12"/>
      <c r="CJS106" s="12"/>
      <c r="CJT106" s="12"/>
      <c r="CJU106" s="12"/>
      <c r="CJV106" s="12"/>
      <c r="CJW106" s="12"/>
      <c r="CJX106" s="12"/>
      <c r="CJY106" s="12"/>
      <c r="CJZ106" s="12"/>
      <c r="CKA106" s="12"/>
      <c r="CKB106" s="12"/>
      <c r="CKC106" s="12"/>
      <c r="CKD106" s="12"/>
      <c r="CKE106" s="12"/>
      <c r="CKF106" s="12"/>
      <c r="CKG106" s="12"/>
      <c r="CKH106" s="12"/>
      <c r="CKI106" s="12"/>
      <c r="CKJ106" s="12"/>
      <c r="CKK106" s="12"/>
      <c r="CKL106" s="12"/>
      <c r="CKM106" s="12"/>
      <c r="CKN106" s="12"/>
      <c r="CKO106" s="12"/>
      <c r="CKP106" s="12"/>
      <c r="CKQ106" s="12"/>
      <c r="CKR106" s="12"/>
      <c r="CKS106" s="12"/>
      <c r="CKT106" s="12"/>
      <c r="CKU106" s="12"/>
      <c r="CKV106" s="12"/>
      <c r="CKW106" s="12"/>
      <c r="CKX106" s="12"/>
      <c r="CKY106" s="12"/>
      <c r="CKZ106" s="12"/>
      <c r="CLA106" s="12"/>
      <c r="CLB106" s="12"/>
      <c r="CLC106" s="12"/>
      <c r="CLD106" s="12"/>
      <c r="CLE106" s="12"/>
      <c r="CLF106" s="12"/>
      <c r="CLG106" s="12"/>
      <c r="CLH106" s="12"/>
      <c r="CLI106" s="12"/>
      <c r="CLJ106" s="12"/>
      <c r="CLK106" s="12"/>
      <c r="CLL106" s="12"/>
      <c r="CLM106" s="12"/>
      <c r="CLN106" s="12"/>
      <c r="CLO106" s="12"/>
      <c r="CLP106" s="12"/>
      <c r="CLQ106" s="12"/>
      <c r="CLR106" s="12"/>
      <c r="CLS106" s="12"/>
      <c r="CLT106" s="12"/>
      <c r="CLU106" s="12"/>
      <c r="CLV106" s="12"/>
      <c r="CLW106" s="12"/>
      <c r="CLX106" s="12"/>
      <c r="CLY106" s="12"/>
      <c r="CLZ106" s="12"/>
      <c r="CMA106" s="12"/>
      <c r="CMB106" s="12"/>
      <c r="CMC106" s="12"/>
      <c r="CMD106" s="12"/>
      <c r="CME106" s="12"/>
      <c r="CMF106" s="12"/>
      <c r="CMG106" s="12"/>
      <c r="CMH106" s="12"/>
      <c r="CMI106" s="12"/>
      <c r="CMJ106" s="12"/>
      <c r="CMK106" s="12"/>
      <c r="CML106" s="12"/>
      <c r="CMM106" s="12"/>
      <c r="CMN106" s="12"/>
      <c r="CMO106" s="12"/>
      <c r="CMP106" s="12"/>
      <c r="CMQ106" s="12"/>
      <c r="CMR106" s="12"/>
      <c r="CMS106" s="12"/>
      <c r="CMT106" s="12"/>
      <c r="CMU106" s="12"/>
      <c r="CMV106" s="12"/>
      <c r="CMW106" s="12"/>
      <c r="CMX106" s="12"/>
      <c r="CMY106" s="12"/>
      <c r="CMZ106" s="12"/>
      <c r="CNA106" s="12"/>
      <c r="CNB106" s="12"/>
      <c r="CNC106" s="12"/>
      <c r="CND106" s="12"/>
      <c r="CNE106" s="12"/>
      <c r="CNF106" s="12"/>
      <c r="CNG106" s="12"/>
      <c r="CNH106" s="12"/>
      <c r="CNI106" s="12"/>
      <c r="CNJ106" s="12"/>
      <c r="CNK106" s="12"/>
      <c r="CNL106" s="12"/>
      <c r="CNM106" s="12"/>
      <c r="CNN106" s="12"/>
      <c r="CNO106" s="12"/>
      <c r="CNP106" s="12"/>
      <c r="CNQ106" s="12"/>
      <c r="CNR106" s="12"/>
      <c r="CNS106" s="12"/>
      <c r="CNT106" s="12"/>
      <c r="CNU106" s="12"/>
      <c r="CNV106" s="12"/>
      <c r="CNW106" s="12"/>
      <c r="CNX106" s="12"/>
      <c r="CNY106" s="12"/>
      <c r="CNZ106" s="12"/>
      <c r="COA106" s="12"/>
      <c r="COB106" s="12"/>
      <c r="COC106" s="12"/>
      <c r="COD106" s="12"/>
      <c r="COE106" s="12"/>
      <c r="COF106" s="12"/>
      <c r="COG106" s="12"/>
      <c r="COH106" s="12"/>
      <c r="COI106" s="12"/>
      <c r="COJ106" s="12"/>
      <c r="COK106" s="12"/>
      <c r="COL106" s="12"/>
      <c r="COM106" s="12"/>
      <c r="CON106" s="12"/>
      <c r="COO106" s="12"/>
      <c r="COP106" s="12"/>
      <c r="COQ106" s="12"/>
      <c r="COR106" s="12"/>
      <c r="COS106" s="12"/>
      <c r="COT106" s="12"/>
      <c r="COU106" s="12"/>
      <c r="COV106" s="12"/>
      <c r="COW106" s="12"/>
      <c r="COX106" s="12"/>
      <c r="COY106" s="12"/>
      <c r="COZ106" s="12"/>
      <c r="CPA106" s="12"/>
      <c r="CPB106" s="12"/>
      <c r="CPC106" s="12"/>
      <c r="CPD106" s="12"/>
      <c r="CPE106" s="12"/>
      <c r="CPF106" s="12"/>
      <c r="CPG106" s="12"/>
      <c r="CPH106" s="12"/>
      <c r="CPI106" s="12"/>
      <c r="CPJ106" s="12"/>
      <c r="CPK106" s="12"/>
      <c r="CPL106" s="12"/>
      <c r="CPM106" s="12"/>
      <c r="CPN106" s="12"/>
      <c r="CPO106" s="12"/>
      <c r="CPP106" s="12"/>
      <c r="CPQ106" s="12"/>
      <c r="CPR106" s="12"/>
      <c r="CPS106" s="12"/>
      <c r="CPT106" s="12"/>
      <c r="CPU106" s="12"/>
      <c r="CPV106" s="12"/>
      <c r="CPW106" s="12"/>
      <c r="CPX106" s="12"/>
      <c r="CPY106" s="12"/>
      <c r="CPZ106" s="12"/>
      <c r="CQA106" s="12"/>
      <c r="CQB106" s="12"/>
      <c r="CQC106" s="12"/>
      <c r="CQD106" s="12"/>
      <c r="CQE106" s="12"/>
      <c r="CQF106" s="12"/>
      <c r="CQG106" s="12"/>
      <c r="CQH106" s="12"/>
      <c r="CQI106" s="12"/>
      <c r="CQJ106" s="12"/>
      <c r="CQK106" s="12"/>
      <c r="CQL106" s="12"/>
      <c r="CQM106" s="12"/>
      <c r="CQN106" s="12"/>
      <c r="CQO106" s="12"/>
      <c r="CQP106" s="12"/>
      <c r="CQQ106" s="12"/>
      <c r="CQR106" s="12"/>
      <c r="CQS106" s="12"/>
      <c r="CQT106" s="12"/>
      <c r="CQU106" s="12"/>
      <c r="CQV106" s="12"/>
      <c r="CQW106" s="12"/>
      <c r="CQX106" s="12"/>
      <c r="CQY106" s="12"/>
      <c r="CQZ106" s="12"/>
      <c r="CRA106" s="12"/>
      <c r="CRB106" s="12"/>
      <c r="CRC106" s="12"/>
      <c r="CRD106" s="12"/>
      <c r="CRE106" s="12"/>
      <c r="CRF106" s="12"/>
      <c r="CRG106" s="12"/>
      <c r="CRH106" s="12"/>
      <c r="CRI106" s="12"/>
      <c r="CRJ106" s="12"/>
      <c r="CRK106" s="12"/>
      <c r="CRL106" s="12"/>
      <c r="CRM106" s="12"/>
      <c r="CRN106" s="12"/>
      <c r="CRO106" s="12"/>
      <c r="CRP106" s="12"/>
      <c r="CRQ106" s="12"/>
      <c r="CRR106" s="12"/>
      <c r="CRS106" s="12"/>
      <c r="CRT106" s="12"/>
      <c r="CRU106" s="12"/>
      <c r="CRV106" s="12"/>
      <c r="CRW106" s="12"/>
      <c r="CRX106" s="12"/>
      <c r="CRY106" s="12"/>
      <c r="CRZ106" s="12"/>
      <c r="CSA106" s="12"/>
      <c r="CSB106" s="12"/>
      <c r="CSC106" s="12"/>
      <c r="CSD106" s="12"/>
      <c r="CSE106" s="12"/>
      <c r="CSF106" s="12"/>
      <c r="CSG106" s="12"/>
      <c r="CSH106" s="12"/>
      <c r="CSI106" s="12"/>
      <c r="CSJ106" s="12"/>
      <c r="CSK106" s="12"/>
      <c r="CSL106" s="12"/>
      <c r="CSM106" s="12"/>
      <c r="CSN106" s="12"/>
      <c r="CSO106" s="12"/>
      <c r="CSP106" s="12"/>
      <c r="CSQ106" s="12"/>
      <c r="CSR106" s="12"/>
      <c r="CSS106" s="12"/>
      <c r="CST106" s="12"/>
      <c r="CSU106" s="12"/>
      <c r="CSV106" s="12"/>
      <c r="CSW106" s="12"/>
      <c r="CSX106" s="12"/>
      <c r="CSY106" s="12"/>
      <c r="CSZ106" s="12"/>
      <c r="CTA106" s="12"/>
      <c r="CTB106" s="12"/>
      <c r="CTC106" s="12"/>
      <c r="CTD106" s="12"/>
      <c r="CTE106" s="12"/>
      <c r="CTF106" s="12"/>
      <c r="CTG106" s="12"/>
      <c r="CTH106" s="12"/>
      <c r="CTI106" s="12"/>
      <c r="CTJ106" s="12"/>
      <c r="CTK106" s="12"/>
      <c r="CTL106" s="12"/>
      <c r="CTM106" s="12"/>
      <c r="CTN106" s="12"/>
      <c r="CTO106" s="12"/>
      <c r="CTP106" s="12"/>
      <c r="CTQ106" s="12"/>
      <c r="CTR106" s="12"/>
      <c r="CTS106" s="12"/>
      <c r="CTT106" s="12"/>
      <c r="CTU106" s="12"/>
      <c r="CTV106" s="12"/>
      <c r="CTW106" s="12"/>
      <c r="CTX106" s="12"/>
      <c r="CTY106" s="12"/>
      <c r="CTZ106" s="12"/>
      <c r="CUA106" s="12"/>
      <c r="CUB106" s="12"/>
      <c r="CUC106" s="12"/>
      <c r="CUD106" s="12"/>
      <c r="CUE106" s="12"/>
      <c r="CUF106" s="12"/>
      <c r="CUG106" s="12"/>
      <c r="CUH106" s="12"/>
      <c r="CUI106" s="12"/>
      <c r="CUJ106" s="12"/>
      <c r="CUK106" s="12"/>
      <c r="CUL106" s="12"/>
      <c r="CUM106" s="12"/>
      <c r="CUN106" s="12"/>
      <c r="CUO106" s="12"/>
      <c r="CUP106" s="12"/>
      <c r="CUQ106" s="12"/>
      <c r="CUR106" s="12"/>
      <c r="CUS106" s="12"/>
      <c r="CUT106" s="12"/>
      <c r="CUU106" s="12"/>
      <c r="CUV106" s="12"/>
      <c r="CUW106" s="12"/>
      <c r="CUX106" s="12"/>
      <c r="CUY106" s="12"/>
      <c r="CUZ106" s="12"/>
      <c r="CVA106" s="12"/>
      <c r="CVB106" s="12"/>
      <c r="CVC106" s="12"/>
      <c r="CVD106" s="12"/>
      <c r="CVE106" s="12"/>
      <c r="CVF106" s="12"/>
      <c r="CVG106" s="12"/>
      <c r="CVH106" s="12"/>
      <c r="CVI106" s="12"/>
      <c r="CVJ106" s="12"/>
      <c r="CVK106" s="12"/>
      <c r="CVL106" s="12"/>
      <c r="CVM106" s="12"/>
      <c r="CVN106" s="12"/>
      <c r="CVO106" s="12"/>
      <c r="CVP106" s="12"/>
      <c r="CVQ106" s="12"/>
      <c r="CVR106" s="12"/>
      <c r="CVS106" s="12"/>
      <c r="CVT106" s="12"/>
      <c r="CVU106" s="12"/>
      <c r="CVV106" s="12"/>
      <c r="CVW106" s="12"/>
      <c r="CVX106" s="12"/>
      <c r="CVY106" s="12"/>
      <c r="CVZ106" s="12"/>
      <c r="CWA106" s="12"/>
      <c r="CWB106" s="12"/>
      <c r="CWC106" s="12"/>
      <c r="CWD106" s="12"/>
      <c r="CWE106" s="12"/>
      <c r="CWF106" s="12"/>
      <c r="CWG106" s="12"/>
      <c r="CWH106" s="12"/>
      <c r="CWI106" s="12"/>
      <c r="CWJ106" s="12"/>
      <c r="CWK106" s="12"/>
      <c r="CWL106" s="12"/>
      <c r="CWM106" s="12"/>
      <c r="CWN106" s="12"/>
      <c r="CWO106" s="12"/>
      <c r="CWP106" s="12"/>
      <c r="CWQ106" s="12"/>
      <c r="CWR106" s="12"/>
      <c r="CWS106" s="12"/>
      <c r="CWT106" s="12"/>
      <c r="CWU106" s="12"/>
      <c r="CWV106" s="12"/>
      <c r="CWW106" s="12"/>
      <c r="CWX106" s="12"/>
      <c r="CWY106" s="12"/>
      <c r="CWZ106" s="12"/>
      <c r="CXA106" s="12"/>
      <c r="CXB106" s="12"/>
      <c r="CXC106" s="12"/>
      <c r="CXD106" s="12"/>
      <c r="CXE106" s="12"/>
      <c r="CXF106" s="12"/>
      <c r="CXG106" s="12"/>
      <c r="CXH106" s="12"/>
      <c r="CXI106" s="12"/>
      <c r="CXJ106" s="12"/>
      <c r="CXK106" s="12"/>
      <c r="CXL106" s="12"/>
      <c r="CXM106" s="12"/>
      <c r="CXN106" s="12"/>
      <c r="CXO106" s="12"/>
      <c r="CXP106" s="12"/>
      <c r="CXQ106" s="12"/>
      <c r="CXR106" s="12"/>
      <c r="CXS106" s="12"/>
      <c r="CXT106" s="12"/>
      <c r="CXU106" s="12"/>
      <c r="CXV106" s="12"/>
      <c r="CXW106" s="12"/>
      <c r="CXX106" s="12"/>
      <c r="CXY106" s="12"/>
      <c r="CXZ106" s="12"/>
      <c r="CYA106" s="12"/>
      <c r="CYB106" s="12"/>
      <c r="CYC106" s="12"/>
      <c r="CYD106" s="12"/>
      <c r="CYE106" s="12"/>
      <c r="CYF106" s="12"/>
      <c r="CYG106" s="12"/>
      <c r="CYH106" s="12"/>
      <c r="CYI106" s="12"/>
      <c r="CYJ106" s="12"/>
      <c r="CYK106" s="12"/>
      <c r="CYL106" s="12"/>
      <c r="CYM106" s="12"/>
      <c r="CYN106" s="12"/>
      <c r="CYO106" s="12"/>
      <c r="CYP106" s="12"/>
      <c r="CYQ106" s="12"/>
      <c r="CYR106" s="12"/>
      <c r="CYS106" s="12"/>
      <c r="CYT106" s="12"/>
      <c r="CYU106" s="12"/>
      <c r="CYV106" s="12"/>
      <c r="CYW106" s="12"/>
      <c r="CYX106" s="12"/>
      <c r="CYY106" s="12"/>
      <c r="CYZ106" s="12"/>
      <c r="CZA106" s="12"/>
      <c r="CZB106" s="12"/>
      <c r="CZC106" s="12"/>
      <c r="CZD106" s="12"/>
      <c r="CZE106" s="12"/>
      <c r="CZF106" s="12"/>
      <c r="CZG106" s="12"/>
      <c r="CZH106" s="12"/>
      <c r="CZI106" s="12"/>
      <c r="CZJ106" s="12"/>
      <c r="CZK106" s="12"/>
      <c r="CZL106" s="12"/>
      <c r="CZM106" s="12"/>
      <c r="CZN106" s="12"/>
      <c r="CZO106" s="12"/>
      <c r="CZP106" s="12"/>
      <c r="CZQ106" s="12"/>
      <c r="CZR106" s="12"/>
      <c r="CZS106" s="12"/>
      <c r="CZT106" s="12"/>
      <c r="CZU106" s="12"/>
      <c r="CZV106" s="12"/>
      <c r="CZW106" s="12"/>
      <c r="CZX106" s="12"/>
      <c r="CZY106" s="12"/>
      <c r="CZZ106" s="12"/>
      <c r="DAA106" s="12"/>
      <c r="DAB106" s="12"/>
      <c r="DAC106" s="12"/>
      <c r="DAD106" s="12"/>
      <c r="DAE106" s="12"/>
      <c r="DAF106" s="12"/>
      <c r="DAG106" s="12"/>
      <c r="DAH106" s="12"/>
      <c r="DAI106" s="12"/>
      <c r="DAJ106" s="12"/>
      <c r="DAK106" s="12"/>
      <c r="DAL106" s="12"/>
      <c r="DAM106" s="12"/>
      <c r="DAN106" s="12"/>
      <c r="DAO106" s="12"/>
      <c r="DAP106" s="12"/>
      <c r="DAQ106" s="12"/>
      <c r="DAR106" s="12"/>
      <c r="DAS106" s="12"/>
      <c r="DAT106" s="12"/>
      <c r="DAU106" s="12"/>
      <c r="DAV106" s="12"/>
      <c r="DAW106" s="12"/>
      <c r="DAX106" s="12"/>
      <c r="DAY106" s="12"/>
      <c r="DAZ106" s="12"/>
      <c r="DBA106" s="12"/>
      <c r="DBB106" s="12"/>
      <c r="DBC106" s="12"/>
      <c r="DBD106" s="12"/>
      <c r="DBE106" s="12"/>
      <c r="DBF106" s="12"/>
      <c r="DBG106" s="12"/>
      <c r="DBH106" s="12"/>
      <c r="DBI106" s="12"/>
      <c r="DBJ106" s="12"/>
      <c r="DBK106" s="12"/>
      <c r="DBL106" s="12"/>
      <c r="DBM106" s="12"/>
      <c r="DBN106" s="12"/>
      <c r="DBO106" s="12"/>
      <c r="DBP106" s="12"/>
      <c r="DBQ106" s="12"/>
      <c r="DBR106" s="12"/>
      <c r="DBS106" s="12"/>
      <c r="DBT106" s="12"/>
      <c r="DBU106" s="12"/>
      <c r="DBV106" s="12"/>
      <c r="DBW106" s="12"/>
      <c r="DBX106" s="12"/>
      <c r="DBY106" s="12"/>
      <c r="DBZ106" s="12"/>
      <c r="DCA106" s="12"/>
      <c r="DCB106" s="12"/>
      <c r="DCC106" s="12"/>
      <c r="DCD106" s="12"/>
      <c r="DCE106" s="12"/>
      <c r="DCF106" s="12"/>
      <c r="DCG106" s="12"/>
      <c r="DCH106" s="12"/>
      <c r="DCI106" s="12"/>
      <c r="DCJ106" s="12"/>
      <c r="DCK106" s="12"/>
      <c r="DCL106" s="12"/>
      <c r="DCM106" s="12"/>
      <c r="DCN106" s="12"/>
      <c r="DCO106" s="12"/>
      <c r="DCP106" s="12"/>
      <c r="DCQ106" s="12"/>
      <c r="DCR106" s="12"/>
      <c r="DCS106" s="12"/>
      <c r="DCT106" s="12"/>
      <c r="DCU106" s="12"/>
      <c r="DCV106" s="12"/>
      <c r="DCW106" s="12"/>
      <c r="DCX106" s="12"/>
      <c r="DCY106" s="12"/>
      <c r="DCZ106" s="12"/>
      <c r="DDA106" s="12"/>
      <c r="DDB106" s="12"/>
      <c r="DDC106" s="12"/>
      <c r="DDD106" s="12"/>
      <c r="DDE106" s="12"/>
      <c r="DDF106" s="12"/>
      <c r="DDG106" s="12"/>
      <c r="DDH106" s="12"/>
      <c r="DDI106" s="12"/>
      <c r="DDJ106" s="12"/>
      <c r="DDK106" s="12"/>
      <c r="DDL106" s="12"/>
      <c r="DDM106" s="12"/>
      <c r="DDN106" s="12"/>
      <c r="DDO106" s="12"/>
      <c r="DDP106" s="12"/>
      <c r="DDQ106" s="12"/>
      <c r="DDR106" s="12"/>
      <c r="DDS106" s="12"/>
      <c r="DDT106" s="12"/>
      <c r="DDU106" s="12"/>
      <c r="DDV106" s="12"/>
      <c r="DDW106" s="12"/>
      <c r="DDX106" s="12"/>
      <c r="DDY106" s="12"/>
      <c r="DDZ106" s="12"/>
      <c r="DEA106" s="12"/>
      <c r="DEB106" s="12"/>
      <c r="DEC106" s="12"/>
      <c r="DED106" s="12"/>
      <c r="DEE106" s="12"/>
      <c r="DEF106" s="12"/>
      <c r="DEG106" s="12"/>
      <c r="DEH106" s="12"/>
      <c r="DEI106" s="12"/>
      <c r="DEJ106" s="12"/>
      <c r="DEK106" s="12"/>
      <c r="DEL106" s="12"/>
      <c r="DEM106" s="12"/>
      <c r="DEN106" s="12"/>
      <c r="DEO106" s="12"/>
      <c r="DEP106" s="12"/>
      <c r="DEQ106" s="12"/>
      <c r="DER106" s="12"/>
      <c r="DES106" s="12"/>
      <c r="DET106" s="12"/>
      <c r="DEU106" s="12"/>
      <c r="DEV106" s="12"/>
      <c r="DEW106" s="12"/>
      <c r="DEX106" s="12"/>
      <c r="DEY106" s="12"/>
      <c r="DEZ106" s="12"/>
      <c r="DFA106" s="12"/>
      <c r="DFB106" s="12"/>
      <c r="DFC106" s="12"/>
      <c r="DFD106" s="12"/>
      <c r="DFE106" s="12"/>
      <c r="DFF106" s="12"/>
      <c r="DFG106" s="12"/>
      <c r="DFH106" s="12"/>
      <c r="DFI106" s="12"/>
      <c r="DFJ106" s="12"/>
      <c r="DFK106" s="12"/>
      <c r="DFL106" s="12"/>
      <c r="DFM106" s="12"/>
      <c r="DFN106" s="12"/>
      <c r="DFO106" s="12"/>
      <c r="DFP106" s="12"/>
      <c r="DFQ106" s="12"/>
      <c r="DFR106" s="12"/>
      <c r="DFS106" s="12"/>
      <c r="DFT106" s="12"/>
      <c r="DFU106" s="12"/>
      <c r="DFV106" s="12"/>
      <c r="DFW106" s="12"/>
      <c r="DFX106" s="12"/>
      <c r="DFY106" s="12"/>
      <c r="DFZ106" s="12"/>
      <c r="DGA106" s="12"/>
      <c r="DGB106" s="12"/>
      <c r="DGC106" s="12"/>
      <c r="DGD106" s="12"/>
      <c r="DGE106" s="12"/>
      <c r="DGF106" s="12"/>
      <c r="DGG106" s="12"/>
      <c r="DGH106" s="12"/>
      <c r="DGI106" s="12"/>
      <c r="DGJ106" s="12"/>
      <c r="DGK106" s="12"/>
      <c r="DGL106" s="12"/>
      <c r="DGM106" s="12"/>
      <c r="DGN106" s="12"/>
      <c r="DGO106" s="12"/>
      <c r="DGP106" s="12"/>
      <c r="DGQ106" s="12"/>
      <c r="DGR106" s="12"/>
      <c r="DGS106" s="12"/>
      <c r="DGT106" s="12"/>
      <c r="DGU106" s="12"/>
      <c r="DGV106" s="12"/>
      <c r="DGW106" s="12"/>
      <c r="DGX106" s="12"/>
      <c r="DGY106" s="12"/>
      <c r="DGZ106" s="12"/>
      <c r="DHA106" s="12"/>
      <c r="DHB106" s="12"/>
      <c r="DHC106" s="12"/>
      <c r="DHD106" s="12"/>
      <c r="DHE106" s="12"/>
      <c r="DHF106" s="12"/>
      <c r="DHG106" s="12"/>
      <c r="DHH106" s="12"/>
      <c r="DHI106" s="12"/>
      <c r="DHJ106" s="12"/>
      <c r="DHK106" s="12"/>
      <c r="DHL106" s="12"/>
      <c r="DHM106" s="12"/>
      <c r="DHN106" s="12"/>
      <c r="DHO106" s="12"/>
      <c r="DHP106" s="12"/>
      <c r="DHQ106" s="12"/>
      <c r="DHR106" s="12"/>
      <c r="DHS106" s="12"/>
      <c r="DHT106" s="12"/>
      <c r="DHU106" s="12"/>
      <c r="DHV106" s="12"/>
      <c r="DHW106" s="12"/>
      <c r="DHX106" s="12"/>
      <c r="DHY106" s="12"/>
      <c r="DHZ106" s="12"/>
      <c r="DIA106" s="12"/>
      <c r="DIB106" s="12"/>
      <c r="DIC106" s="12"/>
      <c r="DID106" s="12"/>
      <c r="DIE106" s="12"/>
      <c r="DIF106" s="12"/>
      <c r="DIG106" s="12"/>
      <c r="DIH106" s="12"/>
      <c r="DII106" s="12"/>
      <c r="DIJ106" s="12"/>
      <c r="DIK106" s="12"/>
      <c r="DIL106" s="12"/>
      <c r="DIM106" s="12"/>
      <c r="DIN106" s="12"/>
      <c r="DIO106" s="12"/>
      <c r="DIP106" s="12"/>
      <c r="DIQ106" s="12"/>
      <c r="DIR106" s="12"/>
      <c r="DIS106" s="12"/>
      <c r="DIT106" s="12"/>
      <c r="DIU106" s="12"/>
      <c r="DIV106" s="12"/>
      <c r="DIW106" s="12"/>
      <c r="DIX106" s="12"/>
      <c r="DIY106" s="12"/>
      <c r="DIZ106" s="12"/>
      <c r="DJA106" s="12"/>
      <c r="DJB106" s="12"/>
      <c r="DJC106" s="12"/>
      <c r="DJD106" s="12"/>
      <c r="DJE106" s="12"/>
      <c r="DJF106" s="12"/>
      <c r="DJG106" s="12"/>
      <c r="DJH106" s="12"/>
      <c r="DJI106" s="12"/>
      <c r="DJJ106" s="12"/>
      <c r="DJK106" s="12"/>
      <c r="DJL106" s="12"/>
      <c r="DJM106" s="12"/>
      <c r="DJN106" s="12"/>
      <c r="DJO106" s="12"/>
      <c r="DJP106" s="12"/>
      <c r="DJQ106" s="12"/>
      <c r="DJR106" s="12"/>
      <c r="DJS106" s="12"/>
      <c r="DJT106" s="12"/>
      <c r="DJU106" s="12"/>
      <c r="DJV106" s="12"/>
      <c r="DJW106" s="12"/>
      <c r="DJX106" s="12"/>
      <c r="DJY106" s="12"/>
      <c r="DJZ106" s="12"/>
      <c r="DKA106" s="12"/>
      <c r="DKB106" s="12"/>
      <c r="DKC106" s="12"/>
      <c r="DKD106" s="12"/>
      <c r="DKE106" s="12"/>
      <c r="DKF106" s="12"/>
      <c r="DKG106" s="12"/>
      <c r="DKH106" s="12"/>
      <c r="DKI106" s="12"/>
      <c r="DKJ106" s="12"/>
      <c r="DKK106" s="12"/>
      <c r="DKL106" s="12"/>
      <c r="DKM106" s="12"/>
      <c r="DKN106" s="12"/>
      <c r="DKO106" s="12"/>
      <c r="DKP106" s="12"/>
      <c r="DKQ106" s="12"/>
      <c r="DKR106" s="12"/>
      <c r="DKS106" s="12"/>
      <c r="DKT106" s="12"/>
      <c r="DKU106" s="12"/>
      <c r="DKV106" s="12"/>
      <c r="DKW106" s="12"/>
      <c r="DKX106" s="12"/>
      <c r="DKY106" s="12"/>
      <c r="DKZ106" s="12"/>
      <c r="DLA106" s="12"/>
      <c r="DLB106" s="12"/>
      <c r="DLC106" s="12"/>
      <c r="DLD106" s="12"/>
      <c r="DLE106" s="12"/>
      <c r="DLF106" s="12"/>
      <c r="DLG106" s="12"/>
      <c r="DLH106" s="12"/>
      <c r="DLI106" s="12"/>
      <c r="DLJ106" s="12"/>
      <c r="DLK106" s="12"/>
      <c r="DLL106" s="12"/>
      <c r="DLM106" s="12"/>
      <c r="DLN106" s="12"/>
      <c r="DLO106" s="12"/>
      <c r="DLP106" s="12"/>
      <c r="DLQ106" s="12"/>
      <c r="DLR106" s="12"/>
      <c r="DLS106" s="12"/>
      <c r="DLT106" s="12"/>
      <c r="DLU106" s="12"/>
      <c r="DLV106" s="12"/>
      <c r="DLW106" s="12"/>
      <c r="DLX106" s="12"/>
      <c r="DLY106" s="12"/>
      <c r="DLZ106" s="12"/>
      <c r="DMA106" s="12"/>
      <c r="DMB106" s="12"/>
      <c r="DMC106" s="12"/>
      <c r="DMD106" s="12"/>
      <c r="DME106" s="12"/>
      <c r="DMF106" s="12"/>
      <c r="DMG106" s="12"/>
      <c r="DMH106" s="12"/>
      <c r="DMI106" s="12"/>
      <c r="DMJ106" s="12"/>
      <c r="DMK106" s="12"/>
      <c r="DML106" s="12"/>
      <c r="DMM106" s="12"/>
      <c r="DMN106" s="12"/>
      <c r="DMO106" s="12"/>
      <c r="DMP106" s="12"/>
      <c r="DMQ106" s="12"/>
      <c r="DMR106" s="12"/>
      <c r="DMS106" s="12"/>
      <c r="DMT106" s="12"/>
      <c r="DMU106" s="12"/>
      <c r="DMV106" s="12"/>
      <c r="DMW106" s="12"/>
      <c r="DMX106" s="12"/>
      <c r="DMY106" s="12"/>
      <c r="DMZ106" s="12"/>
      <c r="DNA106" s="12"/>
      <c r="DNB106" s="12"/>
      <c r="DNC106" s="12"/>
      <c r="DND106" s="12"/>
      <c r="DNE106" s="12"/>
      <c r="DNF106" s="12"/>
      <c r="DNG106" s="12"/>
      <c r="DNH106" s="12"/>
      <c r="DNI106" s="12"/>
      <c r="DNJ106" s="12"/>
      <c r="DNK106" s="12"/>
      <c r="DNL106" s="12"/>
      <c r="DNM106" s="12"/>
      <c r="DNN106" s="12"/>
      <c r="DNO106" s="12"/>
      <c r="DNP106" s="12"/>
      <c r="DNQ106" s="12"/>
      <c r="DNR106" s="12"/>
      <c r="DNS106" s="12"/>
      <c r="DNT106" s="12"/>
      <c r="DNU106" s="12"/>
      <c r="DNV106" s="12"/>
      <c r="DNW106" s="12"/>
      <c r="DNX106" s="12"/>
      <c r="DNY106" s="12"/>
      <c r="DNZ106" s="12"/>
      <c r="DOA106" s="12"/>
      <c r="DOB106" s="12"/>
      <c r="DOC106" s="12"/>
      <c r="DOD106" s="12"/>
      <c r="DOE106" s="12"/>
      <c r="DOF106" s="12"/>
      <c r="DOG106" s="12"/>
      <c r="DOH106" s="12"/>
      <c r="DOI106" s="12"/>
      <c r="DOJ106" s="12"/>
      <c r="DOK106" s="12"/>
      <c r="DOL106" s="12"/>
      <c r="DOM106" s="12"/>
      <c r="DON106" s="12"/>
      <c r="DOO106" s="12"/>
      <c r="DOP106" s="12"/>
      <c r="DOQ106" s="12"/>
      <c r="DOR106" s="12"/>
      <c r="DOS106" s="12"/>
      <c r="DOT106" s="12"/>
      <c r="DOU106" s="12"/>
      <c r="DOV106" s="12"/>
      <c r="DOW106" s="12"/>
      <c r="DOX106" s="12"/>
      <c r="DOY106" s="12"/>
      <c r="DOZ106" s="12"/>
      <c r="DPA106" s="12"/>
      <c r="DPB106" s="12"/>
      <c r="DPC106" s="12"/>
      <c r="DPD106" s="12"/>
      <c r="DPE106" s="12"/>
      <c r="DPF106" s="12"/>
      <c r="DPG106" s="12"/>
      <c r="DPH106" s="12"/>
      <c r="DPI106" s="12"/>
      <c r="DPJ106" s="12"/>
      <c r="DPK106" s="12"/>
      <c r="DPL106" s="12"/>
      <c r="DPM106" s="12"/>
      <c r="DPN106" s="12"/>
      <c r="DPO106" s="12"/>
      <c r="DPP106" s="12"/>
      <c r="DPQ106" s="12"/>
      <c r="DPR106" s="12"/>
      <c r="DPS106" s="12"/>
      <c r="DPT106" s="12"/>
      <c r="DPU106" s="12"/>
      <c r="DPV106" s="12"/>
      <c r="DPW106" s="12"/>
      <c r="DPX106" s="12"/>
      <c r="DPY106" s="12"/>
      <c r="DPZ106" s="12"/>
      <c r="DQA106" s="12"/>
      <c r="DQB106" s="12"/>
      <c r="DQC106" s="12"/>
      <c r="DQD106" s="12"/>
      <c r="DQE106" s="12"/>
      <c r="DQF106" s="12"/>
      <c r="DQG106" s="12"/>
      <c r="DQH106" s="12"/>
      <c r="DQI106" s="12"/>
      <c r="DQJ106" s="12"/>
      <c r="DQK106" s="12"/>
      <c r="DQL106" s="12"/>
      <c r="DQM106" s="12"/>
      <c r="DQN106" s="12"/>
      <c r="DQO106" s="12"/>
      <c r="DQP106" s="12"/>
      <c r="DQQ106" s="12"/>
      <c r="DQR106" s="12"/>
      <c r="DQS106" s="12"/>
      <c r="DQT106" s="12"/>
      <c r="DQU106" s="12"/>
      <c r="DQV106" s="12"/>
      <c r="DQW106" s="12"/>
      <c r="DQX106" s="12"/>
      <c r="DQY106" s="12"/>
      <c r="DQZ106" s="12"/>
      <c r="DRA106" s="12"/>
      <c r="DRB106" s="12"/>
      <c r="DRC106" s="12"/>
      <c r="DRD106" s="12"/>
      <c r="DRE106" s="12"/>
      <c r="DRF106" s="12"/>
      <c r="DRG106" s="12"/>
      <c r="DRH106" s="12"/>
      <c r="DRI106" s="12"/>
      <c r="DRJ106" s="12"/>
      <c r="DRK106" s="12"/>
      <c r="DRL106" s="12"/>
      <c r="DRM106" s="12"/>
      <c r="DRN106" s="12"/>
      <c r="DRO106" s="12"/>
      <c r="DRP106" s="12"/>
      <c r="DRQ106" s="12"/>
      <c r="DRR106" s="12"/>
      <c r="DRS106" s="12"/>
      <c r="DRT106" s="12"/>
      <c r="DRU106" s="12"/>
      <c r="DRV106" s="12"/>
      <c r="DRW106" s="12"/>
      <c r="DRX106" s="12"/>
      <c r="DRY106" s="12"/>
      <c r="DRZ106" s="12"/>
      <c r="DSA106" s="12"/>
      <c r="DSB106" s="12"/>
      <c r="DSC106" s="12"/>
      <c r="DSD106" s="12"/>
      <c r="DSE106" s="12"/>
      <c r="DSF106" s="12"/>
      <c r="DSG106" s="12"/>
      <c r="DSH106" s="12"/>
      <c r="DSI106" s="12"/>
      <c r="DSJ106" s="12"/>
      <c r="DSK106" s="12"/>
      <c r="DSL106" s="12"/>
      <c r="DSM106" s="12"/>
      <c r="DSN106" s="12"/>
      <c r="DSO106" s="12"/>
      <c r="DSP106" s="12"/>
      <c r="DSQ106" s="12"/>
      <c r="DSR106" s="12"/>
      <c r="DSS106" s="12"/>
      <c r="DST106" s="12"/>
      <c r="DSU106" s="12"/>
      <c r="DSV106" s="12"/>
      <c r="DSW106" s="12"/>
      <c r="DSX106" s="12"/>
      <c r="DSY106" s="12"/>
      <c r="DSZ106" s="12"/>
      <c r="DTA106" s="12"/>
      <c r="DTB106" s="12"/>
      <c r="DTC106" s="12"/>
      <c r="DTD106" s="12"/>
      <c r="DTE106" s="12"/>
      <c r="DTF106" s="12"/>
      <c r="DTG106" s="12"/>
      <c r="DTH106" s="12"/>
      <c r="DTI106" s="12"/>
      <c r="DTJ106" s="12"/>
      <c r="DTK106" s="12"/>
      <c r="DTL106" s="12"/>
      <c r="DTM106" s="12"/>
      <c r="DTN106" s="12"/>
      <c r="DTO106" s="12"/>
      <c r="DTP106" s="12"/>
      <c r="DTQ106" s="12"/>
      <c r="DTR106" s="12"/>
      <c r="DTS106" s="12"/>
      <c r="DTT106" s="12"/>
      <c r="DTU106" s="12"/>
      <c r="DTV106" s="12"/>
      <c r="DTW106" s="12"/>
      <c r="DTX106" s="12"/>
      <c r="DTY106" s="12"/>
      <c r="DTZ106" s="12"/>
      <c r="DUA106" s="12"/>
      <c r="DUB106" s="12"/>
      <c r="DUC106" s="12"/>
      <c r="DUD106" s="12"/>
      <c r="DUE106" s="12"/>
      <c r="DUF106" s="12"/>
      <c r="DUG106" s="12"/>
      <c r="DUH106" s="12"/>
      <c r="DUI106" s="12"/>
      <c r="DUJ106" s="12"/>
      <c r="DUK106" s="12"/>
      <c r="DUL106" s="12"/>
      <c r="DUM106" s="12"/>
      <c r="DUN106" s="12"/>
      <c r="DUO106" s="12"/>
      <c r="DUP106" s="12"/>
      <c r="DUQ106" s="12"/>
      <c r="DUR106" s="12"/>
      <c r="DUS106" s="12"/>
      <c r="DUT106" s="12"/>
      <c r="DUU106" s="12"/>
      <c r="DUV106" s="12"/>
      <c r="DUW106" s="12"/>
      <c r="DUX106" s="12"/>
      <c r="DUY106" s="12"/>
      <c r="DUZ106" s="12"/>
      <c r="DVA106" s="12"/>
      <c r="DVB106" s="12"/>
      <c r="DVC106" s="12"/>
      <c r="DVD106" s="12"/>
      <c r="DVE106" s="12"/>
      <c r="DVF106" s="12"/>
      <c r="DVG106" s="12"/>
      <c r="DVH106" s="12"/>
      <c r="DVI106" s="12"/>
      <c r="DVJ106" s="12"/>
      <c r="DVK106" s="12"/>
      <c r="DVL106" s="12"/>
      <c r="DVM106" s="12"/>
      <c r="DVN106" s="12"/>
      <c r="DVO106" s="12"/>
      <c r="DVP106" s="12"/>
      <c r="DVQ106" s="12"/>
      <c r="DVR106" s="12"/>
      <c r="DVS106" s="12"/>
      <c r="DVT106" s="12"/>
      <c r="DVU106" s="12"/>
      <c r="DVV106" s="12"/>
      <c r="DVW106" s="12"/>
      <c r="DVX106" s="12"/>
      <c r="DVY106" s="12"/>
      <c r="DVZ106" s="12"/>
      <c r="DWA106" s="12"/>
      <c r="DWB106" s="12"/>
      <c r="DWC106" s="12"/>
      <c r="DWD106" s="12"/>
      <c r="DWE106" s="12"/>
      <c r="DWF106" s="12"/>
      <c r="DWG106" s="12"/>
      <c r="DWH106" s="12"/>
      <c r="DWI106" s="12"/>
      <c r="DWJ106" s="12"/>
      <c r="DWK106" s="12"/>
      <c r="DWL106" s="12"/>
      <c r="DWM106" s="12"/>
      <c r="DWN106" s="12"/>
      <c r="DWO106" s="12"/>
      <c r="DWP106" s="12"/>
      <c r="DWQ106" s="12"/>
      <c r="DWR106" s="12"/>
      <c r="DWS106" s="12"/>
      <c r="DWT106" s="12"/>
      <c r="DWU106" s="12"/>
      <c r="DWV106" s="12"/>
      <c r="DWW106" s="12"/>
      <c r="DWX106" s="12"/>
      <c r="DWY106" s="12"/>
      <c r="DWZ106" s="12"/>
      <c r="DXA106" s="12"/>
      <c r="DXB106" s="12"/>
      <c r="DXC106" s="12"/>
      <c r="DXD106" s="12"/>
      <c r="DXE106" s="12"/>
      <c r="DXF106" s="12"/>
      <c r="DXG106" s="12"/>
      <c r="DXH106" s="12"/>
      <c r="DXI106" s="12"/>
      <c r="DXJ106" s="12"/>
      <c r="DXK106" s="12"/>
      <c r="DXL106" s="12"/>
      <c r="DXM106" s="12"/>
      <c r="DXN106" s="12"/>
      <c r="DXO106" s="12"/>
      <c r="DXP106" s="12"/>
      <c r="DXQ106" s="12"/>
      <c r="DXR106" s="12"/>
      <c r="DXS106" s="12"/>
      <c r="DXT106" s="12"/>
      <c r="DXU106" s="12"/>
      <c r="DXV106" s="12"/>
      <c r="DXW106" s="12"/>
      <c r="DXX106" s="12"/>
      <c r="DXY106" s="12"/>
      <c r="DXZ106" s="12"/>
      <c r="DYA106" s="12"/>
      <c r="DYB106" s="12"/>
      <c r="DYC106" s="12"/>
      <c r="DYD106" s="12"/>
      <c r="DYE106" s="12"/>
      <c r="DYF106" s="12"/>
      <c r="DYG106" s="12"/>
      <c r="DYH106" s="12"/>
      <c r="DYI106" s="12"/>
      <c r="DYJ106" s="12"/>
      <c r="DYK106" s="12"/>
      <c r="DYL106" s="12"/>
      <c r="DYM106" s="12"/>
      <c r="DYN106" s="12"/>
      <c r="DYO106" s="12"/>
      <c r="DYP106" s="12"/>
      <c r="DYQ106" s="12"/>
      <c r="DYR106" s="12"/>
      <c r="DYS106" s="12"/>
      <c r="DYT106" s="12"/>
      <c r="DYU106" s="12"/>
      <c r="DYV106" s="12"/>
      <c r="DYW106" s="12"/>
      <c r="DYX106" s="12"/>
      <c r="DYY106" s="12"/>
      <c r="DYZ106" s="12"/>
      <c r="DZA106" s="12"/>
      <c r="DZB106" s="12"/>
      <c r="DZC106" s="12"/>
      <c r="DZD106" s="12"/>
      <c r="DZE106" s="12"/>
      <c r="DZF106" s="12"/>
      <c r="DZG106" s="12"/>
      <c r="DZH106" s="12"/>
      <c r="DZI106" s="12"/>
      <c r="DZJ106" s="12"/>
      <c r="DZK106" s="12"/>
      <c r="DZL106" s="12"/>
      <c r="DZM106" s="12"/>
      <c r="DZN106" s="12"/>
      <c r="DZO106" s="12"/>
      <c r="DZP106" s="12"/>
      <c r="DZQ106" s="12"/>
      <c r="DZR106" s="12"/>
      <c r="DZS106" s="12"/>
      <c r="DZT106" s="12"/>
      <c r="DZU106" s="12"/>
      <c r="DZV106" s="12"/>
      <c r="DZW106" s="12"/>
      <c r="DZX106" s="12"/>
      <c r="DZY106" s="12"/>
      <c r="DZZ106" s="12"/>
      <c r="EAA106" s="12"/>
      <c r="EAB106" s="12"/>
      <c r="EAC106" s="12"/>
      <c r="EAD106" s="12"/>
      <c r="EAE106" s="12"/>
      <c r="EAF106" s="12"/>
      <c r="EAG106" s="12"/>
      <c r="EAH106" s="12"/>
      <c r="EAI106" s="12"/>
      <c r="EAJ106" s="12"/>
      <c r="EAK106" s="12"/>
      <c r="EAL106" s="12"/>
      <c r="EAM106" s="12"/>
      <c r="EAN106" s="12"/>
      <c r="EAO106" s="12"/>
      <c r="EAP106" s="12"/>
      <c r="EAQ106" s="12"/>
      <c r="EAR106" s="12"/>
      <c r="EAS106" s="12"/>
      <c r="EAT106" s="12"/>
      <c r="EAU106" s="12"/>
      <c r="EAV106" s="12"/>
      <c r="EAW106" s="12"/>
      <c r="EAX106" s="12"/>
      <c r="EAY106" s="12"/>
      <c r="EAZ106" s="12"/>
      <c r="EBA106" s="12"/>
      <c r="EBB106" s="12"/>
      <c r="EBC106" s="12"/>
      <c r="EBD106" s="12"/>
      <c r="EBE106" s="12"/>
      <c r="EBF106" s="12"/>
      <c r="EBG106" s="12"/>
      <c r="EBH106" s="12"/>
      <c r="EBI106" s="12"/>
      <c r="EBJ106" s="12"/>
      <c r="EBK106" s="12"/>
      <c r="EBL106" s="12"/>
      <c r="EBM106" s="12"/>
      <c r="EBN106" s="12"/>
      <c r="EBO106" s="12"/>
      <c r="EBP106" s="12"/>
      <c r="EBQ106" s="12"/>
      <c r="EBR106" s="12"/>
      <c r="EBS106" s="12"/>
      <c r="EBT106" s="12"/>
      <c r="EBU106" s="12"/>
      <c r="EBV106" s="12"/>
      <c r="EBW106" s="12"/>
      <c r="EBX106" s="12"/>
      <c r="EBY106" s="12"/>
      <c r="EBZ106" s="12"/>
      <c r="ECA106" s="12"/>
      <c r="ECB106" s="12"/>
      <c r="ECC106" s="12"/>
      <c r="ECD106" s="12"/>
      <c r="ECE106" s="12"/>
      <c r="ECF106" s="12"/>
      <c r="ECG106" s="12"/>
      <c r="ECH106" s="12"/>
      <c r="ECI106" s="12"/>
      <c r="ECJ106" s="12"/>
      <c r="ECK106" s="12"/>
      <c r="ECL106" s="12"/>
      <c r="ECM106" s="12"/>
      <c r="ECN106" s="12"/>
      <c r="ECO106" s="12"/>
      <c r="ECP106" s="12"/>
      <c r="ECQ106" s="12"/>
      <c r="ECR106" s="12"/>
      <c r="ECS106" s="12"/>
      <c r="ECT106" s="12"/>
      <c r="ECU106" s="12"/>
      <c r="ECV106" s="12"/>
      <c r="ECW106" s="12"/>
      <c r="ECX106" s="12"/>
      <c r="ECY106" s="12"/>
      <c r="ECZ106" s="12"/>
      <c r="EDA106" s="12"/>
      <c r="EDB106" s="12"/>
      <c r="EDC106" s="12"/>
      <c r="EDD106" s="12"/>
      <c r="EDE106" s="12"/>
      <c r="EDF106" s="12"/>
      <c r="EDG106" s="12"/>
      <c r="EDH106" s="12"/>
      <c r="EDI106" s="12"/>
      <c r="EDJ106" s="12"/>
      <c r="EDK106" s="12"/>
      <c r="EDL106" s="12"/>
      <c r="EDM106" s="12"/>
      <c r="EDN106" s="12"/>
      <c r="EDO106" s="12"/>
      <c r="EDP106" s="12"/>
      <c r="EDQ106" s="12"/>
      <c r="EDR106" s="12"/>
      <c r="EDS106" s="12"/>
      <c r="EDT106" s="12"/>
      <c r="EDU106" s="12"/>
      <c r="EDV106" s="12"/>
      <c r="EDW106" s="12"/>
      <c r="EDX106" s="12"/>
      <c r="EDY106" s="12"/>
      <c r="EDZ106" s="12"/>
      <c r="EEA106" s="12"/>
      <c r="EEB106" s="12"/>
      <c r="EEC106" s="12"/>
      <c r="EED106" s="12"/>
      <c r="EEE106" s="12"/>
      <c r="EEF106" s="12"/>
      <c r="EEG106" s="12"/>
      <c r="EEH106" s="12"/>
      <c r="EEI106" s="12"/>
      <c r="EEJ106" s="12"/>
      <c r="EEK106" s="12"/>
      <c r="EEL106" s="12"/>
      <c r="EEM106" s="12"/>
      <c r="EEN106" s="12"/>
      <c r="EEO106" s="12"/>
      <c r="EEP106" s="12"/>
      <c r="EEQ106" s="12"/>
      <c r="EER106" s="12"/>
      <c r="EES106" s="12"/>
      <c r="EET106" s="12"/>
      <c r="EEU106" s="12"/>
      <c r="EEV106" s="12"/>
      <c r="EEW106" s="12"/>
      <c r="EEX106" s="12"/>
      <c r="EEY106" s="12"/>
      <c r="EEZ106" s="12"/>
      <c r="EFA106" s="12"/>
      <c r="EFB106" s="12"/>
      <c r="EFC106" s="12"/>
      <c r="EFD106" s="12"/>
      <c r="EFE106" s="12"/>
      <c r="EFF106" s="12"/>
      <c r="EFG106" s="12"/>
      <c r="EFH106" s="12"/>
      <c r="EFI106" s="12"/>
      <c r="EFJ106" s="12"/>
      <c r="EFK106" s="12"/>
      <c r="EFL106" s="12"/>
      <c r="EFM106" s="12"/>
      <c r="EFN106" s="12"/>
      <c r="EFO106" s="12"/>
      <c r="EFP106" s="12"/>
      <c r="EFQ106" s="12"/>
      <c r="EFR106" s="12"/>
      <c r="EFS106" s="12"/>
      <c r="EFT106" s="12"/>
      <c r="EFU106" s="12"/>
      <c r="EFV106" s="12"/>
      <c r="EFW106" s="12"/>
      <c r="EFX106" s="12"/>
      <c r="EFY106" s="12"/>
      <c r="EFZ106" s="12"/>
      <c r="EGA106" s="12"/>
      <c r="EGB106" s="12"/>
      <c r="EGC106" s="12"/>
      <c r="EGD106" s="12"/>
      <c r="EGE106" s="12"/>
      <c r="EGF106" s="12"/>
      <c r="EGG106" s="12"/>
      <c r="EGH106" s="12"/>
      <c r="EGI106" s="12"/>
      <c r="EGJ106" s="12"/>
      <c r="EGK106" s="12"/>
      <c r="EGL106" s="12"/>
      <c r="EGM106" s="12"/>
      <c r="EGN106" s="12"/>
      <c r="EGO106" s="12"/>
      <c r="EGP106" s="12"/>
      <c r="EGQ106" s="12"/>
      <c r="EGR106" s="12"/>
      <c r="EGS106" s="12"/>
      <c r="EGT106" s="12"/>
      <c r="EGU106" s="12"/>
      <c r="EGV106" s="12"/>
      <c r="EGW106" s="12"/>
      <c r="EGX106" s="12"/>
      <c r="EGY106" s="12"/>
      <c r="EGZ106" s="12"/>
      <c r="EHA106" s="12"/>
      <c r="EHB106" s="12"/>
      <c r="EHC106" s="12"/>
      <c r="EHD106" s="12"/>
      <c r="EHE106" s="12"/>
      <c r="EHF106" s="12"/>
      <c r="EHG106" s="12"/>
      <c r="EHH106" s="12"/>
      <c r="EHI106" s="12"/>
      <c r="EHJ106" s="12"/>
      <c r="EHK106" s="12"/>
      <c r="EHL106" s="12"/>
      <c r="EHM106" s="12"/>
      <c r="EHN106" s="12"/>
      <c r="EHO106" s="12"/>
      <c r="EHP106" s="12"/>
      <c r="EHQ106" s="12"/>
      <c r="EHR106" s="12"/>
      <c r="EHS106" s="12"/>
      <c r="EHT106" s="12"/>
      <c r="EHU106" s="12"/>
      <c r="EHV106" s="12"/>
      <c r="EHW106" s="12"/>
      <c r="EHX106" s="12"/>
      <c r="EHY106" s="12"/>
      <c r="EHZ106" s="12"/>
      <c r="EIA106" s="12"/>
      <c r="EIB106" s="12"/>
      <c r="EIC106" s="12"/>
      <c r="EID106" s="12"/>
      <c r="EIE106" s="12"/>
      <c r="EIF106" s="12"/>
      <c r="EIG106" s="12"/>
      <c r="EIH106" s="12"/>
      <c r="EII106" s="12"/>
      <c r="EIJ106" s="12"/>
      <c r="EIK106" s="12"/>
      <c r="EIL106" s="12"/>
      <c r="EIM106" s="12"/>
      <c r="EIN106" s="12"/>
      <c r="EIO106" s="12"/>
      <c r="EIP106" s="12"/>
      <c r="EIQ106" s="12"/>
      <c r="EIR106" s="12"/>
      <c r="EIS106" s="12"/>
      <c r="EIT106" s="12"/>
      <c r="EIU106" s="12"/>
      <c r="EIV106" s="12"/>
      <c r="EIW106" s="12"/>
      <c r="EIX106" s="12"/>
      <c r="EIY106" s="12"/>
      <c r="EIZ106" s="12"/>
      <c r="EJA106" s="12"/>
      <c r="EJB106" s="12"/>
      <c r="EJC106" s="12"/>
      <c r="EJD106" s="12"/>
      <c r="EJE106" s="12"/>
      <c r="EJF106" s="12"/>
      <c r="EJG106" s="12"/>
      <c r="EJH106" s="12"/>
      <c r="EJI106" s="12"/>
      <c r="EJJ106" s="12"/>
      <c r="EJK106" s="12"/>
      <c r="EJL106" s="12"/>
      <c r="EJM106" s="12"/>
      <c r="EJN106" s="12"/>
      <c r="EJO106" s="12"/>
      <c r="EJP106" s="12"/>
      <c r="EJQ106" s="12"/>
      <c r="EJR106" s="12"/>
      <c r="EJS106" s="12"/>
      <c r="EJT106" s="12"/>
      <c r="EJU106" s="12"/>
      <c r="EJV106" s="12"/>
      <c r="EJW106" s="12"/>
      <c r="EJX106" s="12"/>
      <c r="EJY106" s="12"/>
      <c r="EJZ106" s="12"/>
      <c r="EKA106" s="12"/>
      <c r="EKB106" s="12"/>
      <c r="EKC106" s="12"/>
      <c r="EKD106" s="12"/>
      <c r="EKE106" s="12"/>
      <c r="EKF106" s="12"/>
      <c r="EKG106" s="12"/>
      <c r="EKH106" s="12"/>
      <c r="EKI106" s="12"/>
      <c r="EKJ106" s="12"/>
      <c r="EKK106" s="12"/>
      <c r="EKL106" s="12"/>
      <c r="EKM106" s="12"/>
      <c r="EKN106" s="12"/>
      <c r="EKO106" s="12"/>
      <c r="EKP106" s="12"/>
      <c r="EKQ106" s="12"/>
      <c r="EKR106" s="12"/>
      <c r="EKS106" s="12"/>
      <c r="EKT106" s="12"/>
      <c r="EKU106" s="12"/>
      <c r="EKV106" s="12"/>
      <c r="EKW106" s="12"/>
      <c r="EKX106" s="12"/>
      <c r="EKY106" s="12"/>
      <c r="EKZ106" s="12"/>
      <c r="ELA106" s="12"/>
      <c r="ELB106" s="12"/>
      <c r="ELC106" s="12"/>
      <c r="ELD106" s="12"/>
      <c r="ELE106" s="12"/>
      <c r="ELF106" s="12"/>
      <c r="ELG106" s="12"/>
      <c r="ELH106" s="12"/>
      <c r="ELI106" s="12"/>
      <c r="ELJ106" s="12"/>
      <c r="ELK106" s="12"/>
      <c r="ELL106" s="12"/>
      <c r="ELM106" s="12"/>
      <c r="ELN106" s="12"/>
      <c r="ELO106" s="12"/>
      <c r="ELP106" s="12"/>
      <c r="ELQ106" s="12"/>
      <c r="ELR106" s="12"/>
      <c r="ELS106" s="12"/>
      <c r="ELT106" s="12"/>
      <c r="ELU106" s="12"/>
      <c r="ELV106" s="12"/>
      <c r="ELW106" s="12"/>
      <c r="ELX106" s="12"/>
      <c r="ELY106" s="12"/>
      <c r="ELZ106" s="12"/>
      <c r="EMA106" s="12"/>
      <c r="EMB106" s="12"/>
      <c r="EMC106" s="12"/>
      <c r="EMD106" s="12"/>
      <c r="EME106" s="12"/>
      <c r="EMF106" s="12"/>
      <c r="EMG106" s="12"/>
      <c r="EMH106" s="12"/>
      <c r="EMI106" s="12"/>
      <c r="EMJ106" s="12"/>
      <c r="EMK106" s="12"/>
      <c r="EML106" s="12"/>
      <c r="EMM106" s="12"/>
      <c r="EMN106" s="12"/>
      <c r="EMO106" s="12"/>
      <c r="EMP106" s="12"/>
      <c r="EMQ106" s="12"/>
      <c r="EMR106" s="12"/>
      <c r="EMS106" s="12"/>
      <c r="EMT106" s="12"/>
      <c r="EMU106" s="12"/>
      <c r="EMV106" s="12"/>
      <c r="EMW106" s="12"/>
      <c r="EMX106" s="12"/>
      <c r="EMY106" s="12"/>
      <c r="EMZ106" s="12"/>
      <c r="ENA106" s="12"/>
      <c r="ENB106" s="12"/>
      <c r="ENC106" s="12"/>
      <c r="END106" s="12"/>
      <c r="ENE106" s="12"/>
      <c r="ENF106" s="12"/>
      <c r="ENG106" s="12"/>
      <c r="ENH106" s="12"/>
      <c r="ENI106" s="12"/>
      <c r="ENJ106" s="12"/>
      <c r="ENK106" s="12"/>
      <c r="ENL106" s="12"/>
      <c r="ENM106" s="12"/>
      <c r="ENN106" s="12"/>
      <c r="ENO106" s="12"/>
      <c r="ENP106" s="12"/>
      <c r="ENQ106" s="12"/>
      <c r="ENR106" s="12"/>
      <c r="ENS106" s="12"/>
      <c r="ENT106" s="12"/>
      <c r="ENU106" s="12"/>
      <c r="ENV106" s="12"/>
      <c r="ENW106" s="12"/>
      <c r="ENX106" s="12"/>
      <c r="ENY106" s="12"/>
      <c r="ENZ106" s="12"/>
      <c r="EOA106" s="12"/>
      <c r="EOB106" s="12"/>
      <c r="EOC106" s="12"/>
      <c r="EOD106" s="12"/>
      <c r="EOE106" s="12"/>
      <c r="EOF106" s="12"/>
      <c r="EOG106" s="12"/>
      <c r="EOH106" s="12"/>
      <c r="EOI106" s="12"/>
      <c r="EOJ106" s="12"/>
      <c r="EOK106" s="12"/>
      <c r="EOL106" s="12"/>
      <c r="EOM106" s="12"/>
      <c r="EON106" s="12"/>
      <c r="EOO106" s="12"/>
      <c r="EOP106" s="12"/>
      <c r="EOQ106" s="12"/>
      <c r="EOR106" s="12"/>
      <c r="EOS106" s="12"/>
      <c r="EOT106" s="12"/>
      <c r="EOU106" s="12"/>
      <c r="EOV106" s="12"/>
      <c r="EOW106" s="12"/>
      <c r="EOX106" s="12"/>
      <c r="EOY106" s="12"/>
      <c r="EOZ106" s="12"/>
      <c r="EPA106" s="12"/>
      <c r="EPB106" s="12"/>
      <c r="EPC106" s="12"/>
      <c r="EPD106" s="12"/>
      <c r="EPE106" s="12"/>
      <c r="EPF106" s="12"/>
      <c r="EPG106" s="12"/>
      <c r="EPH106" s="12"/>
      <c r="EPI106" s="12"/>
      <c r="EPJ106" s="12"/>
      <c r="EPK106" s="12"/>
      <c r="EPL106" s="12"/>
      <c r="EPM106" s="12"/>
      <c r="EPN106" s="12"/>
      <c r="EPO106" s="12"/>
      <c r="EPP106" s="12"/>
      <c r="EPQ106" s="12"/>
      <c r="EPR106" s="12"/>
      <c r="EPS106" s="12"/>
      <c r="EPT106" s="12"/>
      <c r="EPU106" s="12"/>
      <c r="EPV106" s="12"/>
      <c r="EPW106" s="12"/>
      <c r="EPX106" s="12"/>
      <c r="EPY106" s="12"/>
      <c r="EPZ106" s="12"/>
      <c r="EQA106" s="12"/>
      <c r="EQB106" s="12"/>
      <c r="EQC106" s="12"/>
      <c r="EQD106" s="12"/>
      <c r="EQE106" s="12"/>
      <c r="EQF106" s="12"/>
      <c r="EQG106" s="12"/>
      <c r="EQH106" s="12"/>
      <c r="EQI106" s="12"/>
      <c r="EQJ106" s="12"/>
      <c r="EQK106" s="12"/>
      <c r="EQL106" s="12"/>
      <c r="EQM106" s="12"/>
      <c r="EQN106" s="12"/>
      <c r="EQO106" s="12"/>
      <c r="EQP106" s="12"/>
      <c r="EQQ106" s="12"/>
      <c r="EQR106" s="12"/>
      <c r="EQS106" s="12"/>
      <c r="EQT106" s="12"/>
      <c r="EQU106" s="12"/>
      <c r="EQV106" s="12"/>
      <c r="EQW106" s="12"/>
      <c r="EQX106" s="12"/>
      <c r="EQY106" s="12"/>
      <c r="EQZ106" s="12"/>
      <c r="ERA106" s="12"/>
      <c r="ERB106" s="12"/>
      <c r="ERC106" s="12"/>
      <c r="ERD106" s="12"/>
      <c r="ERE106" s="12"/>
      <c r="ERF106" s="12"/>
      <c r="ERG106" s="12"/>
      <c r="ERH106" s="12"/>
      <c r="ERI106" s="12"/>
      <c r="ERJ106" s="12"/>
      <c r="ERK106" s="12"/>
      <c r="ERL106" s="12"/>
      <c r="ERM106" s="12"/>
      <c r="ERN106" s="12"/>
      <c r="ERO106" s="12"/>
      <c r="ERP106" s="12"/>
      <c r="ERQ106" s="12"/>
      <c r="ERR106" s="12"/>
      <c r="ERS106" s="12"/>
      <c r="ERT106" s="12"/>
      <c r="ERU106" s="12"/>
      <c r="ERV106" s="12"/>
      <c r="ERW106" s="12"/>
      <c r="ERX106" s="12"/>
      <c r="ERY106" s="12"/>
      <c r="ERZ106" s="12"/>
      <c r="ESA106" s="12"/>
      <c r="ESB106" s="12"/>
      <c r="ESC106" s="12"/>
      <c r="ESD106" s="12"/>
      <c r="ESE106" s="12"/>
      <c r="ESF106" s="12"/>
      <c r="ESG106" s="12"/>
      <c r="ESH106" s="12"/>
      <c r="ESI106" s="12"/>
      <c r="ESJ106" s="12"/>
      <c r="ESK106" s="12"/>
      <c r="ESL106" s="12"/>
      <c r="ESM106" s="12"/>
      <c r="ESN106" s="12"/>
      <c r="ESO106" s="12"/>
      <c r="ESP106" s="12"/>
      <c r="ESQ106" s="12"/>
      <c r="ESR106" s="12"/>
      <c r="ESS106" s="12"/>
      <c r="EST106" s="12"/>
      <c r="ESU106" s="12"/>
      <c r="ESV106" s="12"/>
      <c r="ESW106" s="12"/>
      <c r="ESX106" s="12"/>
      <c r="ESY106" s="12"/>
      <c r="ESZ106" s="12"/>
      <c r="ETA106" s="12"/>
      <c r="ETB106" s="12"/>
      <c r="ETC106" s="12"/>
      <c r="ETD106" s="12"/>
      <c r="ETE106" s="12"/>
      <c r="ETF106" s="12"/>
      <c r="ETG106" s="12"/>
      <c r="ETH106" s="12"/>
      <c r="ETI106" s="12"/>
      <c r="ETJ106" s="12"/>
      <c r="ETK106" s="12"/>
      <c r="ETL106" s="12"/>
      <c r="ETM106" s="12"/>
      <c r="ETN106" s="12"/>
      <c r="ETO106" s="12"/>
      <c r="ETP106" s="12"/>
      <c r="ETQ106" s="12"/>
      <c r="ETR106" s="12"/>
      <c r="ETS106" s="12"/>
      <c r="ETT106" s="12"/>
      <c r="ETU106" s="12"/>
      <c r="ETV106" s="12"/>
      <c r="ETW106" s="12"/>
      <c r="ETX106" s="12"/>
      <c r="ETY106" s="12"/>
      <c r="ETZ106" s="12"/>
      <c r="EUA106" s="12"/>
      <c r="EUB106" s="12"/>
      <c r="EUC106" s="12"/>
      <c r="EUD106" s="12"/>
      <c r="EUE106" s="12"/>
      <c r="EUF106" s="12"/>
      <c r="EUG106" s="12"/>
      <c r="EUH106" s="12"/>
      <c r="EUI106" s="12"/>
      <c r="EUJ106" s="12"/>
      <c r="EUK106" s="12"/>
      <c r="EUL106" s="12"/>
      <c r="EUM106" s="12"/>
      <c r="EUN106" s="12"/>
      <c r="EUO106" s="12"/>
      <c r="EUP106" s="12"/>
      <c r="EUQ106" s="12"/>
      <c r="EUR106" s="12"/>
      <c r="EUS106" s="12"/>
      <c r="EUT106" s="12"/>
      <c r="EUU106" s="12"/>
      <c r="EUV106" s="12"/>
      <c r="EUW106" s="12"/>
      <c r="EUX106" s="12"/>
      <c r="EUY106" s="12"/>
      <c r="EUZ106" s="12"/>
      <c r="EVA106" s="12"/>
      <c r="EVB106" s="12"/>
      <c r="EVC106" s="12"/>
      <c r="EVD106" s="12"/>
      <c r="EVE106" s="12"/>
      <c r="EVF106" s="12"/>
      <c r="EVG106" s="12"/>
      <c r="EVH106" s="12"/>
      <c r="EVI106" s="12"/>
      <c r="EVJ106" s="12"/>
      <c r="EVK106" s="12"/>
      <c r="EVL106" s="12"/>
      <c r="EVM106" s="12"/>
      <c r="EVN106" s="12"/>
      <c r="EVO106" s="12"/>
      <c r="EVP106" s="12"/>
      <c r="EVQ106" s="12"/>
      <c r="EVR106" s="12"/>
      <c r="EVS106" s="12"/>
      <c r="EVT106" s="12"/>
      <c r="EVU106" s="12"/>
      <c r="EVV106" s="12"/>
      <c r="EVW106" s="12"/>
      <c r="EVX106" s="12"/>
      <c r="EVY106" s="12"/>
      <c r="EVZ106" s="12"/>
      <c r="EWA106" s="12"/>
      <c r="EWB106" s="12"/>
      <c r="EWC106" s="12"/>
      <c r="EWD106" s="12"/>
      <c r="EWE106" s="12"/>
      <c r="EWF106" s="12"/>
      <c r="EWG106" s="12"/>
      <c r="EWH106" s="12"/>
      <c r="EWI106" s="12"/>
      <c r="EWJ106" s="12"/>
      <c r="EWK106" s="12"/>
      <c r="EWL106" s="12"/>
      <c r="EWM106" s="12"/>
      <c r="EWN106" s="12"/>
      <c r="EWO106" s="12"/>
      <c r="EWP106" s="12"/>
      <c r="EWQ106" s="12"/>
      <c r="EWR106" s="12"/>
      <c r="EWS106" s="12"/>
      <c r="EWT106" s="12"/>
      <c r="EWU106" s="12"/>
      <c r="EWV106" s="12"/>
      <c r="EWW106" s="12"/>
      <c r="EWX106" s="12"/>
      <c r="EWY106" s="12"/>
      <c r="EWZ106" s="12"/>
      <c r="EXA106" s="12"/>
      <c r="EXB106" s="12"/>
      <c r="EXC106" s="12"/>
      <c r="EXD106" s="12"/>
      <c r="EXE106" s="12"/>
      <c r="EXF106" s="12"/>
      <c r="EXG106" s="12"/>
      <c r="EXH106" s="12"/>
      <c r="EXI106" s="12"/>
      <c r="EXJ106" s="12"/>
      <c r="EXK106" s="12"/>
      <c r="EXL106" s="12"/>
      <c r="EXM106" s="12"/>
      <c r="EXN106" s="12"/>
      <c r="EXO106" s="12"/>
      <c r="EXP106" s="12"/>
      <c r="EXQ106" s="12"/>
      <c r="EXR106" s="12"/>
      <c r="EXS106" s="12"/>
      <c r="EXT106" s="12"/>
      <c r="EXU106" s="12"/>
      <c r="EXV106" s="12"/>
      <c r="EXW106" s="12"/>
      <c r="EXX106" s="12"/>
      <c r="EXY106" s="12"/>
      <c r="EXZ106" s="12"/>
      <c r="EYA106" s="12"/>
      <c r="EYB106" s="12"/>
      <c r="EYC106" s="12"/>
      <c r="EYD106" s="12"/>
      <c r="EYE106" s="12"/>
      <c r="EYF106" s="12"/>
      <c r="EYG106" s="12"/>
      <c r="EYH106" s="12"/>
      <c r="EYI106" s="12"/>
      <c r="EYJ106" s="12"/>
      <c r="EYK106" s="12"/>
      <c r="EYL106" s="12"/>
      <c r="EYM106" s="12"/>
      <c r="EYN106" s="12"/>
      <c r="EYO106" s="12"/>
      <c r="EYP106" s="12"/>
      <c r="EYQ106" s="12"/>
      <c r="EYR106" s="12"/>
      <c r="EYS106" s="12"/>
      <c r="EYT106" s="12"/>
      <c r="EYU106" s="12"/>
      <c r="EYV106" s="12"/>
      <c r="EYW106" s="12"/>
      <c r="EYX106" s="12"/>
      <c r="EYY106" s="12"/>
      <c r="EYZ106" s="12"/>
      <c r="EZA106" s="12"/>
      <c r="EZB106" s="12"/>
      <c r="EZC106" s="12"/>
      <c r="EZD106" s="12"/>
      <c r="EZE106" s="12"/>
      <c r="EZF106" s="12"/>
      <c r="EZG106" s="12"/>
      <c r="EZH106" s="12"/>
      <c r="EZI106" s="12"/>
      <c r="EZJ106" s="12"/>
      <c r="EZK106" s="12"/>
      <c r="EZL106" s="12"/>
      <c r="EZM106" s="12"/>
      <c r="EZN106" s="12"/>
      <c r="EZO106" s="12"/>
      <c r="EZP106" s="12"/>
      <c r="EZQ106" s="12"/>
      <c r="EZR106" s="12"/>
      <c r="EZS106" s="12"/>
      <c r="EZT106" s="12"/>
      <c r="EZU106" s="12"/>
      <c r="EZV106" s="12"/>
      <c r="EZW106" s="12"/>
      <c r="EZX106" s="12"/>
      <c r="EZY106" s="12"/>
      <c r="EZZ106" s="12"/>
      <c r="FAA106" s="12"/>
      <c r="FAB106" s="12"/>
      <c r="FAC106" s="12"/>
      <c r="FAD106" s="12"/>
      <c r="FAE106" s="12"/>
      <c r="FAF106" s="12"/>
      <c r="FAG106" s="12"/>
      <c r="FAH106" s="12"/>
      <c r="FAI106" s="12"/>
      <c r="FAJ106" s="12"/>
      <c r="FAK106" s="12"/>
      <c r="FAL106" s="12"/>
      <c r="FAM106" s="12"/>
      <c r="FAN106" s="12"/>
      <c r="FAO106" s="12"/>
      <c r="FAP106" s="12"/>
      <c r="FAQ106" s="12"/>
      <c r="FAR106" s="12"/>
      <c r="FAS106" s="12"/>
      <c r="FAT106" s="12"/>
      <c r="FAU106" s="12"/>
      <c r="FAV106" s="12"/>
      <c r="FAW106" s="12"/>
      <c r="FAX106" s="12"/>
      <c r="FAY106" s="12"/>
      <c r="FAZ106" s="12"/>
      <c r="FBA106" s="12"/>
      <c r="FBB106" s="12"/>
      <c r="FBC106" s="12"/>
      <c r="FBD106" s="12"/>
      <c r="FBE106" s="12"/>
      <c r="FBF106" s="12"/>
      <c r="FBG106" s="12"/>
      <c r="FBH106" s="12"/>
      <c r="FBI106" s="12"/>
      <c r="FBJ106" s="12"/>
      <c r="FBK106" s="12"/>
      <c r="FBL106" s="12"/>
      <c r="FBM106" s="12"/>
      <c r="FBN106" s="12"/>
      <c r="FBO106" s="12"/>
      <c r="FBP106" s="12"/>
      <c r="FBQ106" s="12"/>
      <c r="FBR106" s="12"/>
      <c r="FBS106" s="12"/>
      <c r="FBT106" s="12"/>
      <c r="FBU106" s="12"/>
      <c r="FBV106" s="12"/>
      <c r="FBW106" s="12"/>
      <c r="FBX106" s="12"/>
      <c r="FBY106" s="12"/>
      <c r="FBZ106" s="12"/>
      <c r="FCA106" s="12"/>
      <c r="FCB106" s="12"/>
      <c r="FCC106" s="12"/>
      <c r="FCD106" s="12"/>
      <c r="FCE106" s="12"/>
      <c r="FCF106" s="12"/>
      <c r="FCG106" s="12"/>
      <c r="FCH106" s="12"/>
      <c r="FCI106" s="12"/>
      <c r="FCJ106" s="12"/>
      <c r="FCK106" s="12"/>
      <c r="FCL106" s="12"/>
      <c r="FCM106" s="12"/>
      <c r="FCN106" s="12"/>
      <c r="FCO106" s="12"/>
      <c r="FCP106" s="12"/>
      <c r="FCQ106" s="12"/>
      <c r="FCR106" s="12"/>
      <c r="FCS106" s="12"/>
      <c r="FCT106" s="12"/>
      <c r="FCU106" s="12"/>
      <c r="FCV106" s="12"/>
      <c r="FCW106" s="12"/>
      <c r="FCX106" s="12"/>
      <c r="FCY106" s="12"/>
      <c r="FCZ106" s="12"/>
      <c r="FDA106" s="12"/>
      <c r="FDB106" s="12"/>
      <c r="FDC106" s="12"/>
      <c r="FDD106" s="12"/>
      <c r="FDE106" s="12"/>
      <c r="FDF106" s="12"/>
      <c r="FDG106" s="12"/>
      <c r="FDH106" s="12"/>
      <c r="FDI106" s="12"/>
      <c r="FDJ106" s="12"/>
      <c r="FDK106" s="12"/>
      <c r="FDL106" s="12"/>
      <c r="FDM106" s="12"/>
      <c r="FDN106" s="12"/>
      <c r="FDO106" s="12"/>
      <c r="FDP106" s="12"/>
      <c r="FDQ106" s="12"/>
      <c r="FDR106" s="12"/>
      <c r="FDS106" s="12"/>
      <c r="FDT106" s="12"/>
      <c r="FDU106" s="12"/>
      <c r="FDV106" s="12"/>
      <c r="FDW106" s="12"/>
      <c r="FDX106" s="12"/>
      <c r="FDY106" s="12"/>
      <c r="FDZ106" s="12"/>
      <c r="FEA106" s="12"/>
      <c r="FEB106" s="12"/>
      <c r="FEC106" s="12"/>
      <c r="FED106" s="12"/>
      <c r="FEE106" s="12"/>
      <c r="FEF106" s="12"/>
      <c r="FEG106" s="12"/>
      <c r="FEH106" s="12"/>
      <c r="FEI106" s="12"/>
      <c r="FEJ106" s="12"/>
      <c r="FEK106" s="12"/>
      <c r="FEL106" s="12"/>
      <c r="FEM106" s="12"/>
      <c r="FEN106" s="12"/>
      <c r="FEO106" s="12"/>
      <c r="FEP106" s="12"/>
      <c r="FEQ106" s="12"/>
      <c r="FER106" s="12"/>
      <c r="FES106" s="12"/>
      <c r="FET106" s="12"/>
      <c r="FEU106" s="12"/>
      <c r="FEV106" s="12"/>
      <c r="FEW106" s="12"/>
      <c r="FEX106" s="12"/>
      <c r="FEY106" s="12"/>
      <c r="FEZ106" s="12"/>
      <c r="FFA106" s="12"/>
      <c r="FFB106" s="12"/>
      <c r="FFC106" s="12"/>
      <c r="FFD106" s="12"/>
      <c r="FFE106" s="12"/>
      <c r="FFF106" s="12"/>
      <c r="FFG106" s="12"/>
      <c r="FFH106" s="12"/>
      <c r="FFI106" s="12"/>
      <c r="FFJ106" s="12"/>
      <c r="FFK106" s="12"/>
      <c r="FFL106" s="12"/>
      <c r="FFM106" s="12"/>
      <c r="FFN106" s="12"/>
      <c r="FFO106" s="12"/>
      <c r="FFP106" s="12"/>
      <c r="FFQ106" s="12"/>
      <c r="FFR106" s="12"/>
      <c r="FFS106" s="12"/>
      <c r="FFT106" s="12"/>
      <c r="FFU106" s="12"/>
      <c r="FFV106" s="12"/>
      <c r="FFW106" s="12"/>
      <c r="FFX106" s="12"/>
      <c r="FFY106" s="12"/>
      <c r="FFZ106" s="12"/>
      <c r="FGA106" s="12"/>
      <c r="FGB106" s="12"/>
      <c r="FGC106" s="12"/>
      <c r="FGD106" s="12"/>
      <c r="FGE106" s="12"/>
      <c r="FGF106" s="12"/>
      <c r="FGG106" s="12"/>
      <c r="FGH106" s="12"/>
      <c r="FGI106" s="12"/>
      <c r="FGJ106" s="12"/>
      <c r="FGK106" s="12"/>
      <c r="FGL106" s="12"/>
      <c r="FGM106" s="12"/>
      <c r="FGN106" s="12"/>
      <c r="FGO106" s="12"/>
      <c r="FGP106" s="12"/>
      <c r="FGQ106" s="12"/>
      <c r="FGR106" s="12"/>
      <c r="FGS106" s="12"/>
      <c r="FGT106" s="12"/>
      <c r="FGU106" s="12"/>
      <c r="FGV106" s="12"/>
      <c r="FGW106" s="12"/>
      <c r="FGX106" s="12"/>
      <c r="FGY106" s="12"/>
      <c r="FGZ106" s="12"/>
      <c r="FHA106" s="12"/>
      <c r="FHB106" s="12"/>
      <c r="FHC106" s="12"/>
      <c r="FHD106" s="12"/>
      <c r="FHE106" s="12"/>
      <c r="FHF106" s="12"/>
      <c r="FHG106" s="12"/>
      <c r="FHH106" s="12"/>
      <c r="FHI106" s="12"/>
      <c r="FHJ106" s="12"/>
      <c r="FHK106" s="12"/>
      <c r="FHL106" s="12"/>
      <c r="FHM106" s="12"/>
      <c r="FHN106" s="12"/>
      <c r="FHO106" s="12"/>
      <c r="FHP106" s="12"/>
      <c r="FHQ106" s="12"/>
      <c r="FHR106" s="12"/>
      <c r="FHS106" s="12"/>
      <c r="FHT106" s="12"/>
      <c r="FHU106" s="12"/>
      <c r="FHV106" s="12"/>
      <c r="FHW106" s="12"/>
      <c r="FHX106" s="12"/>
      <c r="FHY106" s="12"/>
      <c r="FHZ106" s="12"/>
      <c r="FIA106" s="12"/>
      <c r="FIB106" s="12"/>
      <c r="FIC106" s="12"/>
      <c r="FID106" s="12"/>
      <c r="FIE106" s="12"/>
      <c r="FIF106" s="12"/>
      <c r="FIG106" s="12"/>
      <c r="FIH106" s="12"/>
      <c r="FII106" s="12"/>
      <c r="FIJ106" s="12"/>
      <c r="FIK106" s="12"/>
      <c r="FIL106" s="12"/>
      <c r="FIM106" s="12"/>
      <c r="FIN106" s="12"/>
      <c r="FIO106" s="12"/>
      <c r="FIP106" s="12"/>
      <c r="FIQ106" s="12"/>
      <c r="FIR106" s="12"/>
      <c r="FIS106" s="12"/>
      <c r="FIT106" s="12"/>
      <c r="FIU106" s="12"/>
      <c r="FIV106" s="12"/>
      <c r="FIW106" s="12"/>
      <c r="FIX106" s="12"/>
      <c r="FIY106" s="12"/>
      <c r="FIZ106" s="12"/>
      <c r="FJA106" s="12"/>
      <c r="FJB106" s="12"/>
      <c r="FJC106" s="12"/>
      <c r="FJD106" s="12"/>
      <c r="FJE106" s="12"/>
      <c r="FJF106" s="12"/>
      <c r="FJG106" s="12"/>
      <c r="FJH106" s="12"/>
      <c r="FJI106" s="12"/>
      <c r="FJJ106" s="12"/>
      <c r="FJK106" s="12"/>
      <c r="FJL106" s="12"/>
      <c r="FJM106" s="12"/>
      <c r="FJN106" s="12"/>
      <c r="FJO106" s="12"/>
      <c r="FJP106" s="12"/>
      <c r="FJQ106" s="12"/>
      <c r="FJR106" s="12"/>
      <c r="FJS106" s="12"/>
      <c r="FJT106" s="12"/>
      <c r="FJU106" s="12"/>
      <c r="FJV106" s="12"/>
      <c r="FJW106" s="12"/>
      <c r="FJX106" s="12"/>
      <c r="FJY106" s="12"/>
      <c r="FJZ106" s="12"/>
      <c r="FKA106" s="12"/>
      <c r="FKB106" s="12"/>
      <c r="FKC106" s="12"/>
      <c r="FKD106" s="12"/>
      <c r="FKE106" s="12"/>
      <c r="FKF106" s="12"/>
      <c r="FKG106" s="12"/>
      <c r="FKH106" s="12"/>
      <c r="FKI106" s="12"/>
      <c r="FKJ106" s="12"/>
      <c r="FKK106" s="12"/>
      <c r="FKL106" s="12"/>
      <c r="FKM106" s="12"/>
      <c r="FKN106" s="12"/>
      <c r="FKO106" s="12"/>
      <c r="FKP106" s="12"/>
      <c r="FKQ106" s="12"/>
      <c r="FKR106" s="12"/>
      <c r="FKS106" s="12"/>
      <c r="FKT106" s="12"/>
      <c r="FKU106" s="12"/>
      <c r="FKV106" s="12"/>
      <c r="FKW106" s="12"/>
      <c r="FKX106" s="12"/>
      <c r="FKY106" s="12"/>
      <c r="FKZ106" s="12"/>
      <c r="FLA106" s="12"/>
      <c r="FLB106" s="12"/>
      <c r="FLC106" s="12"/>
      <c r="FLD106" s="12"/>
      <c r="FLE106" s="12"/>
      <c r="FLF106" s="12"/>
      <c r="FLG106" s="12"/>
      <c r="FLH106" s="12"/>
      <c r="FLI106" s="12"/>
      <c r="FLJ106" s="12"/>
      <c r="FLK106" s="12"/>
      <c r="FLL106" s="12"/>
      <c r="FLM106" s="12"/>
      <c r="FLN106" s="12"/>
      <c r="FLO106" s="12"/>
      <c r="FLP106" s="12"/>
      <c r="FLQ106" s="12"/>
      <c r="FLR106" s="12"/>
      <c r="FLS106" s="12"/>
      <c r="FLT106" s="12"/>
      <c r="FLU106" s="12"/>
      <c r="FLV106" s="12"/>
      <c r="FLW106" s="12"/>
      <c r="FLX106" s="12"/>
      <c r="FLY106" s="12"/>
      <c r="FLZ106" s="12"/>
      <c r="FMA106" s="12"/>
      <c r="FMB106" s="12"/>
      <c r="FMC106" s="12"/>
      <c r="FMD106" s="12"/>
      <c r="FME106" s="12"/>
      <c r="FMF106" s="12"/>
      <c r="FMG106" s="12"/>
      <c r="FMH106" s="12"/>
      <c r="FMI106" s="12"/>
      <c r="FMJ106" s="12"/>
      <c r="FMK106" s="12"/>
      <c r="FML106" s="12"/>
      <c r="FMM106" s="12"/>
      <c r="FMN106" s="12"/>
      <c r="FMO106" s="12"/>
      <c r="FMP106" s="12"/>
      <c r="FMQ106" s="12"/>
      <c r="FMR106" s="12"/>
      <c r="FMS106" s="12"/>
      <c r="FMT106" s="12"/>
      <c r="FMU106" s="12"/>
      <c r="FMV106" s="12"/>
      <c r="FMW106" s="12"/>
      <c r="FMX106" s="12"/>
      <c r="FMY106" s="12"/>
      <c r="FMZ106" s="12"/>
      <c r="FNA106" s="12"/>
      <c r="FNB106" s="12"/>
      <c r="FNC106" s="12"/>
      <c r="FND106" s="12"/>
      <c r="FNE106" s="12"/>
      <c r="FNF106" s="12"/>
      <c r="FNG106" s="12"/>
      <c r="FNH106" s="12"/>
      <c r="FNI106" s="12"/>
      <c r="FNJ106" s="12"/>
      <c r="FNK106" s="12"/>
      <c r="FNL106" s="12"/>
      <c r="FNM106" s="12"/>
      <c r="FNN106" s="12"/>
      <c r="FNO106" s="12"/>
      <c r="FNP106" s="12"/>
      <c r="FNQ106" s="12"/>
      <c r="FNR106" s="12"/>
      <c r="FNS106" s="12"/>
      <c r="FNT106" s="12"/>
      <c r="FNU106" s="12"/>
      <c r="FNV106" s="12"/>
      <c r="FNW106" s="12"/>
      <c r="FNX106" s="12"/>
      <c r="FNY106" s="12"/>
      <c r="FNZ106" s="12"/>
      <c r="FOA106" s="12"/>
      <c r="FOB106" s="12"/>
      <c r="FOC106" s="12"/>
      <c r="FOD106" s="12"/>
      <c r="FOE106" s="12"/>
      <c r="FOF106" s="12"/>
      <c r="FOG106" s="12"/>
      <c r="FOH106" s="12"/>
      <c r="FOI106" s="12"/>
      <c r="FOJ106" s="12"/>
      <c r="FOK106" s="12"/>
      <c r="FOL106" s="12"/>
      <c r="FOM106" s="12"/>
      <c r="FON106" s="12"/>
      <c r="FOO106" s="12"/>
      <c r="FOP106" s="12"/>
      <c r="FOQ106" s="12"/>
      <c r="FOR106" s="12"/>
      <c r="FOS106" s="12"/>
      <c r="FOT106" s="12"/>
      <c r="FOU106" s="12"/>
      <c r="FOV106" s="12"/>
      <c r="FOW106" s="12"/>
      <c r="FOX106" s="12"/>
      <c r="FOY106" s="12"/>
      <c r="FOZ106" s="12"/>
      <c r="FPA106" s="12"/>
      <c r="FPB106" s="12"/>
      <c r="FPC106" s="12"/>
      <c r="FPD106" s="12"/>
      <c r="FPE106" s="12"/>
      <c r="FPF106" s="12"/>
      <c r="FPG106" s="12"/>
      <c r="FPH106" s="12"/>
      <c r="FPI106" s="12"/>
      <c r="FPJ106" s="12"/>
      <c r="FPK106" s="12"/>
      <c r="FPL106" s="12"/>
      <c r="FPM106" s="12"/>
      <c r="FPN106" s="12"/>
      <c r="FPO106" s="12"/>
      <c r="FPP106" s="12"/>
      <c r="FPQ106" s="12"/>
      <c r="FPR106" s="12"/>
      <c r="FPS106" s="12"/>
      <c r="FPT106" s="12"/>
      <c r="FPU106" s="12"/>
      <c r="FPV106" s="12"/>
      <c r="FPW106" s="12"/>
      <c r="FPX106" s="12"/>
      <c r="FPY106" s="12"/>
      <c r="FPZ106" s="12"/>
      <c r="FQA106" s="12"/>
      <c r="FQB106" s="12"/>
      <c r="FQC106" s="12"/>
      <c r="FQD106" s="12"/>
      <c r="FQE106" s="12"/>
      <c r="FQF106" s="12"/>
      <c r="FQG106" s="12"/>
      <c r="FQH106" s="12"/>
      <c r="FQI106" s="12"/>
      <c r="FQJ106" s="12"/>
      <c r="FQK106" s="12"/>
      <c r="FQL106" s="12"/>
      <c r="FQM106" s="12"/>
      <c r="FQN106" s="12"/>
      <c r="FQO106" s="12"/>
      <c r="FQP106" s="12"/>
      <c r="FQQ106" s="12"/>
      <c r="FQR106" s="12"/>
      <c r="FQS106" s="12"/>
      <c r="FQT106" s="12"/>
      <c r="FQU106" s="12"/>
      <c r="FQV106" s="12"/>
      <c r="FQW106" s="12"/>
      <c r="FQX106" s="12"/>
      <c r="FQY106" s="12"/>
      <c r="FQZ106" s="12"/>
      <c r="FRA106" s="12"/>
      <c r="FRB106" s="12"/>
      <c r="FRC106" s="12"/>
      <c r="FRD106" s="12"/>
      <c r="FRE106" s="12"/>
      <c r="FRF106" s="12"/>
      <c r="FRG106" s="12"/>
      <c r="FRH106" s="12"/>
      <c r="FRI106" s="12"/>
      <c r="FRJ106" s="12"/>
      <c r="FRK106" s="12"/>
      <c r="FRL106" s="12"/>
      <c r="FRM106" s="12"/>
      <c r="FRN106" s="12"/>
      <c r="FRO106" s="12"/>
      <c r="FRP106" s="12"/>
      <c r="FRQ106" s="12"/>
      <c r="FRR106" s="12"/>
      <c r="FRS106" s="12"/>
      <c r="FRT106" s="12"/>
      <c r="FRU106" s="12"/>
      <c r="FRV106" s="12"/>
      <c r="FRW106" s="12"/>
      <c r="FRX106" s="12"/>
      <c r="FRY106" s="12"/>
      <c r="FRZ106" s="12"/>
      <c r="FSA106" s="12"/>
      <c r="FSB106" s="12"/>
      <c r="FSC106" s="12"/>
      <c r="FSD106" s="12"/>
      <c r="FSE106" s="12"/>
      <c r="FSF106" s="12"/>
      <c r="FSG106" s="12"/>
      <c r="FSH106" s="12"/>
      <c r="FSI106" s="12"/>
      <c r="FSJ106" s="12"/>
      <c r="FSK106" s="12"/>
      <c r="FSL106" s="12"/>
      <c r="FSM106" s="12"/>
      <c r="FSN106" s="12"/>
      <c r="FSO106" s="12"/>
      <c r="FSP106" s="12"/>
      <c r="FSQ106" s="12"/>
      <c r="FSR106" s="12"/>
      <c r="FSS106" s="12"/>
      <c r="FST106" s="12"/>
      <c r="FSU106" s="12"/>
      <c r="FSV106" s="12"/>
      <c r="FSW106" s="12"/>
      <c r="FSX106" s="12"/>
      <c r="FSY106" s="12"/>
      <c r="FSZ106" s="12"/>
      <c r="FTA106" s="12"/>
      <c r="FTB106" s="12"/>
      <c r="FTC106" s="12"/>
      <c r="FTD106" s="12"/>
      <c r="FTE106" s="12"/>
      <c r="FTF106" s="12"/>
      <c r="FTG106" s="12"/>
      <c r="FTH106" s="12"/>
      <c r="FTI106" s="12"/>
      <c r="FTJ106" s="12"/>
      <c r="FTK106" s="12"/>
      <c r="FTL106" s="12"/>
      <c r="FTM106" s="12"/>
      <c r="FTN106" s="12"/>
      <c r="FTO106" s="12"/>
      <c r="FTP106" s="12"/>
      <c r="FTQ106" s="12"/>
      <c r="FTR106" s="12"/>
      <c r="FTS106" s="12"/>
      <c r="FTT106" s="12"/>
      <c r="FTU106" s="12"/>
      <c r="FTV106" s="12"/>
      <c r="FTW106" s="12"/>
      <c r="FTX106" s="12"/>
      <c r="FTY106" s="12"/>
      <c r="FTZ106" s="12"/>
      <c r="FUA106" s="12"/>
      <c r="FUB106" s="12"/>
      <c r="FUC106" s="12"/>
      <c r="FUD106" s="12"/>
      <c r="FUE106" s="12"/>
      <c r="FUF106" s="12"/>
      <c r="FUG106" s="12"/>
      <c r="FUH106" s="12"/>
      <c r="FUI106" s="12"/>
      <c r="FUJ106" s="12"/>
      <c r="FUK106" s="12"/>
      <c r="FUL106" s="12"/>
      <c r="FUM106" s="12"/>
      <c r="FUN106" s="12"/>
      <c r="FUO106" s="12"/>
      <c r="FUP106" s="12"/>
      <c r="FUQ106" s="12"/>
      <c r="FUR106" s="12"/>
      <c r="FUS106" s="12"/>
      <c r="FUT106" s="12"/>
      <c r="FUU106" s="12"/>
      <c r="FUV106" s="12"/>
      <c r="FUW106" s="12"/>
      <c r="FUX106" s="12"/>
      <c r="FUY106" s="12"/>
      <c r="FUZ106" s="12"/>
      <c r="FVA106" s="12"/>
      <c r="FVB106" s="12"/>
      <c r="FVC106" s="12"/>
      <c r="FVD106" s="12"/>
      <c r="FVE106" s="12"/>
      <c r="FVF106" s="12"/>
      <c r="FVG106" s="12"/>
      <c r="FVH106" s="12"/>
      <c r="FVI106" s="12"/>
      <c r="FVJ106" s="12"/>
      <c r="FVK106" s="12"/>
      <c r="FVL106" s="12"/>
      <c r="FVM106" s="12"/>
      <c r="FVN106" s="12"/>
      <c r="FVO106" s="12"/>
      <c r="FVP106" s="12"/>
      <c r="FVQ106" s="12"/>
      <c r="FVR106" s="12"/>
      <c r="FVS106" s="12"/>
      <c r="FVT106" s="12"/>
      <c r="FVU106" s="12"/>
      <c r="FVV106" s="12"/>
      <c r="FVW106" s="12"/>
      <c r="FVX106" s="12"/>
      <c r="FVY106" s="12"/>
      <c r="FVZ106" s="12"/>
      <c r="FWA106" s="12"/>
      <c r="FWB106" s="12"/>
      <c r="FWC106" s="12"/>
      <c r="FWD106" s="12"/>
      <c r="FWE106" s="12"/>
      <c r="FWF106" s="12"/>
      <c r="FWG106" s="12"/>
      <c r="FWH106" s="12"/>
      <c r="FWI106" s="12"/>
      <c r="FWJ106" s="12"/>
      <c r="FWK106" s="12"/>
      <c r="FWL106" s="12"/>
      <c r="FWM106" s="12"/>
      <c r="FWN106" s="12"/>
      <c r="FWO106" s="12"/>
      <c r="FWP106" s="12"/>
      <c r="FWQ106" s="12"/>
      <c r="FWR106" s="12"/>
      <c r="FWS106" s="12"/>
      <c r="FWT106" s="12"/>
      <c r="FWU106" s="12"/>
      <c r="FWV106" s="12"/>
      <c r="FWW106" s="12"/>
      <c r="FWX106" s="12"/>
      <c r="FWY106" s="12"/>
      <c r="FWZ106" s="12"/>
      <c r="FXA106" s="12"/>
      <c r="FXB106" s="12"/>
      <c r="FXC106" s="12"/>
      <c r="FXD106" s="12"/>
      <c r="FXE106" s="12"/>
      <c r="FXF106" s="12"/>
      <c r="FXG106" s="12"/>
      <c r="FXH106" s="12"/>
      <c r="FXI106" s="12"/>
      <c r="FXJ106" s="12"/>
      <c r="FXK106" s="12"/>
      <c r="FXL106" s="12"/>
      <c r="FXM106" s="12"/>
      <c r="FXN106" s="12"/>
      <c r="FXO106" s="12"/>
      <c r="FXP106" s="12"/>
      <c r="FXQ106" s="12"/>
      <c r="FXR106" s="12"/>
      <c r="FXS106" s="12"/>
      <c r="FXT106" s="12"/>
      <c r="FXU106" s="12"/>
      <c r="FXV106" s="12"/>
      <c r="FXW106" s="12"/>
      <c r="FXX106" s="12"/>
      <c r="FXY106" s="12"/>
      <c r="FXZ106" s="12"/>
      <c r="FYA106" s="12"/>
      <c r="FYB106" s="12"/>
      <c r="FYC106" s="12"/>
      <c r="FYD106" s="12"/>
      <c r="FYE106" s="12"/>
      <c r="FYF106" s="12"/>
      <c r="FYG106" s="12"/>
      <c r="FYH106" s="12"/>
      <c r="FYI106" s="12"/>
      <c r="FYJ106" s="12"/>
      <c r="FYK106" s="12"/>
      <c r="FYL106" s="12"/>
      <c r="FYM106" s="12"/>
      <c r="FYN106" s="12"/>
      <c r="FYO106" s="12"/>
      <c r="FYP106" s="12"/>
      <c r="FYQ106" s="12"/>
      <c r="FYR106" s="12"/>
      <c r="FYS106" s="12"/>
      <c r="FYT106" s="12"/>
      <c r="FYU106" s="12"/>
      <c r="FYV106" s="12"/>
      <c r="FYW106" s="12"/>
      <c r="FYX106" s="12"/>
      <c r="FYY106" s="12"/>
      <c r="FYZ106" s="12"/>
      <c r="FZA106" s="12"/>
      <c r="FZB106" s="12"/>
      <c r="FZC106" s="12"/>
      <c r="FZD106" s="12"/>
      <c r="FZE106" s="12"/>
      <c r="FZF106" s="12"/>
      <c r="FZG106" s="12"/>
      <c r="FZH106" s="12"/>
      <c r="FZI106" s="12"/>
      <c r="FZJ106" s="12"/>
      <c r="FZK106" s="12"/>
      <c r="FZL106" s="12"/>
      <c r="FZM106" s="12"/>
      <c r="FZN106" s="12"/>
      <c r="FZO106" s="12"/>
      <c r="FZP106" s="12"/>
      <c r="FZQ106" s="12"/>
      <c r="FZR106" s="12"/>
      <c r="FZS106" s="12"/>
      <c r="FZT106" s="12"/>
      <c r="FZU106" s="12"/>
      <c r="FZV106" s="12"/>
      <c r="FZW106" s="12"/>
      <c r="FZX106" s="12"/>
      <c r="FZY106" s="12"/>
      <c r="FZZ106" s="12"/>
      <c r="GAA106" s="12"/>
      <c r="GAB106" s="12"/>
      <c r="GAC106" s="12"/>
      <c r="GAD106" s="12"/>
      <c r="GAE106" s="12"/>
      <c r="GAF106" s="12"/>
      <c r="GAG106" s="12"/>
      <c r="GAH106" s="12"/>
      <c r="GAI106" s="12"/>
      <c r="GAJ106" s="12"/>
      <c r="GAK106" s="12"/>
      <c r="GAL106" s="12"/>
      <c r="GAM106" s="12"/>
      <c r="GAN106" s="12"/>
      <c r="GAO106" s="12"/>
      <c r="GAP106" s="12"/>
      <c r="GAQ106" s="12"/>
      <c r="GAR106" s="12"/>
      <c r="GAS106" s="12"/>
      <c r="GAT106" s="12"/>
      <c r="GAU106" s="12"/>
      <c r="GAV106" s="12"/>
      <c r="GAW106" s="12"/>
      <c r="GAX106" s="12"/>
      <c r="GAY106" s="12"/>
      <c r="GAZ106" s="12"/>
      <c r="GBA106" s="12"/>
      <c r="GBB106" s="12"/>
      <c r="GBC106" s="12"/>
      <c r="GBD106" s="12"/>
      <c r="GBE106" s="12"/>
      <c r="GBF106" s="12"/>
      <c r="GBG106" s="12"/>
      <c r="GBH106" s="12"/>
      <c r="GBI106" s="12"/>
      <c r="GBJ106" s="12"/>
      <c r="GBK106" s="12"/>
      <c r="GBL106" s="12"/>
      <c r="GBM106" s="12"/>
      <c r="GBN106" s="12"/>
      <c r="GBO106" s="12"/>
      <c r="GBP106" s="12"/>
      <c r="GBQ106" s="12"/>
      <c r="GBR106" s="12"/>
      <c r="GBS106" s="12"/>
      <c r="GBT106" s="12"/>
      <c r="GBU106" s="12"/>
      <c r="GBV106" s="12"/>
      <c r="GBW106" s="12"/>
      <c r="GBX106" s="12"/>
      <c r="GBY106" s="12"/>
      <c r="GBZ106" s="12"/>
      <c r="GCA106" s="12"/>
      <c r="GCB106" s="12"/>
      <c r="GCC106" s="12"/>
      <c r="GCD106" s="12"/>
      <c r="GCE106" s="12"/>
      <c r="GCF106" s="12"/>
      <c r="GCG106" s="12"/>
      <c r="GCH106" s="12"/>
      <c r="GCI106" s="12"/>
      <c r="GCJ106" s="12"/>
      <c r="GCK106" s="12"/>
      <c r="GCL106" s="12"/>
      <c r="GCM106" s="12"/>
      <c r="GCN106" s="12"/>
      <c r="GCO106" s="12"/>
      <c r="GCP106" s="12"/>
      <c r="GCQ106" s="12"/>
      <c r="GCR106" s="12"/>
      <c r="GCS106" s="12"/>
      <c r="GCT106" s="12"/>
      <c r="GCU106" s="12"/>
      <c r="GCV106" s="12"/>
      <c r="GCW106" s="12"/>
      <c r="GCX106" s="12"/>
      <c r="GCY106" s="12"/>
      <c r="GCZ106" s="12"/>
      <c r="GDA106" s="12"/>
      <c r="GDB106" s="12"/>
      <c r="GDC106" s="12"/>
      <c r="GDD106" s="12"/>
      <c r="GDE106" s="12"/>
      <c r="GDF106" s="12"/>
      <c r="GDG106" s="12"/>
      <c r="GDH106" s="12"/>
      <c r="GDI106" s="12"/>
      <c r="GDJ106" s="12"/>
      <c r="GDK106" s="12"/>
      <c r="GDL106" s="12"/>
      <c r="GDM106" s="12"/>
      <c r="GDN106" s="12"/>
      <c r="GDO106" s="12"/>
      <c r="GDP106" s="12"/>
      <c r="GDQ106" s="12"/>
      <c r="GDR106" s="12"/>
      <c r="GDS106" s="12"/>
      <c r="GDT106" s="12"/>
      <c r="GDU106" s="12"/>
      <c r="GDV106" s="12"/>
      <c r="GDW106" s="12"/>
      <c r="GDX106" s="12"/>
      <c r="GDY106" s="12"/>
      <c r="GDZ106" s="12"/>
      <c r="GEA106" s="12"/>
      <c r="GEB106" s="12"/>
      <c r="GEC106" s="12"/>
      <c r="GED106" s="12"/>
      <c r="GEE106" s="12"/>
      <c r="GEF106" s="12"/>
      <c r="GEG106" s="12"/>
      <c r="GEH106" s="12"/>
      <c r="GEI106" s="12"/>
      <c r="GEJ106" s="12"/>
      <c r="GEK106" s="12"/>
      <c r="GEL106" s="12"/>
      <c r="GEM106" s="12"/>
      <c r="GEN106" s="12"/>
      <c r="GEO106" s="12"/>
      <c r="GEP106" s="12"/>
      <c r="GEQ106" s="12"/>
      <c r="GER106" s="12"/>
      <c r="GES106" s="12"/>
      <c r="GET106" s="12"/>
      <c r="GEU106" s="12"/>
      <c r="GEV106" s="12"/>
      <c r="GEW106" s="12"/>
      <c r="GEX106" s="12"/>
      <c r="GEY106" s="12"/>
      <c r="GEZ106" s="12"/>
      <c r="GFA106" s="12"/>
      <c r="GFB106" s="12"/>
      <c r="GFC106" s="12"/>
      <c r="GFD106" s="12"/>
      <c r="GFE106" s="12"/>
      <c r="GFF106" s="12"/>
      <c r="GFG106" s="12"/>
      <c r="GFH106" s="12"/>
      <c r="GFI106" s="12"/>
      <c r="GFJ106" s="12"/>
      <c r="GFK106" s="12"/>
      <c r="GFL106" s="12"/>
      <c r="GFM106" s="12"/>
      <c r="GFN106" s="12"/>
      <c r="GFO106" s="12"/>
      <c r="GFP106" s="12"/>
      <c r="GFQ106" s="12"/>
      <c r="GFR106" s="12"/>
      <c r="GFS106" s="12"/>
      <c r="GFT106" s="12"/>
      <c r="GFU106" s="12"/>
      <c r="GFV106" s="12"/>
      <c r="GFW106" s="12"/>
      <c r="GFX106" s="12"/>
      <c r="GFY106" s="12"/>
      <c r="GFZ106" s="12"/>
      <c r="GGA106" s="12"/>
      <c r="GGB106" s="12"/>
      <c r="GGC106" s="12"/>
      <c r="GGD106" s="12"/>
      <c r="GGE106" s="12"/>
      <c r="GGF106" s="12"/>
      <c r="GGG106" s="12"/>
      <c r="GGH106" s="12"/>
      <c r="GGI106" s="12"/>
      <c r="GGJ106" s="12"/>
      <c r="GGK106" s="12"/>
      <c r="GGL106" s="12"/>
      <c r="GGM106" s="12"/>
      <c r="GGN106" s="12"/>
      <c r="GGO106" s="12"/>
      <c r="GGP106" s="12"/>
      <c r="GGQ106" s="12"/>
      <c r="GGR106" s="12"/>
      <c r="GGS106" s="12"/>
      <c r="GGT106" s="12"/>
      <c r="GGU106" s="12"/>
      <c r="GGV106" s="12"/>
      <c r="GGW106" s="12"/>
      <c r="GGX106" s="12"/>
      <c r="GGY106" s="12"/>
      <c r="GGZ106" s="12"/>
      <c r="GHA106" s="12"/>
      <c r="GHB106" s="12"/>
      <c r="GHC106" s="12"/>
      <c r="GHD106" s="12"/>
      <c r="GHE106" s="12"/>
      <c r="GHF106" s="12"/>
      <c r="GHG106" s="12"/>
      <c r="GHH106" s="12"/>
      <c r="GHI106" s="12"/>
      <c r="GHJ106" s="12"/>
      <c r="GHK106" s="12"/>
      <c r="GHL106" s="12"/>
      <c r="GHM106" s="12"/>
      <c r="GHN106" s="12"/>
      <c r="GHO106" s="12"/>
      <c r="GHP106" s="12"/>
      <c r="GHQ106" s="12"/>
      <c r="GHR106" s="12"/>
      <c r="GHS106" s="12"/>
      <c r="GHT106" s="12"/>
      <c r="GHU106" s="12"/>
      <c r="GHV106" s="12"/>
      <c r="GHW106" s="12"/>
      <c r="GHX106" s="12"/>
      <c r="GHY106" s="12"/>
      <c r="GHZ106" s="12"/>
      <c r="GIA106" s="12"/>
      <c r="GIB106" s="12"/>
      <c r="GIC106" s="12"/>
      <c r="GID106" s="12"/>
      <c r="GIE106" s="12"/>
      <c r="GIF106" s="12"/>
      <c r="GIG106" s="12"/>
      <c r="GIH106" s="12"/>
      <c r="GII106" s="12"/>
      <c r="GIJ106" s="12"/>
      <c r="GIK106" s="12"/>
      <c r="GIL106" s="12"/>
      <c r="GIM106" s="12"/>
      <c r="GIN106" s="12"/>
      <c r="GIO106" s="12"/>
      <c r="GIP106" s="12"/>
      <c r="GIQ106" s="12"/>
      <c r="GIR106" s="12"/>
      <c r="GIS106" s="12"/>
      <c r="GIT106" s="12"/>
      <c r="GIU106" s="12"/>
      <c r="GIV106" s="12"/>
      <c r="GIW106" s="12"/>
      <c r="GIX106" s="12"/>
      <c r="GIY106" s="12"/>
      <c r="GIZ106" s="12"/>
      <c r="GJA106" s="12"/>
      <c r="GJB106" s="12"/>
      <c r="GJC106" s="12"/>
      <c r="GJD106" s="12"/>
      <c r="GJE106" s="12"/>
      <c r="GJF106" s="12"/>
      <c r="GJG106" s="12"/>
      <c r="GJH106" s="12"/>
      <c r="GJI106" s="12"/>
      <c r="GJJ106" s="12"/>
      <c r="GJK106" s="12"/>
      <c r="GJL106" s="12"/>
      <c r="GJM106" s="12"/>
      <c r="GJN106" s="12"/>
      <c r="GJO106" s="12"/>
      <c r="GJP106" s="12"/>
      <c r="GJQ106" s="12"/>
      <c r="GJR106" s="12"/>
      <c r="GJS106" s="12"/>
      <c r="GJT106" s="12"/>
      <c r="GJU106" s="12"/>
      <c r="GJV106" s="12"/>
      <c r="GJW106" s="12"/>
      <c r="GJX106" s="12"/>
      <c r="GJY106" s="12"/>
      <c r="GJZ106" s="12"/>
      <c r="GKA106" s="12"/>
      <c r="GKB106" s="12"/>
      <c r="GKC106" s="12"/>
      <c r="GKD106" s="12"/>
      <c r="GKE106" s="12"/>
      <c r="GKF106" s="12"/>
      <c r="GKG106" s="12"/>
      <c r="GKH106" s="12"/>
      <c r="GKI106" s="12"/>
      <c r="GKJ106" s="12"/>
      <c r="GKK106" s="12"/>
      <c r="GKL106" s="12"/>
      <c r="GKM106" s="12"/>
      <c r="GKN106" s="12"/>
      <c r="GKO106" s="12"/>
      <c r="GKP106" s="12"/>
      <c r="GKQ106" s="12"/>
      <c r="GKR106" s="12"/>
      <c r="GKS106" s="12"/>
      <c r="GKT106" s="12"/>
      <c r="GKU106" s="12"/>
      <c r="GKV106" s="12"/>
      <c r="GKW106" s="12"/>
      <c r="GKX106" s="12"/>
      <c r="GKY106" s="12"/>
      <c r="GKZ106" s="12"/>
      <c r="GLA106" s="12"/>
      <c r="GLB106" s="12"/>
      <c r="GLC106" s="12"/>
      <c r="GLD106" s="12"/>
      <c r="GLE106" s="12"/>
      <c r="GLF106" s="12"/>
      <c r="GLG106" s="12"/>
      <c r="GLH106" s="12"/>
      <c r="GLI106" s="12"/>
      <c r="GLJ106" s="12"/>
      <c r="GLK106" s="12"/>
      <c r="GLL106" s="12"/>
      <c r="GLM106" s="12"/>
      <c r="GLN106" s="12"/>
      <c r="GLO106" s="12"/>
      <c r="GLP106" s="12"/>
      <c r="GLQ106" s="12"/>
      <c r="GLR106" s="12"/>
      <c r="GLS106" s="12"/>
      <c r="GLT106" s="12"/>
      <c r="GLU106" s="12"/>
      <c r="GLV106" s="12"/>
      <c r="GLW106" s="12"/>
      <c r="GLX106" s="12"/>
      <c r="GLY106" s="12"/>
      <c r="GLZ106" s="12"/>
      <c r="GMA106" s="12"/>
      <c r="GMB106" s="12"/>
      <c r="GMC106" s="12"/>
      <c r="GMD106" s="12"/>
      <c r="GME106" s="12"/>
      <c r="GMF106" s="12"/>
      <c r="GMG106" s="12"/>
      <c r="GMH106" s="12"/>
      <c r="GMI106" s="12"/>
      <c r="GMJ106" s="12"/>
      <c r="GMK106" s="12"/>
      <c r="GML106" s="12"/>
      <c r="GMM106" s="12"/>
      <c r="GMN106" s="12"/>
      <c r="GMO106" s="12"/>
      <c r="GMP106" s="12"/>
      <c r="GMQ106" s="12"/>
      <c r="GMR106" s="12"/>
      <c r="GMS106" s="12"/>
      <c r="GMT106" s="12"/>
      <c r="GMU106" s="12"/>
      <c r="GMV106" s="12"/>
      <c r="GMW106" s="12"/>
      <c r="GMX106" s="12"/>
      <c r="GMY106" s="12"/>
      <c r="GMZ106" s="12"/>
      <c r="GNA106" s="12"/>
      <c r="GNB106" s="12"/>
      <c r="GNC106" s="12"/>
      <c r="GND106" s="12"/>
      <c r="GNE106" s="12"/>
      <c r="GNF106" s="12"/>
      <c r="GNG106" s="12"/>
      <c r="GNH106" s="12"/>
      <c r="GNI106" s="12"/>
      <c r="GNJ106" s="12"/>
      <c r="GNK106" s="12"/>
      <c r="GNL106" s="12"/>
      <c r="GNM106" s="12"/>
      <c r="GNN106" s="12"/>
      <c r="GNO106" s="12"/>
      <c r="GNP106" s="12"/>
      <c r="GNQ106" s="12"/>
      <c r="GNR106" s="12"/>
      <c r="GNS106" s="12"/>
      <c r="GNT106" s="12"/>
      <c r="GNU106" s="12"/>
      <c r="GNV106" s="12"/>
      <c r="GNW106" s="12"/>
      <c r="GNX106" s="12"/>
      <c r="GNY106" s="12"/>
      <c r="GNZ106" s="12"/>
      <c r="GOA106" s="12"/>
      <c r="GOB106" s="12"/>
      <c r="GOC106" s="12"/>
      <c r="GOD106" s="12"/>
      <c r="GOE106" s="12"/>
      <c r="GOF106" s="12"/>
      <c r="GOG106" s="12"/>
      <c r="GOH106" s="12"/>
      <c r="GOI106" s="12"/>
      <c r="GOJ106" s="12"/>
      <c r="GOK106" s="12"/>
      <c r="GOL106" s="12"/>
      <c r="GOM106" s="12"/>
      <c r="GON106" s="12"/>
      <c r="GOO106" s="12"/>
      <c r="GOP106" s="12"/>
      <c r="GOQ106" s="12"/>
      <c r="GOR106" s="12"/>
      <c r="GOS106" s="12"/>
      <c r="GOT106" s="12"/>
      <c r="GOU106" s="12"/>
      <c r="GOV106" s="12"/>
      <c r="GOW106" s="12"/>
      <c r="GOX106" s="12"/>
      <c r="GOY106" s="12"/>
      <c r="GOZ106" s="12"/>
      <c r="GPA106" s="12"/>
      <c r="GPB106" s="12"/>
      <c r="GPC106" s="12"/>
      <c r="GPD106" s="12"/>
      <c r="GPE106" s="12"/>
      <c r="GPF106" s="12"/>
      <c r="GPG106" s="12"/>
      <c r="GPH106" s="12"/>
      <c r="GPI106" s="12"/>
      <c r="GPJ106" s="12"/>
      <c r="GPK106" s="12"/>
      <c r="GPL106" s="12"/>
      <c r="GPM106" s="12"/>
      <c r="GPN106" s="12"/>
      <c r="GPO106" s="12"/>
      <c r="GPP106" s="12"/>
      <c r="GPQ106" s="12"/>
      <c r="GPR106" s="12"/>
      <c r="GPS106" s="12"/>
      <c r="GPT106" s="12"/>
      <c r="GPU106" s="12"/>
      <c r="GPV106" s="12"/>
      <c r="GPW106" s="12"/>
      <c r="GPX106" s="12"/>
      <c r="GPY106" s="12"/>
      <c r="GPZ106" s="12"/>
      <c r="GQA106" s="12"/>
      <c r="GQB106" s="12"/>
      <c r="GQC106" s="12"/>
      <c r="GQD106" s="12"/>
      <c r="GQE106" s="12"/>
      <c r="GQF106" s="12"/>
      <c r="GQG106" s="12"/>
      <c r="GQH106" s="12"/>
      <c r="GQI106" s="12"/>
      <c r="GQJ106" s="12"/>
      <c r="GQK106" s="12"/>
      <c r="GQL106" s="12"/>
      <c r="GQM106" s="12"/>
      <c r="GQN106" s="12"/>
      <c r="GQO106" s="12"/>
      <c r="GQP106" s="12"/>
      <c r="GQQ106" s="12"/>
      <c r="GQR106" s="12"/>
      <c r="GQS106" s="12"/>
      <c r="GQT106" s="12"/>
      <c r="GQU106" s="12"/>
      <c r="GQV106" s="12"/>
      <c r="GQW106" s="12"/>
      <c r="GQX106" s="12"/>
      <c r="GQY106" s="12"/>
      <c r="GQZ106" s="12"/>
      <c r="GRA106" s="12"/>
      <c r="GRB106" s="12"/>
      <c r="GRC106" s="12"/>
      <c r="GRD106" s="12"/>
      <c r="GRE106" s="12"/>
      <c r="GRF106" s="12"/>
      <c r="GRG106" s="12"/>
      <c r="GRH106" s="12"/>
      <c r="GRI106" s="12"/>
      <c r="GRJ106" s="12"/>
      <c r="GRK106" s="12"/>
      <c r="GRL106" s="12"/>
      <c r="GRM106" s="12"/>
      <c r="GRN106" s="12"/>
      <c r="GRO106" s="12"/>
      <c r="GRP106" s="12"/>
      <c r="GRQ106" s="12"/>
      <c r="GRR106" s="12"/>
      <c r="GRS106" s="12"/>
      <c r="GRT106" s="12"/>
      <c r="GRU106" s="12"/>
      <c r="GRV106" s="12"/>
      <c r="GRW106" s="12"/>
      <c r="GRX106" s="12"/>
      <c r="GRY106" s="12"/>
      <c r="GRZ106" s="12"/>
      <c r="GSA106" s="12"/>
      <c r="GSB106" s="12"/>
      <c r="GSC106" s="12"/>
      <c r="GSD106" s="12"/>
      <c r="GSE106" s="12"/>
      <c r="GSF106" s="12"/>
      <c r="GSG106" s="12"/>
      <c r="GSH106" s="12"/>
      <c r="GSI106" s="12"/>
      <c r="GSJ106" s="12"/>
      <c r="GSK106" s="12"/>
      <c r="GSL106" s="12"/>
      <c r="GSM106" s="12"/>
      <c r="GSN106" s="12"/>
      <c r="GSO106" s="12"/>
      <c r="GSP106" s="12"/>
      <c r="GSQ106" s="12"/>
      <c r="GSR106" s="12"/>
      <c r="GSS106" s="12"/>
      <c r="GST106" s="12"/>
      <c r="GSU106" s="12"/>
      <c r="GSV106" s="12"/>
      <c r="GSW106" s="12"/>
      <c r="GSX106" s="12"/>
      <c r="GSY106" s="12"/>
      <c r="GSZ106" s="12"/>
      <c r="GTA106" s="12"/>
      <c r="GTB106" s="12"/>
      <c r="GTC106" s="12"/>
      <c r="GTD106" s="12"/>
      <c r="GTE106" s="12"/>
      <c r="GTF106" s="12"/>
      <c r="GTG106" s="12"/>
      <c r="GTH106" s="12"/>
      <c r="GTI106" s="12"/>
      <c r="GTJ106" s="12"/>
      <c r="GTK106" s="12"/>
      <c r="GTL106" s="12"/>
      <c r="GTM106" s="12"/>
      <c r="GTN106" s="12"/>
      <c r="GTO106" s="12"/>
      <c r="GTP106" s="12"/>
      <c r="GTQ106" s="12"/>
      <c r="GTR106" s="12"/>
      <c r="GTS106" s="12"/>
      <c r="GTT106" s="12"/>
      <c r="GTU106" s="12"/>
      <c r="GTV106" s="12"/>
      <c r="GTW106" s="12"/>
      <c r="GTX106" s="12"/>
      <c r="GTY106" s="12"/>
      <c r="GTZ106" s="12"/>
      <c r="GUA106" s="12"/>
      <c r="GUB106" s="12"/>
      <c r="GUC106" s="12"/>
      <c r="GUD106" s="12"/>
      <c r="GUE106" s="12"/>
      <c r="GUF106" s="12"/>
      <c r="GUG106" s="12"/>
      <c r="GUH106" s="12"/>
      <c r="GUI106" s="12"/>
      <c r="GUJ106" s="12"/>
      <c r="GUK106" s="12"/>
      <c r="GUL106" s="12"/>
      <c r="GUM106" s="12"/>
      <c r="GUN106" s="12"/>
      <c r="GUO106" s="12"/>
      <c r="GUP106" s="12"/>
      <c r="GUQ106" s="12"/>
      <c r="GUR106" s="12"/>
      <c r="GUS106" s="12"/>
      <c r="GUT106" s="12"/>
      <c r="GUU106" s="12"/>
      <c r="GUV106" s="12"/>
      <c r="GUW106" s="12"/>
      <c r="GUX106" s="12"/>
      <c r="GUY106" s="12"/>
      <c r="GUZ106" s="12"/>
      <c r="GVA106" s="12"/>
      <c r="GVB106" s="12"/>
      <c r="GVC106" s="12"/>
      <c r="GVD106" s="12"/>
      <c r="GVE106" s="12"/>
      <c r="GVF106" s="12"/>
      <c r="GVG106" s="12"/>
      <c r="GVH106" s="12"/>
      <c r="GVI106" s="12"/>
      <c r="GVJ106" s="12"/>
      <c r="GVK106" s="12"/>
      <c r="GVL106" s="12"/>
      <c r="GVM106" s="12"/>
      <c r="GVN106" s="12"/>
      <c r="GVO106" s="12"/>
      <c r="GVP106" s="12"/>
      <c r="GVQ106" s="12"/>
      <c r="GVR106" s="12"/>
      <c r="GVS106" s="12"/>
      <c r="GVT106" s="12"/>
      <c r="GVU106" s="12"/>
      <c r="GVV106" s="12"/>
      <c r="GVW106" s="12"/>
      <c r="GVX106" s="12"/>
      <c r="GVY106" s="12"/>
      <c r="GVZ106" s="12"/>
      <c r="GWA106" s="12"/>
      <c r="GWB106" s="12"/>
      <c r="GWC106" s="12"/>
      <c r="GWD106" s="12"/>
      <c r="GWE106" s="12"/>
      <c r="GWF106" s="12"/>
      <c r="GWG106" s="12"/>
      <c r="GWH106" s="12"/>
      <c r="GWI106" s="12"/>
      <c r="GWJ106" s="12"/>
      <c r="GWK106" s="12"/>
      <c r="GWL106" s="12"/>
      <c r="GWM106" s="12"/>
      <c r="GWN106" s="12"/>
      <c r="GWO106" s="12"/>
      <c r="GWP106" s="12"/>
      <c r="GWQ106" s="12"/>
      <c r="GWR106" s="12"/>
      <c r="GWS106" s="12"/>
      <c r="GWT106" s="12"/>
      <c r="GWU106" s="12"/>
      <c r="GWV106" s="12"/>
      <c r="GWW106" s="12"/>
      <c r="GWX106" s="12"/>
      <c r="GWY106" s="12"/>
      <c r="GWZ106" s="12"/>
      <c r="GXA106" s="12"/>
      <c r="GXB106" s="12"/>
      <c r="GXC106" s="12"/>
      <c r="GXD106" s="12"/>
      <c r="GXE106" s="12"/>
      <c r="GXF106" s="12"/>
      <c r="GXG106" s="12"/>
      <c r="GXH106" s="12"/>
      <c r="GXI106" s="12"/>
      <c r="GXJ106" s="12"/>
      <c r="GXK106" s="12"/>
      <c r="GXL106" s="12"/>
      <c r="GXM106" s="12"/>
      <c r="GXN106" s="12"/>
      <c r="GXO106" s="12"/>
      <c r="GXP106" s="12"/>
      <c r="GXQ106" s="12"/>
      <c r="GXR106" s="12"/>
      <c r="GXS106" s="12"/>
      <c r="GXT106" s="12"/>
      <c r="GXU106" s="12"/>
      <c r="GXV106" s="12"/>
      <c r="GXW106" s="12"/>
      <c r="GXX106" s="12"/>
      <c r="GXY106" s="12"/>
      <c r="GXZ106" s="12"/>
      <c r="GYA106" s="12"/>
      <c r="GYB106" s="12"/>
      <c r="GYC106" s="12"/>
      <c r="GYD106" s="12"/>
      <c r="GYE106" s="12"/>
      <c r="GYF106" s="12"/>
      <c r="GYG106" s="12"/>
      <c r="GYH106" s="12"/>
      <c r="GYI106" s="12"/>
      <c r="GYJ106" s="12"/>
      <c r="GYK106" s="12"/>
      <c r="GYL106" s="12"/>
      <c r="GYM106" s="12"/>
      <c r="GYN106" s="12"/>
      <c r="GYO106" s="12"/>
      <c r="GYP106" s="12"/>
      <c r="GYQ106" s="12"/>
      <c r="GYR106" s="12"/>
      <c r="GYS106" s="12"/>
      <c r="GYT106" s="12"/>
      <c r="GYU106" s="12"/>
      <c r="GYV106" s="12"/>
      <c r="GYW106" s="12"/>
      <c r="GYX106" s="12"/>
      <c r="GYY106" s="12"/>
      <c r="GYZ106" s="12"/>
      <c r="GZA106" s="12"/>
      <c r="GZB106" s="12"/>
      <c r="GZC106" s="12"/>
      <c r="GZD106" s="12"/>
      <c r="GZE106" s="12"/>
      <c r="GZF106" s="12"/>
      <c r="GZG106" s="12"/>
      <c r="GZH106" s="12"/>
      <c r="GZI106" s="12"/>
      <c r="GZJ106" s="12"/>
      <c r="GZK106" s="12"/>
      <c r="GZL106" s="12"/>
      <c r="GZM106" s="12"/>
      <c r="GZN106" s="12"/>
      <c r="GZO106" s="12"/>
      <c r="GZP106" s="12"/>
      <c r="GZQ106" s="12"/>
      <c r="GZR106" s="12"/>
      <c r="GZS106" s="12"/>
      <c r="GZT106" s="12"/>
      <c r="GZU106" s="12"/>
      <c r="GZV106" s="12"/>
      <c r="GZW106" s="12"/>
      <c r="GZX106" s="12"/>
      <c r="GZY106" s="12"/>
      <c r="GZZ106" s="12"/>
      <c r="HAA106" s="12"/>
      <c r="HAB106" s="12"/>
      <c r="HAC106" s="12"/>
      <c r="HAD106" s="12"/>
      <c r="HAE106" s="12"/>
      <c r="HAF106" s="12"/>
      <c r="HAG106" s="12"/>
      <c r="HAH106" s="12"/>
      <c r="HAI106" s="12"/>
      <c r="HAJ106" s="12"/>
      <c r="HAK106" s="12"/>
      <c r="HAL106" s="12"/>
      <c r="HAM106" s="12"/>
      <c r="HAN106" s="12"/>
      <c r="HAO106" s="12"/>
      <c r="HAP106" s="12"/>
      <c r="HAQ106" s="12"/>
      <c r="HAR106" s="12"/>
      <c r="HAS106" s="12"/>
      <c r="HAT106" s="12"/>
      <c r="HAU106" s="12"/>
      <c r="HAV106" s="12"/>
      <c r="HAW106" s="12"/>
      <c r="HAX106" s="12"/>
      <c r="HAY106" s="12"/>
      <c r="HAZ106" s="12"/>
      <c r="HBA106" s="12"/>
      <c r="HBB106" s="12"/>
      <c r="HBC106" s="12"/>
      <c r="HBD106" s="12"/>
      <c r="HBE106" s="12"/>
      <c r="HBF106" s="12"/>
      <c r="HBG106" s="12"/>
      <c r="HBH106" s="12"/>
      <c r="HBI106" s="12"/>
      <c r="HBJ106" s="12"/>
      <c r="HBK106" s="12"/>
      <c r="HBL106" s="12"/>
      <c r="HBM106" s="12"/>
      <c r="HBN106" s="12"/>
      <c r="HBO106" s="12"/>
      <c r="HBP106" s="12"/>
      <c r="HBQ106" s="12"/>
      <c r="HBR106" s="12"/>
      <c r="HBS106" s="12"/>
      <c r="HBT106" s="12"/>
      <c r="HBU106" s="12"/>
      <c r="HBV106" s="12"/>
      <c r="HBW106" s="12"/>
      <c r="HBX106" s="12"/>
      <c r="HBY106" s="12"/>
      <c r="HBZ106" s="12"/>
      <c r="HCA106" s="12"/>
      <c r="HCB106" s="12"/>
      <c r="HCC106" s="12"/>
      <c r="HCD106" s="12"/>
      <c r="HCE106" s="12"/>
      <c r="HCF106" s="12"/>
      <c r="HCG106" s="12"/>
      <c r="HCH106" s="12"/>
      <c r="HCI106" s="12"/>
      <c r="HCJ106" s="12"/>
      <c r="HCK106" s="12"/>
      <c r="HCL106" s="12"/>
      <c r="HCM106" s="12"/>
      <c r="HCN106" s="12"/>
      <c r="HCO106" s="12"/>
      <c r="HCP106" s="12"/>
      <c r="HCQ106" s="12"/>
      <c r="HCR106" s="12"/>
      <c r="HCS106" s="12"/>
      <c r="HCT106" s="12"/>
      <c r="HCU106" s="12"/>
      <c r="HCV106" s="12"/>
      <c r="HCW106" s="12"/>
      <c r="HCX106" s="12"/>
      <c r="HCY106" s="12"/>
      <c r="HCZ106" s="12"/>
      <c r="HDA106" s="12"/>
      <c r="HDB106" s="12"/>
      <c r="HDC106" s="12"/>
      <c r="HDD106" s="12"/>
      <c r="HDE106" s="12"/>
      <c r="HDF106" s="12"/>
      <c r="HDG106" s="12"/>
      <c r="HDH106" s="12"/>
      <c r="HDI106" s="12"/>
      <c r="HDJ106" s="12"/>
      <c r="HDK106" s="12"/>
      <c r="HDL106" s="12"/>
      <c r="HDM106" s="12"/>
      <c r="HDN106" s="12"/>
      <c r="HDO106" s="12"/>
      <c r="HDP106" s="12"/>
      <c r="HDQ106" s="12"/>
      <c r="HDR106" s="12"/>
      <c r="HDS106" s="12"/>
      <c r="HDT106" s="12"/>
      <c r="HDU106" s="12"/>
      <c r="HDV106" s="12"/>
      <c r="HDW106" s="12"/>
      <c r="HDX106" s="12"/>
      <c r="HDY106" s="12"/>
      <c r="HDZ106" s="12"/>
      <c r="HEA106" s="12"/>
      <c r="HEB106" s="12"/>
      <c r="HEC106" s="12"/>
      <c r="HED106" s="12"/>
      <c r="HEE106" s="12"/>
      <c r="HEF106" s="12"/>
      <c r="HEG106" s="12"/>
      <c r="HEH106" s="12"/>
      <c r="HEI106" s="12"/>
      <c r="HEJ106" s="12"/>
      <c r="HEK106" s="12"/>
      <c r="HEL106" s="12"/>
      <c r="HEM106" s="12"/>
      <c r="HEN106" s="12"/>
      <c r="HEO106" s="12"/>
      <c r="HEP106" s="12"/>
      <c r="HEQ106" s="12"/>
      <c r="HER106" s="12"/>
      <c r="HES106" s="12"/>
      <c r="HET106" s="12"/>
      <c r="HEU106" s="12"/>
      <c r="HEV106" s="12"/>
      <c r="HEW106" s="12"/>
      <c r="HEX106" s="12"/>
      <c r="HEY106" s="12"/>
      <c r="HEZ106" s="12"/>
      <c r="HFA106" s="12"/>
      <c r="HFB106" s="12"/>
      <c r="HFC106" s="12"/>
      <c r="HFD106" s="12"/>
      <c r="HFE106" s="12"/>
      <c r="HFF106" s="12"/>
      <c r="HFG106" s="12"/>
      <c r="HFH106" s="12"/>
      <c r="HFI106" s="12"/>
      <c r="HFJ106" s="12"/>
      <c r="HFK106" s="12"/>
      <c r="HFL106" s="12"/>
      <c r="HFM106" s="12"/>
      <c r="HFN106" s="12"/>
      <c r="HFO106" s="12"/>
      <c r="HFP106" s="12"/>
      <c r="HFQ106" s="12"/>
      <c r="HFR106" s="12"/>
      <c r="HFS106" s="12"/>
      <c r="HFT106" s="12"/>
      <c r="HFU106" s="12"/>
      <c r="HFV106" s="12"/>
      <c r="HFW106" s="12"/>
      <c r="HFX106" s="12"/>
      <c r="HFY106" s="12"/>
      <c r="HFZ106" s="12"/>
      <c r="HGA106" s="12"/>
      <c r="HGB106" s="12"/>
      <c r="HGC106" s="12"/>
      <c r="HGD106" s="12"/>
      <c r="HGE106" s="12"/>
      <c r="HGF106" s="12"/>
      <c r="HGG106" s="12"/>
      <c r="HGH106" s="12"/>
      <c r="HGI106" s="12"/>
      <c r="HGJ106" s="12"/>
      <c r="HGK106" s="12"/>
      <c r="HGL106" s="12"/>
      <c r="HGM106" s="12"/>
      <c r="HGN106" s="12"/>
      <c r="HGO106" s="12"/>
      <c r="HGP106" s="12"/>
      <c r="HGQ106" s="12"/>
      <c r="HGR106" s="12"/>
      <c r="HGS106" s="12"/>
      <c r="HGT106" s="12"/>
      <c r="HGU106" s="12"/>
      <c r="HGV106" s="12"/>
      <c r="HGW106" s="12"/>
      <c r="HGX106" s="12"/>
      <c r="HGY106" s="12"/>
      <c r="HGZ106" s="12"/>
      <c r="HHA106" s="12"/>
      <c r="HHB106" s="12"/>
      <c r="HHC106" s="12"/>
      <c r="HHD106" s="12"/>
      <c r="HHE106" s="12"/>
      <c r="HHF106" s="12"/>
      <c r="HHG106" s="12"/>
      <c r="HHH106" s="12"/>
      <c r="HHI106" s="12"/>
      <c r="HHJ106" s="12"/>
      <c r="HHK106" s="12"/>
      <c r="HHL106" s="12"/>
      <c r="HHM106" s="12"/>
      <c r="HHN106" s="12"/>
      <c r="HHO106" s="12"/>
      <c r="HHP106" s="12"/>
      <c r="HHQ106" s="12"/>
      <c r="HHR106" s="12"/>
      <c r="HHS106" s="12"/>
      <c r="HHT106" s="12"/>
      <c r="HHU106" s="12"/>
      <c r="HHV106" s="12"/>
      <c r="HHW106" s="12"/>
      <c r="HHX106" s="12"/>
      <c r="HHY106" s="12"/>
      <c r="HHZ106" s="12"/>
      <c r="HIA106" s="12"/>
      <c r="HIB106" s="12"/>
      <c r="HIC106" s="12"/>
      <c r="HID106" s="12"/>
      <c r="HIE106" s="12"/>
      <c r="HIF106" s="12"/>
      <c r="HIG106" s="12"/>
      <c r="HIH106" s="12"/>
      <c r="HII106" s="12"/>
      <c r="HIJ106" s="12"/>
      <c r="HIK106" s="12"/>
      <c r="HIL106" s="12"/>
      <c r="HIM106" s="12"/>
      <c r="HIN106" s="12"/>
      <c r="HIO106" s="12"/>
      <c r="HIP106" s="12"/>
      <c r="HIQ106" s="12"/>
      <c r="HIR106" s="12"/>
      <c r="HIS106" s="12"/>
      <c r="HIT106" s="12"/>
      <c r="HIU106" s="12"/>
      <c r="HIV106" s="12"/>
      <c r="HIW106" s="12"/>
      <c r="HIX106" s="12"/>
      <c r="HIY106" s="12"/>
      <c r="HIZ106" s="12"/>
      <c r="HJA106" s="12"/>
      <c r="HJB106" s="12"/>
      <c r="HJC106" s="12"/>
      <c r="HJD106" s="12"/>
      <c r="HJE106" s="12"/>
      <c r="HJF106" s="12"/>
      <c r="HJG106" s="12"/>
      <c r="HJH106" s="12"/>
      <c r="HJI106" s="12"/>
      <c r="HJJ106" s="12"/>
      <c r="HJK106" s="12"/>
      <c r="HJL106" s="12"/>
      <c r="HJM106" s="12"/>
      <c r="HJN106" s="12"/>
      <c r="HJO106" s="12"/>
      <c r="HJP106" s="12"/>
      <c r="HJQ106" s="12"/>
      <c r="HJR106" s="12"/>
      <c r="HJS106" s="12"/>
      <c r="HJT106" s="12"/>
      <c r="HJU106" s="12"/>
      <c r="HJV106" s="12"/>
      <c r="HJW106" s="12"/>
      <c r="HJX106" s="12"/>
      <c r="HJY106" s="12"/>
      <c r="HJZ106" s="12"/>
      <c r="HKA106" s="12"/>
      <c r="HKB106" s="12"/>
      <c r="HKC106" s="12"/>
      <c r="HKD106" s="12"/>
      <c r="HKE106" s="12"/>
      <c r="HKF106" s="12"/>
      <c r="HKG106" s="12"/>
      <c r="HKH106" s="12"/>
      <c r="HKI106" s="12"/>
      <c r="HKJ106" s="12"/>
      <c r="HKK106" s="12"/>
      <c r="HKL106" s="12"/>
      <c r="HKM106" s="12"/>
      <c r="HKN106" s="12"/>
      <c r="HKO106" s="12"/>
      <c r="HKP106" s="12"/>
      <c r="HKQ106" s="12"/>
      <c r="HKR106" s="12"/>
      <c r="HKS106" s="12"/>
      <c r="HKT106" s="12"/>
      <c r="HKU106" s="12"/>
      <c r="HKV106" s="12"/>
      <c r="HKW106" s="12"/>
      <c r="HKX106" s="12"/>
      <c r="HKY106" s="12"/>
      <c r="HKZ106" s="12"/>
      <c r="HLA106" s="12"/>
      <c r="HLB106" s="12"/>
      <c r="HLC106" s="12"/>
      <c r="HLD106" s="12"/>
      <c r="HLE106" s="12"/>
      <c r="HLF106" s="12"/>
      <c r="HLG106" s="12"/>
      <c r="HLH106" s="12"/>
      <c r="HLI106" s="12"/>
      <c r="HLJ106" s="12"/>
      <c r="HLK106" s="12"/>
      <c r="HLL106" s="12"/>
      <c r="HLM106" s="12"/>
      <c r="HLN106" s="12"/>
      <c r="HLO106" s="12"/>
      <c r="HLP106" s="12"/>
      <c r="HLQ106" s="12"/>
      <c r="HLR106" s="12"/>
      <c r="HLS106" s="12"/>
      <c r="HLT106" s="12"/>
      <c r="HLU106" s="12"/>
      <c r="HLV106" s="12"/>
      <c r="HLW106" s="12"/>
      <c r="HLX106" s="12"/>
      <c r="HLY106" s="12"/>
      <c r="HLZ106" s="12"/>
      <c r="HMA106" s="12"/>
      <c r="HMB106" s="12"/>
      <c r="HMC106" s="12"/>
      <c r="HMD106" s="12"/>
      <c r="HME106" s="12"/>
      <c r="HMF106" s="12"/>
      <c r="HMG106" s="12"/>
      <c r="HMH106" s="12"/>
      <c r="HMI106" s="12"/>
      <c r="HMJ106" s="12"/>
      <c r="HMK106" s="12"/>
      <c r="HML106" s="12"/>
      <c r="HMM106" s="12"/>
      <c r="HMN106" s="12"/>
      <c r="HMO106" s="12"/>
      <c r="HMP106" s="12"/>
      <c r="HMQ106" s="12"/>
      <c r="HMR106" s="12"/>
      <c r="HMS106" s="12"/>
      <c r="HMT106" s="12"/>
      <c r="HMU106" s="12"/>
      <c r="HMV106" s="12"/>
      <c r="HMW106" s="12"/>
      <c r="HMX106" s="12"/>
      <c r="HMY106" s="12"/>
      <c r="HMZ106" s="12"/>
      <c r="HNA106" s="12"/>
      <c r="HNB106" s="12"/>
      <c r="HNC106" s="12"/>
      <c r="HND106" s="12"/>
      <c r="HNE106" s="12"/>
      <c r="HNF106" s="12"/>
      <c r="HNG106" s="12"/>
      <c r="HNH106" s="12"/>
      <c r="HNI106" s="12"/>
      <c r="HNJ106" s="12"/>
      <c r="HNK106" s="12"/>
      <c r="HNL106" s="12"/>
      <c r="HNM106" s="12"/>
      <c r="HNN106" s="12"/>
      <c r="HNO106" s="12"/>
      <c r="HNP106" s="12"/>
      <c r="HNQ106" s="12"/>
      <c r="HNR106" s="12"/>
      <c r="HNS106" s="12"/>
      <c r="HNT106" s="12"/>
      <c r="HNU106" s="12"/>
      <c r="HNV106" s="12"/>
      <c r="HNW106" s="12"/>
      <c r="HNX106" s="12"/>
      <c r="HNY106" s="12"/>
      <c r="HNZ106" s="12"/>
      <c r="HOA106" s="12"/>
      <c r="HOB106" s="12"/>
      <c r="HOC106" s="12"/>
      <c r="HOD106" s="12"/>
      <c r="HOE106" s="12"/>
      <c r="HOF106" s="12"/>
      <c r="HOG106" s="12"/>
      <c r="HOH106" s="12"/>
      <c r="HOI106" s="12"/>
      <c r="HOJ106" s="12"/>
      <c r="HOK106" s="12"/>
      <c r="HOL106" s="12"/>
      <c r="HOM106" s="12"/>
      <c r="HON106" s="12"/>
      <c r="HOO106" s="12"/>
      <c r="HOP106" s="12"/>
      <c r="HOQ106" s="12"/>
      <c r="HOR106" s="12"/>
      <c r="HOS106" s="12"/>
      <c r="HOT106" s="12"/>
      <c r="HOU106" s="12"/>
      <c r="HOV106" s="12"/>
      <c r="HOW106" s="12"/>
      <c r="HOX106" s="12"/>
      <c r="HOY106" s="12"/>
      <c r="HOZ106" s="12"/>
      <c r="HPA106" s="12"/>
      <c r="HPB106" s="12"/>
      <c r="HPC106" s="12"/>
      <c r="HPD106" s="12"/>
      <c r="HPE106" s="12"/>
      <c r="HPF106" s="12"/>
      <c r="HPG106" s="12"/>
      <c r="HPH106" s="12"/>
      <c r="HPI106" s="12"/>
      <c r="HPJ106" s="12"/>
      <c r="HPK106" s="12"/>
      <c r="HPL106" s="12"/>
      <c r="HPM106" s="12"/>
      <c r="HPN106" s="12"/>
      <c r="HPO106" s="12"/>
      <c r="HPP106" s="12"/>
      <c r="HPQ106" s="12"/>
      <c r="HPR106" s="12"/>
      <c r="HPS106" s="12"/>
      <c r="HPT106" s="12"/>
      <c r="HPU106" s="12"/>
      <c r="HPV106" s="12"/>
      <c r="HPW106" s="12"/>
      <c r="HPX106" s="12"/>
      <c r="HPY106" s="12"/>
      <c r="HPZ106" s="12"/>
      <c r="HQA106" s="12"/>
      <c r="HQB106" s="12"/>
      <c r="HQC106" s="12"/>
      <c r="HQD106" s="12"/>
      <c r="HQE106" s="12"/>
      <c r="HQF106" s="12"/>
      <c r="HQG106" s="12"/>
      <c r="HQH106" s="12"/>
      <c r="HQI106" s="12"/>
      <c r="HQJ106" s="12"/>
      <c r="HQK106" s="12"/>
      <c r="HQL106" s="12"/>
      <c r="HQM106" s="12"/>
      <c r="HQN106" s="12"/>
      <c r="HQO106" s="12"/>
      <c r="HQP106" s="12"/>
      <c r="HQQ106" s="12"/>
      <c r="HQR106" s="12"/>
      <c r="HQS106" s="12"/>
      <c r="HQT106" s="12"/>
      <c r="HQU106" s="12"/>
      <c r="HQV106" s="12"/>
      <c r="HQW106" s="12"/>
      <c r="HQX106" s="12"/>
      <c r="HQY106" s="12"/>
      <c r="HQZ106" s="12"/>
      <c r="HRA106" s="12"/>
      <c r="HRB106" s="12"/>
      <c r="HRC106" s="12"/>
      <c r="HRD106" s="12"/>
      <c r="HRE106" s="12"/>
      <c r="HRF106" s="12"/>
      <c r="HRG106" s="12"/>
      <c r="HRH106" s="12"/>
      <c r="HRI106" s="12"/>
      <c r="HRJ106" s="12"/>
      <c r="HRK106" s="12"/>
      <c r="HRL106" s="12"/>
      <c r="HRM106" s="12"/>
      <c r="HRN106" s="12"/>
      <c r="HRO106" s="12"/>
      <c r="HRP106" s="12"/>
      <c r="HRQ106" s="12"/>
      <c r="HRR106" s="12"/>
      <c r="HRS106" s="12"/>
      <c r="HRT106" s="12"/>
      <c r="HRU106" s="12"/>
      <c r="HRV106" s="12"/>
      <c r="HRW106" s="12"/>
      <c r="HRX106" s="12"/>
      <c r="HRY106" s="12"/>
      <c r="HRZ106" s="12"/>
      <c r="HSA106" s="12"/>
      <c r="HSB106" s="12"/>
      <c r="HSC106" s="12"/>
      <c r="HSD106" s="12"/>
      <c r="HSE106" s="12"/>
      <c r="HSF106" s="12"/>
      <c r="HSG106" s="12"/>
      <c r="HSH106" s="12"/>
      <c r="HSI106" s="12"/>
      <c r="HSJ106" s="12"/>
      <c r="HSK106" s="12"/>
      <c r="HSL106" s="12"/>
      <c r="HSM106" s="12"/>
      <c r="HSN106" s="12"/>
      <c r="HSO106" s="12"/>
      <c r="HSP106" s="12"/>
      <c r="HSQ106" s="12"/>
      <c r="HSR106" s="12"/>
      <c r="HSS106" s="12"/>
      <c r="HST106" s="12"/>
      <c r="HSU106" s="12"/>
      <c r="HSV106" s="12"/>
      <c r="HSW106" s="12"/>
      <c r="HSX106" s="12"/>
      <c r="HSY106" s="12"/>
      <c r="HSZ106" s="12"/>
      <c r="HTA106" s="12"/>
      <c r="HTB106" s="12"/>
      <c r="HTC106" s="12"/>
      <c r="HTD106" s="12"/>
      <c r="HTE106" s="12"/>
      <c r="HTF106" s="12"/>
      <c r="HTG106" s="12"/>
      <c r="HTH106" s="12"/>
      <c r="HTI106" s="12"/>
      <c r="HTJ106" s="12"/>
      <c r="HTK106" s="12"/>
      <c r="HTL106" s="12"/>
      <c r="HTM106" s="12"/>
      <c r="HTN106" s="12"/>
      <c r="HTO106" s="12"/>
      <c r="HTP106" s="12"/>
      <c r="HTQ106" s="12"/>
      <c r="HTR106" s="12"/>
      <c r="HTS106" s="12"/>
      <c r="HTT106" s="12"/>
      <c r="HTU106" s="12"/>
      <c r="HTV106" s="12"/>
      <c r="HTW106" s="12"/>
      <c r="HTX106" s="12"/>
      <c r="HTY106" s="12"/>
      <c r="HTZ106" s="12"/>
      <c r="HUA106" s="12"/>
      <c r="HUB106" s="12"/>
      <c r="HUC106" s="12"/>
      <c r="HUD106" s="12"/>
      <c r="HUE106" s="12"/>
      <c r="HUF106" s="12"/>
      <c r="HUG106" s="12"/>
      <c r="HUH106" s="12"/>
      <c r="HUI106" s="12"/>
      <c r="HUJ106" s="12"/>
      <c r="HUK106" s="12"/>
      <c r="HUL106" s="12"/>
      <c r="HUM106" s="12"/>
      <c r="HUN106" s="12"/>
      <c r="HUO106" s="12"/>
      <c r="HUP106" s="12"/>
      <c r="HUQ106" s="12"/>
      <c r="HUR106" s="12"/>
      <c r="HUS106" s="12"/>
      <c r="HUT106" s="12"/>
      <c r="HUU106" s="12"/>
      <c r="HUV106" s="12"/>
      <c r="HUW106" s="12"/>
      <c r="HUX106" s="12"/>
      <c r="HUY106" s="12"/>
      <c r="HUZ106" s="12"/>
      <c r="HVA106" s="12"/>
      <c r="HVB106" s="12"/>
      <c r="HVC106" s="12"/>
      <c r="HVD106" s="12"/>
      <c r="HVE106" s="12"/>
      <c r="HVF106" s="12"/>
      <c r="HVG106" s="12"/>
      <c r="HVH106" s="12"/>
      <c r="HVI106" s="12"/>
      <c r="HVJ106" s="12"/>
      <c r="HVK106" s="12"/>
      <c r="HVL106" s="12"/>
      <c r="HVM106" s="12"/>
      <c r="HVN106" s="12"/>
      <c r="HVO106" s="12"/>
      <c r="HVP106" s="12"/>
      <c r="HVQ106" s="12"/>
      <c r="HVR106" s="12"/>
      <c r="HVS106" s="12"/>
      <c r="HVT106" s="12"/>
      <c r="HVU106" s="12"/>
      <c r="HVV106" s="12"/>
      <c r="HVW106" s="12"/>
      <c r="HVX106" s="12"/>
      <c r="HVY106" s="12"/>
      <c r="HVZ106" s="12"/>
      <c r="HWA106" s="12"/>
      <c r="HWB106" s="12"/>
      <c r="HWC106" s="12"/>
      <c r="HWD106" s="12"/>
      <c r="HWE106" s="12"/>
      <c r="HWF106" s="12"/>
      <c r="HWG106" s="12"/>
      <c r="HWH106" s="12"/>
      <c r="HWI106" s="12"/>
      <c r="HWJ106" s="12"/>
      <c r="HWK106" s="12"/>
      <c r="HWL106" s="12"/>
      <c r="HWM106" s="12"/>
      <c r="HWN106" s="12"/>
      <c r="HWO106" s="12"/>
      <c r="HWP106" s="12"/>
      <c r="HWQ106" s="12"/>
      <c r="HWR106" s="12"/>
      <c r="HWS106" s="12"/>
      <c r="HWT106" s="12"/>
      <c r="HWU106" s="12"/>
      <c r="HWV106" s="12"/>
      <c r="HWW106" s="12"/>
      <c r="HWX106" s="12"/>
      <c r="HWY106" s="12"/>
      <c r="HWZ106" s="12"/>
      <c r="HXA106" s="12"/>
      <c r="HXB106" s="12"/>
      <c r="HXC106" s="12"/>
      <c r="HXD106" s="12"/>
      <c r="HXE106" s="12"/>
      <c r="HXF106" s="12"/>
      <c r="HXG106" s="12"/>
      <c r="HXH106" s="12"/>
      <c r="HXI106" s="12"/>
      <c r="HXJ106" s="12"/>
      <c r="HXK106" s="12"/>
      <c r="HXL106" s="12"/>
      <c r="HXM106" s="12"/>
      <c r="HXN106" s="12"/>
      <c r="HXO106" s="12"/>
      <c r="HXP106" s="12"/>
      <c r="HXQ106" s="12"/>
      <c r="HXR106" s="12"/>
      <c r="HXS106" s="12"/>
      <c r="HXT106" s="12"/>
      <c r="HXU106" s="12"/>
      <c r="HXV106" s="12"/>
      <c r="HXW106" s="12"/>
      <c r="HXX106" s="12"/>
      <c r="HXY106" s="12"/>
      <c r="HXZ106" s="12"/>
      <c r="HYA106" s="12"/>
      <c r="HYB106" s="12"/>
      <c r="HYC106" s="12"/>
      <c r="HYD106" s="12"/>
      <c r="HYE106" s="12"/>
      <c r="HYF106" s="12"/>
      <c r="HYG106" s="12"/>
      <c r="HYH106" s="12"/>
      <c r="HYI106" s="12"/>
      <c r="HYJ106" s="12"/>
      <c r="HYK106" s="12"/>
      <c r="HYL106" s="12"/>
      <c r="HYM106" s="12"/>
      <c r="HYN106" s="12"/>
      <c r="HYO106" s="12"/>
      <c r="HYP106" s="12"/>
      <c r="HYQ106" s="12"/>
      <c r="HYR106" s="12"/>
      <c r="HYS106" s="12"/>
      <c r="HYT106" s="12"/>
      <c r="HYU106" s="12"/>
      <c r="HYV106" s="12"/>
      <c r="HYW106" s="12"/>
      <c r="HYX106" s="12"/>
      <c r="HYY106" s="12"/>
      <c r="HYZ106" s="12"/>
      <c r="HZA106" s="12"/>
      <c r="HZB106" s="12"/>
      <c r="HZC106" s="12"/>
      <c r="HZD106" s="12"/>
      <c r="HZE106" s="12"/>
      <c r="HZF106" s="12"/>
      <c r="HZG106" s="12"/>
      <c r="HZH106" s="12"/>
      <c r="HZI106" s="12"/>
      <c r="HZJ106" s="12"/>
      <c r="HZK106" s="12"/>
      <c r="HZL106" s="12"/>
      <c r="HZM106" s="12"/>
      <c r="HZN106" s="12"/>
      <c r="HZO106" s="12"/>
      <c r="HZP106" s="12"/>
      <c r="HZQ106" s="12"/>
      <c r="HZR106" s="12"/>
      <c r="HZS106" s="12"/>
      <c r="HZT106" s="12"/>
      <c r="HZU106" s="12"/>
      <c r="HZV106" s="12"/>
      <c r="HZW106" s="12"/>
      <c r="HZX106" s="12"/>
      <c r="HZY106" s="12"/>
      <c r="HZZ106" s="12"/>
      <c r="IAA106" s="12"/>
      <c r="IAB106" s="12"/>
      <c r="IAC106" s="12"/>
      <c r="IAD106" s="12"/>
      <c r="IAE106" s="12"/>
      <c r="IAF106" s="12"/>
      <c r="IAG106" s="12"/>
      <c r="IAH106" s="12"/>
      <c r="IAI106" s="12"/>
      <c r="IAJ106" s="12"/>
      <c r="IAK106" s="12"/>
      <c r="IAL106" s="12"/>
      <c r="IAM106" s="12"/>
      <c r="IAN106" s="12"/>
      <c r="IAO106" s="12"/>
      <c r="IAP106" s="12"/>
      <c r="IAQ106" s="12"/>
      <c r="IAR106" s="12"/>
      <c r="IAS106" s="12"/>
      <c r="IAT106" s="12"/>
      <c r="IAU106" s="12"/>
      <c r="IAV106" s="12"/>
      <c r="IAW106" s="12"/>
      <c r="IAX106" s="12"/>
      <c r="IAY106" s="12"/>
      <c r="IAZ106" s="12"/>
      <c r="IBA106" s="12"/>
      <c r="IBB106" s="12"/>
      <c r="IBC106" s="12"/>
      <c r="IBD106" s="12"/>
      <c r="IBE106" s="12"/>
      <c r="IBF106" s="12"/>
      <c r="IBG106" s="12"/>
      <c r="IBH106" s="12"/>
      <c r="IBI106" s="12"/>
      <c r="IBJ106" s="12"/>
      <c r="IBK106" s="12"/>
      <c r="IBL106" s="12"/>
      <c r="IBM106" s="12"/>
      <c r="IBN106" s="12"/>
      <c r="IBO106" s="12"/>
      <c r="IBP106" s="12"/>
      <c r="IBQ106" s="12"/>
      <c r="IBR106" s="12"/>
      <c r="IBS106" s="12"/>
      <c r="IBT106" s="12"/>
      <c r="IBU106" s="12"/>
      <c r="IBV106" s="12"/>
      <c r="IBW106" s="12"/>
      <c r="IBX106" s="12"/>
      <c r="IBY106" s="12"/>
      <c r="IBZ106" s="12"/>
      <c r="ICA106" s="12"/>
      <c r="ICB106" s="12"/>
      <c r="ICC106" s="12"/>
      <c r="ICD106" s="12"/>
      <c r="ICE106" s="12"/>
      <c r="ICF106" s="12"/>
      <c r="ICG106" s="12"/>
      <c r="ICH106" s="12"/>
      <c r="ICI106" s="12"/>
      <c r="ICJ106" s="12"/>
      <c r="ICK106" s="12"/>
      <c r="ICL106" s="12"/>
      <c r="ICM106" s="12"/>
      <c r="ICN106" s="12"/>
      <c r="ICO106" s="12"/>
      <c r="ICP106" s="12"/>
      <c r="ICQ106" s="12"/>
      <c r="ICR106" s="12"/>
      <c r="ICS106" s="12"/>
      <c r="ICT106" s="12"/>
      <c r="ICU106" s="12"/>
      <c r="ICV106" s="12"/>
      <c r="ICW106" s="12"/>
      <c r="ICX106" s="12"/>
      <c r="ICY106" s="12"/>
      <c r="ICZ106" s="12"/>
      <c r="IDA106" s="12"/>
      <c r="IDB106" s="12"/>
      <c r="IDC106" s="12"/>
      <c r="IDD106" s="12"/>
      <c r="IDE106" s="12"/>
      <c r="IDF106" s="12"/>
      <c r="IDG106" s="12"/>
      <c r="IDH106" s="12"/>
      <c r="IDI106" s="12"/>
      <c r="IDJ106" s="12"/>
      <c r="IDK106" s="12"/>
      <c r="IDL106" s="12"/>
      <c r="IDM106" s="12"/>
      <c r="IDN106" s="12"/>
      <c r="IDO106" s="12"/>
      <c r="IDP106" s="12"/>
      <c r="IDQ106" s="12"/>
      <c r="IDR106" s="12"/>
      <c r="IDS106" s="12"/>
      <c r="IDT106" s="12"/>
      <c r="IDU106" s="12"/>
      <c r="IDV106" s="12"/>
      <c r="IDW106" s="12"/>
      <c r="IDX106" s="12"/>
      <c r="IDY106" s="12"/>
      <c r="IDZ106" s="12"/>
      <c r="IEA106" s="12"/>
      <c r="IEB106" s="12"/>
      <c r="IEC106" s="12"/>
      <c r="IED106" s="12"/>
      <c r="IEE106" s="12"/>
      <c r="IEF106" s="12"/>
      <c r="IEG106" s="12"/>
      <c r="IEH106" s="12"/>
      <c r="IEI106" s="12"/>
      <c r="IEJ106" s="12"/>
      <c r="IEK106" s="12"/>
      <c r="IEL106" s="12"/>
      <c r="IEM106" s="12"/>
      <c r="IEN106" s="12"/>
      <c r="IEO106" s="12"/>
      <c r="IEP106" s="12"/>
      <c r="IEQ106" s="12"/>
      <c r="IER106" s="12"/>
      <c r="IES106" s="12"/>
      <c r="IET106" s="12"/>
      <c r="IEU106" s="12"/>
      <c r="IEV106" s="12"/>
      <c r="IEW106" s="12"/>
      <c r="IEX106" s="12"/>
      <c r="IEY106" s="12"/>
      <c r="IEZ106" s="12"/>
      <c r="IFA106" s="12"/>
      <c r="IFB106" s="12"/>
      <c r="IFC106" s="12"/>
      <c r="IFD106" s="12"/>
      <c r="IFE106" s="12"/>
      <c r="IFF106" s="12"/>
      <c r="IFG106" s="12"/>
      <c r="IFH106" s="12"/>
      <c r="IFI106" s="12"/>
      <c r="IFJ106" s="12"/>
      <c r="IFK106" s="12"/>
      <c r="IFL106" s="12"/>
      <c r="IFM106" s="12"/>
      <c r="IFN106" s="12"/>
      <c r="IFO106" s="12"/>
      <c r="IFP106" s="12"/>
      <c r="IFQ106" s="12"/>
      <c r="IFR106" s="12"/>
      <c r="IFS106" s="12"/>
      <c r="IFT106" s="12"/>
      <c r="IFU106" s="12"/>
      <c r="IFV106" s="12"/>
      <c r="IFW106" s="12"/>
      <c r="IFX106" s="12"/>
      <c r="IFY106" s="12"/>
      <c r="IFZ106" s="12"/>
      <c r="IGA106" s="12"/>
      <c r="IGB106" s="12"/>
      <c r="IGC106" s="12"/>
      <c r="IGD106" s="12"/>
      <c r="IGE106" s="12"/>
      <c r="IGF106" s="12"/>
      <c r="IGG106" s="12"/>
      <c r="IGH106" s="12"/>
      <c r="IGI106" s="12"/>
      <c r="IGJ106" s="12"/>
      <c r="IGK106" s="12"/>
      <c r="IGL106" s="12"/>
      <c r="IGM106" s="12"/>
      <c r="IGN106" s="12"/>
      <c r="IGO106" s="12"/>
      <c r="IGP106" s="12"/>
      <c r="IGQ106" s="12"/>
      <c r="IGR106" s="12"/>
      <c r="IGS106" s="12"/>
      <c r="IGT106" s="12"/>
      <c r="IGU106" s="12"/>
      <c r="IGV106" s="12"/>
      <c r="IGW106" s="12"/>
      <c r="IGX106" s="12"/>
      <c r="IGY106" s="12"/>
      <c r="IGZ106" s="12"/>
      <c r="IHA106" s="12"/>
      <c r="IHB106" s="12"/>
      <c r="IHC106" s="12"/>
      <c r="IHD106" s="12"/>
      <c r="IHE106" s="12"/>
      <c r="IHF106" s="12"/>
      <c r="IHG106" s="12"/>
      <c r="IHH106" s="12"/>
      <c r="IHI106" s="12"/>
      <c r="IHJ106" s="12"/>
      <c r="IHK106" s="12"/>
      <c r="IHL106" s="12"/>
      <c r="IHM106" s="12"/>
      <c r="IHN106" s="12"/>
      <c r="IHO106" s="12"/>
      <c r="IHP106" s="12"/>
      <c r="IHQ106" s="12"/>
      <c r="IHR106" s="12"/>
      <c r="IHS106" s="12"/>
      <c r="IHT106" s="12"/>
      <c r="IHU106" s="12"/>
      <c r="IHV106" s="12"/>
      <c r="IHW106" s="12"/>
      <c r="IHX106" s="12"/>
      <c r="IHY106" s="12"/>
      <c r="IHZ106" s="12"/>
      <c r="IIA106" s="12"/>
      <c r="IIB106" s="12"/>
      <c r="IIC106" s="12"/>
      <c r="IID106" s="12"/>
      <c r="IIE106" s="12"/>
      <c r="IIF106" s="12"/>
      <c r="IIG106" s="12"/>
      <c r="IIH106" s="12"/>
      <c r="III106" s="12"/>
      <c r="IIJ106" s="12"/>
      <c r="IIK106" s="12"/>
      <c r="IIL106" s="12"/>
      <c r="IIM106" s="12"/>
      <c r="IIN106" s="12"/>
      <c r="IIO106" s="12"/>
      <c r="IIP106" s="12"/>
      <c r="IIQ106" s="12"/>
      <c r="IIR106" s="12"/>
      <c r="IIS106" s="12"/>
      <c r="IIT106" s="12"/>
      <c r="IIU106" s="12"/>
      <c r="IIV106" s="12"/>
      <c r="IIW106" s="12"/>
      <c r="IIX106" s="12"/>
      <c r="IIY106" s="12"/>
      <c r="IIZ106" s="12"/>
      <c r="IJA106" s="12"/>
      <c r="IJB106" s="12"/>
      <c r="IJC106" s="12"/>
      <c r="IJD106" s="12"/>
      <c r="IJE106" s="12"/>
      <c r="IJF106" s="12"/>
      <c r="IJG106" s="12"/>
      <c r="IJH106" s="12"/>
      <c r="IJI106" s="12"/>
      <c r="IJJ106" s="12"/>
      <c r="IJK106" s="12"/>
      <c r="IJL106" s="12"/>
      <c r="IJM106" s="12"/>
      <c r="IJN106" s="12"/>
      <c r="IJO106" s="12"/>
      <c r="IJP106" s="12"/>
      <c r="IJQ106" s="12"/>
      <c r="IJR106" s="12"/>
      <c r="IJS106" s="12"/>
      <c r="IJT106" s="12"/>
      <c r="IJU106" s="12"/>
      <c r="IJV106" s="12"/>
      <c r="IJW106" s="12"/>
      <c r="IJX106" s="12"/>
      <c r="IJY106" s="12"/>
      <c r="IJZ106" s="12"/>
      <c r="IKA106" s="12"/>
      <c r="IKB106" s="12"/>
      <c r="IKC106" s="12"/>
      <c r="IKD106" s="12"/>
      <c r="IKE106" s="12"/>
      <c r="IKF106" s="12"/>
      <c r="IKG106" s="12"/>
      <c r="IKH106" s="12"/>
      <c r="IKI106" s="12"/>
      <c r="IKJ106" s="12"/>
      <c r="IKK106" s="12"/>
      <c r="IKL106" s="12"/>
      <c r="IKM106" s="12"/>
      <c r="IKN106" s="12"/>
      <c r="IKO106" s="12"/>
      <c r="IKP106" s="12"/>
      <c r="IKQ106" s="12"/>
      <c r="IKR106" s="12"/>
      <c r="IKS106" s="12"/>
      <c r="IKT106" s="12"/>
      <c r="IKU106" s="12"/>
      <c r="IKV106" s="12"/>
      <c r="IKW106" s="12"/>
      <c r="IKX106" s="12"/>
      <c r="IKY106" s="12"/>
      <c r="IKZ106" s="12"/>
      <c r="ILA106" s="12"/>
      <c r="ILB106" s="12"/>
      <c r="ILC106" s="12"/>
      <c r="ILD106" s="12"/>
      <c r="ILE106" s="12"/>
      <c r="ILF106" s="12"/>
      <c r="ILG106" s="12"/>
      <c r="ILH106" s="12"/>
      <c r="ILI106" s="12"/>
      <c r="ILJ106" s="12"/>
      <c r="ILK106" s="12"/>
      <c r="ILL106" s="12"/>
      <c r="ILM106" s="12"/>
      <c r="ILN106" s="12"/>
      <c r="ILO106" s="12"/>
      <c r="ILP106" s="12"/>
      <c r="ILQ106" s="12"/>
      <c r="ILR106" s="12"/>
      <c r="ILS106" s="12"/>
      <c r="ILT106" s="12"/>
      <c r="ILU106" s="12"/>
      <c r="ILV106" s="12"/>
      <c r="ILW106" s="12"/>
      <c r="ILX106" s="12"/>
      <c r="ILY106" s="12"/>
      <c r="ILZ106" s="12"/>
      <c r="IMA106" s="12"/>
      <c r="IMB106" s="12"/>
      <c r="IMC106" s="12"/>
      <c r="IMD106" s="12"/>
      <c r="IME106" s="12"/>
      <c r="IMF106" s="12"/>
      <c r="IMG106" s="12"/>
      <c r="IMH106" s="12"/>
      <c r="IMI106" s="12"/>
      <c r="IMJ106" s="12"/>
      <c r="IMK106" s="12"/>
      <c r="IML106" s="12"/>
      <c r="IMM106" s="12"/>
      <c r="IMN106" s="12"/>
      <c r="IMO106" s="12"/>
      <c r="IMP106" s="12"/>
      <c r="IMQ106" s="12"/>
      <c r="IMR106" s="12"/>
      <c r="IMS106" s="12"/>
      <c r="IMT106" s="12"/>
      <c r="IMU106" s="12"/>
      <c r="IMV106" s="12"/>
      <c r="IMW106" s="12"/>
      <c r="IMX106" s="12"/>
      <c r="IMY106" s="12"/>
      <c r="IMZ106" s="12"/>
      <c r="INA106" s="12"/>
      <c r="INB106" s="12"/>
      <c r="INC106" s="12"/>
      <c r="IND106" s="12"/>
      <c r="INE106" s="12"/>
      <c r="INF106" s="12"/>
      <c r="ING106" s="12"/>
      <c r="INH106" s="12"/>
      <c r="INI106" s="12"/>
      <c r="INJ106" s="12"/>
      <c r="INK106" s="12"/>
      <c r="INL106" s="12"/>
      <c r="INM106" s="12"/>
      <c r="INN106" s="12"/>
      <c r="INO106" s="12"/>
      <c r="INP106" s="12"/>
      <c r="INQ106" s="12"/>
      <c r="INR106" s="12"/>
      <c r="INS106" s="12"/>
      <c r="INT106" s="12"/>
      <c r="INU106" s="12"/>
      <c r="INV106" s="12"/>
      <c r="INW106" s="12"/>
      <c r="INX106" s="12"/>
      <c r="INY106" s="12"/>
      <c r="INZ106" s="12"/>
      <c r="IOA106" s="12"/>
      <c r="IOB106" s="12"/>
      <c r="IOC106" s="12"/>
      <c r="IOD106" s="12"/>
      <c r="IOE106" s="12"/>
      <c r="IOF106" s="12"/>
      <c r="IOG106" s="12"/>
      <c r="IOH106" s="12"/>
      <c r="IOI106" s="12"/>
      <c r="IOJ106" s="12"/>
      <c r="IOK106" s="12"/>
      <c r="IOL106" s="12"/>
      <c r="IOM106" s="12"/>
      <c r="ION106" s="12"/>
      <c r="IOO106" s="12"/>
      <c r="IOP106" s="12"/>
      <c r="IOQ106" s="12"/>
      <c r="IOR106" s="12"/>
      <c r="IOS106" s="12"/>
      <c r="IOT106" s="12"/>
      <c r="IOU106" s="12"/>
      <c r="IOV106" s="12"/>
      <c r="IOW106" s="12"/>
      <c r="IOX106" s="12"/>
      <c r="IOY106" s="12"/>
      <c r="IOZ106" s="12"/>
      <c r="IPA106" s="12"/>
      <c r="IPB106" s="12"/>
      <c r="IPC106" s="12"/>
      <c r="IPD106" s="12"/>
      <c r="IPE106" s="12"/>
      <c r="IPF106" s="12"/>
      <c r="IPG106" s="12"/>
      <c r="IPH106" s="12"/>
      <c r="IPI106" s="12"/>
      <c r="IPJ106" s="12"/>
      <c r="IPK106" s="12"/>
      <c r="IPL106" s="12"/>
      <c r="IPM106" s="12"/>
      <c r="IPN106" s="12"/>
      <c r="IPO106" s="12"/>
      <c r="IPP106" s="12"/>
      <c r="IPQ106" s="12"/>
      <c r="IPR106" s="12"/>
      <c r="IPS106" s="12"/>
      <c r="IPT106" s="12"/>
      <c r="IPU106" s="12"/>
      <c r="IPV106" s="12"/>
      <c r="IPW106" s="12"/>
      <c r="IPX106" s="12"/>
      <c r="IPY106" s="12"/>
      <c r="IPZ106" s="12"/>
      <c r="IQA106" s="12"/>
      <c r="IQB106" s="12"/>
      <c r="IQC106" s="12"/>
      <c r="IQD106" s="12"/>
      <c r="IQE106" s="12"/>
      <c r="IQF106" s="12"/>
      <c r="IQG106" s="12"/>
      <c r="IQH106" s="12"/>
      <c r="IQI106" s="12"/>
      <c r="IQJ106" s="12"/>
      <c r="IQK106" s="12"/>
      <c r="IQL106" s="12"/>
      <c r="IQM106" s="12"/>
      <c r="IQN106" s="12"/>
      <c r="IQO106" s="12"/>
      <c r="IQP106" s="12"/>
      <c r="IQQ106" s="12"/>
      <c r="IQR106" s="12"/>
      <c r="IQS106" s="12"/>
      <c r="IQT106" s="12"/>
      <c r="IQU106" s="12"/>
      <c r="IQV106" s="12"/>
      <c r="IQW106" s="12"/>
      <c r="IQX106" s="12"/>
      <c r="IQY106" s="12"/>
      <c r="IQZ106" s="12"/>
      <c r="IRA106" s="12"/>
      <c r="IRB106" s="12"/>
      <c r="IRC106" s="12"/>
      <c r="IRD106" s="12"/>
      <c r="IRE106" s="12"/>
      <c r="IRF106" s="12"/>
      <c r="IRG106" s="12"/>
      <c r="IRH106" s="12"/>
      <c r="IRI106" s="12"/>
      <c r="IRJ106" s="12"/>
      <c r="IRK106" s="12"/>
      <c r="IRL106" s="12"/>
      <c r="IRM106" s="12"/>
      <c r="IRN106" s="12"/>
      <c r="IRO106" s="12"/>
      <c r="IRP106" s="12"/>
      <c r="IRQ106" s="12"/>
      <c r="IRR106" s="12"/>
      <c r="IRS106" s="12"/>
      <c r="IRT106" s="12"/>
      <c r="IRU106" s="12"/>
      <c r="IRV106" s="12"/>
      <c r="IRW106" s="12"/>
      <c r="IRX106" s="12"/>
      <c r="IRY106" s="12"/>
      <c r="IRZ106" s="12"/>
      <c r="ISA106" s="12"/>
      <c r="ISB106" s="12"/>
      <c r="ISC106" s="12"/>
      <c r="ISD106" s="12"/>
      <c r="ISE106" s="12"/>
      <c r="ISF106" s="12"/>
      <c r="ISG106" s="12"/>
      <c r="ISH106" s="12"/>
      <c r="ISI106" s="12"/>
      <c r="ISJ106" s="12"/>
      <c r="ISK106" s="12"/>
      <c r="ISL106" s="12"/>
      <c r="ISM106" s="12"/>
      <c r="ISN106" s="12"/>
      <c r="ISO106" s="12"/>
      <c r="ISP106" s="12"/>
      <c r="ISQ106" s="12"/>
      <c r="ISR106" s="12"/>
      <c r="ISS106" s="12"/>
      <c r="IST106" s="12"/>
      <c r="ISU106" s="12"/>
      <c r="ISV106" s="12"/>
      <c r="ISW106" s="12"/>
      <c r="ISX106" s="12"/>
      <c r="ISY106" s="12"/>
      <c r="ISZ106" s="12"/>
      <c r="ITA106" s="12"/>
      <c r="ITB106" s="12"/>
      <c r="ITC106" s="12"/>
      <c r="ITD106" s="12"/>
      <c r="ITE106" s="12"/>
      <c r="ITF106" s="12"/>
      <c r="ITG106" s="12"/>
      <c r="ITH106" s="12"/>
      <c r="ITI106" s="12"/>
      <c r="ITJ106" s="12"/>
      <c r="ITK106" s="12"/>
      <c r="ITL106" s="12"/>
      <c r="ITM106" s="12"/>
      <c r="ITN106" s="12"/>
      <c r="ITO106" s="12"/>
      <c r="ITP106" s="12"/>
      <c r="ITQ106" s="12"/>
      <c r="ITR106" s="12"/>
      <c r="ITS106" s="12"/>
      <c r="ITT106" s="12"/>
      <c r="ITU106" s="12"/>
      <c r="ITV106" s="12"/>
      <c r="ITW106" s="12"/>
      <c r="ITX106" s="12"/>
      <c r="ITY106" s="12"/>
      <c r="ITZ106" s="12"/>
      <c r="IUA106" s="12"/>
      <c r="IUB106" s="12"/>
      <c r="IUC106" s="12"/>
      <c r="IUD106" s="12"/>
      <c r="IUE106" s="12"/>
      <c r="IUF106" s="12"/>
      <c r="IUG106" s="12"/>
      <c r="IUH106" s="12"/>
      <c r="IUI106" s="12"/>
      <c r="IUJ106" s="12"/>
      <c r="IUK106" s="12"/>
      <c r="IUL106" s="12"/>
      <c r="IUM106" s="12"/>
      <c r="IUN106" s="12"/>
      <c r="IUO106" s="12"/>
      <c r="IUP106" s="12"/>
      <c r="IUQ106" s="12"/>
      <c r="IUR106" s="12"/>
      <c r="IUS106" s="12"/>
      <c r="IUT106" s="12"/>
      <c r="IUU106" s="12"/>
      <c r="IUV106" s="12"/>
      <c r="IUW106" s="12"/>
      <c r="IUX106" s="12"/>
      <c r="IUY106" s="12"/>
      <c r="IUZ106" s="12"/>
      <c r="IVA106" s="12"/>
      <c r="IVB106" s="12"/>
      <c r="IVC106" s="12"/>
      <c r="IVD106" s="12"/>
      <c r="IVE106" s="12"/>
      <c r="IVF106" s="12"/>
      <c r="IVG106" s="12"/>
      <c r="IVH106" s="12"/>
      <c r="IVI106" s="12"/>
      <c r="IVJ106" s="12"/>
      <c r="IVK106" s="12"/>
      <c r="IVL106" s="12"/>
      <c r="IVM106" s="12"/>
      <c r="IVN106" s="12"/>
      <c r="IVO106" s="12"/>
      <c r="IVP106" s="12"/>
      <c r="IVQ106" s="12"/>
      <c r="IVR106" s="12"/>
      <c r="IVS106" s="12"/>
      <c r="IVT106" s="12"/>
      <c r="IVU106" s="12"/>
      <c r="IVV106" s="12"/>
      <c r="IVW106" s="12"/>
      <c r="IVX106" s="12"/>
      <c r="IVY106" s="12"/>
      <c r="IVZ106" s="12"/>
      <c r="IWA106" s="12"/>
      <c r="IWB106" s="12"/>
      <c r="IWC106" s="12"/>
      <c r="IWD106" s="12"/>
      <c r="IWE106" s="12"/>
      <c r="IWF106" s="12"/>
      <c r="IWG106" s="12"/>
      <c r="IWH106" s="12"/>
      <c r="IWI106" s="12"/>
      <c r="IWJ106" s="12"/>
      <c r="IWK106" s="12"/>
      <c r="IWL106" s="12"/>
      <c r="IWM106" s="12"/>
      <c r="IWN106" s="12"/>
      <c r="IWO106" s="12"/>
      <c r="IWP106" s="12"/>
      <c r="IWQ106" s="12"/>
      <c r="IWR106" s="12"/>
      <c r="IWS106" s="12"/>
      <c r="IWT106" s="12"/>
      <c r="IWU106" s="12"/>
      <c r="IWV106" s="12"/>
      <c r="IWW106" s="12"/>
      <c r="IWX106" s="12"/>
      <c r="IWY106" s="12"/>
      <c r="IWZ106" s="12"/>
      <c r="IXA106" s="12"/>
      <c r="IXB106" s="12"/>
      <c r="IXC106" s="12"/>
      <c r="IXD106" s="12"/>
      <c r="IXE106" s="12"/>
      <c r="IXF106" s="12"/>
      <c r="IXG106" s="12"/>
      <c r="IXH106" s="12"/>
      <c r="IXI106" s="12"/>
      <c r="IXJ106" s="12"/>
      <c r="IXK106" s="12"/>
      <c r="IXL106" s="12"/>
      <c r="IXM106" s="12"/>
      <c r="IXN106" s="12"/>
      <c r="IXO106" s="12"/>
      <c r="IXP106" s="12"/>
      <c r="IXQ106" s="12"/>
      <c r="IXR106" s="12"/>
      <c r="IXS106" s="12"/>
      <c r="IXT106" s="12"/>
      <c r="IXU106" s="12"/>
      <c r="IXV106" s="12"/>
      <c r="IXW106" s="12"/>
      <c r="IXX106" s="12"/>
      <c r="IXY106" s="12"/>
      <c r="IXZ106" s="12"/>
      <c r="IYA106" s="12"/>
      <c r="IYB106" s="12"/>
      <c r="IYC106" s="12"/>
      <c r="IYD106" s="12"/>
      <c r="IYE106" s="12"/>
      <c r="IYF106" s="12"/>
      <c r="IYG106" s="12"/>
      <c r="IYH106" s="12"/>
      <c r="IYI106" s="12"/>
      <c r="IYJ106" s="12"/>
      <c r="IYK106" s="12"/>
      <c r="IYL106" s="12"/>
      <c r="IYM106" s="12"/>
      <c r="IYN106" s="12"/>
      <c r="IYO106" s="12"/>
      <c r="IYP106" s="12"/>
      <c r="IYQ106" s="12"/>
      <c r="IYR106" s="12"/>
      <c r="IYS106" s="12"/>
      <c r="IYT106" s="12"/>
      <c r="IYU106" s="12"/>
      <c r="IYV106" s="12"/>
      <c r="IYW106" s="12"/>
      <c r="IYX106" s="12"/>
      <c r="IYY106" s="12"/>
      <c r="IYZ106" s="12"/>
      <c r="IZA106" s="12"/>
      <c r="IZB106" s="12"/>
      <c r="IZC106" s="12"/>
      <c r="IZD106" s="12"/>
      <c r="IZE106" s="12"/>
      <c r="IZF106" s="12"/>
      <c r="IZG106" s="12"/>
      <c r="IZH106" s="12"/>
      <c r="IZI106" s="12"/>
      <c r="IZJ106" s="12"/>
      <c r="IZK106" s="12"/>
      <c r="IZL106" s="12"/>
      <c r="IZM106" s="12"/>
      <c r="IZN106" s="12"/>
      <c r="IZO106" s="12"/>
      <c r="IZP106" s="12"/>
      <c r="IZQ106" s="12"/>
      <c r="IZR106" s="12"/>
      <c r="IZS106" s="12"/>
      <c r="IZT106" s="12"/>
      <c r="IZU106" s="12"/>
      <c r="IZV106" s="12"/>
      <c r="IZW106" s="12"/>
      <c r="IZX106" s="12"/>
      <c r="IZY106" s="12"/>
      <c r="IZZ106" s="12"/>
      <c r="JAA106" s="12"/>
      <c r="JAB106" s="12"/>
      <c r="JAC106" s="12"/>
      <c r="JAD106" s="12"/>
      <c r="JAE106" s="12"/>
      <c r="JAF106" s="12"/>
      <c r="JAG106" s="12"/>
      <c r="JAH106" s="12"/>
      <c r="JAI106" s="12"/>
      <c r="JAJ106" s="12"/>
      <c r="JAK106" s="12"/>
      <c r="JAL106" s="12"/>
      <c r="JAM106" s="12"/>
      <c r="JAN106" s="12"/>
      <c r="JAO106" s="12"/>
      <c r="JAP106" s="12"/>
      <c r="JAQ106" s="12"/>
      <c r="JAR106" s="12"/>
      <c r="JAS106" s="12"/>
      <c r="JAT106" s="12"/>
      <c r="JAU106" s="12"/>
      <c r="JAV106" s="12"/>
      <c r="JAW106" s="12"/>
      <c r="JAX106" s="12"/>
      <c r="JAY106" s="12"/>
      <c r="JAZ106" s="12"/>
      <c r="JBA106" s="12"/>
      <c r="JBB106" s="12"/>
      <c r="JBC106" s="12"/>
      <c r="JBD106" s="12"/>
      <c r="JBE106" s="12"/>
      <c r="JBF106" s="12"/>
      <c r="JBG106" s="12"/>
      <c r="JBH106" s="12"/>
      <c r="JBI106" s="12"/>
      <c r="JBJ106" s="12"/>
      <c r="JBK106" s="12"/>
      <c r="JBL106" s="12"/>
      <c r="JBM106" s="12"/>
      <c r="JBN106" s="12"/>
      <c r="JBO106" s="12"/>
      <c r="JBP106" s="12"/>
      <c r="JBQ106" s="12"/>
      <c r="JBR106" s="12"/>
      <c r="JBS106" s="12"/>
      <c r="JBT106" s="12"/>
      <c r="JBU106" s="12"/>
      <c r="JBV106" s="12"/>
      <c r="JBW106" s="12"/>
      <c r="JBX106" s="12"/>
      <c r="JBY106" s="12"/>
      <c r="JBZ106" s="12"/>
      <c r="JCA106" s="12"/>
      <c r="JCB106" s="12"/>
      <c r="JCC106" s="12"/>
      <c r="JCD106" s="12"/>
      <c r="JCE106" s="12"/>
      <c r="JCF106" s="12"/>
      <c r="JCG106" s="12"/>
      <c r="JCH106" s="12"/>
      <c r="JCI106" s="12"/>
      <c r="JCJ106" s="12"/>
      <c r="JCK106" s="12"/>
      <c r="JCL106" s="12"/>
      <c r="JCM106" s="12"/>
      <c r="JCN106" s="12"/>
      <c r="JCO106" s="12"/>
      <c r="JCP106" s="12"/>
      <c r="JCQ106" s="12"/>
      <c r="JCR106" s="12"/>
      <c r="JCS106" s="12"/>
      <c r="JCT106" s="12"/>
      <c r="JCU106" s="12"/>
      <c r="JCV106" s="12"/>
      <c r="JCW106" s="12"/>
      <c r="JCX106" s="12"/>
      <c r="JCY106" s="12"/>
      <c r="JCZ106" s="12"/>
      <c r="JDA106" s="12"/>
      <c r="JDB106" s="12"/>
      <c r="JDC106" s="12"/>
      <c r="JDD106" s="12"/>
      <c r="JDE106" s="12"/>
      <c r="JDF106" s="12"/>
      <c r="JDG106" s="12"/>
      <c r="JDH106" s="12"/>
      <c r="JDI106" s="12"/>
      <c r="JDJ106" s="12"/>
      <c r="JDK106" s="12"/>
      <c r="JDL106" s="12"/>
      <c r="JDM106" s="12"/>
      <c r="JDN106" s="12"/>
      <c r="JDO106" s="12"/>
      <c r="JDP106" s="12"/>
      <c r="JDQ106" s="12"/>
      <c r="JDR106" s="12"/>
      <c r="JDS106" s="12"/>
      <c r="JDT106" s="12"/>
      <c r="JDU106" s="12"/>
      <c r="JDV106" s="12"/>
      <c r="JDW106" s="12"/>
      <c r="JDX106" s="12"/>
      <c r="JDY106" s="12"/>
      <c r="JDZ106" s="12"/>
      <c r="JEA106" s="12"/>
      <c r="JEB106" s="12"/>
      <c r="JEC106" s="12"/>
      <c r="JED106" s="12"/>
      <c r="JEE106" s="12"/>
      <c r="JEF106" s="12"/>
      <c r="JEG106" s="12"/>
      <c r="JEH106" s="12"/>
      <c r="JEI106" s="12"/>
      <c r="JEJ106" s="12"/>
      <c r="JEK106" s="12"/>
      <c r="JEL106" s="12"/>
      <c r="JEM106" s="12"/>
      <c r="JEN106" s="12"/>
      <c r="JEO106" s="12"/>
      <c r="JEP106" s="12"/>
      <c r="JEQ106" s="12"/>
      <c r="JER106" s="12"/>
      <c r="JES106" s="12"/>
      <c r="JET106" s="12"/>
      <c r="JEU106" s="12"/>
      <c r="JEV106" s="12"/>
      <c r="JEW106" s="12"/>
      <c r="JEX106" s="12"/>
      <c r="JEY106" s="12"/>
      <c r="JEZ106" s="12"/>
      <c r="JFA106" s="12"/>
      <c r="JFB106" s="12"/>
      <c r="JFC106" s="12"/>
      <c r="JFD106" s="12"/>
      <c r="JFE106" s="12"/>
      <c r="JFF106" s="12"/>
      <c r="JFG106" s="12"/>
      <c r="JFH106" s="12"/>
      <c r="JFI106" s="12"/>
      <c r="JFJ106" s="12"/>
      <c r="JFK106" s="12"/>
      <c r="JFL106" s="12"/>
      <c r="JFM106" s="12"/>
      <c r="JFN106" s="12"/>
      <c r="JFO106" s="12"/>
      <c r="JFP106" s="12"/>
      <c r="JFQ106" s="12"/>
      <c r="JFR106" s="12"/>
      <c r="JFS106" s="12"/>
      <c r="JFT106" s="12"/>
      <c r="JFU106" s="12"/>
      <c r="JFV106" s="12"/>
      <c r="JFW106" s="12"/>
      <c r="JFX106" s="12"/>
      <c r="JFY106" s="12"/>
      <c r="JFZ106" s="12"/>
      <c r="JGA106" s="12"/>
      <c r="JGB106" s="12"/>
      <c r="JGC106" s="12"/>
      <c r="JGD106" s="12"/>
      <c r="JGE106" s="12"/>
      <c r="JGF106" s="12"/>
      <c r="JGG106" s="12"/>
      <c r="JGH106" s="12"/>
      <c r="JGI106" s="12"/>
      <c r="JGJ106" s="12"/>
      <c r="JGK106" s="12"/>
      <c r="JGL106" s="12"/>
      <c r="JGM106" s="12"/>
      <c r="JGN106" s="12"/>
      <c r="JGO106" s="12"/>
      <c r="JGP106" s="12"/>
      <c r="JGQ106" s="12"/>
      <c r="JGR106" s="12"/>
      <c r="JGS106" s="12"/>
      <c r="JGT106" s="12"/>
      <c r="JGU106" s="12"/>
      <c r="JGV106" s="12"/>
      <c r="JGW106" s="12"/>
      <c r="JGX106" s="12"/>
      <c r="JGY106" s="12"/>
      <c r="JGZ106" s="12"/>
      <c r="JHA106" s="12"/>
      <c r="JHB106" s="12"/>
      <c r="JHC106" s="12"/>
      <c r="JHD106" s="12"/>
      <c r="JHE106" s="12"/>
      <c r="JHF106" s="12"/>
      <c r="JHG106" s="12"/>
      <c r="JHH106" s="12"/>
      <c r="JHI106" s="12"/>
      <c r="JHJ106" s="12"/>
      <c r="JHK106" s="12"/>
      <c r="JHL106" s="12"/>
      <c r="JHM106" s="12"/>
      <c r="JHN106" s="12"/>
      <c r="JHO106" s="12"/>
      <c r="JHP106" s="12"/>
      <c r="JHQ106" s="12"/>
      <c r="JHR106" s="12"/>
      <c r="JHS106" s="12"/>
      <c r="JHT106" s="12"/>
      <c r="JHU106" s="12"/>
      <c r="JHV106" s="12"/>
      <c r="JHW106" s="12"/>
      <c r="JHX106" s="12"/>
      <c r="JHY106" s="12"/>
      <c r="JHZ106" s="12"/>
      <c r="JIA106" s="12"/>
      <c r="JIB106" s="12"/>
      <c r="JIC106" s="12"/>
      <c r="JID106" s="12"/>
      <c r="JIE106" s="12"/>
      <c r="JIF106" s="12"/>
      <c r="JIG106" s="12"/>
      <c r="JIH106" s="12"/>
      <c r="JII106" s="12"/>
      <c r="JIJ106" s="12"/>
      <c r="JIK106" s="12"/>
      <c r="JIL106" s="12"/>
      <c r="JIM106" s="12"/>
      <c r="JIN106" s="12"/>
      <c r="JIO106" s="12"/>
      <c r="JIP106" s="12"/>
      <c r="JIQ106" s="12"/>
      <c r="JIR106" s="12"/>
      <c r="JIS106" s="12"/>
      <c r="JIT106" s="12"/>
      <c r="JIU106" s="12"/>
      <c r="JIV106" s="12"/>
      <c r="JIW106" s="12"/>
      <c r="JIX106" s="12"/>
      <c r="JIY106" s="12"/>
      <c r="JIZ106" s="12"/>
      <c r="JJA106" s="12"/>
      <c r="JJB106" s="12"/>
      <c r="JJC106" s="12"/>
      <c r="JJD106" s="12"/>
      <c r="JJE106" s="12"/>
      <c r="JJF106" s="12"/>
      <c r="JJG106" s="12"/>
      <c r="JJH106" s="12"/>
      <c r="JJI106" s="12"/>
      <c r="JJJ106" s="12"/>
      <c r="JJK106" s="12"/>
      <c r="JJL106" s="12"/>
      <c r="JJM106" s="12"/>
      <c r="JJN106" s="12"/>
      <c r="JJO106" s="12"/>
      <c r="JJP106" s="12"/>
      <c r="JJQ106" s="12"/>
      <c r="JJR106" s="12"/>
      <c r="JJS106" s="12"/>
      <c r="JJT106" s="12"/>
      <c r="JJU106" s="12"/>
      <c r="JJV106" s="12"/>
      <c r="JJW106" s="12"/>
      <c r="JJX106" s="12"/>
      <c r="JJY106" s="12"/>
      <c r="JJZ106" s="12"/>
      <c r="JKA106" s="12"/>
      <c r="JKB106" s="12"/>
      <c r="JKC106" s="12"/>
      <c r="JKD106" s="12"/>
      <c r="JKE106" s="12"/>
      <c r="JKF106" s="12"/>
      <c r="JKG106" s="12"/>
      <c r="JKH106" s="12"/>
      <c r="JKI106" s="12"/>
      <c r="JKJ106" s="12"/>
      <c r="JKK106" s="12"/>
      <c r="JKL106" s="12"/>
      <c r="JKM106" s="12"/>
      <c r="JKN106" s="12"/>
      <c r="JKO106" s="12"/>
      <c r="JKP106" s="12"/>
      <c r="JKQ106" s="12"/>
      <c r="JKR106" s="12"/>
      <c r="JKS106" s="12"/>
      <c r="JKT106" s="12"/>
      <c r="JKU106" s="12"/>
      <c r="JKV106" s="12"/>
      <c r="JKW106" s="12"/>
      <c r="JKX106" s="12"/>
      <c r="JKY106" s="12"/>
      <c r="JKZ106" s="12"/>
      <c r="JLA106" s="12"/>
      <c r="JLB106" s="12"/>
      <c r="JLC106" s="12"/>
      <c r="JLD106" s="12"/>
      <c r="JLE106" s="12"/>
      <c r="JLF106" s="12"/>
      <c r="JLG106" s="12"/>
      <c r="JLH106" s="12"/>
      <c r="JLI106" s="12"/>
      <c r="JLJ106" s="12"/>
      <c r="JLK106" s="12"/>
      <c r="JLL106" s="12"/>
      <c r="JLM106" s="12"/>
      <c r="JLN106" s="12"/>
      <c r="JLO106" s="12"/>
      <c r="JLP106" s="12"/>
      <c r="JLQ106" s="12"/>
      <c r="JLR106" s="12"/>
      <c r="JLS106" s="12"/>
      <c r="JLT106" s="12"/>
      <c r="JLU106" s="12"/>
      <c r="JLV106" s="12"/>
      <c r="JLW106" s="12"/>
      <c r="JLX106" s="12"/>
      <c r="JLY106" s="12"/>
      <c r="JLZ106" s="12"/>
      <c r="JMA106" s="12"/>
      <c r="JMB106" s="12"/>
      <c r="JMC106" s="12"/>
      <c r="JMD106" s="12"/>
      <c r="JME106" s="12"/>
      <c r="JMF106" s="12"/>
      <c r="JMG106" s="12"/>
      <c r="JMH106" s="12"/>
      <c r="JMI106" s="12"/>
      <c r="JMJ106" s="12"/>
      <c r="JMK106" s="12"/>
      <c r="JML106" s="12"/>
      <c r="JMM106" s="12"/>
      <c r="JMN106" s="12"/>
      <c r="JMO106" s="12"/>
      <c r="JMP106" s="12"/>
      <c r="JMQ106" s="12"/>
      <c r="JMR106" s="12"/>
      <c r="JMS106" s="12"/>
      <c r="JMT106" s="12"/>
      <c r="JMU106" s="12"/>
      <c r="JMV106" s="12"/>
      <c r="JMW106" s="12"/>
      <c r="JMX106" s="12"/>
      <c r="JMY106" s="12"/>
      <c r="JMZ106" s="12"/>
      <c r="JNA106" s="12"/>
      <c r="JNB106" s="12"/>
      <c r="JNC106" s="12"/>
      <c r="JND106" s="12"/>
      <c r="JNE106" s="12"/>
      <c r="JNF106" s="12"/>
      <c r="JNG106" s="12"/>
      <c r="JNH106" s="12"/>
      <c r="JNI106" s="12"/>
      <c r="JNJ106" s="12"/>
      <c r="JNK106" s="12"/>
      <c r="JNL106" s="12"/>
      <c r="JNM106" s="12"/>
      <c r="JNN106" s="12"/>
      <c r="JNO106" s="12"/>
      <c r="JNP106" s="12"/>
      <c r="JNQ106" s="12"/>
      <c r="JNR106" s="12"/>
      <c r="JNS106" s="12"/>
      <c r="JNT106" s="12"/>
      <c r="JNU106" s="12"/>
      <c r="JNV106" s="12"/>
      <c r="JNW106" s="12"/>
      <c r="JNX106" s="12"/>
      <c r="JNY106" s="12"/>
      <c r="JNZ106" s="12"/>
      <c r="JOA106" s="12"/>
      <c r="JOB106" s="12"/>
      <c r="JOC106" s="12"/>
      <c r="JOD106" s="12"/>
      <c r="JOE106" s="12"/>
      <c r="JOF106" s="12"/>
      <c r="JOG106" s="12"/>
      <c r="JOH106" s="12"/>
      <c r="JOI106" s="12"/>
      <c r="JOJ106" s="12"/>
      <c r="JOK106" s="12"/>
      <c r="JOL106" s="12"/>
      <c r="JOM106" s="12"/>
      <c r="JON106" s="12"/>
      <c r="JOO106" s="12"/>
      <c r="JOP106" s="12"/>
      <c r="JOQ106" s="12"/>
      <c r="JOR106" s="12"/>
      <c r="JOS106" s="12"/>
      <c r="JOT106" s="12"/>
      <c r="JOU106" s="12"/>
      <c r="JOV106" s="12"/>
      <c r="JOW106" s="12"/>
      <c r="JOX106" s="12"/>
      <c r="JOY106" s="12"/>
      <c r="JOZ106" s="12"/>
      <c r="JPA106" s="12"/>
      <c r="JPB106" s="12"/>
      <c r="JPC106" s="12"/>
      <c r="JPD106" s="12"/>
      <c r="JPE106" s="12"/>
      <c r="JPF106" s="12"/>
      <c r="JPG106" s="12"/>
      <c r="JPH106" s="12"/>
      <c r="JPI106" s="12"/>
      <c r="JPJ106" s="12"/>
      <c r="JPK106" s="12"/>
      <c r="JPL106" s="12"/>
      <c r="JPM106" s="12"/>
      <c r="JPN106" s="12"/>
      <c r="JPO106" s="12"/>
      <c r="JPP106" s="12"/>
      <c r="JPQ106" s="12"/>
      <c r="JPR106" s="12"/>
      <c r="JPS106" s="12"/>
      <c r="JPT106" s="12"/>
      <c r="JPU106" s="12"/>
      <c r="JPV106" s="12"/>
      <c r="JPW106" s="12"/>
      <c r="JPX106" s="12"/>
      <c r="JPY106" s="12"/>
      <c r="JPZ106" s="12"/>
      <c r="JQA106" s="12"/>
      <c r="JQB106" s="12"/>
      <c r="JQC106" s="12"/>
      <c r="JQD106" s="12"/>
      <c r="JQE106" s="12"/>
      <c r="JQF106" s="12"/>
      <c r="JQG106" s="12"/>
      <c r="JQH106" s="12"/>
      <c r="JQI106" s="12"/>
      <c r="JQJ106" s="12"/>
      <c r="JQK106" s="12"/>
      <c r="JQL106" s="12"/>
      <c r="JQM106" s="12"/>
      <c r="JQN106" s="12"/>
      <c r="JQO106" s="12"/>
      <c r="JQP106" s="12"/>
      <c r="JQQ106" s="12"/>
      <c r="JQR106" s="12"/>
      <c r="JQS106" s="12"/>
      <c r="JQT106" s="12"/>
      <c r="JQU106" s="12"/>
      <c r="JQV106" s="12"/>
      <c r="JQW106" s="12"/>
      <c r="JQX106" s="12"/>
      <c r="JQY106" s="12"/>
      <c r="JQZ106" s="12"/>
      <c r="JRA106" s="12"/>
      <c r="JRB106" s="12"/>
      <c r="JRC106" s="12"/>
      <c r="JRD106" s="12"/>
      <c r="JRE106" s="12"/>
      <c r="JRF106" s="12"/>
      <c r="JRG106" s="12"/>
      <c r="JRH106" s="12"/>
      <c r="JRI106" s="12"/>
      <c r="JRJ106" s="12"/>
      <c r="JRK106" s="12"/>
      <c r="JRL106" s="12"/>
      <c r="JRM106" s="12"/>
      <c r="JRN106" s="12"/>
      <c r="JRO106" s="12"/>
      <c r="JRP106" s="12"/>
      <c r="JRQ106" s="12"/>
      <c r="JRR106" s="12"/>
      <c r="JRS106" s="12"/>
      <c r="JRT106" s="12"/>
      <c r="JRU106" s="12"/>
      <c r="JRV106" s="12"/>
      <c r="JRW106" s="12"/>
      <c r="JRX106" s="12"/>
      <c r="JRY106" s="12"/>
      <c r="JRZ106" s="12"/>
      <c r="JSA106" s="12"/>
      <c r="JSB106" s="12"/>
      <c r="JSC106" s="12"/>
      <c r="JSD106" s="12"/>
      <c r="JSE106" s="12"/>
      <c r="JSF106" s="12"/>
      <c r="JSG106" s="12"/>
      <c r="JSH106" s="12"/>
      <c r="JSI106" s="12"/>
      <c r="JSJ106" s="12"/>
      <c r="JSK106" s="12"/>
      <c r="JSL106" s="12"/>
      <c r="JSM106" s="12"/>
      <c r="JSN106" s="12"/>
      <c r="JSO106" s="12"/>
      <c r="JSP106" s="12"/>
      <c r="JSQ106" s="12"/>
      <c r="JSR106" s="12"/>
      <c r="JSS106" s="12"/>
      <c r="JST106" s="12"/>
      <c r="JSU106" s="12"/>
      <c r="JSV106" s="12"/>
      <c r="JSW106" s="12"/>
      <c r="JSX106" s="12"/>
      <c r="JSY106" s="12"/>
      <c r="JSZ106" s="12"/>
      <c r="JTA106" s="12"/>
      <c r="JTB106" s="12"/>
      <c r="JTC106" s="12"/>
      <c r="JTD106" s="12"/>
      <c r="JTE106" s="12"/>
      <c r="JTF106" s="12"/>
      <c r="JTG106" s="12"/>
      <c r="JTH106" s="12"/>
      <c r="JTI106" s="12"/>
      <c r="JTJ106" s="12"/>
      <c r="JTK106" s="12"/>
      <c r="JTL106" s="12"/>
      <c r="JTM106" s="12"/>
      <c r="JTN106" s="12"/>
      <c r="JTO106" s="12"/>
      <c r="JTP106" s="12"/>
      <c r="JTQ106" s="12"/>
      <c r="JTR106" s="12"/>
      <c r="JTS106" s="12"/>
      <c r="JTT106" s="12"/>
      <c r="JTU106" s="12"/>
      <c r="JTV106" s="12"/>
      <c r="JTW106" s="12"/>
      <c r="JTX106" s="12"/>
      <c r="JTY106" s="12"/>
      <c r="JTZ106" s="12"/>
      <c r="JUA106" s="12"/>
      <c r="JUB106" s="12"/>
      <c r="JUC106" s="12"/>
      <c r="JUD106" s="12"/>
      <c r="JUE106" s="12"/>
      <c r="JUF106" s="12"/>
      <c r="JUG106" s="12"/>
      <c r="JUH106" s="12"/>
      <c r="JUI106" s="12"/>
      <c r="JUJ106" s="12"/>
      <c r="JUK106" s="12"/>
      <c r="JUL106" s="12"/>
      <c r="JUM106" s="12"/>
      <c r="JUN106" s="12"/>
      <c r="JUO106" s="12"/>
      <c r="JUP106" s="12"/>
      <c r="JUQ106" s="12"/>
      <c r="JUR106" s="12"/>
      <c r="JUS106" s="12"/>
      <c r="JUT106" s="12"/>
      <c r="JUU106" s="12"/>
      <c r="JUV106" s="12"/>
      <c r="JUW106" s="12"/>
      <c r="JUX106" s="12"/>
      <c r="JUY106" s="12"/>
      <c r="JUZ106" s="12"/>
      <c r="JVA106" s="12"/>
      <c r="JVB106" s="12"/>
      <c r="JVC106" s="12"/>
      <c r="JVD106" s="12"/>
      <c r="JVE106" s="12"/>
      <c r="JVF106" s="12"/>
      <c r="JVG106" s="12"/>
      <c r="JVH106" s="12"/>
      <c r="JVI106" s="12"/>
      <c r="JVJ106" s="12"/>
      <c r="JVK106" s="12"/>
      <c r="JVL106" s="12"/>
      <c r="JVM106" s="12"/>
      <c r="JVN106" s="12"/>
      <c r="JVO106" s="12"/>
      <c r="JVP106" s="12"/>
      <c r="JVQ106" s="12"/>
      <c r="JVR106" s="12"/>
      <c r="JVS106" s="12"/>
      <c r="JVT106" s="12"/>
      <c r="JVU106" s="12"/>
      <c r="JVV106" s="12"/>
      <c r="JVW106" s="12"/>
      <c r="JVX106" s="12"/>
      <c r="JVY106" s="12"/>
      <c r="JVZ106" s="12"/>
      <c r="JWA106" s="12"/>
      <c r="JWB106" s="12"/>
      <c r="JWC106" s="12"/>
      <c r="JWD106" s="12"/>
      <c r="JWE106" s="12"/>
      <c r="JWF106" s="12"/>
      <c r="JWG106" s="12"/>
      <c r="JWH106" s="12"/>
      <c r="JWI106" s="12"/>
      <c r="JWJ106" s="12"/>
      <c r="JWK106" s="12"/>
      <c r="JWL106" s="12"/>
      <c r="JWM106" s="12"/>
      <c r="JWN106" s="12"/>
      <c r="JWO106" s="12"/>
      <c r="JWP106" s="12"/>
      <c r="JWQ106" s="12"/>
      <c r="JWR106" s="12"/>
      <c r="JWS106" s="12"/>
      <c r="JWT106" s="12"/>
      <c r="JWU106" s="12"/>
      <c r="JWV106" s="12"/>
      <c r="JWW106" s="12"/>
      <c r="JWX106" s="12"/>
      <c r="JWY106" s="12"/>
      <c r="JWZ106" s="12"/>
      <c r="JXA106" s="12"/>
      <c r="JXB106" s="12"/>
      <c r="JXC106" s="12"/>
      <c r="JXD106" s="12"/>
      <c r="JXE106" s="12"/>
      <c r="JXF106" s="12"/>
      <c r="JXG106" s="12"/>
      <c r="JXH106" s="12"/>
      <c r="JXI106" s="12"/>
      <c r="JXJ106" s="12"/>
      <c r="JXK106" s="12"/>
      <c r="JXL106" s="12"/>
      <c r="JXM106" s="12"/>
      <c r="JXN106" s="12"/>
      <c r="JXO106" s="12"/>
      <c r="JXP106" s="12"/>
      <c r="JXQ106" s="12"/>
      <c r="JXR106" s="12"/>
      <c r="JXS106" s="12"/>
      <c r="JXT106" s="12"/>
      <c r="JXU106" s="12"/>
      <c r="JXV106" s="12"/>
      <c r="JXW106" s="12"/>
      <c r="JXX106" s="12"/>
      <c r="JXY106" s="12"/>
      <c r="JXZ106" s="12"/>
      <c r="JYA106" s="12"/>
      <c r="JYB106" s="12"/>
      <c r="JYC106" s="12"/>
      <c r="JYD106" s="12"/>
      <c r="JYE106" s="12"/>
      <c r="JYF106" s="12"/>
      <c r="JYG106" s="12"/>
      <c r="JYH106" s="12"/>
      <c r="JYI106" s="12"/>
      <c r="JYJ106" s="12"/>
      <c r="JYK106" s="12"/>
      <c r="JYL106" s="12"/>
      <c r="JYM106" s="12"/>
      <c r="JYN106" s="12"/>
      <c r="JYO106" s="12"/>
      <c r="JYP106" s="12"/>
      <c r="JYQ106" s="12"/>
      <c r="JYR106" s="12"/>
      <c r="JYS106" s="12"/>
      <c r="JYT106" s="12"/>
      <c r="JYU106" s="12"/>
      <c r="JYV106" s="12"/>
      <c r="JYW106" s="12"/>
      <c r="JYX106" s="12"/>
      <c r="JYY106" s="12"/>
      <c r="JYZ106" s="12"/>
      <c r="JZA106" s="12"/>
      <c r="JZB106" s="12"/>
      <c r="JZC106" s="12"/>
      <c r="JZD106" s="12"/>
      <c r="JZE106" s="12"/>
      <c r="JZF106" s="12"/>
      <c r="JZG106" s="12"/>
      <c r="JZH106" s="12"/>
      <c r="JZI106" s="12"/>
      <c r="JZJ106" s="12"/>
      <c r="JZK106" s="12"/>
      <c r="JZL106" s="12"/>
      <c r="JZM106" s="12"/>
      <c r="JZN106" s="12"/>
      <c r="JZO106" s="12"/>
      <c r="JZP106" s="12"/>
      <c r="JZQ106" s="12"/>
      <c r="JZR106" s="12"/>
      <c r="JZS106" s="12"/>
      <c r="JZT106" s="12"/>
      <c r="JZU106" s="12"/>
      <c r="JZV106" s="12"/>
      <c r="JZW106" s="12"/>
      <c r="JZX106" s="12"/>
      <c r="JZY106" s="12"/>
      <c r="JZZ106" s="12"/>
      <c r="KAA106" s="12"/>
      <c r="KAB106" s="12"/>
      <c r="KAC106" s="12"/>
      <c r="KAD106" s="12"/>
      <c r="KAE106" s="12"/>
      <c r="KAF106" s="12"/>
      <c r="KAG106" s="12"/>
      <c r="KAH106" s="12"/>
      <c r="KAI106" s="12"/>
      <c r="KAJ106" s="12"/>
      <c r="KAK106" s="12"/>
      <c r="KAL106" s="12"/>
      <c r="KAM106" s="12"/>
      <c r="KAN106" s="12"/>
      <c r="KAO106" s="12"/>
      <c r="KAP106" s="12"/>
      <c r="KAQ106" s="12"/>
      <c r="KAR106" s="12"/>
      <c r="KAS106" s="12"/>
      <c r="KAT106" s="12"/>
      <c r="KAU106" s="12"/>
      <c r="KAV106" s="12"/>
      <c r="KAW106" s="12"/>
      <c r="KAX106" s="12"/>
      <c r="KAY106" s="12"/>
      <c r="KAZ106" s="12"/>
      <c r="KBA106" s="12"/>
      <c r="KBB106" s="12"/>
      <c r="KBC106" s="12"/>
      <c r="KBD106" s="12"/>
      <c r="KBE106" s="12"/>
      <c r="KBF106" s="12"/>
      <c r="KBG106" s="12"/>
      <c r="KBH106" s="12"/>
      <c r="KBI106" s="12"/>
      <c r="KBJ106" s="12"/>
      <c r="KBK106" s="12"/>
      <c r="KBL106" s="12"/>
      <c r="KBM106" s="12"/>
      <c r="KBN106" s="12"/>
      <c r="KBO106" s="12"/>
      <c r="KBP106" s="12"/>
      <c r="KBQ106" s="12"/>
      <c r="KBR106" s="12"/>
      <c r="KBS106" s="12"/>
      <c r="KBT106" s="12"/>
      <c r="KBU106" s="12"/>
      <c r="KBV106" s="12"/>
      <c r="KBW106" s="12"/>
      <c r="KBX106" s="12"/>
      <c r="KBY106" s="12"/>
      <c r="KBZ106" s="12"/>
      <c r="KCA106" s="12"/>
      <c r="KCB106" s="12"/>
      <c r="KCC106" s="12"/>
      <c r="KCD106" s="12"/>
      <c r="KCE106" s="12"/>
      <c r="KCF106" s="12"/>
      <c r="KCG106" s="12"/>
      <c r="KCH106" s="12"/>
      <c r="KCI106" s="12"/>
      <c r="KCJ106" s="12"/>
      <c r="KCK106" s="12"/>
      <c r="KCL106" s="12"/>
      <c r="KCM106" s="12"/>
      <c r="KCN106" s="12"/>
      <c r="KCO106" s="12"/>
      <c r="KCP106" s="12"/>
      <c r="KCQ106" s="12"/>
      <c r="KCR106" s="12"/>
      <c r="KCS106" s="12"/>
      <c r="KCT106" s="12"/>
      <c r="KCU106" s="12"/>
      <c r="KCV106" s="12"/>
      <c r="KCW106" s="12"/>
      <c r="KCX106" s="12"/>
      <c r="KCY106" s="12"/>
      <c r="KCZ106" s="12"/>
      <c r="KDA106" s="12"/>
      <c r="KDB106" s="12"/>
      <c r="KDC106" s="12"/>
      <c r="KDD106" s="12"/>
      <c r="KDE106" s="12"/>
      <c r="KDF106" s="12"/>
      <c r="KDG106" s="12"/>
      <c r="KDH106" s="12"/>
      <c r="KDI106" s="12"/>
      <c r="KDJ106" s="12"/>
      <c r="KDK106" s="12"/>
      <c r="KDL106" s="12"/>
      <c r="KDM106" s="12"/>
      <c r="KDN106" s="12"/>
      <c r="KDO106" s="12"/>
      <c r="KDP106" s="12"/>
      <c r="KDQ106" s="12"/>
      <c r="KDR106" s="12"/>
      <c r="KDS106" s="12"/>
      <c r="KDT106" s="12"/>
      <c r="KDU106" s="12"/>
      <c r="KDV106" s="12"/>
      <c r="KDW106" s="12"/>
      <c r="KDX106" s="12"/>
      <c r="KDY106" s="12"/>
      <c r="KDZ106" s="12"/>
      <c r="KEA106" s="12"/>
      <c r="KEB106" s="12"/>
      <c r="KEC106" s="12"/>
      <c r="KED106" s="12"/>
      <c r="KEE106" s="12"/>
      <c r="KEF106" s="12"/>
      <c r="KEG106" s="12"/>
      <c r="KEH106" s="12"/>
      <c r="KEI106" s="12"/>
      <c r="KEJ106" s="12"/>
      <c r="KEK106" s="12"/>
      <c r="KEL106" s="12"/>
      <c r="KEM106" s="12"/>
      <c r="KEN106" s="12"/>
      <c r="KEO106" s="12"/>
      <c r="KEP106" s="12"/>
      <c r="KEQ106" s="12"/>
      <c r="KER106" s="12"/>
      <c r="KES106" s="12"/>
      <c r="KET106" s="12"/>
      <c r="KEU106" s="12"/>
      <c r="KEV106" s="12"/>
      <c r="KEW106" s="12"/>
      <c r="KEX106" s="12"/>
      <c r="KEY106" s="12"/>
      <c r="KEZ106" s="12"/>
      <c r="KFA106" s="12"/>
      <c r="KFB106" s="12"/>
      <c r="KFC106" s="12"/>
      <c r="KFD106" s="12"/>
      <c r="KFE106" s="12"/>
      <c r="KFF106" s="12"/>
      <c r="KFG106" s="12"/>
      <c r="KFH106" s="12"/>
      <c r="KFI106" s="12"/>
      <c r="KFJ106" s="12"/>
      <c r="KFK106" s="12"/>
      <c r="KFL106" s="12"/>
      <c r="KFM106" s="12"/>
      <c r="KFN106" s="12"/>
      <c r="KFO106" s="12"/>
      <c r="KFP106" s="12"/>
      <c r="KFQ106" s="12"/>
      <c r="KFR106" s="12"/>
      <c r="KFS106" s="12"/>
      <c r="KFT106" s="12"/>
      <c r="KFU106" s="12"/>
      <c r="KFV106" s="12"/>
      <c r="KFW106" s="12"/>
      <c r="KFX106" s="12"/>
      <c r="KFY106" s="12"/>
      <c r="KFZ106" s="12"/>
      <c r="KGA106" s="12"/>
      <c r="KGB106" s="12"/>
      <c r="KGC106" s="12"/>
      <c r="KGD106" s="12"/>
      <c r="KGE106" s="12"/>
      <c r="KGF106" s="12"/>
      <c r="KGG106" s="12"/>
      <c r="KGH106" s="12"/>
      <c r="KGI106" s="12"/>
      <c r="KGJ106" s="12"/>
      <c r="KGK106" s="12"/>
      <c r="KGL106" s="12"/>
      <c r="KGM106" s="12"/>
      <c r="KGN106" s="12"/>
      <c r="KGO106" s="12"/>
      <c r="KGP106" s="12"/>
      <c r="KGQ106" s="12"/>
      <c r="KGR106" s="12"/>
      <c r="KGS106" s="12"/>
      <c r="KGT106" s="12"/>
      <c r="KGU106" s="12"/>
      <c r="KGV106" s="12"/>
      <c r="KGW106" s="12"/>
      <c r="KGX106" s="12"/>
      <c r="KGY106" s="12"/>
      <c r="KGZ106" s="12"/>
      <c r="KHA106" s="12"/>
      <c r="KHB106" s="12"/>
      <c r="KHC106" s="12"/>
      <c r="KHD106" s="12"/>
      <c r="KHE106" s="12"/>
      <c r="KHF106" s="12"/>
      <c r="KHG106" s="12"/>
      <c r="KHH106" s="12"/>
      <c r="KHI106" s="12"/>
      <c r="KHJ106" s="12"/>
      <c r="KHK106" s="12"/>
      <c r="KHL106" s="12"/>
      <c r="KHM106" s="12"/>
      <c r="KHN106" s="12"/>
      <c r="KHO106" s="12"/>
      <c r="KHP106" s="12"/>
      <c r="KHQ106" s="12"/>
      <c r="KHR106" s="12"/>
      <c r="KHS106" s="12"/>
      <c r="KHT106" s="12"/>
      <c r="KHU106" s="12"/>
      <c r="KHV106" s="12"/>
      <c r="KHW106" s="12"/>
      <c r="KHX106" s="12"/>
      <c r="KHY106" s="12"/>
      <c r="KHZ106" s="12"/>
      <c r="KIA106" s="12"/>
      <c r="KIB106" s="12"/>
      <c r="KIC106" s="12"/>
      <c r="KID106" s="12"/>
      <c r="KIE106" s="12"/>
      <c r="KIF106" s="12"/>
      <c r="KIG106" s="12"/>
      <c r="KIH106" s="12"/>
      <c r="KII106" s="12"/>
      <c r="KIJ106" s="12"/>
      <c r="KIK106" s="12"/>
      <c r="KIL106" s="12"/>
      <c r="KIM106" s="12"/>
      <c r="KIN106" s="12"/>
      <c r="KIO106" s="12"/>
      <c r="KIP106" s="12"/>
      <c r="KIQ106" s="12"/>
      <c r="KIR106" s="12"/>
      <c r="KIS106" s="12"/>
      <c r="KIT106" s="12"/>
      <c r="KIU106" s="12"/>
      <c r="KIV106" s="12"/>
      <c r="KIW106" s="12"/>
      <c r="KIX106" s="12"/>
      <c r="KIY106" s="12"/>
      <c r="KIZ106" s="12"/>
      <c r="KJA106" s="12"/>
      <c r="KJB106" s="12"/>
      <c r="KJC106" s="12"/>
      <c r="KJD106" s="12"/>
      <c r="KJE106" s="12"/>
      <c r="KJF106" s="12"/>
      <c r="KJG106" s="12"/>
      <c r="KJH106" s="12"/>
      <c r="KJI106" s="12"/>
      <c r="KJJ106" s="12"/>
      <c r="KJK106" s="12"/>
      <c r="KJL106" s="12"/>
      <c r="KJM106" s="12"/>
      <c r="KJN106" s="12"/>
      <c r="KJO106" s="12"/>
      <c r="KJP106" s="12"/>
      <c r="KJQ106" s="12"/>
      <c r="KJR106" s="12"/>
      <c r="KJS106" s="12"/>
      <c r="KJT106" s="12"/>
      <c r="KJU106" s="12"/>
      <c r="KJV106" s="12"/>
      <c r="KJW106" s="12"/>
      <c r="KJX106" s="12"/>
      <c r="KJY106" s="12"/>
      <c r="KJZ106" s="12"/>
      <c r="KKA106" s="12"/>
      <c r="KKB106" s="12"/>
      <c r="KKC106" s="12"/>
      <c r="KKD106" s="12"/>
      <c r="KKE106" s="12"/>
      <c r="KKF106" s="12"/>
      <c r="KKG106" s="12"/>
      <c r="KKH106" s="12"/>
      <c r="KKI106" s="12"/>
      <c r="KKJ106" s="12"/>
      <c r="KKK106" s="12"/>
      <c r="KKL106" s="12"/>
      <c r="KKM106" s="12"/>
      <c r="KKN106" s="12"/>
      <c r="KKO106" s="12"/>
      <c r="KKP106" s="12"/>
      <c r="KKQ106" s="12"/>
      <c r="KKR106" s="12"/>
      <c r="KKS106" s="12"/>
      <c r="KKT106" s="12"/>
      <c r="KKU106" s="12"/>
      <c r="KKV106" s="12"/>
      <c r="KKW106" s="12"/>
      <c r="KKX106" s="12"/>
      <c r="KKY106" s="12"/>
      <c r="KKZ106" s="12"/>
      <c r="KLA106" s="12"/>
      <c r="KLB106" s="12"/>
      <c r="KLC106" s="12"/>
      <c r="KLD106" s="12"/>
      <c r="KLE106" s="12"/>
      <c r="KLF106" s="12"/>
      <c r="KLG106" s="12"/>
      <c r="KLH106" s="12"/>
      <c r="KLI106" s="12"/>
      <c r="KLJ106" s="12"/>
      <c r="KLK106" s="12"/>
      <c r="KLL106" s="12"/>
      <c r="KLM106" s="12"/>
      <c r="KLN106" s="12"/>
      <c r="KLO106" s="12"/>
      <c r="KLP106" s="12"/>
      <c r="KLQ106" s="12"/>
      <c r="KLR106" s="12"/>
      <c r="KLS106" s="12"/>
      <c r="KLT106" s="12"/>
      <c r="KLU106" s="12"/>
      <c r="KLV106" s="12"/>
      <c r="KLW106" s="12"/>
      <c r="KLX106" s="12"/>
      <c r="KLY106" s="12"/>
      <c r="KLZ106" s="12"/>
      <c r="KMA106" s="12"/>
      <c r="KMB106" s="12"/>
      <c r="KMC106" s="12"/>
      <c r="KMD106" s="12"/>
      <c r="KME106" s="12"/>
      <c r="KMF106" s="12"/>
      <c r="KMG106" s="12"/>
      <c r="KMH106" s="12"/>
      <c r="KMI106" s="12"/>
      <c r="KMJ106" s="12"/>
      <c r="KMK106" s="12"/>
      <c r="KML106" s="12"/>
      <c r="KMM106" s="12"/>
      <c r="KMN106" s="12"/>
      <c r="KMO106" s="12"/>
      <c r="KMP106" s="12"/>
      <c r="KMQ106" s="12"/>
      <c r="KMR106" s="12"/>
      <c r="KMS106" s="12"/>
      <c r="KMT106" s="12"/>
      <c r="KMU106" s="12"/>
      <c r="KMV106" s="12"/>
      <c r="KMW106" s="12"/>
      <c r="KMX106" s="12"/>
      <c r="KMY106" s="12"/>
      <c r="KMZ106" s="12"/>
      <c r="KNA106" s="12"/>
      <c r="KNB106" s="12"/>
      <c r="KNC106" s="12"/>
      <c r="KND106" s="12"/>
      <c r="KNE106" s="12"/>
      <c r="KNF106" s="12"/>
      <c r="KNG106" s="12"/>
      <c r="KNH106" s="12"/>
      <c r="KNI106" s="12"/>
      <c r="KNJ106" s="12"/>
      <c r="KNK106" s="12"/>
      <c r="KNL106" s="12"/>
      <c r="KNM106" s="12"/>
      <c r="KNN106" s="12"/>
      <c r="KNO106" s="12"/>
      <c r="KNP106" s="12"/>
      <c r="KNQ106" s="12"/>
      <c r="KNR106" s="12"/>
      <c r="KNS106" s="12"/>
      <c r="KNT106" s="12"/>
      <c r="KNU106" s="12"/>
      <c r="KNV106" s="12"/>
      <c r="KNW106" s="12"/>
      <c r="KNX106" s="12"/>
      <c r="KNY106" s="12"/>
      <c r="KNZ106" s="12"/>
      <c r="KOA106" s="12"/>
      <c r="KOB106" s="12"/>
      <c r="KOC106" s="12"/>
      <c r="KOD106" s="12"/>
      <c r="KOE106" s="12"/>
      <c r="KOF106" s="12"/>
      <c r="KOG106" s="12"/>
      <c r="KOH106" s="12"/>
      <c r="KOI106" s="12"/>
      <c r="KOJ106" s="12"/>
      <c r="KOK106" s="12"/>
      <c r="KOL106" s="12"/>
      <c r="KOM106" s="12"/>
      <c r="KON106" s="12"/>
      <c r="KOO106" s="12"/>
      <c r="KOP106" s="12"/>
      <c r="KOQ106" s="12"/>
      <c r="KOR106" s="12"/>
      <c r="KOS106" s="12"/>
      <c r="KOT106" s="12"/>
      <c r="KOU106" s="12"/>
      <c r="KOV106" s="12"/>
      <c r="KOW106" s="12"/>
      <c r="KOX106" s="12"/>
      <c r="KOY106" s="12"/>
      <c r="KOZ106" s="12"/>
      <c r="KPA106" s="12"/>
      <c r="KPB106" s="12"/>
      <c r="KPC106" s="12"/>
      <c r="KPD106" s="12"/>
      <c r="KPE106" s="12"/>
      <c r="KPF106" s="12"/>
      <c r="KPG106" s="12"/>
      <c r="KPH106" s="12"/>
      <c r="KPI106" s="12"/>
      <c r="KPJ106" s="12"/>
      <c r="KPK106" s="12"/>
      <c r="KPL106" s="12"/>
      <c r="KPM106" s="12"/>
      <c r="KPN106" s="12"/>
      <c r="KPO106" s="12"/>
      <c r="KPP106" s="12"/>
      <c r="KPQ106" s="12"/>
      <c r="KPR106" s="12"/>
      <c r="KPS106" s="12"/>
      <c r="KPT106" s="12"/>
      <c r="KPU106" s="12"/>
      <c r="KPV106" s="12"/>
      <c r="KPW106" s="12"/>
      <c r="KPX106" s="12"/>
      <c r="KPY106" s="12"/>
      <c r="KPZ106" s="12"/>
      <c r="KQA106" s="12"/>
      <c r="KQB106" s="12"/>
      <c r="KQC106" s="12"/>
      <c r="KQD106" s="12"/>
      <c r="KQE106" s="12"/>
      <c r="KQF106" s="12"/>
      <c r="KQG106" s="12"/>
      <c r="KQH106" s="12"/>
      <c r="KQI106" s="12"/>
      <c r="KQJ106" s="12"/>
      <c r="KQK106" s="12"/>
      <c r="KQL106" s="12"/>
      <c r="KQM106" s="12"/>
      <c r="KQN106" s="12"/>
      <c r="KQO106" s="12"/>
      <c r="KQP106" s="12"/>
      <c r="KQQ106" s="12"/>
      <c r="KQR106" s="12"/>
      <c r="KQS106" s="12"/>
      <c r="KQT106" s="12"/>
      <c r="KQU106" s="12"/>
      <c r="KQV106" s="12"/>
      <c r="KQW106" s="12"/>
      <c r="KQX106" s="12"/>
      <c r="KQY106" s="12"/>
      <c r="KQZ106" s="12"/>
      <c r="KRA106" s="12"/>
      <c r="KRB106" s="12"/>
      <c r="KRC106" s="12"/>
      <c r="KRD106" s="12"/>
      <c r="KRE106" s="12"/>
      <c r="KRF106" s="12"/>
      <c r="KRG106" s="12"/>
      <c r="KRH106" s="12"/>
      <c r="KRI106" s="12"/>
      <c r="KRJ106" s="12"/>
      <c r="KRK106" s="12"/>
      <c r="KRL106" s="12"/>
      <c r="KRM106" s="12"/>
      <c r="KRN106" s="12"/>
      <c r="KRO106" s="12"/>
      <c r="KRP106" s="12"/>
      <c r="KRQ106" s="12"/>
      <c r="KRR106" s="12"/>
      <c r="KRS106" s="12"/>
      <c r="KRT106" s="12"/>
      <c r="KRU106" s="12"/>
      <c r="KRV106" s="12"/>
      <c r="KRW106" s="12"/>
      <c r="KRX106" s="12"/>
      <c r="KRY106" s="12"/>
      <c r="KRZ106" s="12"/>
      <c r="KSA106" s="12"/>
      <c r="KSB106" s="12"/>
      <c r="KSC106" s="12"/>
      <c r="KSD106" s="12"/>
      <c r="KSE106" s="12"/>
      <c r="KSF106" s="12"/>
      <c r="KSG106" s="12"/>
      <c r="KSH106" s="12"/>
      <c r="KSI106" s="12"/>
      <c r="KSJ106" s="12"/>
      <c r="KSK106" s="12"/>
      <c r="KSL106" s="12"/>
      <c r="KSM106" s="12"/>
      <c r="KSN106" s="12"/>
      <c r="KSO106" s="12"/>
      <c r="KSP106" s="12"/>
      <c r="KSQ106" s="12"/>
      <c r="KSR106" s="12"/>
      <c r="KSS106" s="12"/>
      <c r="KST106" s="12"/>
      <c r="KSU106" s="12"/>
      <c r="KSV106" s="12"/>
      <c r="KSW106" s="12"/>
      <c r="KSX106" s="12"/>
      <c r="KSY106" s="12"/>
      <c r="KSZ106" s="12"/>
      <c r="KTA106" s="12"/>
      <c r="KTB106" s="12"/>
      <c r="KTC106" s="12"/>
      <c r="KTD106" s="12"/>
      <c r="KTE106" s="12"/>
      <c r="KTF106" s="12"/>
      <c r="KTG106" s="12"/>
      <c r="KTH106" s="12"/>
      <c r="KTI106" s="12"/>
      <c r="KTJ106" s="12"/>
      <c r="KTK106" s="12"/>
      <c r="KTL106" s="12"/>
      <c r="KTM106" s="12"/>
      <c r="KTN106" s="12"/>
      <c r="KTO106" s="12"/>
      <c r="KTP106" s="12"/>
      <c r="KTQ106" s="12"/>
      <c r="KTR106" s="12"/>
      <c r="KTS106" s="12"/>
      <c r="KTT106" s="12"/>
      <c r="KTU106" s="12"/>
      <c r="KTV106" s="12"/>
      <c r="KTW106" s="12"/>
      <c r="KTX106" s="12"/>
      <c r="KTY106" s="12"/>
      <c r="KTZ106" s="12"/>
      <c r="KUA106" s="12"/>
      <c r="KUB106" s="12"/>
      <c r="KUC106" s="12"/>
      <c r="KUD106" s="12"/>
      <c r="KUE106" s="12"/>
      <c r="KUF106" s="12"/>
      <c r="KUG106" s="12"/>
      <c r="KUH106" s="12"/>
      <c r="KUI106" s="12"/>
      <c r="KUJ106" s="12"/>
      <c r="KUK106" s="12"/>
      <c r="KUL106" s="12"/>
      <c r="KUM106" s="12"/>
      <c r="KUN106" s="12"/>
      <c r="KUO106" s="12"/>
      <c r="KUP106" s="12"/>
      <c r="KUQ106" s="12"/>
      <c r="KUR106" s="12"/>
      <c r="KUS106" s="12"/>
      <c r="KUT106" s="12"/>
      <c r="KUU106" s="12"/>
      <c r="KUV106" s="12"/>
      <c r="KUW106" s="12"/>
      <c r="KUX106" s="12"/>
      <c r="KUY106" s="12"/>
      <c r="KUZ106" s="12"/>
      <c r="KVA106" s="12"/>
      <c r="KVB106" s="12"/>
      <c r="KVC106" s="12"/>
      <c r="KVD106" s="12"/>
      <c r="KVE106" s="12"/>
      <c r="KVF106" s="12"/>
      <c r="KVG106" s="12"/>
      <c r="KVH106" s="12"/>
      <c r="KVI106" s="12"/>
      <c r="KVJ106" s="12"/>
      <c r="KVK106" s="12"/>
      <c r="KVL106" s="12"/>
      <c r="KVM106" s="12"/>
      <c r="KVN106" s="12"/>
      <c r="KVO106" s="12"/>
      <c r="KVP106" s="12"/>
      <c r="KVQ106" s="12"/>
      <c r="KVR106" s="12"/>
      <c r="KVS106" s="12"/>
      <c r="KVT106" s="12"/>
      <c r="KVU106" s="12"/>
      <c r="KVV106" s="12"/>
      <c r="KVW106" s="12"/>
      <c r="KVX106" s="12"/>
      <c r="KVY106" s="12"/>
      <c r="KVZ106" s="12"/>
      <c r="KWA106" s="12"/>
      <c r="KWB106" s="12"/>
      <c r="KWC106" s="12"/>
      <c r="KWD106" s="12"/>
      <c r="KWE106" s="12"/>
      <c r="KWF106" s="12"/>
      <c r="KWG106" s="12"/>
      <c r="KWH106" s="12"/>
      <c r="KWI106" s="12"/>
      <c r="KWJ106" s="12"/>
      <c r="KWK106" s="12"/>
      <c r="KWL106" s="12"/>
      <c r="KWM106" s="12"/>
      <c r="KWN106" s="12"/>
      <c r="KWO106" s="12"/>
      <c r="KWP106" s="12"/>
      <c r="KWQ106" s="12"/>
      <c r="KWR106" s="12"/>
      <c r="KWS106" s="12"/>
      <c r="KWT106" s="12"/>
      <c r="KWU106" s="12"/>
      <c r="KWV106" s="12"/>
      <c r="KWW106" s="12"/>
      <c r="KWX106" s="12"/>
      <c r="KWY106" s="12"/>
      <c r="KWZ106" s="12"/>
      <c r="KXA106" s="12"/>
      <c r="KXB106" s="12"/>
      <c r="KXC106" s="12"/>
      <c r="KXD106" s="12"/>
      <c r="KXE106" s="12"/>
      <c r="KXF106" s="12"/>
      <c r="KXG106" s="12"/>
      <c r="KXH106" s="12"/>
      <c r="KXI106" s="12"/>
      <c r="KXJ106" s="12"/>
      <c r="KXK106" s="12"/>
      <c r="KXL106" s="12"/>
      <c r="KXM106" s="12"/>
      <c r="KXN106" s="12"/>
      <c r="KXO106" s="12"/>
      <c r="KXP106" s="12"/>
      <c r="KXQ106" s="12"/>
      <c r="KXR106" s="12"/>
      <c r="KXS106" s="12"/>
      <c r="KXT106" s="12"/>
      <c r="KXU106" s="12"/>
      <c r="KXV106" s="12"/>
      <c r="KXW106" s="12"/>
      <c r="KXX106" s="12"/>
      <c r="KXY106" s="12"/>
      <c r="KXZ106" s="12"/>
      <c r="KYA106" s="12"/>
      <c r="KYB106" s="12"/>
      <c r="KYC106" s="12"/>
      <c r="KYD106" s="12"/>
      <c r="KYE106" s="12"/>
      <c r="KYF106" s="12"/>
      <c r="KYG106" s="12"/>
      <c r="KYH106" s="12"/>
      <c r="KYI106" s="12"/>
      <c r="KYJ106" s="12"/>
      <c r="KYK106" s="12"/>
      <c r="KYL106" s="12"/>
      <c r="KYM106" s="12"/>
      <c r="KYN106" s="12"/>
      <c r="KYO106" s="12"/>
      <c r="KYP106" s="12"/>
      <c r="KYQ106" s="12"/>
      <c r="KYR106" s="12"/>
      <c r="KYS106" s="12"/>
      <c r="KYT106" s="12"/>
      <c r="KYU106" s="12"/>
      <c r="KYV106" s="12"/>
      <c r="KYW106" s="12"/>
      <c r="KYX106" s="12"/>
      <c r="KYY106" s="12"/>
      <c r="KYZ106" s="12"/>
      <c r="KZA106" s="12"/>
      <c r="KZB106" s="12"/>
      <c r="KZC106" s="12"/>
      <c r="KZD106" s="12"/>
      <c r="KZE106" s="12"/>
      <c r="KZF106" s="12"/>
      <c r="KZG106" s="12"/>
      <c r="KZH106" s="12"/>
      <c r="KZI106" s="12"/>
      <c r="KZJ106" s="12"/>
      <c r="KZK106" s="12"/>
      <c r="KZL106" s="12"/>
      <c r="KZM106" s="12"/>
      <c r="KZN106" s="12"/>
      <c r="KZO106" s="12"/>
      <c r="KZP106" s="12"/>
      <c r="KZQ106" s="12"/>
      <c r="KZR106" s="12"/>
      <c r="KZS106" s="12"/>
      <c r="KZT106" s="12"/>
      <c r="KZU106" s="12"/>
      <c r="KZV106" s="12"/>
      <c r="KZW106" s="12"/>
      <c r="KZX106" s="12"/>
      <c r="KZY106" s="12"/>
      <c r="KZZ106" s="12"/>
      <c r="LAA106" s="12"/>
      <c r="LAB106" s="12"/>
      <c r="LAC106" s="12"/>
      <c r="LAD106" s="12"/>
      <c r="LAE106" s="12"/>
      <c r="LAF106" s="12"/>
      <c r="LAG106" s="12"/>
      <c r="LAH106" s="12"/>
      <c r="LAI106" s="12"/>
      <c r="LAJ106" s="12"/>
      <c r="LAK106" s="12"/>
      <c r="LAL106" s="12"/>
      <c r="LAM106" s="12"/>
      <c r="LAN106" s="12"/>
      <c r="LAO106" s="12"/>
      <c r="LAP106" s="12"/>
      <c r="LAQ106" s="12"/>
      <c r="LAR106" s="12"/>
      <c r="LAS106" s="12"/>
      <c r="LAT106" s="12"/>
      <c r="LAU106" s="12"/>
      <c r="LAV106" s="12"/>
      <c r="LAW106" s="12"/>
      <c r="LAX106" s="12"/>
      <c r="LAY106" s="12"/>
      <c r="LAZ106" s="12"/>
      <c r="LBA106" s="12"/>
      <c r="LBB106" s="12"/>
      <c r="LBC106" s="12"/>
      <c r="LBD106" s="12"/>
      <c r="LBE106" s="12"/>
      <c r="LBF106" s="12"/>
      <c r="LBG106" s="12"/>
      <c r="LBH106" s="12"/>
      <c r="LBI106" s="12"/>
      <c r="LBJ106" s="12"/>
      <c r="LBK106" s="12"/>
      <c r="LBL106" s="12"/>
      <c r="LBM106" s="12"/>
      <c r="LBN106" s="12"/>
      <c r="LBO106" s="12"/>
      <c r="LBP106" s="12"/>
      <c r="LBQ106" s="12"/>
      <c r="LBR106" s="12"/>
      <c r="LBS106" s="12"/>
      <c r="LBT106" s="12"/>
      <c r="LBU106" s="12"/>
      <c r="LBV106" s="12"/>
      <c r="LBW106" s="12"/>
      <c r="LBX106" s="12"/>
      <c r="LBY106" s="12"/>
      <c r="LBZ106" s="12"/>
      <c r="LCA106" s="12"/>
      <c r="LCB106" s="12"/>
      <c r="LCC106" s="12"/>
      <c r="LCD106" s="12"/>
      <c r="LCE106" s="12"/>
      <c r="LCF106" s="12"/>
      <c r="LCG106" s="12"/>
      <c r="LCH106" s="12"/>
      <c r="LCI106" s="12"/>
      <c r="LCJ106" s="12"/>
      <c r="LCK106" s="12"/>
      <c r="LCL106" s="12"/>
      <c r="LCM106" s="12"/>
      <c r="LCN106" s="12"/>
      <c r="LCO106" s="12"/>
      <c r="LCP106" s="12"/>
      <c r="LCQ106" s="12"/>
      <c r="LCR106" s="12"/>
      <c r="LCS106" s="12"/>
      <c r="LCT106" s="12"/>
      <c r="LCU106" s="12"/>
      <c r="LCV106" s="12"/>
      <c r="LCW106" s="12"/>
      <c r="LCX106" s="12"/>
      <c r="LCY106" s="12"/>
      <c r="LCZ106" s="12"/>
      <c r="LDA106" s="12"/>
      <c r="LDB106" s="12"/>
      <c r="LDC106" s="12"/>
      <c r="LDD106" s="12"/>
      <c r="LDE106" s="12"/>
      <c r="LDF106" s="12"/>
      <c r="LDG106" s="12"/>
      <c r="LDH106" s="12"/>
      <c r="LDI106" s="12"/>
      <c r="LDJ106" s="12"/>
      <c r="LDK106" s="12"/>
      <c r="LDL106" s="12"/>
      <c r="LDM106" s="12"/>
      <c r="LDN106" s="12"/>
      <c r="LDO106" s="12"/>
      <c r="LDP106" s="12"/>
      <c r="LDQ106" s="12"/>
      <c r="LDR106" s="12"/>
      <c r="LDS106" s="12"/>
      <c r="LDT106" s="12"/>
      <c r="LDU106" s="12"/>
      <c r="LDV106" s="12"/>
      <c r="LDW106" s="12"/>
      <c r="LDX106" s="12"/>
      <c r="LDY106" s="12"/>
      <c r="LDZ106" s="12"/>
      <c r="LEA106" s="12"/>
      <c r="LEB106" s="12"/>
      <c r="LEC106" s="12"/>
      <c r="LED106" s="12"/>
      <c r="LEE106" s="12"/>
      <c r="LEF106" s="12"/>
      <c r="LEG106" s="12"/>
      <c r="LEH106" s="12"/>
      <c r="LEI106" s="12"/>
      <c r="LEJ106" s="12"/>
      <c r="LEK106" s="12"/>
      <c r="LEL106" s="12"/>
      <c r="LEM106" s="12"/>
      <c r="LEN106" s="12"/>
      <c r="LEO106" s="12"/>
      <c r="LEP106" s="12"/>
      <c r="LEQ106" s="12"/>
      <c r="LER106" s="12"/>
      <c r="LES106" s="12"/>
      <c r="LET106" s="12"/>
      <c r="LEU106" s="12"/>
      <c r="LEV106" s="12"/>
      <c r="LEW106" s="12"/>
      <c r="LEX106" s="12"/>
      <c r="LEY106" s="12"/>
      <c r="LEZ106" s="12"/>
      <c r="LFA106" s="12"/>
      <c r="LFB106" s="12"/>
      <c r="LFC106" s="12"/>
      <c r="LFD106" s="12"/>
      <c r="LFE106" s="12"/>
      <c r="LFF106" s="12"/>
      <c r="LFG106" s="12"/>
      <c r="LFH106" s="12"/>
      <c r="LFI106" s="12"/>
      <c r="LFJ106" s="12"/>
      <c r="LFK106" s="12"/>
      <c r="LFL106" s="12"/>
      <c r="LFM106" s="12"/>
      <c r="LFN106" s="12"/>
      <c r="LFO106" s="12"/>
      <c r="LFP106" s="12"/>
      <c r="LFQ106" s="12"/>
      <c r="LFR106" s="12"/>
      <c r="LFS106" s="12"/>
      <c r="LFT106" s="12"/>
      <c r="LFU106" s="12"/>
      <c r="LFV106" s="12"/>
      <c r="LFW106" s="12"/>
      <c r="LFX106" s="12"/>
      <c r="LFY106" s="12"/>
      <c r="LFZ106" s="12"/>
      <c r="LGA106" s="12"/>
      <c r="LGB106" s="12"/>
      <c r="LGC106" s="12"/>
      <c r="LGD106" s="12"/>
      <c r="LGE106" s="12"/>
      <c r="LGF106" s="12"/>
      <c r="LGG106" s="12"/>
      <c r="LGH106" s="12"/>
      <c r="LGI106" s="12"/>
      <c r="LGJ106" s="12"/>
      <c r="LGK106" s="12"/>
      <c r="LGL106" s="12"/>
      <c r="LGM106" s="12"/>
      <c r="LGN106" s="12"/>
      <c r="LGO106" s="12"/>
      <c r="LGP106" s="12"/>
      <c r="LGQ106" s="12"/>
      <c r="LGR106" s="12"/>
      <c r="LGS106" s="12"/>
      <c r="LGT106" s="12"/>
      <c r="LGU106" s="12"/>
      <c r="LGV106" s="12"/>
      <c r="LGW106" s="12"/>
      <c r="LGX106" s="12"/>
      <c r="LGY106" s="12"/>
      <c r="LGZ106" s="12"/>
      <c r="LHA106" s="12"/>
      <c r="LHB106" s="12"/>
      <c r="LHC106" s="12"/>
      <c r="LHD106" s="12"/>
      <c r="LHE106" s="12"/>
      <c r="LHF106" s="12"/>
      <c r="LHG106" s="12"/>
      <c r="LHH106" s="12"/>
      <c r="LHI106" s="12"/>
      <c r="LHJ106" s="12"/>
      <c r="LHK106" s="12"/>
      <c r="LHL106" s="12"/>
      <c r="LHM106" s="12"/>
      <c r="LHN106" s="12"/>
      <c r="LHO106" s="12"/>
      <c r="LHP106" s="12"/>
      <c r="LHQ106" s="12"/>
      <c r="LHR106" s="12"/>
      <c r="LHS106" s="12"/>
      <c r="LHT106" s="12"/>
      <c r="LHU106" s="12"/>
      <c r="LHV106" s="12"/>
      <c r="LHW106" s="12"/>
      <c r="LHX106" s="12"/>
      <c r="LHY106" s="12"/>
      <c r="LHZ106" s="12"/>
      <c r="LIA106" s="12"/>
      <c r="LIB106" s="12"/>
      <c r="LIC106" s="12"/>
      <c r="LID106" s="12"/>
      <c r="LIE106" s="12"/>
      <c r="LIF106" s="12"/>
      <c r="LIG106" s="12"/>
      <c r="LIH106" s="12"/>
      <c r="LII106" s="12"/>
      <c r="LIJ106" s="12"/>
      <c r="LIK106" s="12"/>
      <c r="LIL106" s="12"/>
      <c r="LIM106" s="12"/>
      <c r="LIN106" s="12"/>
      <c r="LIO106" s="12"/>
      <c r="LIP106" s="12"/>
      <c r="LIQ106" s="12"/>
      <c r="LIR106" s="12"/>
      <c r="LIS106" s="12"/>
      <c r="LIT106" s="12"/>
      <c r="LIU106" s="12"/>
      <c r="LIV106" s="12"/>
      <c r="LIW106" s="12"/>
      <c r="LIX106" s="12"/>
      <c r="LIY106" s="12"/>
      <c r="LIZ106" s="12"/>
      <c r="LJA106" s="12"/>
      <c r="LJB106" s="12"/>
      <c r="LJC106" s="12"/>
      <c r="LJD106" s="12"/>
      <c r="LJE106" s="12"/>
      <c r="LJF106" s="12"/>
      <c r="LJG106" s="12"/>
      <c r="LJH106" s="12"/>
      <c r="LJI106" s="12"/>
      <c r="LJJ106" s="12"/>
      <c r="LJK106" s="12"/>
      <c r="LJL106" s="12"/>
      <c r="LJM106" s="12"/>
      <c r="LJN106" s="12"/>
      <c r="LJO106" s="12"/>
      <c r="LJP106" s="12"/>
      <c r="LJQ106" s="12"/>
      <c r="LJR106" s="12"/>
      <c r="LJS106" s="12"/>
      <c r="LJT106" s="12"/>
      <c r="LJU106" s="12"/>
      <c r="LJV106" s="12"/>
      <c r="LJW106" s="12"/>
      <c r="LJX106" s="12"/>
      <c r="LJY106" s="12"/>
      <c r="LJZ106" s="12"/>
      <c r="LKA106" s="12"/>
      <c r="LKB106" s="12"/>
      <c r="LKC106" s="12"/>
      <c r="LKD106" s="12"/>
      <c r="LKE106" s="12"/>
      <c r="LKF106" s="12"/>
      <c r="LKG106" s="12"/>
      <c r="LKH106" s="12"/>
      <c r="LKI106" s="12"/>
      <c r="LKJ106" s="12"/>
      <c r="LKK106" s="12"/>
      <c r="LKL106" s="12"/>
      <c r="LKM106" s="12"/>
      <c r="LKN106" s="12"/>
      <c r="LKO106" s="12"/>
      <c r="LKP106" s="12"/>
      <c r="LKQ106" s="12"/>
      <c r="LKR106" s="12"/>
      <c r="LKS106" s="12"/>
      <c r="LKT106" s="12"/>
      <c r="LKU106" s="12"/>
      <c r="LKV106" s="12"/>
      <c r="LKW106" s="12"/>
      <c r="LKX106" s="12"/>
      <c r="LKY106" s="12"/>
      <c r="LKZ106" s="12"/>
      <c r="LLA106" s="12"/>
      <c r="LLB106" s="12"/>
      <c r="LLC106" s="12"/>
      <c r="LLD106" s="12"/>
      <c r="LLE106" s="12"/>
      <c r="LLF106" s="12"/>
      <c r="LLG106" s="12"/>
      <c r="LLH106" s="12"/>
      <c r="LLI106" s="12"/>
      <c r="LLJ106" s="12"/>
      <c r="LLK106" s="12"/>
      <c r="LLL106" s="12"/>
      <c r="LLM106" s="12"/>
      <c r="LLN106" s="12"/>
      <c r="LLO106" s="12"/>
      <c r="LLP106" s="12"/>
      <c r="LLQ106" s="12"/>
      <c r="LLR106" s="12"/>
      <c r="LLS106" s="12"/>
      <c r="LLT106" s="12"/>
      <c r="LLU106" s="12"/>
      <c r="LLV106" s="12"/>
      <c r="LLW106" s="12"/>
      <c r="LLX106" s="12"/>
      <c r="LLY106" s="12"/>
      <c r="LLZ106" s="12"/>
      <c r="LMA106" s="12"/>
      <c r="LMB106" s="12"/>
      <c r="LMC106" s="12"/>
      <c r="LMD106" s="12"/>
      <c r="LME106" s="12"/>
      <c r="LMF106" s="12"/>
      <c r="LMG106" s="12"/>
      <c r="LMH106" s="12"/>
      <c r="LMI106" s="12"/>
      <c r="LMJ106" s="12"/>
      <c r="LMK106" s="12"/>
      <c r="LML106" s="12"/>
      <c r="LMM106" s="12"/>
      <c r="LMN106" s="12"/>
      <c r="LMO106" s="12"/>
      <c r="LMP106" s="12"/>
      <c r="LMQ106" s="12"/>
      <c r="LMR106" s="12"/>
      <c r="LMS106" s="12"/>
      <c r="LMT106" s="12"/>
      <c r="LMU106" s="12"/>
      <c r="LMV106" s="12"/>
      <c r="LMW106" s="12"/>
      <c r="LMX106" s="12"/>
      <c r="LMY106" s="12"/>
      <c r="LMZ106" s="12"/>
      <c r="LNA106" s="12"/>
      <c r="LNB106" s="12"/>
      <c r="LNC106" s="12"/>
      <c r="LND106" s="12"/>
      <c r="LNE106" s="12"/>
      <c r="LNF106" s="12"/>
      <c r="LNG106" s="12"/>
      <c r="LNH106" s="12"/>
      <c r="LNI106" s="12"/>
      <c r="LNJ106" s="12"/>
      <c r="LNK106" s="12"/>
      <c r="LNL106" s="12"/>
      <c r="LNM106" s="12"/>
      <c r="LNN106" s="12"/>
      <c r="LNO106" s="12"/>
      <c r="LNP106" s="12"/>
      <c r="LNQ106" s="12"/>
      <c r="LNR106" s="12"/>
      <c r="LNS106" s="12"/>
      <c r="LNT106" s="12"/>
      <c r="LNU106" s="12"/>
      <c r="LNV106" s="12"/>
      <c r="LNW106" s="12"/>
      <c r="LNX106" s="12"/>
      <c r="LNY106" s="12"/>
      <c r="LNZ106" s="12"/>
      <c r="LOA106" s="12"/>
      <c r="LOB106" s="12"/>
      <c r="LOC106" s="12"/>
      <c r="LOD106" s="12"/>
      <c r="LOE106" s="12"/>
      <c r="LOF106" s="12"/>
      <c r="LOG106" s="12"/>
      <c r="LOH106" s="12"/>
      <c r="LOI106" s="12"/>
      <c r="LOJ106" s="12"/>
      <c r="LOK106" s="12"/>
      <c r="LOL106" s="12"/>
      <c r="LOM106" s="12"/>
      <c r="LON106" s="12"/>
      <c r="LOO106" s="12"/>
      <c r="LOP106" s="12"/>
      <c r="LOQ106" s="12"/>
      <c r="LOR106" s="12"/>
      <c r="LOS106" s="12"/>
      <c r="LOT106" s="12"/>
      <c r="LOU106" s="12"/>
      <c r="LOV106" s="12"/>
      <c r="LOW106" s="12"/>
      <c r="LOX106" s="12"/>
      <c r="LOY106" s="12"/>
      <c r="LOZ106" s="12"/>
      <c r="LPA106" s="12"/>
      <c r="LPB106" s="12"/>
      <c r="LPC106" s="12"/>
      <c r="LPD106" s="12"/>
      <c r="LPE106" s="12"/>
      <c r="LPF106" s="12"/>
      <c r="LPG106" s="12"/>
      <c r="LPH106" s="12"/>
      <c r="LPI106" s="12"/>
      <c r="LPJ106" s="12"/>
      <c r="LPK106" s="12"/>
      <c r="LPL106" s="12"/>
      <c r="LPM106" s="12"/>
      <c r="LPN106" s="12"/>
      <c r="LPO106" s="12"/>
      <c r="LPP106" s="12"/>
      <c r="LPQ106" s="12"/>
      <c r="LPR106" s="12"/>
      <c r="LPS106" s="12"/>
      <c r="LPT106" s="12"/>
      <c r="LPU106" s="12"/>
      <c r="LPV106" s="12"/>
      <c r="LPW106" s="12"/>
      <c r="LPX106" s="12"/>
      <c r="LPY106" s="12"/>
      <c r="LPZ106" s="12"/>
      <c r="LQA106" s="12"/>
      <c r="LQB106" s="12"/>
      <c r="LQC106" s="12"/>
      <c r="LQD106" s="12"/>
      <c r="LQE106" s="12"/>
      <c r="LQF106" s="12"/>
      <c r="LQG106" s="12"/>
      <c r="LQH106" s="12"/>
      <c r="LQI106" s="12"/>
      <c r="LQJ106" s="12"/>
      <c r="LQK106" s="12"/>
      <c r="LQL106" s="12"/>
      <c r="LQM106" s="12"/>
      <c r="LQN106" s="12"/>
      <c r="LQO106" s="12"/>
      <c r="LQP106" s="12"/>
      <c r="LQQ106" s="12"/>
      <c r="LQR106" s="12"/>
      <c r="LQS106" s="12"/>
      <c r="LQT106" s="12"/>
      <c r="LQU106" s="12"/>
      <c r="LQV106" s="12"/>
      <c r="LQW106" s="12"/>
      <c r="LQX106" s="12"/>
      <c r="LQY106" s="12"/>
      <c r="LQZ106" s="12"/>
      <c r="LRA106" s="12"/>
      <c r="LRB106" s="12"/>
      <c r="LRC106" s="12"/>
      <c r="LRD106" s="12"/>
      <c r="LRE106" s="12"/>
      <c r="LRF106" s="12"/>
      <c r="LRG106" s="12"/>
      <c r="LRH106" s="12"/>
      <c r="LRI106" s="12"/>
      <c r="LRJ106" s="12"/>
      <c r="LRK106" s="12"/>
      <c r="LRL106" s="12"/>
      <c r="LRM106" s="12"/>
      <c r="LRN106" s="12"/>
      <c r="LRO106" s="12"/>
      <c r="LRP106" s="12"/>
      <c r="LRQ106" s="12"/>
      <c r="LRR106" s="12"/>
      <c r="LRS106" s="12"/>
      <c r="LRT106" s="12"/>
      <c r="LRU106" s="12"/>
      <c r="LRV106" s="12"/>
      <c r="LRW106" s="12"/>
      <c r="LRX106" s="12"/>
      <c r="LRY106" s="12"/>
      <c r="LRZ106" s="12"/>
      <c r="LSA106" s="12"/>
      <c r="LSB106" s="12"/>
      <c r="LSC106" s="12"/>
      <c r="LSD106" s="12"/>
      <c r="LSE106" s="12"/>
      <c r="LSF106" s="12"/>
      <c r="LSG106" s="12"/>
      <c r="LSH106" s="12"/>
      <c r="LSI106" s="12"/>
      <c r="LSJ106" s="12"/>
      <c r="LSK106" s="12"/>
      <c r="LSL106" s="12"/>
      <c r="LSM106" s="12"/>
      <c r="LSN106" s="12"/>
      <c r="LSO106" s="12"/>
      <c r="LSP106" s="12"/>
      <c r="LSQ106" s="12"/>
      <c r="LSR106" s="12"/>
      <c r="LSS106" s="12"/>
      <c r="LST106" s="12"/>
      <c r="LSU106" s="12"/>
      <c r="LSV106" s="12"/>
      <c r="LSW106" s="12"/>
      <c r="LSX106" s="12"/>
      <c r="LSY106" s="12"/>
      <c r="LSZ106" s="12"/>
      <c r="LTA106" s="12"/>
      <c r="LTB106" s="12"/>
      <c r="LTC106" s="12"/>
      <c r="LTD106" s="12"/>
      <c r="LTE106" s="12"/>
      <c r="LTF106" s="12"/>
      <c r="LTG106" s="12"/>
      <c r="LTH106" s="12"/>
      <c r="LTI106" s="12"/>
      <c r="LTJ106" s="12"/>
      <c r="LTK106" s="12"/>
      <c r="LTL106" s="12"/>
      <c r="LTM106" s="12"/>
      <c r="LTN106" s="12"/>
      <c r="LTO106" s="12"/>
      <c r="LTP106" s="12"/>
      <c r="LTQ106" s="12"/>
      <c r="LTR106" s="12"/>
      <c r="LTS106" s="12"/>
      <c r="LTT106" s="12"/>
      <c r="LTU106" s="12"/>
      <c r="LTV106" s="12"/>
      <c r="LTW106" s="12"/>
      <c r="LTX106" s="12"/>
      <c r="LTY106" s="12"/>
      <c r="LTZ106" s="12"/>
      <c r="LUA106" s="12"/>
      <c r="LUB106" s="12"/>
      <c r="LUC106" s="12"/>
      <c r="LUD106" s="12"/>
      <c r="LUE106" s="12"/>
      <c r="LUF106" s="12"/>
      <c r="LUG106" s="12"/>
      <c r="LUH106" s="12"/>
      <c r="LUI106" s="12"/>
      <c r="LUJ106" s="12"/>
      <c r="LUK106" s="12"/>
      <c r="LUL106" s="12"/>
      <c r="LUM106" s="12"/>
      <c r="LUN106" s="12"/>
      <c r="LUO106" s="12"/>
      <c r="LUP106" s="12"/>
      <c r="LUQ106" s="12"/>
      <c r="LUR106" s="12"/>
      <c r="LUS106" s="12"/>
      <c r="LUT106" s="12"/>
      <c r="LUU106" s="12"/>
      <c r="LUV106" s="12"/>
      <c r="LUW106" s="12"/>
      <c r="LUX106" s="12"/>
      <c r="LUY106" s="12"/>
      <c r="LUZ106" s="12"/>
      <c r="LVA106" s="12"/>
      <c r="LVB106" s="12"/>
      <c r="LVC106" s="12"/>
      <c r="LVD106" s="12"/>
      <c r="LVE106" s="12"/>
      <c r="LVF106" s="12"/>
      <c r="LVG106" s="12"/>
      <c r="LVH106" s="12"/>
      <c r="LVI106" s="12"/>
      <c r="LVJ106" s="12"/>
      <c r="LVK106" s="12"/>
      <c r="LVL106" s="12"/>
      <c r="LVM106" s="12"/>
      <c r="LVN106" s="12"/>
      <c r="LVO106" s="12"/>
      <c r="LVP106" s="12"/>
      <c r="LVQ106" s="12"/>
      <c r="LVR106" s="12"/>
      <c r="LVS106" s="12"/>
      <c r="LVT106" s="12"/>
      <c r="LVU106" s="12"/>
      <c r="LVV106" s="12"/>
      <c r="LVW106" s="12"/>
      <c r="LVX106" s="12"/>
      <c r="LVY106" s="12"/>
      <c r="LVZ106" s="12"/>
      <c r="LWA106" s="12"/>
      <c r="LWB106" s="12"/>
      <c r="LWC106" s="12"/>
      <c r="LWD106" s="12"/>
      <c r="LWE106" s="12"/>
      <c r="LWF106" s="12"/>
      <c r="LWG106" s="12"/>
      <c r="LWH106" s="12"/>
      <c r="LWI106" s="12"/>
      <c r="LWJ106" s="12"/>
      <c r="LWK106" s="12"/>
      <c r="LWL106" s="12"/>
      <c r="LWM106" s="12"/>
      <c r="LWN106" s="12"/>
      <c r="LWO106" s="12"/>
      <c r="LWP106" s="12"/>
      <c r="LWQ106" s="12"/>
      <c r="LWR106" s="12"/>
      <c r="LWS106" s="12"/>
      <c r="LWT106" s="12"/>
      <c r="LWU106" s="12"/>
      <c r="LWV106" s="12"/>
      <c r="LWW106" s="12"/>
      <c r="LWX106" s="12"/>
      <c r="LWY106" s="12"/>
      <c r="LWZ106" s="12"/>
      <c r="LXA106" s="12"/>
      <c r="LXB106" s="12"/>
      <c r="LXC106" s="12"/>
      <c r="LXD106" s="12"/>
      <c r="LXE106" s="12"/>
      <c r="LXF106" s="12"/>
      <c r="LXG106" s="12"/>
      <c r="LXH106" s="12"/>
      <c r="LXI106" s="12"/>
      <c r="LXJ106" s="12"/>
      <c r="LXK106" s="12"/>
      <c r="LXL106" s="12"/>
      <c r="LXM106" s="12"/>
      <c r="LXN106" s="12"/>
      <c r="LXO106" s="12"/>
      <c r="LXP106" s="12"/>
      <c r="LXQ106" s="12"/>
      <c r="LXR106" s="12"/>
      <c r="LXS106" s="12"/>
      <c r="LXT106" s="12"/>
      <c r="LXU106" s="12"/>
      <c r="LXV106" s="12"/>
      <c r="LXW106" s="12"/>
      <c r="LXX106" s="12"/>
      <c r="LXY106" s="12"/>
      <c r="LXZ106" s="12"/>
      <c r="LYA106" s="12"/>
      <c r="LYB106" s="12"/>
      <c r="LYC106" s="12"/>
      <c r="LYD106" s="12"/>
      <c r="LYE106" s="12"/>
      <c r="LYF106" s="12"/>
      <c r="LYG106" s="12"/>
      <c r="LYH106" s="12"/>
      <c r="LYI106" s="12"/>
      <c r="LYJ106" s="12"/>
      <c r="LYK106" s="12"/>
      <c r="LYL106" s="12"/>
      <c r="LYM106" s="12"/>
      <c r="LYN106" s="12"/>
      <c r="LYO106" s="12"/>
      <c r="LYP106" s="12"/>
      <c r="LYQ106" s="12"/>
      <c r="LYR106" s="12"/>
      <c r="LYS106" s="12"/>
      <c r="LYT106" s="12"/>
      <c r="LYU106" s="12"/>
      <c r="LYV106" s="12"/>
      <c r="LYW106" s="12"/>
      <c r="LYX106" s="12"/>
      <c r="LYY106" s="12"/>
      <c r="LYZ106" s="12"/>
      <c r="LZA106" s="12"/>
      <c r="LZB106" s="12"/>
      <c r="LZC106" s="12"/>
      <c r="LZD106" s="12"/>
      <c r="LZE106" s="12"/>
      <c r="LZF106" s="12"/>
      <c r="LZG106" s="12"/>
      <c r="LZH106" s="12"/>
      <c r="LZI106" s="12"/>
      <c r="LZJ106" s="12"/>
      <c r="LZK106" s="12"/>
      <c r="LZL106" s="12"/>
      <c r="LZM106" s="12"/>
      <c r="LZN106" s="12"/>
      <c r="LZO106" s="12"/>
      <c r="LZP106" s="12"/>
      <c r="LZQ106" s="12"/>
      <c r="LZR106" s="12"/>
      <c r="LZS106" s="12"/>
      <c r="LZT106" s="12"/>
      <c r="LZU106" s="12"/>
      <c r="LZV106" s="12"/>
      <c r="LZW106" s="12"/>
      <c r="LZX106" s="12"/>
      <c r="LZY106" s="12"/>
      <c r="LZZ106" s="12"/>
      <c r="MAA106" s="12"/>
      <c r="MAB106" s="12"/>
      <c r="MAC106" s="12"/>
      <c r="MAD106" s="12"/>
      <c r="MAE106" s="12"/>
      <c r="MAF106" s="12"/>
      <c r="MAG106" s="12"/>
      <c r="MAH106" s="12"/>
      <c r="MAI106" s="12"/>
      <c r="MAJ106" s="12"/>
      <c r="MAK106" s="12"/>
      <c r="MAL106" s="12"/>
      <c r="MAM106" s="12"/>
      <c r="MAN106" s="12"/>
      <c r="MAO106" s="12"/>
      <c r="MAP106" s="12"/>
      <c r="MAQ106" s="12"/>
      <c r="MAR106" s="12"/>
      <c r="MAS106" s="12"/>
      <c r="MAT106" s="12"/>
      <c r="MAU106" s="12"/>
      <c r="MAV106" s="12"/>
      <c r="MAW106" s="12"/>
      <c r="MAX106" s="12"/>
      <c r="MAY106" s="12"/>
      <c r="MAZ106" s="12"/>
      <c r="MBA106" s="12"/>
      <c r="MBB106" s="12"/>
      <c r="MBC106" s="12"/>
      <c r="MBD106" s="12"/>
      <c r="MBE106" s="12"/>
      <c r="MBF106" s="12"/>
      <c r="MBG106" s="12"/>
      <c r="MBH106" s="12"/>
      <c r="MBI106" s="12"/>
      <c r="MBJ106" s="12"/>
      <c r="MBK106" s="12"/>
      <c r="MBL106" s="12"/>
      <c r="MBM106" s="12"/>
      <c r="MBN106" s="12"/>
      <c r="MBO106" s="12"/>
      <c r="MBP106" s="12"/>
      <c r="MBQ106" s="12"/>
      <c r="MBR106" s="12"/>
      <c r="MBS106" s="12"/>
      <c r="MBT106" s="12"/>
      <c r="MBU106" s="12"/>
      <c r="MBV106" s="12"/>
      <c r="MBW106" s="12"/>
      <c r="MBX106" s="12"/>
      <c r="MBY106" s="12"/>
      <c r="MBZ106" s="12"/>
      <c r="MCA106" s="12"/>
      <c r="MCB106" s="12"/>
      <c r="MCC106" s="12"/>
      <c r="MCD106" s="12"/>
      <c r="MCE106" s="12"/>
      <c r="MCF106" s="12"/>
      <c r="MCG106" s="12"/>
      <c r="MCH106" s="12"/>
      <c r="MCI106" s="12"/>
      <c r="MCJ106" s="12"/>
      <c r="MCK106" s="12"/>
      <c r="MCL106" s="12"/>
      <c r="MCM106" s="12"/>
      <c r="MCN106" s="12"/>
      <c r="MCO106" s="12"/>
      <c r="MCP106" s="12"/>
      <c r="MCQ106" s="12"/>
      <c r="MCR106" s="12"/>
      <c r="MCS106" s="12"/>
      <c r="MCT106" s="12"/>
      <c r="MCU106" s="12"/>
      <c r="MCV106" s="12"/>
      <c r="MCW106" s="12"/>
      <c r="MCX106" s="12"/>
      <c r="MCY106" s="12"/>
      <c r="MCZ106" s="12"/>
      <c r="MDA106" s="12"/>
      <c r="MDB106" s="12"/>
      <c r="MDC106" s="12"/>
      <c r="MDD106" s="12"/>
      <c r="MDE106" s="12"/>
      <c r="MDF106" s="12"/>
      <c r="MDG106" s="12"/>
      <c r="MDH106" s="12"/>
      <c r="MDI106" s="12"/>
      <c r="MDJ106" s="12"/>
      <c r="MDK106" s="12"/>
      <c r="MDL106" s="12"/>
      <c r="MDM106" s="12"/>
      <c r="MDN106" s="12"/>
      <c r="MDO106" s="12"/>
      <c r="MDP106" s="12"/>
      <c r="MDQ106" s="12"/>
      <c r="MDR106" s="12"/>
      <c r="MDS106" s="12"/>
      <c r="MDT106" s="12"/>
      <c r="MDU106" s="12"/>
      <c r="MDV106" s="12"/>
      <c r="MDW106" s="12"/>
      <c r="MDX106" s="12"/>
      <c r="MDY106" s="12"/>
      <c r="MDZ106" s="12"/>
      <c r="MEA106" s="12"/>
      <c r="MEB106" s="12"/>
      <c r="MEC106" s="12"/>
      <c r="MED106" s="12"/>
      <c r="MEE106" s="12"/>
      <c r="MEF106" s="12"/>
      <c r="MEG106" s="12"/>
      <c r="MEH106" s="12"/>
      <c r="MEI106" s="12"/>
      <c r="MEJ106" s="12"/>
      <c r="MEK106" s="12"/>
      <c r="MEL106" s="12"/>
      <c r="MEM106" s="12"/>
      <c r="MEN106" s="12"/>
      <c r="MEO106" s="12"/>
      <c r="MEP106" s="12"/>
      <c r="MEQ106" s="12"/>
      <c r="MER106" s="12"/>
      <c r="MES106" s="12"/>
      <c r="MET106" s="12"/>
      <c r="MEU106" s="12"/>
      <c r="MEV106" s="12"/>
      <c r="MEW106" s="12"/>
      <c r="MEX106" s="12"/>
      <c r="MEY106" s="12"/>
      <c r="MEZ106" s="12"/>
      <c r="MFA106" s="12"/>
      <c r="MFB106" s="12"/>
      <c r="MFC106" s="12"/>
      <c r="MFD106" s="12"/>
      <c r="MFE106" s="12"/>
      <c r="MFF106" s="12"/>
      <c r="MFG106" s="12"/>
      <c r="MFH106" s="12"/>
      <c r="MFI106" s="12"/>
      <c r="MFJ106" s="12"/>
      <c r="MFK106" s="12"/>
      <c r="MFL106" s="12"/>
      <c r="MFM106" s="12"/>
      <c r="MFN106" s="12"/>
      <c r="MFO106" s="12"/>
      <c r="MFP106" s="12"/>
      <c r="MFQ106" s="12"/>
      <c r="MFR106" s="12"/>
      <c r="MFS106" s="12"/>
      <c r="MFT106" s="12"/>
      <c r="MFU106" s="12"/>
      <c r="MFV106" s="12"/>
      <c r="MFW106" s="12"/>
      <c r="MFX106" s="12"/>
      <c r="MFY106" s="12"/>
      <c r="MFZ106" s="12"/>
      <c r="MGA106" s="12"/>
      <c r="MGB106" s="12"/>
      <c r="MGC106" s="12"/>
      <c r="MGD106" s="12"/>
      <c r="MGE106" s="12"/>
      <c r="MGF106" s="12"/>
      <c r="MGG106" s="12"/>
      <c r="MGH106" s="12"/>
      <c r="MGI106" s="12"/>
      <c r="MGJ106" s="12"/>
      <c r="MGK106" s="12"/>
      <c r="MGL106" s="12"/>
      <c r="MGM106" s="12"/>
      <c r="MGN106" s="12"/>
      <c r="MGO106" s="12"/>
      <c r="MGP106" s="12"/>
      <c r="MGQ106" s="12"/>
      <c r="MGR106" s="12"/>
      <c r="MGS106" s="12"/>
      <c r="MGT106" s="12"/>
      <c r="MGU106" s="12"/>
      <c r="MGV106" s="12"/>
      <c r="MGW106" s="12"/>
      <c r="MGX106" s="12"/>
      <c r="MGY106" s="12"/>
      <c r="MGZ106" s="12"/>
      <c r="MHA106" s="12"/>
      <c r="MHB106" s="12"/>
      <c r="MHC106" s="12"/>
      <c r="MHD106" s="12"/>
      <c r="MHE106" s="12"/>
      <c r="MHF106" s="12"/>
      <c r="MHG106" s="12"/>
      <c r="MHH106" s="12"/>
      <c r="MHI106" s="12"/>
      <c r="MHJ106" s="12"/>
      <c r="MHK106" s="12"/>
      <c r="MHL106" s="12"/>
      <c r="MHM106" s="12"/>
      <c r="MHN106" s="12"/>
      <c r="MHO106" s="12"/>
      <c r="MHP106" s="12"/>
      <c r="MHQ106" s="12"/>
      <c r="MHR106" s="12"/>
      <c r="MHS106" s="12"/>
      <c r="MHT106" s="12"/>
      <c r="MHU106" s="12"/>
      <c r="MHV106" s="12"/>
      <c r="MHW106" s="12"/>
      <c r="MHX106" s="12"/>
      <c r="MHY106" s="12"/>
      <c r="MHZ106" s="12"/>
      <c r="MIA106" s="12"/>
      <c r="MIB106" s="12"/>
      <c r="MIC106" s="12"/>
      <c r="MID106" s="12"/>
      <c r="MIE106" s="12"/>
      <c r="MIF106" s="12"/>
      <c r="MIG106" s="12"/>
      <c r="MIH106" s="12"/>
      <c r="MII106" s="12"/>
      <c r="MIJ106" s="12"/>
      <c r="MIK106" s="12"/>
      <c r="MIL106" s="12"/>
      <c r="MIM106" s="12"/>
      <c r="MIN106" s="12"/>
      <c r="MIO106" s="12"/>
      <c r="MIP106" s="12"/>
      <c r="MIQ106" s="12"/>
      <c r="MIR106" s="12"/>
      <c r="MIS106" s="12"/>
      <c r="MIT106" s="12"/>
      <c r="MIU106" s="12"/>
      <c r="MIV106" s="12"/>
      <c r="MIW106" s="12"/>
      <c r="MIX106" s="12"/>
      <c r="MIY106" s="12"/>
      <c r="MIZ106" s="12"/>
      <c r="MJA106" s="12"/>
      <c r="MJB106" s="12"/>
      <c r="MJC106" s="12"/>
      <c r="MJD106" s="12"/>
      <c r="MJE106" s="12"/>
      <c r="MJF106" s="12"/>
      <c r="MJG106" s="12"/>
      <c r="MJH106" s="12"/>
      <c r="MJI106" s="12"/>
      <c r="MJJ106" s="12"/>
      <c r="MJK106" s="12"/>
      <c r="MJL106" s="12"/>
      <c r="MJM106" s="12"/>
      <c r="MJN106" s="12"/>
      <c r="MJO106" s="12"/>
      <c r="MJP106" s="12"/>
      <c r="MJQ106" s="12"/>
      <c r="MJR106" s="12"/>
      <c r="MJS106" s="12"/>
      <c r="MJT106" s="12"/>
      <c r="MJU106" s="12"/>
      <c r="MJV106" s="12"/>
      <c r="MJW106" s="12"/>
      <c r="MJX106" s="12"/>
      <c r="MJY106" s="12"/>
      <c r="MJZ106" s="12"/>
      <c r="MKA106" s="12"/>
      <c r="MKB106" s="12"/>
      <c r="MKC106" s="12"/>
      <c r="MKD106" s="12"/>
      <c r="MKE106" s="12"/>
      <c r="MKF106" s="12"/>
      <c r="MKG106" s="12"/>
      <c r="MKH106" s="12"/>
      <c r="MKI106" s="12"/>
      <c r="MKJ106" s="12"/>
      <c r="MKK106" s="12"/>
      <c r="MKL106" s="12"/>
      <c r="MKM106" s="12"/>
      <c r="MKN106" s="12"/>
      <c r="MKO106" s="12"/>
      <c r="MKP106" s="12"/>
      <c r="MKQ106" s="12"/>
      <c r="MKR106" s="12"/>
      <c r="MKS106" s="12"/>
      <c r="MKT106" s="12"/>
      <c r="MKU106" s="12"/>
      <c r="MKV106" s="12"/>
      <c r="MKW106" s="12"/>
      <c r="MKX106" s="12"/>
      <c r="MKY106" s="12"/>
      <c r="MKZ106" s="12"/>
      <c r="MLA106" s="12"/>
      <c r="MLB106" s="12"/>
      <c r="MLC106" s="12"/>
      <c r="MLD106" s="12"/>
      <c r="MLE106" s="12"/>
      <c r="MLF106" s="12"/>
      <c r="MLG106" s="12"/>
      <c r="MLH106" s="12"/>
      <c r="MLI106" s="12"/>
      <c r="MLJ106" s="12"/>
      <c r="MLK106" s="12"/>
      <c r="MLL106" s="12"/>
      <c r="MLM106" s="12"/>
      <c r="MLN106" s="12"/>
      <c r="MLO106" s="12"/>
      <c r="MLP106" s="12"/>
      <c r="MLQ106" s="12"/>
      <c r="MLR106" s="12"/>
      <c r="MLS106" s="12"/>
      <c r="MLT106" s="12"/>
      <c r="MLU106" s="12"/>
      <c r="MLV106" s="12"/>
      <c r="MLW106" s="12"/>
      <c r="MLX106" s="12"/>
      <c r="MLY106" s="12"/>
      <c r="MLZ106" s="12"/>
      <c r="MMA106" s="12"/>
      <c r="MMB106" s="12"/>
      <c r="MMC106" s="12"/>
      <c r="MMD106" s="12"/>
      <c r="MME106" s="12"/>
      <c r="MMF106" s="12"/>
      <c r="MMG106" s="12"/>
      <c r="MMH106" s="12"/>
      <c r="MMI106" s="12"/>
      <c r="MMJ106" s="12"/>
      <c r="MMK106" s="12"/>
      <c r="MML106" s="12"/>
      <c r="MMM106" s="12"/>
      <c r="MMN106" s="12"/>
      <c r="MMO106" s="12"/>
      <c r="MMP106" s="12"/>
      <c r="MMQ106" s="12"/>
      <c r="MMR106" s="12"/>
      <c r="MMS106" s="12"/>
      <c r="MMT106" s="12"/>
      <c r="MMU106" s="12"/>
      <c r="MMV106" s="12"/>
      <c r="MMW106" s="12"/>
      <c r="MMX106" s="12"/>
      <c r="MMY106" s="12"/>
      <c r="MMZ106" s="12"/>
      <c r="MNA106" s="12"/>
      <c r="MNB106" s="12"/>
      <c r="MNC106" s="12"/>
      <c r="MND106" s="12"/>
      <c r="MNE106" s="12"/>
      <c r="MNF106" s="12"/>
      <c r="MNG106" s="12"/>
      <c r="MNH106" s="12"/>
      <c r="MNI106" s="12"/>
      <c r="MNJ106" s="12"/>
      <c r="MNK106" s="12"/>
      <c r="MNL106" s="12"/>
      <c r="MNM106" s="12"/>
      <c r="MNN106" s="12"/>
      <c r="MNO106" s="12"/>
      <c r="MNP106" s="12"/>
      <c r="MNQ106" s="12"/>
      <c r="MNR106" s="12"/>
      <c r="MNS106" s="12"/>
      <c r="MNT106" s="12"/>
      <c r="MNU106" s="12"/>
      <c r="MNV106" s="12"/>
      <c r="MNW106" s="12"/>
      <c r="MNX106" s="12"/>
      <c r="MNY106" s="12"/>
      <c r="MNZ106" s="12"/>
      <c r="MOA106" s="12"/>
      <c r="MOB106" s="12"/>
      <c r="MOC106" s="12"/>
      <c r="MOD106" s="12"/>
      <c r="MOE106" s="12"/>
      <c r="MOF106" s="12"/>
      <c r="MOG106" s="12"/>
      <c r="MOH106" s="12"/>
      <c r="MOI106" s="12"/>
      <c r="MOJ106" s="12"/>
      <c r="MOK106" s="12"/>
      <c r="MOL106" s="12"/>
      <c r="MOM106" s="12"/>
      <c r="MON106" s="12"/>
      <c r="MOO106" s="12"/>
      <c r="MOP106" s="12"/>
      <c r="MOQ106" s="12"/>
      <c r="MOR106" s="12"/>
      <c r="MOS106" s="12"/>
      <c r="MOT106" s="12"/>
      <c r="MOU106" s="12"/>
      <c r="MOV106" s="12"/>
      <c r="MOW106" s="12"/>
      <c r="MOX106" s="12"/>
      <c r="MOY106" s="12"/>
      <c r="MOZ106" s="12"/>
      <c r="MPA106" s="12"/>
      <c r="MPB106" s="12"/>
      <c r="MPC106" s="12"/>
      <c r="MPD106" s="12"/>
      <c r="MPE106" s="12"/>
      <c r="MPF106" s="12"/>
      <c r="MPG106" s="12"/>
      <c r="MPH106" s="12"/>
      <c r="MPI106" s="12"/>
      <c r="MPJ106" s="12"/>
      <c r="MPK106" s="12"/>
      <c r="MPL106" s="12"/>
      <c r="MPM106" s="12"/>
      <c r="MPN106" s="12"/>
      <c r="MPO106" s="12"/>
      <c r="MPP106" s="12"/>
      <c r="MPQ106" s="12"/>
      <c r="MPR106" s="12"/>
      <c r="MPS106" s="12"/>
      <c r="MPT106" s="12"/>
      <c r="MPU106" s="12"/>
      <c r="MPV106" s="12"/>
      <c r="MPW106" s="12"/>
      <c r="MPX106" s="12"/>
      <c r="MPY106" s="12"/>
      <c r="MPZ106" s="12"/>
      <c r="MQA106" s="12"/>
      <c r="MQB106" s="12"/>
      <c r="MQC106" s="12"/>
      <c r="MQD106" s="12"/>
      <c r="MQE106" s="12"/>
      <c r="MQF106" s="12"/>
      <c r="MQG106" s="12"/>
      <c r="MQH106" s="12"/>
      <c r="MQI106" s="12"/>
      <c r="MQJ106" s="12"/>
      <c r="MQK106" s="12"/>
      <c r="MQL106" s="12"/>
      <c r="MQM106" s="12"/>
      <c r="MQN106" s="12"/>
      <c r="MQO106" s="12"/>
      <c r="MQP106" s="12"/>
      <c r="MQQ106" s="12"/>
      <c r="MQR106" s="12"/>
      <c r="MQS106" s="12"/>
      <c r="MQT106" s="12"/>
      <c r="MQU106" s="12"/>
      <c r="MQV106" s="12"/>
      <c r="MQW106" s="12"/>
      <c r="MQX106" s="12"/>
      <c r="MQY106" s="12"/>
      <c r="MQZ106" s="12"/>
      <c r="MRA106" s="12"/>
      <c r="MRB106" s="12"/>
      <c r="MRC106" s="12"/>
      <c r="MRD106" s="12"/>
      <c r="MRE106" s="12"/>
      <c r="MRF106" s="12"/>
      <c r="MRG106" s="12"/>
      <c r="MRH106" s="12"/>
      <c r="MRI106" s="12"/>
      <c r="MRJ106" s="12"/>
      <c r="MRK106" s="12"/>
      <c r="MRL106" s="12"/>
      <c r="MRM106" s="12"/>
      <c r="MRN106" s="12"/>
      <c r="MRO106" s="12"/>
      <c r="MRP106" s="12"/>
      <c r="MRQ106" s="12"/>
      <c r="MRR106" s="12"/>
      <c r="MRS106" s="12"/>
      <c r="MRT106" s="12"/>
      <c r="MRU106" s="12"/>
      <c r="MRV106" s="12"/>
      <c r="MRW106" s="12"/>
      <c r="MRX106" s="12"/>
      <c r="MRY106" s="12"/>
      <c r="MRZ106" s="12"/>
      <c r="MSA106" s="12"/>
      <c r="MSB106" s="12"/>
      <c r="MSC106" s="12"/>
      <c r="MSD106" s="12"/>
      <c r="MSE106" s="12"/>
      <c r="MSF106" s="12"/>
      <c r="MSG106" s="12"/>
      <c r="MSH106" s="12"/>
      <c r="MSI106" s="12"/>
      <c r="MSJ106" s="12"/>
      <c r="MSK106" s="12"/>
      <c r="MSL106" s="12"/>
      <c r="MSM106" s="12"/>
      <c r="MSN106" s="12"/>
      <c r="MSO106" s="12"/>
      <c r="MSP106" s="12"/>
      <c r="MSQ106" s="12"/>
      <c r="MSR106" s="12"/>
      <c r="MSS106" s="12"/>
      <c r="MST106" s="12"/>
      <c r="MSU106" s="12"/>
      <c r="MSV106" s="12"/>
      <c r="MSW106" s="12"/>
      <c r="MSX106" s="12"/>
      <c r="MSY106" s="12"/>
      <c r="MSZ106" s="12"/>
      <c r="MTA106" s="12"/>
      <c r="MTB106" s="12"/>
      <c r="MTC106" s="12"/>
      <c r="MTD106" s="12"/>
      <c r="MTE106" s="12"/>
      <c r="MTF106" s="12"/>
      <c r="MTG106" s="12"/>
      <c r="MTH106" s="12"/>
      <c r="MTI106" s="12"/>
      <c r="MTJ106" s="12"/>
      <c r="MTK106" s="12"/>
      <c r="MTL106" s="12"/>
      <c r="MTM106" s="12"/>
      <c r="MTN106" s="12"/>
      <c r="MTO106" s="12"/>
      <c r="MTP106" s="12"/>
      <c r="MTQ106" s="12"/>
      <c r="MTR106" s="12"/>
      <c r="MTS106" s="12"/>
      <c r="MTT106" s="12"/>
      <c r="MTU106" s="12"/>
      <c r="MTV106" s="12"/>
      <c r="MTW106" s="12"/>
      <c r="MTX106" s="12"/>
      <c r="MTY106" s="12"/>
      <c r="MTZ106" s="12"/>
      <c r="MUA106" s="12"/>
      <c r="MUB106" s="12"/>
      <c r="MUC106" s="12"/>
      <c r="MUD106" s="12"/>
      <c r="MUE106" s="12"/>
      <c r="MUF106" s="12"/>
      <c r="MUG106" s="12"/>
      <c r="MUH106" s="12"/>
      <c r="MUI106" s="12"/>
      <c r="MUJ106" s="12"/>
      <c r="MUK106" s="12"/>
      <c r="MUL106" s="12"/>
      <c r="MUM106" s="12"/>
      <c r="MUN106" s="12"/>
      <c r="MUO106" s="12"/>
      <c r="MUP106" s="12"/>
      <c r="MUQ106" s="12"/>
      <c r="MUR106" s="12"/>
      <c r="MUS106" s="12"/>
      <c r="MUT106" s="12"/>
      <c r="MUU106" s="12"/>
      <c r="MUV106" s="12"/>
      <c r="MUW106" s="12"/>
      <c r="MUX106" s="12"/>
      <c r="MUY106" s="12"/>
      <c r="MUZ106" s="12"/>
      <c r="MVA106" s="12"/>
      <c r="MVB106" s="12"/>
      <c r="MVC106" s="12"/>
      <c r="MVD106" s="12"/>
      <c r="MVE106" s="12"/>
      <c r="MVF106" s="12"/>
      <c r="MVG106" s="12"/>
      <c r="MVH106" s="12"/>
      <c r="MVI106" s="12"/>
      <c r="MVJ106" s="12"/>
      <c r="MVK106" s="12"/>
      <c r="MVL106" s="12"/>
      <c r="MVM106" s="12"/>
      <c r="MVN106" s="12"/>
      <c r="MVO106" s="12"/>
      <c r="MVP106" s="12"/>
      <c r="MVQ106" s="12"/>
      <c r="MVR106" s="12"/>
      <c r="MVS106" s="12"/>
      <c r="MVT106" s="12"/>
      <c r="MVU106" s="12"/>
      <c r="MVV106" s="12"/>
      <c r="MVW106" s="12"/>
      <c r="MVX106" s="12"/>
      <c r="MVY106" s="12"/>
      <c r="MVZ106" s="12"/>
      <c r="MWA106" s="12"/>
      <c r="MWB106" s="12"/>
      <c r="MWC106" s="12"/>
      <c r="MWD106" s="12"/>
      <c r="MWE106" s="12"/>
      <c r="MWF106" s="12"/>
      <c r="MWG106" s="12"/>
      <c r="MWH106" s="12"/>
      <c r="MWI106" s="12"/>
      <c r="MWJ106" s="12"/>
      <c r="MWK106" s="12"/>
      <c r="MWL106" s="12"/>
      <c r="MWM106" s="12"/>
      <c r="MWN106" s="12"/>
      <c r="MWO106" s="12"/>
      <c r="MWP106" s="12"/>
      <c r="MWQ106" s="12"/>
      <c r="MWR106" s="12"/>
      <c r="MWS106" s="12"/>
      <c r="MWT106" s="12"/>
      <c r="MWU106" s="12"/>
      <c r="MWV106" s="12"/>
      <c r="MWW106" s="12"/>
      <c r="MWX106" s="12"/>
      <c r="MWY106" s="12"/>
      <c r="MWZ106" s="12"/>
      <c r="MXA106" s="12"/>
      <c r="MXB106" s="12"/>
      <c r="MXC106" s="12"/>
      <c r="MXD106" s="12"/>
      <c r="MXE106" s="12"/>
      <c r="MXF106" s="12"/>
      <c r="MXG106" s="12"/>
      <c r="MXH106" s="12"/>
      <c r="MXI106" s="12"/>
      <c r="MXJ106" s="12"/>
      <c r="MXK106" s="12"/>
      <c r="MXL106" s="12"/>
      <c r="MXM106" s="12"/>
      <c r="MXN106" s="12"/>
      <c r="MXO106" s="12"/>
      <c r="MXP106" s="12"/>
      <c r="MXQ106" s="12"/>
      <c r="MXR106" s="12"/>
      <c r="MXS106" s="12"/>
      <c r="MXT106" s="12"/>
      <c r="MXU106" s="12"/>
      <c r="MXV106" s="12"/>
      <c r="MXW106" s="12"/>
      <c r="MXX106" s="12"/>
      <c r="MXY106" s="12"/>
      <c r="MXZ106" s="12"/>
      <c r="MYA106" s="12"/>
      <c r="MYB106" s="12"/>
      <c r="MYC106" s="12"/>
      <c r="MYD106" s="12"/>
      <c r="MYE106" s="12"/>
      <c r="MYF106" s="12"/>
      <c r="MYG106" s="12"/>
      <c r="MYH106" s="12"/>
      <c r="MYI106" s="12"/>
      <c r="MYJ106" s="12"/>
      <c r="MYK106" s="12"/>
      <c r="MYL106" s="12"/>
      <c r="MYM106" s="12"/>
      <c r="MYN106" s="12"/>
      <c r="MYO106" s="12"/>
      <c r="MYP106" s="12"/>
      <c r="MYQ106" s="12"/>
      <c r="MYR106" s="12"/>
      <c r="MYS106" s="12"/>
      <c r="MYT106" s="12"/>
      <c r="MYU106" s="12"/>
      <c r="MYV106" s="12"/>
      <c r="MYW106" s="12"/>
      <c r="MYX106" s="12"/>
      <c r="MYY106" s="12"/>
      <c r="MYZ106" s="12"/>
      <c r="MZA106" s="12"/>
      <c r="MZB106" s="12"/>
      <c r="MZC106" s="12"/>
      <c r="MZD106" s="12"/>
      <c r="MZE106" s="12"/>
      <c r="MZF106" s="12"/>
      <c r="MZG106" s="12"/>
      <c r="MZH106" s="12"/>
      <c r="MZI106" s="12"/>
      <c r="MZJ106" s="12"/>
      <c r="MZK106" s="12"/>
      <c r="MZL106" s="12"/>
      <c r="MZM106" s="12"/>
      <c r="MZN106" s="12"/>
      <c r="MZO106" s="12"/>
      <c r="MZP106" s="12"/>
      <c r="MZQ106" s="12"/>
      <c r="MZR106" s="12"/>
      <c r="MZS106" s="12"/>
      <c r="MZT106" s="12"/>
      <c r="MZU106" s="12"/>
      <c r="MZV106" s="12"/>
      <c r="MZW106" s="12"/>
      <c r="MZX106" s="12"/>
      <c r="MZY106" s="12"/>
      <c r="MZZ106" s="12"/>
      <c r="NAA106" s="12"/>
      <c r="NAB106" s="12"/>
      <c r="NAC106" s="12"/>
      <c r="NAD106" s="12"/>
      <c r="NAE106" s="12"/>
      <c r="NAF106" s="12"/>
      <c r="NAG106" s="12"/>
      <c r="NAH106" s="12"/>
      <c r="NAI106" s="12"/>
      <c r="NAJ106" s="12"/>
      <c r="NAK106" s="12"/>
      <c r="NAL106" s="12"/>
      <c r="NAM106" s="12"/>
      <c r="NAN106" s="12"/>
      <c r="NAO106" s="12"/>
      <c r="NAP106" s="12"/>
      <c r="NAQ106" s="12"/>
      <c r="NAR106" s="12"/>
      <c r="NAS106" s="12"/>
      <c r="NAT106" s="12"/>
      <c r="NAU106" s="12"/>
      <c r="NAV106" s="12"/>
      <c r="NAW106" s="12"/>
      <c r="NAX106" s="12"/>
      <c r="NAY106" s="12"/>
      <c r="NAZ106" s="12"/>
      <c r="NBA106" s="12"/>
      <c r="NBB106" s="12"/>
      <c r="NBC106" s="12"/>
      <c r="NBD106" s="12"/>
      <c r="NBE106" s="12"/>
      <c r="NBF106" s="12"/>
      <c r="NBG106" s="12"/>
      <c r="NBH106" s="12"/>
      <c r="NBI106" s="12"/>
      <c r="NBJ106" s="12"/>
      <c r="NBK106" s="12"/>
      <c r="NBL106" s="12"/>
      <c r="NBM106" s="12"/>
      <c r="NBN106" s="12"/>
      <c r="NBO106" s="12"/>
      <c r="NBP106" s="12"/>
      <c r="NBQ106" s="12"/>
      <c r="NBR106" s="12"/>
      <c r="NBS106" s="12"/>
      <c r="NBT106" s="12"/>
      <c r="NBU106" s="12"/>
      <c r="NBV106" s="12"/>
      <c r="NBW106" s="12"/>
      <c r="NBX106" s="12"/>
      <c r="NBY106" s="12"/>
      <c r="NBZ106" s="12"/>
      <c r="NCA106" s="12"/>
      <c r="NCB106" s="12"/>
      <c r="NCC106" s="12"/>
      <c r="NCD106" s="12"/>
      <c r="NCE106" s="12"/>
      <c r="NCF106" s="12"/>
      <c r="NCG106" s="12"/>
      <c r="NCH106" s="12"/>
      <c r="NCI106" s="12"/>
      <c r="NCJ106" s="12"/>
      <c r="NCK106" s="12"/>
      <c r="NCL106" s="12"/>
      <c r="NCM106" s="12"/>
      <c r="NCN106" s="12"/>
      <c r="NCO106" s="12"/>
      <c r="NCP106" s="12"/>
      <c r="NCQ106" s="12"/>
      <c r="NCR106" s="12"/>
      <c r="NCS106" s="12"/>
      <c r="NCT106" s="12"/>
      <c r="NCU106" s="12"/>
      <c r="NCV106" s="12"/>
      <c r="NCW106" s="12"/>
      <c r="NCX106" s="12"/>
      <c r="NCY106" s="12"/>
      <c r="NCZ106" s="12"/>
      <c r="NDA106" s="12"/>
      <c r="NDB106" s="12"/>
      <c r="NDC106" s="12"/>
      <c r="NDD106" s="12"/>
      <c r="NDE106" s="12"/>
      <c r="NDF106" s="12"/>
      <c r="NDG106" s="12"/>
      <c r="NDH106" s="12"/>
      <c r="NDI106" s="12"/>
      <c r="NDJ106" s="12"/>
      <c r="NDK106" s="12"/>
      <c r="NDL106" s="12"/>
      <c r="NDM106" s="12"/>
      <c r="NDN106" s="12"/>
      <c r="NDO106" s="12"/>
      <c r="NDP106" s="12"/>
      <c r="NDQ106" s="12"/>
      <c r="NDR106" s="12"/>
      <c r="NDS106" s="12"/>
      <c r="NDT106" s="12"/>
      <c r="NDU106" s="12"/>
      <c r="NDV106" s="12"/>
      <c r="NDW106" s="12"/>
      <c r="NDX106" s="12"/>
      <c r="NDY106" s="12"/>
      <c r="NDZ106" s="12"/>
      <c r="NEA106" s="12"/>
      <c r="NEB106" s="12"/>
      <c r="NEC106" s="12"/>
      <c r="NED106" s="12"/>
      <c r="NEE106" s="12"/>
      <c r="NEF106" s="12"/>
      <c r="NEG106" s="12"/>
      <c r="NEH106" s="12"/>
      <c r="NEI106" s="12"/>
      <c r="NEJ106" s="12"/>
      <c r="NEK106" s="12"/>
      <c r="NEL106" s="12"/>
      <c r="NEM106" s="12"/>
      <c r="NEN106" s="12"/>
      <c r="NEO106" s="12"/>
      <c r="NEP106" s="12"/>
      <c r="NEQ106" s="12"/>
      <c r="NER106" s="12"/>
      <c r="NES106" s="12"/>
      <c r="NET106" s="12"/>
      <c r="NEU106" s="12"/>
      <c r="NEV106" s="12"/>
      <c r="NEW106" s="12"/>
      <c r="NEX106" s="12"/>
      <c r="NEY106" s="12"/>
      <c r="NEZ106" s="12"/>
      <c r="NFA106" s="12"/>
      <c r="NFB106" s="12"/>
      <c r="NFC106" s="12"/>
      <c r="NFD106" s="12"/>
      <c r="NFE106" s="12"/>
      <c r="NFF106" s="12"/>
      <c r="NFG106" s="12"/>
      <c r="NFH106" s="12"/>
      <c r="NFI106" s="12"/>
      <c r="NFJ106" s="12"/>
      <c r="NFK106" s="12"/>
      <c r="NFL106" s="12"/>
      <c r="NFM106" s="12"/>
      <c r="NFN106" s="12"/>
      <c r="NFO106" s="12"/>
      <c r="NFP106" s="12"/>
      <c r="NFQ106" s="12"/>
      <c r="NFR106" s="12"/>
      <c r="NFS106" s="12"/>
      <c r="NFT106" s="12"/>
      <c r="NFU106" s="12"/>
      <c r="NFV106" s="12"/>
      <c r="NFW106" s="12"/>
      <c r="NFX106" s="12"/>
      <c r="NFY106" s="12"/>
      <c r="NFZ106" s="12"/>
      <c r="NGA106" s="12"/>
      <c r="NGB106" s="12"/>
      <c r="NGC106" s="12"/>
      <c r="NGD106" s="12"/>
      <c r="NGE106" s="12"/>
      <c r="NGF106" s="12"/>
      <c r="NGG106" s="12"/>
      <c r="NGH106" s="12"/>
      <c r="NGI106" s="12"/>
      <c r="NGJ106" s="12"/>
      <c r="NGK106" s="12"/>
      <c r="NGL106" s="12"/>
      <c r="NGM106" s="12"/>
      <c r="NGN106" s="12"/>
      <c r="NGO106" s="12"/>
      <c r="NGP106" s="12"/>
      <c r="NGQ106" s="12"/>
      <c r="NGR106" s="12"/>
      <c r="NGS106" s="12"/>
      <c r="NGT106" s="12"/>
      <c r="NGU106" s="12"/>
      <c r="NGV106" s="12"/>
      <c r="NGW106" s="12"/>
      <c r="NGX106" s="12"/>
      <c r="NGY106" s="12"/>
      <c r="NGZ106" s="12"/>
      <c r="NHA106" s="12"/>
      <c r="NHB106" s="12"/>
      <c r="NHC106" s="12"/>
      <c r="NHD106" s="12"/>
      <c r="NHE106" s="12"/>
      <c r="NHF106" s="12"/>
      <c r="NHG106" s="12"/>
      <c r="NHH106" s="12"/>
      <c r="NHI106" s="12"/>
      <c r="NHJ106" s="12"/>
      <c r="NHK106" s="12"/>
      <c r="NHL106" s="12"/>
      <c r="NHM106" s="12"/>
      <c r="NHN106" s="12"/>
      <c r="NHO106" s="12"/>
      <c r="NHP106" s="12"/>
      <c r="NHQ106" s="12"/>
      <c r="NHR106" s="12"/>
      <c r="NHS106" s="12"/>
      <c r="NHT106" s="12"/>
      <c r="NHU106" s="12"/>
      <c r="NHV106" s="12"/>
      <c r="NHW106" s="12"/>
      <c r="NHX106" s="12"/>
      <c r="NHY106" s="12"/>
      <c r="NHZ106" s="12"/>
      <c r="NIA106" s="12"/>
      <c r="NIB106" s="12"/>
      <c r="NIC106" s="12"/>
      <c r="NID106" s="12"/>
      <c r="NIE106" s="12"/>
      <c r="NIF106" s="12"/>
      <c r="NIG106" s="12"/>
      <c r="NIH106" s="12"/>
      <c r="NII106" s="12"/>
      <c r="NIJ106" s="12"/>
      <c r="NIK106" s="12"/>
      <c r="NIL106" s="12"/>
      <c r="NIM106" s="12"/>
      <c r="NIN106" s="12"/>
      <c r="NIO106" s="12"/>
      <c r="NIP106" s="12"/>
      <c r="NIQ106" s="12"/>
      <c r="NIR106" s="12"/>
      <c r="NIS106" s="12"/>
      <c r="NIT106" s="12"/>
      <c r="NIU106" s="12"/>
      <c r="NIV106" s="12"/>
      <c r="NIW106" s="12"/>
      <c r="NIX106" s="12"/>
      <c r="NIY106" s="12"/>
      <c r="NIZ106" s="12"/>
      <c r="NJA106" s="12"/>
      <c r="NJB106" s="12"/>
      <c r="NJC106" s="12"/>
      <c r="NJD106" s="12"/>
      <c r="NJE106" s="12"/>
      <c r="NJF106" s="12"/>
      <c r="NJG106" s="12"/>
      <c r="NJH106" s="12"/>
      <c r="NJI106" s="12"/>
      <c r="NJJ106" s="12"/>
      <c r="NJK106" s="12"/>
      <c r="NJL106" s="12"/>
      <c r="NJM106" s="12"/>
      <c r="NJN106" s="12"/>
      <c r="NJO106" s="12"/>
      <c r="NJP106" s="12"/>
      <c r="NJQ106" s="12"/>
      <c r="NJR106" s="12"/>
      <c r="NJS106" s="12"/>
      <c r="NJT106" s="12"/>
      <c r="NJU106" s="12"/>
      <c r="NJV106" s="12"/>
      <c r="NJW106" s="12"/>
      <c r="NJX106" s="12"/>
      <c r="NJY106" s="12"/>
      <c r="NJZ106" s="12"/>
      <c r="NKA106" s="12"/>
      <c r="NKB106" s="12"/>
      <c r="NKC106" s="12"/>
      <c r="NKD106" s="12"/>
      <c r="NKE106" s="12"/>
      <c r="NKF106" s="12"/>
      <c r="NKG106" s="12"/>
      <c r="NKH106" s="12"/>
      <c r="NKI106" s="12"/>
      <c r="NKJ106" s="12"/>
      <c r="NKK106" s="12"/>
      <c r="NKL106" s="12"/>
      <c r="NKM106" s="12"/>
      <c r="NKN106" s="12"/>
      <c r="NKO106" s="12"/>
      <c r="NKP106" s="12"/>
      <c r="NKQ106" s="12"/>
      <c r="NKR106" s="12"/>
      <c r="NKS106" s="12"/>
      <c r="NKT106" s="12"/>
      <c r="NKU106" s="12"/>
      <c r="NKV106" s="12"/>
      <c r="NKW106" s="12"/>
      <c r="NKX106" s="12"/>
      <c r="NKY106" s="12"/>
      <c r="NKZ106" s="12"/>
      <c r="NLA106" s="12"/>
      <c r="NLB106" s="12"/>
      <c r="NLC106" s="12"/>
      <c r="NLD106" s="12"/>
      <c r="NLE106" s="12"/>
      <c r="NLF106" s="12"/>
      <c r="NLG106" s="12"/>
      <c r="NLH106" s="12"/>
      <c r="NLI106" s="12"/>
      <c r="NLJ106" s="12"/>
      <c r="NLK106" s="12"/>
      <c r="NLL106" s="12"/>
      <c r="NLM106" s="12"/>
      <c r="NLN106" s="12"/>
      <c r="NLO106" s="12"/>
      <c r="NLP106" s="12"/>
      <c r="NLQ106" s="12"/>
      <c r="NLR106" s="12"/>
      <c r="NLS106" s="12"/>
      <c r="NLT106" s="12"/>
      <c r="NLU106" s="12"/>
      <c r="NLV106" s="12"/>
      <c r="NLW106" s="12"/>
      <c r="NLX106" s="12"/>
      <c r="NLY106" s="12"/>
      <c r="NLZ106" s="12"/>
      <c r="NMA106" s="12"/>
      <c r="NMB106" s="12"/>
      <c r="NMC106" s="12"/>
      <c r="NMD106" s="12"/>
      <c r="NME106" s="12"/>
      <c r="NMF106" s="12"/>
      <c r="NMG106" s="12"/>
      <c r="NMH106" s="12"/>
      <c r="NMI106" s="12"/>
      <c r="NMJ106" s="12"/>
      <c r="NMK106" s="12"/>
      <c r="NML106" s="12"/>
      <c r="NMM106" s="12"/>
      <c r="NMN106" s="12"/>
      <c r="NMO106" s="12"/>
      <c r="NMP106" s="12"/>
      <c r="NMQ106" s="12"/>
      <c r="NMR106" s="12"/>
      <c r="NMS106" s="12"/>
      <c r="NMT106" s="12"/>
      <c r="NMU106" s="12"/>
      <c r="NMV106" s="12"/>
      <c r="NMW106" s="12"/>
      <c r="NMX106" s="12"/>
      <c r="NMY106" s="12"/>
      <c r="NMZ106" s="12"/>
      <c r="NNA106" s="12"/>
      <c r="NNB106" s="12"/>
      <c r="NNC106" s="12"/>
      <c r="NND106" s="12"/>
      <c r="NNE106" s="12"/>
      <c r="NNF106" s="12"/>
      <c r="NNG106" s="12"/>
      <c r="NNH106" s="12"/>
      <c r="NNI106" s="12"/>
      <c r="NNJ106" s="12"/>
      <c r="NNK106" s="12"/>
      <c r="NNL106" s="12"/>
      <c r="NNM106" s="12"/>
      <c r="NNN106" s="12"/>
      <c r="NNO106" s="12"/>
      <c r="NNP106" s="12"/>
      <c r="NNQ106" s="12"/>
      <c r="NNR106" s="12"/>
      <c r="NNS106" s="12"/>
      <c r="NNT106" s="12"/>
      <c r="NNU106" s="12"/>
      <c r="NNV106" s="12"/>
      <c r="NNW106" s="12"/>
      <c r="NNX106" s="12"/>
      <c r="NNY106" s="12"/>
      <c r="NNZ106" s="12"/>
      <c r="NOA106" s="12"/>
      <c r="NOB106" s="12"/>
      <c r="NOC106" s="12"/>
      <c r="NOD106" s="12"/>
      <c r="NOE106" s="12"/>
      <c r="NOF106" s="12"/>
      <c r="NOG106" s="12"/>
      <c r="NOH106" s="12"/>
      <c r="NOI106" s="12"/>
      <c r="NOJ106" s="12"/>
      <c r="NOK106" s="12"/>
      <c r="NOL106" s="12"/>
      <c r="NOM106" s="12"/>
      <c r="NON106" s="12"/>
      <c r="NOO106" s="12"/>
      <c r="NOP106" s="12"/>
      <c r="NOQ106" s="12"/>
      <c r="NOR106" s="12"/>
      <c r="NOS106" s="12"/>
      <c r="NOT106" s="12"/>
      <c r="NOU106" s="12"/>
      <c r="NOV106" s="12"/>
      <c r="NOW106" s="12"/>
      <c r="NOX106" s="12"/>
      <c r="NOY106" s="12"/>
      <c r="NOZ106" s="12"/>
      <c r="NPA106" s="12"/>
      <c r="NPB106" s="12"/>
      <c r="NPC106" s="12"/>
      <c r="NPD106" s="12"/>
      <c r="NPE106" s="12"/>
      <c r="NPF106" s="12"/>
      <c r="NPG106" s="12"/>
      <c r="NPH106" s="12"/>
      <c r="NPI106" s="12"/>
      <c r="NPJ106" s="12"/>
      <c r="NPK106" s="12"/>
      <c r="NPL106" s="12"/>
      <c r="NPM106" s="12"/>
      <c r="NPN106" s="12"/>
      <c r="NPO106" s="12"/>
      <c r="NPP106" s="12"/>
      <c r="NPQ106" s="12"/>
      <c r="NPR106" s="12"/>
      <c r="NPS106" s="12"/>
      <c r="NPT106" s="12"/>
      <c r="NPU106" s="12"/>
      <c r="NPV106" s="12"/>
      <c r="NPW106" s="12"/>
      <c r="NPX106" s="12"/>
      <c r="NPY106" s="12"/>
      <c r="NPZ106" s="12"/>
      <c r="NQA106" s="12"/>
      <c r="NQB106" s="12"/>
      <c r="NQC106" s="12"/>
      <c r="NQD106" s="12"/>
      <c r="NQE106" s="12"/>
      <c r="NQF106" s="12"/>
      <c r="NQG106" s="12"/>
      <c r="NQH106" s="12"/>
      <c r="NQI106" s="12"/>
      <c r="NQJ106" s="12"/>
      <c r="NQK106" s="12"/>
      <c r="NQL106" s="12"/>
      <c r="NQM106" s="12"/>
      <c r="NQN106" s="12"/>
      <c r="NQO106" s="12"/>
      <c r="NQP106" s="12"/>
      <c r="NQQ106" s="12"/>
      <c r="NQR106" s="12"/>
      <c r="NQS106" s="12"/>
      <c r="NQT106" s="12"/>
      <c r="NQU106" s="12"/>
      <c r="NQV106" s="12"/>
      <c r="NQW106" s="12"/>
      <c r="NQX106" s="12"/>
      <c r="NQY106" s="12"/>
      <c r="NQZ106" s="12"/>
      <c r="NRA106" s="12"/>
      <c r="NRB106" s="12"/>
      <c r="NRC106" s="12"/>
      <c r="NRD106" s="12"/>
      <c r="NRE106" s="12"/>
      <c r="NRF106" s="12"/>
      <c r="NRG106" s="12"/>
      <c r="NRH106" s="12"/>
      <c r="NRI106" s="12"/>
      <c r="NRJ106" s="12"/>
      <c r="NRK106" s="12"/>
      <c r="NRL106" s="12"/>
      <c r="NRM106" s="12"/>
      <c r="NRN106" s="12"/>
      <c r="NRO106" s="12"/>
      <c r="NRP106" s="12"/>
      <c r="NRQ106" s="12"/>
      <c r="NRR106" s="12"/>
      <c r="NRS106" s="12"/>
      <c r="NRT106" s="12"/>
      <c r="NRU106" s="12"/>
      <c r="NRV106" s="12"/>
      <c r="NRW106" s="12"/>
      <c r="NRX106" s="12"/>
      <c r="NRY106" s="12"/>
      <c r="NRZ106" s="12"/>
      <c r="NSA106" s="12"/>
      <c r="NSB106" s="12"/>
      <c r="NSC106" s="12"/>
      <c r="NSD106" s="12"/>
      <c r="NSE106" s="12"/>
      <c r="NSF106" s="12"/>
      <c r="NSG106" s="12"/>
      <c r="NSH106" s="12"/>
      <c r="NSI106" s="12"/>
      <c r="NSJ106" s="12"/>
      <c r="NSK106" s="12"/>
      <c r="NSL106" s="12"/>
      <c r="NSM106" s="12"/>
      <c r="NSN106" s="12"/>
      <c r="NSO106" s="12"/>
      <c r="NSP106" s="12"/>
      <c r="NSQ106" s="12"/>
      <c r="NSR106" s="12"/>
      <c r="NSS106" s="12"/>
      <c r="NST106" s="12"/>
      <c r="NSU106" s="12"/>
      <c r="NSV106" s="12"/>
      <c r="NSW106" s="12"/>
      <c r="NSX106" s="12"/>
      <c r="NSY106" s="12"/>
      <c r="NSZ106" s="12"/>
      <c r="NTA106" s="12"/>
      <c r="NTB106" s="12"/>
      <c r="NTC106" s="12"/>
      <c r="NTD106" s="12"/>
      <c r="NTE106" s="12"/>
      <c r="NTF106" s="12"/>
      <c r="NTG106" s="12"/>
      <c r="NTH106" s="12"/>
      <c r="NTI106" s="12"/>
      <c r="NTJ106" s="12"/>
      <c r="NTK106" s="12"/>
      <c r="NTL106" s="12"/>
      <c r="NTM106" s="12"/>
      <c r="NTN106" s="12"/>
      <c r="NTO106" s="12"/>
      <c r="NTP106" s="12"/>
      <c r="NTQ106" s="12"/>
      <c r="NTR106" s="12"/>
      <c r="NTS106" s="12"/>
      <c r="NTT106" s="12"/>
      <c r="NTU106" s="12"/>
      <c r="NTV106" s="12"/>
      <c r="NTW106" s="12"/>
      <c r="NTX106" s="12"/>
      <c r="NTY106" s="12"/>
      <c r="NTZ106" s="12"/>
      <c r="NUA106" s="12"/>
      <c r="NUB106" s="12"/>
      <c r="NUC106" s="12"/>
      <c r="NUD106" s="12"/>
      <c r="NUE106" s="12"/>
      <c r="NUF106" s="12"/>
      <c r="NUG106" s="12"/>
      <c r="NUH106" s="12"/>
      <c r="NUI106" s="12"/>
      <c r="NUJ106" s="12"/>
      <c r="NUK106" s="12"/>
      <c r="NUL106" s="12"/>
      <c r="NUM106" s="12"/>
      <c r="NUN106" s="12"/>
      <c r="NUO106" s="12"/>
      <c r="NUP106" s="12"/>
      <c r="NUQ106" s="12"/>
      <c r="NUR106" s="12"/>
      <c r="NUS106" s="12"/>
      <c r="NUT106" s="12"/>
      <c r="NUU106" s="12"/>
      <c r="NUV106" s="12"/>
      <c r="NUW106" s="12"/>
      <c r="NUX106" s="12"/>
      <c r="NUY106" s="12"/>
      <c r="NUZ106" s="12"/>
      <c r="NVA106" s="12"/>
      <c r="NVB106" s="12"/>
      <c r="NVC106" s="12"/>
      <c r="NVD106" s="12"/>
      <c r="NVE106" s="12"/>
      <c r="NVF106" s="12"/>
      <c r="NVG106" s="12"/>
      <c r="NVH106" s="12"/>
      <c r="NVI106" s="12"/>
      <c r="NVJ106" s="12"/>
      <c r="NVK106" s="12"/>
      <c r="NVL106" s="12"/>
      <c r="NVM106" s="12"/>
      <c r="NVN106" s="12"/>
      <c r="NVO106" s="12"/>
      <c r="NVP106" s="12"/>
      <c r="NVQ106" s="12"/>
      <c r="NVR106" s="12"/>
      <c r="NVS106" s="12"/>
      <c r="NVT106" s="12"/>
      <c r="NVU106" s="12"/>
      <c r="NVV106" s="12"/>
      <c r="NVW106" s="12"/>
      <c r="NVX106" s="12"/>
      <c r="NVY106" s="12"/>
      <c r="NVZ106" s="12"/>
      <c r="NWA106" s="12"/>
      <c r="NWB106" s="12"/>
      <c r="NWC106" s="12"/>
      <c r="NWD106" s="12"/>
      <c r="NWE106" s="12"/>
      <c r="NWF106" s="12"/>
      <c r="NWG106" s="12"/>
      <c r="NWH106" s="12"/>
      <c r="NWI106" s="12"/>
      <c r="NWJ106" s="12"/>
      <c r="NWK106" s="12"/>
      <c r="NWL106" s="12"/>
      <c r="NWM106" s="12"/>
      <c r="NWN106" s="12"/>
      <c r="NWO106" s="12"/>
      <c r="NWP106" s="12"/>
      <c r="NWQ106" s="12"/>
      <c r="NWR106" s="12"/>
      <c r="NWS106" s="12"/>
      <c r="NWT106" s="12"/>
      <c r="NWU106" s="12"/>
      <c r="NWV106" s="12"/>
      <c r="NWW106" s="12"/>
      <c r="NWX106" s="12"/>
      <c r="NWY106" s="12"/>
      <c r="NWZ106" s="12"/>
      <c r="NXA106" s="12"/>
      <c r="NXB106" s="12"/>
      <c r="NXC106" s="12"/>
      <c r="NXD106" s="12"/>
      <c r="NXE106" s="12"/>
      <c r="NXF106" s="12"/>
      <c r="NXG106" s="12"/>
      <c r="NXH106" s="12"/>
      <c r="NXI106" s="12"/>
      <c r="NXJ106" s="12"/>
      <c r="NXK106" s="12"/>
      <c r="NXL106" s="12"/>
      <c r="NXM106" s="12"/>
      <c r="NXN106" s="12"/>
      <c r="NXO106" s="12"/>
      <c r="NXP106" s="12"/>
      <c r="NXQ106" s="12"/>
      <c r="NXR106" s="12"/>
      <c r="NXS106" s="12"/>
      <c r="NXT106" s="12"/>
      <c r="NXU106" s="12"/>
      <c r="NXV106" s="12"/>
      <c r="NXW106" s="12"/>
      <c r="NXX106" s="12"/>
      <c r="NXY106" s="12"/>
      <c r="NXZ106" s="12"/>
      <c r="NYA106" s="12"/>
      <c r="NYB106" s="12"/>
      <c r="NYC106" s="12"/>
      <c r="NYD106" s="12"/>
      <c r="NYE106" s="12"/>
      <c r="NYF106" s="12"/>
      <c r="NYG106" s="12"/>
      <c r="NYH106" s="12"/>
      <c r="NYI106" s="12"/>
      <c r="NYJ106" s="12"/>
      <c r="NYK106" s="12"/>
      <c r="NYL106" s="12"/>
      <c r="NYM106" s="12"/>
      <c r="NYN106" s="12"/>
      <c r="NYO106" s="12"/>
      <c r="NYP106" s="12"/>
      <c r="NYQ106" s="12"/>
      <c r="NYR106" s="12"/>
      <c r="NYS106" s="12"/>
      <c r="NYT106" s="12"/>
      <c r="NYU106" s="12"/>
      <c r="NYV106" s="12"/>
      <c r="NYW106" s="12"/>
      <c r="NYX106" s="12"/>
      <c r="NYY106" s="12"/>
      <c r="NYZ106" s="12"/>
      <c r="NZA106" s="12"/>
      <c r="NZB106" s="12"/>
      <c r="NZC106" s="12"/>
      <c r="NZD106" s="12"/>
      <c r="NZE106" s="12"/>
      <c r="NZF106" s="12"/>
      <c r="NZG106" s="12"/>
      <c r="NZH106" s="12"/>
      <c r="NZI106" s="12"/>
      <c r="NZJ106" s="12"/>
      <c r="NZK106" s="12"/>
      <c r="NZL106" s="12"/>
      <c r="NZM106" s="12"/>
      <c r="NZN106" s="12"/>
      <c r="NZO106" s="12"/>
      <c r="NZP106" s="12"/>
      <c r="NZQ106" s="12"/>
      <c r="NZR106" s="12"/>
      <c r="NZS106" s="12"/>
      <c r="NZT106" s="12"/>
      <c r="NZU106" s="12"/>
      <c r="NZV106" s="12"/>
      <c r="NZW106" s="12"/>
      <c r="NZX106" s="12"/>
      <c r="NZY106" s="12"/>
      <c r="NZZ106" s="12"/>
      <c r="OAA106" s="12"/>
      <c r="OAB106" s="12"/>
      <c r="OAC106" s="12"/>
      <c r="OAD106" s="12"/>
      <c r="OAE106" s="12"/>
      <c r="OAF106" s="12"/>
      <c r="OAG106" s="12"/>
      <c r="OAH106" s="12"/>
      <c r="OAI106" s="12"/>
      <c r="OAJ106" s="12"/>
      <c r="OAK106" s="12"/>
      <c r="OAL106" s="12"/>
      <c r="OAM106" s="12"/>
      <c r="OAN106" s="12"/>
      <c r="OAO106" s="12"/>
      <c r="OAP106" s="12"/>
      <c r="OAQ106" s="12"/>
      <c r="OAR106" s="12"/>
      <c r="OAS106" s="12"/>
      <c r="OAT106" s="12"/>
      <c r="OAU106" s="12"/>
      <c r="OAV106" s="12"/>
      <c r="OAW106" s="12"/>
      <c r="OAX106" s="12"/>
      <c r="OAY106" s="12"/>
      <c r="OAZ106" s="12"/>
      <c r="OBA106" s="12"/>
      <c r="OBB106" s="12"/>
      <c r="OBC106" s="12"/>
      <c r="OBD106" s="12"/>
      <c r="OBE106" s="12"/>
      <c r="OBF106" s="12"/>
      <c r="OBG106" s="12"/>
      <c r="OBH106" s="12"/>
      <c r="OBI106" s="12"/>
      <c r="OBJ106" s="12"/>
      <c r="OBK106" s="12"/>
      <c r="OBL106" s="12"/>
      <c r="OBM106" s="12"/>
      <c r="OBN106" s="12"/>
      <c r="OBO106" s="12"/>
      <c r="OBP106" s="12"/>
      <c r="OBQ106" s="12"/>
      <c r="OBR106" s="12"/>
      <c r="OBS106" s="12"/>
      <c r="OBT106" s="12"/>
      <c r="OBU106" s="12"/>
      <c r="OBV106" s="12"/>
      <c r="OBW106" s="12"/>
      <c r="OBX106" s="12"/>
      <c r="OBY106" s="12"/>
      <c r="OBZ106" s="12"/>
      <c r="OCA106" s="12"/>
      <c r="OCB106" s="12"/>
      <c r="OCC106" s="12"/>
      <c r="OCD106" s="12"/>
      <c r="OCE106" s="12"/>
      <c r="OCF106" s="12"/>
      <c r="OCG106" s="12"/>
      <c r="OCH106" s="12"/>
      <c r="OCI106" s="12"/>
      <c r="OCJ106" s="12"/>
      <c r="OCK106" s="12"/>
      <c r="OCL106" s="12"/>
      <c r="OCM106" s="12"/>
      <c r="OCN106" s="12"/>
      <c r="OCO106" s="12"/>
      <c r="OCP106" s="12"/>
      <c r="OCQ106" s="12"/>
      <c r="OCR106" s="12"/>
      <c r="OCS106" s="12"/>
      <c r="OCT106" s="12"/>
      <c r="OCU106" s="12"/>
      <c r="OCV106" s="12"/>
      <c r="OCW106" s="12"/>
      <c r="OCX106" s="12"/>
      <c r="OCY106" s="12"/>
      <c r="OCZ106" s="12"/>
      <c r="ODA106" s="12"/>
      <c r="ODB106" s="12"/>
      <c r="ODC106" s="12"/>
      <c r="ODD106" s="12"/>
      <c r="ODE106" s="12"/>
      <c r="ODF106" s="12"/>
      <c r="ODG106" s="12"/>
      <c r="ODH106" s="12"/>
      <c r="ODI106" s="12"/>
      <c r="ODJ106" s="12"/>
      <c r="ODK106" s="12"/>
      <c r="ODL106" s="12"/>
      <c r="ODM106" s="12"/>
      <c r="ODN106" s="12"/>
      <c r="ODO106" s="12"/>
      <c r="ODP106" s="12"/>
      <c r="ODQ106" s="12"/>
      <c r="ODR106" s="12"/>
      <c r="ODS106" s="12"/>
      <c r="ODT106" s="12"/>
      <c r="ODU106" s="12"/>
      <c r="ODV106" s="12"/>
      <c r="ODW106" s="12"/>
      <c r="ODX106" s="12"/>
      <c r="ODY106" s="12"/>
      <c r="ODZ106" s="12"/>
      <c r="OEA106" s="12"/>
      <c r="OEB106" s="12"/>
      <c r="OEC106" s="12"/>
      <c r="OED106" s="12"/>
      <c r="OEE106" s="12"/>
      <c r="OEF106" s="12"/>
      <c r="OEG106" s="12"/>
      <c r="OEH106" s="12"/>
      <c r="OEI106" s="12"/>
      <c r="OEJ106" s="12"/>
      <c r="OEK106" s="12"/>
      <c r="OEL106" s="12"/>
      <c r="OEM106" s="12"/>
      <c r="OEN106" s="12"/>
      <c r="OEO106" s="12"/>
      <c r="OEP106" s="12"/>
      <c r="OEQ106" s="12"/>
      <c r="OER106" s="12"/>
      <c r="OES106" s="12"/>
      <c r="OET106" s="12"/>
      <c r="OEU106" s="12"/>
      <c r="OEV106" s="12"/>
      <c r="OEW106" s="12"/>
      <c r="OEX106" s="12"/>
      <c r="OEY106" s="12"/>
      <c r="OEZ106" s="12"/>
      <c r="OFA106" s="12"/>
      <c r="OFB106" s="12"/>
      <c r="OFC106" s="12"/>
      <c r="OFD106" s="12"/>
      <c r="OFE106" s="12"/>
      <c r="OFF106" s="12"/>
      <c r="OFG106" s="12"/>
      <c r="OFH106" s="12"/>
      <c r="OFI106" s="12"/>
      <c r="OFJ106" s="12"/>
      <c r="OFK106" s="12"/>
      <c r="OFL106" s="12"/>
      <c r="OFM106" s="12"/>
      <c r="OFN106" s="12"/>
      <c r="OFO106" s="12"/>
      <c r="OFP106" s="12"/>
      <c r="OFQ106" s="12"/>
      <c r="OFR106" s="12"/>
      <c r="OFS106" s="12"/>
      <c r="OFT106" s="12"/>
      <c r="OFU106" s="12"/>
      <c r="OFV106" s="12"/>
      <c r="OFW106" s="12"/>
      <c r="OFX106" s="12"/>
      <c r="OFY106" s="12"/>
      <c r="OFZ106" s="12"/>
      <c r="OGA106" s="12"/>
      <c r="OGB106" s="12"/>
      <c r="OGC106" s="12"/>
      <c r="OGD106" s="12"/>
      <c r="OGE106" s="12"/>
      <c r="OGF106" s="12"/>
      <c r="OGG106" s="12"/>
      <c r="OGH106" s="12"/>
      <c r="OGI106" s="12"/>
      <c r="OGJ106" s="12"/>
      <c r="OGK106" s="12"/>
      <c r="OGL106" s="12"/>
      <c r="OGM106" s="12"/>
      <c r="OGN106" s="12"/>
      <c r="OGO106" s="12"/>
      <c r="OGP106" s="12"/>
      <c r="OGQ106" s="12"/>
      <c r="OGR106" s="12"/>
      <c r="OGS106" s="12"/>
      <c r="OGT106" s="12"/>
      <c r="OGU106" s="12"/>
      <c r="OGV106" s="12"/>
      <c r="OGW106" s="12"/>
      <c r="OGX106" s="12"/>
      <c r="OGY106" s="12"/>
      <c r="OGZ106" s="12"/>
      <c r="OHA106" s="12"/>
      <c r="OHB106" s="12"/>
      <c r="OHC106" s="12"/>
      <c r="OHD106" s="12"/>
      <c r="OHE106" s="12"/>
      <c r="OHF106" s="12"/>
      <c r="OHG106" s="12"/>
      <c r="OHH106" s="12"/>
      <c r="OHI106" s="12"/>
      <c r="OHJ106" s="12"/>
      <c r="OHK106" s="12"/>
      <c r="OHL106" s="12"/>
      <c r="OHM106" s="12"/>
      <c r="OHN106" s="12"/>
      <c r="OHO106" s="12"/>
      <c r="OHP106" s="12"/>
      <c r="OHQ106" s="12"/>
      <c r="OHR106" s="12"/>
      <c r="OHS106" s="12"/>
      <c r="OHT106" s="12"/>
      <c r="OHU106" s="12"/>
      <c r="OHV106" s="12"/>
      <c r="OHW106" s="12"/>
      <c r="OHX106" s="12"/>
      <c r="OHY106" s="12"/>
      <c r="OHZ106" s="12"/>
      <c r="OIA106" s="12"/>
      <c r="OIB106" s="12"/>
      <c r="OIC106" s="12"/>
      <c r="OID106" s="12"/>
      <c r="OIE106" s="12"/>
      <c r="OIF106" s="12"/>
      <c r="OIG106" s="12"/>
      <c r="OIH106" s="12"/>
      <c r="OII106" s="12"/>
      <c r="OIJ106" s="12"/>
      <c r="OIK106" s="12"/>
      <c r="OIL106" s="12"/>
      <c r="OIM106" s="12"/>
      <c r="OIN106" s="12"/>
      <c r="OIO106" s="12"/>
      <c r="OIP106" s="12"/>
      <c r="OIQ106" s="12"/>
      <c r="OIR106" s="12"/>
      <c r="OIS106" s="12"/>
      <c r="OIT106" s="12"/>
      <c r="OIU106" s="12"/>
      <c r="OIV106" s="12"/>
      <c r="OIW106" s="12"/>
      <c r="OIX106" s="12"/>
      <c r="OIY106" s="12"/>
      <c r="OIZ106" s="12"/>
      <c r="OJA106" s="12"/>
      <c r="OJB106" s="12"/>
      <c r="OJC106" s="12"/>
      <c r="OJD106" s="12"/>
      <c r="OJE106" s="12"/>
      <c r="OJF106" s="12"/>
      <c r="OJG106" s="12"/>
      <c r="OJH106" s="12"/>
      <c r="OJI106" s="12"/>
      <c r="OJJ106" s="12"/>
      <c r="OJK106" s="12"/>
      <c r="OJL106" s="12"/>
      <c r="OJM106" s="12"/>
      <c r="OJN106" s="12"/>
      <c r="OJO106" s="12"/>
      <c r="OJP106" s="12"/>
      <c r="OJQ106" s="12"/>
      <c r="OJR106" s="12"/>
      <c r="OJS106" s="12"/>
      <c r="OJT106" s="12"/>
      <c r="OJU106" s="12"/>
      <c r="OJV106" s="12"/>
      <c r="OJW106" s="12"/>
      <c r="OJX106" s="12"/>
      <c r="OJY106" s="12"/>
      <c r="OJZ106" s="12"/>
      <c r="OKA106" s="12"/>
      <c r="OKB106" s="12"/>
      <c r="OKC106" s="12"/>
      <c r="OKD106" s="12"/>
      <c r="OKE106" s="12"/>
      <c r="OKF106" s="12"/>
      <c r="OKG106" s="12"/>
      <c r="OKH106" s="12"/>
      <c r="OKI106" s="12"/>
      <c r="OKJ106" s="12"/>
      <c r="OKK106" s="12"/>
      <c r="OKL106" s="12"/>
      <c r="OKM106" s="12"/>
      <c r="OKN106" s="12"/>
      <c r="OKO106" s="12"/>
      <c r="OKP106" s="12"/>
      <c r="OKQ106" s="12"/>
      <c r="OKR106" s="12"/>
      <c r="OKS106" s="12"/>
      <c r="OKT106" s="12"/>
      <c r="OKU106" s="12"/>
      <c r="OKV106" s="12"/>
      <c r="OKW106" s="12"/>
      <c r="OKX106" s="12"/>
      <c r="OKY106" s="12"/>
      <c r="OKZ106" s="12"/>
      <c r="OLA106" s="12"/>
      <c r="OLB106" s="12"/>
      <c r="OLC106" s="12"/>
      <c r="OLD106" s="12"/>
      <c r="OLE106" s="12"/>
      <c r="OLF106" s="12"/>
      <c r="OLG106" s="12"/>
      <c r="OLH106" s="12"/>
      <c r="OLI106" s="12"/>
      <c r="OLJ106" s="12"/>
      <c r="OLK106" s="12"/>
      <c r="OLL106" s="12"/>
      <c r="OLM106" s="12"/>
      <c r="OLN106" s="12"/>
      <c r="OLO106" s="12"/>
      <c r="OLP106" s="12"/>
      <c r="OLQ106" s="12"/>
      <c r="OLR106" s="12"/>
      <c r="OLS106" s="12"/>
      <c r="OLT106" s="12"/>
      <c r="OLU106" s="12"/>
      <c r="OLV106" s="12"/>
      <c r="OLW106" s="12"/>
      <c r="OLX106" s="12"/>
      <c r="OLY106" s="12"/>
      <c r="OLZ106" s="12"/>
      <c r="OMA106" s="12"/>
      <c r="OMB106" s="12"/>
      <c r="OMC106" s="12"/>
      <c r="OMD106" s="12"/>
      <c r="OME106" s="12"/>
      <c r="OMF106" s="12"/>
      <c r="OMG106" s="12"/>
      <c r="OMH106" s="12"/>
      <c r="OMI106" s="12"/>
      <c r="OMJ106" s="12"/>
      <c r="OMK106" s="12"/>
      <c r="OML106" s="12"/>
      <c r="OMM106" s="12"/>
      <c r="OMN106" s="12"/>
      <c r="OMO106" s="12"/>
      <c r="OMP106" s="12"/>
      <c r="OMQ106" s="12"/>
      <c r="OMR106" s="12"/>
      <c r="OMS106" s="12"/>
      <c r="OMT106" s="12"/>
      <c r="OMU106" s="12"/>
      <c r="OMV106" s="12"/>
      <c r="OMW106" s="12"/>
      <c r="OMX106" s="12"/>
      <c r="OMY106" s="12"/>
      <c r="OMZ106" s="12"/>
      <c r="ONA106" s="12"/>
      <c r="ONB106" s="12"/>
      <c r="ONC106" s="12"/>
      <c r="OND106" s="12"/>
      <c r="ONE106" s="12"/>
      <c r="ONF106" s="12"/>
      <c r="ONG106" s="12"/>
      <c r="ONH106" s="12"/>
      <c r="ONI106" s="12"/>
      <c r="ONJ106" s="12"/>
      <c r="ONK106" s="12"/>
      <c r="ONL106" s="12"/>
      <c r="ONM106" s="12"/>
      <c r="ONN106" s="12"/>
      <c r="ONO106" s="12"/>
      <c r="ONP106" s="12"/>
      <c r="ONQ106" s="12"/>
      <c r="ONR106" s="12"/>
      <c r="ONS106" s="12"/>
      <c r="ONT106" s="12"/>
      <c r="ONU106" s="12"/>
      <c r="ONV106" s="12"/>
      <c r="ONW106" s="12"/>
      <c r="ONX106" s="12"/>
      <c r="ONY106" s="12"/>
      <c r="ONZ106" s="12"/>
      <c r="OOA106" s="12"/>
      <c r="OOB106" s="12"/>
      <c r="OOC106" s="12"/>
      <c r="OOD106" s="12"/>
      <c r="OOE106" s="12"/>
      <c r="OOF106" s="12"/>
      <c r="OOG106" s="12"/>
      <c r="OOH106" s="12"/>
      <c r="OOI106" s="12"/>
      <c r="OOJ106" s="12"/>
      <c r="OOK106" s="12"/>
      <c r="OOL106" s="12"/>
      <c r="OOM106" s="12"/>
      <c r="OON106" s="12"/>
      <c r="OOO106" s="12"/>
      <c r="OOP106" s="12"/>
      <c r="OOQ106" s="12"/>
      <c r="OOR106" s="12"/>
      <c r="OOS106" s="12"/>
      <c r="OOT106" s="12"/>
      <c r="OOU106" s="12"/>
      <c r="OOV106" s="12"/>
      <c r="OOW106" s="12"/>
      <c r="OOX106" s="12"/>
      <c r="OOY106" s="12"/>
      <c r="OOZ106" s="12"/>
      <c r="OPA106" s="12"/>
      <c r="OPB106" s="12"/>
      <c r="OPC106" s="12"/>
      <c r="OPD106" s="12"/>
      <c r="OPE106" s="12"/>
      <c r="OPF106" s="12"/>
      <c r="OPG106" s="12"/>
      <c r="OPH106" s="12"/>
      <c r="OPI106" s="12"/>
      <c r="OPJ106" s="12"/>
      <c r="OPK106" s="12"/>
      <c r="OPL106" s="12"/>
      <c r="OPM106" s="12"/>
      <c r="OPN106" s="12"/>
      <c r="OPO106" s="12"/>
      <c r="OPP106" s="12"/>
      <c r="OPQ106" s="12"/>
      <c r="OPR106" s="12"/>
      <c r="OPS106" s="12"/>
      <c r="OPT106" s="12"/>
      <c r="OPU106" s="12"/>
      <c r="OPV106" s="12"/>
      <c r="OPW106" s="12"/>
      <c r="OPX106" s="12"/>
      <c r="OPY106" s="12"/>
      <c r="OPZ106" s="12"/>
      <c r="OQA106" s="12"/>
      <c r="OQB106" s="12"/>
      <c r="OQC106" s="12"/>
      <c r="OQD106" s="12"/>
      <c r="OQE106" s="12"/>
      <c r="OQF106" s="12"/>
      <c r="OQG106" s="12"/>
      <c r="OQH106" s="12"/>
      <c r="OQI106" s="12"/>
      <c r="OQJ106" s="12"/>
      <c r="OQK106" s="12"/>
      <c r="OQL106" s="12"/>
      <c r="OQM106" s="12"/>
      <c r="OQN106" s="12"/>
      <c r="OQO106" s="12"/>
      <c r="OQP106" s="12"/>
      <c r="OQQ106" s="12"/>
      <c r="OQR106" s="12"/>
      <c r="OQS106" s="12"/>
      <c r="OQT106" s="12"/>
      <c r="OQU106" s="12"/>
      <c r="OQV106" s="12"/>
      <c r="OQW106" s="12"/>
      <c r="OQX106" s="12"/>
      <c r="OQY106" s="12"/>
      <c r="OQZ106" s="12"/>
      <c r="ORA106" s="12"/>
      <c r="ORB106" s="12"/>
      <c r="ORC106" s="12"/>
      <c r="ORD106" s="12"/>
      <c r="ORE106" s="12"/>
      <c r="ORF106" s="12"/>
      <c r="ORG106" s="12"/>
      <c r="ORH106" s="12"/>
      <c r="ORI106" s="12"/>
      <c r="ORJ106" s="12"/>
      <c r="ORK106" s="12"/>
      <c r="ORL106" s="12"/>
      <c r="ORM106" s="12"/>
      <c r="ORN106" s="12"/>
      <c r="ORO106" s="12"/>
      <c r="ORP106" s="12"/>
      <c r="ORQ106" s="12"/>
      <c r="ORR106" s="12"/>
      <c r="ORS106" s="12"/>
      <c r="ORT106" s="12"/>
      <c r="ORU106" s="12"/>
      <c r="ORV106" s="12"/>
      <c r="ORW106" s="12"/>
      <c r="ORX106" s="12"/>
      <c r="ORY106" s="12"/>
      <c r="ORZ106" s="12"/>
      <c r="OSA106" s="12"/>
      <c r="OSB106" s="12"/>
      <c r="OSC106" s="12"/>
      <c r="OSD106" s="12"/>
      <c r="OSE106" s="12"/>
      <c r="OSF106" s="12"/>
      <c r="OSG106" s="12"/>
      <c r="OSH106" s="12"/>
      <c r="OSI106" s="12"/>
      <c r="OSJ106" s="12"/>
      <c r="OSK106" s="12"/>
      <c r="OSL106" s="12"/>
      <c r="OSM106" s="12"/>
      <c r="OSN106" s="12"/>
      <c r="OSO106" s="12"/>
      <c r="OSP106" s="12"/>
      <c r="OSQ106" s="12"/>
      <c r="OSR106" s="12"/>
      <c r="OSS106" s="12"/>
      <c r="OST106" s="12"/>
      <c r="OSU106" s="12"/>
      <c r="OSV106" s="12"/>
      <c r="OSW106" s="12"/>
      <c r="OSX106" s="12"/>
      <c r="OSY106" s="12"/>
      <c r="OSZ106" s="12"/>
      <c r="OTA106" s="12"/>
      <c r="OTB106" s="12"/>
      <c r="OTC106" s="12"/>
      <c r="OTD106" s="12"/>
      <c r="OTE106" s="12"/>
      <c r="OTF106" s="12"/>
      <c r="OTG106" s="12"/>
      <c r="OTH106" s="12"/>
      <c r="OTI106" s="12"/>
      <c r="OTJ106" s="12"/>
      <c r="OTK106" s="12"/>
      <c r="OTL106" s="12"/>
      <c r="OTM106" s="12"/>
      <c r="OTN106" s="12"/>
      <c r="OTO106" s="12"/>
      <c r="OTP106" s="12"/>
      <c r="OTQ106" s="12"/>
      <c r="OTR106" s="12"/>
      <c r="OTS106" s="12"/>
      <c r="OTT106" s="12"/>
      <c r="OTU106" s="12"/>
      <c r="OTV106" s="12"/>
      <c r="OTW106" s="12"/>
      <c r="OTX106" s="12"/>
      <c r="OTY106" s="12"/>
      <c r="OTZ106" s="12"/>
      <c r="OUA106" s="12"/>
      <c r="OUB106" s="12"/>
      <c r="OUC106" s="12"/>
      <c r="OUD106" s="12"/>
      <c r="OUE106" s="12"/>
      <c r="OUF106" s="12"/>
      <c r="OUG106" s="12"/>
      <c r="OUH106" s="12"/>
      <c r="OUI106" s="12"/>
      <c r="OUJ106" s="12"/>
      <c r="OUK106" s="12"/>
      <c r="OUL106" s="12"/>
      <c r="OUM106" s="12"/>
      <c r="OUN106" s="12"/>
      <c r="OUO106" s="12"/>
      <c r="OUP106" s="12"/>
      <c r="OUQ106" s="12"/>
      <c r="OUR106" s="12"/>
      <c r="OUS106" s="12"/>
      <c r="OUT106" s="12"/>
      <c r="OUU106" s="12"/>
      <c r="OUV106" s="12"/>
      <c r="OUW106" s="12"/>
      <c r="OUX106" s="12"/>
      <c r="OUY106" s="12"/>
      <c r="OUZ106" s="12"/>
      <c r="OVA106" s="12"/>
      <c r="OVB106" s="12"/>
      <c r="OVC106" s="12"/>
      <c r="OVD106" s="12"/>
      <c r="OVE106" s="12"/>
      <c r="OVF106" s="12"/>
      <c r="OVG106" s="12"/>
      <c r="OVH106" s="12"/>
      <c r="OVI106" s="12"/>
      <c r="OVJ106" s="12"/>
      <c r="OVK106" s="12"/>
      <c r="OVL106" s="12"/>
      <c r="OVM106" s="12"/>
      <c r="OVN106" s="12"/>
      <c r="OVO106" s="12"/>
      <c r="OVP106" s="12"/>
      <c r="OVQ106" s="12"/>
      <c r="OVR106" s="12"/>
      <c r="OVS106" s="12"/>
      <c r="OVT106" s="12"/>
      <c r="OVU106" s="12"/>
      <c r="OVV106" s="12"/>
      <c r="OVW106" s="12"/>
      <c r="OVX106" s="12"/>
      <c r="OVY106" s="12"/>
      <c r="OVZ106" s="12"/>
      <c r="OWA106" s="12"/>
      <c r="OWB106" s="12"/>
      <c r="OWC106" s="12"/>
      <c r="OWD106" s="12"/>
      <c r="OWE106" s="12"/>
      <c r="OWF106" s="12"/>
      <c r="OWG106" s="12"/>
      <c r="OWH106" s="12"/>
      <c r="OWI106" s="12"/>
      <c r="OWJ106" s="12"/>
      <c r="OWK106" s="12"/>
      <c r="OWL106" s="12"/>
      <c r="OWM106" s="12"/>
      <c r="OWN106" s="12"/>
      <c r="OWO106" s="12"/>
      <c r="OWP106" s="12"/>
      <c r="OWQ106" s="12"/>
      <c r="OWR106" s="12"/>
      <c r="OWS106" s="12"/>
      <c r="OWT106" s="12"/>
      <c r="OWU106" s="12"/>
      <c r="OWV106" s="12"/>
      <c r="OWW106" s="12"/>
      <c r="OWX106" s="12"/>
      <c r="OWY106" s="12"/>
      <c r="OWZ106" s="12"/>
      <c r="OXA106" s="12"/>
      <c r="OXB106" s="12"/>
      <c r="OXC106" s="12"/>
      <c r="OXD106" s="12"/>
      <c r="OXE106" s="12"/>
      <c r="OXF106" s="12"/>
      <c r="OXG106" s="12"/>
      <c r="OXH106" s="12"/>
      <c r="OXI106" s="12"/>
      <c r="OXJ106" s="12"/>
      <c r="OXK106" s="12"/>
      <c r="OXL106" s="12"/>
      <c r="OXM106" s="12"/>
      <c r="OXN106" s="12"/>
      <c r="OXO106" s="12"/>
      <c r="OXP106" s="12"/>
      <c r="OXQ106" s="12"/>
      <c r="OXR106" s="12"/>
      <c r="OXS106" s="12"/>
      <c r="OXT106" s="12"/>
      <c r="OXU106" s="12"/>
      <c r="OXV106" s="12"/>
      <c r="OXW106" s="12"/>
      <c r="OXX106" s="12"/>
      <c r="OXY106" s="12"/>
      <c r="OXZ106" s="12"/>
      <c r="OYA106" s="12"/>
      <c r="OYB106" s="12"/>
      <c r="OYC106" s="12"/>
      <c r="OYD106" s="12"/>
      <c r="OYE106" s="12"/>
      <c r="OYF106" s="12"/>
      <c r="OYG106" s="12"/>
      <c r="OYH106" s="12"/>
      <c r="OYI106" s="12"/>
      <c r="OYJ106" s="12"/>
      <c r="OYK106" s="12"/>
      <c r="OYL106" s="12"/>
      <c r="OYM106" s="12"/>
      <c r="OYN106" s="12"/>
      <c r="OYO106" s="12"/>
      <c r="OYP106" s="12"/>
      <c r="OYQ106" s="12"/>
      <c r="OYR106" s="12"/>
      <c r="OYS106" s="12"/>
      <c r="OYT106" s="12"/>
      <c r="OYU106" s="12"/>
      <c r="OYV106" s="12"/>
      <c r="OYW106" s="12"/>
      <c r="OYX106" s="12"/>
      <c r="OYY106" s="12"/>
      <c r="OYZ106" s="12"/>
      <c r="OZA106" s="12"/>
      <c r="OZB106" s="12"/>
      <c r="OZC106" s="12"/>
      <c r="OZD106" s="12"/>
      <c r="OZE106" s="12"/>
      <c r="OZF106" s="12"/>
      <c r="OZG106" s="12"/>
      <c r="OZH106" s="12"/>
      <c r="OZI106" s="12"/>
      <c r="OZJ106" s="12"/>
      <c r="OZK106" s="12"/>
      <c r="OZL106" s="12"/>
      <c r="OZM106" s="12"/>
      <c r="OZN106" s="12"/>
      <c r="OZO106" s="12"/>
      <c r="OZP106" s="12"/>
      <c r="OZQ106" s="12"/>
      <c r="OZR106" s="12"/>
      <c r="OZS106" s="12"/>
      <c r="OZT106" s="12"/>
      <c r="OZU106" s="12"/>
      <c r="OZV106" s="12"/>
      <c r="OZW106" s="12"/>
      <c r="OZX106" s="12"/>
      <c r="OZY106" s="12"/>
      <c r="OZZ106" s="12"/>
      <c r="PAA106" s="12"/>
      <c r="PAB106" s="12"/>
      <c r="PAC106" s="12"/>
      <c r="PAD106" s="12"/>
      <c r="PAE106" s="12"/>
      <c r="PAF106" s="12"/>
      <c r="PAG106" s="12"/>
      <c r="PAH106" s="12"/>
      <c r="PAI106" s="12"/>
      <c r="PAJ106" s="12"/>
      <c r="PAK106" s="12"/>
      <c r="PAL106" s="12"/>
      <c r="PAM106" s="12"/>
      <c r="PAN106" s="12"/>
      <c r="PAO106" s="12"/>
      <c r="PAP106" s="12"/>
      <c r="PAQ106" s="12"/>
      <c r="PAR106" s="12"/>
      <c r="PAS106" s="12"/>
      <c r="PAT106" s="12"/>
      <c r="PAU106" s="12"/>
      <c r="PAV106" s="12"/>
      <c r="PAW106" s="12"/>
      <c r="PAX106" s="12"/>
      <c r="PAY106" s="12"/>
      <c r="PAZ106" s="12"/>
      <c r="PBA106" s="12"/>
      <c r="PBB106" s="12"/>
      <c r="PBC106" s="12"/>
      <c r="PBD106" s="12"/>
      <c r="PBE106" s="12"/>
      <c r="PBF106" s="12"/>
      <c r="PBG106" s="12"/>
      <c r="PBH106" s="12"/>
      <c r="PBI106" s="12"/>
      <c r="PBJ106" s="12"/>
      <c r="PBK106" s="12"/>
      <c r="PBL106" s="12"/>
      <c r="PBM106" s="12"/>
      <c r="PBN106" s="12"/>
      <c r="PBO106" s="12"/>
      <c r="PBP106" s="12"/>
      <c r="PBQ106" s="12"/>
      <c r="PBR106" s="12"/>
      <c r="PBS106" s="12"/>
      <c r="PBT106" s="12"/>
      <c r="PBU106" s="12"/>
      <c r="PBV106" s="12"/>
      <c r="PBW106" s="12"/>
      <c r="PBX106" s="12"/>
      <c r="PBY106" s="12"/>
      <c r="PBZ106" s="12"/>
      <c r="PCA106" s="12"/>
      <c r="PCB106" s="12"/>
      <c r="PCC106" s="12"/>
      <c r="PCD106" s="12"/>
      <c r="PCE106" s="12"/>
      <c r="PCF106" s="12"/>
      <c r="PCG106" s="12"/>
      <c r="PCH106" s="12"/>
      <c r="PCI106" s="12"/>
      <c r="PCJ106" s="12"/>
      <c r="PCK106" s="12"/>
      <c r="PCL106" s="12"/>
      <c r="PCM106" s="12"/>
      <c r="PCN106" s="12"/>
      <c r="PCO106" s="12"/>
      <c r="PCP106" s="12"/>
      <c r="PCQ106" s="12"/>
      <c r="PCR106" s="12"/>
      <c r="PCS106" s="12"/>
      <c r="PCT106" s="12"/>
      <c r="PCU106" s="12"/>
      <c r="PCV106" s="12"/>
      <c r="PCW106" s="12"/>
      <c r="PCX106" s="12"/>
      <c r="PCY106" s="12"/>
      <c r="PCZ106" s="12"/>
      <c r="PDA106" s="12"/>
      <c r="PDB106" s="12"/>
      <c r="PDC106" s="12"/>
      <c r="PDD106" s="12"/>
      <c r="PDE106" s="12"/>
      <c r="PDF106" s="12"/>
      <c r="PDG106" s="12"/>
      <c r="PDH106" s="12"/>
      <c r="PDI106" s="12"/>
      <c r="PDJ106" s="12"/>
      <c r="PDK106" s="12"/>
      <c r="PDL106" s="12"/>
      <c r="PDM106" s="12"/>
      <c r="PDN106" s="12"/>
      <c r="PDO106" s="12"/>
      <c r="PDP106" s="12"/>
      <c r="PDQ106" s="12"/>
      <c r="PDR106" s="12"/>
      <c r="PDS106" s="12"/>
      <c r="PDT106" s="12"/>
      <c r="PDU106" s="12"/>
      <c r="PDV106" s="12"/>
      <c r="PDW106" s="12"/>
      <c r="PDX106" s="12"/>
      <c r="PDY106" s="12"/>
      <c r="PDZ106" s="12"/>
      <c r="PEA106" s="12"/>
      <c r="PEB106" s="12"/>
      <c r="PEC106" s="12"/>
      <c r="PED106" s="12"/>
      <c r="PEE106" s="12"/>
      <c r="PEF106" s="12"/>
      <c r="PEG106" s="12"/>
      <c r="PEH106" s="12"/>
      <c r="PEI106" s="12"/>
      <c r="PEJ106" s="12"/>
      <c r="PEK106" s="12"/>
      <c r="PEL106" s="12"/>
      <c r="PEM106" s="12"/>
      <c r="PEN106" s="12"/>
      <c r="PEO106" s="12"/>
      <c r="PEP106" s="12"/>
      <c r="PEQ106" s="12"/>
      <c r="PER106" s="12"/>
      <c r="PES106" s="12"/>
      <c r="PET106" s="12"/>
      <c r="PEU106" s="12"/>
      <c r="PEV106" s="12"/>
      <c r="PEW106" s="12"/>
      <c r="PEX106" s="12"/>
      <c r="PEY106" s="12"/>
      <c r="PEZ106" s="12"/>
      <c r="PFA106" s="12"/>
      <c r="PFB106" s="12"/>
      <c r="PFC106" s="12"/>
      <c r="PFD106" s="12"/>
      <c r="PFE106" s="12"/>
      <c r="PFF106" s="12"/>
      <c r="PFG106" s="12"/>
      <c r="PFH106" s="12"/>
      <c r="PFI106" s="12"/>
      <c r="PFJ106" s="12"/>
      <c r="PFK106" s="12"/>
      <c r="PFL106" s="12"/>
      <c r="PFM106" s="12"/>
      <c r="PFN106" s="12"/>
      <c r="PFO106" s="12"/>
      <c r="PFP106" s="12"/>
      <c r="PFQ106" s="12"/>
      <c r="PFR106" s="12"/>
      <c r="PFS106" s="12"/>
      <c r="PFT106" s="12"/>
      <c r="PFU106" s="12"/>
      <c r="PFV106" s="12"/>
      <c r="PFW106" s="12"/>
      <c r="PFX106" s="12"/>
      <c r="PFY106" s="12"/>
      <c r="PFZ106" s="12"/>
      <c r="PGA106" s="12"/>
      <c r="PGB106" s="12"/>
      <c r="PGC106" s="12"/>
      <c r="PGD106" s="12"/>
      <c r="PGE106" s="12"/>
      <c r="PGF106" s="12"/>
      <c r="PGG106" s="12"/>
      <c r="PGH106" s="12"/>
      <c r="PGI106" s="12"/>
      <c r="PGJ106" s="12"/>
      <c r="PGK106" s="12"/>
      <c r="PGL106" s="12"/>
      <c r="PGM106" s="12"/>
      <c r="PGN106" s="12"/>
      <c r="PGO106" s="12"/>
      <c r="PGP106" s="12"/>
      <c r="PGQ106" s="12"/>
      <c r="PGR106" s="12"/>
      <c r="PGS106" s="12"/>
      <c r="PGT106" s="12"/>
      <c r="PGU106" s="12"/>
      <c r="PGV106" s="12"/>
      <c r="PGW106" s="12"/>
      <c r="PGX106" s="12"/>
      <c r="PGY106" s="12"/>
      <c r="PGZ106" s="12"/>
      <c r="PHA106" s="12"/>
      <c r="PHB106" s="12"/>
      <c r="PHC106" s="12"/>
      <c r="PHD106" s="12"/>
      <c r="PHE106" s="12"/>
      <c r="PHF106" s="12"/>
      <c r="PHG106" s="12"/>
      <c r="PHH106" s="12"/>
      <c r="PHI106" s="12"/>
      <c r="PHJ106" s="12"/>
      <c r="PHK106" s="12"/>
      <c r="PHL106" s="12"/>
      <c r="PHM106" s="12"/>
      <c r="PHN106" s="12"/>
      <c r="PHO106" s="12"/>
      <c r="PHP106" s="12"/>
      <c r="PHQ106" s="12"/>
      <c r="PHR106" s="12"/>
      <c r="PHS106" s="12"/>
      <c r="PHT106" s="12"/>
      <c r="PHU106" s="12"/>
      <c r="PHV106" s="12"/>
      <c r="PHW106" s="12"/>
      <c r="PHX106" s="12"/>
      <c r="PHY106" s="12"/>
      <c r="PHZ106" s="12"/>
      <c r="PIA106" s="12"/>
      <c r="PIB106" s="12"/>
      <c r="PIC106" s="12"/>
      <c r="PID106" s="12"/>
      <c r="PIE106" s="12"/>
      <c r="PIF106" s="12"/>
      <c r="PIG106" s="12"/>
      <c r="PIH106" s="12"/>
      <c r="PII106" s="12"/>
      <c r="PIJ106" s="12"/>
      <c r="PIK106" s="12"/>
      <c r="PIL106" s="12"/>
      <c r="PIM106" s="12"/>
      <c r="PIN106" s="12"/>
      <c r="PIO106" s="12"/>
      <c r="PIP106" s="12"/>
      <c r="PIQ106" s="12"/>
      <c r="PIR106" s="12"/>
      <c r="PIS106" s="12"/>
      <c r="PIT106" s="12"/>
      <c r="PIU106" s="12"/>
      <c r="PIV106" s="12"/>
      <c r="PIW106" s="12"/>
      <c r="PIX106" s="12"/>
      <c r="PIY106" s="12"/>
      <c r="PIZ106" s="12"/>
      <c r="PJA106" s="12"/>
      <c r="PJB106" s="12"/>
      <c r="PJC106" s="12"/>
      <c r="PJD106" s="12"/>
      <c r="PJE106" s="12"/>
      <c r="PJF106" s="12"/>
      <c r="PJG106" s="12"/>
      <c r="PJH106" s="12"/>
      <c r="PJI106" s="12"/>
      <c r="PJJ106" s="12"/>
      <c r="PJK106" s="12"/>
      <c r="PJL106" s="12"/>
      <c r="PJM106" s="12"/>
      <c r="PJN106" s="12"/>
      <c r="PJO106" s="12"/>
      <c r="PJP106" s="12"/>
      <c r="PJQ106" s="12"/>
      <c r="PJR106" s="12"/>
      <c r="PJS106" s="12"/>
      <c r="PJT106" s="12"/>
      <c r="PJU106" s="12"/>
      <c r="PJV106" s="12"/>
      <c r="PJW106" s="12"/>
      <c r="PJX106" s="12"/>
      <c r="PJY106" s="12"/>
      <c r="PJZ106" s="12"/>
      <c r="PKA106" s="12"/>
      <c r="PKB106" s="12"/>
      <c r="PKC106" s="12"/>
      <c r="PKD106" s="12"/>
      <c r="PKE106" s="12"/>
      <c r="PKF106" s="12"/>
      <c r="PKG106" s="12"/>
      <c r="PKH106" s="12"/>
      <c r="PKI106" s="12"/>
      <c r="PKJ106" s="12"/>
      <c r="PKK106" s="12"/>
      <c r="PKL106" s="12"/>
      <c r="PKM106" s="12"/>
      <c r="PKN106" s="12"/>
      <c r="PKO106" s="12"/>
      <c r="PKP106" s="12"/>
      <c r="PKQ106" s="12"/>
      <c r="PKR106" s="12"/>
      <c r="PKS106" s="12"/>
      <c r="PKT106" s="12"/>
      <c r="PKU106" s="12"/>
      <c r="PKV106" s="12"/>
      <c r="PKW106" s="12"/>
      <c r="PKX106" s="12"/>
      <c r="PKY106" s="12"/>
      <c r="PKZ106" s="12"/>
      <c r="PLA106" s="12"/>
      <c r="PLB106" s="12"/>
      <c r="PLC106" s="12"/>
      <c r="PLD106" s="12"/>
      <c r="PLE106" s="12"/>
      <c r="PLF106" s="12"/>
      <c r="PLG106" s="12"/>
      <c r="PLH106" s="12"/>
      <c r="PLI106" s="12"/>
      <c r="PLJ106" s="12"/>
      <c r="PLK106" s="12"/>
      <c r="PLL106" s="12"/>
      <c r="PLM106" s="12"/>
      <c r="PLN106" s="12"/>
      <c r="PLO106" s="12"/>
      <c r="PLP106" s="12"/>
      <c r="PLQ106" s="12"/>
      <c r="PLR106" s="12"/>
      <c r="PLS106" s="12"/>
      <c r="PLT106" s="12"/>
      <c r="PLU106" s="12"/>
      <c r="PLV106" s="12"/>
      <c r="PLW106" s="12"/>
      <c r="PLX106" s="12"/>
      <c r="PLY106" s="12"/>
      <c r="PLZ106" s="12"/>
      <c r="PMA106" s="12"/>
      <c r="PMB106" s="12"/>
      <c r="PMC106" s="12"/>
      <c r="PMD106" s="12"/>
      <c r="PME106" s="12"/>
      <c r="PMF106" s="12"/>
      <c r="PMG106" s="12"/>
      <c r="PMH106" s="12"/>
      <c r="PMI106" s="12"/>
      <c r="PMJ106" s="12"/>
      <c r="PMK106" s="12"/>
      <c r="PML106" s="12"/>
      <c r="PMM106" s="12"/>
      <c r="PMN106" s="12"/>
      <c r="PMO106" s="12"/>
      <c r="PMP106" s="12"/>
      <c r="PMQ106" s="12"/>
      <c r="PMR106" s="12"/>
      <c r="PMS106" s="12"/>
      <c r="PMT106" s="12"/>
      <c r="PMU106" s="12"/>
      <c r="PMV106" s="12"/>
      <c r="PMW106" s="12"/>
      <c r="PMX106" s="12"/>
      <c r="PMY106" s="12"/>
      <c r="PMZ106" s="12"/>
      <c r="PNA106" s="12"/>
      <c r="PNB106" s="12"/>
      <c r="PNC106" s="12"/>
      <c r="PND106" s="12"/>
      <c r="PNE106" s="12"/>
      <c r="PNF106" s="12"/>
      <c r="PNG106" s="12"/>
      <c r="PNH106" s="12"/>
      <c r="PNI106" s="12"/>
      <c r="PNJ106" s="12"/>
      <c r="PNK106" s="12"/>
      <c r="PNL106" s="12"/>
      <c r="PNM106" s="12"/>
      <c r="PNN106" s="12"/>
      <c r="PNO106" s="12"/>
      <c r="PNP106" s="12"/>
      <c r="PNQ106" s="12"/>
      <c r="PNR106" s="12"/>
      <c r="PNS106" s="12"/>
      <c r="PNT106" s="12"/>
      <c r="PNU106" s="12"/>
      <c r="PNV106" s="12"/>
      <c r="PNW106" s="12"/>
      <c r="PNX106" s="12"/>
      <c r="PNY106" s="12"/>
      <c r="PNZ106" s="12"/>
      <c r="POA106" s="12"/>
      <c r="POB106" s="12"/>
      <c r="POC106" s="12"/>
      <c r="POD106" s="12"/>
      <c r="POE106" s="12"/>
      <c r="POF106" s="12"/>
      <c r="POG106" s="12"/>
      <c r="POH106" s="12"/>
      <c r="POI106" s="12"/>
      <c r="POJ106" s="12"/>
      <c r="POK106" s="12"/>
      <c r="POL106" s="12"/>
      <c r="POM106" s="12"/>
      <c r="PON106" s="12"/>
      <c r="POO106" s="12"/>
      <c r="POP106" s="12"/>
      <c r="POQ106" s="12"/>
      <c r="POR106" s="12"/>
      <c r="POS106" s="12"/>
      <c r="POT106" s="12"/>
      <c r="POU106" s="12"/>
      <c r="POV106" s="12"/>
      <c r="POW106" s="12"/>
      <c r="POX106" s="12"/>
      <c r="POY106" s="12"/>
      <c r="POZ106" s="12"/>
      <c r="PPA106" s="12"/>
      <c r="PPB106" s="12"/>
      <c r="PPC106" s="12"/>
      <c r="PPD106" s="12"/>
      <c r="PPE106" s="12"/>
      <c r="PPF106" s="12"/>
      <c r="PPG106" s="12"/>
      <c r="PPH106" s="12"/>
      <c r="PPI106" s="12"/>
      <c r="PPJ106" s="12"/>
      <c r="PPK106" s="12"/>
      <c r="PPL106" s="12"/>
      <c r="PPM106" s="12"/>
      <c r="PPN106" s="12"/>
      <c r="PPO106" s="12"/>
      <c r="PPP106" s="12"/>
      <c r="PPQ106" s="12"/>
      <c r="PPR106" s="12"/>
      <c r="PPS106" s="12"/>
      <c r="PPT106" s="12"/>
      <c r="PPU106" s="12"/>
      <c r="PPV106" s="12"/>
      <c r="PPW106" s="12"/>
      <c r="PPX106" s="12"/>
      <c r="PPY106" s="12"/>
      <c r="PPZ106" s="12"/>
      <c r="PQA106" s="12"/>
      <c r="PQB106" s="12"/>
      <c r="PQC106" s="12"/>
      <c r="PQD106" s="12"/>
      <c r="PQE106" s="12"/>
      <c r="PQF106" s="12"/>
      <c r="PQG106" s="12"/>
      <c r="PQH106" s="12"/>
      <c r="PQI106" s="12"/>
      <c r="PQJ106" s="12"/>
      <c r="PQK106" s="12"/>
      <c r="PQL106" s="12"/>
      <c r="PQM106" s="12"/>
      <c r="PQN106" s="12"/>
      <c r="PQO106" s="12"/>
      <c r="PQP106" s="12"/>
      <c r="PQQ106" s="12"/>
      <c r="PQR106" s="12"/>
      <c r="PQS106" s="12"/>
      <c r="PQT106" s="12"/>
      <c r="PQU106" s="12"/>
      <c r="PQV106" s="12"/>
      <c r="PQW106" s="12"/>
      <c r="PQX106" s="12"/>
      <c r="PQY106" s="12"/>
      <c r="PQZ106" s="12"/>
      <c r="PRA106" s="12"/>
      <c r="PRB106" s="12"/>
      <c r="PRC106" s="12"/>
      <c r="PRD106" s="12"/>
      <c r="PRE106" s="12"/>
      <c r="PRF106" s="12"/>
      <c r="PRG106" s="12"/>
      <c r="PRH106" s="12"/>
      <c r="PRI106" s="12"/>
      <c r="PRJ106" s="12"/>
      <c r="PRK106" s="12"/>
      <c r="PRL106" s="12"/>
      <c r="PRM106" s="12"/>
      <c r="PRN106" s="12"/>
      <c r="PRO106" s="12"/>
      <c r="PRP106" s="12"/>
      <c r="PRQ106" s="12"/>
      <c r="PRR106" s="12"/>
      <c r="PRS106" s="12"/>
      <c r="PRT106" s="12"/>
      <c r="PRU106" s="12"/>
      <c r="PRV106" s="12"/>
      <c r="PRW106" s="12"/>
      <c r="PRX106" s="12"/>
      <c r="PRY106" s="12"/>
      <c r="PRZ106" s="12"/>
      <c r="PSA106" s="12"/>
      <c r="PSB106" s="12"/>
      <c r="PSC106" s="12"/>
      <c r="PSD106" s="12"/>
      <c r="PSE106" s="12"/>
      <c r="PSF106" s="12"/>
      <c r="PSG106" s="12"/>
      <c r="PSH106" s="12"/>
      <c r="PSI106" s="12"/>
      <c r="PSJ106" s="12"/>
      <c r="PSK106" s="12"/>
      <c r="PSL106" s="12"/>
      <c r="PSM106" s="12"/>
      <c r="PSN106" s="12"/>
      <c r="PSO106" s="12"/>
      <c r="PSP106" s="12"/>
      <c r="PSQ106" s="12"/>
      <c r="PSR106" s="12"/>
      <c r="PSS106" s="12"/>
      <c r="PST106" s="12"/>
      <c r="PSU106" s="12"/>
      <c r="PSV106" s="12"/>
      <c r="PSW106" s="12"/>
      <c r="PSX106" s="12"/>
      <c r="PSY106" s="12"/>
      <c r="PSZ106" s="12"/>
      <c r="PTA106" s="12"/>
      <c r="PTB106" s="12"/>
      <c r="PTC106" s="12"/>
      <c r="PTD106" s="12"/>
      <c r="PTE106" s="12"/>
      <c r="PTF106" s="12"/>
      <c r="PTG106" s="12"/>
      <c r="PTH106" s="12"/>
      <c r="PTI106" s="12"/>
      <c r="PTJ106" s="12"/>
      <c r="PTK106" s="12"/>
      <c r="PTL106" s="12"/>
      <c r="PTM106" s="12"/>
      <c r="PTN106" s="12"/>
      <c r="PTO106" s="12"/>
      <c r="PTP106" s="12"/>
      <c r="PTQ106" s="12"/>
      <c r="PTR106" s="12"/>
      <c r="PTS106" s="12"/>
      <c r="PTT106" s="12"/>
      <c r="PTU106" s="12"/>
      <c r="PTV106" s="12"/>
      <c r="PTW106" s="12"/>
      <c r="PTX106" s="12"/>
      <c r="PTY106" s="12"/>
      <c r="PTZ106" s="12"/>
      <c r="PUA106" s="12"/>
      <c r="PUB106" s="12"/>
      <c r="PUC106" s="12"/>
      <c r="PUD106" s="12"/>
      <c r="PUE106" s="12"/>
      <c r="PUF106" s="12"/>
      <c r="PUG106" s="12"/>
      <c r="PUH106" s="12"/>
      <c r="PUI106" s="12"/>
      <c r="PUJ106" s="12"/>
      <c r="PUK106" s="12"/>
      <c r="PUL106" s="12"/>
      <c r="PUM106" s="12"/>
      <c r="PUN106" s="12"/>
      <c r="PUO106" s="12"/>
      <c r="PUP106" s="12"/>
      <c r="PUQ106" s="12"/>
      <c r="PUR106" s="12"/>
      <c r="PUS106" s="12"/>
      <c r="PUT106" s="12"/>
      <c r="PUU106" s="12"/>
      <c r="PUV106" s="12"/>
      <c r="PUW106" s="12"/>
      <c r="PUX106" s="12"/>
      <c r="PUY106" s="12"/>
      <c r="PUZ106" s="12"/>
      <c r="PVA106" s="12"/>
      <c r="PVB106" s="12"/>
      <c r="PVC106" s="12"/>
      <c r="PVD106" s="12"/>
      <c r="PVE106" s="12"/>
      <c r="PVF106" s="12"/>
      <c r="PVG106" s="12"/>
      <c r="PVH106" s="12"/>
      <c r="PVI106" s="12"/>
      <c r="PVJ106" s="12"/>
      <c r="PVK106" s="12"/>
      <c r="PVL106" s="12"/>
      <c r="PVM106" s="12"/>
      <c r="PVN106" s="12"/>
      <c r="PVO106" s="12"/>
      <c r="PVP106" s="12"/>
      <c r="PVQ106" s="12"/>
      <c r="PVR106" s="12"/>
      <c r="PVS106" s="12"/>
      <c r="PVT106" s="12"/>
      <c r="PVU106" s="12"/>
      <c r="PVV106" s="12"/>
      <c r="PVW106" s="12"/>
      <c r="PVX106" s="12"/>
      <c r="PVY106" s="12"/>
      <c r="PVZ106" s="12"/>
      <c r="PWA106" s="12"/>
      <c r="PWB106" s="12"/>
      <c r="PWC106" s="12"/>
      <c r="PWD106" s="12"/>
      <c r="PWE106" s="12"/>
      <c r="PWF106" s="12"/>
      <c r="PWG106" s="12"/>
      <c r="PWH106" s="12"/>
      <c r="PWI106" s="12"/>
      <c r="PWJ106" s="12"/>
      <c r="PWK106" s="12"/>
      <c r="PWL106" s="12"/>
      <c r="PWM106" s="12"/>
      <c r="PWN106" s="12"/>
      <c r="PWO106" s="12"/>
      <c r="PWP106" s="12"/>
      <c r="PWQ106" s="12"/>
      <c r="PWR106" s="12"/>
      <c r="PWS106" s="12"/>
      <c r="PWT106" s="12"/>
      <c r="PWU106" s="12"/>
      <c r="PWV106" s="12"/>
      <c r="PWW106" s="12"/>
      <c r="PWX106" s="12"/>
      <c r="PWY106" s="12"/>
      <c r="PWZ106" s="12"/>
      <c r="PXA106" s="12"/>
      <c r="PXB106" s="12"/>
      <c r="PXC106" s="12"/>
      <c r="PXD106" s="12"/>
      <c r="PXE106" s="12"/>
      <c r="PXF106" s="12"/>
      <c r="PXG106" s="12"/>
      <c r="PXH106" s="12"/>
      <c r="PXI106" s="12"/>
      <c r="PXJ106" s="12"/>
      <c r="PXK106" s="12"/>
      <c r="PXL106" s="12"/>
      <c r="PXM106" s="12"/>
      <c r="PXN106" s="12"/>
      <c r="PXO106" s="12"/>
      <c r="PXP106" s="12"/>
      <c r="PXQ106" s="12"/>
      <c r="PXR106" s="12"/>
      <c r="PXS106" s="12"/>
      <c r="PXT106" s="12"/>
      <c r="PXU106" s="12"/>
      <c r="PXV106" s="12"/>
      <c r="PXW106" s="12"/>
      <c r="PXX106" s="12"/>
      <c r="PXY106" s="12"/>
      <c r="PXZ106" s="12"/>
      <c r="PYA106" s="12"/>
      <c r="PYB106" s="12"/>
      <c r="PYC106" s="12"/>
      <c r="PYD106" s="12"/>
      <c r="PYE106" s="12"/>
      <c r="PYF106" s="12"/>
      <c r="PYG106" s="12"/>
      <c r="PYH106" s="12"/>
      <c r="PYI106" s="12"/>
      <c r="PYJ106" s="12"/>
      <c r="PYK106" s="12"/>
      <c r="PYL106" s="12"/>
      <c r="PYM106" s="12"/>
      <c r="PYN106" s="12"/>
      <c r="PYO106" s="12"/>
      <c r="PYP106" s="12"/>
      <c r="PYQ106" s="12"/>
      <c r="PYR106" s="12"/>
      <c r="PYS106" s="12"/>
      <c r="PYT106" s="12"/>
      <c r="PYU106" s="12"/>
      <c r="PYV106" s="12"/>
      <c r="PYW106" s="12"/>
      <c r="PYX106" s="12"/>
      <c r="PYY106" s="12"/>
      <c r="PYZ106" s="12"/>
      <c r="PZA106" s="12"/>
      <c r="PZB106" s="12"/>
      <c r="PZC106" s="12"/>
      <c r="PZD106" s="12"/>
      <c r="PZE106" s="12"/>
      <c r="PZF106" s="12"/>
      <c r="PZG106" s="12"/>
      <c r="PZH106" s="12"/>
      <c r="PZI106" s="12"/>
      <c r="PZJ106" s="12"/>
      <c r="PZK106" s="12"/>
      <c r="PZL106" s="12"/>
      <c r="PZM106" s="12"/>
      <c r="PZN106" s="12"/>
      <c r="PZO106" s="12"/>
      <c r="PZP106" s="12"/>
      <c r="PZQ106" s="12"/>
      <c r="PZR106" s="12"/>
      <c r="PZS106" s="12"/>
      <c r="PZT106" s="12"/>
      <c r="PZU106" s="12"/>
      <c r="PZV106" s="12"/>
      <c r="PZW106" s="12"/>
      <c r="PZX106" s="12"/>
      <c r="PZY106" s="12"/>
      <c r="PZZ106" s="12"/>
      <c r="QAA106" s="12"/>
      <c r="QAB106" s="12"/>
      <c r="QAC106" s="12"/>
      <c r="QAD106" s="12"/>
      <c r="QAE106" s="12"/>
      <c r="QAF106" s="12"/>
      <c r="QAG106" s="12"/>
      <c r="QAH106" s="12"/>
      <c r="QAI106" s="12"/>
      <c r="QAJ106" s="12"/>
      <c r="QAK106" s="12"/>
      <c r="QAL106" s="12"/>
      <c r="QAM106" s="12"/>
      <c r="QAN106" s="12"/>
      <c r="QAO106" s="12"/>
      <c r="QAP106" s="12"/>
      <c r="QAQ106" s="12"/>
      <c r="QAR106" s="12"/>
      <c r="QAS106" s="12"/>
      <c r="QAT106" s="12"/>
      <c r="QAU106" s="12"/>
      <c r="QAV106" s="12"/>
      <c r="QAW106" s="12"/>
      <c r="QAX106" s="12"/>
      <c r="QAY106" s="12"/>
      <c r="QAZ106" s="12"/>
      <c r="QBA106" s="12"/>
      <c r="QBB106" s="12"/>
      <c r="QBC106" s="12"/>
      <c r="QBD106" s="12"/>
      <c r="QBE106" s="12"/>
      <c r="QBF106" s="12"/>
      <c r="QBG106" s="12"/>
      <c r="QBH106" s="12"/>
      <c r="QBI106" s="12"/>
      <c r="QBJ106" s="12"/>
      <c r="QBK106" s="12"/>
      <c r="QBL106" s="12"/>
      <c r="QBM106" s="12"/>
      <c r="QBN106" s="12"/>
      <c r="QBO106" s="12"/>
      <c r="QBP106" s="12"/>
      <c r="QBQ106" s="12"/>
      <c r="QBR106" s="12"/>
      <c r="QBS106" s="12"/>
      <c r="QBT106" s="12"/>
      <c r="QBU106" s="12"/>
      <c r="QBV106" s="12"/>
      <c r="QBW106" s="12"/>
      <c r="QBX106" s="12"/>
      <c r="QBY106" s="12"/>
      <c r="QBZ106" s="12"/>
      <c r="QCA106" s="12"/>
      <c r="QCB106" s="12"/>
      <c r="QCC106" s="12"/>
      <c r="QCD106" s="12"/>
      <c r="QCE106" s="12"/>
      <c r="QCF106" s="12"/>
      <c r="QCG106" s="12"/>
      <c r="QCH106" s="12"/>
      <c r="QCI106" s="12"/>
      <c r="QCJ106" s="12"/>
      <c r="QCK106" s="12"/>
      <c r="QCL106" s="12"/>
      <c r="QCM106" s="12"/>
      <c r="QCN106" s="12"/>
      <c r="QCO106" s="12"/>
      <c r="QCP106" s="12"/>
      <c r="QCQ106" s="12"/>
      <c r="QCR106" s="12"/>
      <c r="QCS106" s="12"/>
      <c r="QCT106" s="12"/>
      <c r="QCU106" s="12"/>
      <c r="QCV106" s="12"/>
      <c r="QCW106" s="12"/>
      <c r="QCX106" s="12"/>
      <c r="QCY106" s="12"/>
      <c r="QCZ106" s="12"/>
      <c r="QDA106" s="12"/>
      <c r="QDB106" s="12"/>
      <c r="QDC106" s="12"/>
      <c r="QDD106" s="12"/>
      <c r="QDE106" s="12"/>
      <c r="QDF106" s="12"/>
      <c r="QDG106" s="12"/>
      <c r="QDH106" s="12"/>
      <c r="QDI106" s="12"/>
      <c r="QDJ106" s="12"/>
      <c r="QDK106" s="12"/>
      <c r="QDL106" s="12"/>
      <c r="QDM106" s="12"/>
      <c r="QDN106" s="12"/>
      <c r="QDO106" s="12"/>
      <c r="QDP106" s="12"/>
      <c r="QDQ106" s="12"/>
      <c r="QDR106" s="12"/>
      <c r="QDS106" s="12"/>
      <c r="QDT106" s="12"/>
      <c r="QDU106" s="12"/>
      <c r="QDV106" s="12"/>
      <c r="QDW106" s="12"/>
      <c r="QDX106" s="12"/>
      <c r="QDY106" s="12"/>
      <c r="QDZ106" s="12"/>
      <c r="QEA106" s="12"/>
      <c r="QEB106" s="12"/>
      <c r="QEC106" s="12"/>
      <c r="QED106" s="12"/>
      <c r="QEE106" s="12"/>
      <c r="QEF106" s="12"/>
      <c r="QEG106" s="12"/>
      <c r="QEH106" s="12"/>
      <c r="QEI106" s="12"/>
      <c r="QEJ106" s="12"/>
      <c r="QEK106" s="12"/>
      <c r="QEL106" s="12"/>
      <c r="QEM106" s="12"/>
      <c r="QEN106" s="12"/>
      <c r="QEO106" s="12"/>
      <c r="QEP106" s="12"/>
      <c r="QEQ106" s="12"/>
      <c r="QER106" s="12"/>
      <c r="QES106" s="12"/>
      <c r="QET106" s="12"/>
      <c r="QEU106" s="12"/>
      <c r="QEV106" s="12"/>
      <c r="QEW106" s="12"/>
      <c r="QEX106" s="12"/>
      <c r="QEY106" s="12"/>
      <c r="QEZ106" s="12"/>
      <c r="QFA106" s="12"/>
      <c r="QFB106" s="12"/>
      <c r="QFC106" s="12"/>
      <c r="QFD106" s="12"/>
      <c r="QFE106" s="12"/>
      <c r="QFF106" s="12"/>
      <c r="QFG106" s="12"/>
      <c r="QFH106" s="12"/>
      <c r="QFI106" s="12"/>
      <c r="QFJ106" s="12"/>
      <c r="QFK106" s="12"/>
      <c r="QFL106" s="12"/>
      <c r="QFM106" s="12"/>
      <c r="QFN106" s="12"/>
      <c r="QFO106" s="12"/>
      <c r="QFP106" s="12"/>
      <c r="QFQ106" s="12"/>
      <c r="QFR106" s="12"/>
      <c r="QFS106" s="12"/>
      <c r="QFT106" s="12"/>
      <c r="QFU106" s="12"/>
      <c r="QFV106" s="12"/>
      <c r="QFW106" s="12"/>
      <c r="QFX106" s="12"/>
      <c r="QFY106" s="12"/>
      <c r="QFZ106" s="12"/>
      <c r="QGA106" s="12"/>
      <c r="QGB106" s="12"/>
      <c r="QGC106" s="12"/>
      <c r="QGD106" s="12"/>
      <c r="QGE106" s="12"/>
      <c r="QGF106" s="12"/>
      <c r="QGG106" s="12"/>
      <c r="QGH106" s="12"/>
      <c r="QGI106" s="12"/>
      <c r="QGJ106" s="12"/>
      <c r="QGK106" s="12"/>
      <c r="QGL106" s="12"/>
      <c r="QGM106" s="12"/>
      <c r="QGN106" s="12"/>
      <c r="QGO106" s="12"/>
      <c r="QGP106" s="12"/>
      <c r="QGQ106" s="12"/>
      <c r="QGR106" s="12"/>
      <c r="QGS106" s="12"/>
      <c r="QGT106" s="12"/>
      <c r="QGU106" s="12"/>
      <c r="QGV106" s="12"/>
      <c r="QGW106" s="12"/>
      <c r="QGX106" s="12"/>
      <c r="QGY106" s="12"/>
      <c r="QGZ106" s="12"/>
      <c r="QHA106" s="12"/>
      <c r="QHB106" s="12"/>
      <c r="QHC106" s="12"/>
      <c r="QHD106" s="12"/>
      <c r="QHE106" s="12"/>
      <c r="QHF106" s="12"/>
      <c r="QHG106" s="12"/>
      <c r="QHH106" s="12"/>
      <c r="QHI106" s="12"/>
      <c r="QHJ106" s="12"/>
      <c r="QHK106" s="12"/>
      <c r="QHL106" s="12"/>
      <c r="QHM106" s="12"/>
      <c r="QHN106" s="12"/>
      <c r="QHO106" s="12"/>
      <c r="QHP106" s="12"/>
      <c r="QHQ106" s="12"/>
      <c r="QHR106" s="12"/>
      <c r="QHS106" s="12"/>
      <c r="QHT106" s="12"/>
      <c r="QHU106" s="12"/>
      <c r="QHV106" s="12"/>
      <c r="QHW106" s="12"/>
      <c r="QHX106" s="12"/>
      <c r="QHY106" s="12"/>
      <c r="QHZ106" s="12"/>
      <c r="QIA106" s="12"/>
      <c r="QIB106" s="12"/>
      <c r="QIC106" s="12"/>
      <c r="QID106" s="12"/>
      <c r="QIE106" s="12"/>
      <c r="QIF106" s="12"/>
      <c r="QIG106" s="12"/>
      <c r="QIH106" s="12"/>
      <c r="QII106" s="12"/>
      <c r="QIJ106" s="12"/>
      <c r="QIK106" s="12"/>
      <c r="QIL106" s="12"/>
      <c r="QIM106" s="12"/>
      <c r="QIN106" s="12"/>
      <c r="QIO106" s="12"/>
      <c r="QIP106" s="12"/>
      <c r="QIQ106" s="12"/>
      <c r="QIR106" s="12"/>
      <c r="QIS106" s="12"/>
      <c r="QIT106" s="12"/>
      <c r="QIU106" s="12"/>
      <c r="QIV106" s="12"/>
      <c r="QIW106" s="12"/>
      <c r="QIX106" s="12"/>
      <c r="QIY106" s="12"/>
      <c r="QIZ106" s="12"/>
      <c r="QJA106" s="12"/>
      <c r="QJB106" s="12"/>
      <c r="QJC106" s="12"/>
      <c r="QJD106" s="12"/>
      <c r="QJE106" s="12"/>
      <c r="QJF106" s="12"/>
      <c r="QJG106" s="12"/>
      <c r="QJH106" s="12"/>
      <c r="QJI106" s="12"/>
      <c r="QJJ106" s="12"/>
      <c r="QJK106" s="12"/>
      <c r="QJL106" s="12"/>
      <c r="QJM106" s="12"/>
      <c r="QJN106" s="12"/>
      <c r="QJO106" s="12"/>
      <c r="QJP106" s="12"/>
      <c r="QJQ106" s="12"/>
      <c r="QJR106" s="12"/>
      <c r="QJS106" s="12"/>
      <c r="QJT106" s="12"/>
      <c r="QJU106" s="12"/>
      <c r="QJV106" s="12"/>
      <c r="QJW106" s="12"/>
      <c r="QJX106" s="12"/>
      <c r="QJY106" s="12"/>
      <c r="QJZ106" s="12"/>
      <c r="QKA106" s="12"/>
      <c r="QKB106" s="12"/>
      <c r="QKC106" s="12"/>
      <c r="QKD106" s="12"/>
      <c r="QKE106" s="12"/>
      <c r="QKF106" s="12"/>
      <c r="QKG106" s="12"/>
      <c r="QKH106" s="12"/>
      <c r="QKI106" s="12"/>
      <c r="QKJ106" s="12"/>
      <c r="QKK106" s="12"/>
      <c r="QKL106" s="12"/>
      <c r="QKM106" s="12"/>
      <c r="QKN106" s="12"/>
      <c r="QKO106" s="12"/>
      <c r="QKP106" s="12"/>
      <c r="QKQ106" s="12"/>
      <c r="QKR106" s="12"/>
      <c r="QKS106" s="12"/>
      <c r="QKT106" s="12"/>
      <c r="QKU106" s="12"/>
      <c r="QKV106" s="12"/>
      <c r="QKW106" s="12"/>
      <c r="QKX106" s="12"/>
      <c r="QKY106" s="12"/>
      <c r="QKZ106" s="12"/>
      <c r="QLA106" s="12"/>
      <c r="QLB106" s="12"/>
      <c r="QLC106" s="12"/>
      <c r="QLD106" s="12"/>
      <c r="QLE106" s="12"/>
      <c r="QLF106" s="12"/>
      <c r="QLG106" s="12"/>
      <c r="QLH106" s="12"/>
      <c r="QLI106" s="12"/>
      <c r="QLJ106" s="12"/>
      <c r="QLK106" s="12"/>
      <c r="QLL106" s="12"/>
      <c r="QLM106" s="12"/>
      <c r="QLN106" s="12"/>
      <c r="QLO106" s="12"/>
      <c r="QLP106" s="12"/>
      <c r="QLQ106" s="12"/>
      <c r="QLR106" s="12"/>
      <c r="QLS106" s="12"/>
      <c r="QLT106" s="12"/>
      <c r="QLU106" s="12"/>
      <c r="QLV106" s="12"/>
      <c r="QLW106" s="12"/>
      <c r="QLX106" s="12"/>
      <c r="QLY106" s="12"/>
      <c r="QLZ106" s="12"/>
      <c r="QMA106" s="12"/>
      <c r="QMB106" s="12"/>
      <c r="QMC106" s="12"/>
      <c r="QMD106" s="12"/>
      <c r="QME106" s="12"/>
      <c r="QMF106" s="12"/>
      <c r="QMG106" s="12"/>
      <c r="QMH106" s="12"/>
      <c r="QMI106" s="12"/>
      <c r="QMJ106" s="12"/>
      <c r="QMK106" s="12"/>
      <c r="QML106" s="12"/>
      <c r="QMM106" s="12"/>
      <c r="QMN106" s="12"/>
      <c r="QMO106" s="12"/>
      <c r="QMP106" s="12"/>
      <c r="QMQ106" s="12"/>
      <c r="QMR106" s="12"/>
      <c r="QMS106" s="12"/>
      <c r="QMT106" s="12"/>
      <c r="QMU106" s="12"/>
      <c r="QMV106" s="12"/>
      <c r="QMW106" s="12"/>
      <c r="QMX106" s="12"/>
      <c r="QMY106" s="12"/>
      <c r="QMZ106" s="12"/>
      <c r="QNA106" s="12"/>
      <c r="QNB106" s="12"/>
      <c r="QNC106" s="12"/>
      <c r="QND106" s="12"/>
      <c r="QNE106" s="12"/>
      <c r="QNF106" s="12"/>
      <c r="QNG106" s="12"/>
      <c r="QNH106" s="12"/>
      <c r="QNI106" s="12"/>
      <c r="QNJ106" s="12"/>
      <c r="QNK106" s="12"/>
      <c r="QNL106" s="12"/>
      <c r="QNM106" s="12"/>
      <c r="QNN106" s="12"/>
      <c r="QNO106" s="12"/>
      <c r="QNP106" s="12"/>
      <c r="QNQ106" s="12"/>
      <c r="QNR106" s="12"/>
      <c r="QNS106" s="12"/>
      <c r="QNT106" s="12"/>
      <c r="QNU106" s="12"/>
      <c r="QNV106" s="12"/>
      <c r="QNW106" s="12"/>
      <c r="QNX106" s="12"/>
      <c r="QNY106" s="12"/>
      <c r="QNZ106" s="12"/>
      <c r="QOA106" s="12"/>
      <c r="QOB106" s="12"/>
      <c r="QOC106" s="12"/>
      <c r="QOD106" s="12"/>
      <c r="QOE106" s="12"/>
      <c r="QOF106" s="12"/>
      <c r="QOG106" s="12"/>
      <c r="QOH106" s="12"/>
      <c r="QOI106" s="12"/>
      <c r="QOJ106" s="12"/>
      <c r="QOK106" s="12"/>
      <c r="QOL106" s="12"/>
      <c r="QOM106" s="12"/>
      <c r="QON106" s="12"/>
      <c r="QOO106" s="12"/>
      <c r="QOP106" s="12"/>
      <c r="QOQ106" s="12"/>
      <c r="QOR106" s="12"/>
      <c r="QOS106" s="12"/>
      <c r="QOT106" s="12"/>
      <c r="QOU106" s="12"/>
      <c r="QOV106" s="12"/>
      <c r="QOW106" s="12"/>
      <c r="QOX106" s="12"/>
      <c r="QOY106" s="12"/>
      <c r="QOZ106" s="12"/>
      <c r="QPA106" s="12"/>
      <c r="QPB106" s="12"/>
      <c r="QPC106" s="12"/>
      <c r="QPD106" s="12"/>
      <c r="QPE106" s="12"/>
      <c r="QPF106" s="12"/>
      <c r="QPG106" s="12"/>
      <c r="QPH106" s="12"/>
      <c r="QPI106" s="12"/>
      <c r="QPJ106" s="12"/>
      <c r="QPK106" s="12"/>
      <c r="QPL106" s="12"/>
      <c r="QPM106" s="12"/>
      <c r="QPN106" s="12"/>
      <c r="QPO106" s="12"/>
      <c r="QPP106" s="12"/>
      <c r="QPQ106" s="12"/>
      <c r="QPR106" s="12"/>
      <c r="QPS106" s="12"/>
      <c r="QPT106" s="12"/>
      <c r="QPU106" s="12"/>
      <c r="QPV106" s="12"/>
      <c r="QPW106" s="12"/>
      <c r="QPX106" s="12"/>
      <c r="QPY106" s="12"/>
      <c r="QPZ106" s="12"/>
      <c r="QQA106" s="12"/>
      <c r="QQB106" s="12"/>
      <c r="QQC106" s="12"/>
      <c r="QQD106" s="12"/>
      <c r="QQE106" s="12"/>
      <c r="QQF106" s="12"/>
      <c r="QQG106" s="12"/>
      <c r="QQH106" s="12"/>
      <c r="QQI106" s="12"/>
      <c r="QQJ106" s="12"/>
      <c r="QQK106" s="12"/>
      <c r="QQL106" s="12"/>
      <c r="QQM106" s="12"/>
      <c r="QQN106" s="12"/>
      <c r="QQO106" s="12"/>
      <c r="QQP106" s="12"/>
      <c r="QQQ106" s="12"/>
      <c r="QQR106" s="12"/>
      <c r="QQS106" s="12"/>
      <c r="QQT106" s="12"/>
      <c r="QQU106" s="12"/>
      <c r="QQV106" s="12"/>
      <c r="QQW106" s="12"/>
      <c r="QQX106" s="12"/>
      <c r="QQY106" s="12"/>
      <c r="QQZ106" s="12"/>
      <c r="QRA106" s="12"/>
      <c r="QRB106" s="12"/>
      <c r="QRC106" s="12"/>
      <c r="QRD106" s="12"/>
      <c r="QRE106" s="12"/>
      <c r="QRF106" s="12"/>
      <c r="QRG106" s="12"/>
      <c r="QRH106" s="12"/>
      <c r="QRI106" s="12"/>
      <c r="QRJ106" s="12"/>
      <c r="QRK106" s="12"/>
      <c r="QRL106" s="12"/>
      <c r="QRM106" s="12"/>
      <c r="QRN106" s="12"/>
      <c r="QRO106" s="12"/>
      <c r="QRP106" s="12"/>
      <c r="QRQ106" s="12"/>
      <c r="QRR106" s="12"/>
      <c r="QRS106" s="12"/>
      <c r="QRT106" s="12"/>
      <c r="QRU106" s="12"/>
      <c r="QRV106" s="12"/>
      <c r="QRW106" s="12"/>
      <c r="QRX106" s="12"/>
      <c r="QRY106" s="12"/>
      <c r="QRZ106" s="12"/>
      <c r="QSA106" s="12"/>
      <c r="QSB106" s="12"/>
      <c r="QSC106" s="12"/>
      <c r="QSD106" s="12"/>
      <c r="QSE106" s="12"/>
      <c r="QSF106" s="12"/>
      <c r="QSG106" s="12"/>
      <c r="QSH106" s="12"/>
      <c r="QSI106" s="12"/>
      <c r="QSJ106" s="12"/>
      <c r="QSK106" s="12"/>
      <c r="QSL106" s="12"/>
      <c r="QSM106" s="12"/>
      <c r="QSN106" s="12"/>
      <c r="QSO106" s="12"/>
      <c r="QSP106" s="12"/>
      <c r="QSQ106" s="12"/>
      <c r="QSR106" s="12"/>
      <c r="QSS106" s="12"/>
      <c r="QST106" s="12"/>
      <c r="QSU106" s="12"/>
      <c r="QSV106" s="12"/>
      <c r="QSW106" s="12"/>
      <c r="QSX106" s="12"/>
      <c r="QSY106" s="12"/>
      <c r="QSZ106" s="12"/>
      <c r="QTA106" s="12"/>
      <c r="QTB106" s="12"/>
      <c r="QTC106" s="12"/>
      <c r="QTD106" s="12"/>
      <c r="QTE106" s="12"/>
      <c r="QTF106" s="12"/>
      <c r="QTG106" s="12"/>
      <c r="QTH106" s="12"/>
      <c r="QTI106" s="12"/>
      <c r="QTJ106" s="12"/>
      <c r="QTK106" s="12"/>
      <c r="QTL106" s="12"/>
      <c r="QTM106" s="12"/>
      <c r="QTN106" s="12"/>
      <c r="QTO106" s="12"/>
      <c r="QTP106" s="12"/>
      <c r="QTQ106" s="12"/>
      <c r="QTR106" s="12"/>
      <c r="QTS106" s="12"/>
      <c r="QTT106" s="12"/>
      <c r="QTU106" s="12"/>
      <c r="QTV106" s="12"/>
      <c r="QTW106" s="12"/>
      <c r="QTX106" s="12"/>
      <c r="QTY106" s="12"/>
      <c r="QTZ106" s="12"/>
      <c r="QUA106" s="12"/>
      <c r="QUB106" s="12"/>
      <c r="QUC106" s="12"/>
      <c r="QUD106" s="12"/>
      <c r="QUE106" s="12"/>
      <c r="QUF106" s="12"/>
      <c r="QUG106" s="12"/>
      <c r="QUH106" s="12"/>
      <c r="QUI106" s="12"/>
      <c r="QUJ106" s="12"/>
      <c r="QUK106" s="12"/>
      <c r="QUL106" s="12"/>
      <c r="QUM106" s="12"/>
      <c r="QUN106" s="12"/>
      <c r="QUO106" s="12"/>
      <c r="QUP106" s="12"/>
      <c r="QUQ106" s="12"/>
      <c r="QUR106" s="12"/>
      <c r="QUS106" s="12"/>
      <c r="QUT106" s="12"/>
      <c r="QUU106" s="12"/>
      <c r="QUV106" s="12"/>
      <c r="QUW106" s="12"/>
      <c r="QUX106" s="12"/>
      <c r="QUY106" s="12"/>
      <c r="QUZ106" s="12"/>
      <c r="QVA106" s="12"/>
      <c r="QVB106" s="12"/>
      <c r="QVC106" s="12"/>
      <c r="QVD106" s="12"/>
      <c r="QVE106" s="12"/>
      <c r="QVF106" s="12"/>
      <c r="QVG106" s="12"/>
      <c r="QVH106" s="12"/>
      <c r="QVI106" s="12"/>
      <c r="QVJ106" s="12"/>
      <c r="QVK106" s="12"/>
      <c r="QVL106" s="12"/>
      <c r="QVM106" s="12"/>
      <c r="QVN106" s="12"/>
      <c r="QVO106" s="12"/>
      <c r="QVP106" s="12"/>
      <c r="QVQ106" s="12"/>
      <c r="QVR106" s="12"/>
      <c r="QVS106" s="12"/>
      <c r="QVT106" s="12"/>
      <c r="QVU106" s="12"/>
      <c r="QVV106" s="12"/>
      <c r="QVW106" s="12"/>
      <c r="QVX106" s="12"/>
      <c r="QVY106" s="12"/>
      <c r="QVZ106" s="12"/>
      <c r="QWA106" s="12"/>
      <c r="QWB106" s="12"/>
      <c r="QWC106" s="12"/>
      <c r="QWD106" s="12"/>
      <c r="QWE106" s="12"/>
      <c r="QWF106" s="12"/>
      <c r="QWG106" s="12"/>
      <c r="QWH106" s="12"/>
      <c r="QWI106" s="12"/>
      <c r="QWJ106" s="12"/>
      <c r="QWK106" s="12"/>
      <c r="QWL106" s="12"/>
      <c r="QWM106" s="12"/>
      <c r="QWN106" s="12"/>
      <c r="QWO106" s="12"/>
      <c r="QWP106" s="12"/>
      <c r="QWQ106" s="12"/>
      <c r="QWR106" s="12"/>
      <c r="QWS106" s="12"/>
      <c r="QWT106" s="12"/>
      <c r="QWU106" s="12"/>
      <c r="QWV106" s="12"/>
      <c r="QWW106" s="12"/>
      <c r="QWX106" s="12"/>
      <c r="QWY106" s="12"/>
      <c r="QWZ106" s="12"/>
      <c r="QXA106" s="12"/>
      <c r="QXB106" s="12"/>
      <c r="QXC106" s="12"/>
      <c r="QXD106" s="12"/>
      <c r="QXE106" s="12"/>
      <c r="QXF106" s="12"/>
      <c r="QXG106" s="12"/>
      <c r="QXH106" s="12"/>
      <c r="QXI106" s="12"/>
      <c r="QXJ106" s="12"/>
      <c r="QXK106" s="12"/>
      <c r="QXL106" s="12"/>
      <c r="QXM106" s="12"/>
      <c r="QXN106" s="12"/>
      <c r="QXO106" s="12"/>
      <c r="QXP106" s="12"/>
      <c r="QXQ106" s="12"/>
      <c r="QXR106" s="12"/>
      <c r="QXS106" s="12"/>
      <c r="QXT106" s="12"/>
      <c r="QXU106" s="12"/>
      <c r="QXV106" s="12"/>
      <c r="QXW106" s="12"/>
      <c r="QXX106" s="12"/>
      <c r="QXY106" s="12"/>
      <c r="QXZ106" s="12"/>
      <c r="QYA106" s="12"/>
      <c r="QYB106" s="12"/>
      <c r="QYC106" s="12"/>
      <c r="QYD106" s="12"/>
      <c r="QYE106" s="12"/>
      <c r="QYF106" s="12"/>
      <c r="QYG106" s="12"/>
      <c r="QYH106" s="12"/>
      <c r="QYI106" s="12"/>
      <c r="QYJ106" s="12"/>
      <c r="QYK106" s="12"/>
      <c r="QYL106" s="12"/>
      <c r="QYM106" s="12"/>
      <c r="QYN106" s="12"/>
      <c r="QYO106" s="12"/>
      <c r="QYP106" s="12"/>
      <c r="QYQ106" s="12"/>
      <c r="QYR106" s="12"/>
      <c r="QYS106" s="12"/>
      <c r="QYT106" s="12"/>
      <c r="QYU106" s="12"/>
      <c r="QYV106" s="12"/>
      <c r="QYW106" s="12"/>
      <c r="QYX106" s="12"/>
      <c r="QYY106" s="12"/>
      <c r="QYZ106" s="12"/>
      <c r="QZA106" s="12"/>
      <c r="QZB106" s="12"/>
      <c r="QZC106" s="12"/>
      <c r="QZD106" s="12"/>
      <c r="QZE106" s="12"/>
      <c r="QZF106" s="12"/>
      <c r="QZG106" s="12"/>
      <c r="QZH106" s="12"/>
      <c r="QZI106" s="12"/>
      <c r="QZJ106" s="12"/>
      <c r="QZK106" s="12"/>
      <c r="QZL106" s="12"/>
      <c r="QZM106" s="12"/>
      <c r="QZN106" s="12"/>
      <c r="QZO106" s="12"/>
      <c r="QZP106" s="12"/>
      <c r="QZQ106" s="12"/>
      <c r="QZR106" s="12"/>
      <c r="QZS106" s="12"/>
      <c r="QZT106" s="12"/>
      <c r="QZU106" s="12"/>
      <c r="QZV106" s="12"/>
      <c r="QZW106" s="12"/>
      <c r="QZX106" s="12"/>
      <c r="QZY106" s="12"/>
      <c r="QZZ106" s="12"/>
      <c r="RAA106" s="12"/>
      <c r="RAB106" s="12"/>
      <c r="RAC106" s="12"/>
      <c r="RAD106" s="12"/>
      <c r="RAE106" s="12"/>
      <c r="RAF106" s="12"/>
      <c r="RAG106" s="12"/>
      <c r="RAH106" s="12"/>
      <c r="RAI106" s="12"/>
      <c r="RAJ106" s="12"/>
      <c r="RAK106" s="12"/>
      <c r="RAL106" s="12"/>
      <c r="RAM106" s="12"/>
      <c r="RAN106" s="12"/>
      <c r="RAO106" s="12"/>
      <c r="RAP106" s="12"/>
      <c r="RAQ106" s="12"/>
      <c r="RAR106" s="12"/>
      <c r="RAS106" s="12"/>
      <c r="RAT106" s="12"/>
      <c r="RAU106" s="12"/>
      <c r="RAV106" s="12"/>
      <c r="RAW106" s="12"/>
      <c r="RAX106" s="12"/>
      <c r="RAY106" s="12"/>
      <c r="RAZ106" s="12"/>
      <c r="RBA106" s="12"/>
      <c r="RBB106" s="12"/>
      <c r="RBC106" s="12"/>
      <c r="RBD106" s="12"/>
      <c r="RBE106" s="12"/>
      <c r="RBF106" s="12"/>
      <c r="RBG106" s="12"/>
      <c r="RBH106" s="12"/>
      <c r="RBI106" s="12"/>
      <c r="RBJ106" s="12"/>
      <c r="RBK106" s="12"/>
      <c r="RBL106" s="12"/>
      <c r="RBM106" s="12"/>
      <c r="RBN106" s="12"/>
      <c r="RBO106" s="12"/>
      <c r="RBP106" s="12"/>
      <c r="RBQ106" s="12"/>
      <c r="RBR106" s="12"/>
      <c r="RBS106" s="12"/>
      <c r="RBT106" s="12"/>
      <c r="RBU106" s="12"/>
      <c r="RBV106" s="12"/>
      <c r="RBW106" s="12"/>
      <c r="RBX106" s="12"/>
      <c r="RBY106" s="12"/>
      <c r="RBZ106" s="12"/>
      <c r="RCA106" s="12"/>
      <c r="RCB106" s="12"/>
      <c r="RCC106" s="12"/>
      <c r="RCD106" s="12"/>
      <c r="RCE106" s="12"/>
      <c r="RCF106" s="12"/>
      <c r="RCG106" s="12"/>
      <c r="RCH106" s="12"/>
      <c r="RCI106" s="12"/>
      <c r="RCJ106" s="12"/>
      <c r="RCK106" s="12"/>
      <c r="RCL106" s="12"/>
      <c r="RCM106" s="12"/>
      <c r="RCN106" s="12"/>
      <c r="RCO106" s="12"/>
      <c r="RCP106" s="12"/>
      <c r="RCQ106" s="12"/>
      <c r="RCR106" s="12"/>
      <c r="RCS106" s="12"/>
      <c r="RCT106" s="12"/>
      <c r="RCU106" s="12"/>
      <c r="RCV106" s="12"/>
      <c r="RCW106" s="12"/>
      <c r="RCX106" s="12"/>
      <c r="RCY106" s="12"/>
      <c r="RCZ106" s="12"/>
      <c r="RDA106" s="12"/>
      <c r="RDB106" s="12"/>
      <c r="RDC106" s="12"/>
      <c r="RDD106" s="12"/>
      <c r="RDE106" s="12"/>
      <c r="RDF106" s="12"/>
      <c r="RDG106" s="12"/>
      <c r="RDH106" s="12"/>
      <c r="RDI106" s="12"/>
      <c r="RDJ106" s="12"/>
      <c r="RDK106" s="12"/>
      <c r="RDL106" s="12"/>
      <c r="RDM106" s="12"/>
      <c r="RDN106" s="12"/>
      <c r="RDO106" s="12"/>
      <c r="RDP106" s="12"/>
      <c r="RDQ106" s="12"/>
      <c r="RDR106" s="12"/>
      <c r="RDS106" s="12"/>
      <c r="RDT106" s="12"/>
      <c r="RDU106" s="12"/>
      <c r="RDV106" s="12"/>
      <c r="RDW106" s="12"/>
      <c r="RDX106" s="12"/>
      <c r="RDY106" s="12"/>
      <c r="RDZ106" s="12"/>
      <c r="REA106" s="12"/>
      <c r="REB106" s="12"/>
      <c r="REC106" s="12"/>
      <c r="RED106" s="12"/>
      <c r="REE106" s="12"/>
      <c r="REF106" s="12"/>
      <c r="REG106" s="12"/>
      <c r="REH106" s="12"/>
      <c r="REI106" s="12"/>
      <c r="REJ106" s="12"/>
      <c r="REK106" s="12"/>
      <c r="REL106" s="12"/>
      <c r="REM106" s="12"/>
      <c r="REN106" s="12"/>
      <c r="REO106" s="12"/>
      <c r="REP106" s="12"/>
      <c r="REQ106" s="12"/>
      <c r="RER106" s="12"/>
      <c r="RES106" s="12"/>
      <c r="RET106" s="12"/>
      <c r="REU106" s="12"/>
      <c r="REV106" s="12"/>
      <c r="REW106" s="12"/>
      <c r="REX106" s="12"/>
      <c r="REY106" s="12"/>
      <c r="REZ106" s="12"/>
      <c r="RFA106" s="12"/>
      <c r="RFB106" s="12"/>
      <c r="RFC106" s="12"/>
      <c r="RFD106" s="12"/>
      <c r="RFE106" s="12"/>
      <c r="RFF106" s="12"/>
      <c r="RFG106" s="12"/>
      <c r="RFH106" s="12"/>
      <c r="RFI106" s="12"/>
      <c r="RFJ106" s="12"/>
      <c r="RFK106" s="12"/>
      <c r="RFL106" s="12"/>
      <c r="RFM106" s="12"/>
      <c r="RFN106" s="12"/>
      <c r="RFO106" s="12"/>
      <c r="RFP106" s="12"/>
      <c r="RFQ106" s="12"/>
      <c r="RFR106" s="12"/>
      <c r="RFS106" s="12"/>
      <c r="RFT106" s="12"/>
      <c r="RFU106" s="12"/>
      <c r="RFV106" s="12"/>
      <c r="RFW106" s="12"/>
      <c r="RFX106" s="12"/>
      <c r="RFY106" s="12"/>
      <c r="RFZ106" s="12"/>
      <c r="RGA106" s="12"/>
      <c r="RGB106" s="12"/>
      <c r="RGC106" s="12"/>
      <c r="RGD106" s="12"/>
      <c r="RGE106" s="12"/>
      <c r="RGF106" s="12"/>
      <c r="RGG106" s="12"/>
      <c r="RGH106" s="12"/>
      <c r="RGI106" s="12"/>
      <c r="RGJ106" s="12"/>
      <c r="RGK106" s="12"/>
      <c r="RGL106" s="12"/>
      <c r="RGM106" s="12"/>
      <c r="RGN106" s="12"/>
      <c r="RGO106" s="12"/>
      <c r="RGP106" s="12"/>
      <c r="RGQ106" s="12"/>
      <c r="RGR106" s="12"/>
      <c r="RGS106" s="12"/>
      <c r="RGT106" s="12"/>
      <c r="RGU106" s="12"/>
      <c r="RGV106" s="12"/>
      <c r="RGW106" s="12"/>
      <c r="RGX106" s="12"/>
      <c r="RGY106" s="12"/>
      <c r="RGZ106" s="12"/>
      <c r="RHA106" s="12"/>
      <c r="RHB106" s="12"/>
      <c r="RHC106" s="12"/>
      <c r="RHD106" s="12"/>
      <c r="RHE106" s="12"/>
      <c r="RHF106" s="12"/>
      <c r="RHG106" s="12"/>
      <c r="RHH106" s="12"/>
      <c r="RHI106" s="12"/>
      <c r="RHJ106" s="12"/>
      <c r="RHK106" s="12"/>
      <c r="RHL106" s="12"/>
      <c r="RHM106" s="12"/>
      <c r="RHN106" s="12"/>
      <c r="RHO106" s="12"/>
      <c r="RHP106" s="12"/>
      <c r="RHQ106" s="12"/>
      <c r="RHR106" s="12"/>
      <c r="RHS106" s="12"/>
      <c r="RHT106" s="12"/>
      <c r="RHU106" s="12"/>
      <c r="RHV106" s="12"/>
      <c r="RHW106" s="12"/>
      <c r="RHX106" s="12"/>
      <c r="RHY106" s="12"/>
      <c r="RHZ106" s="12"/>
      <c r="RIA106" s="12"/>
      <c r="RIB106" s="12"/>
      <c r="RIC106" s="12"/>
      <c r="RID106" s="12"/>
      <c r="RIE106" s="12"/>
      <c r="RIF106" s="12"/>
      <c r="RIG106" s="12"/>
      <c r="RIH106" s="12"/>
      <c r="RII106" s="12"/>
      <c r="RIJ106" s="12"/>
      <c r="RIK106" s="12"/>
      <c r="RIL106" s="12"/>
      <c r="RIM106" s="12"/>
      <c r="RIN106" s="12"/>
      <c r="RIO106" s="12"/>
      <c r="RIP106" s="12"/>
      <c r="RIQ106" s="12"/>
      <c r="RIR106" s="12"/>
      <c r="RIS106" s="12"/>
      <c r="RIT106" s="12"/>
      <c r="RIU106" s="12"/>
      <c r="RIV106" s="12"/>
      <c r="RIW106" s="12"/>
      <c r="RIX106" s="12"/>
      <c r="RIY106" s="12"/>
      <c r="RIZ106" s="12"/>
      <c r="RJA106" s="12"/>
      <c r="RJB106" s="12"/>
      <c r="RJC106" s="12"/>
      <c r="RJD106" s="12"/>
      <c r="RJE106" s="12"/>
      <c r="RJF106" s="12"/>
      <c r="RJG106" s="12"/>
      <c r="RJH106" s="12"/>
      <c r="RJI106" s="12"/>
      <c r="RJJ106" s="12"/>
      <c r="RJK106" s="12"/>
      <c r="RJL106" s="12"/>
      <c r="RJM106" s="12"/>
      <c r="RJN106" s="12"/>
      <c r="RJO106" s="12"/>
      <c r="RJP106" s="12"/>
      <c r="RJQ106" s="12"/>
      <c r="RJR106" s="12"/>
      <c r="RJS106" s="12"/>
      <c r="RJT106" s="12"/>
      <c r="RJU106" s="12"/>
      <c r="RJV106" s="12"/>
      <c r="RJW106" s="12"/>
      <c r="RJX106" s="12"/>
      <c r="RJY106" s="12"/>
      <c r="RJZ106" s="12"/>
      <c r="RKA106" s="12"/>
      <c r="RKB106" s="12"/>
      <c r="RKC106" s="12"/>
      <c r="RKD106" s="12"/>
      <c r="RKE106" s="12"/>
      <c r="RKF106" s="12"/>
      <c r="RKG106" s="12"/>
      <c r="RKH106" s="12"/>
      <c r="RKI106" s="12"/>
      <c r="RKJ106" s="12"/>
      <c r="RKK106" s="12"/>
      <c r="RKL106" s="12"/>
      <c r="RKM106" s="12"/>
      <c r="RKN106" s="12"/>
      <c r="RKO106" s="12"/>
      <c r="RKP106" s="12"/>
      <c r="RKQ106" s="12"/>
      <c r="RKR106" s="12"/>
      <c r="RKS106" s="12"/>
      <c r="RKT106" s="12"/>
      <c r="RKU106" s="12"/>
      <c r="RKV106" s="12"/>
      <c r="RKW106" s="12"/>
      <c r="RKX106" s="12"/>
      <c r="RKY106" s="12"/>
      <c r="RKZ106" s="12"/>
      <c r="RLA106" s="12"/>
      <c r="RLB106" s="12"/>
      <c r="RLC106" s="12"/>
      <c r="RLD106" s="12"/>
      <c r="RLE106" s="12"/>
      <c r="RLF106" s="12"/>
      <c r="RLG106" s="12"/>
      <c r="RLH106" s="12"/>
      <c r="RLI106" s="12"/>
      <c r="RLJ106" s="12"/>
      <c r="RLK106" s="12"/>
      <c r="RLL106" s="12"/>
      <c r="RLM106" s="12"/>
      <c r="RLN106" s="12"/>
      <c r="RLO106" s="12"/>
      <c r="RLP106" s="12"/>
      <c r="RLQ106" s="12"/>
      <c r="RLR106" s="12"/>
      <c r="RLS106" s="12"/>
      <c r="RLT106" s="12"/>
      <c r="RLU106" s="12"/>
      <c r="RLV106" s="12"/>
      <c r="RLW106" s="12"/>
      <c r="RLX106" s="12"/>
      <c r="RLY106" s="12"/>
      <c r="RLZ106" s="12"/>
      <c r="RMA106" s="12"/>
      <c r="RMB106" s="12"/>
      <c r="RMC106" s="12"/>
      <c r="RMD106" s="12"/>
      <c r="RME106" s="12"/>
      <c r="RMF106" s="12"/>
      <c r="RMG106" s="12"/>
      <c r="RMH106" s="12"/>
      <c r="RMI106" s="12"/>
      <c r="RMJ106" s="12"/>
      <c r="RMK106" s="12"/>
      <c r="RML106" s="12"/>
      <c r="RMM106" s="12"/>
      <c r="RMN106" s="12"/>
      <c r="RMO106" s="12"/>
      <c r="RMP106" s="12"/>
      <c r="RMQ106" s="12"/>
      <c r="RMR106" s="12"/>
      <c r="RMS106" s="12"/>
      <c r="RMT106" s="12"/>
      <c r="RMU106" s="12"/>
      <c r="RMV106" s="12"/>
      <c r="RMW106" s="12"/>
      <c r="RMX106" s="12"/>
      <c r="RMY106" s="12"/>
      <c r="RMZ106" s="12"/>
      <c r="RNA106" s="12"/>
      <c r="RNB106" s="12"/>
      <c r="RNC106" s="12"/>
      <c r="RND106" s="12"/>
      <c r="RNE106" s="12"/>
      <c r="RNF106" s="12"/>
      <c r="RNG106" s="12"/>
      <c r="RNH106" s="12"/>
      <c r="RNI106" s="12"/>
      <c r="RNJ106" s="12"/>
      <c r="RNK106" s="12"/>
      <c r="RNL106" s="12"/>
      <c r="RNM106" s="12"/>
      <c r="RNN106" s="12"/>
      <c r="RNO106" s="12"/>
      <c r="RNP106" s="12"/>
      <c r="RNQ106" s="12"/>
      <c r="RNR106" s="12"/>
      <c r="RNS106" s="12"/>
      <c r="RNT106" s="12"/>
      <c r="RNU106" s="12"/>
      <c r="RNV106" s="12"/>
      <c r="RNW106" s="12"/>
      <c r="RNX106" s="12"/>
      <c r="RNY106" s="12"/>
      <c r="RNZ106" s="12"/>
      <c r="ROA106" s="12"/>
      <c r="ROB106" s="12"/>
      <c r="ROC106" s="12"/>
      <c r="ROD106" s="12"/>
      <c r="ROE106" s="12"/>
      <c r="ROF106" s="12"/>
      <c r="ROG106" s="12"/>
      <c r="ROH106" s="12"/>
      <c r="ROI106" s="12"/>
      <c r="ROJ106" s="12"/>
      <c r="ROK106" s="12"/>
      <c r="ROL106" s="12"/>
      <c r="ROM106" s="12"/>
      <c r="RON106" s="12"/>
      <c r="ROO106" s="12"/>
      <c r="ROP106" s="12"/>
      <c r="ROQ106" s="12"/>
      <c r="ROR106" s="12"/>
      <c r="ROS106" s="12"/>
      <c r="ROT106" s="12"/>
      <c r="ROU106" s="12"/>
      <c r="ROV106" s="12"/>
      <c r="ROW106" s="12"/>
      <c r="ROX106" s="12"/>
      <c r="ROY106" s="12"/>
      <c r="ROZ106" s="12"/>
      <c r="RPA106" s="12"/>
      <c r="RPB106" s="12"/>
      <c r="RPC106" s="12"/>
      <c r="RPD106" s="12"/>
      <c r="RPE106" s="12"/>
      <c r="RPF106" s="12"/>
      <c r="RPG106" s="12"/>
      <c r="RPH106" s="12"/>
      <c r="RPI106" s="12"/>
      <c r="RPJ106" s="12"/>
      <c r="RPK106" s="12"/>
      <c r="RPL106" s="12"/>
      <c r="RPM106" s="12"/>
      <c r="RPN106" s="12"/>
      <c r="RPO106" s="12"/>
      <c r="RPP106" s="12"/>
      <c r="RPQ106" s="12"/>
      <c r="RPR106" s="12"/>
      <c r="RPS106" s="12"/>
      <c r="RPT106" s="12"/>
      <c r="RPU106" s="12"/>
      <c r="RPV106" s="12"/>
      <c r="RPW106" s="12"/>
      <c r="RPX106" s="12"/>
      <c r="RPY106" s="12"/>
      <c r="RPZ106" s="12"/>
      <c r="RQA106" s="12"/>
      <c r="RQB106" s="12"/>
      <c r="RQC106" s="12"/>
      <c r="RQD106" s="12"/>
      <c r="RQE106" s="12"/>
      <c r="RQF106" s="12"/>
      <c r="RQG106" s="12"/>
      <c r="RQH106" s="12"/>
      <c r="RQI106" s="12"/>
      <c r="RQJ106" s="12"/>
      <c r="RQK106" s="12"/>
      <c r="RQL106" s="12"/>
      <c r="RQM106" s="12"/>
      <c r="RQN106" s="12"/>
      <c r="RQO106" s="12"/>
      <c r="RQP106" s="12"/>
      <c r="RQQ106" s="12"/>
      <c r="RQR106" s="12"/>
      <c r="RQS106" s="12"/>
      <c r="RQT106" s="12"/>
      <c r="RQU106" s="12"/>
      <c r="RQV106" s="12"/>
      <c r="RQW106" s="12"/>
      <c r="RQX106" s="12"/>
      <c r="RQY106" s="12"/>
      <c r="RQZ106" s="12"/>
      <c r="RRA106" s="12"/>
      <c r="RRB106" s="12"/>
      <c r="RRC106" s="12"/>
      <c r="RRD106" s="12"/>
      <c r="RRE106" s="12"/>
      <c r="RRF106" s="12"/>
      <c r="RRG106" s="12"/>
      <c r="RRH106" s="12"/>
      <c r="RRI106" s="12"/>
      <c r="RRJ106" s="12"/>
      <c r="RRK106" s="12"/>
      <c r="RRL106" s="12"/>
      <c r="RRM106" s="12"/>
      <c r="RRN106" s="12"/>
      <c r="RRO106" s="12"/>
      <c r="RRP106" s="12"/>
      <c r="RRQ106" s="12"/>
      <c r="RRR106" s="12"/>
      <c r="RRS106" s="12"/>
      <c r="RRT106" s="12"/>
      <c r="RRU106" s="12"/>
      <c r="RRV106" s="12"/>
      <c r="RRW106" s="12"/>
      <c r="RRX106" s="12"/>
      <c r="RRY106" s="12"/>
      <c r="RRZ106" s="12"/>
      <c r="RSA106" s="12"/>
      <c r="RSB106" s="12"/>
      <c r="RSC106" s="12"/>
      <c r="RSD106" s="12"/>
      <c r="RSE106" s="12"/>
      <c r="RSF106" s="12"/>
      <c r="RSG106" s="12"/>
      <c r="RSH106" s="12"/>
      <c r="RSI106" s="12"/>
      <c r="RSJ106" s="12"/>
      <c r="RSK106" s="12"/>
      <c r="RSL106" s="12"/>
      <c r="RSM106" s="12"/>
      <c r="RSN106" s="12"/>
      <c r="RSO106" s="12"/>
      <c r="RSP106" s="12"/>
      <c r="RSQ106" s="12"/>
      <c r="RSR106" s="12"/>
      <c r="RSS106" s="12"/>
      <c r="RST106" s="12"/>
      <c r="RSU106" s="12"/>
      <c r="RSV106" s="12"/>
      <c r="RSW106" s="12"/>
      <c r="RSX106" s="12"/>
      <c r="RSY106" s="12"/>
      <c r="RSZ106" s="12"/>
      <c r="RTA106" s="12"/>
      <c r="RTB106" s="12"/>
      <c r="RTC106" s="12"/>
      <c r="RTD106" s="12"/>
      <c r="RTE106" s="12"/>
      <c r="RTF106" s="12"/>
      <c r="RTG106" s="12"/>
      <c r="RTH106" s="12"/>
      <c r="RTI106" s="12"/>
      <c r="RTJ106" s="12"/>
      <c r="RTK106" s="12"/>
      <c r="RTL106" s="12"/>
      <c r="RTM106" s="12"/>
      <c r="RTN106" s="12"/>
      <c r="RTO106" s="12"/>
      <c r="RTP106" s="12"/>
      <c r="RTQ106" s="12"/>
      <c r="RTR106" s="12"/>
      <c r="RTS106" s="12"/>
      <c r="RTT106" s="12"/>
      <c r="RTU106" s="12"/>
      <c r="RTV106" s="12"/>
      <c r="RTW106" s="12"/>
      <c r="RTX106" s="12"/>
      <c r="RTY106" s="12"/>
      <c r="RTZ106" s="12"/>
      <c r="RUA106" s="12"/>
      <c r="RUB106" s="12"/>
      <c r="RUC106" s="12"/>
      <c r="RUD106" s="12"/>
      <c r="RUE106" s="12"/>
      <c r="RUF106" s="12"/>
      <c r="RUG106" s="12"/>
      <c r="RUH106" s="12"/>
      <c r="RUI106" s="12"/>
      <c r="RUJ106" s="12"/>
      <c r="RUK106" s="12"/>
      <c r="RUL106" s="12"/>
      <c r="RUM106" s="12"/>
      <c r="RUN106" s="12"/>
      <c r="RUO106" s="12"/>
      <c r="RUP106" s="12"/>
      <c r="RUQ106" s="12"/>
      <c r="RUR106" s="12"/>
      <c r="RUS106" s="12"/>
      <c r="RUT106" s="12"/>
      <c r="RUU106" s="12"/>
      <c r="RUV106" s="12"/>
      <c r="RUW106" s="12"/>
      <c r="RUX106" s="12"/>
      <c r="RUY106" s="12"/>
      <c r="RUZ106" s="12"/>
      <c r="RVA106" s="12"/>
      <c r="RVB106" s="12"/>
      <c r="RVC106" s="12"/>
      <c r="RVD106" s="12"/>
      <c r="RVE106" s="12"/>
      <c r="RVF106" s="12"/>
      <c r="RVG106" s="12"/>
      <c r="RVH106" s="12"/>
      <c r="RVI106" s="12"/>
      <c r="RVJ106" s="12"/>
      <c r="RVK106" s="12"/>
      <c r="RVL106" s="12"/>
      <c r="RVM106" s="12"/>
      <c r="RVN106" s="12"/>
      <c r="RVO106" s="12"/>
      <c r="RVP106" s="12"/>
      <c r="RVQ106" s="12"/>
      <c r="RVR106" s="12"/>
      <c r="RVS106" s="12"/>
      <c r="RVT106" s="12"/>
      <c r="RVU106" s="12"/>
      <c r="RVV106" s="12"/>
      <c r="RVW106" s="12"/>
      <c r="RVX106" s="12"/>
      <c r="RVY106" s="12"/>
      <c r="RVZ106" s="12"/>
      <c r="RWA106" s="12"/>
      <c r="RWB106" s="12"/>
      <c r="RWC106" s="12"/>
      <c r="RWD106" s="12"/>
      <c r="RWE106" s="12"/>
      <c r="RWF106" s="12"/>
      <c r="RWG106" s="12"/>
      <c r="RWH106" s="12"/>
      <c r="RWI106" s="12"/>
      <c r="RWJ106" s="12"/>
      <c r="RWK106" s="12"/>
      <c r="RWL106" s="12"/>
      <c r="RWM106" s="12"/>
      <c r="RWN106" s="12"/>
      <c r="RWO106" s="12"/>
      <c r="RWP106" s="12"/>
      <c r="RWQ106" s="12"/>
      <c r="RWR106" s="12"/>
      <c r="RWS106" s="12"/>
      <c r="RWT106" s="12"/>
      <c r="RWU106" s="12"/>
      <c r="RWV106" s="12"/>
      <c r="RWW106" s="12"/>
      <c r="RWX106" s="12"/>
      <c r="RWY106" s="12"/>
      <c r="RWZ106" s="12"/>
      <c r="RXA106" s="12"/>
      <c r="RXB106" s="12"/>
      <c r="RXC106" s="12"/>
      <c r="RXD106" s="12"/>
      <c r="RXE106" s="12"/>
      <c r="RXF106" s="12"/>
      <c r="RXG106" s="12"/>
      <c r="RXH106" s="12"/>
      <c r="RXI106" s="12"/>
      <c r="RXJ106" s="12"/>
      <c r="RXK106" s="12"/>
      <c r="RXL106" s="12"/>
      <c r="RXM106" s="12"/>
      <c r="RXN106" s="12"/>
      <c r="RXO106" s="12"/>
      <c r="RXP106" s="12"/>
      <c r="RXQ106" s="12"/>
      <c r="RXR106" s="12"/>
      <c r="RXS106" s="12"/>
      <c r="RXT106" s="12"/>
      <c r="RXU106" s="12"/>
      <c r="RXV106" s="12"/>
      <c r="RXW106" s="12"/>
      <c r="RXX106" s="12"/>
      <c r="RXY106" s="12"/>
      <c r="RXZ106" s="12"/>
      <c r="RYA106" s="12"/>
      <c r="RYB106" s="12"/>
      <c r="RYC106" s="12"/>
      <c r="RYD106" s="12"/>
      <c r="RYE106" s="12"/>
      <c r="RYF106" s="12"/>
      <c r="RYG106" s="12"/>
      <c r="RYH106" s="12"/>
      <c r="RYI106" s="12"/>
      <c r="RYJ106" s="12"/>
      <c r="RYK106" s="12"/>
      <c r="RYL106" s="12"/>
      <c r="RYM106" s="12"/>
      <c r="RYN106" s="12"/>
      <c r="RYO106" s="12"/>
      <c r="RYP106" s="12"/>
      <c r="RYQ106" s="12"/>
      <c r="RYR106" s="12"/>
      <c r="RYS106" s="12"/>
      <c r="RYT106" s="12"/>
      <c r="RYU106" s="12"/>
      <c r="RYV106" s="12"/>
      <c r="RYW106" s="12"/>
      <c r="RYX106" s="12"/>
      <c r="RYY106" s="12"/>
      <c r="RYZ106" s="12"/>
      <c r="RZA106" s="12"/>
      <c r="RZB106" s="12"/>
      <c r="RZC106" s="12"/>
      <c r="RZD106" s="12"/>
      <c r="RZE106" s="12"/>
      <c r="RZF106" s="12"/>
      <c r="RZG106" s="12"/>
      <c r="RZH106" s="12"/>
      <c r="RZI106" s="12"/>
      <c r="RZJ106" s="12"/>
      <c r="RZK106" s="12"/>
      <c r="RZL106" s="12"/>
      <c r="RZM106" s="12"/>
      <c r="RZN106" s="12"/>
      <c r="RZO106" s="12"/>
      <c r="RZP106" s="12"/>
      <c r="RZQ106" s="12"/>
      <c r="RZR106" s="12"/>
      <c r="RZS106" s="12"/>
      <c r="RZT106" s="12"/>
      <c r="RZU106" s="12"/>
      <c r="RZV106" s="12"/>
      <c r="RZW106" s="12"/>
      <c r="RZX106" s="12"/>
      <c r="RZY106" s="12"/>
      <c r="RZZ106" s="12"/>
      <c r="SAA106" s="12"/>
      <c r="SAB106" s="12"/>
      <c r="SAC106" s="12"/>
      <c r="SAD106" s="12"/>
      <c r="SAE106" s="12"/>
      <c r="SAF106" s="12"/>
      <c r="SAG106" s="12"/>
      <c r="SAH106" s="12"/>
      <c r="SAI106" s="12"/>
      <c r="SAJ106" s="12"/>
      <c r="SAK106" s="12"/>
      <c r="SAL106" s="12"/>
      <c r="SAM106" s="12"/>
      <c r="SAN106" s="12"/>
      <c r="SAO106" s="12"/>
      <c r="SAP106" s="12"/>
      <c r="SAQ106" s="12"/>
      <c r="SAR106" s="12"/>
      <c r="SAS106" s="12"/>
      <c r="SAT106" s="12"/>
      <c r="SAU106" s="12"/>
      <c r="SAV106" s="12"/>
      <c r="SAW106" s="12"/>
      <c r="SAX106" s="12"/>
      <c r="SAY106" s="12"/>
      <c r="SAZ106" s="12"/>
      <c r="SBA106" s="12"/>
      <c r="SBB106" s="12"/>
      <c r="SBC106" s="12"/>
      <c r="SBD106" s="12"/>
      <c r="SBE106" s="12"/>
      <c r="SBF106" s="12"/>
      <c r="SBG106" s="12"/>
      <c r="SBH106" s="12"/>
      <c r="SBI106" s="12"/>
      <c r="SBJ106" s="12"/>
      <c r="SBK106" s="12"/>
      <c r="SBL106" s="12"/>
      <c r="SBM106" s="12"/>
      <c r="SBN106" s="12"/>
      <c r="SBO106" s="12"/>
      <c r="SBP106" s="12"/>
      <c r="SBQ106" s="12"/>
      <c r="SBR106" s="12"/>
      <c r="SBS106" s="12"/>
      <c r="SBT106" s="12"/>
      <c r="SBU106" s="12"/>
      <c r="SBV106" s="12"/>
      <c r="SBW106" s="12"/>
      <c r="SBX106" s="12"/>
      <c r="SBY106" s="12"/>
      <c r="SBZ106" s="12"/>
      <c r="SCA106" s="12"/>
      <c r="SCB106" s="12"/>
      <c r="SCC106" s="12"/>
      <c r="SCD106" s="12"/>
      <c r="SCE106" s="12"/>
      <c r="SCF106" s="12"/>
      <c r="SCG106" s="12"/>
      <c r="SCH106" s="12"/>
      <c r="SCI106" s="12"/>
      <c r="SCJ106" s="12"/>
      <c r="SCK106" s="12"/>
      <c r="SCL106" s="12"/>
      <c r="SCM106" s="12"/>
      <c r="SCN106" s="12"/>
      <c r="SCO106" s="12"/>
      <c r="SCP106" s="12"/>
      <c r="SCQ106" s="12"/>
      <c r="SCR106" s="12"/>
      <c r="SCS106" s="12"/>
      <c r="SCT106" s="12"/>
      <c r="SCU106" s="12"/>
      <c r="SCV106" s="12"/>
      <c r="SCW106" s="12"/>
      <c r="SCX106" s="12"/>
      <c r="SCY106" s="12"/>
      <c r="SCZ106" s="12"/>
      <c r="SDA106" s="12"/>
      <c r="SDB106" s="12"/>
      <c r="SDC106" s="12"/>
      <c r="SDD106" s="12"/>
      <c r="SDE106" s="12"/>
      <c r="SDF106" s="12"/>
      <c r="SDG106" s="12"/>
      <c r="SDH106" s="12"/>
      <c r="SDI106" s="12"/>
      <c r="SDJ106" s="12"/>
      <c r="SDK106" s="12"/>
      <c r="SDL106" s="12"/>
      <c r="SDM106" s="12"/>
      <c r="SDN106" s="12"/>
      <c r="SDO106" s="12"/>
      <c r="SDP106" s="12"/>
      <c r="SDQ106" s="12"/>
      <c r="SDR106" s="12"/>
      <c r="SDS106" s="12"/>
      <c r="SDT106" s="12"/>
      <c r="SDU106" s="12"/>
      <c r="SDV106" s="12"/>
      <c r="SDW106" s="12"/>
      <c r="SDX106" s="12"/>
      <c r="SDY106" s="12"/>
      <c r="SDZ106" s="12"/>
      <c r="SEA106" s="12"/>
      <c r="SEB106" s="12"/>
      <c r="SEC106" s="12"/>
      <c r="SED106" s="12"/>
      <c r="SEE106" s="12"/>
      <c r="SEF106" s="12"/>
      <c r="SEG106" s="12"/>
      <c r="SEH106" s="12"/>
      <c r="SEI106" s="12"/>
      <c r="SEJ106" s="12"/>
      <c r="SEK106" s="12"/>
      <c r="SEL106" s="12"/>
      <c r="SEM106" s="12"/>
      <c r="SEN106" s="12"/>
      <c r="SEO106" s="12"/>
      <c r="SEP106" s="12"/>
      <c r="SEQ106" s="12"/>
      <c r="SER106" s="12"/>
      <c r="SES106" s="12"/>
      <c r="SET106" s="12"/>
      <c r="SEU106" s="12"/>
      <c r="SEV106" s="12"/>
      <c r="SEW106" s="12"/>
      <c r="SEX106" s="12"/>
      <c r="SEY106" s="12"/>
      <c r="SEZ106" s="12"/>
      <c r="SFA106" s="12"/>
      <c r="SFB106" s="12"/>
      <c r="SFC106" s="12"/>
      <c r="SFD106" s="12"/>
      <c r="SFE106" s="12"/>
      <c r="SFF106" s="12"/>
      <c r="SFG106" s="12"/>
      <c r="SFH106" s="12"/>
      <c r="SFI106" s="12"/>
      <c r="SFJ106" s="12"/>
      <c r="SFK106" s="12"/>
      <c r="SFL106" s="12"/>
      <c r="SFM106" s="12"/>
      <c r="SFN106" s="12"/>
      <c r="SFO106" s="12"/>
      <c r="SFP106" s="12"/>
      <c r="SFQ106" s="12"/>
      <c r="SFR106" s="12"/>
      <c r="SFS106" s="12"/>
      <c r="SFT106" s="12"/>
      <c r="SFU106" s="12"/>
      <c r="SFV106" s="12"/>
      <c r="SFW106" s="12"/>
      <c r="SFX106" s="12"/>
      <c r="SFY106" s="12"/>
      <c r="SFZ106" s="12"/>
      <c r="SGA106" s="12"/>
      <c r="SGB106" s="12"/>
      <c r="SGC106" s="12"/>
      <c r="SGD106" s="12"/>
      <c r="SGE106" s="12"/>
      <c r="SGF106" s="12"/>
      <c r="SGG106" s="12"/>
      <c r="SGH106" s="12"/>
      <c r="SGI106" s="12"/>
      <c r="SGJ106" s="12"/>
      <c r="SGK106" s="12"/>
      <c r="SGL106" s="12"/>
      <c r="SGM106" s="12"/>
      <c r="SGN106" s="12"/>
      <c r="SGO106" s="12"/>
      <c r="SGP106" s="12"/>
      <c r="SGQ106" s="12"/>
      <c r="SGR106" s="12"/>
      <c r="SGS106" s="12"/>
      <c r="SGT106" s="12"/>
      <c r="SGU106" s="12"/>
      <c r="SGV106" s="12"/>
      <c r="SGW106" s="12"/>
      <c r="SGX106" s="12"/>
      <c r="SGY106" s="12"/>
      <c r="SGZ106" s="12"/>
      <c r="SHA106" s="12"/>
      <c r="SHB106" s="12"/>
      <c r="SHC106" s="12"/>
      <c r="SHD106" s="12"/>
      <c r="SHE106" s="12"/>
      <c r="SHF106" s="12"/>
      <c r="SHG106" s="12"/>
      <c r="SHH106" s="12"/>
      <c r="SHI106" s="12"/>
      <c r="SHJ106" s="12"/>
      <c r="SHK106" s="12"/>
      <c r="SHL106" s="12"/>
      <c r="SHM106" s="12"/>
      <c r="SHN106" s="12"/>
      <c r="SHO106" s="12"/>
      <c r="SHP106" s="12"/>
      <c r="SHQ106" s="12"/>
      <c r="SHR106" s="12"/>
      <c r="SHS106" s="12"/>
      <c r="SHT106" s="12"/>
      <c r="SHU106" s="12"/>
      <c r="SHV106" s="12"/>
      <c r="SHW106" s="12"/>
      <c r="SHX106" s="12"/>
      <c r="SHY106" s="12"/>
      <c r="SHZ106" s="12"/>
      <c r="SIA106" s="12"/>
      <c r="SIB106" s="12"/>
      <c r="SIC106" s="12"/>
      <c r="SID106" s="12"/>
      <c r="SIE106" s="12"/>
      <c r="SIF106" s="12"/>
      <c r="SIG106" s="12"/>
      <c r="SIH106" s="12"/>
      <c r="SII106" s="12"/>
      <c r="SIJ106" s="12"/>
      <c r="SIK106" s="12"/>
      <c r="SIL106" s="12"/>
      <c r="SIM106" s="12"/>
      <c r="SIN106" s="12"/>
      <c r="SIO106" s="12"/>
      <c r="SIP106" s="12"/>
      <c r="SIQ106" s="12"/>
      <c r="SIR106" s="12"/>
      <c r="SIS106" s="12"/>
      <c r="SIT106" s="12"/>
      <c r="SIU106" s="12"/>
      <c r="SIV106" s="12"/>
      <c r="SIW106" s="12"/>
      <c r="SIX106" s="12"/>
      <c r="SIY106" s="12"/>
      <c r="SIZ106" s="12"/>
      <c r="SJA106" s="12"/>
      <c r="SJB106" s="12"/>
      <c r="SJC106" s="12"/>
      <c r="SJD106" s="12"/>
      <c r="SJE106" s="12"/>
      <c r="SJF106" s="12"/>
      <c r="SJG106" s="12"/>
      <c r="SJH106" s="12"/>
      <c r="SJI106" s="12"/>
      <c r="SJJ106" s="12"/>
      <c r="SJK106" s="12"/>
      <c r="SJL106" s="12"/>
      <c r="SJM106" s="12"/>
      <c r="SJN106" s="12"/>
      <c r="SJO106" s="12"/>
      <c r="SJP106" s="12"/>
      <c r="SJQ106" s="12"/>
      <c r="SJR106" s="12"/>
      <c r="SJS106" s="12"/>
      <c r="SJT106" s="12"/>
      <c r="SJU106" s="12"/>
      <c r="SJV106" s="12"/>
      <c r="SJW106" s="12"/>
      <c r="SJX106" s="12"/>
      <c r="SJY106" s="12"/>
      <c r="SJZ106" s="12"/>
      <c r="SKA106" s="12"/>
      <c r="SKB106" s="12"/>
      <c r="SKC106" s="12"/>
      <c r="SKD106" s="12"/>
      <c r="SKE106" s="12"/>
      <c r="SKF106" s="12"/>
      <c r="SKG106" s="12"/>
      <c r="SKH106" s="12"/>
      <c r="SKI106" s="12"/>
      <c r="SKJ106" s="12"/>
      <c r="SKK106" s="12"/>
      <c r="SKL106" s="12"/>
      <c r="SKM106" s="12"/>
      <c r="SKN106" s="12"/>
      <c r="SKO106" s="12"/>
      <c r="SKP106" s="12"/>
      <c r="SKQ106" s="12"/>
      <c r="SKR106" s="12"/>
      <c r="SKS106" s="12"/>
      <c r="SKT106" s="12"/>
      <c r="SKU106" s="12"/>
      <c r="SKV106" s="12"/>
      <c r="SKW106" s="12"/>
      <c r="SKX106" s="12"/>
      <c r="SKY106" s="12"/>
      <c r="SKZ106" s="12"/>
      <c r="SLA106" s="12"/>
      <c r="SLB106" s="12"/>
      <c r="SLC106" s="12"/>
      <c r="SLD106" s="12"/>
      <c r="SLE106" s="12"/>
      <c r="SLF106" s="12"/>
      <c r="SLG106" s="12"/>
      <c r="SLH106" s="12"/>
      <c r="SLI106" s="12"/>
      <c r="SLJ106" s="12"/>
      <c r="SLK106" s="12"/>
      <c r="SLL106" s="12"/>
      <c r="SLM106" s="12"/>
      <c r="SLN106" s="12"/>
      <c r="SLO106" s="12"/>
      <c r="SLP106" s="12"/>
      <c r="SLQ106" s="12"/>
      <c r="SLR106" s="12"/>
      <c r="SLS106" s="12"/>
      <c r="SLT106" s="12"/>
      <c r="SLU106" s="12"/>
      <c r="SLV106" s="12"/>
      <c r="SLW106" s="12"/>
      <c r="SLX106" s="12"/>
      <c r="SLY106" s="12"/>
      <c r="SLZ106" s="12"/>
      <c r="SMA106" s="12"/>
      <c r="SMB106" s="12"/>
      <c r="SMC106" s="12"/>
      <c r="SMD106" s="12"/>
      <c r="SME106" s="12"/>
      <c r="SMF106" s="12"/>
      <c r="SMG106" s="12"/>
      <c r="SMH106" s="12"/>
      <c r="SMI106" s="12"/>
      <c r="SMJ106" s="12"/>
      <c r="SMK106" s="12"/>
      <c r="SML106" s="12"/>
      <c r="SMM106" s="12"/>
      <c r="SMN106" s="12"/>
      <c r="SMO106" s="12"/>
      <c r="SMP106" s="12"/>
      <c r="SMQ106" s="12"/>
      <c r="SMR106" s="12"/>
      <c r="SMS106" s="12"/>
      <c r="SMT106" s="12"/>
      <c r="SMU106" s="12"/>
      <c r="SMV106" s="12"/>
      <c r="SMW106" s="12"/>
      <c r="SMX106" s="12"/>
      <c r="SMY106" s="12"/>
      <c r="SMZ106" s="12"/>
      <c r="SNA106" s="12"/>
      <c r="SNB106" s="12"/>
      <c r="SNC106" s="12"/>
      <c r="SND106" s="12"/>
      <c r="SNE106" s="12"/>
      <c r="SNF106" s="12"/>
      <c r="SNG106" s="12"/>
      <c r="SNH106" s="12"/>
      <c r="SNI106" s="12"/>
      <c r="SNJ106" s="12"/>
      <c r="SNK106" s="12"/>
      <c r="SNL106" s="12"/>
      <c r="SNM106" s="12"/>
      <c r="SNN106" s="12"/>
      <c r="SNO106" s="12"/>
      <c r="SNP106" s="12"/>
      <c r="SNQ106" s="12"/>
      <c r="SNR106" s="12"/>
      <c r="SNS106" s="12"/>
      <c r="SNT106" s="12"/>
      <c r="SNU106" s="12"/>
      <c r="SNV106" s="12"/>
      <c r="SNW106" s="12"/>
      <c r="SNX106" s="12"/>
      <c r="SNY106" s="12"/>
      <c r="SNZ106" s="12"/>
      <c r="SOA106" s="12"/>
      <c r="SOB106" s="12"/>
      <c r="SOC106" s="12"/>
      <c r="SOD106" s="12"/>
      <c r="SOE106" s="12"/>
      <c r="SOF106" s="12"/>
      <c r="SOG106" s="12"/>
      <c r="SOH106" s="12"/>
      <c r="SOI106" s="12"/>
      <c r="SOJ106" s="12"/>
      <c r="SOK106" s="12"/>
      <c r="SOL106" s="12"/>
      <c r="SOM106" s="12"/>
      <c r="SON106" s="12"/>
      <c r="SOO106" s="12"/>
      <c r="SOP106" s="12"/>
      <c r="SOQ106" s="12"/>
      <c r="SOR106" s="12"/>
      <c r="SOS106" s="12"/>
      <c r="SOT106" s="12"/>
      <c r="SOU106" s="12"/>
      <c r="SOV106" s="12"/>
      <c r="SOW106" s="12"/>
      <c r="SOX106" s="12"/>
      <c r="SOY106" s="12"/>
      <c r="SOZ106" s="12"/>
      <c r="SPA106" s="12"/>
      <c r="SPB106" s="12"/>
      <c r="SPC106" s="12"/>
      <c r="SPD106" s="12"/>
      <c r="SPE106" s="12"/>
      <c r="SPF106" s="12"/>
      <c r="SPG106" s="12"/>
      <c r="SPH106" s="12"/>
      <c r="SPI106" s="12"/>
      <c r="SPJ106" s="12"/>
      <c r="SPK106" s="12"/>
      <c r="SPL106" s="12"/>
      <c r="SPM106" s="12"/>
      <c r="SPN106" s="12"/>
      <c r="SPO106" s="12"/>
      <c r="SPP106" s="12"/>
      <c r="SPQ106" s="12"/>
      <c r="SPR106" s="12"/>
      <c r="SPS106" s="12"/>
      <c r="SPT106" s="12"/>
      <c r="SPU106" s="12"/>
      <c r="SPV106" s="12"/>
      <c r="SPW106" s="12"/>
      <c r="SPX106" s="12"/>
      <c r="SPY106" s="12"/>
      <c r="SPZ106" s="12"/>
      <c r="SQA106" s="12"/>
      <c r="SQB106" s="12"/>
      <c r="SQC106" s="12"/>
      <c r="SQD106" s="12"/>
      <c r="SQE106" s="12"/>
      <c r="SQF106" s="12"/>
      <c r="SQG106" s="12"/>
      <c r="SQH106" s="12"/>
      <c r="SQI106" s="12"/>
      <c r="SQJ106" s="12"/>
      <c r="SQK106" s="12"/>
      <c r="SQL106" s="12"/>
      <c r="SQM106" s="12"/>
      <c r="SQN106" s="12"/>
      <c r="SQO106" s="12"/>
      <c r="SQP106" s="12"/>
      <c r="SQQ106" s="12"/>
      <c r="SQR106" s="12"/>
      <c r="SQS106" s="12"/>
      <c r="SQT106" s="12"/>
      <c r="SQU106" s="12"/>
      <c r="SQV106" s="12"/>
      <c r="SQW106" s="12"/>
      <c r="SQX106" s="12"/>
      <c r="SQY106" s="12"/>
      <c r="SQZ106" s="12"/>
      <c r="SRA106" s="12"/>
      <c r="SRB106" s="12"/>
      <c r="SRC106" s="12"/>
      <c r="SRD106" s="12"/>
      <c r="SRE106" s="12"/>
      <c r="SRF106" s="12"/>
      <c r="SRG106" s="12"/>
      <c r="SRH106" s="12"/>
      <c r="SRI106" s="12"/>
      <c r="SRJ106" s="12"/>
      <c r="SRK106" s="12"/>
      <c r="SRL106" s="12"/>
      <c r="SRM106" s="12"/>
      <c r="SRN106" s="12"/>
      <c r="SRO106" s="12"/>
      <c r="SRP106" s="12"/>
      <c r="SRQ106" s="12"/>
      <c r="SRR106" s="12"/>
      <c r="SRS106" s="12"/>
      <c r="SRT106" s="12"/>
      <c r="SRU106" s="12"/>
      <c r="SRV106" s="12"/>
      <c r="SRW106" s="12"/>
      <c r="SRX106" s="12"/>
      <c r="SRY106" s="12"/>
      <c r="SRZ106" s="12"/>
      <c r="SSA106" s="12"/>
      <c r="SSB106" s="12"/>
      <c r="SSC106" s="12"/>
      <c r="SSD106" s="12"/>
      <c r="SSE106" s="12"/>
      <c r="SSF106" s="12"/>
      <c r="SSG106" s="12"/>
      <c r="SSH106" s="12"/>
      <c r="SSI106" s="12"/>
      <c r="SSJ106" s="12"/>
      <c r="SSK106" s="12"/>
      <c r="SSL106" s="12"/>
      <c r="SSM106" s="12"/>
      <c r="SSN106" s="12"/>
      <c r="SSO106" s="12"/>
      <c r="SSP106" s="12"/>
      <c r="SSQ106" s="12"/>
      <c r="SSR106" s="12"/>
      <c r="SSS106" s="12"/>
      <c r="SST106" s="12"/>
      <c r="SSU106" s="12"/>
      <c r="SSV106" s="12"/>
      <c r="SSW106" s="12"/>
      <c r="SSX106" s="12"/>
      <c r="SSY106" s="12"/>
      <c r="SSZ106" s="12"/>
      <c r="STA106" s="12"/>
      <c r="STB106" s="12"/>
      <c r="STC106" s="12"/>
      <c r="STD106" s="12"/>
      <c r="STE106" s="12"/>
      <c r="STF106" s="12"/>
      <c r="STG106" s="12"/>
      <c r="STH106" s="12"/>
      <c r="STI106" s="12"/>
      <c r="STJ106" s="12"/>
      <c r="STK106" s="12"/>
      <c r="STL106" s="12"/>
      <c r="STM106" s="12"/>
      <c r="STN106" s="12"/>
      <c r="STO106" s="12"/>
      <c r="STP106" s="12"/>
      <c r="STQ106" s="12"/>
      <c r="STR106" s="12"/>
      <c r="STS106" s="12"/>
      <c r="STT106" s="12"/>
      <c r="STU106" s="12"/>
      <c r="STV106" s="12"/>
      <c r="STW106" s="12"/>
      <c r="STX106" s="12"/>
      <c r="STY106" s="12"/>
      <c r="STZ106" s="12"/>
      <c r="SUA106" s="12"/>
      <c r="SUB106" s="12"/>
      <c r="SUC106" s="12"/>
      <c r="SUD106" s="12"/>
      <c r="SUE106" s="12"/>
      <c r="SUF106" s="12"/>
      <c r="SUG106" s="12"/>
      <c r="SUH106" s="12"/>
      <c r="SUI106" s="12"/>
      <c r="SUJ106" s="12"/>
      <c r="SUK106" s="12"/>
      <c r="SUL106" s="12"/>
      <c r="SUM106" s="12"/>
      <c r="SUN106" s="12"/>
      <c r="SUO106" s="12"/>
      <c r="SUP106" s="12"/>
      <c r="SUQ106" s="12"/>
      <c r="SUR106" s="12"/>
      <c r="SUS106" s="12"/>
      <c r="SUT106" s="12"/>
      <c r="SUU106" s="12"/>
      <c r="SUV106" s="12"/>
      <c r="SUW106" s="12"/>
      <c r="SUX106" s="12"/>
      <c r="SUY106" s="12"/>
      <c r="SUZ106" s="12"/>
      <c r="SVA106" s="12"/>
      <c r="SVB106" s="12"/>
      <c r="SVC106" s="12"/>
      <c r="SVD106" s="12"/>
      <c r="SVE106" s="12"/>
      <c r="SVF106" s="12"/>
      <c r="SVG106" s="12"/>
      <c r="SVH106" s="12"/>
      <c r="SVI106" s="12"/>
      <c r="SVJ106" s="12"/>
      <c r="SVK106" s="12"/>
      <c r="SVL106" s="12"/>
      <c r="SVM106" s="12"/>
      <c r="SVN106" s="12"/>
      <c r="SVO106" s="12"/>
      <c r="SVP106" s="12"/>
      <c r="SVQ106" s="12"/>
      <c r="SVR106" s="12"/>
      <c r="SVS106" s="12"/>
      <c r="SVT106" s="12"/>
      <c r="SVU106" s="12"/>
      <c r="SVV106" s="12"/>
      <c r="SVW106" s="12"/>
      <c r="SVX106" s="12"/>
      <c r="SVY106" s="12"/>
      <c r="SVZ106" s="12"/>
      <c r="SWA106" s="12"/>
      <c r="SWB106" s="12"/>
      <c r="SWC106" s="12"/>
      <c r="SWD106" s="12"/>
      <c r="SWE106" s="12"/>
      <c r="SWF106" s="12"/>
      <c r="SWG106" s="12"/>
      <c r="SWH106" s="12"/>
      <c r="SWI106" s="12"/>
      <c r="SWJ106" s="12"/>
      <c r="SWK106" s="12"/>
      <c r="SWL106" s="12"/>
      <c r="SWM106" s="12"/>
      <c r="SWN106" s="12"/>
      <c r="SWO106" s="12"/>
      <c r="SWP106" s="12"/>
      <c r="SWQ106" s="12"/>
      <c r="SWR106" s="12"/>
      <c r="SWS106" s="12"/>
      <c r="SWT106" s="12"/>
      <c r="SWU106" s="12"/>
      <c r="SWV106" s="12"/>
      <c r="SWW106" s="12"/>
      <c r="SWX106" s="12"/>
      <c r="SWY106" s="12"/>
      <c r="SWZ106" s="12"/>
      <c r="SXA106" s="12"/>
      <c r="SXB106" s="12"/>
      <c r="SXC106" s="12"/>
      <c r="SXD106" s="12"/>
      <c r="SXE106" s="12"/>
      <c r="SXF106" s="12"/>
      <c r="SXG106" s="12"/>
      <c r="SXH106" s="12"/>
      <c r="SXI106" s="12"/>
      <c r="SXJ106" s="12"/>
      <c r="SXK106" s="12"/>
      <c r="SXL106" s="12"/>
      <c r="SXM106" s="12"/>
      <c r="SXN106" s="12"/>
      <c r="SXO106" s="12"/>
      <c r="SXP106" s="12"/>
      <c r="SXQ106" s="12"/>
      <c r="SXR106" s="12"/>
      <c r="SXS106" s="12"/>
      <c r="SXT106" s="12"/>
      <c r="SXU106" s="12"/>
      <c r="SXV106" s="12"/>
      <c r="SXW106" s="12"/>
      <c r="SXX106" s="12"/>
      <c r="SXY106" s="12"/>
      <c r="SXZ106" s="12"/>
      <c r="SYA106" s="12"/>
      <c r="SYB106" s="12"/>
      <c r="SYC106" s="12"/>
      <c r="SYD106" s="12"/>
      <c r="SYE106" s="12"/>
      <c r="SYF106" s="12"/>
      <c r="SYG106" s="12"/>
      <c r="SYH106" s="12"/>
      <c r="SYI106" s="12"/>
      <c r="SYJ106" s="12"/>
      <c r="SYK106" s="12"/>
      <c r="SYL106" s="12"/>
      <c r="SYM106" s="12"/>
      <c r="SYN106" s="12"/>
      <c r="SYO106" s="12"/>
      <c r="SYP106" s="12"/>
      <c r="SYQ106" s="12"/>
      <c r="SYR106" s="12"/>
      <c r="SYS106" s="12"/>
      <c r="SYT106" s="12"/>
      <c r="SYU106" s="12"/>
      <c r="SYV106" s="12"/>
      <c r="SYW106" s="12"/>
      <c r="SYX106" s="12"/>
      <c r="SYY106" s="12"/>
      <c r="SYZ106" s="12"/>
      <c r="SZA106" s="12"/>
      <c r="SZB106" s="12"/>
      <c r="SZC106" s="12"/>
      <c r="SZD106" s="12"/>
      <c r="SZE106" s="12"/>
      <c r="SZF106" s="12"/>
      <c r="SZG106" s="12"/>
      <c r="SZH106" s="12"/>
      <c r="SZI106" s="12"/>
      <c r="SZJ106" s="12"/>
      <c r="SZK106" s="12"/>
      <c r="SZL106" s="12"/>
      <c r="SZM106" s="12"/>
      <c r="SZN106" s="12"/>
      <c r="SZO106" s="12"/>
      <c r="SZP106" s="12"/>
      <c r="SZQ106" s="12"/>
      <c r="SZR106" s="12"/>
      <c r="SZS106" s="12"/>
      <c r="SZT106" s="12"/>
      <c r="SZU106" s="12"/>
      <c r="SZV106" s="12"/>
      <c r="SZW106" s="12"/>
      <c r="SZX106" s="12"/>
      <c r="SZY106" s="12"/>
      <c r="SZZ106" s="12"/>
      <c r="TAA106" s="12"/>
      <c r="TAB106" s="12"/>
      <c r="TAC106" s="12"/>
      <c r="TAD106" s="12"/>
      <c r="TAE106" s="12"/>
      <c r="TAF106" s="12"/>
      <c r="TAG106" s="12"/>
      <c r="TAH106" s="12"/>
      <c r="TAI106" s="12"/>
      <c r="TAJ106" s="12"/>
      <c r="TAK106" s="12"/>
      <c r="TAL106" s="12"/>
      <c r="TAM106" s="12"/>
      <c r="TAN106" s="12"/>
      <c r="TAO106" s="12"/>
      <c r="TAP106" s="12"/>
      <c r="TAQ106" s="12"/>
      <c r="TAR106" s="12"/>
      <c r="TAS106" s="12"/>
      <c r="TAT106" s="12"/>
      <c r="TAU106" s="12"/>
      <c r="TAV106" s="12"/>
      <c r="TAW106" s="12"/>
      <c r="TAX106" s="12"/>
      <c r="TAY106" s="12"/>
      <c r="TAZ106" s="12"/>
      <c r="TBA106" s="12"/>
      <c r="TBB106" s="12"/>
      <c r="TBC106" s="12"/>
      <c r="TBD106" s="12"/>
      <c r="TBE106" s="12"/>
      <c r="TBF106" s="12"/>
      <c r="TBG106" s="12"/>
      <c r="TBH106" s="12"/>
      <c r="TBI106" s="12"/>
      <c r="TBJ106" s="12"/>
      <c r="TBK106" s="12"/>
      <c r="TBL106" s="12"/>
      <c r="TBM106" s="12"/>
      <c r="TBN106" s="12"/>
      <c r="TBO106" s="12"/>
      <c r="TBP106" s="12"/>
      <c r="TBQ106" s="12"/>
      <c r="TBR106" s="12"/>
      <c r="TBS106" s="12"/>
      <c r="TBT106" s="12"/>
      <c r="TBU106" s="12"/>
      <c r="TBV106" s="12"/>
      <c r="TBW106" s="12"/>
      <c r="TBX106" s="12"/>
      <c r="TBY106" s="12"/>
      <c r="TBZ106" s="12"/>
      <c r="TCA106" s="12"/>
      <c r="TCB106" s="12"/>
      <c r="TCC106" s="12"/>
      <c r="TCD106" s="12"/>
      <c r="TCE106" s="12"/>
      <c r="TCF106" s="12"/>
      <c r="TCG106" s="12"/>
      <c r="TCH106" s="12"/>
      <c r="TCI106" s="12"/>
      <c r="TCJ106" s="12"/>
      <c r="TCK106" s="12"/>
      <c r="TCL106" s="12"/>
      <c r="TCM106" s="12"/>
      <c r="TCN106" s="12"/>
      <c r="TCO106" s="12"/>
      <c r="TCP106" s="12"/>
      <c r="TCQ106" s="12"/>
      <c r="TCR106" s="12"/>
      <c r="TCS106" s="12"/>
      <c r="TCT106" s="12"/>
      <c r="TCU106" s="12"/>
      <c r="TCV106" s="12"/>
      <c r="TCW106" s="12"/>
      <c r="TCX106" s="12"/>
      <c r="TCY106" s="12"/>
      <c r="TCZ106" s="12"/>
      <c r="TDA106" s="12"/>
      <c r="TDB106" s="12"/>
      <c r="TDC106" s="12"/>
      <c r="TDD106" s="12"/>
      <c r="TDE106" s="12"/>
      <c r="TDF106" s="12"/>
      <c r="TDG106" s="12"/>
      <c r="TDH106" s="12"/>
      <c r="TDI106" s="12"/>
      <c r="TDJ106" s="12"/>
      <c r="TDK106" s="12"/>
      <c r="TDL106" s="12"/>
      <c r="TDM106" s="12"/>
      <c r="TDN106" s="12"/>
      <c r="TDO106" s="12"/>
      <c r="TDP106" s="12"/>
      <c r="TDQ106" s="12"/>
      <c r="TDR106" s="12"/>
      <c r="TDS106" s="12"/>
      <c r="TDT106" s="12"/>
      <c r="TDU106" s="12"/>
      <c r="TDV106" s="12"/>
      <c r="TDW106" s="12"/>
      <c r="TDX106" s="12"/>
      <c r="TDY106" s="12"/>
      <c r="TDZ106" s="12"/>
      <c r="TEA106" s="12"/>
      <c r="TEB106" s="12"/>
      <c r="TEC106" s="12"/>
      <c r="TED106" s="12"/>
      <c r="TEE106" s="12"/>
      <c r="TEF106" s="12"/>
      <c r="TEG106" s="12"/>
      <c r="TEH106" s="12"/>
      <c r="TEI106" s="12"/>
      <c r="TEJ106" s="12"/>
      <c r="TEK106" s="12"/>
      <c r="TEL106" s="12"/>
      <c r="TEM106" s="12"/>
      <c r="TEN106" s="12"/>
      <c r="TEO106" s="12"/>
      <c r="TEP106" s="12"/>
      <c r="TEQ106" s="12"/>
      <c r="TER106" s="12"/>
      <c r="TES106" s="12"/>
      <c r="TET106" s="12"/>
      <c r="TEU106" s="12"/>
      <c r="TEV106" s="12"/>
      <c r="TEW106" s="12"/>
      <c r="TEX106" s="12"/>
      <c r="TEY106" s="12"/>
      <c r="TEZ106" s="12"/>
      <c r="TFA106" s="12"/>
      <c r="TFB106" s="12"/>
      <c r="TFC106" s="12"/>
      <c r="TFD106" s="12"/>
      <c r="TFE106" s="12"/>
      <c r="TFF106" s="12"/>
      <c r="TFG106" s="12"/>
      <c r="TFH106" s="12"/>
      <c r="TFI106" s="12"/>
      <c r="TFJ106" s="12"/>
      <c r="TFK106" s="12"/>
      <c r="TFL106" s="12"/>
      <c r="TFM106" s="12"/>
      <c r="TFN106" s="12"/>
      <c r="TFO106" s="12"/>
      <c r="TFP106" s="12"/>
      <c r="TFQ106" s="12"/>
      <c r="TFR106" s="12"/>
      <c r="TFS106" s="12"/>
      <c r="TFT106" s="12"/>
      <c r="TFU106" s="12"/>
      <c r="TFV106" s="12"/>
      <c r="TFW106" s="12"/>
      <c r="TFX106" s="12"/>
      <c r="TFY106" s="12"/>
      <c r="TFZ106" s="12"/>
      <c r="TGA106" s="12"/>
      <c r="TGB106" s="12"/>
      <c r="TGC106" s="12"/>
      <c r="TGD106" s="12"/>
      <c r="TGE106" s="12"/>
      <c r="TGF106" s="12"/>
      <c r="TGG106" s="12"/>
      <c r="TGH106" s="12"/>
      <c r="TGI106" s="12"/>
      <c r="TGJ106" s="12"/>
      <c r="TGK106" s="12"/>
      <c r="TGL106" s="12"/>
      <c r="TGM106" s="12"/>
      <c r="TGN106" s="12"/>
      <c r="TGO106" s="12"/>
      <c r="TGP106" s="12"/>
      <c r="TGQ106" s="12"/>
      <c r="TGR106" s="12"/>
      <c r="TGS106" s="12"/>
      <c r="TGT106" s="12"/>
      <c r="TGU106" s="12"/>
      <c r="TGV106" s="12"/>
      <c r="TGW106" s="12"/>
      <c r="TGX106" s="12"/>
      <c r="TGY106" s="12"/>
      <c r="TGZ106" s="12"/>
      <c r="THA106" s="12"/>
      <c r="THB106" s="12"/>
      <c r="THC106" s="12"/>
      <c r="THD106" s="12"/>
      <c r="THE106" s="12"/>
      <c r="THF106" s="12"/>
      <c r="THG106" s="12"/>
      <c r="THH106" s="12"/>
      <c r="THI106" s="12"/>
      <c r="THJ106" s="12"/>
      <c r="THK106" s="12"/>
      <c r="THL106" s="12"/>
      <c r="THM106" s="12"/>
      <c r="THN106" s="12"/>
      <c r="THO106" s="12"/>
      <c r="THP106" s="12"/>
      <c r="THQ106" s="12"/>
      <c r="THR106" s="12"/>
      <c r="THS106" s="12"/>
      <c r="THT106" s="12"/>
      <c r="THU106" s="12"/>
      <c r="THV106" s="12"/>
      <c r="THW106" s="12"/>
      <c r="THX106" s="12"/>
      <c r="THY106" s="12"/>
      <c r="THZ106" s="12"/>
      <c r="TIA106" s="12"/>
      <c r="TIB106" s="12"/>
      <c r="TIC106" s="12"/>
      <c r="TID106" s="12"/>
      <c r="TIE106" s="12"/>
      <c r="TIF106" s="12"/>
      <c r="TIG106" s="12"/>
      <c r="TIH106" s="12"/>
      <c r="TII106" s="12"/>
      <c r="TIJ106" s="12"/>
      <c r="TIK106" s="12"/>
      <c r="TIL106" s="12"/>
      <c r="TIM106" s="12"/>
      <c r="TIN106" s="12"/>
      <c r="TIO106" s="12"/>
      <c r="TIP106" s="12"/>
      <c r="TIQ106" s="12"/>
      <c r="TIR106" s="12"/>
      <c r="TIS106" s="12"/>
      <c r="TIT106" s="12"/>
      <c r="TIU106" s="12"/>
      <c r="TIV106" s="12"/>
      <c r="TIW106" s="12"/>
      <c r="TIX106" s="12"/>
      <c r="TIY106" s="12"/>
      <c r="TIZ106" s="12"/>
      <c r="TJA106" s="12"/>
      <c r="TJB106" s="12"/>
      <c r="TJC106" s="12"/>
      <c r="TJD106" s="12"/>
      <c r="TJE106" s="12"/>
      <c r="TJF106" s="12"/>
      <c r="TJG106" s="12"/>
      <c r="TJH106" s="12"/>
      <c r="TJI106" s="12"/>
      <c r="TJJ106" s="12"/>
      <c r="TJK106" s="12"/>
      <c r="TJL106" s="12"/>
      <c r="TJM106" s="12"/>
      <c r="TJN106" s="12"/>
      <c r="TJO106" s="12"/>
      <c r="TJP106" s="12"/>
      <c r="TJQ106" s="12"/>
      <c r="TJR106" s="12"/>
      <c r="TJS106" s="12"/>
      <c r="TJT106" s="12"/>
      <c r="TJU106" s="12"/>
      <c r="TJV106" s="12"/>
      <c r="TJW106" s="12"/>
      <c r="TJX106" s="12"/>
      <c r="TJY106" s="12"/>
      <c r="TJZ106" s="12"/>
      <c r="TKA106" s="12"/>
      <c r="TKB106" s="12"/>
      <c r="TKC106" s="12"/>
      <c r="TKD106" s="12"/>
      <c r="TKE106" s="12"/>
      <c r="TKF106" s="12"/>
      <c r="TKG106" s="12"/>
      <c r="TKH106" s="12"/>
      <c r="TKI106" s="12"/>
      <c r="TKJ106" s="12"/>
      <c r="TKK106" s="12"/>
      <c r="TKL106" s="12"/>
      <c r="TKM106" s="12"/>
      <c r="TKN106" s="12"/>
      <c r="TKO106" s="12"/>
      <c r="TKP106" s="12"/>
      <c r="TKQ106" s="12"/>
      <c r="TKR106" s="12"/>
      <c r="TKS106" s="12"/>
      <c r="TKT106" s="12"/>
      <c r="TKU106" s="12"/>
      <c r="TKV106" s="12"/>
      <c r="TKW106" s="12"/>
      <c r="TKX106" s="12"/>
      <c r="TKY106" s="12"/>
      <c r="TKZ106" s="12"/>
      <c r="TLA106" s="12"/>
      <c r="TLB106" s="12"/>
      <c r="TLC106" s="12"/>
      <c r="TLD106" s="12"/>
      <c r="TLE106" s="12"/>
      <c r="TLF106" s="12"/>
      <c r="TLG106" s="12"/>
      <c r="TLH106" s="12"/>
      <c r="TLI106" s="12"/>
      <c r="TLJ106" s="12"/>
      <c r="TLK106" s="12"/>
      <c r="TLL106" s="12"/>
      <c r="TLM106" s="12"/>
      <c r="TLN106" s="12"/>
      <c r="TLO106" s="12"/>
      <c r="TLP106" s="12"/>
      <c r="TLQ106" s="12"/>
      <c r="TLR106" s="12"/>
      <c r="TLS106" s="12"/>
      <c r="TLT106" s="12"/>
      <c r="TLU106" s="12"/>
      <c r="TLV106" s="12"/>
      <c r="TLW106" s="12"/>
      <c r="TLX106" s="12"/>
      <c r="TLY106" s="12"/>
      <c r="TLZ106" s="12"/>
      <c r="TMA106" s="12"/>
      <c r="TMB106" s="12"/>
      <c r="TMC106" s="12"/>
      <c r="TMD106" s="12"/>
      <c r="TME106" s="12"/>
      <c r="TMF106" s="12"/>
      <c r="TMG106" s="12"/>
      <c r="TMH106" s="12"/>
      <c r="TMI106" s="12"/>
      <c r="TMJ106" s="12"/>
      <c r="TMK106" s="12"/>
      <c r="TML106" s="12"/>
      <c r="TMM106" s="12"/>
      <c r="TMN106" s="12"/>
      <c r="TMO106" s="12"/>
      <c r="TMP106" s="12"/>
      <c r="TMQ106" s="12"/>
      <c r="TMR106" s="12"/>
      <c r="TMS106" s="12"/>
      <c r="TMT106" s="12"/>
      <c r="TMU106" s="12"/>
      <c r="TMV106" s="12"/>
      <c r="TMW106" s="12"/>
      <c r="TMX106" s="12"/>
      <c r="TMY106" s="12"/>
      <c r="TMZ106" s="12"/>
      <c r="TNA106" s="12"/>
      <c r="TNB106" s="12"/>
      <c r="TNC106" s="12"/>
      <c r="TND106" s="12"/>
      <c r="TNE106" s="12"/>
      <c r="TNF106" s="12"/>
      <c r="TNG106" s="12"/>
      <c r="TNH106" s="12"/>
      <c r="TNI106" s="12"/>
      <c r="TNJ106" s="12"/>
      <c r="TNK106" s="12"/>
      <c r="TNL106" s="12"/>
      <c r="TNM106" s="12"/>
      <c r="TNN106" s="12"/>
      <c r="TNO106" s="12"/>
      <c r="TNP106" s="12"/>
      <c r="TNQ106" s="12"/>
      <c r="TNR106" s="12"/>
      <c r="TNS106" s="12"/>
      <c r="TNT106" s="12"/>
      <c r="TNU106" s="12"/>
      <c r="TNV106" s="12"/>
      <c r="TNW106" s="12"/>
      <c r="TNX106" s="12"/>
      <c r="TNY106" s="12"/>
      <c r="TNZ106" s="12"/>
      <c r="TOA106" s="12"/>
      <c r="TOB106" s="12"/>
      <c r="TOC106" s="12"/>
      <c r="TOD106" s="12"/>
      <c r="TOE106" s="12"/>
      <c r="TOF106" s="12"/>
      <c r="TOG106" s="12"/>
      <c r="TOH106" s="12"/>
      <c r="TOI106" s="12"/>
      <c r="TOJ106" s="12"/>
      <c r="TOK106" s="12"/>
      <c r="TOL106" s="12"/>
      <c r="TOM106" s="12"/>
      <c r="TON106" s="12"/>
      <c r="TOO106" s="12"/>
      <c r="TOP106" s="12"/>
      <c r="TOQ106" s="12"/>
      <c r="TOR106" s="12"/>
      <c r="TOS106" s="12"/>
      <c r="TOT106" s="12"/>
      <c r="TOU106" s="12"/>
      <c r="TOV106" s="12"/>
      <c r="TOW106" s="12"/>
      <c r="TOX106" s="12"/>
      <c r="TOY106" s="12"/>
      <c r="TOZ106" s="12"/>
      <c r="TPA106" s="12"/>
      <c r="TPB106" s="12"/>
      <c r="TPC106" s="12"/>
      <c r="TPD106" s="12"/>
      <c r="TPE106" s="12"/>
      <c r="TPF106" s="12"/>
      <c r="TPG106" s="12"/>
      <c r="TPH106" s="12"/>
      <c r="TPI106" s="12"/>
      <c r="TPJ106" s="12"/>
      <c r="TPK106" s="12"/>
      <c r="TPL106" s="12"/>
      <c r="TPM106" s="12"/>
      <c r="TPN106" s="12"/>
      <c r="TPO106" s="12"/>
      <c r="TPP106" s="12"/>
      <c r="TPQ106" s="12"/>
      <c r="TPR106" s="12"/>
      <c r="TPS106" s="12"/>
      <c r="TPT106" s="12"/>
      <c r="TPU106" s="12"/>
      <c r="TPV106" s="12"/>
      <c r="TPW106" s="12"/>
      <c r="TPX106" s="12"/>
      <c r="TPY106" s="12"/>
      <c r="TPZ106" s="12"/>
      <c r="TQA106" s="12"/>
      <c r="TQB106" s="12"/>
      <c r="TQC106" s="12"/>
      <c r="TQD106" s="12"/>
      <c r="TQE106" s="12"/>
      <c r="TQF106" s="12"/>
      <c r="TQG106" s="12"/>
      <c r="TQH106" s="12"/>
      <c r="TQI106" s="12"/>
      <c r="TQJ106" s="12"/>
      <c r="TQK106" s="12"/>
      <c r="TQL106" s="12"/>
      <c r="TQM106" s="12"/>
      <c r="TQN106" s="12"/>
      <c r="TQO106" s="12"/>
      <c r="TQP106" s="12"/>
      <c r="TQQ106" s="12"/>
      <c r="TQR106" s="12"/>
      <c r="TQS106" s="12"/>
      <c r="TQT106" s="12"/>
      <c r="TQU106" s="12"/>
      <c r="TQV106" s="12"/>
      <c r="TQW106" s="12"/>
      <c r="TQX106" s="12"/>
      <c r="TQY106" s="12"/>
      <c r="TQZ106" s="12"/>
      <c r="TRA106" s="12"/>
      <c r="TRB106" s="12"/>
      <c r="TRC106" s="12"/>
      <c r="TRD106" s="12"/>
      <c r="TRE106" s="12"/>
      <c r="TRF106" s="12"/>
      <c r="TRG106" s="12"/>
      <c r="TRH106" s="12"/>
      <c r="TRI106" s="12"/>
      <c r="TRJ106" s="12"/>
      <c r="TRK106" s="12"/>
      <c r="TRL106" s="12"/>
      <c r="TRM106" s="12"/>
      <c r="TRN106" s="12"/>
      <c r="TRO106" s="12"/>
      <c r="TRP106" s="12"/>
      <c r="TRQ106" s="12"/>
      <c r="TRR106" s="12"/>
      <c r="TRS106" s="12"/>
      <c r="TRT106" s="12"/>
      <c r="TRU106" s="12"/>
      <c r="TRV106" s="12"/>
      <c r="TRW106" s="12"/>
      <c r="TRX106" s="12"/>
      <c r="TRY106" s="12"/>
      <c r="TRZ106" s="12"/>
      <c r="TSA106" s="12"/>
      <c r="TSB106" s="12"/>
      <c r="TSC106" s="12"/>
      <c r="TSD106" s="12"/>
      <c r="TSE106" s="12"/>
      <c r="TSF106" s="12"/>
      <c r="TSG106" s="12"/>
      <c r="TSH106" s="12"/>
      <c r="TSI106" s="12"/>
      <c r="TSJ106" s="12"/>
      <c r="TSK106" s="12"/>
      <c r="TSL106" s="12"/>
      <c r="TSM106" s="12"/>
      <c r="TSN106" s="12"/>
      <c r="TSO106" s="12"/>
      <c r="TSP106" s="12"/>
      <c r="TSQ106" s="12"/>
      <c r="TSR106" s="12"/>
      <c r="TSS106" s="12"/>
      <c r="TST106" s="12"/>
      <c r="TSU106" s="12"/>
      <c r="TSV106" s="12"/>
      <c r="TSW106" s="12"/>
      <c r="TSX106" s="12"/>
      <c r="TSY106" s="12"/>
      <c r="TSZ106" s="12"/>
      <c r="TTA106" s="12"/>
      <c r="TTB106" s="12"/>
      <c r="TTC106" s="12"/>
      <c r="TTD106" s="12"/>
      <c r="TTE106" s="12"/>
      <c r="TTF106" s="12"/>
      <c r="TTG106" s="12"/>
      <c r="TTH106" s="12"/>
      <c r="TTI106" s="12"/>
      <c r="TTJ106" s="12"/>
      <c r="TTK106" s="12"/>
      <c r="TTL106" s="12"/>
      <c r="TTM106" s="12"/>
      <c r="TTN106" s="12"/>
      <c r="TTO106" s="12"/>
      <c r="TTP106" s="12"/>
      <c r="TTQ106" s="12"/>
      <c r="TTR106" s="12"/>
      <c r="TTS106" s="12"/>
      <c r="TTT106" s="12"/>
      <c r="TTU106" s="12"/>
      <c r="TTV106" s="12"/>
      <c r="TTW106" s="12"/>
      <c r="TTX106" s="12"/>
      <c r="TTY106" s="12"/>
      <c r="TTZ106" s="12"/>
      <c r="TUA106" s="12"/>
      <c r="TUB106" s="12"/>
      <c r="TUC106" s="12"/>
      <c r="TUD106" s="12"/>
      <c r="TUE106" s="12"/>
      <c r="TUF106" s="12"/>
      <c r="TUG106" s="12"/>
      <c r="TUH106" s="12"/>
      <c r="TUI106" s="12"/>
      <c r="TUJ106" s="12"/>
      <c r="TUK106" s="12"/>
      <c r="TUL106" s="12"/>
      <c r="TUM106" s="12"/>
      <c r="TUN106" s="12"/>
      <c r="TUO106" s="12"/>
      <c r="TUP106" s="12"/>
      <c r="TUQ106" s="12"/>
      <c r="TUR106" s="12"/>
      <c r="TUS106" s="12"/>
      <c r="TUT106" s="12"/>
      <c r="TUU106" s="12"/>
      <c r="TUV106" s="12"/>
      <c r="TUW106" s="12"/>
      <c r="TUX106" s="12"/>
      <c r="TUY106" s="12"/>
      <c r="TUZ106" s="12"/>
      <c r="TVA106" s="12"/>
      <c r="TVB106" s="12"/>
      <c r="TVC106" s="12"/>
      <c r="TVD106" s="12"/>
      <c r="TVE106" s="12"/>
      <c r="TVF106" s="12"/>
      <c r="TVG106" s="12"/>
      <c r="TVH106" s="12"/>
      <c r="TVI106" s="12"/>
      <c r="TVJ106" s="12"/>
      <c r="TVK106" s="12"/>
      <c r="TVL106" s="12"/>
      <c r="TVM106" s="12"/>
      <c r="TVN106" s="12"/>
      <c r="TVO106" s="12"/>
      <c r="TVP106" s="12"/>
      <c r="TVQ106" s="12"/>
      <c r="TVR106" s="12"/>
      <c r="TVS106" s="12"/>
      <c r="TVT106" s="12"/>
      <c r="TVU106" s="12"/>
      <c r="TVV106" s="12"/>
      <c r="TVW106" s="12"/>
      <c r="TVX106" s="12"/>
      <c r="TVY106" s="12"/>
      <c r="TVZ106" s="12"/>
      <c r="TWA106" s="12"/>
      <c r="TWB106" s="12"/>
      <c r="TWC106" s="12"/>
      <c r="TWD106" s="12"/>
      <c r="TWE106" s="12"/>
      <c r="TWF106" s="12"/>
      <c r="TWG106" s="12"/>
      <c r="TWH106" s="12"/>
      <c r="TWI106" s="12"/>
      <c r="TWJ106" s="12"/>
      <c r="TWK106" s="12"/>
      <c r="TWL106" s="12"/>
      <c r="TWM106" s="12"/>
      <c r="TWN106" s="12"/>
      <c r="TWO106" s="12"/>
      <c r="TWP106" s="12"/>
      <c r="TWQ106" s="12"/>
      <c r="TWR106" s="12"/>
      <c r="TWS106" s="12"/>
      <c r="TWT106" s="12"/>
      <c r="TWU106" s="12"/>
      <c r="TWV106" s="12"/>
      <c r="TWW106" s="12"/>
      <c r="TWX106" s="12"/>
      <c r="TWY106" s="12"/>
      <c r="TWZ106" s="12"/>
      <c r="TXA106" s="12"/>
      <c r="TXB106" s="12"/>
      <c r="TXC106" s="12"/>
      <c r="TXD106" s="12"/>
      <c r="TXE106" s="12"/>
      <c r="TXF106" s="12"/>
      <c r="TXG106" s="12"/>
      <c r="TXH106" s="12"/>
      <c r="TXI106" s="12"/>
      <c r="TXJ106" s="12"/>
      <c r="TXK106" s="12"/>
      <c r="TXL106" s="12"/>
      <c r="TXM106" s="12"/>
      <c r="TXN106" s="12"/>
      <c r="TXO106" s="12"/>
      <c r="TXP106" s="12"/>
      <c r="TXQ106" s="12"/>
      <c r="TXR106" s="12"/>
      <c r="TXS106" s="12"/>
      <c r="TXT106" s="12"/>
      <c r="TXU106" s="12"/>
      <c r="TXV106" s="12"/>
      <c r="TXW106" s="12"/>
      <c r="TXX106" s="12"/>
      <c r="TXY106" s="12"/>
      <c r="TXZ106" s="12"/>
      <c r="TYA106" s="12"/>
      <c r="TYB106" s="12"/>
      <c r="TYC106" s="12"/>
      <c r="TYD106" s="12"/>
      <c r="TYE106" s="12"/>
      <c r="TYF106" s="12"/>
      <c r="TYG106" s="12"/>
      <c r="TYH106" s="12"/>
      <c r="TYI106" s="12"/>
      <c r="TYJ106" s="12"/>
      <c r="TYK106" s="12"/>
      <c r="TYL106" s="12"/>
      <c r="TYM106" s="12"/>
      <c r="TYN106" s="12"/>
      <c r="TYO106" s="12"/>
      <c r="TYP106" s="12"/>
      <c r="TYQ106" s="12"/>
      <c r="TYR106" s="12"/>
      <c r="TYS106" s="12"/>
      <c r="TYT106" s="12"/>
      <c r="TYU106" s="12"/>
      <c r="TYV106" s="12"/>
      <c r="TYW106" s="12"/>
      <c r="TYX106" s="12"/>
      <c r="TYY106" s="12"/>
      <c r="TYZ106" s="12"/>
      <c r="TZA106" s="12"/>
      <c r="TZB106" s="12"/>
      <c r="TZC106" s="12"/>
      <c r="TZD106" s="12"/>
      <c r="TZE106" s="12"/>
      <c r="TZF106" s="12"/>
      <c r="TZG106" s="12"/>
      <c r="TZH106" s="12"/>
      <c r="TZI106" s="12"/>
      <c r="TZJ106" s="12"/>
      <c r="TZK106" s="12"/>
      <c r="TZL106" s="12"/>
      <c r="TZM106" s="12"/>
      <c r="TZN106" s="12"/>
      <c r="TZO106" s="12"/>
      <c r="TZP106" s="12"/>
      <c r="TZQ106" s="12"/>
      <c r="TZR106" s="12"/>
      <c r="TZS106" s="12"/>
      <c r="TZT106" s="12"/>
      <c r="TZU106" s="12"/>
      <c r="TZV106" s="12"/>
      <c r="TZW106" s="12"/>
      <c r="TZX106" s="12"/>
      <c r="TZY106" s="12"/>
      <c r="TZZ106" s="12"/>
      <c r="UAA106" s="12"/>
      <c r="UAB106" s="12"/>
      <c r="UAC106" s="12"/>
      <c r="UAD106" s="12"/>
      <c r="UAE106" s="12"/>
      <c r="UAF106" s="12"/>
      <c r="UAG106" s="12"/>
      <c r="UAH106" s="12"/>
      <c r="UAI106" s="12"/>
      <c r="UAJ106" s="12"/>
      <c r="UAK106" s="12"/>
      <c r="UAL106" s="12"/>
      <c r="UAM106" s="12"/>
      <c r="UAN106" s="12"/>
      <c r="UAO106" s="12"/>
      <c r="UAP106" s="12"/>
      <c r="UAQ106" s="12"/>
      <c r="UAR106" s="12"/>
      <c r="UAS106" s="12"/>
      <c r="UAT106" s="12"/>
      <c r="UAU106" s="12"/>
      <c r="UAV106" s="12"/>
      <c r="UAW106" s="12"/>
      <c r="UAX106" s="12"/>
      <c r="UAY106" s="12"/>
      <c r="UAZ106" s="12"/>
      <c r="UBA106" s="12"/>
      <c r="UBB106" s="12"/>
      <c r="UBC106" s="12"/>
      <c r="UBD106" s="12"/>
      <c r="UBE106" s="12"/>
      <c r="UBF106" s="12"/>
      <c r="UBG106" s="12"/>
      <c r="UBH106" s="12"/>
      <c r="UBI106" s="12"/>
      <c r="UBJ106" s="12"/>
      <c r="UBK106" s="12"/>
      <c r="UBL106" s="12"/>
      <c r="UBM106" s="12"/>
      <c r="UBN106" s="12"/>
      <c r="UBO106" s="12"/>
      <c r="UBP106" s="12"/>
      <c r="UBQ106" s="12"/>
      <c r="UBR106" s="12"/>
      <c r="UBS106" s="12"/>
      <c r="UBT106" s="12"/>
      <c r="UBU106" s="12"/>
      <c r="UBV106" s="12"/>
      <c r="UBW106" s="12"/>
      <c r="UBX106" s="12"/>
      <c r="UBY106" s="12"/>
      <c r="UBZ106" s="12"/>
      <c r="UCA106" s="12"/>
      <c r="UCB106" s="12"/>
      <c r="UCC106" s="12"/>
      <c r="UCD106" s="12"/>
      <c r="UCE106" s="12"/>
      <c r="UCF106" s="12"/>
      <c r="UCG106" s="12"/>
      <c r="UCH106" s="12"/>
      <c r="UCI106" s="12"/>
      <c r="UCJ106" s="12"/>
      <c r="UCK106" s="12"/>
      <c r="UCL106" s="12"/>
      <c r="UCM106" s="12"/>
      <c r="UCN106" s="12"/>
      <c r="UCO106" s="12"/>
      <c r="UCP106" s="12"/>
      <c r="UCQ106" s="12"/>
      <c r="UCR106" s="12"/>
      <c r="UCS106" s="12"/>
      <c r="UCT106" s="12"/>
      <c r="UCU106" s="12"/>
      <c r="UCV106" s="12"/>
      <c r="UCW106" s="12"/>
      <c r="UCX106" s="12"/>
      <c r="UCY106" s="12"/>
      <c r="UCZ106" s="12"/>
      <c r="UDA106" s="12"/>
      <c r="UDB106" s="12"/>
      <c r="UDC106" s="12"/>
      <c r="UDD106" s="12"/>
      <c r="UDE106" s="12"/>
      <c r="UDF106" s="12"/>
      <c r="UDG106" s="12"/>
      <c r="UDH106" s="12"/>
      <c r="UDI106" s="12"/>
      <c r="UDJ106" s="12"/>
      <c r="UDK106" s="12"/>
      <c r="UDL106" s="12"/>
      <c r="UDM106" s="12"/>
      <c r="UDN106" s="12"/>
      <c r="UDO106" s="12"/>
      <c r="UDP106" s="12"/>
      <c r="UDQ106" s="12"/>
      <c r="UDR106" s="12"/>
      <c r="UDS106" s="12"/>
      <c r="UDT106" s="12"/>
      <c r="UDU106" s="12"/>
      <c r="UDV106" s="12"/>
      <c r="UDW106" s="12"/>
      <c r="UDX106" s="12"/>
      <c r="UDY106" s="12"/>
      <c r="UDZ106" s="12"/>
      <c r="UEA106" s="12"/>
      <c r="UEB106" s="12"/>
      <c r="UEC106" s="12"/>
      <c r="UED106" s="12"/>
      <c r="UEE106" s="12"/>
      <c r="UEF106" s="12"/>
      <c r="UEG106" s="12"/>
      <c r="UEH106" s="12"/>
      <c r="UEI106" s="12"/>
      <c r="UEJ106" s="12"/>
      <c r="UEK106" s="12"/>
      <c r="UEL106" s="12"/>
      <c r="UEM106" s="12"/>
      <c r="UEN106" s="12"/>
      <c r="UEO106" s="12"/>
      <c r="UEP106" s="12"/>
      <c r="UEQ106" s="12"/>
      <c r="UER106" s="12"/>
      <c r="UES106" s="12"/>
      <c r="UET106" s="12"/>
      <c r="UEU106" s="12"/>
      <c r="UEV106" s="12"/>
      <c r="UEW106" s="12"/>
      <c r="UEX106" s="12"/>
      <c r="UEY106" s="12"/>
      <c r="UEZ106" s="12"/>
      <c r="UFA106" s="12"/>
      <c r="UFB106" s="12"/>
      <c r="UFC106" s="12"/>
      <c r="UFD106" s="12"/>
      <c r="UFE106" s="12"/>
      <c r="UFF106" s="12"/>
      <c r="UFG106" s="12"/>
      <c r="UFH106" s="12"/>
      <c r="UFI106" s="12"/>
      <c r="UFJ106" s="12"/>
      <c r="UFK106" s="12"/>
      <c r="UFL106" s="12"/>
      <c r="UFM106" s="12"/>
      <c r="UFN106" s="12"/>
      <c r="UFO106" s="12"/>
      <c r="UFP106" s="12"/>
      <c r="UFQ106" s="12"/>
      <c r="UFR106" s="12"/>
      <c r="UFS106" s="12"/>
      <c r="UFT106" s="12"/>
      <c r="UFU106" s="12"/>
      <c r="UFV106" s="12"/>
      <c r="UFW106" s="12"/>
      <c r="UFX106" s="12"/>
      <c r="UFY106" s="12"/>
      <c r="UFZ106" s="12"/>
      <c r="UGA106" s="12"/>
      <c r="UGB106" s="12"/>
      <c r="UGC106" s="12"/>
      <c r="UGD106" s="12"/>
      <c r="UGE106" s="12"/>
      <c r="UGF106" s="12"/>
      <c r="UGG106" s="12"/>
      <c r="UGH106" s="12"/>
      <c r="UGI106" s="12"/>
      <c r="UGJ106" s="12"/>
      <c r="UGK106" s="12"/>
      <c r="UGL106" s="12"/>
      <c r="UGM106" s="12"/>
      <c r="UGN106" s="12"/>
      <c r="UGO106" s="12"/>
      <c r="UGP106" s="12"/>
      <c r="UGQ106" s="12"/>
      <c r="UGR106" s="12"/>
      <c r="UGS106" s="12"/>
      <c r="UGT106" s="12"/>
      <c r="UGU106" s="12"/>
      <c r="UGV106" s="12"/>
      <c r="UGW106" s="12"/>
      <c r="UGX106" s="12"/>
      <c r="UGY106" s="12"/>
      <c r="UGZ106" s="12"/>
      <c r="UHA106" s="12"/>
      <c r="UHB106" s="12"/>
      <c r="UHC106" s="12"/>
      <c r="UHD106" s="12"/>
      <c r="UHE106" s="12"/>
      <c r="UHF106" s="12"/>
      <c r="UHG106" s="12"/>
      <c r="UHH106" s="12"/>
      <c r="UHI106" s="12"/>
      <c r="UHJ106" s="12"/>
      <c r="UHK106" s="12"/>
      <c r="UHL106" s="12"/>
      <c r="UHM106" s="12"/>
      <c r="UHN106" s="12"/>
      <c r="UHO106" s="12"/>
      <c r="UHP106" s="12"/>
      <c r="UHQ106" s="12"/>
      <c r="UHR106" s="12"/>
      <c r="UHS106" s="12"/>
      <c r="UHT106" s="12"/>
      <c r="UHU106" s="12"/>
      <c r="UHV106" s="12"/>
      <c r="UHW106" s="12"/>
      <c r="UHX106" s="12"/>
      <c r="UHY106" s="12"/>
      <c r="UHZ106" s="12"/>
      <c r="UIA106" s="12"/>
      <c r="UIB106" s="12"/>
      <c r="UIC106" s="12"/>
      <c r="UID106" s="12"/>
      <c r="UIE106" s="12"/>
      <c r="UIF106" s="12"/>
      <c r="UIG106" s="12"/>
      <c r="UIH106" s="12"/>
      <c r="UII106" s="12"/>
      <c r="UIJ106" s="12"/>
      <c r="UIK106" s="12"/>
      <c r="UIL106" s="12"/>
      <c r="UIM106" s="12"/>
      <c r="UIN106" s="12"/>
      <c r="UIO106" s="12"/>
      <c r="UIP106" s="12"/>
      <c r="UIQ106" s="12"/>
      <c r="UIR106" s="12"/>
      <c r="UIS106" s="12"/>
      <c r="UIT106" s="12"/>
      <c r="UIU106" s="12"/>
      <c r="UIV106" s="12"/>
      <c r="UIW106" s="12"/>
      <c r="UIX106" s="12"/>
      <c r="UIY106" s="12"/>
      <c r="UIZ106" s="12"/>
      <c r="UJA106" s="12"/>
      <c r="UJB106" s="12"/>
      <c r="UJC106" s="12"/>
      <c r="UJD106" s="12"/>
      <c r="UJE106" s="12"/>
      <c r="UJF106" s="12"/>
      <c r="UJG106" s="12"/>
      <c r="UJH106" s="12"/>
      <c r="UJI106" s="12"/>
      <c r="UJJ106" s="12"/>
      <c r="UJK106" s="12"/>
      <c r="UJL106" s="12"/>
      <c r="UJM106" s="12"/>
      <c r="UJN106" s="12"/>
      <c r="UJO106" s="12"/>
      <c r="UJP106" s="12"/>
      <c r="UJQ106" s="12"/>
      <c r="UJR106" s="12"/>
      <c r="UJS106" s="12"/>
      <c r="UJT106" s="12"/>
      <c r="UJU106" s="12"/>
      <c r="UJV106" s="12"/>
      <c r="UJW106" s="12"/>
      <c r="UJX106" s="12"/>
      <c r="UJY106" s="12"/>
      <c r="UJZ106" s="12"/>
      <c r="UKA106" s="12"/>
      <c r="UKB106" s="12"/>
      <c r="UKC106" s="12"/>
      <c r="UKD106" s="12"/>
      <c r="UKE106" s="12"/>
      <c r="UKF106" s="12"/>
      <c r="UKG106" s="12"/>
      <c r="UKH106" s="12"/>
      <c r="UKI106" s="12"/>
      <c r="UKJ106" s="12"/>
      <c r="UKK106" s="12"/>
      <c r="UKL106" s="12"/>
      <c r="UKM106" s="12"/>
      <c r="UKN106" s="12"/>
      <c r="UKO106" s="12"/>
      <c r="UKP106" s="12"/>
      <c r="UKQ106" s="12"/>
      <c r="UKR106" s="12"/>
      <c r="UKS106" s="12"/>
      <c r="UKT106" s="12"/>
      <c r="UKU106" s="12"/>
      <c r="UKV106" s="12"/>
      <c r="UKW106" s="12"/>
      <c r="UKX106" s="12"/>
      <c r="UKY106" s="12"/>
      <c r="UKZ106" s="12"/>
      <c r="ULA106" s="12"/>
      <c r="ULB106" s="12"/>
      <c r="ULC106" s="12"/>
      <c r="ULD106" s="12"/>
      <c r="ULE106" s="12"/>
      <c r="ULF106" s="12"/>
      <c r="ULG106" s="12"/>
      <c r="ULH106" s="12"/>
      <c r="ULI106" s="12"/>
      <c r="ULJ106" s="12"/>
      <c r="ULK106" s="12"/>
      <c r="ULL106" s="12"/>
      <c r="ULM106" s="12"/>
      <c r="ULN106" s="12"/>
      <c r="ULO106" s="12"/>
      <c r="ULP106" s="12"/>
      <c r="ULQ106" s="12"/>
      <c r="ULR106" s="12"/>
      <c r="ULS106" s="12"/>
      <c r="ULT106" s="12"/>
      <c r="ULU106" s="12"/>
      <c r="ULV106" s="12"/>
      <c r="ULW106" s="12"/>
      <c r="ULX106" s="12"/>
      <c r="ULY106" s="12"/>
      <c r="ULZ106" s="12"/>
      <c r="UMA106" s="12"/>
      <c r="UMB106" s="12"/>
      <c r="UMC106" s="12"/>
      <c r="UMD106" s="12"/>
      <c r="UME106" s="12"/>
      <c r="UMF106" s="12"/>
      <c r="UMG106" s="12"/>
      <c r="UMH106" s="12"/>
      <c r="UMI106" s="12"/>
      <c r="UMJ106" s="12"/>
      <c r="UMK106" s="12"/>
      <c r="UML106" s="12"/>
      <c r="UMM106" s="12"/>
      <c r="UMN106" s="12"/>
      <c r="UMO106" s="12"/>
      <c r="UMP106" s="12"/>
      <c r="UMQ106" s="12"/>
      <c r="UMR106" s="12"/>
      <c r="UMS106" s="12"/>
      <c r="UMT106" s="12"/>
      <c r="UMU106" s="12"/>
      <c r="UMV106" s="12"/>
      <c r="UMW106" s="12"/>
      <c r="UMX106" s="12"/>
      <c r="UMY106" s="12"/>
      <c r="UMZ106" s="12"/>
      <c r="UNA106" s="12"/>
      <c r="UNB106" s="12"/>
      <c r="UNC106" s="12"/>
      <c r="UND106" s="12"/>
      <c r="UNE106" s="12"/>
      <c r="UNF106" s="12"/>
      <c r="UNG106" s="12"/>
      <c r="UNH106" s="12"/>
      <c r="UNI106" s="12"/>
      <c r="UNJ106" s="12"/>
      <c r="UNK106" s="12"/>
      <c r="UNL106" s="12"/>
      <c r="UNM106" s="12"/>
      <c r="UNN106" s="12"/>
      <c r="UNO106" s="12"/>
      <c r="UNP106" s="12"/>
      <c r="UNQ106" s="12"/>
      <c r="UNR106" s="12"/>
      <c r="UNS106" s="12"/>
      <c r="UNT106" s="12"/>
      <c r="UNU106" s="12"/>
      <c r="UNV106" s="12"/>
      <c r="UNW106" s="12"/>
      <c r="UNX106" s="12"/>
      <c r="UNY106" s="12"/>
      <c r="UNZ106" s="12"/>
      <c r="UOA106" s="12"/>
      <c r="UOB106" s="12"/>
      <c r="UOC106" s="12"/>
      <c r="UOD106" s="12"/>
      <c r="UOE106" s="12"/>
      <c r="UOF106" s="12"/>
      <c r="UOG106" s="12"/>
      <c r="UOH106" s="12"/>
      <c r="UOI106" s="12"/>
      <c r="UOJ106" s="12"/>
      <c r="UOK106" s="12"/>
      <c r="UOL106" s="12"/>
      <c r="UOM106" s="12"/>
      <c r="UON106" s="12"/>
      <c r="UOO106" s="12"/>
      <c r="UOP106" s="12"/>
      <c r="UOQ106" s="12"/>
      <c r="UOR106" s="12"/>
      <c r="UOS106" s="12"/>
      <c r="UOT106" s="12"/>
      <c r="UOU106" s="12"/>
      <c r="UOV106" s="12"/>
      <c r="UOW106" s="12"/>
      <c r="UOX106" s="12"/>
      <c r="UOY106" s="12"/>
      <c r="UOZ106" s="12"/>
      <c r="UPA106" s="12"/>
      <c r="UPB106" s="12"/>
      <c r="UPC106" s="12"/>
      <c r="UPD106" s="12"/>
      <c r="UPE106" s="12"/>
      <c r="UPF106" s="12"/>
      <c r="UPG106" s="12"/>
      <c r="UPH106" s="12"/>
      <c r="UPI106" s="12"/>
      <c r="UPJ106" s="12"/>
      <c r="UPK106" s="12"/>
      <c r="UPL106" s="12"/>
      <c r="UPM106" s="12"/>
      <c r="UPN106" s="12"/>
      <c r="UPO106" s="12"/>
      <c r="UPP106" s="12"/>
      <c r="UPQ106" s="12"/>
      <c r="UPR106" s="12"/>
      <c r="UPS106" s="12"/>
      <c r="UPT106" s="12"/>
      <c r="UPU106" s="12"/>
      <c r="UPV106" s="12"/>
      <c r="UPW106" s="12"/>
      <c r="UPX106" s="12"/>
      <c r="UPY106" s="12"/>
      <c r="UPZ106" s="12"/>
      <c r="UQA106" s="12"/>
      <c r="UQB106" s="12"/>
      <c r="UQC106" s="12"/>
      <c r="UQD106" s="12"/>
      <c r="UQE106" s="12"/>
      <c r="UQF106" s="12"/>
      <c r="UQG106" s="12"/>
      <c r="UQH106" s="12"/>
      <c r="UQI106" s="12"/>
      <c r="UQJ106" s="12"/>
      <c r="UQK106" s="12"/>
      <c r="UQL106" s="12"/>
      <c r="UQM106" s="12"/>
      <c r="UQN106" s="12"/>
      <c r="UQO106" s="12"/>
      <c r="UQP106" s="12"/>
      <c r="UQQ106" s="12"/>
      <c r="UQR106" s="12"/>
      <c r="UQS106" s="12"/>
      <c r="UQT106" s="12"/>
      <c r="UQU106" s="12"/>
      <c r="UQV106" s="12"/>
      <c r="UQW106" s="12"/>
      <c r="UQX106" s="12"/>
      <c r="UQY106" s="12"/>
      <c r="UQZ106" s="12"/>
      <c r="URA106" s="12"/>
      <c r="URB106" s="12"/>
      <c r="URC106" s="12"/>
      <c r="URD106" s="12"/>
      <c r="URE106" s="12"/>
      <c r="URF106" s="12"/>
      <c r="URG106" s="12"/>
      <c r="URH106" s="12"/>
      <c r="URI106" s="12"/>
      <c r="URJ106" s="12"/>
      <c r="URK106" s="12"/>
      <c r="URL106" s="12"/>
      <c r="URM106" s="12"/>
      <c r="URN106" s="12"/>
      <c r="URO106" s="12"/>
      <c r="URP106" s="12"/>
      <c r="URQ106" s="12"/>
      <c r="URR106" s="12"/>
      <c r="URS106" s="12"/>
      <c r="URT106" s="12"/>
      <c r="URU106" s="12"/>
      <c r="URV106" s="12"/>
      <c r="URW106" s="12"/>
      <c r="URX106" s="12"/>
      <c r="URY106" s="12"/>
      <c r="URZ106" s="12"/>
      <c r="USA106" s="12"/>
      <c r="USB106" s="12"/>
      <c r="USC106" s="12"/>
      <c r="USD106" s="12"/>
      <c r="USE106" s="12"/>
      <c r="USF106" s="12"/>
      <c r="USG106" s="12"/>
      <c r="USH106" s="12"/>
      <c r="USI106" s="12"/>
      <c r="USJ106" s="12"/>
      <c r="USK106" s="12"/>
      <c r="USL106" s="12"/>
      <c r="USM106" s="12"/>
      <c r="USN106" s="12"/>
      <c r="USO106" s="12"/>
      <c r="USP106" s="12"/>
      <c r="USQ106" s="12"/>
      <c r="USR106" s="12"/>
      <c r="USS106" s="12"/>
      <c r="UST106" s="12"/>
      <c r="USU106" s="12"/>
      <c r="USV106" s="12"/>
      <c r="USW106" s="12"/>
      <c r="USX106" s="12"/>
      <c r="USY106" s="12"/>
      <c r="USZ106" s="12"/>
      <c r="UTA106" s="12"/>
      <c r="UTB106" s="12"/>
      <c r="UTC106" s="12"/>
      <c r="UTD106" s="12"/>
      <c r="UTE106" s="12"/>
      <c r="UTF106" s="12"/>
      <c r="UTG106" s="12"/>
      <c r="UTH106" s="12"/>
      <c r="UTI106" s="12"/>
      <c r="UTJ106" s="12"/>
      <c r="UTK106" s="12"/>
      <c r="UTL106" s="12"/>
      <c r="UTM106" s="12"/>
      <c r="UTN106" s="12"/>
      <c r="UTO106" s="12"/>
      <c r="UTP106" s="12"/>
      <c r="UTQ106" s="12"/>
      <c r="UTR106" s="12"/>
      <c r="UTS106" s="12"/>
      <c r="UTT106" s="12"/>
      <c r="UTU106" s="12"/>
      <c r="UTV106" s="12"/>
      <c r="UTW106" s="12"/>
      <c r="UTX106" s="12"/>
      <c r="UTY106" s="12"/>
      <c r="UTZ106" s="12"/>
      <c r="UUA106" s="12"/>
      <c r="UUB106" s="12"/>
      <c r="UUC106" s="12"/>
      <c r="UUD106" s="12"/>
      <c r="UUE106" s="12"/>
      <c r="UUF106" s="12"/>
      <c r="UUG106" s="12"/>
      <c r="UUH106" s="12"/>
      <c r="UUI106" s="12"/>
      <c r="UUJ106" s="12"/>
      <c r="UUK106" s="12"/>
      <c r="UUL106" s="12"/>
      <c r="UUM106" s="12"/>
      <c r="UUN106" s="12"/>
      <c r="UUO106" s="12"/>
      <c r="UUP106" s="12"/>
      <c r="UUQ106" s="12"/>
      <c r="UUR106" s="12"/>
      <c r="UUS106" s="12"/>
      <c r="UUT106" s="12"/>
      <c r="UUU106" s="12"/>
      <c r="UUV106" s="12"/>
      <c r="UUW106" s="12"/>
      <c r="UUX106" s="12"/>
      <c r="UUY106" s="12"/>
      <c r="UUZ106" s="12"/>
      <c r="UVA106" s="12"/>
      <c r="UVB106" s="12"/>
      <c r="UVC106" s="12"/>
      <c r="UVD106" s="12"/>
      <c r="UVE106" s="12"/>
      <c r="UVF106" s="12"/>
      <c r="UVG106" s="12"/>
      <c r="UVH106" s="12"/>
      <c r="UVI106" s="12"/>
      <c r="UVJ106" s="12"/>
      <c r="UVK106" s="12"/>
      <c r="UVL106" s="12"/>
      <c r="UVM106" s="12"/>
      <c r="UVN106" s="12"/>
      <c r="UVO106" s="12"/>
      <c r="UVP106" s="12"/>
      <c r="UVQ106" s="12"/>
      <c r="UVR106" s="12"/>
      <c r="UVS106" s="12"/>
      <c r="UVT106" s="12"/>
      <c r="UVU106" s="12"/>
      <c r="UVV106" s="12"/>
      <c r="UVW106" s="12"/>
      <c r="UVX106" s="12"/>
      <c r="UVY106" s="12"/>
      <c r="UVZ106" s="12"/>
      <c r="UWA106" s="12"/>
      <c r="UWB106" s="12"/>
      <c r="UWC106" s="12"/>
      <c r="UWD106" s="12"/>
      <c r="UWE106" s="12"/>
      <c r="UWF106" s="12"/>
      <c r="UWG106" s="12"/>
      <c r="UWH106" s="12"/>
      <c r="UWI106" s="12"/>
      <c r="UWJ106" s="12"/>
      <c r="UWK106" s="12"/>
      <c r="UWL106" s="12"/>
      <c r="UWM106" s="12"/>
      <c r="UWN106" s="12"/>
      <c r="UWO106" s="12"/>
      <c r="UWP106" s="12"/>
      <c r="UWQ106" s="12"/>
      <c r="UWR106" s="12"/>
      <c r="UWS106" s="12"/>
      <c r="UWT106" s="12"/>
      <c r="UWU106" s="12"/>
      <c r="UWV106" s="12"/>
      <c r="UWW106" s="12"/>
      <c r="UWX106" s="12"/>
      <c r="UWY106" s="12"/>
      <c r="UWZ106" s="12"/>
      <c r="UXA106" s="12"/>
      <c r="UXB106" s="12"/>
      <c r="UXC106" s="12"/>
      <c r="UXD106" s="12"/>
      <c r="UXE106" s="12"/>
      <c r="UXF106" s="12"/>
      <c r="UXG106" s="12"/>
      <c r="UXH106" s="12"/>
      <c r="UXI106" s="12"/>
      <c r="UXJ106" s="12"/>
      <c r="UXK106" s="12"/>
      <c r="UXL106" s="12"/>
      <c r="UXM106" s="12"/>
      <c r="UXN106" s="12"/>
      <c r="UXO106" s="12"/>
      <c r="UXP106" s="12"/>
      <c r="UXQ106" s="12"/>
      <c r="UXR106" s="12"/>
      <c r="UXS106" s="12"/>
      <c r="UXT106" s="12"/>
      <c r="UXU106" s="12"/>
      <c r="UXV106" s="12"/>
      <c r="UXW106" s="12"/>
      <c r="UXX106" s="12"/>
      <c r="UXY106" s="12"/>
      <c r="UXZ106" s="12"/>
      <c r="UYA106" s="12"/>
      <c r="UYB106" s="12"/>
      <c r="UYC106" s="12"/>
      <c r="UYD106" s="12"/>
      <c r="UYE106" s="12"/>
      <c r="UYF106" s="12"/>
      <c r="UYG106" s="12"/>
      <c r="UYH106" s="12"/>
      <c r="UYI106" s="12"/>
      <c r="UYJ106" s="12"/>
      <c r="UYK106" s="12"/>
      <c r="UYL106" s="12"/>
      <c r="UYM106" s="12"/>
      <c r="UYN106" s="12"/>
      <c r="UYO106" s="12"/>
      <c r="UYP106" s="12"/>
      <c r="UYQ106" s="12"/>
      <c r="UYR106" s="12"/>
      <c r="UYS106" s="12"/>
      <c r="UYT106" s="12"/>
      <c r="UYU106" s="12"/>
      <c r="UYV106" s="12"/>
      <c r="UYW106" s="12"/>
      <c r="UYX106" s="12"/>
      <c r="UYY106" s="12"/>
      <c r="UYZ106" s="12"/>
      <c r="UZA106" s="12"/>
      <c r="UZB106" s="12"/>
      <c r="UZC106" s="12"/>
      <c r="UZD106" s="12"/>
      <c r="UZE106" s="12"/>
      <c r="UZF106" s="12"/>
      <c r="UZG106" s="12"/>
      <c r="UZH106" s="12"/>
      <c r="UZI106" s="12"/>
      <c r="UZJ106" s="12"/>
      <c r="UZK106" s="12"/>
      <c r="UZL106" s="12"/>
      <c r="UZM106" s="12"/>
      <c r="UZN106" s="12"/>
      <c r="UZO106" s="12"/>
      <c r="UZP106" s="12"/>
      <c r="UZQ106" s="12"/>
      <c r="UZR106" s="12"/>
      <c r="UZS106" s="12"/>
      <c r="UZT106" s="12"/>
      <c r="UZU106" s="12"/>
      <c r="UZV106" s="12"/>
      <c r="UZW106" s="12"/>
      <c r="UZX106" s="12"/>
      <c r="UZY106" s="12"/>
      <c r="UZZ106" s="12"/>
      <c r="VAA106" s="12"/>
      <c r="VAB106" s="12"/>
      <c r="VAC106" s="12"/>
      <c r="VAD106" s="12"/>
      <c r="VAE106" s="12"/>
      <c r="VAF106" s="12"/>
      <c r="VAG106" s="12"/>
      <c r="VAH106" s="12"/>
      <c r="VAI106" s="12"/>
      <c r="VAJ106" s="12"/>
      <c r="VAK106" s="12"/>
      <c r="VAL106" s="12"/>
      <c r="VAM106" s="12"/>
      <c r="VAN106" s="12"/>
      <c r="VAO106" s="12"/>
      <c r="VAP106" s="12"/>
      <c r="VAQ106" s="12"/>
      <c r="VAR106" s="12"/>
      <c r="VAS106" s="12"/>
      <c r="VAT106" s="12"/>
      <c r="VAU106" s="12"/>
      <c r="VAV106" s="12"/>
      <c r="VAW106" s="12"/>
      <c r="VAX106" s="12"/>
      <c r="VAY106" s="12"/>
      <c r="VAZ106" s="12"/>
      <c r="VBA106" s="12"/>
      <c r="VBB106" s="12"/>
      <c r="VBC106" s="12"/>
      <c r="VBD106" s="12"/>
      <c r="VBE106" s="12"/>
      <c r="VBF106" s="12"/>
      <c r="VBG106" s="12"/>
      <c r="VBH106" s="12"/>
      <c r="VBI106" s="12"/>
      <c r="VBJ106" s="12"/>
      <c r="VBK106" s="12"/>
      <c r="VBL106" s="12"/>
      <c r="VBM106" s="12"/>
      <c r="VBN106" s="12"/>
      <c r="VBO106" s="12"/>
      <c r="VBP106" s="12"/>
      <c r="VBQ106" s="12"/>
      <c r="VBR106" s="12"/>
      <c r="VBS106" s="12"/>
      <c r="VBT106" s="12"/>
      <c r="VBU106" s="12"/>
      <c r="VBV106" s="12"/>
      <c r="VBW106" s="12"/>
      <c r="VBX106" s="12"/>
      <c r="VBY106" s="12"/>
      <c r="VBZ106" s="12"/>
      <c r="VCA106" s="12"/>
      <c r="VCB106" s="12"/>
      <c r="VCC106" s="12"/>
      <c r="VCD106" s="12"/>
      <c r="VCE106" s="12"/>
      <c r="VCF106" s="12"/>
      <c r="VCG106" s="12"/>
      <c r="VCH106" s="12"/>
      <c r="VCI106" s="12"/>
      <c r="VCJ106" s="12"/>
      <c r="VCK106" s="12"/>
      <c r="VCL106" s="12"/>
      <c r="VCM106" s="12"/>
      <c r="VCN106" s="12"/>
      <c r="VCO106" s="12"/>
      <c r="VCP106" s="12"/>
      <c r="VCQ106" s="12"/>
      <c r="VCR106" s="12"/>
      <c r="VCS106" s="12"/>
      <c r="VCT106" s="12"/>
      <c r="VCU106" s="12"/>
      <c r="VCV106" s="12"/>
      <c r="VCW106" s="12"/>
      <c r="VCX106" s="12"/>
      <c r="VCY106" s="12"/>
      <c r="VCZ106" s="12"/>
      <c r="VDA106" s="12"/>
      <c r="VDB106" s="12"/>
      <c r="VDC106" s="12"/>
      <c r="VDD106" s="12"/>
      <c r="VDE106" s="12"/>
      <c r="VDF106" s="12"/>
      <c r="VDG106" s="12"/>
      <c r="VDH106" s="12"/>
      <c r="VDI106" s="12"/>
      <c r="VDJ106" s="12"/>
      <c r="VDK106" s="12"/>
      <c r="VDL106" s="12"/>
      <c r="VDM106" s="12"/>
      <c r="VDN106" s="12"/>
      <c r="VDO106" s="12"/>
      <c r="VDP106" s="12"/>
      <c r="VDQ106" s="12"/>
      <c r="VDR106" s="12"/>
      <c r="VDS106" s="12"/>
      <c r="VDT106" s="12"/>
      <c r="VDU106" s="12"/>
      <c r="VDV106" s="12"/>
      <c r="VDW106" s="12"/>
      <c r="VDX106" s="12"/>
      <c r="VDY106" s="12"/>
      <c r="VDZ106" s="12"/>
      <c r="VEA106" s="12"/>
      <c r="VEB106" s="12"/>
      <c r="VEC106" s="12"/>
      <c r="VED106" s="12"/>
      <c r="VEE106" s="12"/>
      <c r="VEF106" s="12"/>
      <c r="VEG106" s="12"/>
      <c r="VEH106" s="12"/>
      <c r="VEI106" s="12"/>
      <c r="VEJ106" s="12"/>
      <c r="VEK106" s="12"/>
      <c r="VEL106" s="12"/>
      <c r="VEM106" s="12"/>
      <c r="VEN106" s="12"/>
      <c r="VEO106" s="12"/>
      <c r="VEP106" s="12"/>
      <c r="VEQ106" s="12"/>
      <c r="VER106" s="12"/>
      <c r="VES106" s="12"/>
      <c r="VET106" s="12"/>
      <c r="VEU106" s="12"/>
      <c r="VEV106" s="12"/>
      <c r="VEW106" s="12"/>
      <c r="VEX106" s="12"/>
      <c r="VEY106" s="12"/>
      <c r="VEZ106" s="12"/>
      <c r="VFA106" s="12"/>
      <c r="VFB106" s="12"/>
      <c r="VFC106" s="12"/>
      <c r="VFD106" s="12"/>
      <c r="VFE106" s="12"/>
      <c r="VFF106" s="12"/>
      <c r="VFG106" s="12"/>
      <c r="VFH106" s="12"/>
      <c r="VFI106" s="12"/>
      <c r="VFJ106" s="12"/>
      <c r="VFK106" s="12"/>
      <c r="VFL106" s="12"/>
      <c r="VFM106" s="12"/>
      <c r="VFN106" s="12"/>
      <c r="VFO106" s="12"/>
      <c r="VFP106" s="12"/>
      <c r="VFQ106" s="12"/>
      <c r="VFR106" s="12"/>
      <c r="VFS106" s="12"/>
      <c r="VFT106" s="12"/>
      <c r="VFU106" s="12"/>
      <c r="VFV106" s="12"/>
      <c r="VFW106" s="12"/>
      <c r="VFX106" s="12"/>
      <c r="VFY106" s="12"/>
      <c r="VFZ106" s="12"/>
      <c r="VGA106" s="12"/>
      <c r="VGB106" s="12"/>
      <c r="VGC106" s="12"/>
      <c r="VGD106" s="12"/>
      <c r="VGE106" s="12"/>
      <c r="VGF106" s="12"/>
      <c r="VGG106" s="12"/>
      <c r="VGH106" s="12"/>
      <c r="VGI106" s="12"/>
      <c r="VGJ106" s="12"/>
      <c r="VGK106" s="12"/>
      <c r="VGL106" s="12"/>
      <c r="VGM106" s="12"/>
      <c r="VGN106" s="12"/>
      <c r="VGO106" s="12"/>
      <c r="VGP106" s="12"/>
      <c r="VGQ106" s="12"/>
      <c r="VGR106" s="12"/>
      <c r="VGS106" s="12"/>
      <c r="VGT106" s="12"/>
      <c r="VGU106" s="12"/>
      <c r="VGV106" s="12"/>
      <c r="VGW106" s="12"/>
      <c r="VGX106" s="12"/>
      <c r="VGY106" s="12"/>
      <c r="VGZ106" s="12"/>
      <c r="VHA106" s="12"/>
      <c r="VHB106" s="12"/>
      <c r="VHC106" s="12"/>
      <c r="VHD106" s="12"/>
      <c r="VHE106" s="12"/>
      <c r="VHF106" s="12"/>
      <c r="VHG106" s="12"/>
      <c r="VHH106" s="12"/>
      <c r="VHI106" s="12"/>
      <c r="VHJ106" s="12"/>
      <c r="VHK106" s="12"/>
      <c r="VHL106" s="12"/>
      <c r="VHM106" s="12"/>
      <c r="VHN106" s="12"/>
      <c r="VHO106" s="12"/>
      <c r="VHP106" s="12"/>
      <c r="VHQ106" s="12"/>
      <c r="VHR106" s="12"/>
      <c r="VHS106" s="12"/>
      <c r="VHT106" s="12"/>
      <c r="VHU106" s="12"/>
      <c r="VHV106" s="12"/>
      <c r="VHW106" s="12"/>
      <c r="VHX106" s="12"/>
      <c r="VHY106" s="12"/>
      <c r="VHZ106" s="12"/>
      <c r="VIA106" s="12"/>
      <c r="VIB106" s="12"/>
      <c r="VIC106" s="12"/>
      <c r="VID106" s="12"/>
      <c r="VIE106" s="12"/>
      <c r="VIF106" s="12"/>
      <c r="VIG106" s="12"/>
      <c r="VIH106" s="12"/>
      <c r="VII106" s="12"/>
      <c r="VIJ106" s="12"/>
      <c r="VIK106" s="12"/>
      <c r="VIL106" s="12"/>
      <c r="VIM106" s="12"/>
      <c r="VIN106" s="12"/>
      <c r="VIO106" s="12"/>
      <c r="VIP106" s="12"/>
      <c r="VIQ106" s="12"/>
      <c r="VIR106" s="12"/>
      <c r="VIS106" s="12"/>
      <c r="VIT106" s="12"/>
      <c r="VIU106" s="12"/>
      <c r="VIV106" s="12"/>
      <c r="VIW106" s="12"/>
      <c r="VIX106" s="12"/>
      <c r="VIY106" s="12"/>
      <c r="VIZ106" s="12"/>
      <c r="VJA106" s="12"/>
      <c r="VJB106" s="12"/>
      <c r="VJC106" s="12"/>
      <c r="VJD106" s="12"/>
      <c r="VJE106" s="12"/>
      <c r="VJF106" s="12"/>
      <c r="VJG106" s="12"/>
      <c r="VJH106" s="12"/>
      <c r="VJI106" s="12"/>
      <c r="VJJ106" s="12"/>
      <c r="VJK106" s="12"/>
      <c r="VJL106" s="12"/>
      <c r="VJM106" s="12"/>
      <c r="VJN106" s="12"/>
      <c r="VJO106" s="12"/>
      <c r="VJP106" s="12"/>
      <c r="VJQ106" s="12"/>
      <c r="VJR106" s="12"/>
      <c r="VJS106" s="12"/>
      <c r="VJT106" s="12"/>
      <c r="VJU106" s="12"/>
      <c r="VJV106" s="12"/>
      <c r="VJW106" s="12"/>
      <c r="VJX106" s="12"/>
      <c r="VJY106" s="12"/>
      <c r="VJZ106" s="12"/>
      <c r="VKA106" s="12"/>
      <c r="VKB106" s="12"/>
      <c r="VKC106" s="12"/>
      <c r="VKD106" s="12"/>
      <c r="VKE106" s="12"/>
      <c r="VKF106" s="12"/>
      <c r="VKG106" s="12"/>
      <c r="VKH106" s="12"/>
      <c r="VKI106" s="12"/>
      <c r="VKJ106" s="12"/>
      <c r="VKK106" s="12"/>
      <c r="VKL106" s="12"/>
      <c r="VKM106" s="12"/>
      <c r="VKN106" s="12"/>
      <c r="VKO106" s="12"/>
      <c r="VKP106" s="12"/>
      <c r="VKQ106" s="12"/>
      <c r="VKR106" s="12"/>
      <c r="VKS106" s="12"/>
      <c r="VKT106" s="12"/>
      <c r="VKU106" s="12"/>
      <c r="VKV106" s="12"/>
      <c r="VKW106" s="12"/>
      <c r="VKX106" s="12"/>
      <c r="VKY106" s="12"/>
      <c r="VKZ106" s="12"/>
      <c r="VLA106" s="12"/>
      <c r="VLB106" s="12"/>
      <c r="VLC106" s="12"/>
      <c r="VLD106" s="12"/>
      <c r="VLE106" s="12"/>
      <c r="VLF106" s="12"/>
      <c r="VLG106" s="12"/>
      <c r="VLH106" s="12"/>
      <c r="VLI106" s="12"/>
      <c r="VLJ106" s="12"/>
      <c r="VLK106" s="12"/>
      <c r="VLL106" s="12"/>
      <c r="VLM106" s="12"/>
      <c r="VLN106" s="12"/>
      <c r="VLO106" s="12"/>
      <c r="VLP106" s="12"/>
      <c r="VLQ106" s="12"/>
      <c r="VLR106" s="12"/>
      <c r="VLS106" s="12"/>
      <c r="VLT106" s="12"/>
      <c r="VLU106" s="12"/>
      <c r="VLV106" s="12"/>
      <c r="VLW106" s="12"/>
      <c r="VLX106" s="12"/>
      <c r="VLY106" s="12"/>
      <c r="VLZ106" s="12"/>
      <c r="VMA106" s="12"/>
      <c r="VMB106" s="12"/>
      <c r="VMC106" s="12"/>
      <c r="VMD106" s="12"/>
      <c r="VME106" s="12"/>
      <c r="VMF106" s="12"/>
      <c r="VMG106" s="12"/>
      <c r="VMH106" s="12"/>
      <c r="VMI106" s="12"/>
      <c r="VMJ106" s="12"/>
      <c r="VMK106" s="12"/>
      <c r="VML106" s="12"/>
      <c r="VMM106" s="12"/>
      <c r="VMN106" s="12"/>
      <c r="VMO106" s="12"/>
      <c r="VMP106" s="12"/>
      <c r="VMQ106" s="12"/>
      <c r="VMR106" s="12"/>
      <c r="VMS106" s="12"/>
      <c r="VMT106" s="12"/>
      <c r="VMU106" s="12"/>
      <c r="VMV106" s="12"/>
      <c r="VMW106" s="12"/>
      <c r="VMX106" s="12"/>
      <c r="VMY106" s="12"/>
      <c r="VMZ106" s="12"/>
      <c r="VNA106" s="12"/>
      <c r="VNB106" s="12"/>
      <c r="VNC106" s="12"/>
      <c r="VND106" s="12"/>
      <c r="VNE106" s="12"/>
      <c r="VNF106" s="12"/>
      <c r="VNG106" s="12"/>
      <c r="VNH106" s="12"/>
      <c r="VNI106" s="12"/>
      <c r="VNJ106" s="12"/>
      <c r="VNK106" s="12"/>
      <c r="VNL106" s="12"/>
      <c r="VNM106" s="12"/>
      <c r="VNN106" s="12"/>
      <c r="VNO106" s="12"/>
      <c r="VNP106" s="12"/>
      <c r="VNQ106" s="12"/>
      <c r="VNR106" s="12"/>
      <c r="VNS106" s="12"/>
      <c r="VNT106" s="12"/>
      <c r="VNU106" s="12"/>
      <c r="VNV106" s="12"/>
      <c r="VNW106" s="12"/>
      <c r="VNX106" s="12"/>
      <c r="VNY106" s="12"/>
      <c r="VNZ106" s="12"/>
      <c r="VOA106" s="12"/>
      <c r="VOB106" s="12"/>
      <c r="VOC106" s="12"/>
      <c r="VOD106" s="12"/>
      <c r="VOE106" s="12"/>
      <c r="VOF106" s="12"/>
      <c r="VOG106" s="12"/>
      <c r="VOH106" s="12"/>
      <c r="VOI106" s="12"/>
      <c r="VOJ106" s="12"/>
      <c r="VOK106" s="12"/>
      <c r="VOL106" s="12"/>
      <c r="VOM106" s="12"/>
      <c r="VON106" s="12"/>
      <c r="VOO106" s="12"/>
      <c r="VOP106" s="12"/>
      <c r="VOQ106" s="12"/>
      <c r="VOR106" s="12"/>
      <c r="VOS106" s="12"/>
      <c r="VOT106" s="12"/>
      <c r="VOU106" s="12"/>
      <c r="VOV106" s="12"/>
      <c r="VOW106" s="12"/>
      <c r="VOX106" s="12"/>
      <c r="VOY106" s="12"/>
      <c r="VOZ106" s="12"/>
      <c r="VPA106" s="12"/>
      <c r="VPB106" s="12"/>
      <c r="VPC106" s="12"/>
      <c r="VPD106" s="12"/>
      <c r="VPE106" s="12"/>
      <c r="VPF106" s="12"/>
      <c r="VPG106" s="12"/>
      <c r="VPH106" s="12"/>
      <c r="VPI106" s="12"/>
      <c r="VPJ106" s="12"/>
      <c r="VPK106" s="12"/>
      <c r="VPL106" s="12"/>
      <c r="VPM106" s="12"/>
      <c r="VPN106" s="12"/>
      <c r="VPO106" s="12"/>
      <c r="VPP106" s="12"/>
      <c r="VPQ106" s="12"/>
      <c r="VPR106" s="12"/>
      <c r="VPS106" s="12"/>
      <c r="VPT106" s="12"/>
      <c r="VPU106" s="12"/>
      <c r="VPV106" s="12"/>
      <c r="VPW106" s="12"/>
      <c r="VPX106" s="12"/>
      <c r="VPY106" s="12"/>
      <c r="VPZ106" s="12"/>
      <c r="VQA106" s="12"/>
      <c r="VQB106" s="12"/>
      <c r="VQC106" s="12"/>
      <c r="VQD106" s="12"/>
      <c r="VQE106" s="12"/>
      <c r="VQF106" s="12"/>
      <c r="VQG106" s="12"/>
      <c r="VQH106" s="12"/>
      <c r="VQI106" s="12"/>
      <c r="VQJ106" s="12"/>
      <c r="VQK106" s="12"/>
      <c r="VQL106" s="12"/>
      <c r="VQM106" s="12"/>
      <c r="VQN106" s="12"/>
      <c r="VQO106" s="12"/>
      <c r="VQP106" s="12"/>
      <c r="VQQ106" s="12"/>
      <c r="VQR106" s="12"/>
      <c r="VQS106" s="12"/>
      <c r="VQT106" s="12"/>
      <c r="VQU106" s="12"/>
      <c r="VQV106" s="12"/>
      <c r="VQW106" s="12"/>
      <c r="VQX106" s="12"/>
      <c r="VQY106" s="12"/>
      <c r="VQZ106" s="12"/>
      <c r="VRA106" s="12"/>
      <c r="VRB106" s="12"/>
      <c r="VRC106" s="12"/>
      <c r="VRD106" s="12"/>
      <c r="VRE106" s="12"/>
      <c r="VRF106" s="12"/>
      <c r="VRG106" s="12"/>
      <c r="VRH106" s="12"/>
      <c r="VRI106" s="12"/>
      <c r="VRJ106" s="12"/>
      <c r="VRK106" s="12"/>
      <c r="VRL106" s="12"/>
      <c r="VRM106" s="12"/>
      <c r="VRN106" s="12"/>
      <c r="VRO106" s="12"/>
      <c r="VRP106" s="12"/>
      <c r="VRQ106" s="12"/>
      <c r="VRR106" s="12"/>
      <c r="VRS106" s="12"/>
      <c r="VRT106" s="12"/>
      <c r="VRU106" s="12"/>
      <c r="VRV106" s="12"/>
      <c r="VRW106" s="12"/>
      <c r="VRX106" s="12"/>
      <c r="VRY106" s="12"/>
      <c r="VRZ106" s="12"/>
      <c r="VSA106" s="12"/>
      <c r="VSB106" s="12"/>
      <c r="VSC106" s="12"/>
      <c r="VSD106" s="12"/>
      <c r="VSE106" s="12"/>
      <c r="VSF106" s="12"/>
      <c r="VSG106" s="12"/>
      <c r="VSH106" s="12"/>
      <c r="VSI106" s="12"/>
      <c r="VSJ106" s="12"/>
      <c r="VSK106" s="12"/>
      <c r="VSL106" s="12"/>
      <c r="VSM106" s="12"/>
      <c r="VSN106" s="12"/>
      <c r="VSO106" s="12"/>
      <c r="VSP106" s="12"/>
      <c r="VSQ106" s="12"/>
      <c r="VSR106" s="12"/>
      <c r="VSS106" s="12"/>
      <c r="VST106" s="12"/>
      <c r="VSU106" s="12"/>
      <c r="VSV106" s="12"/>
      <c r="VSW106" s="12"/>
      <c r="VSX106" s="12"/>
      <c r="VSY106" s="12"/>
      <c r="VSZ106" s="12"/>
      <c r="VTA106" s="12"/>
      <c r="VTB106" s="12"/>
      <c r="VTC106" s="12"/>
      <c r="VTD106" s="12"/>
      <c r="VTE106" s="12"/>
      <c r="VTF106" s="12"/>
      <c r="VTG106" s="12"/>
      <c r="VTH106" s="12"/>
      <c r="VTI106" s="12"/>
      <c r="VTJ106" s="12"/>
      <c r="VTK106" s="12"/>
      <c r="VTL106" s="12"/>
      <c r="VTM106" s="12"/>
      <c r="VTN106" s="12"/>
      <c r="VTO106" s="12"/>
      <c r="VTP106" s="12"/>
      <c r="VTQ106" s="12"/>
      <c r="VTR106" s="12"/>
      <c r="VTS106" s="12"/>
      <c r="VTT106" s="12"/>
      <c r="VTU106" s="12"/>
      <c r="VTV106" s="12"/>
      <c r="VTW106" s="12"/>
      <c r="VTX106" s="12"/>
      <c r="VTY106" s="12"/>
      <c r="VTZ106" s="12"/>
      <c r="VUA106" s="12"/>
      <c r="VUB106" s="12"/>
      <c r="VUC106" s="12"/>
      <c r="VUD106" s="12"/>
      <c r="VUE106" s="12"/>
      <c r="VUF106" s="12"/>
      <c r="VUG106" s="12"/>
      <c r="VUH106" s="12"/>
      <c r="VUI106" s="12"/>
      <c r="VUJ106" s="12"/>
      <c r="VUK106" s="12"/>
      <c r="VUL106" s="12"/>
      <c r="VUM106" s="12"/>
      <c r="VUN106" s="12"/>
      <c r="VUO106" s="12"/>
      <c r="VUP106" s="12"/>
      <c r="VUQ106" s="12"/>
      <c r="VUR106" s="12"/>
      <c r="VUS106" s="12"/>
      <c r="VUT106" s="12"/>
      <c r="VUU106" s="12"/>
      <c r="VUV106" s="12"/>
      <c r="VUW106" s="12"/>
      <c r="VUX106" s="12"/>
      <c r="VUY106" s="12"/>
      <c r="VUZ106" s="12"/>
      <c r="VVA106" s="12"/>
      <c r="VVB106" s="12"/>
      <c r="VVC106" s="12"/>
      <c r="VVD106" s="12"/>
      <c r="VVE106" s="12"/>
      <c r="VVF106" s="12"/>
      <c r="VVG106" s="12"/>
      <c r="VVH106" s="12"/>
      <c r="VVI106" s="12"/>
      <c r="VVJ106" s="12"/>
      <c r="VVK106" s="12"/>
      <c r="VVL106" s="12"/>
      <c r="VVM106" s="12"/>
      <c r="VVN106" s="12"/>
      <c r="VVO106" s="12"/>
      <c r="VVP106" s="12"/>
      <c r="VVQ106" s="12"/>
      <c r="VVR106" s="12"/>
      <c r="VVS106" s="12"/>
      <c r="VVT106" s="12"/>
      <c r="VVU106" s="12"/>
      <c r="VVV106" s="12"/>
      <c r="VVW106" s="12"/>
      <c r="VVX106" s="12"/>
      <c r="VVY106" s="12"/>
      <c r="VVZ106" s="12"/>
      <c r="VWA106" s="12"/>
      <c r="VWB106" s="12"/>
      <c r="VWC106" s="12"/>
      <c r="VWD106" s="12"/>
      <c r="VWE106" s="12"/>
      <c r="VWF106" s="12"/>
      <c r="VWG106" s="12"/>
      <c r="VWH106" s="12"/>
      <c r="VWI106" s="12"/>
      <c r="VWJ106" s="12"/>
      <c r="VWK106" s="12"/>
      <c r="VWL106" s="12"/>
      <c r="VWM106" s="12"/>
      <c r="VWN106" s="12"/>
      <c r="VWO106" s="12"/>
      <c r="VWP106" s="12"/>
      <c r="VWQ106" s="12"/>
      <c r="VWR106" s="12"/>
      <c r="VWS106" s="12"/>
      <c r="VWT106" s="12"/>
      <c r="VWU106" s="12"/>
      <c r="VWV106" s="12"/>
      <c r="VWW106" s="12"/>
      <c r="VWX106" s="12"/>
      <c r="VWY106" s="12"/>
      <c r="VWZ106" s="12"/>
      <c r="VXA106" s="12"/>
      <c r="VXB106" s="12"/>
      <c r="VXC106" s="12"/>
      <c r="VXD106" s="12"/>
      <c r="VXE106" s="12"/>
      <c r="VXF106" s="12"/>
      <c r="VXG106" s="12"/>
      <c r="VXH106" s="12"/>
      <c r="VXI106" s="12"/>
      <c r="VXJ106" s="12"/>
      <c r="VXK106" s="12"/>
      <c r="VXL106" s="12"/>
      <c r="VXM106" s="12"/>
      <c r="VXN106" s="12"/>
      <c r="VXO106" s="12"/>
      <c r="VXP106" s="12"/>
      <c r="VXQ106" s="12"/>
      <c r="VXR106" s="12"/>
      <c r="VXS106" s="12"/>
      <c r="VXT106" s="12"/>
      <c r="VXU106" s="12"/>
      <c r="VXV106" s="12"/>
      <c r="VXW106" s="12"/>
      <c r="VXX106" s="12"/>
      <c r="VXY106" s="12"/>
      <c r="VXZ106" s="12"/>
      <c r="VYA106" s="12"/>
      <c r="VYB106" s="12"/>
      <c r="VYC106" s="12"/>
      <c r="VYD106" s="12"/>
      <c r="VYE106" s="12"/>
      <c r="VYF106" s="12"/>
      <c r="VYG106" s="12"/>
      <c r="VYH106" s="12"/>
      <c r="VYI106" s="12"/>
      <c r="VYJ106" s="12"/>
      <c r="VYK106" s="12"/>
      <c r="VYL106" s="12"/>
      <c r="VYM106" s="12"/>
      <c r="VYN106" s="12"/>
      <c r="VYO106" s="12"/>
      <c r="VYP106" s="12"/>
      <c r="VYQ106" s="12"/>
      <c r="VYR106" s="12"/>
      <c r="VYS106" s="12"/>
      <c r="VYT106" s="12"/>
      <c r="VYU106" s="12"/>
      <c r="VYV106" s="12"/>
      <c r="VYW106" s="12"/>
      <c r="VYX106" s="12"/>
      <c r="VYY106" s="12"/>
      <c r="VYZ106" s="12"/>
      <c r="VZA106" s="12"/>
      <c r="VZB106" s="12"/>
      <c r="VZC106" s="12"/>
      <c r="VZD106" s="12"/>
      <c r="VZE106" s="12"/>
      <c r="VZF106" s="12"/>
      <c r="VZG106" s="12"/>
      <c r="VZH106" s="12"/>
      <c r="VZI106" s="12"/>
      <c r="VZJ106" s="12"/>
      <c r="VZK106" s="12"/>
      <c r="VZL106" s="12"/>
      <c r="VZM106" s="12"/>
      <c r="VZN106" s="12"/>
      <c r="VZO106" s="12"/>
      <c r="VZP106" s="12"/>
      <c r="VZQ106" s="12"/>
      <c r="VZR106" s="12"/>
      <c r="VZS106" s="12"/>
      <c r="VZT106" s="12"/>
      <c r="VZU106" s="12"/>
      <c r="VZV106" s="12"/>
      <c r="VZW106" s="12"/>
      <c r="VZX106" s="12"/>
      <c r="VZY106" s="12"/>
      <c r="VZZ106" s="12"/>
      <c r="WAA106" s="12"/>
      <c r="WAB106" s="12"/>
      <c r="WAC106" s="12"/>
      <c r="WAD106" s="12"/>
      <c r="WAE106" s="12"/>
      <c r="WAF106" s="12"/>
      <c r="WAG106" s="12"/>
      <c r="WAH106" s="12"/>
      <c r="WAI106" s="12"/>
      <c r="WAJ106" s="12"/>
      <c r="WAK106" s="12"/>
      <c r="WAL106" s="12"/>
      <c r="WAM106" s="12"/>
      <c r="WAN106" s="12"/>
      <c r="WAO106" s="12"/>
      <c r="WAP106" s="12"/>
      <c r="WAQ106" s="12"/>
      <c r="WAR106" s="12"/>
      <c r="WAS106" s="12"/>
      <c r="WAT106" s="12"/>
      <c r="WAU106" s="12"/>
      <c r="WAV106" s="12"/>
      <c r="WAW106" s="12"/>
      <c r="WAX106" s="12"/>
      <c r="WAY106" s="12"/>
      <c r="WAZ106" s="12"/>
      <c r="WBA106" s="12"/>
      <c r="WBB106" s="12"/>
      <c r="WBC106" s="12"/>
      <c r="WBD106" s="12"/>
      <c r="WBE106" s="12"/>
      <c r="WBF106" s="12"/>
      <c r="WBG106" s="12"/>
      <c r="WBH106" s="12"/>
      <c r="WBI106" s="12"/>
      <c r="WBJ106" s="12"/>
      <c r="WBK106" s="12"/>
      <c r="WBL106" s="12"/>
      <c r="WBM106" s="12"/>
      <c r="WBN106" s="12"/>
      <c r="WBO106" s="12"/>
      <c r="WBP106" s="12"/>
      <c r="WBQ106" s="12"/>
      <c r="WBR106" s="12"/>
      <c r="WBS106" s="12"/>
      <c r="WBT106" s="12"/>
      <c r="WBU106" s="12"/>
      <c r="WBV106" s="12"/>
      <c r="WBW106" s="12"/>
      <c r="WBX106" s="12"/>
      <c r="WBY106" s="12"/>
      <c r="WBZ106" s="12"/>
      <c r="WCA106" s="12"/>
      <c r="WCB106" s="12"/>
      <c r="WCC106" s="12"/>
      <c r="WCD106" s="12"/>
      <c r="WCE106" s="12"/>
      <c r="WCF106" s="12"/>
      <c r="WCG106" s="12"/>
      <c r="WCH106" s="12"/>
      <c r="WCI106" s="12"/>
      <c r="WCJ106" s="12"/>
      <c r="WCK106" s="12"/>
      <c r="WCL106" s="12"/>
      <c r="WCM106" s="12"/>
      <c r="WCN106" s="12"/>
      <c r="WCO106" s="12"/>
      <c r="WCP106" s="12"/>
      <c r="WCQ106" s="12"/>
      <c r="WCR106" s="12"/>
      <c r="WCS106" s="12"/>
      <c r="WCT106" s="12"/>
      <c r="WCU106" s="12"/>
      <c r="WCV106" s="12"/>
      <c r="WCW106" s="12"/>
      <c r="WCX106" s="12"/>
      <c r="WCY106" s="12"/>
      <c r="WCZ106" s="12"/>
      <c r="WDA106" s="12"/>
      <c r="WDB106" s="12"/>
      <c r="WDC106" s="12"/>
      <c r="WDD106" s="12"/>
      <c r="WDE106" s="12"/>
      <c r="WDF106" s="12"/>
      <c r="WDG106" s="12"/>
      <c r="WDH106" s="12"/>
      <c r="WDI106" s="12"/>
      <c r="WDJ106" s="12"/>
      <c r="WDK106" s="12"/>
      <c r="WDL106" s="12"/>
      <c r="WDM106" s="12"/>
      <c r="WDN106" s="12"/>
      <c r="WDO106" s="12"/>
      <c r="WDP106" s="12"/>
      <c r="WDQ106" s="12"/>
      <c r="WDR106" s="12"/>
      <c r="WDS106" s="12"/>
      <c r="WDT106" s="12"/>
      <c r="WDU106" s="12"/>
      <c r="WDV106" s="12"/>
      <c r="WDW106" s="12"/>
      <c r="WDX106" s="12"/>
      <c r="WDY106" s="12"/>
      <c r="WDZ106" s="12"/>
      <c r="WEA106" s="12"/>
      <c r="WEB106" s="12"/>
      <c r="WEC106" s="12"/>
      <c r="WED106" s="12"/>
      <c r="WEE106" s="12"/>
      <c r="WEF106" s="12"/>
      <c r="WEG106" s="12"/>
      <c r="WEH106" s="12"/>
      <c r="WEI106" s="12"/>
      <c r="WEJ106" s="12"/>
      <c r="WEK106" s="12"/>
      <c r="WEL106" s="12"/>
      <c r="WEM106" s="12"/>
      <c r="WEN106" s="12"/>
      <c r="WEO106" s="12"/>
      <c r="WEP106" s="12"/>
      <c r="WEQ106" s="12"/>
      <c r="WER106" s="12"/>
      <c r="WES106" s="12"/>
      <c r="WET106" s="12"/>
      <c r="WEU106" s="12"/>
      <c r="WEV106" s="12"/>
      <c r="WEW106" s="12"/>
      <c r="WEX106" s="12"/>
      <c r="WEY106" s="12"/>
      <c r="WEZ106" s="12"/>
      <c r="WFA106" s="12"/>
      <c r="WFB106" s="12"/>
      <c r="WFC106" s="12"/>
      <c r="WFD106" s="12"/>
      <c r="WFE106" s="12"/>
      <c r="WFF106" s="12"/>
      <c r="WFG106" s="12"/>
      <c r="WFH106" s="12"/>
      <c r="WFI106" s="12"/>
      <c r="WFJ106" s="12"/>
      <c r="WFK106" s="12"/>
      <c r="WFL106" s="12"/>
      <c r="WFM106" s="12"/>
      <c r="WFN106" s="12"/>
      <c r="WFO106" s="12"/>
      <c r="WFP106" s="12"/>
      <c r="WFQ106" s="12"/>
      <c r="WFR106" s="12"/>
      <c r="WFS106" s="12"/>
      <c r="WFT106" s="12"/>
      <c r="WFU106" s="12"/>
      <c r="WFV106" s="12"/>
      <c r="WFW106" s="12"/>
      <c r="WFX106" s="12"/>
      <c r="WFY106" s="12"/>
      <c r="WFZ106" s="12"/>
      <c r="WGA106" s="12"/>
      <c r="WGB106" s="12"/>
      <c r="WGC106" s="12"/>
      <c r="WGD106" s="12"/>
      <c r="WGE106" s="12"/>
      <c r="WGF106" s="12"/>
      <c r="WGG106" s="12"/>
      <c r="WGH106" s="12"/>
      <c r="WGI106" s="12"/>
      <c r="WGJ106" s="12"/>
      <c r="WGK106" s="12"/>
      <c r="WGL106" s="12"/>
      <c r="WGM106" s="12"/>
      <c r="WGN106" s="12"/>
      <c r="WGO106" s="12"/>
      <c r="WGP106" s="12"/>
      <c r="WGQ106" s="12"/>
      <c r="WGR106" s="12"/>
      <c r="WGS106" s="12"/>
      <c r="WGT106" s="12"/>
      <c r="WGU106" s="12"/>
      <c r="WGV106" s="12"/>
      <c r="WGW106" s="12"/>
      <c r="WGX106" s="12"/>
      <c r="WGY106" s="12"/>
      <c r="WGZ106" s="12"/>
      <c r="WHA106" s="12"/>
      <c r="WHB106" s="12"/>
      <c r="WHC106" s="12"/>
      <c r="WHD106" s="12"/>
      <c r="WHE106" s="12"/>
      <c r="WHF106" s="12"/>
      <c r="WHG106" s="12"/>
      <c r="WHH106" s="12"/>
      <c r="WHI106" s="12"/>
      <c r="WHJ106" s="12"/>
      <c r="WHK106" s="12"/>
      <c r="WHL106" s="12"/>
      <c r="WHM106" s="12"/>
      <c r="WHN106" s="12"/>
      <c r="WHO106" s="12"/>
      <c r="WHP106" s="12"/>
      <c r="WHQ106" s="12"/>
      <c r="WHR106" s="12"/>
      <c r="WHS106" s="12"/>
      <c r="WHT106" s="12"/>
      <c r="WHU106" s="12"/>
      <c r="WHV106" s="12"/>
      <c r="WHW106" s="12"/>
      <c r="WHX106" s="12"/>
      <c r="WHY106" s="12"/>
      <c r="WHZ106" s="12"/>
      <c r="WIA106" s="12"/>
      <c r="WIB106" s="12"/>
      <c r="WIC106" s="12"/>
      <c r="WID106" s="12"/>
      <c r="WIE106" s="12"/>
      <c r="WIF106" s="12"/>
      <c r="WIG106" s="12"/>
      <c r="WIH106" s="12"/>
      <c r="WII106" s="12"/>
      <c r="WIJ106" s="12"/>
      <c r="WIK106" s="12"/>
      <c r="WIL106" s="12"/>
      <c r="WIM106" s="12"/>
      <c r="WIN106" s="12"/>
      <c r="WIO106" s="12"/>
      <c r="WIP106" s="12"/>
      <c r="WIQ106" s="12"/>
      <c r="WIR106" s="12"/>
      <c r="WIS106" s="12"/>
      <c r="WIT106" s="12"/>
      <c r="WIU106" s="12"/>
      <c r="WIV106" s="12"/>
      <c r="WIW106" s="12"/>
      <c r="WIX106" s="12"/>
      <c r="WIY106" s="12"/>
      <c r="WIZ106" s="12"/>
      <c r="WJA106" s="12"/>
      <c r="WJB106" s="12"/>
      <c r="WJC106" s="12"/>
      <c r="WJD106" s="12"/>
      <c r="WJE106" s="12"/>
      <c r="WJF106" s="12"/>
      <c r="WJG106" s="12"/>
      <c r="WJH106" s="12"/>
      <c r="WJI106" s="12"/>
      <c r="WJJ106" s="12"/>
      <c r="WJK106" s="12"/>
      <c r="WJL106" s="12"/>
      <c r="WJM106" s="12"/>
      <c r="WJN106" s="12"/>
      <c r="WJO106" s="12"/>
      <c r="WJP106" s="12"/>
      <c r="WJQ106" s="12"/>
      <c r="WJR106" s="12"/>
      <c r="WJS106" s="12"/>
      <c r="WJT106" s="12"/>
      <c r="WJU106" s="12"/>
      <c r="WJV106" s="12"/>
      <c r="WJW106" s="12"/>
      <c r="WJX106" s="12"/>
      <c r="WJY106" s="12"/>
      <c r="WJZ106" s="12"/>
      <c r="WKA106" s="12"/>
      <c r="WKB106" s="12"/>
      <c r="WKC106" s="12"/>
      <c r="WKD106" s="12"/>
      <c r="WKE106" s="12"/>
      <c r="WKF106" s="12"/>
      <c r="WKG106" s="12"/>
      <c r="WKH106" s="12"/>
      <c r="WKI106" s="12"/>
      <c r="WKJ106" s="12"/>
      <c r="WKK106" s="12"/>
      <c r="WKL106" s="12"/>
      <c r="WKM106" s="12"/>
      <c r="WKN106" s="12"/>
      <c r="WKO106" s="12"/>
      <c r="WKP106" s="12"/>
      <c r="WKQ106" s="12"/>
      <c r="WKR106" s="12"/>
      <c r="WKS106" s="12"/>
      <c r="WKT106" s="12"/>
      <c r="WKU106" s="12"/>
      <c r="WKV106" s="12"/>
      <c r="WKW106" s="12"/>
      <c r="WKX106" s="12"/>
      <c r="WKY106" s="12"/>
      <c r="WKZ106" s="12"/>
      <c r="WLA106" s="12"/>
      <c r="WLB106" s="12"/>
      <c r="WLC106" s="12"/>
      <c r="WLD106" s="12"/>
      <c r="WLE106" s="12"/>
      <c r="WLF106" s="12"/>
      <c r="WLG106" s="12"/>
      <c r="WLH106" s="12"/>
      <c r="WLI106" s="12"/>
      <c r="WLJ106" s="12"/>
      <c r="WLK106" s="12"/>
      <c r="WLL106" s="12"/>
      <c r="WLM106" s="12"/>
      <c r="WLN106" s="12"/>
      <c r="WLO106" s="12"/>
      <c r="WLP106" s="12"/>
      <c r="WLQ106" s="12"/>
      <c r="WLR106" s="12"/>
      <c r="WLS106" s="12"/>
      <c r="WLT106" s="12"/>
      <c r="WLU106" s="12"/>
      <c r="WLV106" s="12"/>
      <c r="WLW106" s="12"/>
      <c r="WLX106" s="12"/>
      <c r="WLY106" s="12"/>
      <c r="WLZ106" s="12"/>
      <c r="WMA106" s="12"/>
      <c r="WMB106" s="12"/>
      <c r="WMC106" s="12"/>
      <c r="WMD106" s="12"/>
      <c r="WME106" s="12"/>
      <c r="WMF106" s="12"/>
      <c r="WMG106" s="12"/>
      <c r="WMH106" s="12"/>
      <c r="WMI106" s="12"/>
      <c r="WMJ106" s="12"/>
      <c r="WMK106" s="12"/>
      <c r="WML106" s="12"/>
      <c r="WMM106" s="12"/>
      <c r="WMN106" s="12"/>
      <c r="WMO106" s="12"/>
      <c r="WMP106" s="12"/>
      <c r="WMQ106" s="12"/>
      <c r="WMR106" s="12"/>
      <c r="WMS106" s="12"/>
      <c r="WMT106" s="12"/>
      <c r="WMU106" s="12"/>
      <c r="WMV106" s="12"/>
      <c r="WMW106" s="12"/>
      <c r="WMX106" s="12"/>
      <c r="WMY106" s="12"/>
      <c r="WMZ106" s="12"/>
      <c r="WNA106" s="12"/>
      <c r="WNB106" s="12"/>
      <c r="WNC106" s="12"/>
      <c r="WND106" s="12"/>
      <c r="WNE106" s="12"/>
      <c r="WNF106" s="12"/>
      <c r="WNG106" s="12"/>
      <c r="WNH106" s="12"/>
      <c r="WNI106" s="12"/>
      <c r="WNJ106" s="12"/>
      <c r="WNK106" s="12"/>
      <c r="WNL106" s="12"/>
      <c r="WNM106" s="12"/>
      <c r="WNN106" s="12"/>
      <c r="WNO106" s="12"/>
      <c r="WNP106" s="12"/>
      <c r="WNQ106" s="12"/>
      <c r="WNR106" s="12"/>
      <c r="WNS106" s="12"/>
      <c r="WNT106" s="12"/>
      <c r="WNU106" s="12"/>
      <c r="WNV106" s="12"/>
      <c r="WNW106" s="12"/>
      <c r="WNX106" s="12"/>
      <c r="WNY106" s="12"/>
      <c r="WNZ106" s="12"/>
      <c r="WOA106" s="12"/>
      <c r="WOB106" s="12"/>
      <c r="WOC106" s="12"/>
      <c r="WOD106" s="12"/>
      <c r="WOE106" s="12"/>
      <c r="WOF106" s="12"/>
      <c r="WOG106" s="12"/>
      <c r="WOH106" s="12"/>
      <c r="WOI106" s="12"/>
      <c r="WOJ106" s="12"/>
      <c r="WOK106" s="12"/>
      <c r="WOL106" s="12"/>
      <c r="WOM106" s="12"/>
      <c r="WON106" s="12"/>
      <c r="WOO106" s="12"/>
      <c r="WOP106" s="12"/>
      <c r="WOQ106" s="12"/>
      <c r="WOR106" s="12"/>
      <c r="WOS106" s="12"/>
      <c r="WOT106" s="12"/>
      <c r="WOU106" s="12"/>
      <c r="WOV106" s="12"/>
      <c r="WOW106" s="12"/>
      <c r="WOX106" s="12"/>
      <c r="WOY106" s="12"/>
      <c r="WOZ106" s="12"/>
      <c r="WPA106" s="12"/>
      <c r="WPB106" s="12"/>
      <c r="WPC106" s="12"/>
      <c r="WPD106" s="12"/>
      <c r="WPE106" s="12"/>
      <c r="WPF106" s="12"/>
      <c r="WPG106" s="12"/>
      <c r="WPH106" s="12"/>
      <c r="WPI106" s="12"/>
      <c r="WPJ106" s="12"/>
      <c r="WPK106" s="12"/>
      <c r="WPL106" s="12"/>
      <c r="WPM106" s="12"/>
      <c r="WPN106" s="12"/>
      <c r="WPO106" s="12"/>
      <c r="WPP106" s="12"/>
      <c r="WPQ106" s="12"/>
      <c r="WPR106" s="12"/>
      <c r="WPS106" s="12"/>
      <c r="WPT106" s="12"/>
      <c r="WPU106" s="12"/>
      <c r="WPV106" s="12"/>
      <c r="WPW106" s="12"/>
      <c r="WPX106" s="12"/>
      <c r="WPY106" s="12"/>
      <c r="WPZ106" s="12"/>
      <c r="WQA106" s="12"/>
      <c r="WQB106" s="12"/>
      <c r="WQC106" s="12"/>
      <c r="WQD106" s="12"/>
      <c r="WQE106" s="12"/>
      <c r="WQF106" s="12"/>
      <c r="WQG106" s="12"/>
      <c r="WQH106" s="12"/>
      <c r="WQI106" s="12"/>
      <c r="WQJ106" s="12"/>
      <c r="WQK106" s="12"/>
      <c r="WQL106" s="12"/>
      <c r="WQM106" s="12"/>
      <c r="WQN106" s="12"/>
      <c r="WQO106" s="12"/>
      <c r="WQP106" s="12"/>
      <c r="WQQ106" s="12"/>
      <c r="WQR106" s="12"/>
      <c r="WQS106" s="12"/>
      <c r="WQT106" s="12"/>
      <c r="WQU106" s="12"/>
      <c r="WQV106" s="12"/>
      <c r="WQW106" s="12"/>
      <c r="WQX106" s="12"/>
      <c r="WQY106" s="12"/>
      <c r="WQZ106" s="12"/>
      <c r="WRA106" s="12"/>
      <c r="WRB106" s="12"/>
      <c r="WRC106" s="12"/>
      <c r="WRD106" s="12"/>
      <c r="WRE106" s="12"/>
      <c r="WRF106" s="12"/>
      <c r="WRG106" s="12"/>
      <c r="WRH106" s="12"/>
      <c r="WRI106" s="12"/>
      <c r="WRJ106" s="12"/>
      <c r="WRK106" s="12"/>
      <c r="WRL106" s="12"/>
      <c r="WRM106" s="12"/>
      <c r="WRN106" s="12"/>
      <c r="WRO106" s="12"/>
      <c r="WRP106" s="12"/>
      <c r="WRQ106" s="12"/>
      <c r="WRR106" s="12"/>
      <c r="WRS106" s="12"/>
      <c r="WRT106" s="12"/>
      <c r="WRU106" s="12"/>
      <c r="WRV106" s="12"/>
      <c r="WRW106" s="12"/>
      <c r="WRX106" s="12"/>
      <c r="WRY106" s="12"/>
      <c r="WRZ106" s="12"/>
      <c r="WSA106" s="12"/>
      <c r="WSB106" s="12"/>
      <c r="WSC106" s="12"/>
      <c r="WSD106" s="12"/>
      <c r="WSE106" s="12"/>
      <c r="WSF106" s="12"/>
      <c r="WSG106" s="12"/>
      <c r="WSH106" s="12"/>
      <c r="WSI106" s="12"/>
      <c r="WSJ106" s="12"/>
      <c r="WSK106" s="12"/>
      <c r="WSL106" s="12"/>
      <c r="WSM106" s="12"/>
      <c r="WSN106" s="12"/>
      <c r="WSO106" s="12"/>
      <c r="WSP106" s="12"/>
      <c r="WSQ106" s="12"/>
      <c r="WSR106" s="12"/>
      <c r="WSS106" s="12"/>
      <c r="WST106" s="12"/>
      <c r="WSU106" s="12"/>
      <c r="WSV106" s="12"/>
      <c r="WSW106" s="12"/>
      <c r="WSX106" s="12"/>
      <c r="WSY106" s="12"/>
      <c r="WSZ106" s="12"/>
      <c r="WTA106" s="12"/>
      <c r="WTB106" s="12"/>
      <c r="WTC106" s="12"/>
      <c r="WTD106" s="12"/>
      <c r="WTE106" s="12"/>
      <c r="WTF106" s="12"/>
      <c r="WTG106" s="12"/>
      <c r="WTH106" s="12"/>
      <c r="WTI106" s="12"/>
      <c r="WTJ106" s="12"/>
      <c r="WTK106" s="12"/>
      <c r="WTL106" s="12"/>
      <c r="WTM106" s="12"/>
      <c r="WTN106" s="12"/>
      <c r="WTO106" s="12"/>
      <c r="WTP106" s="12"/>
      <c r="WTQ106" s="12"/>
      <c r="WTR106" s="12"/>
      <c r="WTS106" s="12"/>
      <c r="WTT106" s="12"/>
      <c r="WTU106" s="12"/>
      <c r="WTV106" s="12"/>
      <c r="WTW106" s="12"/>
      <c r="WTX106" s="12"/>
      <c r="WTY106" s="12"/>
      <c r="WTZ106" s="12"/>
      <c r="WUA106" s="12"/>
      <c r="WUB106" s="12"/>
      <c r="WUC106" s="12"/>
      <c r="WUD106" s="12"/>
      <c r="WUE106" s="12"/>
      <c r="WUF106" s="12"/>
      <c r="WUG106" s="12"/>
      <c r="WUH106" s="12"/>
      <c r="WUI106" s="12"/>
      <c r="WUJ106" s="12"/>
      <c r="WUK106" s="12"/>
      <c r="WUL106" s="12"/>
      <c r="WUM106" s="12"/>
      <c r="WUN106" s="12"/>
      <c r="WUO106" s="12"/>
      <c r="WUP106" s="12"/>
      <c r="WUQ106" s="12"/>
      <c r="WUR106" s="12"/>
      <c r="WUS106" s="12"/>
      <c r="WUT106" s="12"/>
      <c r="WUU106" s="12"/>
      <c r="WUV106" s="12"/>
      <c r="WUW106" s="12"/>
      <c r="WUX106" s="12"/>
      <c r="WUY106" s="12"/>
      <c r="WUZ106" s="12"/>
      <c r="WVA106" s="12"/>
      <c r="WVB106" s="12"/>
      <c r="WVC106" s="12"/>
      <c r="WVD106" s="12"/>
      <c r="WVE106" s="12"/>
      <c r="WVF106" s="12"/>
      <c r="WVG106" s="12"/>
      <c r="WVH106" s="12"/>
      <c r="WVI106" s="12"/>
      <c r="WVJ106" s="12"/>
      <c r="WVK106" s="12"/>
      <c r="WVL106" s="12"/>
      <c r="WVM106" s="12"/>
      <c r="WVN106" s="12"/>
      <c r="WVO106" s="12"/>
      <c r="WVP106" s="12"/>
      <c r="WVQ106" s="12"/>
      <c r="WVR106" s="12"/>
      <c r="WVS106" s="12"/>
      <c r="WVT106" s="12"/>
      <c r="WVU106" s="12"/>
      <c r="WVV106" s="12"/>
      <c r="WVW106" s="12"/>
      <c r="WVX106" s="12"/>
      <c r="WVY106" s="12"/>
      <c r="WVZ106" s="12"/>
      <c r="WWA106" s="12"/>
      <c r="WWB106" s="12"/>
      <c r="WWC106" s="12"/>
      <c r="WWD106" s="12"/>
      <c r="WWE106" s="12"/>
      <c r="WWF106" s="12"/>
      <c r="WWG106" s="12"/>
      <c r="WWH106" s="12"/>
      <c r="WWI106" s="12"/>
      <c r="WWJ106" s="12"/>
      <c r="WWK106" s="12"/>
      <c r="WWL106" s="12"/>
      <c r="WWM106" s="12"/>
      <c r="WWN106" s="12"/>
      <c r="WWO106" s="12"/>
      <c r="WWP106" s="12"/>
      <c r="WWQ106" s="12"/>
      <c r="WWR106" s="12"/>
      <c r="WWS106" s="12"/>
      <c r="WWT106" s="12"/>
      <c r="WWU106" s="12"/>
      <c r="WWV106" s="12"/>
      <c r="WWW106" s="12"/>
      <c r="WWX106" s="12"/>
      <c r="WWY106" s="12"/>
      <c r="WWZ106" s="12"/>
      <c r="WXA106" s="12"/>
      <c r="WXB106" s="12"/>
      <c r="WXC106" s="12"/>
      <c r="WXD106" s="12"/>
      <c r="WXE106" s="12"/>
      <c r="WXF106" s="12"/>
      <c r="WXG106" s="12"/>
      <c r="WXH106" s="12"/>
      <c r="WXI106" s="12"/>
      <c r="WXJ106" s="12"/>
      <c r="WXK106" s="12"/>
      <c r="WXL106" s="12"/>
      <c r="WXM106" s="12"/>
      <c r="WXN106" s="12"/>
      <c r="WXO106" s="12"/>
      <c r="WXP106" s="12"/>
      <c r="WXQ106" s="12"/>
      <c r="WXR106" s="12"/>
      <c r="WXS106" s="12"/>
      <c r="WXT106" s="12"/>
      <c r="WXU106" s="12"/>
      <c r="WXV106" s="12"/>
      <c r="WXW106" s="12"/>
      <c r="WXX106" s="12"/>
      <c r="WXY106" s="12"/>
      <c r="WXZ106" s="12"/>
      <c r="WYA106" s="12"/>
      <c r="WYB106" s="12"/>
      <c r="WYC106" s="12"/>
      <c r="WYD106" s="12"/>
      <c r="WYE106" s="12"/>
      <c r="WYF106" s="12"/>
      <c r="WYG106" s="12"/>
      <c r="WYH106" s="12"/>
      <c r="WYI106" s="12"/>
      <c r="WYJ106" s="12"/>
      <c r="WYK106" s="12"/>
      <c r="WYL106" s="12"/>
      <c r="WYM106" s="12"/>
      <c r="WYN106" s="12"/>
      <c r="WYO106" s="12"/>
      <c r="WYP106" s="12"/>
      <c r="WYQ106" s="12"/>
      <c r="WYR106" s="12"/>
      <c r="WYS106" s="12"/>
      <c r="WYT106" s="12"/>
      <c r="WYU106" s="12"/>
      <c r="WYV106" s="12"/>
      <c r="WYW106" s="12"/>
      <c r="WYX106" s="12"/>
      <c r="WYY106" s="12"/>
      <c r="WYZ106" s="12"/>
      <c r="WZA106" s="12"/>
      <c r="WZB106" s="12"/>
      <c r="WZC106" s="12"/>
      <c r="WZD106" s="12"/>
      <c r="WZE106" s="12"/>
      <c r="WZF106" s="12"/>
      <c r="WZG106" s="12"/>
      <c r="WZH106" s="12"/>
      <c r="WZI106" s="12"/>
      <c r="WZJ106" s="12"/>
      <c r="WZK106" s="12"/>
      <c r="WZL106" s="12"/>
      <c r="WZM106" s="12"/>
      <c r="WZN106" s="12"/>
      <c r="WZO106" s="12"/>
      <c r="WZP106" s="12"/>
      <c r="WZQ106" s="12"/>
      <c r="WZR106" s="12"/>
      <c r="WZS106" s="12"/>
      <c r="WZT106" s="12"/>
      <c r="WZU106" s="12"/>
      <c r="WZV106" s="12"/>
      <c r="WZW106" s="12"/>
      <c r="WZX106" s="12"/>
      <c r="WZY106" s="12"/>
      <c r="WZZ106" s="12"/>
      <c r="XAA106" s="12"/>
      <c r="XAB106" s="12"/>
      <c r="XAC106" s="12"/>
      <c r="XAD106" s="12"/>
      <c r="XAE106" s="12"/>
      <c r="XAF106" s="12"/>
      <c r="XAG106" s="12"/>
      <c r="XAH106" s="12"/>
      <c r="XAI106" s="12"/>
      <c r="XAJ106" s="12"/>
      <c r="XAK106" s="12"/>
      <c r="XAL106" s="12"/>
      <c r="XAM106" s="12"/>
      <c r="XAN106" s="12"/>
      <c r="XAO106" s="12"/>
      <c r="XAP106" s="12"/>
      <c r="XAQ106" s="12"/>
      <c r="XAR106" s="12"/>
      <c r="XAS106" s="12"/>
      <c r="XAT106" s="12"/>
      <c r="XAU106" s="12"/>
      <c r="XAV106" s="12"/>
      <c r="XAW106" s="12"/>
      <c r="XAX106" s="12"/>
      <c r="XAY106" s="12"/>
      <c r="XAZ106" s="12"/>
      <c r="XBA106" s="12"/>
      <c r="XBB106" s="12"/>
      <c r="XBC106" s="12"/>
      <c r="XBD106" s="12"/>
      <c r="XBE106" s="12"/>
      <c r="XBF106" s="12"/>
      <c r="XBG106" s="12"/>
      <c r="XBH106" s="12"/>
      <c r="XBI106" s="12"/>
      <c r="XBJ106" s="12"/>
      <c r="XBK106" s="12"/>
      <c r="XBL106" s="12"/>
      <c r="XBM106" s="12"/>
      <c r="XBN106" s="12"/>
      <c r="XBO106" s="12"/>
      <c r="XBP106" s="12"/>
      <c r="XBQ106" s="12"/>
      <c r="XBR106" s="12"/>
      <c r="XBS106" s="12"/>
      <c r="XBT106" s="12"/>
      <c r="XBU106" s="12"/>
      <c r="XBV106" s="12"/>
      <c r="XBW106" s="12"/>
      <c r="XBX106" s="12"/>
      <c r="XBY106" s="12"/>
      <c r="XBZ106" s="12"/>
      <c r="XCA106" s="12"/>
      <c r="XCB106" s="12"/>
      <c r="XCC106" s="12"/>
      <c r="XCD106" s="12"/>
      <c r="XCE106" s="12"/>
      <c r="XCF106" s="12"/>
      <c r="XCG106" s="12"/>
      <c r="XCH106" s="12"/>
      <c r="XCI106" s="12"/>
      <c r="XCJ106" s="12"/>
      <c r="XCK106" s="12"/>
      <c r="XCL106" s="12"/>
      <c r="XCM106" s="12"/>
      <c r="XCN106" s="12"/>
      <c r="XCO106" s="12"/>
      <c r="XCP106" s="12"/>
      <c r="XCQ106" s="12"/>
      <c r="XCR106" s="12"/>
      <c r="XCS106" s="12"/>
      <c r="XCT106" s="12"/>
      <c r="XCU106" s="12"/>
      <c r="XCV106" s="12"/>
      <c r="XCW106" s="12"/>
      <c r="XCX106" s="12"/>
      <c r="XCY106" s="12"/>
      <c r="XCZ106" s="12"/>
      <c r="XDA106" s="12"/>
      <c r="XDB106" s="12"/>
      <c r="XDC106" s="12"/>
      <c r="XDD106" s="12"/>
      <c r="XDE106" s="12"/>
      <c r="XDF106" s="12"/>
      <c r="XDG106" s="12"/>
      <c r="XDH106" s="12"/>
      <c r="XDI106" s="12"/>
      <c r="XDJ106" s="12"/>
      <c r="XDK106" s="12"/>
      <c r="XDL106" s="12"/>
      <c r="XDM106" s="12"/>
      <c r="XDN106" s="12"/>
      <c r="XDO106" s="12"/>
      <c r="XDP106" s="12"/>
      <c r="XDQ106" s="12"/>
      <c r="XDR106" s="12"/>
      <c r="XDS106" s="12"/>
      <c r="XDT106" s="12"/>
      <c r="XDU106" s="12"/>
      <c r="XDV106" s="12"/>
      <c r="XDW106" s="12"/>
      <c r="XDX106" s="12"/>
      <c r="XDY106" s="12"/>
      <c r="XDZ106" s="12"/>
      <c r="XEA106" s="12"/>
      <c r="XEB106" s="12"/>
      <c r="XEC106" s="12"/>
      <c r="XED106" s="12"/>
      <c r="XEE106" s="12"/>
      <c r="XEF106" s="12"/>
      <c r="XEG106" s="12"/>
      <c r="XEH106" s="12"/>
      <c r="XEI106" s="12"/>
      <c r="XEJ106" s="12"/>
      <c r="XEK106" s="12"/>
      <c r="XEL106" s="12"/>
      <c r="XEM106" s="12"/>
      <c r="XEN106" s="12"/>
      <c r="XEO106" s="12"/>
      <c r="XEP106" s="12"/>
      <c r="XEQ106" s="12"/>
      <c r="XER106" s="12"/>
      <c r="XES106" s="12"/>
      <c r="XET106" s="12"/>
      <c r="XEU106" s="12"/>
      <c r="XEV106" s="12"/>
      <c r="XEW106" s="12"/>
      <c r="XEX106" s="12"/>
      <c r="XEY106" s="12"/>
      <c r="XEZ106" s="12"/>
      <c r="XFA106" s="12"/>
      <c r="XFB106" s="740"/>
      <c r="XFC106" s="740"/>
      <c r="XFD106" s="740"/>
    </row>
    <row r="107" spans="1:16384" ht="15.75">
      <c r="B107" s="719" t="s">
        <v>208</v>
      </c>
      <c r="C107" s="719" t="s">
        <v>715</v>
      </c>
      <c r="D107" s="719" t="s">
        <v>14</v>
      </c>
      <c r="E107" s="719" t="s">
        <v>689</v>
      </c>
      <c r="F107" s="719" t="s">
        <v>29</v>
      </c>
      <c r="G107" s="719" t="s">
        <v>694</v>
      </c>
      <c r="H107" s="719">
        <v>2014</v>
      </c>
      <c r="I107" s="634" t="s">
        <v>580</v>
      </c>
      <c r="J107" s="634" t="s">
        <v>595</v>
      </c>
      <c r="K107" s="728"/>
      <c r="L107" s="680">
        <v>0</v>
      </c>
      <c r="M107" s="680">
        <v>0</v>
      </c>
      <c r="N107" s="680">
        <v>0</v>
      </c>
      <c r="O107" s="680">
        <v>8.4207162350000004</v>
      </c>
      <c r="P107" s="680">
        <v>8.2087333499999993</v>
      </c>
      <c r="Q107" s="680">
        <v>7.4882234670000001</v>
      </c>
      <c r="R107" s="680">
        <v>7.1651798529999997</v>
      </c>
      <c r="S107" s="680">
        <v>6.9208469480000003</v>
      </c>
      <c r="T107" s="680">
        <v>6.9208469480000003</v>
      </c>
      <c r="U107" s="680">
        <v>6.641216826</v>
      </c>
      <c r="V107" s="680">
        <v>6.641216826</v>
      </c>
      <c r="W107" s="680">
        <v>3.685998552</v>
      </c>
      <c r="X107" s="680">
        <v>3.5553985460000002</v>
      </c>
      <c r="Y107" s="680">
        <v>3.474799886</v>
      </c>
      <c r="Z107" s="680">
        <v>3.474799886</v>
      </c>
      <c r="AA107" s="680">
        <v>3.474799886</v>
      </c>
      <c r="AB107" s="680">
        <v>3.474799886</v>
      </c>
      <c r="AC107" s="680">
        <v>0.60130000900000002</v>
      </c>
      <c r="AD107" s="680">
        <v>0.60130000900000002</v>
      </c>
      <c r="AE107" s="680">
        <v>0.60130000900000002</v>
      </c>
      <c r="AF107" s="680">
        <v>0.60130000900000002</v>
      </c>
      <c r="AG107" s="680">
        <v>0.60130000900000002</v>
      </c>
      <c r="AH107" s="680">
        <v>0.60130000900000002</v>
      </c>
      <c r="AI107" s="680">
        <v>0.60130000900000002</v>
      </c>
      <c r="AJ107" s="680">
        <v>0</v>
      </c>
      <c r="AK107" s="680">
        <v>0</v>
      </c>
      <c r="AL107" s="680">
        <v>0</v>
      </c>
      <c r="AM107" s="680">
        <v>0</v>
      </c>
      <c r="AN107" s="680">
        <v>0</v>
      </c>
      <c r="AO107" s="680">
        <v>0</v>
      </c>
      <c r="AP107" s="728"/>
      <c r="AQ107" s="680">
        <v>0</v>
      </c>
      <c r="AR107" s="680">
        <v>0</v>
      </c>
      <c r="AS107" s="680">
        <v>0</v>
      </c>
      <c r="AT107" s="680">
        <v>121101.6655</v>
      </c>
      <c r="AU107" s="680">
        <v>117009.086</v>
      </c>
      <c r="AV107" s="680">
        <v>103137.0088</v>
      </c>
      <c r="AW107" s="680">
        <v>96935.970490000007</v>
      </c>
      <c r="AX107" s="680">
        <v>92252.922550000003</v>
      </c>
      <c r="AY107" s="680">
        <v>92252.922550000003</v>
      </c>
      <c r="AZ107" s="680">
        <v>86888.589529999997</v>
      </c>
      <c r="BA107" s="680">
        <v>86888.589529999997</v>
      </c>
      <c r="BB107" s="680">
        <v>29957.887149999999</v>
      </c>
      <c r="BC107" s="680">
        <v>29835.887149999999</v>
      </c>
      <c r="BD107" s="680">
        <v>28056</v>
      </c>
      <c r="BE107" s="680">
        <v>28056</v>
      </c>
      <c r="BF107" s="680">
        <v>28056</v>
      </c>
      <c r="BG107" s="680">
        <v>28056</v>
      </c>
      <c r="BH107" s="680">
        <v>4431</v>
      </c>
      <c r="BI107" s="680">
        <v>4431</v>
      </c>
      <c r="BJ107" s="680">
        <v>4431</v>
      </c>
      <c r="BK107" s="680">
        <v>4431</v>
      </c>
      <c r="BL107" s="680">
        <v>4431</v>
      </c>
      <c r="BM107" s="680">
        <v>4431</v>
      </c>
      <c r="BN107" s="680">
        <v>4431</v>
      </c>
      <c r="BO107" s="680">
        <v>0</v>
      </c>
      <c r="BP107" s="680">
        <v>0</v>
      </c>
      <c r="BQ107" s="680">
        <v>0</v>
      </c>
      <c r="BR107" s="680">
        <v>0</v>
      </c>
      <c r="BS107" s="680">
        <v>0</v>
      </c>
      <c r="BT107" s="680">
        <v>0</v>
      </c>
      <c r="BU107" s="163"/>
    </row>
    <row r="108" spans="1:16384" s="720" customFormat="1" ht="15.75" thickBot="1">
      <c r="A108" s="725"/>
      <c r="B108" s="719" t="s">
        <v>208</v>
      </c>
      <c r="C108" s="719" t="s">
        <v>693</v>
      </c>
      <c r="D108" s="719" t="s">
        <v>3</v>
      </c>
      <c r="E108" s="728" t="s">
        <v>689</v>
      </c>
      <c r="F108" s="773" t="s">
        <v>29</v>
      </c>
      <c r="G108" s="773" t="s">
        <v>695</v>
      </c>
      <c r="H108" s="729">
        <v>2013</v>
      </c>
      <c r="I108" s="737" t="s">
        <v>580</v>
      </c>
      <c r="J108" s="737" t="s">
        <v>588</v>
      </c>
      <c r="K108" s="729"/>
      <c r="L108" s="680">
        <v>0</v>
      </c>
      <c r="M108" s="680">
        <v>0</v>
      </c>
      <c r="N108" s="680">
        <v>21.166127298999999</v>
      </c>
      <c r="O108" s="680">
        <v>21.166127298999999</v>
      </c>
      <c r="P108" s="680">
        <v>21.166127298999999</v>
      </c>
      <c r="Q108" s="680">
        <v>21.166127298999999</v>
      </c>
      <c r="R108" s="680">
        <v>21.166127298999999</v>
      </c>
      <c r="S108" s="680">
        <v>21.166127298999999</v>
      </c>
      <c r="T108" s="680">
        <v>21.166127298999999</v>
      </c>
      <c r="U108" s="680">
        <v>21.166127298999999</v>
      </c>
      <c r="V108" s="680">
        <v>21.166127298999999</v>
      </c>
      <c r="W108" s="680">
        <v>21.166127298999999</v>
      </c>
      <c r="X108" s="680">
        <v>21.166127298999999</v>
      </c>
      <c r="Y108" s="680">
        <v>21.166127298999999</v>
      </c>
      <c r="Z108" s="680">
        <v>21.166127298999999</v>
      </c>
      <c r="AA108" s="680">
        <v>21.166127298999999</v>
      </c>
      <c r="AB108" s="680">
        <v>21.166127298999999</v>
      </c>
      <c r="AC108" s="680">
        <v>21.166127298999999</v>
      </c>
      <c r="AD108" s="680">
        <v>21.166127298999999</v>
      </c>
      <c r="AE108" s="680">
        <v>21.166127298999999</v>
      </c>
      <c r="AF108" s="680">
        <v>16.302092649999999</v>
      </c>
      <c r="AG108" s="680">
        <v>0</v>
      </c>
      <c r="AH108" s="680">
        <v>0</v>
      </c>
      <c r="AI108" s="680">
        <v>0</v>
      </c>
      <c r="AJ108" s="680">
        <v>0</v>
      </c>
      <c r="AK108" s="680">
        <v>0</v>
      </c>
      <c r="AL108" s="680">
        <v>0</v>
      </c>
      <c r="AM108" s="680">
        <v>0</v>
      </c>
      <c r="AN108" s="680">
        <v>0</v>
      </c>
      <c r="AO108" s="680">
        <v>0</v>
      </c>
      <c r="AP108" s="729"/>
      <c r="AQ108" s="680">
        <v>0</v>
      </c>
      <c r="AR108" s="680">
        <v>0</v>
      </c>
      <c r="AS108" s="680">
        <v>36003.928435200003</v>
      </c>
      <c r="AT108" s="680">
        <v>36003.928435200003</v>
      </c>
      <c r="AU108" s="680">
        <v>36003.928435200003</v>
      </c>
      <c r="AV108" s="680">
        <v>36003.928435200003</v>
      </c>
      <c r="AW108" s="680">
        <v>36003.928435200003</v>
      </c>
      <c r="AX108" s="680">
        <v>36003.928435200003</v>
      </c>
      <c r="AY108" s="680">
        <v>36003.928435200003</v>
      </c>
      <c r="AZ108" s="680">
        <v>36003.928435200003</v>
      </c>
      <c r="BA108" s="680">
        <v>36003.928435200003</v>
      </c>
      <c r="BB108" s="680">
        <v>36003.928435200003</v>
      </c>
      <c r="BC108" s="680">
        <v>36003.928435200003</v>
      </c>
      <c r="BD108" s="680">
        <v>36003.928435200003</v>
      </c>
      <c r="BE108" s="680">
        <v>36003.928435200003</v>
      </c>
      <c r="BF108" s="680">
        <v>36003.928435200003</v>
      </c>
      <c r="BG108" s="680">
        <v>36003.928435200003</v>
      </c>
      <c r="BH108" s="680">
        <v>36003.928435200003</v>
      </c>
      <c r="BI108" s="680">
        <v>36003.928435200003</v>
      </c>
      <c r="BJ108" s="680">
        <v>36003.928435200003</v>
      </c>
      <c r="BK108" s="680">
        <v>31654.24395</v>
      </c>
      <c r="BL108" s="680">
        <v>0</v>
      </c>
      <c r="BM108" s="680">
        <v>0</v>
      </c>
      <c r="BN108" s="680">
        <v>0</v>
      </c>
      <c r="BO108" s="680">
        <v>0</v>
      </c>
      <c r="BP108" s="680">
        <v>0</v>
      </c>
      <c r="BQ108" s="680">
        <v>0</v>
      </c>
      <c r="BR108" s="680">
        <v>0</v>
      </c>
      <c r="BS108" s="680">
        <v>0</v>
      </c>
      <c r="BT108" s="680">
        <v>0</v>
      </c>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12"/>
      <c r="OI108" s="12"/>
      <c r="OJ108" s="12"/>
      <c r="OK108" s="12"/>
      <c r="OL108" s="12"/>
      <c r="OM108" s="12"/>
      <c r="ON108" s="12"/>
      <c r="OO108" s="12"/>
      <c r="OP108" s="12"/>
      <c r="OQ108" s="12"/>
      <c r="OR108" s="12"/>
      <c r="OS108" s="12"/>
      <c r="OT108" s="12"/>
      <c r="OU108" s="12"/>
      <c r="OV108" s="12"/>
      <c r="OW108" s="12"/>
      <c r="OX108" s="12"/>
      <c r="OY108" s="12"/>
      <c r="OZ108" s="12"/>
      <c r="PA108" s="12"/>
      <c r="PB108" s="12"/>
      <c r="PC108" s="12"/>
      <c r="PD108" s="12"/>
      <c r="PE108" s="12"/>
      <c r="PF108" s="12"/>
      <c r="PG108" s="12"/>
      <c r="PH108" s="12"/>
      <c r="PI108" s="12"/>
      <c r="PJ108" s="12"/>
      <c r="PK108" s="12"/>
      <c r="PL108" s="12"/>
      <c r="PM108" s="12"/>
      <c r="PN108" s="12"/>
      <c r="PO108" s="12"/>
      <c r="PP108" s="12"/>
      <c r="PQ108" s="12"/>
      <c r="PR108" s="12"/>
      <c r="PS108" s="12"/>
      <c r="PT108" s="12"/>
      <c r="PU108" s="12"/>
      <c r="PV108" s="12"/>
      <c r="PW108" s="12"/>
      <c r="PX108" s="12"/>
      <c r="PY108" s="12"/>
      <c r="PZ108" s="12"/>
      <c r="QA108" s="12"/>
      <c r="QB108" s="12"/>
      <c r="QC108" s="12"/>
      <c r="QD108" s="12"/>
      <c r="QE108" s="12"/>
      <c r="QF108" s="12"/>
      <c r="QG108" s="12"/>
      <c r="QH108" s="12"/>
      <c r="QI108" s="12"/>
      <c r="QJ108" s="12"/>
      <c r="QK108" s="12"/>
      <c r="QL108" s="12"/>
      <c r="QM108" s="12"/>
      <c r="QN108" s="12"/>
      <c r="QO108" s="12"/>
      <c r="QP108" s="12"/>
      <c r="QQ108" s="12"/>
      <c r="QR108" s="12"/>
      <c r="QS108" s="12"/>
      <c r="QT108" s="12"/>
      <c r="QU108" s="12"/>
      <c r="QV108" s="12"/>
      <c r="QW108" s="12"/>
      <c r="QX108" s="12"/>
      <c r="QY108" s="12"/>
      <c r="QZ108" s="12"/>
      <c r="RA108" s="12"/>
      <c r="RB108" s="12"/>
      <c r="RC108" s="12"/>
      <c r="RD108" s="12"/>
      <c r="RE108" s="12"/>
      <c r="RF108" s="12"/>
      <c r="RG108" s="12"/>
      <c r="RH108" s="12"/>
      <c r="RI108" s="12"/>
      <c r="RJ108" s="12"/>
      <c r="RK108" s="12"/>
      <c r="RL108" s="12"/>
      <c r="RM108" s="12"/>
      <c r="RN108" s="12"/>
      <c r="RO108" s="12"/>
      <c r="RP108" s="12"/>
      <c r="RQ108" s="12"/>
      <c r="RR108" s="12"/>
      <c r="RS108" s="12"/>
      <c r="RT108" s="12"/>
      <c r="RU108" s="12"/>
      <c r="RV108" s="12"/>
      <c r="RW108" s="12"/>
      <c r="RX108" s="12"/>
      <c r="RY108" s="12"/>
      <c r="RZ108" s="12"/>
      <c r="SA108" s="12"/>
      <c r="SB108" s="12"/>
      <c r="SC108" s="12"/>
      <c r="SD108" s="12"/>
      <c r="SE108" s="12"/>
      <c r="SF108" s="12"/>
      <c r="SG108" s="12"/>
      <c r="SH108" s="12"/>
      <c r="SI108" s="12"/>
      <c r="SJ108" s="12"/>
      <c r="SK108" s="12"/>
      <c r="SL108" s="12"/>
      <c r="SM108" s="12"/>
      <c r="SN108" s="12"/>
      <c r="SO108" s="12"/>
      <c r="SP108" s="12"/>
      <c r="SQ108" s="12"/>
      <c r="SR108" s="12"/>
      <c r="SS108" s="12"/>
      <c r="ST108" s="12"/>
      <c r="SU108" s="12"/>
      <c r="SV108" s="12"/>
      <c r="SW108" s="12"/>
      <c r="SX108" s="12"/>
      <c r="SY108" s="12"/>
      <c r="SZ108" s="12"/>
      <c r="TA108" s="12"/>
      <c r="TB108" s="12"/>
      <c r="TC108" s="12"/>
      <c r="TD108" s="12"/>
      <c r="TE108" s="12"/>
      <c r="TF108" s="12"/>
      <c r="TG108" s="12"/>
      <c r="TH108" s="12"/>
      <c r="TI108" s="12"/>
      <c r="TJ108" s="12"/>
      <c r="TK108" s="12"/>
      <c r="TL108" s="12"/>
      <c r="TM108" s="12"/>
      <c r="TN108" s="12"/>
      <c r="TO108" s="12"/>
      <c r="TP108" s="12"/>
      <c r="TQ108" s="12"/>
      <c r="TR108" s="12"/>
      <c r="TS108" s="12"/>
      <c r="TT108" s="12"/>
      <c r="TU108" s="12"/>
      <c r="TV108" s="12"/>
      <c r="TW108" s="12"/>
      <c r="TX108" s="12"/>
      <c r="TY108" s="12"/>
      <c r="TZ108" s="12"/>
      <c r="UA108" s="12"/>
      <c r="UB108" s="12"/>
      <c r="UC108" s="12"/>
      <c r="UD108" s="12"/>
      <c r="UE108" s="12"/>
      <c r="UF108" s="12"/>
      <c r="UG108" s="12"/>
      <c r="UH108" s="12"/>
      <c r="UI108" s="12"/>
      <c r="UJ108" s="12"/>
      <c r="UK108" s="12"/>
      <c r="UL108" s="12"/>
      <c r="UM108" s="12"/>
      <c r="UN108" s="12"/>
      <c r="UO108" s="12"/>
      <c r="UP108" s="12"/>
      <c r="UQ108" s="12"/>
      <c r="UR108" s="12"/>
      <c r="US108" s="12"/>
      <c r="UT108" s="12"/>
      <c r="UU108" s="12"/>
      <c r="UV108" s="12"/>
      <c r="UW108" s="12"/>
      <c r="UX108" s="12"/>
      <c r="UY108" s="12"/>
      <c r="UZ108" s="12"/>
      <c r="VA108" s="12"/>
      <c r="VB108" s="12"/>
      <c r="VC108" s="12"/>
      <c r="VD108" s="12"/>
      <c r="VE108" s="12"/>
      <c r="VF108" s="12"/>
      <c r="VG108" s="12"/>
      <c r="VH108" s="12"/>
      <c r="VI108" s="12"/>
      <c r="VJ108" s="12"/>
      <c r="VK108" s="12"/>
      <c r="VL108" s="12"/>
      <c r="VM108" s="12"/>
      <c r="VN108" s="12"/>
      <c r="VO108" s="12"/>
      <c r="VP108" s="12"/>
      <c r="VQ108" s="12"/>
      <c r="VR108" s="12"/>
      <c r="VS108" s="12"/>
      <c r="VT108" s="12"/>
      <c r="VU108" s="12"/>
      <c r="VV108" s="12"/>
      <c r="VW108" s="12"/>
      <c r="VX108" s="12"/>
      <c r="VY108" s="12"/>
      <c r="VZ108" s="12"/>
      <c r="WA108" s="12"/>
      <c r="WB108" s="12"/>
      <c r="WC108" s="12"/>
      <c r="WD108" s="12"/>
      <c r="WE108" s="12"/>
      <c r="WF108" s="12"/>
      <c r="WG108" s="12"/>
      <c r="WH108" s="12"/>
      <c r="WI108" s="12"/>
      <c r="WJ108" s="12"/>
      <c r="WK108" s="12"/>
      <c r="WL108" s="12"/>
      <c r="WM108" s="12"/>
      <c r="WN108" s="12"/>
      <c r="WO108" s="12"/>
      <c r="WP108" s="12"/>
      <c r="WQ108" s="12"/>
      <c r="WR108" s="12"/>
      <c r="WS108" s="12"/>
      <c r="WT108" s="12"/>
      <c r="WU108" s="12"/>
      <c r="WV108" s="12"/>
      <c r="WW108" s="12"/>
      <c r="WX108" s="12"/>
      <c r="WY108" s="12"/>
      <c r="WZ108" s="12"/>
      <c r="XA108" s="12"/>
      <c r="XB108" s="12"/>
      <c r="XC108" s="12"/>
      <c r="XD108" s="12"/>
      <c r="XE108" s="12"/>
      <c r="XF108" s="12"/>
      <c r="XG108" s="12"/>
      <c r="XH108" s="12"/>
      <c r="XI108" s="12"/>
      <c r="XJ108" s="12"/>
      <c r="XK108" s="12"/>
      <c r="XL108" s="12"/>
      <c r="XM108" s="12"/>
      <c r="XN108" s="12"/>
      <c r="XO108" s="12"/>
      <c r="XP108" s="12"/>
      <c r="XQ108" s="12"/>
      <c r="XR108" s="12"/>
      <c r="XS108" s="12"/>
      <c r="XT108" s="12"/>
      <c r="XU108" s="12"/>
      <c r="XV108" s="12"/>
      <c r="XW108" s="12"/>
      <c r="XX108" s="12"/>
      <c r="XY108" s="12"/>
      <c r="XZ108" s="12"/>
      <c r="YA108" s="12"/>
      <c r="YB108" s="12"/>
      <c r="YC108" s="12"/>
      <c r="YD108" s="12"/>
      <c r="YE108" s="12"/>
      <c r="YF108" s="12"/>
      <c r="YG108" s="12"/>
      <c r="YH108" s="12"/>
      <c r="YI108" s="12"/>
      <c r="YJ108" s="12"/>
      <c r="YK108" s="12"/>
      <c r="YL108" s="12"/>
      <c r="YM108" s="12"/>
      <c r="YN108" s="12"/>
      <c r="YO108" s="12"/>
      <c r="YP108" s="12"/>
      <c r="YQ108" s="12"/>
      <c r="YR108" s="12"/>
      <c r="YS108" s="12"/>
      <c r="YT108" s="12"/>
      <c r="YU108" s="12"/>
      <c r="YV108" s="12"/>
      <c r="YW108" s="12"/>
      <c r="YX108" s="12"/>
      <c r="YY108" s="12"/>
      <c r="YZ108" s="12"/>
      <c r="ZA108" s="12"/>
      <c r="ZB108" s="12"/>
      <c r="ZC108" s="12"/>
      <c r="ZD108" s="12"/>
      <c r="ZE108" s="12"/>
      <c r="ZF108" s="12"/>
      <c r="ZG108" s="12"/>
      <c r="ZH108" s="12"/>
      <c r="ZI108" s="12"/>
      <c r="ZJ108" s="12"/>
      <c r="ZK108" s="12"/>
      <c r="ZL108" s="12"/>
      <c r="ZM108" s="12"/>
      <c r="ZN108" s="12"/>
      <c r="ZO108" s="12"/>
      <c r="ZP108" s="12"/>
      <c r="ZQ108" s="12"/>
      <c r="ZR108" s="12"/>
      <c r="ZS108" s="12"/>
      <c r="ZT108" s="12"/>
      <c r="ZU108" s="12"/>
      <c r="ZV108" s="12"/>
      <c r="ZW108" s="12"/>
      <c r="ZX108" s="12"/>
      <c r="ZY108" s="12"/>
      <c r="ZZ108" s="12"/>
      <c r="AAA108" s="12"/>
      <c r="AAB108" s="12"/>
      <c r="AAC108" s="12"/>
      <c r="AAD108" s="12"/>
      <c r="AAE108" s="12"/>
      <c r="AAF108" s="12"/>
      <c r="AAG108" s="12"/>
      <c r="AAH108" s="12"/>
      <c r="AAI108" s="12"/>
      <c r="AAJ108" s="12"/>
      <c r="AAK108" s="12"/>
      <c r="AAL108" s="12"/>
      <c r="AAM108" s="12"/>
      <c r="AAN108" s="12"/>
      <c r="AAO108" s="12"/>
      <c r="AAP108" s="12"/>
      <c r="AAQ108" s="12"/>
      <c r="AAR108" s="12"/>
      <c r="AAS108" s="12"/>
      <c r="AAT108" s="12"/>
      <c r="AAU108" s="12"/>
      <c r="AAV108" s="12"/>
      <c r="AAW108" s="12"/>
      <c r="AAX108" s="12"/>
      <c r="AAY108" s="12"/>
      <c r="AAZ108" s="12"/>
      <c r="ABA108" s="12"/>
      <c r="ABB108" s="12"/>
      <c r="ABC108" s="12"/>
      <c r="ABD108" s="12"/>
      <c r="ABE108" s="12"/>
      <c r="ABF108" s="12"/>
      <c r="ABG108" s="12"/>
      <c r="ABH108" s="12"/>
      <c r="ABI108" s="12"/>
      <c r="ABJ108" s="12"/>
      <c r="ABK108" s="12"/>
      <c r="ABL108" s="12"/>
      <c r="ABM108" s="12"/>
      <c r="ABN108" s="12"/>
      <c r="ABO108" s="12"/>
      <c r="ABP108" s="12"/>
      <c r="ABQ108" s="12"/>
      <c r="ABR108" s="12"/>
      <c r="ABS108" s="12"/>
      <c r="ABT108" s="12"/>
      <c r="ABU108" s="12"/>
      <c r="ABV108" s="12"/>
      <c r="ABW108" s="12"/>
      <c r="ABX108" s="12"/>
      <c r="ABY108" s="12"/>
      <c r="ABZ108" s="12"/>
      <c r="ACA108" s="12"/>
      <c r="ACB108" s="12"/>
      <c r="ACC108" s="12"/>
      <c r="ACD108" s="12"/>
      <c r="ACE108" s="12"/>
      <c r="ACF108" s="12"/>
      <c r="ACG108" s="12"/>
      <c r="ACH108" s="12"/>
      <c r="ACI108" s="12"/>
      <c r="ACJ108" s="12"/>
      <c r="ACK108" s="12"/>
      <c r="ACL108" s="12"/>
      <c r="ACM108" s="12"/>
      <c r="ACN108" s="12"/>
      <c r="ACO108" s="12"/>
      <c r="ACP108" s="12"/>
      <c r="ACQ108" s="12"/>
      <c r="ACR108" s="12"/>
      <c r="ACS108" s="12"/>
      <c r="ACT108" s="12"/>
      <c r="ACU108" s="12"/>
      <c r="ACV108" s="12"/>
      <c r="ACW108" s="12"/>
      <c r="ACX108" s="12"/>
      <c r="ACY108" s="12"/>
      <c r="ACZ108" s="12"/>
      <c r="ADA108" s="12"/>
      <c r="ADB108" s="12"/>
      <c r="ADC108" s="12"/>
      <c r="ADD108" s="12"/>
      <c r="ADE108" s="12"/>
      <c r="ADF108" s="12"/>
      <c r="ADG108" s="12"/>
      <c r="ADH108" s="12"/>
      <c r="ADI108" s="12"/>
      <c r="ADJ108" s="12"/>
      <c r="ADK108" s="12"/>
      <c r="ADL108" s="12"/>
      <c r="ADM108" s="12"/>
      <c r="ADN108" s="12"/>
      <c r="ADO108" s="12"/>
      <c r="ADP108" s="12"/>
      <c r="ADQ108" s="12"/>
      <c r="ADR108" s="12"/>
      <c r="ADS108" s="12"/>
      <c r="ADT108" s="12"/>
      <c r="ADU108" s="12"/>
      <c r="ADV108" s="12"/>
      <c r="ADW108" s="12"/>
      <c r="ADX108" s="12"/>
      <c r="ADY108" s="12"/>
      <c r="ADZ108" s="12"/>
      <c r="AEA108" s="12"/>
      <c r="AEB108" s="12"/>
      <c r="AEC108" s="12"/>
      <c r="AED108" s="12"/>
      <c r="AEE108" s="12"/>
      <c r="AEF108" s="12"/>
      <c r="AEG108" s="12"/>
      <c r="AEH108" s="12"/>
      <c r="AEI108" s="12"/>
      <c r="AEJ108" s="12"/>
      <c r="AEK108" s="12"/>
      <c r="AEL108" s="12"/>
      <c r="AEM108" s="12"/>
      <c r="AEN108" s="12"/>
      <c r="AEO108" s="12"/>
      <c r="AEP108" s="12"/>
      <c r="AEQ108" s="12"/>
      <c r="AER108" s="12"/>
      <c r="AES108" s="12"/>
      <c r="AET108" s="12"/>
      <c r="AEU108" s="12"/>
      <c r="AEV108" s="12"/>
      <c r="AEW108" s="12"/>
      <c r="AEX108" s="12"/>
      <c r="AEY108" s="12"/>
      <c r="AEZ108" s="12"/>
      <c r="AFA108" s="12"/>
      <c r="AFB108" s="12"/>
      <c r="AFC108" s="12"/>
      <c r="AFD108" s="12"/>
      <c r="AFE108" s="12"/>
      <c r="AFF108" s="12"/>
      <c r="AFG108" s="12"/>
      <c r="AFH108" s="12"/>
      <c r="AFI108" s="12"/>
      <c r="AFJ108" s="12"/>
      <c r="AFK108" s="12"/>
      <c r="AFL108" s="12"/>
      <c r="AFM108" s="12"/>
      <c r="AFN108" s="12"/>
      <c r="AFO108" s="12"/>
      <c r="AFP108" s="12"/>
      <c r="AFQ108" s="12"/>
      <c r="AFR108" s="12"/>
      <c r="AFS108" s="12"/>
      <c r="AFT108" s="12"/>
      <c r="AFU108" s="12"/>
      <c r="AFV108" s="12"/>
      <c r="AFW108" s="12"/>
      <c r="AFX108" s="12"/>
      <c r="AFY108" s="12"/>
      <c r="AFZ108" s="12"/>
      <c r="AGA108" s="12"/>
      <c r="AGB108" s="12"/>
      <c r="AGC108" s="12"/>
      <c r="AGD108" s="12"/>
      <c r="AGE108" s="12"/>
      <c r="AGF108" s="12"/>
      <c r="AGG108" s="12"/>
      <c r="AGH108" s="12"/>
      <c r="AGI108" s="12"/>
      <c r="AGJ108" s="12"/>
      <c r="AGK108" s="12"/>
      <c r="AGL108" s="12"/>
      <c r="AGM108" s="12"/>
      <c r="AGN108" s="12"/>
      <c r="AGO108" s="12"/>
      <c r="AGP108" s="12"/>
      <c r="AGQ108" s="12"/>
      <c r="AGR108" s="12"/>
      <c r="AGS108" s="12"/>
      <c r="AGT108" s="12"/>
      <c r="AGU108" s="12"/>
      <c r="AGV108" s="12"/>
      <c r="AGW108" s="12"/>
      <c r="AGX108" s="12"/>
      <c r="AGY108" s="12"/>
      <c r="AGZ108" s="12"/>
      <c r="AHA108" s="12"/>
      <c r="AHB108" s="12"/>
      <c r="AHC108" s="12"/>
      <c r="AHD108" s="12"/>
      <c r="AHE108" s="12"/>
      <c r="AHF108" s="12"/>
      <c r="AHG108" s="12"/>
      <c r="AHH108" s="12"/>
      <c r="AHI108" s="12"/>
      <c r="AHJ108" s="12"/>
      <c r="AHK108" s="12"/>
      <c r="AHL108" s="12"/>
      <c r="AHM108" s="12"/>
      <c r="AHN108" s="12"/>
      <c r="AHO108" s="12"/>
      <c r="AHP108" s="12"/>
      <c r="AHQ108" s="12"/>
      <c r="AHR108" s="12"/>
      <c r="AHS108" s="12"/>
      <c r="AHT108" s="12"/>
      <c r="AHU108" s="12"/>
      <c r="AHV108" s="12"/>
      <c r="AHW108" s="12"/>
      <c r="AHX108" s="12"/>
      <c r="AHY108" s="12"/>
      <c r="AHZ108" s="12"/>
      <c r="AIA108" s="12"/>
      <c r="AIB108" s="12"/>
      <c r="AIC108" s="12"/>
      <c r="AID108" s="12"/>
      <c r="AIE108" s="12"/>
      <c r="AIF108" s="12"/>
      <c r="AIG108" s="12"/>
      <c r="AIH108" s="12"/>
      <c r="AII108" s="12"/>
      <c r="AIJ108" s="12"/>
      <c r="AIK108" s="12"/>
      <c r="AIL108" s="12"/>
      <c r="AIM108" s="12"/>
      <c r="AIN108" s="12"/>
      <c r="AIO108" s="12"/>
      <c r="AIP108" s="12"/>
      <c r="AIQ108" s="12"/>
      <c r="AIR108" s="12"/>
      <c r="AIS108" s="12"/>
      <c r="AIT108" s="12"/>
      <c r="AIU108" s="12"/>
      <c r="AIV108" s="12"/>
      <c r="AIW108" s="12"/>
      <c r="AIX108" s="12"/>
      <c r="AIY108" s="12"/>
      <c r="AIZ108" s="12"/>
      <c r="AJA108" s="12"/>
      <c r="AJB108" s="12"/>
      <c r="AJC108" s="12"/>
      <c r="AJD108" s="12"/>
      <c r="AJE108" s="12"/>
      <c r="AJF108" s="12"/>
      <c r="AJG108" s="12"/>
      <c r="AJH108" s="12"/>
      <c r="AJI108" s="12"/>
      <c r="AJJ108" s="12"/>
      <c r="AJK108" s="12"/>
      <c r="AJL108" s="12"/>
      <c r="AJM108" s="12"/>
      <c r="AJN108" s="12"/>
      <c r="AJO108" s="12"/>
      <c r="AJP108" s="12"/>
      <c r="AJQ108" s="12"/>
      <c r="AJR108" s="12"/>
      <c r="AJS108" s="12"/>
      <c r="AJT108" s="12"/>
      <c r="AJU108" s="12"/>
      <c r="AJV108" s="12"/>
      <c r="AJW108" s="12"/>
      <c r="AJX108" s="12"/>
      <c r="AJY108" s="12"/>
      <c r="AJZ108" s="12"/>
      <c r="AKA108" s="12"/>
      <c r="AKB108" s="12"/>
      <c r="AKC108" s="12"/>
      <c r="AKD108" s="12"/>
      <c r="AKE108" s="12"/>
      <c r="AKF108" s="12"/>
      <c r="AKG108" s="12"/>
      <c r="AKH108" s="12"/>
      <c r="AKI108" s="12"/>
      <c r="AKJ108" s="12"/>
      <c r="AKK108" s="12"/>
      <c r="AKL108" s="12"/>
      <c r="AKM108" s="12"/>
      <c r="AKN108" s="12"/>
      <c r="AKO108" s="12"/>
      <c r="AKP108" s="12"/>
      <c r="AKQ108" s="12"/>
      <c r="AKR108" s="12"/>
      <c r="AKS108" s="12"/>
      <c r="AKT108" s="12"/>
      <c r="AKU108" s="12"/>
      <c r="AKV108" s="12"/>
      <c r="AKW108" s="12"/>
      <c r="AKX108" s="12"/>
      <c r="AKY108" s="12"/>
      <c r="AKZ108" s="12"/>
      <c r="ALA108" s="12"/>
      <c r="ALB108" s="12"/>
      <c r="ALC108" s="12"/>
      <c r="ALD108" s="12"/>
      <c r="ALE108" s="12"/>
      <c r="ALF108" s="12"/>
      <c r="ALG108" s="12"/>
      <c r="ALH108" s="12"/>
      <c r="ALI108" s="12"/>
      <c r="ALJ108" s="12"/>
      <c r="ALK108" s="12"/>
      <c r="ALL108" s="12"/>
      <c r="ALM108" s="12"/>
      <c r="ALN108" s="12"/>
      <c r="ALO108" s="12"/>
      <c r="ALP108" s="12"/>
      <c r="ALQ108" s="12"/>
      <c r="ALR108" s="12"/>
      <c r="ALS108" s="12"/>
      <c r="ALT108" s="12"/>
      <c r="ALU108" s="12"/>
      <c r="ALV108" s="12"/>
      <c r="ALW108" s="12"/>
      <c r="ALX108" s="12"/>
      <c r="ALY108" s="12"/>
      <c r="ALZ108" s="12"/>
      <c r="AMA108" s="12"/>
      <c r="AMB108" s="12"/>
      <c r="AMC108" s="12"/>
      <c r="AMD108" s="12"/>
      <c r="AME108" s="12"/>
      <c r="AMF108" s="12"/>
      <c r="AMG108" s="12"/>
      <c r="AMH108" s="12"/>
      <c r="AMI108" s="12"/>
      <c r="AMJ108" s="12"/>
      <c r="AMK108" s="12"/>
      <c r="AML108" s="12"/>
      <c r="AMM108" s="12"/>
      <c r="AMN108" s="12"/>
      <c r="AMO108" s="12"/>
      <c r="AMP108" s="12"/>
      <c r="AMQ108" s="12"/>
      <c r="AMR108" s="12"/>
      <c r="AMS108" s="12"/>
      <c r="AMT108" s="12"/>
      <c r="AMU108" s="12"/>
      <c r="AMV108" s="12"/>
      <c r="AMW108" s="12"/>
      <c r="AMX108" s="12"/>
      <c r="AMY108" s="12"/>
      <c r="AMZ108" s="12"/>
      <c r="ANA108" s="12"/>
      <c r="ANB108" s="12"/>
      <c r="ANC108" s="12"/>
      <c r="AND108" s="12"/>
      <c r="ANE108" s="12"/>
      <c r="ANF108" s="12"/>
      <c r="ANG108" s="12"/>
      <c r="ANH108" s="12"/>
      <c r="ANI108" s="12"/>
      <c r="ANJ108" s="12"/>
      <c r="ANK108" s="12"/>
      <c r="ANL108" s="12"/>
      <c r="ANM108" s="12"/>
      <c r="ANN108" s="12"/>
      <c r="ANO108" s="12"/>
      <c r="ANP108" s="12"/>
      <c r="ANQ108" s="12"/>
      <c r="ANR108" s="12"/>
      <c r="ANS108" s="12"/>
      <c r="ANT108" s="12"/>
      <c r="ANU108" s="12"/>
      <c r="ANV108" s="12"/>
      <c r="ANW108" s="12"/>
      <c r="ANX108" s="12"/>
      <c r="ANY108" s="12"/>
      <c r="ANZ108" s="12"/>
      <c r="AOA108" s="12"/>
      <c r="AOB108" s="12"/>
      <c r="AOC108" s="12"/>
      <c r="AOD108" s="12"/>
      <c r="AOE108" s="12"/>
      <c r="AOF108" s="12"/>
      <c r="AOG108" s="12"/>
      <c r="AOH108" s="12"/>
      <c r="AOI108" s="12"/>
      <c r="AOJ108" s="12"/>
      <c r="AOK108" s="12"/>
      <c r="AOL108" s="12"/>
      <c r="AOM108" s="12"/>
      <c r="AON108" s="12"/>
      <c r="AOO108" s="12"/>
      <c r="AOP108" s="12"/>
      <c r="AOQ108" s="12"/>
      <c r="AOR108" s="12"/>
      <c r="AOS108" s="12"/>
      <c r="AOT108" s="12"/>
      <c r="AOU108" s="12"/>
      <c r="AOV108" s="12"/>
      <c r="AOW108" s="12"/>
      <c r="AOX108" s="12"/>
      <c r="AOY108" s="12"/>
      <c r="AOZ108" s="12"/>
      <c r="APA108" s="12"/>
      <c r="APB108" s="12"/>
      <c r="APC108" s="12"/>
      <c r="APD108" s="12"/>
      <c r="APE108" s="12"/>
      <c r="APF108" s="12"/>
      <c r="APG108" s="12"/>
      <c r="APH108" s="12"/>
      <c r="API108" s="12"/>
      <c r="APJ108" s="12"/>
      <c r="APK108" s="12"/>
      <c r="APL108" s="12"/>
      <c r="APM108" s="12"/>
      <c r="APN108" s="12"/>
      <c r="APO108" s="12"/>
      <c r="APP108" s="12"/>
      <c r="APQ108" s="12"/>
      <c r="APR108" s="12"/>
      <c r="APS108" s="12"/>
      <c r="APT108" s="12"/>
      <c r="APU108" s="12"/>
      <c r="APV108" s="12"/>
      <c r="APW108" s="12"/>
      <c r="APX108" s="12"/>
      <c r="APY108" s="12"/>
      <c r="APZ108" s="12"/>
      <c r="AQA108" s="12"/>
      <c r="AQB108" s="12"/>
      <c r="AQC108" s="12"/>
      <c r="AQD108" s="12"/>
      <c r="AQE108" s="12"/>
      <c r="AQF108" s="12"/>
      <c r="AQG108" s="12"/>
      <c r="AQH108" s="12"/>
      <c r="AQI108" s="12"/>
      <c r="AQJ108" s="12"/>
      <c r="AQK108" s="12"/>
      <c r="AQL108" s="12"/>
      <c r="AQM108" s="12"/>
      <c r="AQN108" s="12"/>
      <c r="AQO108" s="12"/>
      <c r="AQP108" s="12"/>
      <c r="AQQ108" s="12"/>
      <c r="AQR108" s="12"/>
      <c r="AQS108" s="12"/>
      <c r="AQT108" s="12"/>
      <c r="AQU108" s="12"/>
      <c r="AQV108" s="12"/>
      <c r="AQW108" s="12"/>
      <c r="AQX108" s="12"/>
      <c r="AQY108" s="12"/>
      <c r="AQZ108" s="12"/>
      <c r="ARA108" s="12"/>
      <c r="ARB108" s="12"/>
      <c r="ARC108" s="12"/>
      <c r="ARD108" s="12"/>
      <c r="ARE108" s="12"/>
      <c r="ARF108" s="12"/>
      <c r="ARG108" s="12"/>
      <c r="ARH108" s="12"/>
      <c r="ARI108" s="12"/>
      <c r="ARJ108" s="12"/>
      <c r="ARK108" s="12"/>
      <c r="ARL108" s="12"/>
      <c r="ARM108" s="12"/>
      <c r="ARN108" s="12"/>
      <c r="ARO108" s="12"/>
      <c r="ARP108" s="12"/>
      <c r="ARQ108" s="12"/>
      <c r="ARR108" s="12"/>
      <c r="ARS108" s="12"/>
      <c r="ART108" s="12"/>
      <c r="ARU108" s="12"/>
      <c r="ARV108" s="12"/>
      <c r="ARW108" s="12"/>
      <c r="ARX108" s="12"/>
      <c r="ARY108" s="12"/>
      <c r="ARZ108" s="12"/>
      <c r="ASA108" s="12"/>
      <c r="ASB108" s="12"/>
      <c r="ASC108" s="12"/>
      <c r="ASD108" s="12"/>
      <c r="ASE108" s="12"/>
      <c r="ASF108" s="12"/>
      <c r="ASG108" s="12"/>
      <c r="ASH108" s="12"/>
      <c r="ASI108" s="12"/>
      <c r="ASJ108" s="12"/>
      <c r="ASK108" s="12"/>
      <c r="ASL108" s="12"/>
      <c r="ASM108" s="12"/>
      <c r="ASN108" s="12"/>
      <c r="ASO108" s="12"/>
      <c r="ASP108" s="12"/>
      <c r="ASQ108" s="12"/>
      <c r="ASR108" s="12"/>
      <c r="ASS108" s="12"/>
      <c r="AST108" s="12"/>
      <c r="ASU108" s="12"/>
      <c r="ASV108" s="12"/>
      <c r="ASW108" s="12"/>
      <c r="ASX108" s="12"/>
      <c r="ASY108" s="12"/>
      <c r="ASZ108" s="12"/>
      <c r="ATA108" s="12"/>
      <c r="ATB108" s="12"/>
      <c r="ATC108" s="12"/>
      <c r="ATD108" s="12"/>
      <c r="ATE108" s="12"/>
      <c r="ATF108" s="12"/>
      <c r="ATG108" s="12"/>
      <c r="ATH108" s="12"/>
      <c r="ATI108" s="12"/>
      <c r="ATJ108" s="12"/>
      <c r="ATK108" s="12"/>
      <c r="ATL108" s="12"/>
      <c r="ATM108" s="12"/>
      <c r="ATN108" s="12"/>
      <c r="ATO108" s="12"/>
      <c r="ATP108" s="12"/>
      <c r="ATQ108" s="12"/>
      <c r="ATR108" s="12"/>
      <c r="ATS108" s="12"/>
      <c r="ATT108" s="12"/>
      <c r="ATU108" s="12"/>
      <c r="ATV108" s="12"/>
      <c r="ATW108" s="12"/>
      <c r="ATX108" s="12"/>
      <c r="ATY108" s="12"/>
      <c r="ATZ108" s="12"/>
      <c r="AUA108" s="12"/>
      <c r="AUB108" s="12"/>
      <c r="AUC108" s="12"/>
      <c r="AUD108" s="12"/>
      <c r="AUE108" s="12"/>
      <c r="AUF108" s="12"/>
      <c r="AUG108" s="12"/>
      <c r="AUH108" s="12"/>
      <c r="AUI108" s="12"/>
      <c r="AUJ108" s="12"/>
      <c r="AUK108" s="12"/>
      <c r="AUL108" s="12"/>
      <c r="AUM108" s="12"/>
      <c r="AUN108" s="12"/>
      <c r="AUO108" s="12"/>
      <c r="AUP108" s="12"/>
      <c r="AUQ108" s="12"/>
      <c r="AUR108" s="12"/>
      <c r="AUS108" s="12"/>
      <c r="AUT108" s="12"/>
      <c r="AUU108" s="12"/>
      <c r="AUV108" s="12"/>
      <c r="AUW108" s="12"/>
      <c r="AUX108" s="12"/>
      <c r="AUY108" s="12"/>
      <c r="AUZ108" s="12"/>
      <c r="AVA108" s="12"/>
      <c r="AVB108" s="12"/>
      <c r="AVC108" s="12"/>
      <c r="AVD108" s="12"/>
      <c r="AVE108" s="12"/>
      <c r="AVF108" s="12"/>
      <c r="AVG108" s="12"/>
      <c r="AVH108" s="12"/>
      <c r="AVI108" s="12"/>
      <c r="AVJ108" s="12"/>
      <c r="AVK108" s="12"/>
      <c r="AVL108" s="12"/>
      <c r="AVM108" s="12"/>
      <c r="AVN108" s="12"/>
      <c r="AVO108" s="12"/>
      <c r="AVP108" s="12"/>
      <c r="AVQ108" s="12"/>
      <c r="AVR108" s="12"/>
      <c r="AVS108" s="12"/>
      <c r="AVT108" s="12"/>
      <c r="AVU108" s="12"/>
      <c r="AVV108" s="12"/>
      <c r="AVW108" s="12"/>
      <c r="AVX108" s="12"/>
      <c r="AVY108" s="12"/>
      <c r="AVZ108" s="12"/>
      <c r="AWA108" s="12"/>
      <c r="AWB108" s="12"/>
      <c r="AWC108" s="12"/>
      <c r="AWD108" s="12"/>
      <c r="AWE108" s="12"/>
      <c r="AWF108" s="12"/>
      <c r="AWG108" s="12"/>
      <c r="AWH108" s="12"/>
      <c r="AWI108" s="12"/>
      <c r="AWJ108" s="12"/>
      <c r="AWK108" s="12"/>
      <c r="AWL108" s="12"/>
      <c r="AWM108" s="12"/>
      <c r="AWN108" s="12"/>
      <c r="AWO108" s="12"/>
      <c r="AWP108" s="12"/>
      <c r="AWQ108" s="12"/>
      <c r="AWR108" s="12"/>
      <c r="AWS108" s="12"/>
      <c r="AWT108" s="12"/>
      <c r="AWU108" s="12"/>
      <c r="AWV108" s="12"/>
      <c r="AWW108" s="12"/>
      <c r="AWX108" s="12"/>
      <c r="AWY108" s="12"/>
      <c r="AWZ108" s="12"/>
      <c r="AXA108" s="12"/>
      <c r="AXB108" s="12"/>
      <c r="AXC108" s="12"/>
      <c r="AXD108" s="12"/>
      <c r="AXE108" s="12"/>
      <c r="AXF108" s="12"/>
      <c r="AXG108" s="12"/>
      <c r="AXH108" s="12"/>
      <c r="AXI108" s="12"/>
      <c r="AXJ108" s="12"/>
      <c r="AXK108" s="12"/>
      <c r="AXL108" s="12"/>
      <c r="AXM108" s="12"/>
      <c r="AXN108" s="12"/>
      <c r="AXO108" s="12"/>
      <c r="AXP108" s="12"/>
      <c r="AXQ108" s="12"/>
      <c r="AXR108" s="12"/>
      <c r="AXS108" s="12"/>
      <c r="AXT108" s="12"/>
      <c r="AXU108" s="12"/>
      <c r="AXV108" s="12"/>
      <c r="AXW108" s="12"/>
      <c r="AXX108" s="12"/>
      <c r="AXY108" s="12"/>
      <c r="AXZ108" s="12"/>
      <c r="AYA108" s="12"/>
      <c r="AYB108" s="12"/>
      <c r="AYC108" s="12"/>
      <c r="AYD108" s="12"/>
      <c r="AYE108" s="12"/>
      <c r="AYF108" s="12"/>
      <c r="AYG108" s="12"/>
      <c r="AYH108" s="12"/>
      <c r="AYI108" s="12"/>
      <c r="AYJ108" s="12"/>
      <c r="AYK108" s="12"/>
      <c r="AYL108" s="12"/>
      <c r="AYM108" s="12"/>
      <c r="AYN108" s="12"/>
      <c r="AYO108" s="12"/>
      <c r="AYP108" s="12"/>
      <c r="AYQ108" s="12"/>
      <c r="AYR108" s="12"/>
      <c r="AYS108" s="12"/>
      <c r="AYT108" s="12"/>
      <c r="AYU108" s="12"/>
      <c r="AYV108" s="12"/>
      <c r="AYW108" s="12"/>
      <c r="AYX108" s="12"/>
      <c r="AYY108" s="12"/>
      <c r="AYZ108" s="12"/>
      <c r="AZA108" s="12"/>
      <c r="AZB108" s="12"/>
      <c r="AZC108" s="12"/>
      <c r="AZD108" s="12"/>
      <c r="AZE108" s="12"/>
      <c r="AZF108" s="12"/>
      <c r="AZG108" s="12"/>
      <c r="AZH108" s="12"/>
      <c r="AZI108" s="12"/>
      <c r="AZJ108" s="12"/>
      <c r="AZK108" s="12"/>
      <c r="AZL108" s="12"/>
      <c r="AZM108" s="12"/>
      <c r="AZN108" s="12"/>
      <c r="AZO108" s="12"/>
      <c r="AZP108" s="12"/>
      <c r="AZQ108" s="12"/>
      <c r="AZR108" s="12"/>
      <c r="AZS108" s="12"/>
      <c r="AZT108" s="12"/>
      <c r="AZU108" s="12"/>
      <c r="AZV108" s="12"/>
      <c r="AZW108" s="12"/>
      <c r="AZX108" s="12"/>
      <c r="AZY108" s="12"/>
      <c r="AZZ108" s="12"/>
      <c r="BAA108" s="12"/>
      <c r="BAB108" s="12"/>
      <c r="BAC108" s="12"/>
      <c r="BAD108" s="12"/>
      <c r="BAE108" s="12"/>
      <c r="BAF108" s="12"/>
      <c r="BAG108" s="12"/>
      <c r="BAH108" s="12"/>
      <c r="BAI108" s="12"/>
      <c r="BAJ108" s="12"/>
      <c r="BAK108" s="12"/>
      <c r="BAL108" s="12"/>
      <c r="BAM108" s="12"/>
      <c r="BAN108" s="12"/>
      <c r="BAO108" s="12"/>
      <c r="BAP108" s="12"/>
      <c r="BAQ108" s="12"/>
      <c r="BAR108" s="12"/>
      <c r="BAS108" s="12"/>
      <c r="BAT108" s="12"/>
      <c r="BAU108" s="12"/>
      <c r="BAV108" s="12"/>
      <c r="BAW108" s="12"/>
      <c r="BAX108" s="12"/>
      <c r="BAY108" s="12"/>
      <c r="BAZ108" s="12"/>
      <c r="BBA108" s="12"/>
      <c r="BBB108" s="12"/>
      <c r="BBC108" s="12"/>
      <c r="BBD108" s="12"/>
      <c r="BBE108" s="12"/>
      <c r="BBF108" s="12"/>
      <c r="BBG108" s="12"/>
      <c r="BBH108" s="12"/>
      <c r="BBI108" s="12"/>
      <c r="BBJ108" s="12"/>
      <c r="BBK108" s="12"/>
      <c r="BBL108" s="12"/>
      <c r="BBM108" s="12"/>
      <c r="BBN108" s="12"/>
      <c r="BBO108" s="12"/>
      <c r="BBP108" s="12"/>
      <c r="BBQ108" s="12"/>
      <c r="BBR108" s="12"/>
      <c r="BBS108" s="12"/>
      <c r="BBT108" s="12"/>
      <c r="BBU108" s="12"/>
      <c r="BBV108" s="12"/>
      <c r="BBW108" s="12"/>
      <c r="BBX108" s="12"/>
      <c r="BBY108" s="12"/>
      <c r="BBZ108" s="12"/>
      <c r="BCA108" s="12"/>
      <c r="BCB108" s="12"/>
      <c r="BCC108" s="12"/>
      <c r="BCD108" s="12"/>
      <c r="BCE108" s="12"/>
      <c r="BCF108" s="12"/>
      <c r="BCG108" s="12"/>
      <c r="BCH108" s="12"/>
      <c r="BCI108" s="12"/>
      <c r="BCJ108" s="12"/>
      <c r="BCK108" s="12"/>
      <c r="BCL108" s="12"/>
      <c r="BCM108" s="12"/>
      <c r="BCN108" s="12"/>
      <c r="BCO108" s="12"/>
      <c r="BCP108" s="12"/>
      <c r="BCQ108" s="12"/>
      <c r="BCR108" s="12"/>
      <c r="BCS108" s="12"/>
      <c r="BCT108" s="12"/>
      <c r="BCU108" s="12"/>
      <c r="BCV108" s="12"/>
      <c r="BCW108" s="12"/>
      <c r="BCX108" s="12"/>
      <c r="BCY108" s="12"/>
      <c r="BCZ108" s="12"/>
      <c r="BDA108" s="12"/>
      <c r="BDB108" s="12"/>
      <c r="BDC108" s="12"/>
      <c r="BDD108" s="12"/>
      <c r="BDE108" s="12"/>
      <c r="BDF108" s="12"/>
      <c r="BDG108" s="12"/>
      <c r="BDH108" s="12"/>
      <c r="BDI108" s="12"/>
      <c r="BDJ108" s="12"/>
      <c r="BDK108" s="12"/>
      <c r="BDL108" s="12"/>
      <c r="BDM108" s="12"/>
      <c r="BDN108" s="12"/>
      <c r="BDO108" s="12"/>
      <c r="BDP108" s="12"/>
      <c r="BDQ108" s="12"/>
      <c r="BDR108" s="12"/>
      <c r="BDS108" s="12"/>
      <c r="BDT108" s="12"/>
      <c r="BDU108" s="12"/>
      <c r="BDV108" s="12"/>
      <c r="BDW108" s="12"/>
      <c r="BDX108" s="12"/>
      <c r="BDY108" s="12"/>
      <c r="BDZ108" s="12"/>
      <c r="BEA108" s="12"/>
      <c r="BEB108" s="12"/>
      <c r="BEC108" s="12"/>
      <c r="BED108" s="12"/>
      <c r="BEE108" s="12"/>
      <c r="BEF108" s="12"/>
      <c r="BEG108" s="12"/>
      <c r="BEH108" s="12"/>
      <c r="BEI108" s="12"/>
      <c r="BEJ108" s="12"/>
      <c r="BEK108" s="12"/>
      <c r="BEL108" s="12"/>
      <c r="BEM108" s="12"/>
      <c r="BEN108" s="12"/>
      <c r="BEO108" s="12"/>
      <c r="BEP108" s="12"/>
      <c r="BEQ108" s="12"/>
      <c r="BER108" s="12"/>
      <c r="BES108" s="12"/>
      <c r="BET108" s="12"/>
      <c r="BEU108" s="12"/>
      <c r="BEV108" s="12"/>
      <c r="BEW108" s="12"/>
      <c r="BEX108" s="12"/>
      <c r="BEY108" s="12"/>
      <c r="BEZ108" s="12"/>
      <c r="BFA108" s="12"/>
      <c r="BFB108" s="12"/>
      <c r="BFC108" s="12"/>
      <c r="BFD108" s="12"/>
      <c r="BFE108" s="12"/>
      <c r="BFF108" s="12"/>
      <c r="BFG108" s="12"/>
      <c r="BFH108" s="12"/>
      <c r="BFI108" s="12"/>
      <c r="BFJ108" s="12"/>
      <c r="BFK108" s="12"/>
      <c r="BFL108" s="12"/>
      <c r="BFM108" s="12"/>
      <c r="BFN108" s="12"/>
      <c r="BFO108" s="12"/>
      <c r="BFP108" s="12"/>
      <c r="BFQ108" s="12"/>
      <c r="BFR108" s="12"/>
      <c r="BFS108" s="12"/>
      <c r="BFT108" s="12"/>
      <c r="BFU108" s="12"/>
      <c r="BFV108" s="12"/>
      <c r="BFW108" s="12"/>
      <c r="BFX108" s="12"/>
      <c r="BFY108" s="12"/>
      <c r="BFZ108" s="12"/>
      <c r="BGA108" s="12"/>
      <c r="BGB108" s="12"/>
      <c r="BGC108" s="12"/>
      <c r="BGD108" s="12"/>
      <c r="BGE108" s="12"/>
      <c r="BGF108" s="12"/>
      <c r="BGG108" s="12"/>
      <c r="BGH108" s="12"/>
      <c r="BGI108" s="12"/>
      <c r="BGJ108" s="12"/>
      <c r="BGK108" s="12"/>
      <c r="BGL108" s="12"/>
      <c r="BGM108" s="12"/>
      <c r="BGN108" s="12"/>
      <c r="BGO108" s="12"/>
      <c r="BGP108" s="12"/>
      <c r="BGQ108" s="12"/>
      <c r="BGR108" s="12"/>
      <c r="BGS108" s="12"/>
      <c r="BGT108" s="12"/>
      <c r="BGU108" s="12"/>
      <c r="BGV108" s="12"/>
      <c r="BGW108" s="12"/>
      <c r="BGX108" s="12"/>
      <c r="BGY108" s="12"/>
      <c r="BGZ108" s="12"/>
      <c r="BHA108" s="12"/>
      <c r="BHB108" s="12"/>
      <c r="BHC108" s="12"/>
      <c r="BHD108" s="12"/>
      <c r="BHE108" s="12"/>
      <c r="BHF108" s="12"/>
      <c r="BHG108" s="12"/>
      <c r="BHH108" s="12"/>
      <c r="BHI108" s="12"/>
      <c r="BHJ108" s="12"/>
      <c r="BHK108" s="12"/>
      <c r="BHL108" s="12"/>
      <c r="BHM108" s="12"/>
      <c r="BHN108" s="12"/>
      <c r="BHO108" s="12"/>
      <c r="BHP108" s="12"/>
      <c r="BHQ108" s="12"/>
      <c r="BHR108" s="12"/>
      <c r="BHS108" s="12"/>
      <c r="BHT108" s="12"/>
      <c r="BHU108" s="12"/>
      <c r="BHV108" s="12"/>
      <c r="BHW108" s="12"/>
      <c r="BHX108" s="12"/>
      <c r="BHY108" s="12"/>
      <c r="BHZ108" s="12"/>
      <c r="BIA108" s="12"/>
      <c r="BIB108" s="12"/>
      <c r="BIC108" s="12"/>
      <c r="BID108" s="12"/>
      <c r="BIE108" s="12"/>
      <c r="BIF108" s="12"/>
      <c r="BIG108" s="12"/>
      <c r="BIH108" s="12"/>
      <c r="BII108" s="12"/>
      <c r="BIJ108" s="12"/>
      <c r="BIK108" s="12"/>
      <c r="BIL108" s="12"/>
      <c r="BIM108" s="12"/>
      <c r="BIN108" s="12"/>
      <c r="BIO108" s="12"/>
      <c r="BIP108" s="12"/>
      <c r="BIQ108" s="12"/>
      <c r="BIR108" s="12"/>
      <c r="BIS108" s="12"/>
      <c r="BIT108" s="12"/>
      <c r="BIU108" s="12"/>
      <c r="BIV108" s="12"/>
      <c r="BIW108" s="12"/>
      <c r="BIX108" s="12"/>
      <c r="BIY108" s="12"/>
      <c r="BIZ108" s="12"/>
      <c r="BJA108" s="12"/>
      <c r="BJB108" s="12"/>
      <c r="BJC108" s="12"/>
      <c r="BJD108" s="12"/>
      <c r="BJE108" s="12"/>
      <c r="BJF108" s="12"/>
      <c r="BJG108" s="12"/>
      <c r="BJH108" s="12"/>
      <c r="BJI108" s="12"/>
      <c r="BJJ108" s="12"/>
      <c r="BJK108" s="12"/>
      <c r="BJL108" s="12"/>
      <c r="BJM108" s="12"/>
      <c r="BJN108" s="12"/>
      <c r="BJO108" s="12"/>
      <c r="BJP108" s="12"/>
      <c r="BJQ108" s="12"/>
      <c r="BJR108" s="12"/>
      <c r="BJS108" s="12"/>
      <c r="BJT108" s="12"/>
      <c r="BJU108" s="12"/>
      <c r="BJV108" s="12"/>
      <c r="BJW108" s="12"/>
      <c r="BJX108" s="12"/>
      <c r="BJY108" s="12"/>
      <c r="BJZ108" s="12"/>
      <c r="BKA108" s="12"/>
      <c r="BKB108" s="12"/>
      <c r="BKC108" s="12"/>
      <c r="BKD108" s="12"/>
      <c r="BKE108" s="12"/>
      <c r="BKF108" s="12"/>
      <c r="BKG108" s="12"/>
      <c r="BKH108" s="12"/>
      <c r="BKI108" s="12"/>
      <c r="BKJ108" s="12"/>
      <c r="BKK108" s="12"/>
      <c r="BKL108" s="12"/>
      <c r="BKM108" s="12"/>
      <c r="BKN108" s="12"/>
      <c r="BKO108" s="12"/>
      <c r="BKP108" s="12"/>
      <c r="BKQ108" s="12"/>
      <c r="BKR108" s="12"/>
      <c r="BKS108" s="12"/>
      <c r="BKT108" s="12"/>
      <c r="BKU108" s="12"/>
      <c r="BKV108" s="12"/>
      <c r="BKW108" s="12"/>
      <c r="BKX108" s="12"/>
      <c r="BKY108" s="12"/>
      <c r="BKZ108" s="12"/>
      <c r="BLA108" s="12"/>
      <c r="BLB108" s="12"/>
      <c r="BLC108" s="12"/>
      <c r="BLD108" s="12"/>
      <c r="BLE108" s="12"/>
      <c r="BLF108" s="12"/>
      <c r="BLG108" s="12"/>
      <c r="BLH108" s="12"/>
      <c r="BLI108" s="12"/>
      <c r="BLJ108" s="12"/>
      <c r="BLK108" s="12"/>
      <c r="BLL108" s="12"/>
      <c r="BLM108" s="12"/>
      <c r="BLN108" s="12"/>
      <c r="BLO108" s="12"/>
      <c r="BLP108" s="12"/>
      <c r="BLQ108" s="12"/>
      <c r="BLR108" s="12"/>
      <c r="BLS108" s="12"/>
      <c r="BLT108" s="12"/>
      <c r="BLU108" s="12"/>
      <c r="BLV108" s="12"/>
      <c r="BLW108" s="12"/>
      <c r="BLX108" s="12"/>
      <c r="BLY108" s="12"/>
      <c r="BLZ108" s="12"/>
      <c r="BMA108" s="12"/>
      <c r="BMB108" s="12"/>
      <c r="BMC108" s="12"/>
      <c r="BMD108" s="12"/>
      <c r="BME108" s="12"/>
      <c r="BMF108" s="12"/>
      <c r="BMG108" s="12"/>
      <c r="BMH108" s="12"/>
      <c r="BMI108" s="12"/>
      <c r="BMJ108" s="12"/>
      <c r="BMK108" s="12"/>
      <c r="BML108" s="12"/>
      <c r="BMM108" s="12"/>
      <c r="BMN108" s="12"/>
      <c r="BMO108" s="12"/>
      <c r="BMP108" s="12"/>
      <c r="BMQ108" s="12"/>
      <c r="BMR108" s="12"/>
      <c r="BMS108" s="12"/>
      <c r="BMT108" s="12"/>
      <c r="BMU108" s="12"/>
      <c r="BMV108" s="12"/>
      <c r="BMW108" s="12"/>
      <c r="BMX108" s="12"/>
      <c r="BMY108" s="12"/>
      <c r="BMZ108" s="12"/>
      <c r="BNA108" s="12"/>
      <c r="BNB108" s="12"/>
      <c r="BNC108" s="12"/>
      <c r="BND108" s="12"/>
      <c r="BNE108" s="12"/>
      <c r="BNF108" s="12"/>
      <c r="BNG108" s="12"/>
      <c r="BNH108" s="12"/>
      <c r="BNI108" s="12"/>
      <c r="BNJ108" s="12"/>
      <c r="BNK108" s="12"/>
      <c r="BNL108" s="12"/>
      <c r="BNM108" s="12"/>
      <c r="BNN108" s="12"/>
      <c r="BNO108" s="12"/>
      <c r="BNP108" s="12"/>
      <c r="BNQ108" s="12"/>
      <c r="BNR108" s="12"/>
      <c r="BNS108" s="12"/>
      <c r="BNT108" s="12"/>
      <c r="BNU108" s="12"/>
      <c r="BNV108" s="12"/>
      <c r="BNW108" s="12"/>
      <c r="BNX108" s="12"/>
      <c r="BNY108" s="12"/>
      <c r="BNZ108" s="12"/>
      <c r="BOA108" s="12"/>
      <c r="BOB108" s="12"/>
      <c r="BOC108" s="12"/>
      <c r="BOD108" s="12"/>
      <c r="BOE108" s="12"/>
      <c r="BOF108" s="12"/>
      <c r="BOG108" s="12"/>
      <c r="BOH108" s="12"/>
      <c r="BOI108" s="12"/>
      <c r="BOJ108" s="12"/>
      <c r="BOK108" s="12"/>
      <c r="BOL108" s="12"/>
      <c r="BOM108" s="12"/>
      <c r="BON108" s="12"/>
      <c r="BOO108" s="12"/>
      <c r="BOP108" s="12"/>
      <c r="BOQ108" s="12"/>
      <c r="BOR108" s="12"/>
      <c r="BOS108" s="12"/>
      <c r="BOT108" s="12"/>
      <c r="BOU108" s="12"/>
      <c r="BOV108" s="12"/>
      <c r="BOW108" s="12"/>
      <c r="BOX108" s="12"/>
      <c r="BOY108" s="12"/>
      <c r="BOZ108" s="12"/>
      <c r="BPA108" s="12"/>
      <c r="BPB108" s="12"/>
      <c r="BPC108" s="12"/>
      <c r="BPD108" s="12"/>
      <c r="BPE108" s="12"/>
      <c r="BPF108" s="12"/>
      <c r="BPG108" s="12"/>
      <c r="BPH108" s="12"/>
      <c r="BPI108" s="12"/>
      <c r="BPJ108" s="12"/>
      <c r="BPK108" s="12"/>
      <c r="BPL108" s="12"/>
      <c r="BPM108" s="12"/>
      <c r="BPN108" s="12"/>
      <c r="BPO108" s="12"/>
      <c r="BPP108" s="12"/>
      <c r="BPQ108" s="12"/>
      <c r="BPR108" s="12"/>
      <c r="BPS108" s="12"/>
      <c r="BPT108" s="12"/>
      <c r="BPU108" s="12"/>
      <c r="BPV108" s="12"/>
      <c r="BPW108" s="12"/>
      <c r="BPX108" s="12"/>
      <c r="BPY108" s="12"/>
      <c r="BPZ108" s="12"/>
      <c r="BQA108" s="12"/>
      <c r="BQB108" s="12"/>
      <c r="BQC108" s="12"/>
      <c r="BQD108" s="12"/>
      <c r="BQE108" s="12"/>
      <c r="BQF108" s="12"/>
      <c r="BQG108" s="12"/>
      <c r="BQH108" s="12"/>
      <c r="BQI108" s="12"/>
      <c r="BQJ108" s="12"/>
      <c r="BQK108" s="12"/>
      <c r="BQL108" s="12"/>
      <c r="BQM108" s="12"/>
      <c r="BQN108" s="12"/>
      <c r="BQO108" s="12"/>
      <c r="BQP108" s="12"/>
      <c r="BQQ108" s="12"/>
      <c r="BQR108" s="12"/>
      <c r="BQS108" s="12"/>
      <c r="BQT108" s="12"/>
      <c r="BQU108" s="12"/>
      <c r="BQV108" s="12"/>
      <c r="BQW108" s="12"/>
      <c r="BQX108" s="12"/>
      <c r="BQY108" s="12"/>
      <c r="BQZ108" s="12"/>
      <c r="BRA108" s="12"/>
      <c r="BRB108" s="12"/>
      <c r="BRC108" s="12"/>
      <c r="BRD108" s="12"/>
      <c r="BRE108" s="12"/>
      <c r="BRF108" s="12"/>
      <c r="BRG108" s="12"/>
      <c r="BRH108" s="12"/>
      <c r="BRI108" s="12"/>
      <c r="BRJ108" s="12"/>
      <c r="BRK108" s="12"/>
      <c r="BRL108" s="12"/>
      <c r="BRM108" s="12"/>
      <c r="BRN108" s="12"/>
      <c r="BRO108" s="12"/>
      <c r="BRP108" s="12"/>
      <c r="BRQ108" s="12"/>
      <c r="BRR108" s="12"/>
      <c r="BRS108" s="12"/>
      <c r="BRT108" s="12"/>
      <c r="BRU108" s="12"/>
      <c r="BRV108" s="12"/>
      <c r="BRW108" s="12"/>
      <c r="BRX108" s="12"/>
      <c r="BRY108" s="12"/>
      <c r="BRZ108" s="12"/>
      <c r="BSA108" s="12"/>
      <c r="BSB108" s="12"/>
      <c r="BSC108" s="12"/>
      <c r="BSD108" s="12"/>
      <c r="BSE108" s="12"/>
      <c r="BSF108" s="12"/>
      <c r="BSG108" s="12"/>
      <c r="BSH108" s="12"/>
      <c r="BSI108" s="12"/>
      <c r="BSJ108" s="12"/>
      <c r="BSK108" s="12"/>
      <c r="BSL108" s="12"/>
      <c r="BSM108" s="12"/>
      <c r="BSN108" s="12"/>
      <c r="BSO108" s="12"/>
      <c r="BSP108" s="12"/>
      <c r="BSQ108" s="12"/>
      <c r="BSR108" s="12"/>
      <c r="BSS108" s="12"/>
      <c r="BST108" s="12"/>
      <c r="BSU108" s="12"/>
      <c r="BSV108" s="12"/>
      <c r="BSW108" s="12"/>
      <c r="BSX108" s="12"/>
      <c r="BSY108" s="12"/>
      <c r="BSZ108" s="12"/>
      <c r="BTA108" s="12"/>
      <c r="BTB108" s="12"/>
      <c r="BTC108" s="12"/>
      <c r="BTD108" s="12"/>
      <c r="BTE108" s="12"/>
      <c r="BTF108" s="12"/>
      <c r="BTG108" s="12"/>
      <c r="BTH108" s="12"/>
      <c r="BTI108" s="12"/>
      <c r="BTJ108" s="12"/>
      <c r="BTK108" s="12"/>
      <c r="BTL108" s="12"/>
      <c r="BTM108" s="12"/>
      <c r="BTN108" s="12"/>
      <c r="BTO108" s="12"/>
      <c r="BTP108" s="12"/>
      <c r="BTQ108" s="12"/>
      <c r="BTR108" s="12"/>
      <c r="BTS108" s="12"/>
      <c r="BTT108" s="12"/>
      <c r="BTU108" s="12"/>
      <c r="BTV108" s="12"/>
      <c r="BTW108" s="12"/>
      <c r="BTX108" s="12"/>
      <c r="BTY108" s="12"/>
      <c r="BTZ108" s="12"/>
      <c r="BUA108" s="12"/>
      <c r="BUB108" s="12"/>
      <c r="BUC108" s="12"/>
      <c r="BUD108" s="12"/>
      <c r="BUE108" s="12"/>
      <c r="BUF108" s="12"/>
      <c r="BUG108" s="12"/>
      <c r="BUH108" s="12"/>
      <c r="BUI108" s="12"/>
      <c r="BUJ108" s="12"/>
      <c r="BUK108" s="12"/>
      <c r="BUL108" s="12"/>
      <c r="BUM108" s="12"/>
      <c r="BUN108" s="12"/>
      <c r="BUO108" s="12"/>
      <c r="BUP108" s="12"/>
      <c r="BUQ108" s="12"/>
      <c r="BUR108" s="12"/>
      <c r="BUS108" s="12"/>
      <c r="BUT108" s="12"/>
      <c r="BUU108" s="12"/>
      <c r="BUV108" s="12"/>
      <c r="BUW108" s="12"/>
      <c r="BUX108" s="12"/>
      <c r="BUY108" s="12"/>
      <c r="BUZ108" s="12"/>
      <c r="BVA108" s="12"/>
      <c r="BVB108" s="12"/>
      <c r="BVC108" s="12"/>
      <c r="BVD108" s="12"/>
      <c r="BVE108" s="12"/>
      <c r="BVF108" s="12"/>
      <c r="BVG108" s="12"/>
      <c r="BVH108" s="12"/>
      <c r="BVI108" s="12"/>
      <c r="BVJ108" s="12"/>
      <c r="BVK108" s="12"/>
      <c r="BVL108" s="12"/>
      <c r="BVM108" s="12"/>
      <c r="BVN108" s="12"/>
      <c r="BVO108" s="12"/>
      <c r="BVP108" s="12"/>
      <c r="BVQ108" s="12"/>
      <c r="BVR108" s="12"/>
      <c r="BVS108" s="12"/>
      <c r="BVT108" s="12"/>
      <c r="BVU108" s="12"/>
      <c r="BVV108" s="12"/>
      <c r="BVW108" s="12"/>
      <c r="BVX108" s="12"/>
      <c r="BVY108" s="12"/>
      <c r="BVZ108" s="12"/>
      <c r="BWA108" s="12"/>
      <c r="BWB108" s="12"/>
      <c r="BWC108" s="12"/>
      <c r="BWD108" s="12"/>
      <c r="BWE108" s="12"/>
      <c r="BWF108" s="12"/>
      <c r="BWG108" s="12"/>
      <c r="BWH108" s="12"/>
      <c r="BWI108" s="12"/>
      <c r="BWJ108" s="12"/>
      <c r="BWK108" s="12"/>
      <c r="BWL108" s="12"/>
      <c r="BWM108" s="12"/>
      <c r="BWN108" s="12"/>
      <c r="BWO108" s="12"/>
      <c r="BWP108" s="12"/>
      <c r="BWQ108" s="12"/>
      <c r="BWR108" s="12"/>
      <c r="BWS108" s="12"/>
      <c r="BWT108" s="12"/>
      <c r="BWU108" s="12"/>
      <c r="BWV108" s="12"/>
      <c r="BWW108" s="12"/>
      <c r="BWX108" s="12"/>
      <c r="BWY108" s="12"/>
      <c r="BWZ108" s="12"/>
      <c r="BXA108" s="12"/>
      <c r="BXB108" s="12"/>
      <c r="BXC108" s="12"/>
      <c r="BXD108" s="12"/>
      <c r="BXE108" s="12"/>
      <c r="BXF108" s="12"/>
      <c r="BXG108" s="12"/>
      <c r="BXH108" s="12"/>
      <c r="BXI108" s="12"/>
      <c r="BXJ108" s="12"/>
      <c r="BXK108" s="12"/>
      <c r="BXL108" s="12"/>
      <c r="BXM108" s="12"/>
      <c r="BXN108" s="12"/>
      <c r="BXO108" s="12"/>
      <c r="BXP108" s="12"/>
      <c r="BXQ108" s="12"/>
      <c r="BXR108" s="12"/>
      <c r="BXS108" s="12"/>
      <c r="BXT108" s="12"/>
      <c r="BXU108" s="12"/>
      <c r="BXV108" s="12"/>
      <c r="BXW108" s="12"/>
      <c r="BXX108" s="12"/>
      <c r="BXY108" s="12"/>
      <c r="BXZ108" s="12"/>
      <c r="BYA108" s="12"/>
      <c r="BYB108" s="12"/>
      <c r="BYC108" s="12"/>
      <c r="BYD108" s="12"/>
      <c r="BYE108" s="12"/>
      <c r="BYF108" s="12"/>
      <c r="BYG108" s="12"/>
      <c r="BYH108" s="12"/>
      <c r="BYI108" s="12"/>
      <c r="BYJ108" s="12"/>
      <c r="BYK108" s="12"/>
      <c r="BYL108" s="12"/>
      <c r="BYM108" s="12"/>
      <c r="BYN108" s="12"/>
      <c r="BYO108" s="12"/>
      <c r="BYP108" s="12"/>
      <c r="BYQ108" s="12"/>
      <c r="BYR108" s="12"/>
      <c r="BYS108" s="12"/>
      <c r="BYT108" s="12"/>
      <c r="BYU108" s="12"/>
      <c r="BYV108" s="12"/>
      <c r="BYW108" s="12"/>
      <c r="BYX108" s="12"/>
      <c r="BYY108" s="12"/>
      <c r="BYZ108" s="12"/>
      <c r="BZA108" s="12"/>
      <c r="BZB108" s="12"/>
      <c r="BZC108" s="12"/>
      <c r="BZD108" s="12"/>
      <c r="BZE108" s="12"/>
      <c r="BZF108" s="12"/>
      <c r="BZG108" s="12"/>
      <c r="BZH108" s="12"/>
      <c r="BZI108" s="12"/>
      <c r="BZJ108" s="12"/>
      <c r="BZK108" s="12"/>
      <c r="BZL108" s="12"/>
      <c r="BZM108" s="12"/>
      <c r="BZN108" s="12"/>
      <c r="BZO108" s="12"/>
      <c r="BZP108" s="12"/>
      <c r="BZQ108" s="12"/>
      <c r="BZR108" s="12"/>
      <c r="BZS108" s="12"/>
      <c r="BZT108" s="12"/>
      <c r="BZU108" s="12"/>
      <c r="BZV108" s="12"/>
      <c r="BZW108" s="12"/>
      <c r="BZX108" s="12"/>
      <c r="BZY108" s="12"/>
      <c r="BZZ108" s="12"/>
      <c r="CAA108" s="12"/>
      <c r="CAB108" s="12"/>
      <c r="CAC108" s="12"/>
      <c r="CAD108" s="12"/>
      <c r="CAE108" s="12"/>
      <c r="CAF108" s="12"/>
      <c r="CAG108" s="12"/>
      <c r="CAH108" s="12"/>
      <c r="CAI108" s="12"/>
      <c r="CAJ108" s="12"/>
      <c r="CAK108" s="12"/>
      <c r="CAL108" s="12"/>
      <c r="CAM108" s="12"/>
      <c r="CAN108" s="12"/>
      <c r="CAO108" s="12"/>
      <c r="CAP108" s="12"/>
      <c r="CAQ108" s="12"/>
      <c r="CAR108" s="12"/>
      <c r="CAS108" s="12"/>
      <c r="CAT108" s="12"/>
      <c r="CAU108" s="12"/>
      <c r="CAV108" s="12"/>
      <c r="CAW108" s="12"/>
      <c r="CAX108" s="12"/>
      <c r="CAY108" s="12"/>
      <c r="CAZ108" s="12"/>
      <c r="CBA108" s="12"/>
      <c r="CBB108" s="12"/>
      <c r="CBC108" s="12"/>
      <c r="CBD108" s="12"/>
      <c r="CBE108" s="12"/>
      <c r="CBF108" s="12"/>
      <c r="CBG108" s="12"/>
      <c r="CBH108" s="12"/>
      <c r="CBI108" s="12"/>
      <c r="CBJ108" s="12"/>
      <c r="CBK108" s="12"/>
      <c r="CBL108" s="12"/>
      <c r="CBM108" s="12"/>
      <c r="CBN108" s="12"/>
      <c r="CBO108" s="12"/>
      <c r="CBP108" s="12"/>
      <c r="CBQ108" s="12"/>
      <c r="CBR108" s="12"/>
      <c r="CBS108" s="12"/>
      <c r="CBT108" s="12"/>
      <c r="CBU108" s="12"/>
      <c r="CBV108" s="12"/>
      <c r="CBW108" s="12"/>
      <c r="CBX108" s="12"/>
      <c r="CBY108" s="12"/>
      <c r="CBZ108" s="12"/>
      <c r="CCA108" s="12"/>
      <c r="CCB108" s="12"/>
      <c r="CCC108" s="12"/>
      <c r="CCD108" s="12"/>
      <c r="CCE108" s="12"/>
      <c r="CCF108" s="12"/>
      <c r="CCG108" s="12"/>
      <c r="CCH108" s="12"/>
      <c r="CCI108" s="12"/>
      <c r="CCJ108" s="12"/>
      <c r="CCK108" s="12"/>
      <c r="CCL108" s="12"/>
      <c r="CCM108" s="12"/>
      <c r="CCN108" s="12"/>
      <c r="CCO108" s="12"/>
      <c r="CCP108" s="12"/>
      <c r="CCQ108" s="12"/>
      <c r="CCR108" s="12"/>
      <c r="CCS108" s="12"/>
      <c r="CCT108" s="12"/>
      <c r="CCU108" s="12"/>
      <c r="CCV108" s="12"/>
      <c r="CCW108" s="12"/>
      <c r="CCX108" s="12"/>
      <c r="CCY108" s="12"/>
      <c r="CCZ108" s="12"/>
      <c r="CDA108" s="12"/>
      <c r="CDB108" s="12"/>
      <c r="CDC108" s="12"/>
      <c r="CDD108" s="12"/>
      <c r="CDE108" s="12"/>
      <c r="CDF108" s="12"/>
      <c r="CDG108" s="12"/>
      <c r="CDH108" s="12"/>
      <c r="CDI108" s="12"/>
      <c r="CDJ108" s="12"/>
      <c r="CDK108" s="12"/>
      <c r="CDL108" s="12"/>
      <c r="CDM108" s="12"/>
      <c r="CDN108" s="12"/>
      <c r="CDO108" s="12"/>
      <c r="CDP108" s="12"/>
      <c r="CDQ108" s="12"/>
      <c r="CDR108" s="12"/>
      <c r="CDS108" s="12"/>
      <c r="CDT108" s="12"/>
      <c r="CDU108" s="12"/>
      <c r="CDV108" s="12"/>
      <c r="CDW108" s="12"/>
      <c r="CDX108" s="12"/>
      <c r="CDY108" s="12"/>
      <c r="CDZ108" s="12"/>
      <c r="CEA108" s="12"/>
      <c r="CEB108" s="12"/>
      <c r="CEC108" s="12"/>
      <c r="CED108" s="12"/>
      <c r="CEE108" s="12"/>
      <c r="CEF108" s="12"/>
      <c r="CEG108" s="12"/>
      <c r="CEH108" s="12"/>
      <c r="CEI108" s="12"/>
      <c r="CEJ108" s="12"/>
      <c r="CEK108" s="12"/>
      <c r="CEL108" s="12"/>
      <c r="CEM108" s="12"/>
      <c r="CEN108" s="12"/>
      <c r="CEO108" s="12"/>
      <c r="CEP108" s="12"/>
      <c r="CEQ108" s="12"/>
      <c r="CER108" s="12"/>
      <c r="CES108" s="12"/>
      <c r="CET108" s="12"/>
      <c r="CEU108" s="12"/>
      <c r="CEV108" s="12"/>
      <c r="CEW108" s="12"/>
      <c r="CEX108" s="12"/>
      <c r="CEY108" s="12"/>
      <c r="CEZ108" s="12"/>
      <c r="CFA108" s="12"/>
      <c r="CFB108" s="12"/>
      <c r="CFC108" s="12"/>
      <c r="CFD108" s="12"/>
      <c r="CFE108" s="12"/>
      <c r="CFF108" s="12"/>
      <c r="CFG108" s="12"/>
      <c r="CFH108" s="12"/>
      <c r="CFI108" s="12"/>
      <c r="CFJ108" s="12"/>
      <c r="CFK108" s="12"/>
      <c r="CFL108" s="12"/>
      <c r="CFM108" s="12"/>
      <c r="CFN108" s="12"/>
      <c r="CFO108" s="12"/>
      <c r="CFP108" s="12"/>
      <c r="CFQ108" s="12"/>
      <c r="CFR108" s="12"/>
      <c r="CFS108" s="12"/>
      <c r="CFT108" s="12"/>
      <c r="CFU108" s="12"/>
      <c r="CFV108" s="12"/>
      <c r="CFW108" s="12"/>
      <c r="CFX108" s="12"/>
      <c r="CFY108" s="12"/>
      <c r="CFZ108" s="12"/>
      <c r="CGA108" s="12"/>
      <c r="CGB108" s="12"/>
      <c r="CGC108" s="12"/>
      <c r="CGD108" s="12"/>
      <c r="CGE108" s="12"/>
      <c r="CGF108" s="12"/>
      <c r="CGG108" s="12"/>
      <c r="CGH108" s="12"/>
      <c r="CGI108" s="12"/>
      <c r="CGJ108" s="12"/>
      <c r="CGK108" s="12"/>
      <c r="CGL108" s="12"/>
      <c r="CGM108" s="12"/>
      <c r="CGN108" s="12"/>
      <c r="CGO108" s="12"/>
      <c r="CGP108" s="12"/>
      <c r="CGQ108" s="12"/>
      <c r="CGR108" s="12"/>
      <c r="CGS108" s="12"/>
      <c r="CGT108" s="12"/>
      <c r="CGU108" s="12"/>
      <c r="CGV108" s="12"/>
      <c r="CGW108" s="12"/>
      <c r="CGX108" s="12"/>
      <c r="CGY108" s="12"/>
      <c r="CGZ108" s="12"/>
      <c r="CHA108" s="12"/>
      <c r="CHB108" s="12"/>
      <c r="CHC108" s="12"/>
      <c r="CHD108" s="12"/>
      <c r="CHE108" s="12"/>
      <c r="CHF108" s="12"/>
      <c r="CHG108" s="12"/>
      <c r="CHH108" s="12"/>
      <c r="CHI108" s="12"/>
      <c r="CHJ108" s="12"/>
      <c r="CHK108" s="12"/>
      <c r="CHL108" s="12"/>
      <c r="CHM108" s="12"/>
      <c r="CHN108" s="12"/>
      <c r="CHO108" s="12"/>
      <c r="CHP108" s="12"/>
      <c r="CHQ108" s="12"/>
      <c r="CHR108" s="12"/>
      <c r="CHS108" s="12"/>
      <c r="CHT108" s="12"/>
      <c r="CHU108" s="12"/>
      <c r="CHV108" s="12"/>
      <c r="CHW108" s="12"/>
      <c r="CHX108" s="12"/>
      <c r="CHY108" s="12"/>
      <c r="CHZ108" s="12"/>
      <c r="CIA108" s="12"/>
      <c r="CIB108" s="12"/>
      <c r="CIC108" s="12"/>
      <c r="CID108" s="12"/>
      <c r="CIE108" s="12"/>
      <c r="CIF108" s="12"/>
      <c r="CIG108" s="12"/>
      <c r="CIH108" s="12"/>
      <c r="CII108" s="12"/>
      <c r="CIJ108" s="12"/>
      <c r="CIK108" s="12"/>
      <c r="CIL108" s="12"/>
      <c r="CIM108" s="12"/>
      <c r="CIN108" s="12"/>
      <c r="CIO108" s="12"/>
      <c r="CIP108" s="12"/>
      <c r="CIQ108" s="12"/>
      <c r="CIR108" s="12"/>
      <c r="CIS108" s="12"/>
      <c r="CIT108" s="12"/>
      <c r="CIU108" s="12"/>
      <c r="CIV108" s="12"/>
      <c r="CIW108" s="12"/>
      <c r="CIX108" s="12"/>
      <c r="CIY108" s="12"/>
      <c r="CIZ108" s="12"/>
      <c r="CJA108" s="12"/>
      <c r="CJB108" s="12"/>
      <c r="CJC108" s="12"/>
      <c r="CJD108" s="12"/>
      <c r="CJE108" s="12"/>
      <c r="CJF108" s="12"/>
      <c r="CJG108" s="12"/>
      <c r="CJH108" s="12"/>
      <c r="CJI108" s="12"/>
      <c r="CJJ108" s="12"/>
      <c r="CJK108" s="12"/>
      <c r="CJL108" s="12"/>
      <c r="CJM108" s="12"/>
      <c r="CJN108" s="12"/>
      <c r="CJO108" s="12"/>
      <c r="CJP108" s="12"/>
      <c r="CJQ108" s="12"/>
      <c r="CJR108" s="12"/>
      <c r="CJS108" s="12"/>
      <c r="CJT108" s="12"/>
      <c r="CJU108" s="12"/>
      <c r="CJV108" s="12"/>
      <c r="CJW108" s="12"/>
      <c r="CJX108" s="12"/>
      <c r="CJY108" s="12"/>
      <c r="CJZ108" s="12"/>
      <c r="CKA108" s="12"/>
      <c r="CKB108" s="12"/>
      <c r="CKC108" s="12"/>
      <c r="CKD108" s="12"/>
      <c r="CKE108" s="12"/>
      <c r="CKF108" s="12"/>
      <c r="CKG108" s="12"/>
      <c r="CKH108" s="12"/>
      <c r="CKI108" s="12"/>
      <c r="CKJ108" s="12"/>
      <c r="CKK108" s="12"/>
      <c r="CKL108" s="12"/>
      <c r="CKM108" s="12"/>
      <c r="CKN108" s="12"/>
      <c r="CKO108" s="12"/>
      <c r="CKP108" s="12"/>
      <c r="CKQ108" s="12"/>
      <c r="CKR108" s="12"/>
      <c r="CKS108" s="12"/>
      <c r="CKT108" s="12"/>
      <c r="CKU108" s="12"/>
      <c r="CKV108" s="12"/>
      <c r="CKW108" s="12"/>
      <c r="CKX108" s="12"/>
      <c r="CKY108" s="12"/>
      <c r="CKZ108" s="12"/>
      <c r="CLA108" s="12"/>
      <c r="CLB108" s="12"/>
      <c r="CLC108" s="12"/>
      <c r="CLD108" s="12"/>
      <c r="CLE108" s="12"/>
      <c r="CLF108" s="12"/>
      <c r="CLG108" s="12"/>
      <c r="CLH108" s="12"/>
      <c r="CLI108" s="12"/>
      <c r="CLJ108" s="12"/>
      <c r="CLK108" s="12"/>
      <c r="CLL108" s="12"/>
      <c r="CLM108" s="12"/>
      <c r="CLN108" s="12"/>
      <c r="CLO108" s="12"/>
      <c r="CLP108" s="12"/>
      <c r="CLQ108" s="12"/>
      <c r="CLR108" s="12"/>
      <c r="CLS108" s="12"/>
      <c r="CLT108" s="12"/>
      <c r="CLU108" s="12"/>
      <c r="CLV108" s="12"/>
      <c r="CLW108" s="12"/>
      <c r="CLX108" s="12"/>
      <c r="CLY108" s="12"/>
      <c r="CLZ108" s="12"/>
      <c r="CMA108" s="12"/>
      <c r="CMB108" s="12"/>
      <c r="CMC108" s="12"/>
      <c r="CMD108" s="12"/>
      <c r="CME108" s="12"/>
      <c r="CMF108" s="12"/>
      <c r="CMG108" s="12"/>
      <c r="CMH108" s="12"/>
      <c r="CMI108" s="12"/>
      <c r="CMJ108" s="12"/>
      <c r="CMK108" s="12"/>
      <c r="CML108" s="12"/>
      <c r="CMM108" s="12"/>
      <c r="CMN108" s="12"/>
      <c r="CMO108" s="12"/>
      <c r="CMP108" s="12"/>
      <c r="CMQ108" s="12"/>
      <c r="CMR108" s="12"/>
      <c r="CMS108" s="12"/>
      <c r="CMT108" s="12"/>
      <c r="CMU108" s="12"/>
      <c r="CMV108" s="12"/>
      <c r="CMW108" s="12"/>
      <c r="CMX108" s="12"/>
      <c r="CMY108" s="12"/>
      <c r="CMZ108" s="12"/>
      <c r="CNA108" s="12"/>
      <c r="CNB108" s="12"/>
      <c r="CNC108" s="12"/>
      <c r="CND108" s="12"/>
      <c r="CNE108" s="12"/>
      <c r="CNF108" s="12"/>
      <c r="CNG108" s="12"/>
      <c r="CNH108" s="12"/>
      <c r="CNI108" s="12"/>
      <c r="CNJ108" s="12"/>
      <c r="CNK108" s="12"/>
      <c r="CNL108" s="12"/>
      <c r="CNM108" s="12"/>
      <c r="CNN108" s="12"/>
      <c r="CNO108" s="12"/>
      <c r="CNP108" s="12"/>
      <c r="CNQ108" s="12"/>
      <c r="CNR108" s="12"/>
      <c r="CNS108" s="12"/>
      <c r="CNT108" s="12"/>
      <c r="CNU108" s="12"/>
      <c r="CNV108" s="12"/>
      <c r="CNW108" s="12"/>
      <c r="CNX108" s="12"/>
      <c r="CNY108" s="12"/>
      <c r="CNZ108" s="12"/>
      <c r="COA108" s="12"/>
      <c r="COB108" s="12"/>
      <c r="COC108" s="12"/>
      <c r="COD108" s="12"/>
      <c r="COE108" s="12"/>
      <c r="COF108" s="12"/>
      <c r="COG108" s="12"/>
      <c r="COH108" s="12"/>
      <c r="COI108" s="12"/>
      <c r="COJ108" s="12"/>
      <c r="COK108" s="12"/>
      <c r="COL108" s="12"/>
      <c r="COM108" s="12"/>
      <c r="CON108" s="12"/>
      <c r="COO108" s="12"/>
      <c r="COP108" s="12"/>
      <c r="COQ108" s="12"/>
      <c r="COR108" s="12"/>
      <c r="COS108" s="12"/>
      <c r="COT108" s="12"/>
      <c r="COU108" s="12"/>
      <c r="COV108" s="12"/>
      <c r="COW108" s="12"/>
      <c r="COX108" s="12"/>
      <c r="COY108" s="12"/>
      <c r="COZ108" s="12"/>
      <c r="CPA108" s="12"/>
      <c r="CPB108" s="12"/>
      <c r="CPC108" s="12"/>
      <c r="CPD108" s="12"/>
      <c r="CPE108" s="12"/>
      <c r="CPF108" s="12"/>
      <c r="CPG108" s="12"/>
      <c r="CPH108" s="12"/>
      <c r="CPI108" s="12"/>
      <c r="CPJ108" s="12"/>
      <c r="CPK108" s="12"/>
      <c r="CPL108" s="12"/>
      <c r="CPM108" s="12"/>
      <c r="CPN108" s="12"/>
      <c r="CPO108" s="12"/>
      <c r="CPP108" s="12"/>
      <c r="CPQ108" s="12"/>
      <c r="CPR108" s="12"/>
      <c r="CPS108" s="12"/>
      <c r="CPT108" s="12"/>
      <c r="CPU108" s="12"/>
      <c r="CPV108" s="12"/>
      <c r="CPW108" s="12"/>
      <c r="CPX108" s="12"/>
      <c r="CPY108" s="12"/>
      <c r="CPZ108" s="12"/>
      <c r="CQA108" s="12"/>
      <c r="CQB108" s="12"/>
      <c r="CQC108" s="12"/>
      <c r="CQD108" s="12"/>
      <c r="CQE108" s="12"/>
      <c r="CQF108" s="12"/>
      <c r="CQG108" s="12"/>
      <c r="CQH108" s="12"/>
      <c r="CQI108" s="12"/>
      <c r="CQJ108" s="12"/>
      <c r="CQK108" s="12"/>
      <c r="CQL108" s="12"/>
      <c r="CQM108" s="12"/>
      <c r="CQN108" s="12"/>
      <c r="CQO108" s="12"/>
      <c r="CQP108" s="12"/>
      <c r="CQQ108" s="12"/>
      <c r="CQR108" s="12"/>
      <c r="CQS108" s="12"/>
      <c r="CQT108" s="12"/>
      <c r="CQU108" s="12"/>
      <c r="CQV108" s="12"/>
      <c r="CQW108" s="12"/>
      <c r="CQX108" s="12"/>
      <c r="CQY108" s="12"/>
      <c r="CQZ108" s="12"/>
      <c r="CRA108" s="12"/>
      <c r="CRB108" s="12"/>
      <c r="CRC108" s="12"/>
      <c r="CRD108" s="12"/>
      <c r="CRE108" s="12"/>
      <c r="CRF108" s="12"/>
      <c r="CRG108" s="12"/>
      <c r="CRH108" s="12"/>
      <c r="CRI108" s="12"/>
      <c r="CRJ108" s="12"/>
      <c r="CRK108" s="12"/>
      <c r="CRL108" s="12"/>
      <c r="CRM108" s="12"/>
      <c r="CRN108" s="12"/>
      <c r="CRO108" s="12"/>
      <c r="CRP108" s="12"/>
      <c r="CRQ108" s="12"/>
      <c r="CRR108" s="12"/>
      <c r="CRS108" s="12"/>
      <c r="CRT108" s="12"/>
      <c r="CRU108" s="12"/>
      <c r="CRV108" s="12"/>
      <c r="CRW108" s="12"/>
      <c r="CRX108" s="12"/>
      <c r="CRY108" s="12"/>
      <c r="CRZ108" s="12"/>
      <c r="CSA108" s="12"/>
      <c r="CSB108" s="12"/>
      <c r="CSC108" s="12"/>
      <c r="CSD108" s="12"/>
      <c r="CSE108" s="12"/>
      <c r="CSF108" s="12"/>
      <c r="CSG108" s="12"/>
      <c r="CSH108" s="12"/>
      <c r="CSI108" s="12"/>
      <c r="CSJ108" s="12"/>
      <c r="CSK108" s="12"/>
      <c r="CSL108" s="12"/>
      <c r="CSM108" s="12"/>
      <c r="CSN108" s="12"/>
      <c r="CSO108" s="12"/>
      <c r="CSP108" s="12"/>
      <c r="CSQ108" s="12"/>
      <c r="CSR108" s="12"/>
      <c r="CSS108" s="12"/>
      <c r="CST108" s="12"/>
      <c r="CSU108" s="12"/>
      <c r="CSV108" s="12"/>
      <c r="CSW108" s="12"/>
      <c r="CSX108" s="12"/>
      <c r="CSY108" s="12"/>
      <c r="CSZ108" s="12"/>
      <c r="CTA108" s="12"/>
      <c r="CTB108" s="12"/>
      <c r="CTC108" s="12"/>
      <c r="CTD108" s="12"/>
      <c r="CTE108" s="12"/>
      <c r="CTF108" s="12"/>
      <c r="CTG108" s="12"/>
      <c r="CTH108" s="12"/>
      <c r="CTI108" s="12"/>
      <c r="CTJ108" s="12"/>
      <c r="CTK108" s="12"/>
      <c r="CTL108" s="12"/>
      <c r="CTM108" s="12"/>
      <c r="CTN108" s="12"/>
      <c r="CTO108" s="12"/>
      <c r="CTP108" s="12"/>
      <c r="CTQ108" s="12"/>
      <c r="CTR108" s="12"/>
      <c r="CTS108" s="12"/>
      <c r="CTT108" s="12"/>
      <c r="CTU108" s="12"/>
      <c r="CTV108" s="12"/>
      <c r="CTW108" s="12"/>
      <c r="CTX108" s="12"/>
      <c r="CTY108" s="12"/>
      <c r="CTZ108" s="12"/>
      <c r="CUA108" s="12"/>
      <c r="CUB108" s="12"/>
      <c r="CUC108" s="12"/>
      <c r="CUD108" s="12"/>
      <c r="CUE108" s="12"/>
      <c r="CUF108" s="12"/>
      <c r="CUG108" s="12"/>
      <c r="CUH108" s="12"/>
      <c r="CUI108" s="12"/>
      <c r="CUJ108" s="12"/>
      <c r="CUK108" s="12"/>
      <c r="CUL108" s="12"/>
      <c r="CUM108" s="12"/>
      <c r="CUN108" s="12"/>
      <c r="CUO108" s="12"/>
      <c r="CUP108" s="12"/>
      <c r="CUQ108" s="12"/>
      <c r="CUR108" s="12"/>
      <c r="CUS108" s="12"/>
      <c r="CUT108" s="12"/>
      <c r="CUU108" s="12"/>
      <c r="CUV108" s="12"/>
      <c r="CUW108" s="12"/>
      <c r="CUX108" s="12"/>
      <c r="CUY108" s="12"/>
      <c r="CUZ108" s="12"/>
      <c r="CVA108" s="12"/>
      <c r="CVB108" s="12"/>
      <c r="CVC108" s="12"/>
      <c r="CVD108" s="12"/>
      <c r="CVE108" s="12"/>
      <c r="CVF108" s="12"/>
      <c r="CVG108" s="12"/>
      <c r="CVH108" s="12"/>
      <c r="CVI108" s="12"/>
      <c r="CVJ108" s="12"/>
      <c r="CVK108" s="12"/>
      <c r="CVL108" s="12"/>
      <c r="CVM108" s="12"/>
      <c r="CVN108" s="12"/>
      <c r="CVO108" s="12"/>
      <c r="CVP108" s="12"/>
      <c r="CVQ108" s="12"/>
      <c r="CVR108" s="12"/>
      <c r="CVS108" s="12"/>
      <c r="CVT108" s="12"/>
      <c r="CVU108" s="12"/>
      <c r="CVV108" s="12"/>
      <c r="CVW108" s="12"/>
      <c r="CVX108" s="12"/>
      <c r="CVY108" s="12"/>
      <c r="CVZ108" s="12"/>
      <c r="CWA108" s="12"/>
      <c r="CWB108" s="12"/>
      <c r="CWC108" s="12"/>
      <c r="CWD108" s="12"/>
      <c r="CWE108" s="12"/>
      <c r="CWF108" s="12"/>
      <c r="CWG108" s="12"/>
      <c r="CWH108" s="12"/>
      <c r="CWI108" s="12"/>
      <c r="CWJ108" s="12"/>
      <c r="CWK108" s="12"/>
      <c r="CWL108" s="12"/>
      <c r="CWM108" s="12"/>
      <c r="CWN108" s="12"/>
      <c r="CWO108" s="12"/>
      <c r="CWP108" s="12"/>
      <c r="CWQ108" s="12"/>
      <c r="CWR108" s="12"/>
      <c r="CWS108" s="12"/>
      <c r="CWT108" s="12"/>
      <c r="CWU108" s="12"/>
      <c r="CWV108" s="12"/>
      <c r="CWW108" s="12"/>
      <c r="CWX108" s="12"/>
      <c r="CWY108" s="12"/>
      <c r="CWZ108" s="12"/>
      <c r="CXA108" s="12"/>
      <c r="CXB108" s="12"/>
      <c r="CXC108" s="12"/>
      <c r="CXD108" s="12"/>
      <c r="CXE108" s="12"/>
      <c r="CXF108" s="12"/>
      <c r="CXG108" s="12"/>
      <c r="CXH108" s="12"/>
      <c r="CXI108" s="12"/>
      <c r="CXJ108" s="12"/>
      <c r="CXK108" s="12"/>
      <c r="CXL108" s="12"/>
      <c r="CXM108" s="12"/>
      <c r="CXN108" s="12"/>
      <c r="CXO108" s="12"/>
      <c r="CXP108" s="12"/>
      <c r="CXQ108" s="12"/>
      <c r="CXR108" s="12"/>
      <c r="CXS108" s="12"/>
      <c r="CXT108" s="12"/>
      <c r="CXU108" s="12"/>
      <c r="CXV108" s="12"/>
      <c r="CXW108" s="12"/>
      <c r="CXX108" s="12"/>
      <c r="CXY108" s="12"/>
      <c r="CXZ108" s="12"/>
      <c r="CYA108" s="12"/>
      <c r="CYB108" s="12"/>
      <c r="CYC108" s="12"/>
      <c r="CYD108" s="12"/>
      <c r="CYE108" s="12"/>
      <c r="CYF108" s="12"/>
      <c r="CYG108" s="12"/>
      <c r="CYH108" s="12"/>
      <c r="CYI108" s="12"/>
      <c r="CYJ108" s="12"/>
      <c r="CYK108" s="12"/>
      <c r="CYL108" s="12"/>
      <c r="CYM108" s="12"/>
      <c r="CYN108" s="12"/>
      <c r="CYO108" s="12"/>
      <c r="CYP108" s="12"/>
      <c r="CYQ108" s="12"/>
      <c r="CYR108" s="12"/>
      <c r="CYS108" s="12"/>
      <c r="CYT108" s="12"/>
      <c r="CYU108" s="12"/>
      <c r="CYV108" s="12"/>
      <c r="CYW108" s="12"/>
      <c r="CYX108" s="12"/>
      <c r="CYY108" s="12"/>
      <c r="CYZ108" s="12"/>
      <c r="CZA108" s="12"/>
      <c r="CZB108" s="12"/>
      <c r="CZC108" s="12"/>
      <c r="CZD108" s="12"/>
      <c r="CZE108" s="12"/>
      <c r="CZF108" s="12"/>
      <c r="CZG108" s="12"/>
      <c r="CZH108" s="12"/>
      <c r="CZI108" s="12"/>
      <c r="CZJ108" s="12"/>
      <c r="CZK108" s="12"/>
      <c r="CZL108" s="12"/>
      <c r="CZM108" s="12"/>
      <c r="CZN108" s="12"/>
      <c r="CZO108" s="12"/>
      <c r="CZP108" s="12"/>
      <c r="CZQ108" s="12"/>
      <c r="CZR108" s="12"/>
      <c r="CZS108" s="12"/>
      <c r="CZT108" s="12"/>
      <c r="CZU108" s="12"/>
      <c r="CZV108" s="12"/>
      <c r="CZW108" s="12"/>
      <c r="CZX108" s="12"/>
      <c r="CZY108" s="12"/>
      <c r="CZZ108" s="12"/>
      <c r="DAA108" s="12"/>
      <c r="DAB108" s="12"/>
      <c r="DAC108" s="12"/>
      <c r="DAD108" s="12"/>
      <c r="DAE108" s="12"/>
      <c r="DAF108" s="12"/>
      <c r="DAG108" s="12"/>
      <c r="DAH108" s="12"/>
      <c r="DAI108" s="12"/>
      <c r="DAJ108" s="12"/>
      <c r="DAK108" s="12"/>
      <c r="DAL108" s="12"/>
      <c r="DAM108" s="12"/>
      <c r="DAN108" s="12"/>
      <c r="DAO108" s="12"/>
      <c r="DAP108" s="12"/>
      <c r="DAQ108" s="12"/>
      <c r="DAR108" s="12"/>
      <c r="DAS108" s="12"/>
      <c r="DAT108" s="12"/>
      <c r="DAU108" s="12"/>
      <c r="DAV108" s="12"/>
      <c r="DAW108" s="12"/>
      <c r="DAX108" s="12"/>
      <c r="DAY108" s="12"/>
      <c r="DAZ108" s="12"/>
      <c r="DBA108" s="12"/>
      <c r="DBB108" s="12"/>
      <c r="DBC108" s="12"/>
      <c r="DBD108" s="12"/>
      <c r="DBE108" s="12"/>
      <c r="DBF108" s="12"/>
      <c r="DBG108" s="12"/>
      <c r="DBH108" s="12"/>
      <c r="DBI108" s="12"/>
      <c r="DBJ108" s="12"/>
      <c r="DBK108" s="12"/>
      <c r="DBL108" s="12"/>
      <c r="DBM108" s="12"/>
      <c r="DBN108" s="12"/>
      <c r="DBO108" s="12"/>
      <c r="DBP108" s="12"/>
      <c r="DBQ108" s="12"/>
      <c r="DBR108" s="12"/>
      <c r="DBS108" s="12"/>
      <c r="DBT108" s="12"/>
      <c r="DBU108" s="12"/>
      <c r="DBV108" s="12"/>
      <c r="DBW108" s="12"/>
      <c r="DBX108" s="12"/>
      <c r="DBY108" s="12"/>
      <c r="DBZ108" s="12"/>
      <c r="DCA108" s="12"/>
      <c r="DCB108" s="12"/>
      <c r="DCC108" s="12"/>
      <c r="DCD108" s="12"/>
      <c r="DCE108" s="12"/>
      <c r="DCF108" s="12"/>
      <c r="DCG108" s="12"/>
      <c r="DCH108" s="12"/>
      <c r="DCI108" s="12"/>
      <c r="DCJ108" s="12"/>
      <c r="DCK108" s="12"/>
      <c r="DCL108" s="12"/>
      <c r="DCM108" s="12"/>
      <c r="DCN108" s="12"/>
      <c r="DCO108" s="12"/>
      <c r="DCP108" s="12"/>
      <c r="DCQ108" s="12"/>
      <c r="DCR108" s="12"/>
      <c r="DCS108" s="12"/>
      <c r="DCT108" s="12"/>
      <c r="DCU108" s="12"/>
      <c r="DCV108" s="12"/>
      <c r="DCW108" s="12"/>
      <c r="DCX108" s="12"/>
      <c r="DCY108" s="12"/>
      <c r="DCZ108" s="12"/>
      <c r="DDA108" s="12"/>
      <c r="DDB108" s="12"/>
      <c r="DDC108" s="12"/>
      <c r="DDD108" s="12"/>
      <c r="DDE108" s="12"/>
      <c r="DDF108" s="12"/>
      <c r="DDG108" s="12"/>
      <c r="DDH108" s="12"/>
      <c r="DDI108" s="12"/>
      <c r="DDJ108" s="12"/>
      <c r="DDK108" s="12"/>
      <c r="DDL108" s="12"/>
      <c r="DDM108" s="12"/>
      <c r="DDN108" s="12"/>
      <c r="DDO108" s="12"/>
      <c r="DDP108" s="12"/>
      <c r="DDQ108" s="12"/>
      <c r="DDR108" s="12"/>
      <c r="DDS108" s="12"/>
      <c r="DDT108" s="12"/>
      <c r="DDU108" s="12"/>
      <c r="DDV108" s="12"/>
      <c r="DDW108" s="12"/>
      <c r="DDX108" s="12"/>
      <c r="DDY108" s="12"/>
      <c r="DDZ108" s="12"/>
      <c r="DEA108" s="12"/>
      <c r="DEB108" s="12"/>
      <c r="DEC108" s="12"/>
      <c r="DED108" s="12"/>
      <c r="DEE108" s="12"/>
      <c r="DEF108" s="12"/>
      <c r="DEG108" s="12"/>
      <c r="DEH108" s="12"/>
      <c r="DEI108" s="12"/>
      <c r="DEJ108" s="12"/>
      <c r="DEK108" s="12"/>
      <c r="DEL108" s="12"/>
      <c r="DEM108" s="12"/>
      <c r="DEN108" s="12"/>
      <c r="DEO108" s="12"/>
      <c r="DEP108" s="12"/>
      <c r="DEQ108" s="12"/>
      <c r="DER108" s="12"/>
      <c r="DES108" s="12"/>
      <c r="DET108" s="12"/>
      <c r="DEU108" s="12"/>
      <c r="DEV108" s="12"/>
      <c r="DEW108" s="12"/>
      <c r="DEX108" s="12"/>
      <c r="DEY108" s="12"/>
      <c r="DEZ108" s="12"/>
      <c r="DFA108" s="12"/>
      <c r="DFB108" s="12"/>
      <c r="DFC108" s="12"/>
      <c r="DFD108" s="12"/>
      <c r="DFE108" s="12"/>
      <c r="DFF108" s="12"/>
      <c r="DFG108" s="12"/>
      <c r="DFH108" s="12"/>
      <c r="DFI108" s="12"/>
      <c r="DFJ108" s="12"/>
      <c r="DFK108" s="12"/>
      <c r="DFL108" s="12"/>
      <c r="DFM108" s="12"/>
      <c r="DFN108" s="12"/>
      <c r="DFO108" s="12"/>
      <c r="DFP108" s="12"/>
      <c r="DFQ108" s="12"/>
      <c r="DFR108" s="12"/>
      <c r="DFS108" s="12"/>
      <c r="DFT108" s="12"/>
      <c r="DFU108" s="12"/>
      <c r="DFV108" s="12"/>
      <c r="DFW108" s="12"/>
      <c r="DFX108" s="12"/>
      <c r="DFY108" s="12"/>
      <c r="DFZ108" s="12"/>
      <c r="DGA108" s="12"/>
      <c r="DGB108" s="12"/>
      <c r="DGC108" s="12"/>
      <c r="DGD108" s="12"/>
      <c r="DGE108" s="12"/>
      <c r="DGF108" s="12"/>
      <c r="DGG108" s="12"/>
      <c r="DGH108" s="12"/>
      <c r="DGI108" s="12"/>
      <c r="DGJ108" s="12"/>
      <c r="DGK108" s="12"/>
      <c r="DGL108" s="12"/>
      <c r="DGM108" s="12"/>
      <c r="DGN108" s="12"/>
      <c r="DGO108" s="12"/>
      <c r="DGP108" s="12"/>
      <c r="DGQ108" s="12"/>
      <c r="DGR108" s="12"/>
      <c r="DGS108" s="12"/>
      <c r="DGT108" s="12"/>
      <c r="DGU108" s="12"/>
      <c r="DGV108" s="12"/>
      <c r="DGW108" s="12"/>
      <c r="DGX108" s="12"/>
      <c r="DGY108" s="12"/>
      <c r="DGZ108" s="12"/>
      <c r="DHA108" s="12"/>
      <c r="DHB108" s="12"/>
      <c r="DHC108" s="12"/>
      <c r="DHD108" s="12"/>
      <c r="DHE108" s="12"/>
      <c r="DHF108" s="12"/>
      <c r="DHG108" s="12"/>
      <c r="DHH108" s="12"/>
      <c r="DHI108" s="12"/>
      <c r="DHJ108" s="12"/>
      <c r="DHK108" s="12"/>
      <c r="DHL108" s="12"/>
      <c r="DHM108" s="12"/>
      <c r="DHN108" s="12"/>
      <c r="DHO108" s="12"/>
      <c r="DHP108" s="12"/>
      <c r="DHQ108" s="12"/>
      <c r="DHR108" s="12"/>
      <c r="DHS108" s="12"/>
      <c r="DHT108" s="12"/>
      <c r="DHU108" s="12"/>
      <c r="DHV108" s="12"/>
      <c r="DHW108" s="12"/>
      <c r="DHX108" s="12"/>
      <c r="DHY108" s="12"/>
      <c r="DHZ108" s="12"/>
      <c r="DIA108" s="12"/>
      <c r="DIB108" s="12"/>
      <c r="DIC108" s="12"/>
      <c r="DID108" s="12"/>
      <c r="DIE108" s="12"/>
      <c r="DIF108" s="12"/>
      <c r="DIG108" s="12"/>
      <c r="DIH108" s="12"/>
      <c r="DII108" s="12"/>
      <c r="DIJ108" s="12"/>
      <c r="DIK108" s="12"/>
      <c r="DIL108" s="12"/>
      <c r="DIM108" s="12"/>
      <c r="DIN108" s="12"/>
      <c r="DIO108" s="12"/>
      <c r="DIP108" s="12"/>
      <c r="DIQ108" s="12"/>
      <c r="DIR108" s="12"/>
      <c r="DIS108" s="12"/>
      <c r="DIT108" s="12"/>
      <c r="DIU108" s="12"/>
      <c r="DIV108" s="12"/>
      <c r="DIW108" s="12"/>
      <c r="DIX108" s="12"/>
      <c r="DIY108" s="12"/>
      <c r="DIZ108" s="12"/>
      <c r="DJA108" s="12"/>
      <c r="DJB108" s="12"/>
      <c r="DJC108" s="12"/>
      <c r="DJD108" s="12"/>
      <c r="DJE108" s="12"/>
      <c r="DJF108" s="12"/>
      <c r="DJG108" s="12"/>
      <c r="DJH108" s="12"/>
      <c r="DJI108" s="12"/>
      <c r="DJJ108" s="12"/>
      <c r="DJK108" s="12"/>
      <c r="DJL108" s="12"/>
      <c r="DJM108" s="12"/>
      <c r="DJN108" s="12"/>
      <c r="DJO108" s="12"/>
      <c r="DJP108" s="12"/>
      <c r="DJQ108" s="12"/>
      <c r="DJR108" s="12"/>
      <c r="DJS108" s="12"/>
      <c r="DJT108" s="12"/>
      <c r="DJU108" s="12"/>
      <c r="DJV108" s="12"/>
      <c r="DJW108" s="12"/>
      <c r="DJX108" s="12"/>
      <c r="DJY108" s="12"/>
      <c r="DJZ108" s="12"/>
      <c r="DKA108" s="12"/>
      <c r="DKB108" s="12"/>
      <c r="DKC108" s="12"/>
      <c r="DKD108" s="12"/>
      <c r="DKE108" s="12"/>
      <c r="DKF108" s="12"/>
      <c r="DKG108" s="12"/>
      <c r="DKH108" s="12"/>
      <c r="DKI108" s="12"/>
      <c r="DKJ108" s="12"/>
      <c r="DKK108" s="12"/>
      <c r="DKL108" s="12"/>
      <c r="DKM108" s="12"/>
      <c r="DKN108" s="12"/>
      <c r="DKO108" s="12"/>
      <c r="DKP108" s="12"/>
      <c r="DKQ108" s="12"/>
      <c r="DKR108" s="12"/>
      <c r="DKS108" s="12"/>
      <c r="DKT108" s="12"/>
      <c r="DKU108" s="12"/>
      <c r="DKV108" s="12"/>
      <c r="DKW108" s="12"/>
      <c r="DKX108" s="12"/>
      <c r="DKY108" s="12"/>
      <c r="DKZ108" s="12"/>
      <c r="DLA108" s="12"/>
      <c r="DLB108" s="12"/>
      <c r="DLC108" s="12"/>
      <c r="DLD108" s="12"/>
      <c r="DLE108" s="12"/>
      <c r="DLF108" s="12"/>
      <c r="DLG108" s="12"/>
      <c r="DLH108" s="12"/>
      <c r="DLI108" s="12"/>
      <c r="DLJ108" s="12"/>
      <c r="DLK108" s="12"/>
      <c r="DLL108" s="12"/>
      <c r="DLM108" s="12"/>
      <c r="DLN108" s="12"/>
      <c r="DLO108" s="12"/>
      <c r="DLP108" s="12"/>
      <c r="DLQ108" s="12"/>
      <c r="DLR108" s="12"/>
      <c r="DLS108" s="12"/>
      <c r="DLT108" s="12"/>
      <c r="DLU108" s="12"/>
      <c r="DLV108" s="12"/>
      <c r="DLW108" s="12"/>
      <c r="DLX108" s="12"/>
      <c r="DLY108" s="12"/>
      <c r="DLZ108" s="12"/>
      <c r="DMA108" s="12"/>
      <c r="DMB108" s="12"/>
      <c r="DMC108" s="12"/>
      <c r="DMD108" s="12"/>
      <c r="DME108" s="12"/>
      <c r="DMF108" s="12"/>
      <c r="DMG108" s="12"/>
      <c r="DMH108" s="12"/>
      <c r="DMI108" s="12"/>
      <c r="DMJ108" s="12"/>
      <c r="DMK108" s="12"/>
      <c r="DML108" s="12"/>
      <c r="DMM108" s="12"/>
      <c r="DMN108" s="12"/>
      <c r="DMO108" s="12"/>
      <c r="DMP108" s="12"/>
      <c r="DMQ108" s="12"/>
      <c r="DMR108" s="12"/>
      <c r="DMS108" s="12"/>
      <c r="DMT108" s="12"/>
      <c r="DMU108" s="12"/>
      <c r="DMV108" s="12"/>
      <c r="DMW108" s="12"/>
      <c r="DMX108" s="12"/>
      <c r="DMY108" s="12"/>
      <c r="DMZ108" s="12"/>
      <c r="DNA108" s="12"/>
      <c r="DNB108" s="12"/>
      <c r="DNC108" s="12"/>
      <c r="DND108" s="12"/>
      <c r="DNE108" s="12"/>
      <c r="DNF108" s="12"/>
      <c r="DNG108" s="12"/>
      <c r="DNH108" s="12"/>
      <c r="DNI108" s="12"/>
      <c r="DNJ108" s="12"/>
      <c r="DNK108" s="12"/>
      <c r="DNL108" s="12"/>
      <c r="DNM108" s="12"/>
      <c r="DNN108" s="12"/>
      <c r="DNO108" s="12"/>
      <c r="DNP108" s="12"/>
      <c r="DNQ108" s="12"/>
      <c r="DNR108" s="12"/>
      <c r="DNS108" s="12"/>
      <c r="DNT108" s="12"/>
      <c r="DNU108" s="12"/>
      <c r="DNV108" s="12"/>
      <c r="DNW108" s="12"/>
      <c r="DNX108" s="12"/>
      <c r="DNY108" s="12"/>
      <c r="DNZ108" s="12"/>
      <c r="DOA108" s="12"/>
      <c r="DOB108" s="12"/>
      <c r="DOC108" s="12"/>
      <c r="DOD108" s="12"/>
      <c r="DOE108" s="12"/>
      <c r="DOF108" s="12"/>
      <c r="DOG108" s="12"/>
      <c r="DOH108" s="12"/>
      <c r="DOI108" s="12"/>
      <c r="DOJ108" s="12"/>
      <c r="DOK108" s="12"/>
      <c r="DOL108" s="12"/>
      <c r="DOM108" s="12"/>
      <c r="DON108" s="12"/>
      <c r="DOO108" s="12"/>
      <c r="DOP108" s="12"/>
      <c r="DOQ108" s="12"/>
      <c r="DOR108" s="12"/>
      <c r="DOS108" s="12"/>
      <c r="DOT108" s="12"/>
      <c r="DOU108" s="12"/>
      <c r="DOV108" s="12"/>
      <c r="DOW108" s="12"/>
      <c r="DOX108" s="12"/>
      <c r="DOY108" s="12"/>
      <c r="DOZ108" s="12"/>
      <c r="DPA108" s="12"/>
      <c r="DPB108" s="12"/>
      <c r="DPC108" s="12"/>
      <c r="DPD108" s="12"/>
      <c r="DPE108" s="12"/>
      <c r="DPF108" s="12"/>
      <c r="DPG108" s="12"/>
      <c r="DPH108" s="12"/>
      <c r="DPI108" s="12"/>
      <c r="DPJ108" s="12"/>
      <c r="DPK108" s="12"/>
      <c r="DPL108" s="12"/>
      <c r="DPM108" s="12"/>
      <c r="DPN108" s="12"/>
      <c r="DPO108" s="12"/>
      <c r="DPP108" s="12"/>
      <c r="DPQ108" s="12"/>
      <c r="DPR108" s="12"/>
      <c r="DPS108" s="12"/>
      <c r="DPT108" s="12"/>
      <c r="DPU108" s="12"/>
      <c r="DPV108" s="12"/>
      <c r="DPW108" s="12"/>
      <c r="DPX108" s="12"/>
      <c r="DPY108" s="12"/>
      <c r="DPZ108" s="12"/>
      <c r="DQA108" s="12"/>
      <c r="DQB108" s="12"/>
      <c r="DQC108" s="12"/>
      <c r="DQD108" s="12"/>
      <c r="DQE108" s="12"/>
      <c r="DQF108" s="12"/>
      <c r="DQG108" s="12"/>
      <c r="DQH108" s="12"/>
      <c r="DQI108" s="12"/>
      <c r="DQJ108" s="12"/>
      <c r="DQK108" s="12"/>
      <c r="DQL108" s="12"/>
      <c r="DQM108" s="12"/>
      <c r="DQN108" s="12"/>
      <c r="DQO108" s="12"/>
      <c r="DQP108" s="12"/>
      <c r="DQQ108" s="12"/>
      <c r="DQR108" s="12"/>
      <c r="DQS108" s="12"/>
      <c r="DQT108" s="12"/>
      <c r="DQU108" s="12"/>
      <c r="DQV108" s="12"/>
      <c r="DQW108" s="12"/>
      <c r="DQX108" s="12"/>
      <c r="DQY108" s="12"/>
      <c r="DQZ108" s="12"/>
      <c r="DRA108" s="12"/>
      <c r="DRB108" s="12"/>
      <c r="DRC108" s="12"/>
      <c r="DRD108" s="12"/>
      <c r="DRE108" s="12"/>
      <c r="DRF108" s="12"/>
      <c r="DRG108" s="12"/>
      <c r="DRH108" s="12"/>
      <c r="DRI108" s="12"/>
      <c r="DRJ108" s="12"/>
      <c r="DRK108" s="12"/>
      <c r="DRL108" s="12"/>
      <c r="DRM108" s="12"/>
      <c r="DRN108" s="12"/>
      <c r="DRO108" s="12"/>
      <c r="DRP108" s="12"/>
      <c r="DRQ108" s="12"/>
      <c r="DRR108" s="12"/>
      <c r="DRS108" s="12"/>
      <c r="DRT108" s="12"/>
      <c r="DRU108" s="12"/>
      <c r="DRV108" s="12"/>
      <c r="DRW108" s="12"/>
      <c r="DRX108" s="12"/>
      <c r="DRY108" s="12"/>
      <c r="DRZ108" s="12"/>
      <c r="DSA108" s="12"/>
      <c r="DSB108" s="12"/>
      <c r="DSC108" s="12"/>
      <c r="DSD108" s="12"/>
      <c r="DSE108" s="12"/>
      <c r="DSF108" s="12"/>
      <c r="DSG108" s="12"/>
      <c r="DSH108" s="12"/>
      <c r="DSI108" s="12"/>
      <c r="DSJ108" s="12"/>
      <c r="DSK108" s="12"/>
      <c r="DSL108" s="12"/>
      <c r="DSM108" s="12"/>
      <c r="DSN108" s="12"/>
      <c r="DSO108" s="12"/>
      <c r="DSP108" s="12"/>
      <c r="DSQ108" s="12"/>
      <c r="DSR108" s="12"/>
      <c r="DSS108" s="12"/>
      <c r="DST108" s="12"/>
      <c r="DSU108" s="12"/>
      <c r="DSV108" s="12"/>
      <c r="DSW108" s="12"/>
      <c r="DSX108" s="12"/>
      <c r="DSY108" s="12"/>
      <c r="DSZ108" s="12"/>
      <c r="DTA108" s="12"/>
      <c r="DTB108" s="12"/>
      <c r="DTC108" s="12"/>
      <c r="DTD108" s="12"/>
      <c r="DTE108" s="12"/>
      <c r="DTF108" s="12"/>
      <c r="DTG108" s="12"/>
      <c r="DTH108" s="12"/>
      <c r="DTI108" s="12"/>
      <c r="DTJ108" s="12"/>
      <c r="DTK108" s="12"/>
      <c r="DTL108" s="12"/>
      <c r="DTM108" s="12"/>
      <c r="DTN108" s="12"/>
      <c r="DTO108" s="12"/>
      <c r="DTP108" s="12"/>
      <c r="DTQ108" s="12"/>
      <c r="DTR108" s="12"/>
      <c r="DTS108" s="12"/>
      <c r="DTT108" s="12"/>
      <c r="DTU108" s="12"/>
      <c r="DTV108" s="12"/>
      <c r="DTW108" s="12"/>
      <c r="DTX108" s="12"/>
      <c r="DTY108" s="12"/>
      <c r="DTZ108" s="12"/>
      <c r="DUA108" s="12"/>
      <c r="DUB108" s="12"/>
      <c r="DUC108" s="12"/>
      <c r="DUD108" s="12"/>
      <c r="DUE108" s="12"/>
      <c r="DUF108" s="12"/>
      <c r="DUG108" s="12"/>
      <c r="DUH108" s="12"/>
      <c r="DUI108" s="12"/>
      <c r="DUJ108" s="12"/>
      <c r="DUK108" s="12"/>
      <c r="DUL108" s="12"/>
      <c r="DUM108" s="12"/>
      <c r="DUN108" s="12"/>
      <c r="DUO108" s="12"/>
      <c r="DUP108" s="12"/>
      <c r="DUQ108" s="12"/>
      <c r="DUR108" s="12"/>
      <c r="DUS108" s="12"/>
      <c r="DUT108" s="12"/>
      <c r="DUU108" s="12"/>
      <c r="DUV108" s="12"/>
      <c r="DUW108" s="12"/>
      <c r="DUX108" s="12"/>
      <c r="DUY108" s="12"/>
      <c r="DUZ108" s="12"/>
      <c r="DVA108" s="12"/>
      <c r="DVB108" s="12"/>
      <c r="DVC108" s="12"/>
      <c r="DVD108" s="12"/>
      <c r="DVE108" s="12"/>
      <c r="DVF108" s="12"/>
      <c r="DVG108" s="12"/>
      <c r="DVH108" s="12"/>
      <c r="DVI108" s="12"/>
      <c r="DVJ108" s="12"/>
      <c r="DVK108" s="12"/>
      <c r="DVL108" s="12"/>
      <c r="DVM108" s="12"/>
      <c r="DVN108" s="12"/>
      <c r="DVO108" s="12"/>
      <c r="DVP108" s="12"/>
      <c r="DVQ108" s="12"/>
      <c r="DVR108" s="12"/>
      <c r="DVS108" s="12"/>
      <c r="DVT108" s="12"/>
      <c r="DVU108" s="12"/>
      <c r="DVV108" s="12"/>
      <c r="DVW108" s="12"/>
      <c r="DVX108" s="12"/>
      <c r="DVY108" s="12"/>
      <c r="DVZ108" s="12"/>
      <c r="DWA108" s="12"/>
      <c r="DWB108" s="12"/>
      <c r="DWC108" s="12"/>
      <c r="DWD108" s="12"/>
      <c r="DWE108" s="12"/>
      <c r="DWF108" s="12"/>
      <c r="DWG108" s="12"/>
      <c r="DWH108" s="12"/>
      <c r="DWI108" s="12"/>
      <c r="DWJ108" s="12"/>
      <c r="DWK108" s="12"/>
      <c r="DWL108" s="12"/>
      <c r="DWM108" s="12"/>
      <c r="DWN108" s="12"/>
      <c r="DWO108" s="12"/>
      <c r="DWP108" s="12"/>
      <c r="DWQ108" s="12"/>
      <c r="DWR108" s="12"/>
      <c r="DWS108" s="12"/>
      <c r="DWT108" s="12"/>
      <c r="DWU108" s="12"/>
      <c r="DWV108" s="12"/>
      <c r="DWW108" s="12"/>
      <c r="DWX108" s="12"/>
      <c r="DWY108" s="12"/>
      <c r="DWZ108" s="12"/>
      <c r="DXA108" s="12"/>
      <c r="DXB108" s="12"/>
      <c r="DXC108" s="12"/>
      <c r="DXD108" s="12"/>
      <c r="DXE108" s="12"/>
      <c r="DXF108" s="12"/>
      <c r="DXG108" s="12"/>
      <c r="DXH108" s="12"/>
      <c r="DXI108" s="12"/>
      <c r="DXJ108" s="12"/>
      <c r="DXK108" s="12"/>
      <c r="DXL108" s="12"/>
      <c r="DXM108" s="12"/>
      <c r="DXN108" s="12"/>
      <c r="DXO108" s="12"/>
      <c r="DXP108" s="12"/>
      <c r="DXQ108" s="12"/>
      <c r="DXR108" s="12"/>
      <c r="DXS108" s="12"/>
      <c r="DXT108" s="12"/>
      <c r="DXU108" s="12"/>
      <c r="DXV108" s="12"/>
      <c r="DXW108" s="12"/>
      <c r="DXX108" s="12"/>
      <c r="DXY108" s="12"/>
      <c r="DXZ108" s="12"/>
      <c r="DYA108" s="12"/>
      <c r="DYB108" s="12"/>
      <c r="DYC108" s="12"/>
      <c r="DYD108" s="12"/>
      <c r="DYE108" s="12"/>
      <c r="DYF108" s="12"/>
      <c r="DYG108" s="12"/>
      <c r="DYH108" s="12"/>
      <c r="DYI108" s="12"/>
      <c r="DYJ108" s="12"/>
      <c r="DYK108" s="12"/>
      <c r="DYL108" s="12"/>
      <c r="DYM108" s="12"/>
      <c r="DYN108" s="12"/>
      <c r="DYO108" s="12"/>
      <c r="DYP108" s="12"/>
      <c r="DYQ108" s="12"/>
      <c r="DYR108" s="12"/>
      <c r="DYS108" s="12"/>
      <c r="DYT108" s="12"/>
      <c r="DYU108" s="12"/>
      <c r="DYV108" s="12"/>
      <c r="DYW108" s="12"/>
      <c r="DYX108" s="12"/>
      <c r="DYY108" s="12"/>
      <c r="DYZ108" s="12"/>
      <c r="DZA108" s="12"/>
      <c r="DZB108" s="12"/>
      <c r="DZC108" s="12"/>
      <c r="DZD108" s="12"/>
      <c r="DZE108" s="12"/>
      <c r="DZF108" s="12"/>
      <c r="DZG108" s="12"/>
      <c r="DZH108" s="12"/>
      <c r="DZI108" s="12"/>
      <c r="DZJ108" s="12"/>
      <c r="DZK108" s="12"/>
      <c r="DZL108" s="12"/>
      <c r="DZM108" s="12"/>
      <c r="DZN108" s="12"/>
      <c r="DZO108" s="12"/>
      <c r="DZP108" s="12"/>
      <c r="DZQ108" s="12"/>
      <c r="DZR108" s="12"/>
      <c r="DZS108" s="12"/>
      <c r="DZT108" s="12"/>
      <c r="DZU108" s="12"/>
      <c r="DZV108" s="12"/>
      <c r="DZW108" s="12"/>
      <c r="DZX108" s="12"/>
      <c r="DZY108" s="12"/>
      <c r="DZZ108" s="12"/>
      <c r="EAA108" s="12"/>
      <c r="EAB108" s="12"/>
      <c r="EAC108" s="12"/>
      <c r="EAD108" s="12"/>
      <c r="EAE108" s="12"/>
      <c r="EAF108" s="12"/>
      <c r="EAG108" s="12"/>
      <c r="EAH108" s="12"/>
      <c r="EAI108" s="12"/>
      <c r="EAJ108" s="12"/>
      <c r="EAK108" s="12"/>
      <c r="EAL108" s="12"/>
      <c r="EAM108" s="12"/>
      <c r="EAN108" s="12"/>
      <c r="EAO108" s="12"/>
      <c r="EAP108" s="12"/>
      <c r="EAQ108" s="12"/>
      <c r="EAR108" s="12"/>
      <c r="EAS108" s="12"/>
      <c r="EAT108" s="12"/>
      <c r="EAU108" s="12"/>
      <c r="EAV108" s="12"/>
      <c r="EAW108" s="12"/>
      <c r="EAX108" s="12"/>
      <c r="EAY108" s="12"/>
      <c r="EAZ108" s="12"/>
      <c r="EBA108" s="12"/>
      <c r="EBB108" s="12"/>
      <c r="EBC108" s="12"/>
      <c r="EBD108" s="12"/>
      <c r="EBE108" s="12"/>
      <c r="EBF108" s="12"/>
      <c r="EBG108" s="12"/>
      <c r="EBH108" s="12"/>
      <c r="EBI108" s="12"/>
      <c r="EBJ108" s="12"/>
      <c r="EBK108" s="12"/>
      <c r="EBL108" s="12"/>
      <c r="EBM108" s="12"/>
      <c r="EBN108" s="12"/>
      <c r="EBO108" s="12"/>
      <c r="EBP108" s="12"/>
      <c r="EBQ108" s="12"/>
      <c r="EBR108" s="12"/>
      <c r="EBS108" s="12"/>
      <c r="EBT108" s="12"/>
      <c r="EBU108" s="12"/>
      <c r="EBV108" s="12"/>
      <c r="EBW108" s="12"/>
      <c r="EBX108" s="12"/>
      <c r="EBY108" s="12"/>
      <c r="EBZ108" s="12"/>
      <c r="ECA108" s="12"/>
      <c r="ECB108" s="12"/>
      <c r="ECC108" s="12"/>
      <c r="ECD108" s="12"/>
      <c r="ECE108" s="12"/>
      <c r="ECF108" s="12"/>
      <c r="ECG108" s="12"/>
      <c r="ECH108" s="12"/>
      <c r="ECI108" s="12"/>
      <c r="ECJ108" s="12"/>
      <c r="ECK108" s="12"/>
      <c r="ECL108" s="12"/>
      <c r="ECM108" s="12"/>
      <c r="ECN108" s="12"/>
      <c r="ECO108" s="12"/>
      <c r="ECP108" s="12"/>
      <c r="ECQ108" s="12"/>
      <c r="ECR108" s="12"/>
      <c r="ECS108" s="12"/>
      <c r="ECT108" s="12"/>
      <c r="ECU108" s="12"/>
      <c r="ECV108" s="12"/>
      <c r="ECW108" s="12"/>
      <c r="ECX108" s="12"/>
      <c r="ECY108" s="12"/>
      <c r="ECZ108" s="12"/>
      <c r="EDA108" s="12"/>
      <c r="EDB108" s="12"/>
      <c r="EDC108" s="12"/>
      <c r="EDD108" s="12"/>
      <c r="EDE108" s="12"/>
      <c r="EDF108" s="12"/>
      <c r="EDG108" s="12"/>
      <c r="EDH108" s="12"/>
      <c r="EDI108" s="12"/>
      <c r="EDJ108" s="12"/>
      <c r="EDK108" s="12"/>
      <c r="EDL108" s="12"/>
      <c r="EDM108" s="12"/>
      <c r="EDN108" s="12"/>
      <c r="EDO108" s="12"/>
      <c r="EDP108" s="12"/>
      <c r="EDQ108" s="12"/>
      <c r="EDR108" s="12"/>
      <c r="EDS108" s="12"/>
      <c r="EDT108" s="12"/>
      <c r="EDU108" s="12"/>
      <c r="EDV108" s="12"/>
      <c r="EDW108" s="12"/>
      <c r="EDX108" s="12"/>
      <c r="EDY108" s="12"/>
      <c r="EDZ108" s="12"/>
      <c r="EEA108" s="12"/>
      <c r="EEB108" s="12"/>
      <c r="EEC108" s="12"/>
      <c r="EED108" s="12"/>
      <c r="EEE108" s="12"/>
      <c r="EEF108" s="12"/>
      <c r="EEG108" s="12"/>
      <c r="EEH108" s="12"/>
      <c r="EEI108" s="12"/>
      <c r="EEJ108" s="12"/>
      <c r="EEK108" s="12"/>
      <c r="EEL108" s="12"/>
      <c r="EEM108" s="12"/>
      <c r="EEN108" s="12"/>
      <c r="EEO108" s="12"/>
      <c r="EEP108" s="12"/>
      <c r="EEQ108" s="12"/>
      <c r="EER108" s="12"/>
      <c r="EES108" s="12"/>
      <c r="EET108" s="12"/>
      <c r="EEU108" s="12"/>
      <c r="EEV108" s="12"/>
      <c r="EEW108" s="12"/>
      <c r="EEX108" s="12"/>
      <c r="EEY108" s="12"/>
      <c r="EEZ108" s="12"/>
      <c r="EFA108" s="12"/>
      <c r="EFB108" s="12"/>
      <c r="EFC108" s="12"/>
      <c r="EFD108" s="12"/>
      <c r="EFE108" s="12"/>
      <c r="EFF108" s="12"/>
      <c r="EFG108" s="12"/>
      <c r="EFH108" s="12"/>
      <c r="EFI108" s="12"/>
      <c r="EFJ108" s="12"/>
      <c r="EFK108" s="12"/>
      <c r="EFL108" s="12"/>
      <c r="EFM108" s="12"/>
      <c r="EFN108" s="12"/>
      <c r="EFO108" s="12"/>
      <c r="EFP108" s="12"/>
      <c r="EFQ108" s="12"/>
      <c r="EFR108" s="12"/>
      <c r="EFS108" s="12"/>
      <c r="EFT108" s="12"/>
      <c r="EFU108" s="12"/>
      <c r="EFV108" s="12"/>
      <c r="EFW108" s="12"/>
      <c r="EFX108" s="12"/>
      <c r="EFY108" s="12"/>
      <c r="EFZ108" s="12"/>
      <c r="EGA108" s="12"/>
      <c r="EGB108" s="12"/>
      <c r="EGC108" s="12"/>
      <c r="EGD108" s="12"/>
      <c r="EGE108" s="12"/>
      <c r="EGF108" s="12"/>
      <c r="EGG108" s="12"/>
      <c r="EGH108" s="12"/>
      <c r="EGI108" s="12"/>
      <c r="EGJ108" s="12"/>
      <c r="EGK108" s="12"/>
      <c r="EGL108" s="12"/>
      <c r="EGM108" s="12"/>
      <c r="EGN108" s="12"/>
      <c r="EGO108" s="12"/>
      <c r="EGP108" s="12"/>
      <c r="EGQ108" s="12"/>
      <c r="EGR108" s="12"/>
      <c r="EGS108" s="12"/>
      <c r="EGT108" s="12"/>
      <c r="EGU108" s="12"/>
      <c r="EGV108" s="12"/>
      <c r="EGW108" s="12"/>
      <c r="EGX108" s="12"/>
      <c r="EGY108" s="12"/>
      <c r="EGZ108" s="12"/>
      <c r="EHA108" s="12"/>
      <c r="EHB108" s="12"/>
      <c r="EHC108" s="12"/>
      <c r="EHD108" s="12"/>
      <c r="EHE108" s="12"/>
      <c r="EHF108" s="12"/>
      <c r="EHG108" s="12"/>
      <c r="EHH108" s="12"/>
      <c r="EHI108" s="12"/>
      <c r="EHJ108" s="12"/>
      <c r="EHK108" s="12"/>
      <c r="EHL108" s="12"/>
      <c r="EHM108" s="12"/>
      <c r="EHN108" s="12"/>
      <c r="EHO108" s="12"/>
      <c r="EHP108" s="12"/>
      <c r="EHQ108" s="12"/>
      <c r="EHR108" s="12"/>
      <c r="EHS108" s="12"/>
      <c r="EHT108" s="12"/>
      <c r="EHU108" s="12"/>
      <c r="EHV108" s="12"/>
      <c r="EHW108" s="12"/>
      <c r="EHX108" s="12"/>
      <c r="EHY108" s="12"/>
      <c r="EHZ108" s="12"/>
      <c r="EIA108" s="12"/>
      <c r="EIB108" s="12"/>
      <c r="EIC108" s="12"/>
      <c r="EID108" s="12"/>
      <c r="EIE108" s="12"/>
      <c r="EIF108" s="12"/>
      <c r="EIG108" s="12"/>
      <c r="EIH108" s="12"/>
      <c r="EII108" s="12"/>
      <c r="EIJ108" s="12"/>
      <c r="EIK108" s="12"/>
      <c r="EIL108" s="12"/>
      <c r="EIM108" s="12"/>
      <c r="EIN108" s="12"/>
      <c r="EIO108" s="12"/>
      <c r="EIP108" s="12"/>
      <c r="EIQ108" s="12"/>
      <c r="EIR108" s="12"/>
      <c r="EIS108" s="12"/>
      <c r="EIT108" s="12"/>
      <c r="EIU108" s="12"/>
      <c r="EIV108" s="12"/>
      <c r="EIW108" s="12"/>
      <c r="EIX108" s="12"/>
      <c r="EIY108" s="12"/>
      <c r="EIZ108" s="12"/>
      <c r="EJA108" s="12"/>
      <c r="EJB108" s="12"/>
      <c r="EJC108" s="12"/>
      <c r="EJD108" s="12"/>
      <c r="EJE108" s="12"/>
      <c r="EJF108" s="12"/>
      <c r="EJG108" s="12"/>
      <c r="EJH108" s="12"/>
      <c r="EJI108" s="12"/>
      <c r="EJJ108" s="12"/>
      <c r="EJK108" s="12"/>
      <c r="EJL108" s="12"/>
      <c r="EJM108" s="12"/>
      <c r="EJN108" s="12"/>
      <c r="EJO108" s="12"/>
      <c r="EJP108" s="12"/>
      <c r="EJQ108" s="12"/>
      <c r="EJR108" s="12"/>
      <c r="EJS108" s="12"/>
      <c r="EJT108" s="12"/>
      <c r="EJU108" s="12"/>
      <c r="EJV108" s="12"/>
      <c r="EJW108" s="12"/>
      <c r="EJX108" s="12"/>
      <c r="EJY108" s="12"/>
      <c r="EJZ108" s="12"/>
      <c r="EKA108" s="12"/>
      <c r="EKB108" s="12"/>
      <c r="EKC108" s="12"/>
      <c r="EKD108" s="12"/>
      <c r="EKE108" s="12"/>
      <c r="EKF108" s="12"/>
      <c r="EKG108" s="12"/>
      <c r="EKH108" s="12"/>
      <c r="EKI108" s="12"/>
      <c r="EKJ108" s="12"/>
      <c r="EKK108" s="12"/>
      <c r="EKL108" s="12"/>
      <c r="EKM108" s="12"/>
      <c r="EKN108" s="12"/>
      <c r="EKO108" s="12"/>
      <c r="EKP108" s="12"/>
      <c r="EKQ108" s="12"/>
      <c r="EKR108" s="12"/>
      <c r="EKS108" s="12"/>
      <c r="EKT108" s="12"/>
      <c r="EKU108" s="12"/>
      <c r="EKV108" s="12"/>
      <c r="EKW108" s="12"/>
      <c r="EKX108" s="12"/>
      <c r="EKY108" s="12"/>
      <c r="EKZ108" s="12"/>
      <c r="ELA108" s="12"/>
      <c r="ELB108" s="12"/>
      <c r="ELC108" s="12"/>
      <c r="ELD108" s="12"/>
      <c r="ELE108" s="12"/>
      <c r="ELF108" s="12"/>
      <c r="ELG108" s="12"/>
      <c r="ELH108" s="12"/>
      <c r="ELI108" s="12"/>
      <c r="ELJ108" s="12"/>
      <c r="ELK108" s="12"/>
      <c r="ELL108" s="12"/>
      <c r="ELM108" s="12"/>
      <c r="ELN108" s="12"/>
      <c r="ELO108" s="12"/>
      <c r="ELP108" s="12"/>
      <c r="ELQ108" s="12"/>
      <c r="ELR108" s="12"/>
      <c r="ELS108" s="12"/>
      <c r="ELT108" s="12"/>
      <c r="ELU108" s="12"/>
      <c r="ELV108" s="12"/>
      <c r="ELW108" s="12"/>
      <c r="ELX108" s="12"/>
      <c r="ELY108" s="12"/>
      <c r="ELZ108" s="12"/>
      <c r="EMA108" s="12"/>
      <c r="EMB108" s="12"/>
      <c r="EMC108" s="12"/>
      <c r="EMD108" s="12"/>
      <c r="EME108" s="12"/>
      <c r="EMF108" s="12"/>
      <c r="EMG108" s="12"/>
      <c r="EMH108" s="12"/>
      <c r="EMI108" s="12"/>
      <c r="EMJ108" s="12"/>
      <c r="EMK108" s="12"/>
      <c r="EML108" s="12"/>
      <c r="EMM108" s="12"/>
      <c r="EMN108" s="12"/>
      <c r="EMO108" s="12"/>
      <c r="EMP108" s="12"/>
      <c r="EMQ108" s="12"/>
      <c r="EMR108" s="12"/>
      <c r="EMS108" s="12"/>
      <c r="EMT108" s="12"/>
      <c r="EMU108" s="12"/>
      <c r="EMV108" s="12"/>
      <c r="EMW108" s="12"/>
      <c r="EMX108" s="12"/>
      <c r="EMY108" s="12"/>
      <c r="EMZ108" s="12"/>
      <c r="ENA108" s="12"/>
      <c r="ENB108" s="12"/>
      <c r="ENC108" s="12"/>
      <c r="END108" s="12"/>
      <c r="ENE108" s="12"/>
      <c r="ENF108" s="12"/>
      <c r="ENG108" s="12"/>
      <c r="ENH108" s="12"/>
      <c r="ENI108" s="12"/>
      <c r="ENJ108" s="12"/>
      <c r="ENK108" s="12"/>
      <c r="ENL108" s="12"/>
      <c r="ENM108" s="12"/>
      <c r="ENN108" s="12"/>
      <c r="ENO108" s="12"/>
      <c r="ENP108" s="12"/>
      <c r="ENQ108" s="12"/>
      <c r="ENR108" s="12"/>
      <c r="ENS108" s="12"/>
      <c r="ENT108" s="12"/>
      <c r="ENU108" s="12"/>
      <c r="ENV108" s="12"/>
      <c r="ENW108" s="12"/>
      <c r="ENX108" s="12"/>
      <c r="ENY108" s="12"/>
      <c r="ENZ108" s="12"/>
      <c r="EOA108" s="12"/>
      <c r="EOB108" s="12"/>
      <c r="EOC108" s="12"/>
      <c r="EOD108" s="12"/>
      <c r="EOE108" s="12"/>
      <c r="EOF108" s="12"/>
      <c r="EOG108" s="12"/>
      <c r="EOH108" s="12"/>
      <c r="EOI108" s="12"/>
      <c r="EOJ108" s="12"/>
      <c r="EOK108" s="12"/>
      <c r="EOL108" s="12"/>
      <c r="EOM108" s="12"/>
      <c r="EON108" s="12"/>
      <c r="EOO108" s="12"/>
      <c r="EOP108" s="12"/>
      <c r="EOQ108" s="12"/>
      <c r="EOR108" s="12"/>
      <c r="EOS108" s="12"/>
      <c r="EOT108" s="12"/>
      <c r="EOU108" s="12"/>
      <c r="EOV108" s="12"/>
      <c r="EOW108" s="12"/>
      <c r="EOX108" s="12"/>
      <c r="EOY108" s="12"/>
      <c r="EOZ108" s="12"/>
      <c r="EPA108" s="12"/>
      <c r="EPB108" s="12"/>
      <c r="EPC108" s="12"/>
      <c r="EPD108" s="12"/>
      <c r="EPE108" s="12"/>
      <c r="EPF108" s="12"/>
      <c r="EPG108" s="12"/>
      <c r="EPH108" s="12"/>
      <c r="EPI108" s="12"/>
      <c r="EPJ108" s="12"/>
      <c r="EPK108" s="12"/>
      <c r="EPL108" s="12"/>
      <c r="EPM108" s="12"/>
      <c r="EPN108" s="12"/>
      <c r="EPO108" s="12"/>
      <c r="EPP108" s="12"/>
      <c r="EPQ108" s="12"/>
      <c r="EPR108" s="12"/>
      <c r="EPS108" s="12"/>
      <c r="EPT108" s="12"/>
      <c r="EPU108" s="12"/>
      <c r="EPV108" s="12"/>
      <c r="EPW108" s="12"/>
      <c r="EPX108" s="12"/>
      <c r="EPY108" s="12"/>
      <c r="EPZ108" s="12"/>
      <c r="EQA108" s="12"/>
      <c r="EQB108" s="12"/>
      <c r="EQC108" s="12"/>
      <c r="EQD108" s="12"/>
      <c r="EQE108" s="12"/>
      <c r="EQF108" s="12"/>
      <c r="EQG108" s="12"/>
      <c r="EQH108" s="12"/>
      <c r="EQI108" s="12"/>
      <c r="EQJ108" s="12"/>
      <c r="EQK108" s="12"/>
      <c r="EQL108" s="12"/>
      <c r="EQM108" s="12"/>
      <c r="EQN108" s="12"/>
      <c r="EQO108" s="12"/>
      <c r="EQP108" s="12"/>
      <c r="EQQ108" s="12"/>
      <c r="EQR108" s="12"/>
      <c r="EQS108" s="12"/>
      <c r="EQT108" s="12"/>
      <c r="EQU108" s="12"/>
      <c r="EQV108" s="12"/>
      <c r="EQW108" s="12"/>
      <c r="EQX108" s="12"/>
      <c r="EQY108" s="12"/>
      <c r="EQZ108" s="12"/>
      <c r="ERA108" s="12"/>
      <c r="ERB108" s="12"/>
      <c r="ERC108" s="12"/>
      <c r="ERD108" s="12"/>
      <c r="ERE108" s="12"/>
      <c r="ERF108" s="12"/>
      <c r="ERG108" s="12"/>
      <c r="ERH108" s="12"/>
      <c r="ERI108" s="12"/>
      <c r="ERJ108" s="12"/>
      <c r="ERK108" s="12"/>
      <c r="ERL108" s="12"/>
      <c r="ERM108" s="12"/>
      <c r="ERN108" s="12"/>
      <c r="ERO108" s="12"/>
      <c r="ERP108" s="12"/>
      <c r="ERQ108" s="12"/>
      <c r="ERR108" s="12"/>
      <c r="ERS108" s="12"/>
      <c r="ERT108" s="12"/>
      <c r="ERU108" s="12"/>
      <c r="ERV108" s="12"/>
      <c r="ERW108" s="12"/>
      <c r="ERX108" s="12"/>
      <c r="ERY108" s="12"/>
      <c r="ERZ108" s="12"/>
      <c r="ESA108" s="12"/>
      <c r="ESB108" s="12"/>
      <c r="ESC108" s="12"/>
      <c r="ESD108" s="12"/>
      <c r="ESE108" s="12"/>
      <c r="ESF108" s="12"/>
      <c r="ESG108" s="12"/>
      <c r="ESH108" s="12"/>
      <c r="ESI108" s="12"/>
      <c r="ESJ108" s="12"/>
      <c r="ESK108" s="12"/>
      <c r="ESL108" s="12"/>
      <c r="ESM108" s="12"/>
      <c r="ESN108" s="12"/>
      <c r="ESO108" s="12"/>
      <c r="ESP108" s="12"/>
      <c r="ESQ108" s="12"/>
      <c r="ESR108" s="12"/>
      <c r="ESS108" s="12"/>
      <c r="EST108" s="12"/>
      <c r="ESU108" s="12"/>
      <c r="ESV108" s="12"/>
      <c r="ESW108" s="12"/>
      <c r="ESX108" s="12"/>
      <c r="ESY108" s="12"/>
      <c r="ESZ108" s="12"/>
      <c r="ETA108" s="12"/>
      <c r="ETB108" s="12"/>
      <c r="ETC108" s="12"/>
      <c r="ETD108" s="12"/>
      <c r="ETE108" s="12"/>
      <c r="ETF108" s="12"/>
      <c r="ETG108" s="12"/>
      <c r="ETH108" s="12"/>
      <c r="ETI108" s="12"/>
      <c r="ETJ108" s="12"/>
      <c r="ETK108" s="12"/>
      <c r="ETL108" s="12"/>
      <c r="ETM108" s="12"/>
      <c r="ETN108" s="12"/>
      <c r="ETO108" s="12"/>
      <c r="ETP108" s="12"/>
      <c r="ETQ108" s="12"/>
      <c r="ETR108" s="12"/>
      <c r="ETS108" s="12"/>
      <c r="ETT108" s="12"/>
      <c r="ETU108" s="12"/>
      <c r="ETV108" s="12"/>
      <c r="ETW108" s="12"/>
      <c r="ETX108" s="12"/>
      <c r="ETY108" s="12"/>
      <c r="ETZ108" s="12"/>
      <c r="EUA108" s="12"/>
      <c r="EUB108" s="12"/>
      <c r="EUC108" s="12"/>
      <c r="EUD108" s="12"/>
      <c r="EUE108" s="12"/>
      <c r="EUF108" s="12"/>
      <c r="EUG108" s="12"/>
      <c r="EUH108" s="12"/>
      <c r="EUI108" s="12"/>
      <c r="EUJ108" s="12"/>
      <c r="EUK108" s="12"/>
      <c r="EUL108" s="12"/>
      <c r="EUM108" s="12"/>
      <c r="EUN108" s="12"/>
      <c r="EUO108" s="12"/>
      <c r="EUP108" s="12"/>
      <c r="EUQ108" s="12"/>
      <c r="EUR108" s="12"/>
      <c r="EUS108" s="12"/>
      <c r="EUT108" s="12"/>
      <c r="EUU108" s="12"/>
      <c r="EUV108" s="12"/>
      <c r="EUW108" s="12"/>
      <c r="EUX108" s="12"/>
      <c r="EUY108" s="12"/>
      <c r="EUZ108" s="12"/>
      <c r="EVA108" s="12"/>
      <c r="EVB108" s="12"/>
      <c r="EVC108" s="12"/>
      <c r="EVD108" s="12"/>
      <c r="EVE108" s="12"/>
      <c r="EVF108" s="12"/>
      <c r="EVG108" s="12"/>
      <c r="EVH108" s="12"/>
      <c r="EVI108" s="12"/>
      <c r="EVJ108" s="12"/>
      <c r="EVK108" s="12"/>
      <c r="EVL108" s="12"/>
      <c r="EVM108" s="12"/>
      <c r="EVN108" s="12"/>
      <c r="EVO108" s="12"/>
      <c r="EVP108" s="12"/>
      <c r="EVQ108" s="12"/>
      <c r="EVR108" s="12"/>
      <c r="EVS108" s="12"/>
      <c r="EVT108" s="12"/>
      <c r="EVU108" s="12"/>
      <c r="EVV108" s="12"/>
      <c r="EVW108" s="12"/>
      <c r="EVX108" s="12"/>
      <c r="EVY108" s="12"/>
      <c r="EVZ108" s="12"/>
      <c r="EWA108" s="12"/>
      <c r="EWB108" s="12"/>
      <c r="EWC108" s="12"/>
      <c r="EWD108" s="12"/>
      <c r="EWE108" s="12"/>
      <c r="EWF108" s="12"/>
      <c r="EWG108" s="12"/>
      <c r="EWH108" s="12"/>
      <c r="EWI108" s="12"/>
      <c r="EWJ108" s="12"/>
      <c r="EWK108" s="12"/>
      <c r="EWL108" s="12"/>
      <c r="EWM108" s="12"/>
      <c r="EWN108" s="12"/>
      <c r="EWO108" s="12"/>
      <c r="EWP108" s="12"/>
      <c r="EWQ108" s="12"/>
      <c r="EWR108" s="12"/>
      <c r="EWS108" s="12"/>
      <c r="EWT108" s="12"/>
      <c r="EWU108" s="12"/>
      <c r="EWV108" s="12"/>
      <c r="EWW108" s="12"/>
      <c r="EWX108" s="12"/>
      <c r="EWY108" s="12"/>
      <c r="EWZ108" s="12"/>
      <c r="EXA108" s="12"/>
      <c r="EXB108" s="12"/>
      <c r="EXC108" s="12"/>
      <c r="EXD108" s="12"/>
      <c r="EXE108" s="12"/>
      <c r="EXF108" s="12"/>
      <c r="EXG108" s="12"/>
      <c r="EXH108" s="12"/>
      <c r="EXI108" s="12"/>
      <c r="EXJ108" s="12"/>
      <c r="EXK108" s="12"/>
      <c r="EXL108" s="12"/>
      <c r="EXM108" s="12"/>
      <c r="EXN108" s="12"/>
      <c r="EXO108" s="12"/>
      <c r="EXP108" s="12"/>
      <c r="EXQ108" s="12"/>
      <c r="EXR108" s="12"/>
      <c r="EXS108" s="12"/>
      <c r="EXT108" s="12"/>
      <c r="EXU108" s="12"/>
      <c r="EXV108" s="12"/>
      <c r="EXW108" s="12"/>
      <c r="EXX108" s="12"/>
      <c r="EXY108" s="12"/>
      <c r="EXZ108" s="12"/>
      <c r="EYA108" s="12"/>
      <c r="EYB108" s="12"/>
      <c r="EYC108" s="12"/>
      <c r="EYD108" s="12"/>
      <c r="EYE108" s="12"/>
      <c r="EYF108" s="12"/>
      <c r="EYG108" s="12"/>
      <c r="EYH108" s="12"/>
      <c r="EYI108" s="12"/>
      <c r="EYJ108" s="12"/>
      <c r="EYK108" s="12"/>
      <c r="EYL108" s="12"/>
      <c r="EYM108" s="12"/>
      <c r="EYN108" s="12"/>
      <c r="EYO108" s="12"/>
      <c r="EYP108" s="12"/>
      <c r="EYQ108" s="12"/>
      <c r="EYR108" s="12"/>
      <c r="EYS108" s="12"/>
      <c r="EYT108" s="12"/>
      <c r="EYU108" s="12"/>
      <c r="EYV108" s="12"/>
      <c r="EYW108" s="12"/>
      <c r="EYX108" s="12"/>
      <c r="EYY108" s="12"/>
      <c r="EYZ108" s="12"/>
      <c r="EZA108" s="12"/>
      <c r="EZB108" s="12"/>
      <c r="EZC108" s="12"/>
      <c r="EZD108" s="12"/>
      <c r="EZE108" s="12"/>
      <c r="EZF108" s="12"/>
      <c r="EZG108" s="12"/>
      <c r="EZH108" s="12"/>
      <c r="EZI108" s="12"/>
      <c r="EZJ108" s="12"/>
      <c r="EZK108" s="12"/>
      <c r="EZL108" s="12"/>
      <c r="EZM108" s="12"/>
      <c r="EZN108" s="12"/>
      <c r="EZO108" s="12"/>
      <c r="EZP108" s="12"/>
      <c r="EZQ108" s="12"/>
      <c r="EZR108" s="12"/>
      <c r="EZS108" s="12"/>
      <c r="EZT108" s="12"/>
      <c r="EZU108" s="12"/>
      <c r="EZV108" s="12"/>
      <c r="EZW108" s="12"/>
      <c r="EZX108" s="12"/>
      <c r="EZY108" s="12"/>
      <c r="EZZ108" s="12"/>
      <c r="FAA108" s="12"/>
      <c r="FAB108" s="12"/>
      <c r="FAC108" s="12"/>
      <c r="FAD108" s="12"/>
      <c r="FAE108" s="12"/>
      <c r="FAF108" s="12"/>
      <c r="FAG108" s="12"/>
      <c r="FAH108" s="12"/>
      <c r="FAI108" s="12"/>
      <c r="FAJ108" s="12"/>
      <c r="FAK108" s="12"/>
      <c r="FAL108" s="12"/>
      <c r="FAM108" s="12"/>
      <c r="FAN108" s="12"/>
      <c r="FAO108" s="12"/>
      <c r="FAP108" s="12"/>
      <c r="FAQ108" s="12"/>
      <c r="FAR108" s="12"/>
      <c r="FAS108" s="12"/>
      <c r="FAT108" s="12"/>
      <c r="FAU108" s="12"/>
      <c r="FAV108" s="12"/>
      <c r="FAW108" s="12"/>
      <c r="FAX108" s="12"/>
      <c r="FAY108" s="12"/>
      <c r="FAZ108" s="12"/>
      <c r="FBA108" s="12"/>
      <c r="FBB108" s="12"/>
      <c r="FBC108" s="12"/>
      <c r="FBD108" s="12"/>
      <c r="FBE108" s="12"/>
      <c r="FBF108" s="12"/>
      <c r="FBG108" s="12"/>
      <c r="FBH108" s="12"/>
      <c r="FBI108" s="12"/>
      <c r="FBJ108" s="12"/>
      <c r="FBK108" s="12"/>
      <c r="FBL108" s="12"/>
      <c r="FBM108" s="12"/>
      <c r="FBN108" s="12"/>
      <c r="FBO108" s="12"/>
      <c r="FBP108" s="12"/>
      <c r="FBQ108" s="12"/>
      <c r="FBR108" s="12"/>
      <c r="FBS108" s="12"/>
      <c r="FBT108" s="12"/>
      <c r="FBU108" s="12"/>
      <c r="FBV108" s="12"/>
      <c r="FBW108" s="12"/>
      <c r="FBX108" s="12"/>
      <c r="FBY108" s="12"/>
      <c r="FBZ108" s="12"/>
      <c r="FCA108" s="12"/>
      <c r="FCB108" s="12"/>
      <c r="FCC108" s="12"/>
      <c r="FCD108" s="12"/>
      <c r="FCE108" s="12"/>
      <c r="FCF108" s="12"/>
      <c r="FCG108" s="12"/>
      <c r="FCH108" s="12"/>
      <c r="FCI108" s="12"/>
      <c r="FCJ108" s="12"/>
      <c r="FCK108" s="12"/>
      <c r="FCL108" s="12"/>
      <c r="FCM108" s="12"/>
      <c r="FCN108" s="12"/>
      <c r="FCO108" s="12"/>
      <c r="FCP108" s="12"/>
      <c r="FCQ108" s="12"/>
      <c r="FCR108" s="12"/>
      <c r="FCS108" s="12"/>
      <c r="FCT108" s="12"/>
      <c r="FCU108" s="12"/>
      <c r="FCV108" s="12"/>
      <c r="FCW108" s="12"/>
      <c r="FCX108" s="12"/>
      <c r="FCY108" s="12"/>
      <c r="FCZ108" s="12"/>
      <c r="FDA108" s="12"/>
      <c r="FDB108" s="12"/>
      <c r="FDC108" s="12"/>
      <c r="FDD108" s="12"/>
      <c r="FDE108" s="12"/>
      <c r="FDF108" s="12"/>
      <c r="FDG108" s="12"/>
      <c r="FDH108" s="12"/>
      <c r="FDI108" s="12"/>
      <c r="FDJ108" s="12"/>
      <c r="FDK108" s="12"/>
      <c r="FDL108" s="12"/>
      <c r="FDM108" s="12"/>
      <c r="FDN108" s="12"/>
      <c r="FDO108" s="12"/>
      <c r="FDP108" s="12"/>
      <c r="FDQ108" s="12"/>
      <c r="FDR108" s="12"/>
      <c r="FDS108" s="12"/>
      <c r="FDT108" s="12"/>
      <c r="FDU108" s="12"/>
      <c r="FDV108" s="12"/>
      <c r="FDW108" s="12"/>
      <c r="FDX108" s="12"/>
      <c r="FDY108" s="12"/>
      <c r="FDZ108" s="12"/>
      <c r="FEA108" s="12"/>
      <c r="FEB108" s="12"/>
      <c r="FEC108" s="12"/>
      <c r="FED108" s="12"/>
      <c r="FEE108" s="12"/>
      <c r="FEF108" s="12"/>
      <c r="FEG108" s="12"/>
      <c r="FEH108" s="12"/>
      <c r="FEI108" s="12"/>
      <c r="FEJ108" s="12"/>
      <c r="FEK108" s="12"/>
      <c r="FEL108" s="12"/>
      <c r="FEM108" s="12"/>
      <c r="FEN108" s="12"/>
      <c r="FEO108" s="12"/>
      <c r="FEP108" s="12"/>
      <c r="FEQ108" s="12"/>
      <c r="FER108" s="12"/>
      <c r="FES108" s="12"/>
      <c r="FET108" s="12"/>
      <c r="FEU108" s="12"/>
      <c r="FEV108" s="12"/>
      <c r="FEW108" s="12"/>
      <c r="FEX108" s="12"/>
      <c r="FEY108" s="12"/>
      <c r="FEZ108" s="12"/>
      <c r="FFA108" s="12"/>
      <c r="FFB108" s="12"/>
      <c r="FFC108" s="12"/>
      <c r="FFD108" s="12"/>
      <c r="FFE108" s="12"/>
      <c r="FFF108" s="12"/>
      <c r="FFG108" s="12"/>
      <c r="FFH108" s="12"/>
      <c r="FFI108" s="12"/>
      <c r="FFJ108" s="12"/>
      <c r="FFK108" s="12"/>
      <c r="FFL108" s="12"/>
      <c r="FFM108" s="12"/>
      <c r="FFN108" s="12"/>
      <c r="FFO108" s="12"/>
      <c r="FFP108" s="12"/>
      <c r="FFQ108" s="12"/>
      <c r="FFR108" s="12"/>
      <c r="FFS108" s="12"/>
      <c r="FFT108" s="12"/>
      <c r="FFU108" s="12"/>
      <c r="FFV108" s="12"/>
      <c r="FFW108" s="12"/>
      <c r="FFX108" s="12"/>
      <c r="FFY108" s="12"/>
      <c r="FFZ108" s="12"/>
      <c r="FGA108" s="12"/>
      <c r="FGB108" s="12"/>
      <c r="FGC108" s="12"/>
      <c r="FGD108" s="12"/>
      <c r="FGE108" s="12"/>
      <c r="FGF108" s="12"/>
      <c r="FGG108" s="12"/>
      <c r="FGH108" s="12"/>
      <c r="FGI108" s="12"/>
      <c r="FGJ108" s="12"/>
      <c r="FGK108" s="12"/>
      <c r="FGL108" s="12"/>
      <c r="FGM108" s="12"/>
      <c r="FGN108" s="12"/>
      <c r="FGO108" s="12"/>
      <c r="FGP108" s="12"/>
      <c r="FGQ108" s="12"/>
      <c r="FGR108" s="12"/>
      <c r="FGS108" s="12"/>
      <c r="FGT108" s="12"/>
      <c r="FGU108" s="12"/>
      <c r="FGV108" s="12"/>
      <c r="FGW108" s="12"/>
      <c r="FGX108" s="12"/>
      <c r="FGY108" s="12"/>
      <c r="FGZ108" s="12"/>
      <c r="FHA108" s="12"/>
      <c r="FHB108" s="12"/>
      <c r="FHC108" s="12"/>
      <c r="FHD108" s="12"/>
      <c r="FHE108" s="12"/>
      <c r="FHF108" s="12"/>
      <c r="FHG108" s="12"/>
      <c r="FHH108" s="12"/>
      <c r="FHI108" s="12"/>
      <c r="FHJ108" s="12"/>
      <c r="FHK108" s="12"/>
      <c r="FHL108" s="12"/>
      <c r="FHM108" s="12"/>
      <c r="FHN108" s="12"/>
      <c r="FHO108" s="12"/>
      <c r="FHP108" s="12"/>
      <c r="FHQ108" s="12"/>
      <c r="FHR108" s="12"/>
      <c r="FHS108" s="12"/>
      <c r="FHT108" s="12"/>
      <c r="FHU108" s="12"/>
      <c r="FHV108" s="12"/>
      <c r="FHW108" s="12"/>
      <c r="FHX108" s="12"/>
      <c r="FHY108" s="12"/>
      <c r="FHZ108" s="12"/>
      <c r="FIA108" s="12"/>
      <c r="FIB108" s="12"/>
      <c r="FIC108" s="12"/>
      <c r="FID108" s="12"/>
      <c r="FIE108" s="12"/>
      <c r="FIF108" s="12"/>
      <c r="FIG108" s="12"/>
      <c r="FIH108" s="12"/>
      <c r="FII108" s="12"/>
      <c r="FIJ108" s="12"/>
      <c r="FIK108" s="12"/>
      <c r="FIL108" s="12"/>
      <c r="FIM108" s="12"/>
      <c r="FIN108" s="12"/>
      <c r="FIO108" s="12"/>
      <c r="FIP108" s="12"/>
      <c r="FIQ108" s="12"/>
      <c r="FIR108" s="12"/>
      <c r="FIS108" s="12"/>
      <c r="FIT108" s="12"/>
      <c r="FIU108" s="12"/>
      <c r="FIV108" s="12"/>
      <c r="FIW108" s="12"/>
      <c r="FIX108" s="12"/>
      <c r="FIY108" s="12"/>
      <c r="FIZ108" s="12"/>
      <c r="FJA108" s="12"/>
      <c r="FJB108" s="12"/>
      <c r="FJC108" s="12"/>
      <c r="FJD108" s="12"/>
      <c r="FJE108" s="12"/>
      <c r="FJF108" s="12"/>
      <c r="FJG108" s="12"/>
      <c r="FJH108" s="12"/>
      <c r="FJI108" s="12"/>
      <c r="FJJ108" s="12"/>
      <c r="FJK108" s="12"/>
      <c r="FJL108" s="12"/>
      <c r="FJM108" s="12"/>
      <c r="FJN108" s="12"/>
      <c r="FJO108" s="12"/>
      <c r="FJP108" s="12"/>
      <c r="FJQ108" s="12"/>
      <c r="FJR108" s="12"/>
      <c r="FJS108" s="12"/>
      <c r="FJT108" s="12"/>
      <c r="FJU108" s="12"/>
      <c r="FJV108" s="12"/>
      <c r="FJW108" s="12"/>
      <c r="FJX108" s="12"/>
      <c r="FJY108" s="12"/>
      <c r="FJZ108" s="12"/>
      <c r="FKA108" s="12"/>
      <c r="FKB108" s="12"/>
      <c r="FKC108" s="12"/>
      <c r="FKD108" s="12"/>
      <c r="FKE108" s="12"/>
      <c r="FKF108" s="12"/>
      <c r="FKG108" s="12"/>
      <c r="FKH108" s="12"/>
      <c r="FKI108" s="12"/>
      <c r="FKJ108" s="12"/>
      <c r="FKK108" s="12"/>
      <c r="FKL108" s="12"/>
      <c r="FKM108" s="12"/>
      <c r="FKN108" s="12"/>
      <c r="FKO108" s="12"/>
      <c r="FKP108" s="12"/>
      <c r="FKQ108" s="12"/>
      <c r="FKR108" s="12"/>
      <c r="FKS108" s="12"/>
      <c r="FKT108" s="12"/>
      <c r="FKU108" s="12"/>
      <c r="FKV108" s="12"/>
      <c r="FKW108" s="12"/>
      <c r="FKX108" s="12"/>
      <c r="FKY108" s="12"/>
      <c r="FKZ108" s="12"/>
      <c r="FLA108" s="12"/>
      <c r="FLB108" s="12"/>
      <c r="FLC108" s="12"/>
      <c r="FLD108" s="12"/>
      <c r="FLE108" s="12"/>
      <c r="FLF108" s="12"/>
      <c r="FLG108" s="12"/>
      <c r="FLH108" s="12"/>
      <c r="FLI108" s="12"/>
      <c r="FLJ108" s="12"/>
      <c r="FLK108" s="12"/>
      <c r="FLL108" s="12"/>
      <c r="FLM108" s="12"/>
      <c r="FLN108" s="12"/>
      <c r="FLO108" s="12"/>
      <c r="FLP108" s="12"/>
      <c r="FLQ108" s="12"/>
      <c r="FLR108" s="12"/>
      <c r="FLS108" s="12"/>
      <c r="FLT108" s="12"/>
      <c r="FLU108" s="12"/>
      <c r="FLV108" s="12"/>
      <c r="FLW108" s="12"/>
      <c r="FLX108" s="12"/>
      <c r="FLY108" s="12"/>
      <c r="FLZ108" s="12"/>
      <c r="FMA108" s="12"/>
      <c r="FMB108" s="12"/>
      <c r="FMC108" s="12"/>
      <c r="FMD108" s="12"/>
      <c r="FME108" s="12"/>
      <c r="FMF108" s="12"/>
      <c r="FMG108" s="12"/>
      <c r="FMH108" s="12"/>
      <c r="FMI108" s="12"/>
      <c r="FMJ108" s="12"/>
      <c r="FMK108" s="12"/>
      <c r="FML108" s="12"/>
      <c r="FMM108" s="12"/>
      <c r="FMN108" s="12"/>
      <c r="FMO108" s="12"/>
      <c r="FMP108" s="12"/>
      <c r="FMQ108" s="12"/>
      <c r="FMR108" s="12"/>
      <c r="FMS108" s="12"/>
      <c r="FMT108" s="12"/>
      <c r="FMU108" s="12"/>
      <c r="FMV108" s="12"/>
      <c r="FMW108" s="12"/>
      <c r="FMX108" s="12"/>
      <c r="FMY108" s="12"/>
      <c r="FMZ108" s="12"/>
      <c r="FNA108" s="12"/>
      <c r="FNB108" s="12"/>
      <c r="FNC108" s="12"/>
      <c r="FND108" s="12"/>
      <c r="FNE108" s="12"/>
      <c r="FNF108" s="12"/>
      <c r="FNG108" s="12"/>
      <c r="FNH108" s="12"/>
      <c r="FNI108" s="12"/>
      <c r="FNJ108" s="12"/>
      <c r="FNK108" s="12"/>
      <c r="FNL108" s="12"/>
      <c r="FNM108" s="12"/>
      <c r="FNN108" s="12"/>
      <c r="FNO108" s="12"/>
      <c r="FNP108" s="12"/>
      <c r="FNQ108" s="12"/>
      <c r="FNR108" s="12"/>
      <c r="FNS108" s="12"/>
      <c r="FNT108" s="12"/>
      <c r="FNU108" s="12"/>
      <c r="FNV108" s="12"/>
      <c r="FNW108" s="12"/>
      <c r="FNX108" s="12"/>
      <c r="FNY108" s="12"/>
      <c r="FNZ108" s="12"/>
      <c r="FOA108" s="12"/>
      <c r="FOB108" s="12"/>
      <c r="FOC108" s="12"/>
      <c r="FOD108" s="12"/>
      <c r="FOE108" s="12"/>
      <c r="FOF108" s="12"/>
      <c r="FOG108" s="12"/>
      <c r="FOH108" s="12"/>
      <c r="FOI108" s="12"/>
      <c r="FOJ108" s="12"/>
      <c r="FOK108" s="12"/>
      <c r="FOL108" s="12"/>
      <c r="FOM108" s="12"/>
      <c r="FON108" s="12"/>
      <c r="FOO108" s="12"/>
      <c r="FOP108" s="12"/>
      <c r="FOQ108" s="12"/>
      <c r="FOR108" s="12"/>
      <c r="FOS108" s="12"/>
      <c r="FOT108" s="12"/>
      <c r="FOU108" s="12"/>
      <c r="FOV108" s="12"/>
      <c r="FOW108" s="12"/>
      <c r="FOX108" s="12"/>
      <c r="FOY108" s="12"/>
      <c r="FOZ108" s="12"/>
      <c r="FPA108" s="12"/>
      <c r="FPB108" s="12"/>
      <c r="FPC108" s="12"/>
      <c r="FPD108" s="12"/>
      <c r="FPE108" s="12"/>
      <c r="FPF108" s="12"/>
      <c r="FPG108" s="12"/>
      <c r="FPH108" s="12"/>
      <c r="FPI108" s="12"/>
      <c r="FPJ108" s="12"/>
      <c r="FPK108" s="12"/>
      <c r="FPL108" s="12"/>
      <c r="FPM108" s="12"/>
      <c r="FPN108" s="12"/>
      <c r="FPO108" s="12"/>
      <c r="FPP108" s="12"/>
      <c r="FPQ108" s="12"/>
      <c r="FPR108" s="12"/>
      <c r="FPS108" s="12"/>
      <c r="FPT108" s="12"/>
      <c r="FPU108" s="12"/>
      <c r="FPV108" s="12"/>
      <c r="FPW108" s="12"/>
      <c r="FPX108" s="12"/>
      <c r="FPY108" s="12"/>
      <c r="FPZ108" s="12"/>
      <c r="FQA108" s="12"/>
      <c r="FQB108" s="12"/>
      <c r="FQC108" s="12"/>
      <c r="FQD108" s="12"/>
      <c r="FQE108" s="12"/>
      <c r="FQF108" s="12"/>
      <c r="FQG108" s="12"/>
      <c r="FQH108" s="12"/>
      <c r="FQI108" s="12"/>
      <c r="FQJ108" s="12"/>
      <c r="FQK108" s="12"/>
      <c r="FQL108" s="12"/>
      <c r="FQM108" s="12"/>
      <c r="FQN108" s="12"/>
      <c r="FQO108" s="12"/>
      <c r="FQP108" s="12"/>
      <c r="FQQ108" s="12"/>
      <c r="FQR108" s="12"/>
      <c r="FQS108" s="12"/>
      <c r="FQT108" s="12"/>
      <c r="FQU108" s="12"/>
      <c r="FQV108" s="12"/>
      <c r="FQW108" s="12"/>
      <c r="FQX108" s="12"/>
      <c r="FQY108" s="12"/>
      <c r="FQZ108" s="12"/>
      <c r="FRA108" s="12"/>
      <c r="FRB108" s="12"/>
      <c r="FRC108" s="12"/>
      <c r="FRD108" s="12"/>
      <c r="FRE108" s="12"/>
      <c r="FRF108" s="12"/>
      <c r="FRG108" s="12"/>
      <c r="FRH108" s="12"/>
      <c r="FRI108" s="12"/>
      <c r="FRJ108" s="12"/>
      <c r="FRK108" s="12"/>
      <c r="FRL108" s="12"/>
      <c r="FRM108" s="12"/>
      <c r="FRN108" s="12"/>
      <c r="FRO108" s="12"/>
      <c r="FRP108" s="12"/>
      <c r="FRQ108" s="12"/>
      <c r="FRR108" s="12"/>
      <c r="FRS108" s="12"/>
      <c r="FRT108" s="12"/>
      <c r="FRU108" s="12"/>
      <c r="FRV108" s="12"/>
      <c r="FRW108" s="12"/>
      <c r="FRX108" s="12"/>
      <c r="FRY108" s="12"/>
      <c r="FRZ108" s="12"/>
      <c r="FSA108" s="12"/>
      <c r="FSB108" s="12"/>
      <c r="FSC108" s="12"/>
      <c r="FSD108" s="12"/>
      <c r="FSE108" s="12"/>
      <c r="FSF108" s="12"/>
      <c r="FSG108" s="12"/>
      <c r="FSH108" s="12"/>
      <c r="FSI108" s="12"/>
      <c r="FSJ108" s="12"/>
      <c r="FSK108" s="12"/>
      <c r="FSL108" s="12"/>
      <c r="FSM108" s="12"/>
      <c r="FSN108" s="12"/>
      <c r="FSO108" s="12"/>
      <c r="FSP108" s="12"/>
      <c r="FSQ108" s="12"/>
      <c r="FSR108" s="12"/>
      <c r="FSS108" s="12"/>
      <c r="FST108" s="12"/>
      <c r="FSU108" s="12"/>
      <c r="FSV108" s="12"/>
      <c r="FSW108" s="12"/>
      <c r="FSX108" s="12"/>
      <c r="FSY108" s="12"/>
      <c r="FSZ108" s="12"/>
      <c r="FTA108" s="12"/>
      <c r="FTB108" s="12"/>
      <c r="FTC108" s="12"/>
      <c r="FTD108" s="12"/>
      <c r="FTE108" s="12"/>
      <c r="FTF108" s="12"/>
      <c r="FTG108" s="12"/>
      <c r="FTH108" s="12"/>
      <c r="FTI108" s="12"/>
      <c r="FTJ108" s="12"/>
      <c r="FTK108" s="12"/>
      <c r="FTL108" s="12"/>
      <c r="FTM108" s="12"/>
      <c r="FTN108" s="12"/>
      <c r="FTO108" s="12"/>
      <c r="FTP108" s="12"/>
      <c r="FTQ108" s="12"/>
      <c r="FTR108" s="12"/>
      <c r="FTS108" s="12"/>
      <c r="FTT108" s="12"/>
      <c r="FTU108" s="12"/>
      <c r="FTV108" s="12"/>
      <c r="FTW108" s="12"/>
      <c r="FTX108" s="12"/>
      <c r="FTY108" s="12"/>
      <c r="FTZ108" s="12"/>
      <c r="FUA108" s="12"/>
      <c r="FUB108" s="12"/>
      <c r="FUC108" s="12"/>
      <c r="FUD108" s="12"/>
      <c r="FUE108" s="12"/>
      <c r="FUF108" s="12"/>
      <c r="FUG108" s="12"/>
      <c r="FUH108" s="12"/>
      <c r="FUI108" s="12"/>
      <c r="FUJ108" s="12"/>
      <c r="FUK108" s="12"/>
      <c r="FUL108" s="12"/>
      <c r="FUM108" s="12"/>
      <c r="FUN108" s="12"/>
      <c r="FUO108" s="12"/>
      <c r="FUP108" s="12"/>
      <c r="FUQ108" s="12"/>
      <c r="FUR108" s="12"/>
      <c r="FUS108" s="12"/>
      <c r="FUT108" s="12"/>
      <c r="FUU108" s="12"/>
      <c r="FUV108" s="12"/>
      <c r="FUW108" s="12"/>
      <c r="FUX108" s="12"/>
      <c r="FUY108" s="12"/>
      <c r="FUZ108" s="12"/>
      <c r="FVA108" s="12"/>
      <c r="FVB108" s="12"/>
      <c r="FVC108" s="12"/>
      <c r="FVD108" s="12"/>
      <c r="FVE108" s="12"/>
      <c r="FVF108" s="12"/>
      <c r="FVG108" s="12"/>
      <c r="FVH108" s="12"/>
      <c r="FVI108" s="12"/>
      <c r="FVJ108" s="12"/>
      <c r="FVK108" s="12"/>
      <c r="FVL108" s="12"/>
      <c r="FVM108" s="12"/>
      <c r="FVN108" s="12"/>
      <c r="FVO108" s="12"/>
      <c r="FVP108" s="12"/>
      <c r="FVQ108" s="12"/>
      <c r="FVR108" s="12"/>
      <c r="FVS108" s="12"/>
      <c r="FVT108" s="12"/>
      <c r="FVU108" s="12"/>
      <c r="FVV108" s="12"/>
      <c r="FVW108" s="12"/>
      <c r="FVX108" s="12"/>
      <c r="FVY108" s="12"/>
      <c r="FVZ108" s="12"/>
      <c r="FWA108" s="12"/>
      <c r="FWB108" s="12"/>
      <c r="FWC108" s="12"/>
      <c r="FWD108" s="12"/>
      <c r="FWE108" s="12"/>
      <c r="FWF108" s="12"/>
      <c r="FWG108" s="12"/>
      <c r="FWH108" s="12"/>
      <c r="FWI108" s="12"/>
      <c r="FWJ108" s="12"/>
      <c r="FWK108" s="12"/>
      <c r="FWL108" s="12"/>
      <c r="FWM108" s="12"/>
      <c r="FWN108" s="12"/>
      <c r="FWO108" s="12"/>
      <c r="FWP108" s="12"/>
      <c r="FWQ108" s="12"/>
      <c r="FWR108" s="12"/>
      <c r="FWS108" s="12"/>
      <c r="FWT108" s="12"/>
      <c r="FWU108" s="12"/>
      <c r="FWV108" s="12"/>
      <c r="FWW108" s="12"/>
      <c r="FWX108" s="12"/>
      <c r="FWY108" s="12"/>
      <c r="FWZ108" s="12"/>
      <c r="FXA108" s="12"/>
      <c r="FXB108" s="12"/>
      <c r="FXC108" s="12"/>
      <c r="FXD108" s="12"/>
      <c r="FXE108" s="12"/>
      <c r="FXF108" s="12"/>
      <c r="FXG108" s="12"/>
      <c r="FXH108" s="12"/>
      <c r="FXI108" s="12"/>
      <c r="FXJ108" s="12"/>
      <c r="FXK108" s="12"/>
      <c r="FXL108" s="12"/>
      <c r="FXM108" s="12"/>
      <c r="FXN108" s="12"/>
      <c r="FXO108" s="12"/>
      <c r="FXP108" s="12"/>
      <c r="FXQ108" s="12"/>
      <c r="FXR108" s="12"/>
      <c r="FXS108" s="12"/>
      <c r="FXT108" s="12"/>
      <c r="FXU108" s="12"/>
      <c r="FXV108" s="12"/>
      <c r="FXW108" s="12"/>
      <c r="FXX108" s="12"/>
      <c r="FXY108" s="12"/>
      <c r="FXZ108" s="12"/>
      <c r="FYA108" s="12"/>
      <c r="FYB108" s="12"/>
      <c r="FYC108" s="12"/>
      <c r="FYD108" s="12"/>
      <c r="FYE108" s="12"/>
      <c r="FYF108" s="12"/>
      <c r="FYG108" s="12"/>
      <c r="FYH108" s="12"/>
      <c r="FYI108" s="12"/>
      <c r="FYJ108" s="12"/>
      <c r="FYK108" s="12"/>
      <c r="FYL108" s="12"/>
      <c r="FYM108" s="12"/>
      <c r="FYN108" s="12"/>
      <c r="FYO108" s="12"/>
      <c r="FYP108" s="12"/>
      <c r="FYQ108" s="12"/>
      <c r="FYR108" s="12"/>
      <c r="FYS108" s="12"/>
      <c r="FYT108" s="12"/>
      <c r="FYU108" s="12"/>
      <c r="FYV108" s="12"/>
      <c r="FYW108" s="12"/>
      <c r="FYX108" s="12"/>
      <c r="FYY108" s="12"/>
      <c r="FYZ108" s="12"/>
      <c r="FZA108" s="12"/>
      <c r="FZB108" s="12"/>
      <c r="FZC108" s="12"/>
      <c r="FZD108" s="12"/>
      <c r="FZE108" s="12"/>
      <c r="FZF108" s="12"/>
      <c r="FZG108" s="12"/>
      <c r="FZH108" s="12"/>
      <c r="FZI108" s="12"/>
      <c r="FZJ108" s="12"/>
      <c r="FZK108" s="12"/>
      <c r="FZL108" s="12"/>
      <c r="FZM108" s="12"/>
      <c r="FZN108" s="12"/>
      <c r="FZO108" s="12"/>
      <c r="FZP108" s="12"/>
      <c r="FZQ108" s="12"/>
      <c r="FZR108" s="12"/>
      <c r="FZS108" s="12"/>
      <c r="FZT108" s="12"/>
      <c r="FZU108" s="12"/>
      <c r="FZV108" s="12"/>
      <c r="FZW108" s="12"/>
      <c r="FZX108" s="12"/>
      <c r="FZY108" s="12"/>
      <c r="FZZ108" s="12"/>
      <c r="GAA108" s="12"/>
      <c r="GAB108" s="12"/>
      <c r="GAC108" s="12"/>
      <c r="GAD108" s="12"/>
      <c r="GAE108" s="12"/>
      <c r="GAF108" s="12"/>
      <c r="GAG108" s="12"/>
      <c r="GAH108" s="12"/>
      <c r="GAI108" s="12"/>
      <c r="GAJ108" s="12"/>
      <c r="GAK108" s="12"/>
      <c r="GAL108" s="12"/>
      <c r="GAM108" s="12"/>
      <c r="GAN108" s="12"/>
      <c r="GAO108" s="12"/>
      <c r="GAP108" s="12"/>
      <c r="GAQ108" s="12"/>
      <c r="GAR108" s="12"/>
      <c r="GAS108" s="12"/>
      <c r="GAT108" s="12"/>
      <c r="GAU108" s="12"/>
      <c r="GAV108" s="12"/>
      <c r="GAW108" s="12"/>
      <c r="GAX108" s="12"/>
      <c r="GAY108" s="12"/>
      <c r="GAZ108" s="12"/>
      <c r="GBA108" s="12"/>
      <c r="GBB108" s="12"/>
      <c r="GBC108" s="12"/>
      <c r="GBD108" s="12"/>
      <c r="GBE108" s="12"/>
      <c r="GBF108" s="12"/>
      <c r="GBG108" s="12"/>
      <c r="GBH108" s="12"/>
      <c r="GBI108" s="12"/>
      <c r="GBJ108" s="12"/>
      <c r="GBK108" s="12"/>
      <c r="GBL108" s="12"/>
      <c r="GBM108" s="12"/>
      <c r="GBN108" s="12"/>
      <c r="GBO108" s="12"/>
      <c r="GBP108" s="12"/>
      <c r="GBQ108" s="12"/>
      <c r="GBR108" s="12"/>
      <c r="GBS108" s="12"/>
      <c r="GBT108" s="12"/>
      <c r="GBU108" s="12"/>
      <c r="GBV108" s="12"/>
      <c r="GBW108" s="12"/>
      <c r="GBX108" s="12"/>
      <c r="GBY108" s="12"/>
      <c r="GBZ108" s="12"/>
      <c r="GCA108" s="12"/>
      <c r="GCB108" s="12"/>
      <c r="GCC108" s="12"/>
      <c r="GCD108" s="12"/>
      <c r="GCE108" s="12"/>
      <c r="GCF108" s="12"/>
      <c r="GCG108" s="12"/>
      <c r="GCH108" s="12"/>
      <c r="GCI108" s="12"/>
      <c r="GCJ108" s="12"/>
      <c r="GCK108" s="12"/>
      <c r="GCL108" s="12"/>
      <c r="GCM108" s="12"/>
      <c r="GCN108" s="12"/>
      <c r="GCO108" s="12"/>
      <c r="GCP108" s="12"/>
      <c r="GCQ108" s="12"/>
      <c r="GCR108" s="12"/>
      <c r="GCS108" s="12"/>
      <c r="GCT108" s="12"/>
      <c r="GCU108" s="12"/>
      <c r="GCV108" s="12"/>
      <c r="GCW108" s="12"/>
      <c r="GCX108" s="12"/>
      <c r="GCY108" s="12"/>
      <c r="GCZ108" s="12"/>
      <c r="GDA108" s="12"/>
      <c r="GDB108" s="12"/>
      <c r="GDC108" s="12"/>
      <c r="GDD108" s="12"/>
      <c r="GDE108" s="12"/>
      <c r="GDF108" s="12"/>
      <c r="GDG108" s="12"/>
      <c r="GDH108" s="12"/>
      <c r="GDI108" s="12"/>
      <c r="GDJ108" s="12"/>
      <c r="GDK108" s="12"/>
      <c r="GDL108" s="12"/>
      <c r="GDM108" s="12"/>
      <c r="GDN108" s="12"/>
      <c r="GDO108" s="12"/>
      <c r="GDP108" s="12"/>
      <c r="GDQ108" s="12"/>
      <c r="GDR108" s="12"/>
      <c r="GDS108" s="12"/>
      <c r="GDT108" s="12"/>
      <c r="GDU108" s="12"/>
      <c r="GDV108" s="12"/>
      <c r="GDW108" s="12"/>
      <c r="GDX108" s="12"/>
      <c r="GDY108" s="12"/>
      <c r="GDZ108" s="12"/>
      <c r="GEA108" s="12"/>
      <c r="GEB108" s="12"/>
      <c r="GEC108" s="12"/>
      <c r="GED108" s="12"/>
      <c r="GEE108" s="12"/>
      <c r="GEF108" s="12"/>
      <c r="GEG108" s="12"/>
      <c r="GEH108" s="12"/>
      <c r="GEI108" s="12"/>
      <c r="GEJ108" s="12"/>
      <c r="GEK108" s="12"/>
      <c r="GEL108" s="12"/>
      <c r="GEM108" s="12"/>
      <c r="GEN108" s="12"/>
      <c r="GEO108" s="12"/>
      <c r="GEP108" s="12"/>
      <c r="GEQ108" s="12"/>
      <c r="GER108" s="12"/>
      <c r="GES108" s="12"/>
      <c r="GET108" s="12"/>
      <c r="GEU108" s="12"/>
      <c r="GEV108" s="12"/>
      <c r="GEW108" s="12"/>
      <c r="GEX108" s="12"/>
      <c r="GEY108" s="12"/>
      <c r="GEZ108" s="12"/>
      <c r="GFA108" s="12"/>
      <c r="GFB108" s="12"/>
      <c r="GFC108" s="12"/>
      <c r="GFD108" s="12"/>
      <c r="GFE108" s="12"/>
      <c r="GFF108" s="12"/>
      <c r="GFG108" s="12"/>
      <c r="GFH108" s="12"/>
      <c r="GFI108" s="12"/>
      <c r="GFJ108" s="12"/>
      <c r="GFK108" s="12"/>
      <c r="GFL108" s="12"/>
      <c r="GFM108" s="12"/>
      <c r="GFN108" s="12"/>
      <c r="GFO108" s="12"/>
      <c r="GFP108" s="12"/>
      <c r="GFQ108" s="12"/>
      <c r="GFR108" s="12"/>
      <c r="GFS108" s="12"/>
      <c r="GFT108" s="12"/>
      <c r="GFU108" s="12"/>
      <c r="GFV108" s="12"/>
      <c r="GFW108" s="12"/>
      <c r="GFX108" s="12"/>
      <c r="GFY108" s="12"/>
      <c r="GFZ108" s="12"/>
      <c r="GGA108" s="12"/>
      <c r="GGB108" s="12"/>
      <c r="GGC108" s="12"/>
      <c r="GGD108" s="12"/>
      <c r="GGE108" s="12"/>
      <c r="GGF108" s="12"/>
      <c r="GGG108" s="12"/>
      <c r="GGH108" s="12"/>
      <c r="GGI108" s="12"/>
      <c r="GGJ108" s="12"/>
      <c r="GGK108" s="12"/>
      <c r="GGL108" s="12"/>
      <c r="GGM108" s="12"/>
      <c r="GGN108" s="12"/>
      <c r="GGO108" s="12"/>
      <c r="GGP108" s="12"/>
      <c r="GGQ108" s="12"/>
      <c r="GGR108" s="12"/>
      <c r="GGS108" s="12"/>
      <c r="GGT108" s="12"/>
      <c r="GGU108" s="12"/>
      <c r="GGV108" s="12"/>
      <c r="GGW108" s="12"/>
      <c r="GGX108" s="12"/>
      <c r="GGY108" s="12"/>
      <c r="GGZ108" s="12"/>
      <c r="GHA108" s="12"/>
      <c r="GHB108" s="12"/>
      <c r="GHC108" s="12"/>
      <c r="GHD108" s="12"/>
      <c r="GHE108" s="12"/>
      <c r="GHF108" s="12"/>
      <c r="GHG108" s="12"/>
      <c r="GHH108" s="12"/>
      <c r="GHI108" s="12"/>
      <c r="GHJ108" s="12"/>
      <c r="GHK108" s="12"/>
      <c r="GHL108" s="12"/>
      <c r="GHM108" s="12"/>
      <c r="GHN108" s="12"/>
      <c r="GHO108" s="12"/>
      <c r="GHP108" s="12"/>
      <c r="GHQ108" s="12"/>
      <c r="GHR108" s="12"/>
      <c r="GHS108" s="12"/>
      <c r="GHT108" s="12"/>
      <c r="GHU108" s="12"/>
      <c r="GHV108" s="12"/>
      <c r="GHW108" s="12"/>
      <c r="GHX108" s="12"/>
      <c r="GHY108" s="12"/>
      <c r="GHZ108" s="12"/>
      <c r="GIA108" s="12"/>
      <c r="GIB108" s="12"/>
      <c r="GIC108" s="12"/>
      <c r="GID108" s="12"/>
      <c r="GIE108" s="12"/>
      <c r="GIF108" s="12"/>
      <c r="GIG108" s="12"/>
      <c r="GIH108" s="12"/>
      <c r="GII108" s="12"/>
      <c r="GIJ108" s="12"/>
      <c r="GIK108" s="12"/>
      <c r="GIL108" s="12"/>
      <c r="GIM108" s="12"/>
      <c r="GIN108" s="12"/>
      <c r="GIO108" s="12"/>
      <c r="GIP108" s="12"/>
      <c r="GIQ108" s="12"/>
      <c r="GIR108" s="12"/>
      <c r="GIS108" s="12"/>
      <c r="GIT108" s="12"/>
      <c r="GIU108" s="12"/>
      <c r="GIV108" s="12"/>
      <c r="GIW108" s="12"/>
      <c r="GIX108" s="12"/>
      <c r="GIY108" s="12"/>
      <c r="GIZ108" s="12"/>
      <c r="GJA108" s="12"/>
      <c r="GJB108" s="12"/>
      <c r="GJC108" s="12"/>
      <c r="GJD108" s="12"/>
      <c r="GJE108" s="12"/>
      <c r="GJF108" s="12"/>
      <c r="GJG108" s="12"/>
      <c r="GJH108" s="12"/>
      <c r="GJI108" s="12"/>
      <c r="GJJ108" s="12"/>
      <c r="GJK108" s="12"/>
      <c r="GJL108" s="12"/>
      <c r="GJM108" s="12"/>
      <c r="GJN108" s="12"/>
      <c r="GJO108" s="12"/>
      <c r="GJP108" s="12"/>
      <c r="GJQ108" s="12"/>
      <c r="GJR108" s="12"/>
      <c r="GJS108" s="12"/>
      <c r="GJT108" s="12"/>
      <c r="GJU108" s="12"/>
      <c r="GJV108" s="12"/>
      <c r="GJW108" s="12"/>
      <c r="GJX108" s="12"/>
      <c r="GJY108" s="12"/>
      <c r="GJZ108" s="12"/>
      <c r="GKA108" s="12"/>
      <c r="GKB108" s="12"/>
      <c r="GKC108" s="12"/>
      <c r="GKD108" s="12"/>
      <c r="GKE108" s="12"/>
      <c r="GKF108" s="12"/>
      <c r="GKG108" s="12"/>
      <c r="GKH108" s="12"/>
      <c r="GKI108" s="12"/>
      <c r="GKJ108" s="12"/>
      <c r="GKK108" s="12"/>
      <c r="GKL108" s="12"/>
      <c r="GKM108" s="12"/>
      <c r="GKN108" s="12"/>
      <c r="GKO108" s="12"/>
      <c r="GKP108" s="12"/>
      <c r="GKQ108" s="12"/>
      <c r="GKR108" s="12"/>
      <c r="GKS108" s="12"/>
      <c r="GKT108" s="12"/>
      <c r="GKU108" s="12"/>
      <c r="GKV108" s="12"/>
      <c r="GKW108" s="12"/>
      <c r="GKX108" s="12"/>
      <c r="GKY108" s="12"/>
      <c r="GKZ108" s="12"/>
      <c r="GLA108" s="12"/>
      <c r="GLB108" s="12"/>
      <c r="GLC108" s="12"/>
      <c r="GLD108" s="12"/>
      <c r="GLE108" s="12"/>
      <c r="GLF108" s="12"/>
      <c r="GLG108" s="12"/>
      <c r="GLH108" s="12"/>
      <c r="GLI108" s="12"/>
      <c r="GLJ108" s="12"/>
      <c r="GLK108" s="12"/>
      <c r="GLL108" s="12"/>
      <c r="GLM108" s="12"/>
      <c r="GLN108" s="12"/>
      <c r="GLO108" s="12"/>
      <c r="GLP108" s="12"/>
      <c r="GLQ108" s="12"/>
      <c r="GLR108" s="12"/>
      <c r="GLS108" s="12"/>
      <c r="GLT108" s="12"/>
      <c r="GLU108" s="12"/>
      <c r="GLV108" s="12"/>
      <c r="GLW108" s="12"/>
      <c r="GLX108" s="12"/>
      <c r="GLY108" s="12"/>
      <c r="GLZ108" s="12"/>
      <c r="GMA108" s="12"/>
      <c r="GMB108" s="12"/>
      <c r="GMC108" s="12"/>
      <c r="GMD108" s="12"/>
      <c r="GME108" s="12"/>
      <c r="GMF108" s="12"/>
      <c r="GMG108" s="12"/>
      <c r="GMH108" s="12"/>
      <c r="GMI108" s="12"/>
      <c r="GMJ108" s="12"/>
      <c r="GMK108" s="12"/>
      <c r="GML108" s="12"/>
      <c r="GMM108" s="12"/>
      <c r="GMN108" s="12"/>
      <c r="GMO108" s="12"/>
      <c r="GMP108" s="12"/>
      <c r="GMQ108" s="12"/>
      <c r="GMR108" s="12"/>
      <c r="GMS108" s="12"/>
      <c r="GMT108" s="12"/>
      <c r="GMU108" s="12"/>
      <c r="GMV108" s="12"/>
      <c r="GMW108" s="12"/>
      <c r="GMX108" s="12"/>
      <c r="GMY108" s="12"/>
      <c r="GMZ108" s="12"/>
      <c r="GNA108" s="12"/>
      <c r="GNB108" s="12"/>
      <c r="GNC108" s="12"/>
      <c r="GND108" s="12"/>
      <c r="GNE108" s="12"/>
      <c r="GNF108" s="12"/>
      <c r="GNG108" s="12"/>
      <c r="GNH108" s="12"/>
      <c r="GNI108" s="12"/>
      <c r="GNJ108" s="12"/>
      <c r="GNK108" s="12"/>
      <c r="GNL108" s="12"/>
      <c r="GNM108" s="12"/>
      <c r="GNN108" s="12"/>
      <c r="GNO108" s="12"/>
      <c r="GNP108" s="12"/>
      <c r="GNQ108" s="12"/>
      <c r="GNR108" s="12"/>
      <c r="GNS108" s="12"/>
      <c r="GNT108" s="12"/>
      <c r="GNU108" s="12"/>
      <c r="GNV108" s="12"/>
      <c r="GNW108" s="12"/>
      <c r="GNX108" s="12"/>
      <c r="GNY108" s="12"/>
      <c r="GNZ108" s="12"/>
      <c r="GOA108" s="12"/>
      <c r="GOB108" s="12"/>
      <c r="GOC108" s="12"/>
      <c r="GOD108" s="12"/>
      <c r="GOE108" s="12"/>
      <c r="GOF108" s="12"/>
      <c r="GOG108" s="12"/>
      <c r="GOH108" s="12"/>
      <c r="GOI108" s="12"/>
      <c r="GOJ108" s="12"/>
      <c r="GOK108" s="12"/>
      <c r="GOL108" s="12"/>
      <c r="GOM108" s="12"/>
      <c r="GON108" s="12"/>
      <c r="GOO108" s="12"/>
      <c r="GOP108" s="12"/>
      <c r="GOQ108" s="12"/>
      <c r="GOR108" s="12"/>
      <c r="GOS108" s="12"/>
      <c r="GOT108" s="12"/>
      <c r="GOU108" s="12"/>
      <c r="GOV108" s="12"/>
      <c r="GOW108" s="12"/>
      <c r="GOX108" s="12"/>
      <c r="GOY108" s="12"/>
      <c r="GOZ108" s="12"/>
      <c r="GPA108" s="12"/>
      <c r="GPB108" s="12"/>
      <c r="GPC108" s="12"/>
      <c r="GPD108" s="12"/>
      <c r="GPE108" s="12"/>
      <c r="GPF108" s="12"/>
      <c r="GPG108" s="12"/>
      <c r="GPH108" s="12"/>
      <c r="GPI108" s="12"/>
      <c r="GPJ108" s="12"/>
      <c r="GPK108" s="12"/>
      <c r="GPL108" s="12"/>
      <c r="GPM108" s="12"/>
      <c r="GPN108" s="12"/>
      <c r="GPO108" s="12"/>
      <c r="GPP108" s="12"/>
      <c r="GPQ108" s="12"/>
      <c r="GPR108" s="12"/>
      <c r="GPS108" s="12"/>
      <c r="GPT108" s="12"/>
      <c r="GPU108" s="12"/>
      <c r="GPV108" s="12"/>
      <c r="GPW108" s="12"/>
      <c r="GPX108" s="12"/>
      <c r="GPY108" s="12"/>
      <c r="GPZ108" s="12"/>
      <c r="GQA108" s="12"/>
      <c r="GQB108" s="12"/>
      <c r="GQC108" s="12"/>
      <c r="GQD108" s="12"/>
      <c r="GQE108" s="12"/>
      <c r="GQF108" s="12"/>
      <c r="GQG108" s="12"/>
      <c r="GQH108" s="12"/>
      <c r="GQI108" s="12"/>
      <c r="GQJ108" s="12"/>
      <c r="GQK108" s="12"/>
      <c r="GQL108" s="12"/>
      <c r="GQM108" s="12"/>
      <c r="GQN108" s="12"/>
      <c r="GQO108" s="12"/>
      <c r="GQP108" s="12"/>
      <c r="GQQ108" s="12"/>
      <c r="GQR108" s="12"/>
      <c r="GQS108" s="12"/>
      <c r="GQT108" s="12"/>
      <c r="GQU108" s="12"/>
      <c r="GQV108" s="12"/>
      <c r="GQW108" s="12"/>
      <c r="GQX108" s="12"/>
      <c r="GQY108" s="12"/>
      <c r="GQZ108" s="12"/>
      <c r="GRA108" s="12"/>
      <c r="GRB108" s="12"/>
      <c r="GRC108" s="12"/>
      <c r="GRD108" s="12"/>
      <c r="GRE108" s="12"/>
      <c r="GRF108" s="12"/>
      <c r="GRG108" s="12"/>
      <c r="GRH108" s="12"/>
      <c r="GRI108" s="12"/>
      <c r="GRJ108" s="12"/>
      <c r="GRK108" s="12"/>
      <c r="GRL108" s="12"/>
      <c r="GRM108" s="12"/>
      <c r="GRN108" s="12"/>
      <c r="GRO108" s="12"/>
      <c r="GRP108" s="12"/>
      <c r="GRQ108" s="12"/>
      <c r="GRR108" s="12"/>
      <c r="GRS108" s="12"/>
      <c r="GRT108" s="12"/>
      <c r="GRU108" s="12"/>
      <c r="GRV108" s="12"/>
      <c r="GRW108" s="12"/>
      <c r="GRX108" s="12"/>
      <c r="GRY108" s="12"/>
      <c r="GRZ108" s="12"/>
      <c r="GSA108" s="12"/>
      <c r="GSB108" s="12"/>
      <c r="GSC108" s="12"/>
      <c r="GSD108" s="12"/>
      <c r="GSE108" s="12"/>
      <c r="GSF108" s="12"/>
      <c r="GSG108" s="12"/>
      <c r="GSH108" s="12"/>
      <c r="GSI108" s="12"/>
      <c r="GSJ108" s="12"/>
      <c r="GSK108" s="12"/>
      <c r="GSL108" s="12"/>
      <c r="GSM108" s="12"/>
      <c r="GSN108" s="12"/>
      <c r="GSO108" s="12"/>
      <c r="GSP108" s="12"/>
      <c r="GSQ108" s="12"/>
      <c r="GSR108" s="12"/>
      <c r="GSS108" s="12"/>
      <c r="GST108" s="12"/>
      <c r="GSU108" s="12"/>
      <c r="GSV108" s="12"/>
      <c r="GSW108" s="12"/>
      <c r="GSX108" s="12"/>
      <c r="GSY108" s="12"/>
      <c r="GSZ108" s="12"/>
      <c r="GTA108" s="12"/>
      <c r="GTB108" s="12"/>
      <c r="GTC108" s="12"/>
      <c r="GTD108" s="12"/>
      <c r="GTE108" s="12"/>
      <c r="GTF108" s="12"/>
      <c r="GTG108" s="12"/>
      <c r="GTH108" s="12"/>
      <c r="GTI108" s="12"/>
      <c r="GTJ108" s="12"/>
      <c r="GTK108" s="12"/>
      <c r="GTL108" s="12"/>
      <c r="GTM108" s="12"/>
      <c r="GTN108" s="12"/>
      <c r="GTO108" s="12"/>
      <c r="GTP108" s="12"/>
      <c r="GTQ108" s="12"/>
      <c r="GTR108" s="12"/>
      <c r="GTS108" s="12"/>
      <c r="GTT108" s="12"/>
      <c r="GTU108" s="12"/>
      <c r="GTV108" s="12"/>
      <c r="GTW108" s="12"/>
      <c r="GTX108" s="12"/>
      <c r="GTY108" s="12"/>
      <c r="GTZ108" s="12"/>
      <c r="GUA108" s="12"/>
      <c r="GUB108" s="12"/>
      <c r="GUC108" s="12"/>
      <c r="GUD108" s="12"/>
      <c r="GUE108" s="12"/>
      <c r="GUF108" s="12"/>
      <c r="GUG108" s="12"/>
      <c r="GUH108" s="12"/>
      <c r="GUI108" s="12"/>
      <c r="GUJ108" s="12"/>
      <c r="GUK108" s="12"/>
      <c r="GUL108" s="12"/>
      <c r="GUM108" s="12"/>
      <c r="GUN108" s="12"/>
      <c r="GUO108" s="12"/>
      <c r="GUP108" s="12"/>
      <c r="GUQ108" s="12"/>
      <c r="GUR108" s="12"/>
      <c r="GUS108" s="12"/>
      <c r="GUT108" s="12"/>
      <c r="GUU108" s="12"/>
      <c r="GUV108" s="12"/>
      <c r="GUW108" s="12"/>
      <c r="GUX108" s="12"/>
      <c r="GUY108" s="12"/>
      <c r="GUZ108" s="12"/>
      <c r="GVA108" s="12"/>
      <c r="GVB108" s="12"/>
      <c r="GVC108" s="12"/>
      <c r="GVD108" s="12"/>
      <c r="GVE108" s="12"/>
      <c r="GVF108" s="12"/>
      <c r="GVG108" s="12"/>
      <c r="GVH108" s="12"/>
      <c r="GVI108" s="12"/>
      <c r="GVJ108" s="12"/>
      <c r="GVK108" s="12"/>
      <c r="GVL108" s="12"/>
      <c r="GVM108" s="12"/>
      <c r="GVN108" s="12"/>
      <c r="GVO108" s="12"/>
      <c r="GVP108" s="12"/>
      <c r="GVQ108" s="12"/>
      <c r="GVR108" s="12"/>
      <c r="GVS108" s="12"/>
      <c r="GVT108" s="12"/>
      <c r="GVU108" s="12"/>
      <c r="GVV108" s="12"/>
      <c r="GVW108" s="12"/>
      <c r="GVX108" s="12"/>
      <c r="GVY108" s="12"/>
      <c r="GVZ108" s="12"/>
      <c r="GWA108" s="12"/>
      <c r="GWB108" s="12"/>
      <c r="GWC108" s="12"/>
      <c r="GWD108" s="12"/>
      <c r="GWE108" s="12"/>
      <c r="GWF108" s="12"/>
      <c r="GWG108" s="12"/>
      <c r="GWH108" s="12"/>
      <c r="GWI108" s="12"/>
      <c r="GWJ108" s="12"/>
      <c r="GWK108" s="12"/>
      <c r="GWL108" s="12"/>
      <c r="GWM108" s="12"/>
      <c r="GWN108" s="12"/>
      <c r="GWO108" s="12"/>
      <c r="GWP108" s="12"/>
      <c r="GWQ108" s="12"/>
      <c r="GWR108" s="12"/>
      <c r="GWS108" s="12"/>
      <c r="GWT108" s="12"/>
      <c r="GWU108" s="12"/>
      <c r="GWV108" s="12"/>
      <c r="GWW108" s="12"/>
      <c r="GWX108" s="12"/>
      <c r="GWY108" s="12"/>
      <c r="GWZ108" s="12"/>
      <c r="GXA108" s="12"/>
      <c r="GXB108" s="12"/>
      <c r="GXC108" s="12"/>
      <c r="GXD108" s="12"/>
      <c r="GXE108" s="12"/>
      <c r="GXF108" s="12"/>
      <c r="GXG108" s="12"/>
      <c r="GXH108" s="12"/>
      <c r="GXI108" s="12"/>
      <c r="GXJ108" s="12"/>
      <c r="GXK108" s="12"/>
      <c r="GXL108" s="12"/>
      <c r="GXM108" s="12"/>
      <c r="GXN108" s="12"/>
      <c r="GXO108" s="12"/>
      <c r="GXP108" s="12"/>
      <c r="GXQ108" s="12"/>
      <c r="GXR108" s="12"/>
      <c r="GXS108" s="12"/>
      <c r="GXT108" s="12"/>
      <c r="GXU108" s="12"/>
      <c r="GXV108" s="12"/>
      <c r="GXW108" s="12"/>
      <c r="GXX108" s="12"/>
      <c r="GXY108" s="12"/>
      <c r="GXZ108" s="12"/>
      <c r="GYA108" s="12"/>
      <c r="GYB108" s="12"/>
      <c r="GYC108" s="12"/>
      <c r="GYD108" s="12"/>
      <c r="GYE108" s="12"/>
      <c r="GYF108" s="12"/>
      <c r="GYG108" s="12"/>
      <c r="GYH108" s="12"/>
      <c r="GYI108" s="12"/>
      <c r="GYJ108" s="12"/>
      <c r="GYK108" s="12"/>
      <c r="GYL108" s="12"/>
      <c r="GYM108" s="12"/>
      <c r="GYN108" s="12"/>
      <c r="GYO108" s="12"/>
      <c r="GYP108" s="12"/>
      <c r="GYQ108" s="12"/>
      <c r="GYR108" s="12"/>
      <c r="GYS108" s="12"/>
      <c r="GYT108" s="12"/>
      <c r="GYU108" s="12"/>
      <c r="GYV108" s="12"/>
      <c r="GYW108" s="12"/>
      <c r="GYX108" s="12"/>
      <c r="GYY108" s="12"/>
      <c r="GYZ108" s="12"/>
      <c r="GZA108" s="12"/>
      <c r="GZB108" s="12"/>
      <c r="GZC108" s="12"/>
      <c r="GZD108" s="12"/>
      <c r="GZE108" s="12"/>
      <c r="GZF108" s="12"/>
      <c r="GZG108" s="12"/>
      <c r="GZH108" s="12"/>
      <c r="GZI108" s="12"/>
      <c r="GZJ108" s="12"/>
      <c r="GZK108" s="12"/>
      <c r="GZL108" s="12"/>
      <c r="GZM108" s="12"/>
      <c r="GZN108" s="12"/>
      <c r="GZO108" s="12"/>
      <c r="GZP108" s="12"/>
      <c r="GZQ108" s="12"/>
      <c r="GZR108" s="12"/>
      <c r="GZS108" s="12"/>
      <c r="GZT108" s="12"/>
      <c r="GZU108" s="12"/>
      <c r="GZV108" s="12"/>
      <c r="GZW108" s="12"/>
      <c r="GZX108" s="12"/>
      <c r="GZY108" s="12"/>
      <c r="GZZ108" s="12"/>
      <c r="HAA108" s="12"/>
      <c r="HAB108" s="12"/>
      <c r="HAC108" s="12"/>
      <c r="HAD108" s="12"/>
      <c r="HAE108" s="12"/>
      <c r="HAF108" s="12"/>
      <c r="HAG108" s="12"/>
      <c r="HAH108" s="12"/>
      <c r="HAI108" s="12"/>
      <c r="HAJ108" s="12"/>
      <c r="HAK108" s="12"/>
      <c r="HAL108" s="12"/>
      <c r="HAM108" s="12"/>
      <c r="HAN108" s="12"/>
      <c r="HAO108" s="12"/>
      <c r="HAP108" s="12"/>
      <c r="HAQ108" s="12"/>
      <c r="HAR108" s="12"/>
      <c r="HAS108" s="12"/>
      <c r="HAT108" s="12"/>
      <c r="HAU108" s="12"/>
      <c r="HAV108" s="12"/>
      <c r="HAW108" s="12"/>
      <c r="HAX108" s="12"/>
      <c r="HAY108" s="12"/>
      <c r="HAZ108" s="12"/>
      <c r="HBA108" s="12"/>
      <c r="HBB108" s="12"/>
      <c r="HBC108" s="12"/>
      <c r="HBD108" s="12"/>
      <c r="HBE108" s="12"/>
      <c r="HBF108" s="12"/>
      <c r="HBG108" s="12"/>
      <c r="HBH108" s="12"/>
      <c r="HBI108" s="12"/>
      <c r="HBJ108" s="12"/>
      <c r="HBK108" s="12"/>
      <c r="HBL108" s="12"/>
      <c r="HBM108" s="12"/>
      <c r="HBN108" s="12"/>
      <c r="HBO108" s="12"/>
      <c r="HBP108" s="12"/>
      <c r="HBQ108" s="12"/>
      <c r="HBR108" s="12"/>
      <c r="HBS108" s="12"/>
      <c r="HBT108" s="12"/>
      <c r="HBU108" s="12"/>
      <c r="HBV108" s="12"/>
      <c r="HBW108" s="12"/>
      <c r="HBX108" s="12"/>
      <c r="HBY108" s="12"/>
      <c r="HBZ108" s="12"/>
      <c r="HCA108" s="12"/>
      <c r="HCB108" s="12"/>
      <c r="HCC108" s="12"/>
      <c r="HCD108" s="12"/>
      <c r="HCE108" s="12"/>
      <c r="HCF108" s="12"/>
      <c r="HCG108" s="12"/>
      <c r="HCH108" s="12"/>
      <c r="HCI108" s="12"/>
      <c r="HCJ108" s="12"/>
      <c r="HCK108" s="12"/>
      <c r="HCL108" s="12"/>
      <c r="HCM108" s="12"/>
      <c r="HCN108" s="12"/>
      <c r="HCO108" s="12"/>
      <c r="HCP108" s="12"/>
      <c r="HCQ108" s="12"/>
      <c r="HCR108" s="12"/>
      <c r="HCS108" s="12"/>
      <c r="HCT108" s="12"/>
      <c r="HCU108" s="12"/>
      <c r="HCV108" s="12"/>
      <c r="HCW108" s="12"/>
      <c r="HCX108" s="12"/>
      <c r="HCY108" s="12"/>
      <c r="HCZ108" s="12"/>
      <c r="HDA108" s="12"/>
      <c r="HDB108" s="12"/>
      <c r="HDC108" s="12"/>
      <c r="HDD108" s="12"/>
      <c r="HDE108" s="12"/>
      <c r="HDF108" s="12"/>
      <c r="HDG108" s="12"/>
      <c r="HDH108" s="12"/>
      <c r="HDI108" s="12"/>
      <c r="HDJ108" s="12"/>
      <c r="HDK108" s="12"/>
      <c r="HDL108" s="12"/>
      <c r="HDM108" s="12"/>
      <c r="HDN108" s="12"/>
      <c r="HDO108" s="12"/>
      <c r="HDP108" s="12"/>
      <c r="HDQ108" s="12"/>
      <c r="HDR108" s="12"/>
      <c r="HDS108" s="12"/>
      <c r="HDT108" s="12"/>
      <c r="HDU108" s="12"/>
      <c r="HDV108" s="12"/>
      <c r="HDW108" s="12"/>
      <c r="HDX108" s="12"/>
      <c r="HDY108" s="12"/>
      <c r="HDZ108" s="12"/>
      <c r="HEA108" s="12"/>
      <c r="HEB108" s="12"/>
      <c r="HEC108" s="12"/>
      <c r="HED108" s="12"/>
      <c r="HEE108" s="12"/>
      <c r="HEF108" s="12"/>
      <c r="HEG108" s="12"/>
      <c r="HEH108" s="12"/>
      <c r="HEI108" s="12"/>
      <c r="HEJ108" s="12"/>
      <c r="HEK108" s="12"/>
      <c r="HEL108" s="12"/>
      <c r="HEM108" s="12"/>
      <c r="HEN108" s="12"/>
      <c r="HEO108" s="12"/>
      <c r="HEP108" s="12"/>
      <c r="HEQ108" s="12"/>
      <c r="HER108" s="12"/>
      <c r="HES108" s="12"/>
      <c r="HET108" s="12"/>
      <c r="HEU108" s="12"/>
      <c r="HEV108" s="12"/>
      <c r="HEW108" s="12"/>
      <c r="HEX108" s="12"/>
      <c r="HEY108" s="12"/>
      <c r="HEZ108" s="12"/>
      <c r="HFA108" s="12"/>
      <c r="HFB108" s="12"/>
      <c r="HFC108" s="12"/>
      <c r="HFD108" s="12"/>
      <c r="HFE108" s="12"/>
      <c r="HFF108" s="12"/>
      <c r="HFG108" s="12"/>
      <c r="HFH108" s="12"/>
      <c r="HFI108" s="12"/>
      <c r="HFJ108" s="12"/>
      <c r="HFK108" s="12"/>
      <c r="HFL108" s="12"/>
      <c r="HFM108" s="12"/>
      <c r="HFN108" s="12"/>
      <c r="HFO108" s="12"/>
      <c r="HFP108" s="12"/>
      <c r="HFQ108" s="12"/>
      <c r="HFR108" s="12"/>
      <c r="HFS108" s="12"/>
      <c r="HFT108" s="12"/>
      <c r="HFU108" s="12"/>
      <c r="HFV108" s="12"/>
      <c r="HFW108" s="12"/>
      <c r="HFX108" s="12"/>
      <c r="HFY108" s="12"/>
      <c r="HFZ108" s="12"/>
      <c r="HGA108" s="12"/>
      <c r="HGB108" s="12"/>
      <c r="HGC108" s="12"/>
      <c r="HGD108" s="12"/>
      <c r="HGE108" s="12"/>
      <c r="HGF108" s="12"/>
      <c r="HGG108" s="12"/>
      <c r="HGH108" s="12"/>
      <c r="HGI108" s="12"/>
      <c r="HGJ108" s="12"/>
      <c r="HGK108" s="12"/>
      <c r="HGL108" s="12"/>
      <c r="HGM108" s="12"/>
      <c r="HGN108" s="12"/>
      <c r="HGO108" s="12"/>
      <c r="HGP108" s="12"/>
      <c r="HGQ108" s="12"/>
      <c r="HGR108" s="12"/>
      <c r="HGS108" s="12"/>
      <c r="HGT108" s="12"/>
      <c r="HGU108" s="12"/>
      <c r="HGV108" s="12"/>
      <c r="HGW108" s="12"/>
      <c r="HGX108" s="12"/>
      <c r="HGY108" s="12"/>
      <c r="HGZ108" s="12"/>
      <c r="HHA108" s="12"/>
      <c r="HHB108" s="12"/>
      <c r="HHC108" s="12"/>
      <c r="HHD108" s="12"/>
      <c r="HHE108" s="12"/>
      <c r="HHF108" s="12"/>
      <c r="HHG108" s="12"/>
      <c r="HHH108" s="12"/>
      <c r="HHI108" s="12"/>
      <c r="HHJ108" s="12"/>
      <c r="HHK108" s="12"/>
      <c r="HHL108" s="12"/>
      <c r="HHM108" s="12"/>
      <c r="HHN108" s="12"/>
      <c r="HHO108" s="12"/>
      <c r="HHP108" s="12"/>
      <c r="HHQ108" s="12"/>
      <c r="HHR108" s="12"/>
      <c r="HHS108" s="12"/>
      <c r="HHT108" s="12"/>
      <c r="HHU108" s="12"/>
      <c r="HHV108" s="12"/>
      <c r="HHW108" s="12"/>
      <c r="HHX108" s="12"/>
      <c r="HHY108" s="12"/>
      <c r="HHZ108" s="12"/>
      <c r="HIA108" s="12"/>
      <c r="HIB108" s="12"/>
      <c r="HIC108" s="12"/>
      <c r="HID108" s="12"/>
      <c r="HIE108" s="12"/>
      <c r="HIF108" s="12"/>
      <c r="HIG108" s="12"/>
      <c r="HIH108" s="12"/>
      <c r="HII108" s="12"/>
      <c r="HIJ108" s="12"/>
      <c r="HIK108" s="12"/>
      <c r="HIL108" s="12"/>
      <c r="HIM108" s="12"/>
      <c r="HIN108" s="12"/>
      <c r="HIO108" s="12"/>
      <c r="HIP108" s="12"/>
      <c r="HIQ108" s="12"/>
      <c r="HIR108" s="12"/>
      <c r="HIS108" s="12"/>
      <c r="HIT108" s="12"/>
      <c r="HIU108" s="12"/>
      <c r="HIV108" s="12"/>
      <c r="HIW108" s="12"/>
      <c r="HIX108" s="12"/>
      <c r="HIY108" s="12"/>
      <c r="HIZ108" s="12"/>
      <c r="HJA108" s="12"/>
      <c r="HJB108" s="12"/>
      <c r="HJC108" s="12"/>
      <c r="HJD108" s="12"/>
      <c r="HJE108" s="12"/>
      <c r="HJF108" s="12"/>
      <c r="HJG108" s="12"/>
      <c r="HJH108" s="12"/>
      <c r="HJI108" s="12"/>
      <c r="HJJ108" s="12"/>
      <c r="HJK108" s="12"/>
      <c r="HJL108" s="12"/>
      <c r="HJM108" s="12"/>
      <c r="HJN108" s="12"/>
      <c r="HJO108" s="12"/>
      <c r="HJP108" s="12"/>
      <c r="HJQ108" s="12"/>
      <c r="HJR108" s="12"/>
      <c r="HJS108" s="12"/>
      <c r="HJT108" s="12"/>
      <c r="HJU108" s="12"/>
      <c r="HJV108" s="12"/>
      <c r="HJW108" s="12"/>
      <c r="HJX108" s="12"/>
      <c r="HJY108" s="12"/>
      <c r="HJZ108" s="12"/>
      <c r="HKA108" s="12"/>
      <c r="HKB108" s="12"/>
      <c r="HKC108" s="12"/>
      <c r="HKD108" s="12"/>
      <c r="HKE108" s="12"/>
      <c r="HKF108" s="12"/>
      <c r="HKG108" s="12"/>
      <c r="HKH108" s="12"/>
      <c r="HKI108" s="12"/>
      <c r="HKJ108" s="12"/>
      <c r="HKK108" s="12"/>
      <c r="HKL108" s="12"/>
      <c r="HKM108" s="12"/>
      <c r="HKN108" s="12"/>
      <c r="HKO108" s="12"/>
      <c r="HKP108" s="12"/>
      <c r="HKQ108" s="12"/>
      <c r="HKR108" s="12"/>
      <c r="HKS108" s="12"/>
      <c r="HKT108" s="12"/>
      <c r="HKU108" s="12"/>
      <c r="HKV108" s="12"/>
      <c r="HKW108" s="12"/>
      <c r="HKX108" s="12"/>
      <c r="HKY108" s="12"/>
      <c r="HKZ108" s="12"/>
      <c r="HLA108" s="12"/>
      <c r="HLB108" s="12"/>
      <c r="HLC108" s="12"/>
      <c r="HLD108" s="12"/>
      <c r="HLE108" s="12"/>
      <c r="HLF108" s="12"/>
      <c r="HLG108" s="12"/>
      <c r="HLH108" s="12"/>
      <c r="HLI108" s="12"/>
      <c r="HLJ108" s="12"/>
      <c r="HLK108" s="12"/>
      <c r="HLL108" s="12"/>
      <c r="HLM108" s="12"/>
      <c r="HLN108" s="12"/>
      <c r="HLO108" s="12"/>
      <c r="HLP108" s="12"/>
      <c r="HLQ108" s="12"/>
      <c r="HLR108" s="12"/>
      <c r="HLS108" s="12"/>
      <c r="HLT108" s="12"/>
      <c r="HLU108" s="12"/>
      <c r="HLV108" s="12"/>
      <c r="HLW108" s="12"/>
      <c r="HLX108" s="12"/>
      <c r="HLY108" s="12"/>
      <c r="HLZ108" s="12"/>
      <c r="HMA108" s="12"/>
      <c r="HMB108" s="12"/>
      <c r="HMC108" s="12"/>
      <c r="HMD108" s="12"/>
      <c r="HME108" s="12"/>
      <c r="HMF108" s="12"/>
      <c r="HMG108" s="12"/>
      <c r="HMH108" s="12"/>
      <c r="HMI108" s="12"/>
      <c r="HMJ108" s="12"/>
      <c r="HMK108" s="12"/>
      <c r="HML108" s="12"/>
      <c r="HMM108" s="12"/>
      <c r="HMN108" s="12"/>
      <c r="HMO108" s="12"/>
      <c r="HMP108" s="12"/>
      <c r="HMQ108" s="12"/>
      <c r="HMR108" s="12"/>
      <c r="HMS108" s="12"/>
      <c r="HMT108" s="12"/>
      <c r="HMU108" s="12"/>
      <c r="HMV108" s="12"/>
      <c r="HMW108" s="12"/>
      <c r="HMX108" s="12"/>
      <c r="HMY108" s="12"/>
      <c r="HMZ108" s="12"/>
      <c r="HNA108" s="12"/>
      <c r="HNB108" s="12"/>
      <c r="HNC108" s="12"/>
      <c r="HND108" s="12"/>
      <c r="HNE108" s="12"/>
      <c r="HNF108" s="12"/>
      <c r="HNG108" s="12"/>
      <c r="HNH108" s="12"/>
      <c r="HNI108" s="12"/>
      <c r="HNJ108" s="12"/>
      <c r="HNK108" s="12"/>
      <c r="HNL108" s="12"/>
      <c r="HNM108" s="12"/>
      <c r="HNN108" s="12"/>
      <c r="HNO108" s="12"/>
      <c r="HNP108" s="12"/>
      <c r="HNQ108" s="12"/>
      <c r="HNR108" s="12"/>
      <c r="HNS108" s="12"/>
      <c r="HNT108" s="12"/>
      <c r="HNU108" s="12"/>
      <c r="HNV108" s="12"/>
      <c r="HNW108" s="12"/>
      <c r="HNX108" s="12"/>
      <c r="HNY108" s="12"/>
      <c r="HNZ108" s="12"/>
      <c r="HOA108" s="12"/>
      <c r="HOB108" s="12"/>
      <c r="HOC108" s="12"/>
      <c r="HOD108" s="12"/>
      <c r="HOE108" s="12"/>
      <c r="HOF108" s="12"/>
      <c r="HOG108" s="12"/>
      <c r="HOH108" s="12"/>
      <c r="HOI108" s="12"/>
      <c r="HOJ108" s="12"/>
      <c r="HOK108" s="12"/>
      <c r="HOL108" s="12"/>
      <c r="HOM108" s="12"/>
      <c r="HON108" s="12"/>
      <c r="HOO108" s="12"/>
      <c r="HOP108" s="12"/>
      <c r="HOQ108" s="12"/>
      <c r="HOR108" s="12"/>
      <c r="HOS108" s="12"/>
      <c r="HOT108" s="12"/>
      <c r="HOU108" s="12"/>
      <c r="HOV108" s="12"/>
      <c r="HOW108" s="12"/>
      <c r="HOX108" s="12"/>
      <c r="HOY108" s="12"/>
      <c r="HOZ108" s="12"/>
      <c r="HPA108" s="12"/>
      <c r="HPB108" s="12"/>
      <c r="HPC108" s="12"/>
      <c r="HPD108" s="12"/>
      <c r="HPE108" s="12"/>
      <c r="HPF108" s="12"/>
      <c r="HPG108" s="12"/>
      <c r="HPH108" s="12"/>
      <c r="HPI108" s="12"/>
      <c r="HPJ108" s="12"/>
      <c r="HPK108" s="12"/>
      <c r="HPL108" s="12"/>
      <c r="HPM108" s="12"/>
      <c r="HPN108" s="12"/>
      <c r="HPO108" s="12"/>
      <c r="HPP108" s="12"/>
      <c r="HPQ108" s="12"/>
      <c r="HPR108" s="12"/>
      <c r="HPS108" s="12"/>
      <c r="HPT108" s="12"/>
      <c r="HPU108" s="12"/>
      <c r="HPV108" s="12"/>
      <c r="HPW108" s="12"/>
      <c r="HPX108" s="12"/>
      <c r="HPY108" s="12"/>
      <c r="HPZ108" s="12"/>
      <c r="HQA108" s="12"/>
      <c r="HQB108" s="12"/>
      <c r="HQC108" s="12"/>
      <c r="HQD108" s="12"/>
      <c r="HQE108" s="12"/>
      <c r="HQF108" s="12"/>
      <c r="HQG108" s="12"/>
      <c r="HQH108" s="12"/>
      <c r="HQI108" s="12"/>
      <c r="HQJ108" s="12"/>
      <c r="HQK108" s="12"/>
      <c r="HQL108" s="12"/>
      <c r="HQM108" s="12"/>
      <c r="HQN108" s="12"/>
      <c r="HQO108" s="12"/>
      <c r="HQP108" s="12"/>
      <c r="HQQ108" s="12"/>
      <c r="HQR108" s="12"/>
      <c r="HQS108" s="12"/>
      <c r="HQT108" s="12"/>
      <c r="HQU108" s="12"/>
      <c r="HQV108" s="12"/>
      <c r="HQW108" s="12"/>
      <c r="HQX108" s="12"/>
      <c r="HQY108" s="12"/>
      <c r="HQZ108" s="12"/>
      <c r="HRA108" s="12"/>
      <c r="HRB108" s="12"/>
      <c r="HRC108" s="12"/>
      <c r="HRD108" s="12"/>
      <c r="HRE108" s="12"/>
      <c r="HRF108" s="12"/>
      <c r="HRG108" s="12"/>
      <c r="HRH108" s="12"/>
      <c r="HRI108" s="12"/>
      <c r="HRJ108" s="12"/>
      <c r="HRK108" s="12"/>
      <c r="HRL108" s="12"/>
      <c r="HRM108" s="12"/>
      <c r="HRN108" s="12"/>
      <c r="HRO108" s="12"/>
      <c r="HRP108" s="12"/>
      <c r="HRQ108" s="12"/>
      <c r="HRR108" s="12"/>
      <c r="HRS108" s="12"/>
      <c r="HRT108" s="12"/>
      <c r="HRU108" s="12"/>
      <c r="HRV108" s="12"/>
      <c r="HRW108" s="12"/>
      <c r="HRX108" s="12"/>
      <c r="HRY108" s="12"/>
      <c r="HRZ108" s="12"/>
      <c r="HSA108" s="12"/>
      <c r="HSB108" s="12"/>
      <c r="HSC108" s="12"/>
      <c r="HSD108" s="12"/>
      <c r="HSE108" s="12"/>
      <c r="HSF108" s="12"/>
      <c r="HSG108" s="12"/>
      <c r="HSH108" s="12"/>
      <c r="HSI108" s="12"/>
      <c r="HSJ108" s="12"/>
      <c r="HSK108" s="12"/>
      <c r="HSL108" s="12"/>
      <c r="HSM108" s="12"/>
      <c r="HSN108" s="12"/>
      <c r="HSO108" s="12"/>
      <c r="HSP108" s="12"/>
      <c r="HSQ108" s="12"/>
      <c r="HSR108" s="12"/>
      <c r="HSS108" s="12"/>
      <c r="HST108" s="12"/>
      <c r="HSU108" s="12"/>
      <c r="HSV108" s="12"/>
      <c r="HSW108" s="12"/>
      <c r="HSX108" s="12"/>
      <c r="HSY108" s="12"/>
      <c r="HSZ108" s="12"/>
      <c r="HTA108" s="12"/>
      <c r="HTB108" s="12"/>
      <c r="HTC108" s="12"/>
      <c r="HTD108" s="12"/>
      <c r="HTE108" s="12"/>
      <c r="HTF108" s="12"/>
      <c r="HTG108" s="12"/>
      <c r="HTH108" s="12"/>
      <c r="HTI108" s="12"/>
      <c r="HTJ108" s="12"/>
      <c r="HTK108" s="12"/>
      <c r="HTL108" s="12"/>
      <c r="HTM108" s="12"/>
      <c r="HTN108" s="12"/>
      <c r="HTO108" s="12"/>
      <c r="HTP108" s="12"/>
      <c r="HTQ108" s="12"/>
      <c r="HTR108" s="12"/>
      <c r="HTS108" s="12"/>
      <c r="HTT108" s="12"/>
      <c r="HTU108" s="12"/>
      <c r="HTV108" s="12"/>
      <c r="HTW108" s="12"/>
      <c r="HTX108" s="12"/>
      <c r="HTY108" s="12"/>
      <c r="HTZ108" s="12"/>
      <c r="HUA108" s="12"/>
      <c r="HUB108" s="12"/>
      <c r="HUC108" s="12"/>
      <c r="HUD108" s="12"/>
      <c r="HUE108" s="12"/>
      <c r="HUF108" s="12"/>
      <c r="HUG108" s="12"/>
      <c r="HUH108" s="12"/>
      <c r="HUI108" s="12"/>
      <c r="HUJ108" s="12"/>
      <c r="HUK108" s="12"/>
      <c r="HUL108" s="12"/>
      <c r="HUM108" s="12"/>
      <c r="HUN108" s="12"/>
      <c r="HUO108" s="12"/>
      <c r="HUP108" s="12"/>
      <c r="HUQ108" s="12"/>
      <c r="HUR108" s="12"/>
      <c r="HUS108" s="12"/>
      <c r="HUT108" s="12"/>
      <c r="HUU108" s="12"/>
      <c r="HUV108" s="12"/>
      <c r="HUW108" s="12"/>
      <c r="HUX108" s="12"/>
      <c r="HUY108" s="12"/>
      <c r="HUZ108" s="12"/>
      <c r="HVA108" s="12"/>
      <c r="HVB108" s="12"/>
      <c r="HVC108" s="12"/>
      <c r="HVD108" s="12"/>
      <c r="HVE108" s="12"/>
      <c r="HVF108" s="12"/>
      <c r="HVG108" s="12"/>
      <c r="HVH108" s="12"/>
      <c r="HVI108" s="12"/>
      <c r="HVJ108" s="12"/>
      <c r="HVK108" s="12"/>
      <c r="HVL108" s="12"/>
      <c r="HVM108" s="12"/>
      <c r="HVN108" s="12"/>
      <c r="HVO108" s="12"/>
      <c r="HVP108" s="12"/>
      <c r="HVQ108" s="12"/>
      <c r="HVR108" s="12"/>
      <c r="HVS108" s="12"/>
      <c r="HVT108" s="12"/>
      <c r="HVU108" s="12"/>
      <c r="HVV108" s="12"/>
      <c r="HVW108" s="12"/>
      <c r="HVX108" s="12"/>
      <c r="HVY108" s="12"/>
      <c r="HVZ108" s="12"/>
      <c r="HWA108" s="12"/>
      <c r="HWB108" s="12"/>
      <c r="HWC108" s="12"/>
      <c r="HWD108" s="12"/>
      <c r="HWE108" s="12"/>
      <c r="HWF108" s="12"/>
      <c r="HWG108" s="12"/>
      <c r="HWH108" s="12"/>
      <c r="HWI108" s="12"/>
      <c r="HWJ108" s="12"/>
      <c r="HWK108" s="12"/>
      <c r="HWL108" s="12"/>
      <c r="HWM108" s="12"/>
      <c r="HWN108" s="12"/>
      <c r="HWO108" s="12"/>
      <c r="HWP108" s="12"/>
      <c r="HWQ108" s="12"/>
      <c r="HWR108" s="12"/>
      <c r="HWS108" s="12"/>
      <c r="HWT108" s="12"/>
      <c r="HWU108" s="12"/>
      <c r="HWV108" s="12"/>
      <c r="HWW108" s="12"/>
      <c r="HWX108" s="12"/>
      <c r="HWY108" s="12"/>
      <c r="HWZ108" s="12"/>
      <c r="HXA108" s="12"/>
      <c r="HXB108" s="12"/>
      <c r="HXC108" s="12"/>
      <c r="HXD108" s="12"/>
      <c r="HXE108" s="12"/>
      <c r="HXF108" s="12"/>
      <c r="HXG108" s="12"/>
      <c r="HXH108" s="12"/>
      <c r="HXI108" s="12"/>
      <c r="HXJ108" s="12"/>
      <c r="HXK108" s="12"/>
      <c r="HXL108" s="12"/>
      <c r="HXM108" s="12"/>
      <c r="HXN108" s="12"/>
      <c r="HXO108" s="12"/>
      <c r="HXP108" s="12"/>
      <c r="HXQ108" s="12"/>
      <c r="HXR108" s="12"/>
      <c r="HXS108" s="12"/>
      <c r="HXT108" s="12"/>
      <c r="HXU108" s="12"/>
      <c r="HXV108" s="12"/>
      <c r="HXW108" s="12"/>
      <c r="HXX108" s="12"/>
      <c r="HXY108" s="12"/>
      <c r="HXZ108" s="12"/>
      <c r="HYA108" s="12"/>
      <c r="HYB108" s="12"/>
      <c r="HYC108" s="12"/>
      <c r="HYD108" s="12"/>
      <c r="HYE108" s="12"/>
      <c r="HYF108" s="12"/>
      <c r="HYG108" s="12"/>
      <c r="HYH108" s="12"/>
      <c r="HYI108" s="12"/>
      <c r="HYJ108" s="12"/>
      <c r="HYK108" s="12"/>
      <c r="HYL108" s="12"/>
      <c r="HYM108" s="12"/>
      <c r="HYN108" s="12"/>
      <c r="HYO108" s="12"/>
      <c r="HYP108" s="12"/>
      <c r="HYQ108" s="12"/>
      <c r="HYR108" s="12"/>
      <c r="HYS108" s="12"/>
      <c r="HYT108" s="12"/>
      <c r="HYU108" s="12"/>
      <c r="HYV108" s="12"/>
      <c r="HYW108" s="12"/>
      <c r="HYX108" s="12"/>
      <c r="HYY108" s="12"/>
      <c r="HYZ108" s="12"/>
      <c r="HZA108" s="12"/>
      <c r="HZB108" s="12"/>
      <c r="HZC108" s="12"/>
      <c r="HZD108" s="12"/>
      <c r="HZE108" s="12"/>
      <c r="HZF108" s="12"/>
      <c r="HZG108" s="12"/>
      <c r="HZH108" s="12"/>
      <c r="HZI108" s="12"/>
      <c r="HZJ108" s="12"/>
      <c r="HZK108" s="12"/>
      <c r="HZL108" s="12"/>
      <c r="HZM108" s="12"/>
      <c r="HZN108" s="12"/>
      <c r="HZO108" s="12"/>
      <c r="HZP108" s="12"/>
      <c r="HZQ108" s="12"/>
      <c r="HZR108" s="12"/>
      <c r="HZS108" s="12"/>
      <c r="HZT108" s="12"/>
      <c r="HZU108" s="12"/>
      <c r="HZV108" s="12"/>
      <c r="HZW108" s="12"/>
      <c r="HZX108" s="12"/>
      <c r="HZY108" s="12"/>
      <c r="HZZ108" s="12"/>
      <c r="IAA108" s="12"/>
      <c r="IAB108" s="12"/>
      <c r="IAC108" s="12"/>
      <c r="IAD108" s="12"/>
      <c r="IAE108" s="12"/>
      <c r="IAF108" s="12"/>
      <c r="IAG108" s="12"/>
      <c r="IAH108" s="12"/>
      <c r="IAI108" s="12"/>
      <c r="IAJ108" s="12"/>
      <c r="IAK108" s="12"/>
      <c r="IAL108" s="12"/>
      <c r="IAM108" s="12"/>
      <c r="IAN108" s="12"/>
      <c r="IAO108" s="12"/>
      <c r="IAP108" s="12"/>
      <c r="IAQ108" s="12"/>
      <c r="IAR108" s="12"/>
      <c r="IAS108" s="12"/>
      <c r="IAT108" s="12"/>
      <c r="IAU108" s="12"/>
      <c r="IAV108" s="12"/>
      <c r="IAW108" s="12"/>
      <c r="IAX108" s="12"/>
      <c r="IAY108" s="12"/>
      <c r="IAZ108" s="12"/>
      <c r="IBA108" s="12"/>
      <c r="IBB108" s="12"/>
      <c r="IBC108" s="12"/>
      <c r="IBD108" s="12"/>
      <c r="IBE108" s="12"/>
      <c r="IBF108" s="12"/>
      <c r="IBG108" s="12"/>
      <c r="IBH108" s="12"/>
      <c r="IBI108" s="12"/>
      <c r="IBJ108" s="12"/>
      <c r="IBK108" s="12"/>
      <c r="IBL108" s="12"/>
      <c r="IBM108" s="12"/>
      <c r="IBN108" s="12"/>
      <c r="IBO108" s="12"/>
      <c r="IBP108" s="12"/>
      <c r="IBQ108" s="12"/>
      <c r="IBR108" s="12"/>
      <c r="IBS108" s="12"/>
      <c r="IBT108" s="12"/>
      <c r="IBU108" s="12"/>
      <c r="IBV108" s="12"/>
      <c r="IBW108" s="12"/>
      <c r="IBX108" s="12"/>
      <c r="IBY108" s="12"/>
      <c r="IBZ108" s="12"/>
      <c r="ICA108" s="12"/>
      <c r="ICB108" s="12"/>
      <c r="ICC108" s="12"/>
      <c r="ICD108" s="12"/>
      <c r="ICE108" s="12"/>
      <c r="ICF108" s="12"/>
      <c r="ICG108" s="12"/>
      <c r="ICH108" s="12"/>
      <c r="ICI108" s="12"/>
      <c r="ICJ108" s="12"/>
      <c r="ICK108" s="12"/>
      <c r="ICL108" s="12"/>
      <c r="ICM108" s="12"/>
      <c r="ICN108" s="12"/>
      <c r="ICO108" s="12"/>
      <c r="ICP108" s="12"/>
      <c r="ICQ108" s="12"/>
      <c r="ICR108" s="12"/>
      <c r="ICS108" s="12"/>
      <c r="ICT108" s="12"/>
      <c r="ICU108" s="12"/>
      <c r="ICV108" s="12"/>
      <c r="ICW108" s="12"/>
      <c r="ICX108" s="12"/>
      <c r="ICY108" s="12"/>
      <c r="ICZ108" s="12"/>
      <c r="IDA108" s="12"/>
      <c r="IDB108" s="12"/>
      <c r="IDC108" s="12"/>
      <c r="IDD108" s="12"/>
      <c r="IDE108" s="12"/>
      <c r="IDF108" s="12"/>
      <c r="IDG108" s="12"/>
      <c r="IDH108" s="12"/>
      <c r="IDI108" s="12"/>
      <c r="IDJ108" s="12"/>
      <c r="IDK108" s="12"/>
      <c r="IDL108" s="12"/>
      <c r="IDM108" s="12"/>
      <c r="IDN108" s="12"/>
      <c r="IDO108" s="12"/>
      <c r="IDP108" s="12"/>
      <c r="IDQ108" s="12"/>
      <c r="IDR108" s="12"/>
      <c r="IDS108" s="12"/>
      <c r="IDT108" s="12"/>
      <c r="IDU108" s="12"/>
      <c r="IDV108" s="12"/>
      <c r="IDW108" s="12"/>
      <c r="IDX108" s="12"/>
      <c r="IDY108" s="12"/>
      <c r="IDZ108" s="12"/>
      <c r="IEA108" s="12"/>
      <c r="IEB108" s="12"/>
      <c r="IEC108" s="12"/>
      <c r="IED108" s="12"/>
      <c r="IEE108" s="12"/>
      <c r="IEF108" s="12"/>
      <c r="IEG108" s="12"/>
      <c r="IEH108" s="12"/>
      <c r="IEI108" s="12"/>
      <c r="IEJ108" s="12"/>
      <c r="IEK108" s="12"/>
      <c r="IEL108" s="12"/>
      <c r="IEM108" s="12"/>
      <c r="IEN108" s="12"/>
      <c r="IEO108" s="12"/>
      <c r="IEP108" s="12"/>
      <c r="IEQ108" s="12"/>
      <c r="IER108" s="12"/>
      <c r="IES108" s="12"/>
      <c r="IET108" s="12"/>
      <c r="IEU108" s="12"/>
      <c r="IEV108" s="12"/>
      <c r="IEW108" s="12"/>
      <c r="IEX108" s="12"/>
      <c r="IEY108" s="12"/>
      <c r="IEZ108" s="12"/>
      <c r="IFA108" s="12"/>
      <c r="IFB108" s="12"/>
      <c r="IFC108" s="12"/>
      <c r="IFD108" s="12"/>
      <c r="IFE108" s="12"/>
      <c r="IFF108" s="12"/>
      <c r="IFG108" s="12"/>
      <c r="IFH108" s="12"/>
      <c r="IFI108" s="12"/>
      <c r="IFJ108" s="12"/>
      <c r="IFK108" s="12"/>
      <c r="IFL108" s="12"/>
      <c r="IFM108" s="12"/>
      <c r="IFN108" s="12"/>
      <c r="IFO108" s="12"/>
      <c r="IFP108" s="12"/>
      <c r="IFQ108" s="12"/>
      <c r="IFR108" s="12"/>
      <c r="IFS108" s="12"/>
      <c r="IFT108" s="12"/>
      <c r="IFU108" s="12"/>
      <c r="IFV108" s="12"/>
      <c r="IFW108" s="12"/>
      <c r="IFX108" s="12"/>
      <c r="IFY108" s="12"/>
      <c r="IFZ108" s="12"/>
      <c r="IGA108" s="12"/>
      <c r="IGB108" s="12"/>
      <c r="IGC108" s="12"/>
      <c r="IGD108" s="12"/>
      <c r="IGE108" s="12"/>
      <c r="IGF108" s="12"/>
      <c r="IGG108" s="12"/>
      <c r="IGH108" s="12"/>
      <c r="IGI108" s="12"/>
      <c r="IGJ108" s="12"/>
      <c r="IGK108" s="12"/>
      <c r="IGL108" s="12"/>
      <c r="IGM108" s="12"/>
      <c r="IGN108" s="12"/>
      <c r="IGO108" s="12"/>
      <c r="IGP108" s="12"/>
      <c r="IGQ108" s="12"/>
      <c r="IGR108" s="12"/>
      <c r="IGS108" s="12"/>
      <c r="IGT108" s="12"/>
      <c r="IGU108" s="12"/>
      <c r="IGV108" s="12"/>
      <c r="IGW108" s="12"/>
      <c r="IGX108" s="12"/>
      <c r="IGY108" s="12"/>
      <c r="IGZ108" s="12"/>
      <c r="IHA108" s="12"/>
      <c r="IHB108" s="12"/>
      <c r="IHC108" s="12"/>
      <c r="IHD108" s="12"/>
      <c r="IHE108" s="12"/>
      <c r="IHF108" s="12"/>
      <c r="IHG108" s="12"/>
      <c r="IHH108" s="12"/>
      <c r="IHI108" s="12"/>
      <c r="IHJ108" s="12"/>
      <c r="IHK108" s="12"/>
      <c r="IHL108" s="12"/>
      <c r="IHM108" s="12"/>
      <c r="IHN108" s="12"/>
      <c r="IHO108" s="12"/>
      <c r="IHP108" s="12"/>
      <c r="IHQ108" s="12"/>
      <c r="IHR108" s="12"/>
      <c r="IHS108" s="12"/>
      <c r="IHT108" s="12"/>
      <c r="IHU108" s="12"/>
      <c r="IHV108" s="12"/>
      <c r="IHW108" s="12"/>
      <c r="IHX108" s="12"/>
      <c r="IHY108" s="12"/>
      <c r="IHZ108" s="12"/>
      <c r="IIA108" s="12"/>
      <c r="IIB108" s="12"/>
      <c r="IIC108" s="12"/>
      <c r="IID108" s="12"/>
      <c r="IIE108" s="12"/>
      <c r="IIF108" s="12"/>
      <c r="IIG108" s="12"/>
      <c r="IIH108" s="12"/>
      <c r="III108" s="12"/>
      <c r="IIJ108" s="12"/>
      <c r="IIK108" s="12"/>
      <c r="IIL108" s="12"/>
      <c r="IIM108" s="12"/>
      <c r="IIN108" s="12"/>
      <c r="IIO108" s="12"/>
      <c r="IIP108" s="12"/>
      <c r="IIQ108" s="12"/>
      <c r="IIR108" s="12"/>
      <c r="IIS108" s="12"/>
      <c r="IIT108" s="12"/>
      <c r="IIU108" s="12"/>
      <c r="IIV108" s="12"/>
      <c r="IIW108" s="12"/>
      <c r="IIX108" s="12"/>
      <c r="IIY108" s="12"/>
      <c r="IIZ108" s="12"/>
      <c r="IJA108" s="12"/>
      <c r="IJB108" s="12"/>
      <c r="IJC108" s="12"/>
      <c r="IJD108" s="12"/>
      <c r="IJE108" s="12"/>
      <c r="IJF108" s="12"/>
      <c r="IJG108" s="12"/>
      <c r="IJH108" s="12"/>
      <c r="IJI108" s="12"/>
      <c r="IJJ108" s="12"/>
      <c r="IJK108" s="12"/>
      <c r="IJL108" s="12"/>
      <c r="IJM108" s="12"/>
      <c r="IJN108" s="12"/>
      <c r="IJO108" s="12"/>
      <c r="IJP108" s="12"/>
      <c r="IJQ108" s="12"/>
      <c r="IJR108" s="12"/>
      <c r="IJS108" s="12"/>
      <c r="IJT108" s="12"/>
      <c r="IJU108" s="12"/>
      <c r="IJV108" s="12"/>
      <c r="IJW108" s="12"/>
      <c r="IJX108" s="12"/>
      <c r="IJY108" s="12"/>
      <c r="IJZ108" s="12"/>
      <c r="IKA108" s="12"/>
      <c r="IKB108" s="12"/>
      <c r="IKC108" s="12"/>
      <c r="IKD108" s="12"/>
      <c r="IKE108" s="12"/>
      <c r="IKF108" s="12"/>
      <c r="IKG108" s="12"/>
      <c r="IKH108" s="12"/>
      <c r="IKI108" s="12"/>
      <c r="IKJ108" s="12"/>
      <c r="IKK108" s="12"/>
      <c r="IKL108" s="12"/>
      <c r="IKM108" s="12"/>
      <c r="IKN108" s="12"/>
      <c r="IKO108" s="12"/>
      <c r="IKP108" s="12"/>
      <c r="IKQ108" s="12"/>
      <c r="IKR108" s="12"/>
      <c r="IKS108" s="12"/>
      <c r="IKT108" s="12"/>
      <c r="IKU108" s="12"/>
      <c r="IKV108" s="12"/>
      <c r="IKW108" s="12"/>
      <c r="IKX108" s="12"/>
      <c r="IKY108" s="12"/>
      <c r="IKZ108" s="12"/>
      <c r="ILA108" s="12"/>
      <c r="ILB108" s="12"/>
      <c r="ILC108" s="12"/>
      <c r="ILD108" s="12"/>
      <c r="ILE108" s="12"/>
      <c r="ILF108" s="12"/>
      <c r="ILG108" s="12"/>
      <c r="ILH108" s="12"/>
      <c r="ILI108" s="12"/>
      <c r="ILJ108" s="12"/>
      <c r="ILK108" s="12"/>
      <c r="ILL108" s="12"/>
      <c r="ILM108" s="12"/>
      <c r="ILN108" s="12"/>
      <c r="ILO108" s="12"/>
      <c r="ILP108" s="12"/>
      <c r="ILQ108" s="12"/>
      <c r="ILR108" s="12"/>
      <c r="ILS108" s="12"/>
      <c r="ILT108" s="12"/>
      <c r="ILU108" s="12"/>
      <c r="ILV108" s="12"/>
      <c r="ILW108" s="12"/>
      <c r="ILX108" s="12"/>
      <c r="ILY108" s="12"/>
      <c r="ILZ108" s="12"/>
      <c r="IMA108" s="12"/>
      <c r="IMB108" s="12"/>
      <c r="IMC108" s="12"/>
      <c r="IMD108" s="12"/>
      <c r="IME108" s="12"/>
      <c r="IMF108" s="12"/>
      <c r="IMG108" s="12"/>
      <c r="IMH108" s="12"/>
      <c r="IMI108" s="12"/>
      <c r="IMJ108" s="12"/>
      <c r="IMK108" s="12"/>
      <c r="IML108" s="12"/>
      <c r="IMM108" s="12"/>
      <c r="IMN108" s="12"/>
      <c r="IMO108" s="12"/>
      <c r="IMP108" s="12"/>
      <c r="IMQ108" s="12"/>
      <c r="IMR108" s="12"/>
      <c r="IMS108" s="12"/>
      <c r="IMT108" s="12"/>
      <c r="IMU108" s="12"/>
      <c r="IMV108" s="12"/>
      <c r="IMW108" s="12"/>
      <c r="IMX108" s="12"/>
      <c r="IMY108" s="12"/>
      <c r="IMZ108" s="12"/>
      <c r="INA108" s="12"/>
      <c r="INB108" s="12"/>
      <c r="INC108" s="12"/>
      <c r="IND108" s="12"/>
      <c r="INE108" s="12"/>
      <c r="INF108" s="12"/>
      <c r="ING108" s="12"/>
      <c r="INH108" s="12"/>
      <c r="INI108" s="12"/>
      <c r="INJ108" s="12"/>
      <c r="INK108" s="12"/>
      <c r="INL108" s="12"/>
      <c r="INM108" s="12"/>
      <c r="INN108" s="12"/>
      <c r="INO108" s="12"/>
      <c r="INP108" s="12"/>
      <c r="INQ108" s="12"/>
      <c r="INR108" s="12"/>
      <c r="INS108" s="12"/>
      <c r="INT108" s="12"/>
      <c r="INU108" s="12"/>
      <c r="INV108" s="12"/>
      <c r="INW108" s="12"/>
      <c r="INX108" s="12"/>
      <c r="INY108" s="12"/>
      <c r="INZ108" s="12"/>
      <c r="IOA108" s="12"/>
      <c r="IOB108" s="12"/>
      <c r="IOC108" s="12"/>
      <c r="IOD108" s="12"/>
      <c r="IOE108" s="12"/>
      <c r="IOF108" s="12"/>
      <c r="IOG108" s="12"/>
      <c r="IOH108" s="12"/>
      <c r="IOI108" s="12"/>
      <c r="IOJ108" s="12"/>
      <c r="IOK108" s="12"/>
      <c r="IOL108" s="12"/>
      <c r="IOM108" s="12"/>
      <c r="ION108" s="12"/>
      <c r="IOO108" s="12"/>
      <c r="IOP108" s="12"/>
      <c r="IOQ108" s="12"/>
      <c r="IOR108" s="12"/>
      <c r="IOS108" s="12"/>
      <c r="IOT108" s="12"/>
      <c r="IOU108" s="12"/>
      <c r="IOV108" s="12"/>
      <c r="IOW108" s="12"/>
      <c r="IOX108" s="12"/>
      <c r="IOY108" s="12"/>
      <c r="IOZ108" s="12"/>
      <c r="IPA108" s="12"/>
      <c r="IPB108" s="12"/>
      <c r="IPC108" s="12"/>
      <c r="IPD108" s="12"/>
      <c r="IPE108" s="12"/>
      <c r="IPF108" s="12"/>
      <c r="IPG108" s="12"/>
      <c r="IPH108" s="12"/>
      <c r="IPI108" s="12"/>
      <c r="IPJ108" s="12"/>
      <c r="IPK108" s="12"/>
      <c r="IPL108" s="12"/>
      <c r="IPM108" s="12"/>
      <c r="IPN108" s="12"/>
      <c r="IPO108" s="12"/>
      <c r="IPP108" s="12"/>
      <c r="IPQ108" s="12"/>
      <c r="IPR108" s="12"/>
      <c r="IPS108" s="12"/>
      <c r="IPT108" s="12"/>
      <c r="IPU108" s="12"/>
      <c r="IPV108" s="12"/>
      <c r="IPW108" s="12"/>
      <c r="IPX108" s="12"/>
      <c r="IPY108" s="12"/>
      <c r="IPZ108" s="12"/>
      <c r="IQA108" s="12"/>
      <c r="IQB108" s="12"/>
      <c r="IQC108" s="12"/>
      <c r="IQD108" s="12"/>
      <c r="IQE108" s="12"/>
      <c r="IQF108" s="12"/>
      <c r="IQG108" s="12"/>
      <c r="IQH108" s="12"/>
      <c r="IQI108" s="12"/>
      <c r="IQJ108" s="12"/>
      <c r="IQK108" s="12"/>
      <c r="IQL108" s="12"/>
      <c r="IQM108" s="12"/>
      <c r="IQN108" s="12"/>
      <c r="IQO108" s="12"/>
      <c r="IQP108" s="12"/>
      <c r="IQQ108" s="12"/>
      <c r="IQR108" s="12"/>
      <c r="IQS108" s="12"/>
      <c r="IQT108" s="12"/>
      <c r="IQU108" s="12"/>
      <c r="IQV108" s="12"/>
      <c r="IQW108" s="12"/>
      <c r="IQX108" s="12"/>
      <c r="IQY108" s="12"/>
      <c r="IQZ108" s="12"/>
      <c r="IRA108" s="12"/>
      <c r="IRB108" s="12"/>
      <c r="IRC108" s="12"/>
      <c r="IRD108" s="12"/>
      <c r="IRE108" s="12"/>
      <c r="IRF108" s="12"/>
      <c r="IRG108" s="12"/>
      <c r="IRH108" s="12"/>
      <c r="IRI108" s="12"/>
      <c r="IRJ108" s="12"/>
      <c r="IRK108" s="12"/>
      <c r="IRL108" s="12"/>
      <c r="IRM108" s="12"/>
      <c r="IRN108" s="12"/>
      <c r="IRO108" s="12"/>
      <c r="IRP108" s="12"/>
      <c r="IRQ108" s="12"/>
      <c r="IRR108" s="12"/>
      <c r="IRS108" s="12"/>
      <c r="IRT108" s="12"/>
      <c r="IRU108" s="12"/>
      <c r="IRV108" s="12"/>
      <c r="IRW108" s="12"/>
      <c r="IRX108" s="12"/>
      <c r="IRY108" s="12"/>
      <c r="IRZ108" s="12"/>
      <c r="ISA108" s="12"/>
      <c r="ISB108" s="12"/>
      <c r="ISC108" s="12"/>
      <c r="ISD108" s="12"/>
      <c r="ISE108" s="12"/>
      <c r="ISF108" s="12"/>
      <c r="ISG108" s="12"/>
      <c r="ISH108" s="12"/>
      <c r="ISI108" s="12"/>
      <c r="ISJ108" s="12"/>
      <c r="ISK108" s="12"/>
      <c r="ISL108" s="12"/>
      <c r="ISM108" s="12"/>
      <c r="ISN108" s="12"/>
      <c r="ISO108" s="12"/>
      <c r="ISP108" s="12"/>
      <c r="ISQ108" s="12"/>
      <c r="ISR108" s="12"/>
      <c r="ISS108" s="12"/>
      <c r="IST108" s="12"/>
      <c r="ISU108" s="12"/>
      <c r="ISV108" s="12"/>
      <c r="ISW108" s="12"/>
      <c r="ISX108" s="12"/>
      <c r="ISY108" s="12"/>
      <c r="ISZ108" s="12"/>
      <c r="ITA108" s="12"/>
      <c r="ITB108" s="12"/>
      <c r="ITC108" s="12"/>
      <c r="ITD108" s="12"/>
      <c r="ITE108" s="12"/>
      <c r="ITF108" s="12"/>
      <c r="ITG108" s="12"/>
      <c r="ITH108" s="12"/>
      <c r="ITI108" s="12"/>
      <c r="ITJ108" s="12"/>
      <c r="ITK108" s="12"/>
      <c r="ITL108" s="12"/>
      <c r="ITM108" s="12"/>
      <c r="ITN108" s="12"/>
      <c r="ITO108" s="12"/>
      <c r="ITP108" s="12"/>
      <c r="ITQ108" s="12"/>
      <c r="ITR108" s="12"/>
      <c r="ITS108" s="12"/>
      <c r="ITT108" s="12"/>
      <c r="ITU108" s="12"/>
      <c r="ITV108" s="12"/>
      <c r="ITW108" s="12"/>
      <c r="ITX108" s="12"/>
      <c r="ITY108" s="12"/>
      <c r="ITZ108" s="12"/>
      <c r="IUA108" s="12"/>
      <c r="IUB108" s="12"/>
      <c r="IUC108" s="12"/>
      <c r="IUD108" s="12"/>
      <c r="IUE108" s="12"/>
      <c r="IUF108" s="12"/>
      <c r="IUG108" s="12"/>
      <c r="IUH108" s="12"/>
      <c r="IUI108" s="12"/>
      <c r="IUJ108" s="12"/>
      <c r="IUK108" s="12"/>
      <c r="IUL108" s="12"/>
      <c r="IUM108" s="12"/>
      <c r="IUN108" s="12"/>
      <c r="IUO108" s="12"/>
      <c r="IUP108" s="12"/>
      <c r="IUQ108" s="12"/>
      <c r="IUR108" s="12"/>
      <c r="IUS108" s="12"/>
      <c r="IUT108" s="12"/>
      <c r="IUU108" s="12"/>
      <c r="IUV108" s="12"/>
      <c r="IUW108" s="12"/>
      <c r="IUX108" s="12"/>
      <c r="IUY108" s="12"/>
      <c r="IUZ108" s="12"/>
      <c r="IVA108" s="12"/>
      <c r="IVB108" s="12"/>
      <c r="IVC108" s="12"/>
      <c r="IVD108" s="12"/>
      <c r="IVE108" s="12"/>
      <c r="IVF108" s="12"/>
      <c r="IVG108" s="12"/>
      <c r="IVH108" s="12"/>
      <c r="IVI108" s="12"/>
      <c r="IVJ108" s="12"/>
      <c r="IVK108" s="12"/>
      <c r="IVL108" s="12"/>
      <c r="IVM108" s="12"/>
      <c r="IVN108" s="12"/>
      <c r="IVO108" s="12"/>
      <c r="IVP108" s="12"/>
      <c r="IVQ108" s="12"/>
      <c r="IVR108" s="12"/>
      <c r="IVS108" s="12"/>
      <c r="IVT108" s="12"/>
      <c r="IVU108" s="12"/>
      <c r="IVV108" s="12"/>
      <c r="IVW108" s="12"/>
      <c r="IVX108" s="12"/>
      <c r="IVY108" s="12"/>
      <c r="IVZ108" s="12"/>
      <c r="IWA108" s="12"/>
      <c r="IWB108" s="12"/>
      <c r="IWC108" s="12"/>
      <c r="IWD108" s="12"/>
      <c r="IWE108" s="12"/>
      <c r="IWF108" s="12"/>
      <c r="IWG108" s="12"/>
      <c r="IWH108" s="12"/>
      <c r="IWI108" s="12"/>
      <c r="IWJ108" s="12"/>
      <c r="IWK108" s="12"/>
      <c r="IWL108" s="12"/>
      <c r="IWM108" s="12"/>
      <c r="IWN108" s="12"/>
      <c r="IWO108" s="12"/>
      <c r="IWP108" s="12"/>
      <c r="IWQ108" s="12"/>
      <c r="IWR108" s="12"/>
      <c r="IWS108" s="12"/>
      <c r="IWT108" s="12"/>
      <c r="IWU108" s="12"/>
      <c r="IWV108" s="12"/>
      <c r="IWW108" s="12"/>
      <c r="IWX108" s="12"/>
      <c r="IWY108" s="12"/>
      <c r="IWZ108" s="12"/>
      <c r="IXA108" s="12"/>
      <c r="IXB108" s="12"/>
      <c r="IXC108" s="12"/>
      <c r="IXD108" s="12"/>
      <c r="IXE108" s="12"/>
      <c r="IXF108" s="12"/>
      <c r="IXG108" s="12"/>
      <c r="IXH108" s="12"/>
      <c r="IXI108" s="12"/>
      <c r="IXJ108" s="12"/>
      <c r="IXK108" s="12"/>
      <c r="IXL108" s="12"/>
      <c r="IXM108" s="12"/>
      <c r="IXN108" s="12"/>
      <c r="IXO108" s="12"/>
      <c r="IXP108" s="12"/>
      <c r="IXQ108" s="12"/>
      <c r="IXR108" s="12"/>
      <c r="IXS108" s="12"/>
      <c r="IXT108" s="12"/>
      <c r="IXU108" s="12"/>
      <c r="IXV108" s="12"/>
      <c r="IXW108" s="12"/>
      <c r="IXX108" s="12"/>
      <c r="IXY108" s="12"/>
      <c r="IXZ108" s="12"/>
      <c r="IYA108" s="12"/>
      <c r="IYB108" s="12"/>
      <c r="IYC108" s="12"/>
      <c r="IYD108" s="12"/>
      <c r="IYE108" s="12"/>
      <c r="IYF108" s="12"/>
      <c r="IYG108" s="12"/>
      <c r="IYH108" s="12"/>
      <c r="IYI108" s="12"/>
      <c r="IYJ108" s="12"/>
      <c r="IYK108" s="12"/>
      <c r="IYL108" s="12"/>
      <c r="IYM108" s="12"/>
      <c r="IYN108" s="12"/>
      <c r="IYO108" s="12"/>
      <c r="IYP108" s="12"/>
      <c r="IYQ108" s="12"/>
      <c r="IYR108" s="12"/>
      <c r="IYS108" s="12"/>
      <c r="IYT108" s="12"/>
      <c r="IYU108" s="12"/>
      <c r="IYV108" s="12"/>
      <c r="IYW108" s="12"/>
      <c r="IYX108" s="12"/>
      <c r="IYY108" s="12"/>
      <c r="IYZ108" s="12"/>
      <c r="IZA108" s="12"/>
      <c r="IZB108" s="12"/>
      <c r="IZC108" s="12"/>
      <c r="IZD108" s="12"/>
      <c r="IZE108" s="12"/>
      <c r="IZF108" s="12"/>
      <c r="IZG108" s="12"/>
      <c r="IZH108" s="12"/>
      <c r="IZI108" s="12"/>
      <c r="IZJ108" s="12"/>
      <c r="IZK108" s="12"/>
      <c r="IZL108" s="12"/>
      <c r="IZM108" s="12"/>
      <c r="IZN108" s="12"/>
      <c r="IZO108" s="12"/>
      <c r="IZP108" s="12"/>
      <c r="IZQ108" s="12"/>
      <c r="IZR108" s="12"/>
      <c r="IZS108" s="12"/>
      <c r="IZT108" s="12"/>
      <c r="IZU108" s="12"/>
      <c r="IZV108" s="12"/>
      <c r="IZW108" s="12"/>
      <c r="IZX108" s="12"/>
      <c r="IZY108" s="12"/>
      <c r="IZZ108" s="12"/>
      <c r="JAA108" s="12"/>
      <c r="JAB108" s="12"/>
      <c r="JAC108" s="12"/>
      <c r="JAD108" s="12"/>
      <c r="JAE108" s="12"/>
      <c r="JAF108" s="12"/>
      <c r="JAG108" s="12"/>
      <c r="JAH108" s="12"/>
      <c r="JAI108" s="12"/>
      <c r="JAJ108" s="12"/>
      <c r="JAK108" s="12"/>
      <c r="JAL108" s="12"/>
      <c r="JAM108" s="12"/>
      <c r="JAN108" s="12"/>
      <c r="JAO108" s="12"/>
      <c r="JAP108" s="12"/>
      <c r="JAQ108" s="12"/>
      <c r="JAR108" s="12"/>
      <c r="JAS108" s="12"/>
      <c r="JAT108" s="12"/>
      <c r="JAU108" s="12"/>
      <c r="JAV108" s="12"/>
      <c r="JAW108" s="12"/>
      <c r="JAX108" s="12"/>
      <c r="JAY108" s="12"/>
      <c r="JAZ108" s="12"/>
      <c r="JBA108" s="12"/>
      <c r="JBB108" s="12"/>
      <c r="JBC108" s="12"/>
      <c r="JBD108" s="12"/>
      <c r="JBE108" s="12"/>
      <c r="JBF108" s="12"/>
      <c r="JBG108" s="12"/>
      <c r="JBH108" s="12"/>
      <c r="JBI108" s="12"/>
      <c r="JBJ108" s="12"/>
      <c r="JBK108" s="12"/>
      <c r="JBL108" s="12"/>
      <c r="JBM108" s="12"/>
      <c r="JBN108" s="12"/>
      <c r="JBO108" s="12"/>
      <c r="JBP108" s="12"/>
      <c r="JBQ108" s="12"/>
      <c r="JBR108" s="12"/>
      <c r="JBS108" s="12"/>
      <c r="JBT108" s="12"/>
      <c r="JBU108" s="12"/>
      <c r="JBV108" s="12"/>
      <c r="JBW108" s="12"/>
      <c r="JBX108" s="12"/>
      <c r="JBY108" s="12"/>
      <c r="JBZ108" s="12"/>
      <c r="JCA108" s="12"/>
      <c r="JCB108" s="12"/>
      <c r="JCC108" s="12"/>
      <c r="JCD108" s="12"/>
      <c r="JCE108" s="12"/>
      <c r="JCF108" s="12"/>
      <c r="JCG108" s="12"/>
      <c r="JCH108" s="12"/>
      <c r="JCI108" s="12"/>
      <c r="JCJ108" s="12"/>
      <c r="JCK108" s="12"/>
      <c r="JCL108" s="12"/>
      <c r="JCM108" s="12"/>
      <c r="JCN108" s="12"/>
      <c r="JCO108" s="12"/>
      <c r="JCP108" s="12"/>
      <c r="JCQ108" s="12"/>
      <c r="JCR108" s="12"/>
      <c r="JCS108" s="12"/>
      <c r="JCT108" s="12"/>
      <c r="JCU108" s="12"/>
      <c r="JCV108" s="12"/>
      <c r="JCW108" s="12"/>
      <c r="JCX108" s="12"/>
      <c r="JCY108" s="12"/>
      <c r="JCZ108" s="12"/>
      <c r="JDA108" s="12"/>
      <c r="JDB108" s="12"/>
      <c r="JDC108" s="12"/>
      <c r="JDD108" s="12"/>
      <c r="JDE108" s="12"/>
      <c r="JDF108" s="12"/>
      <c r="JDG108" s="12"/>
      <c r="JDH108" s="12"/>
      <c r="JDI108" s="12"/>
      <c r="JDJ108" s="12"/>
      <c r="JDK108" s="12"/>
      <c r="JDL108" s="12"/>
      <c r="JDM108" s="12"/>
      <c r="JDN108" s="12"/>
      <c r="JDO108" s="12"/>
      <c r="JDP108" s="12"/>
      <c r="JDQ108" s="12"/>
      <c r="JDR108" s="12"/>
      <c r="JDS108" s="12"/>
      <c r="JDT108" s="12"/>
      <c r="JDU108" s="12"/>
      <c r="JDV108" s="12"/>
      <c r="JDW108" s="12"/>
      <c r="JDX108" s="12"/>
      <c r="JDY108" s="12"/>
      <c r="JDZ108" s="12"/>
      <c r="JEA108" s="12"/>
      <c r="JEB108" s="12"/>
      <c r="JEC108" s="12"/>
      <c r="JED108" s="12"/>
      <c r="JEE108" s="12"/>
      <c r="JEF108" s="12"/>
      <c r="JEG108" s="12"/>
      <c r="JEH108" s="12"/>
      <c r="JEI108" s="12"/>
      <c r="JEJ108" s="12"/>
      <c r="JEK108" s="12"/>
      <c r="JEL108" s="12"/>
      <c r="JEM108" s="12"/>
      <c r="JEN108" s="12"/>
      <c r="JEO108" s="12"/>
      <c r="JEP108" s="12"/>
      <c r="JEQ108" s="12"/>
      <c r="JER108" s="12"/>
      <c r="JES108" s="12"/>
      <c r="JET108" s="12"/>
      <c r="JEU108" s="12"/>
      <c r="JEV108" s="12"/>
      <c r="JEW108" s="12"/>
      <c r="JEX108" s="12"/>
      <c r="JEY108" s="12"/>
      <c r="JEZ108" s="12"/>
      <c r="JFA108" s="12"/>
      <c r="JFB108" s="12"/>
      <c r="JFC108" s="12"/>
      <c r="JFD108" s="12"/>
      <c r="JFE108" s="12"/>
      <c r="JFF108" s="12"/>
      <c r="JFG108" s="12"/>
      <c r="JFH108" s="12"/>
      <c r="JFI108" s="12"/>
      <c r="JFJ108" s="12"/>
      <c r="JFK108" s="12"/>
      <c r="JFL108" s="12"/>
      <c r="JFM108" s="12"/>
      <c r="JFN108" s="12"/>
      <c r="JFO108" s="12"/>
      <c r="JFP108" s="12"/>
      <c r="JFQ108" s="12"/>
      <c r="JFR108" s="12"/>
      <c r="JFS108" s="12"/>
      <c r="JFT108" s="12"/>
      <c r="JFU108" s="12"/>
      <c r="JFV108" s="12"/>
      <c r="JFW108" s="12"/>
      <c r="JFX108" s="12"/>
      <c r="JFY108" s="12"/>
      <c r="JFZ108" s="12"/>
      <c r="JGA108" s="12"/>
      <c r="JGB108" s="12"/>
      <c r="JGC108" s="12"/>
      <c r="JGD108" s="12"/>
      <c r="JGE108" s="12"/>
      <c r="JGF108" s="12"/>
      <c r="JGG108" s="12"/>
      <c r="JGH108" s="12"/>
      <c r="JGI108" s="12"/>
      <c r="JGJ108" s="12"/>
      <c r="JGK108" s="12"/>
      <c r="JGL108" s="12"/>
      <c r="JGM108" s="12"/>
      <c r="JGN108" s="12"/>
      <c r="JGO108" s="12"/>
      <c r="JGP108" s="12"/>
      <c r="JGQ108" s="12"/>
      <c r="JGR108" s="12"/>
      <c r="JGS108" s="12"/>
      <c r="JGT108" s="12"/>
      <c r="JGU108" s="12"/>
      <c r="JGV108" s="12"/>
      <c r="JGW108" s="12"/>
      <c r="JGX108" s="12"/>
      <c r="JGY108" s="12"/>
      <c r="JGZ108" s="12"/>
      <c r="JHA108" s="12"/>
      <c r="JHB108" s="12"/>
      <c r="JHC108" s="12"/>
      <c r="JHD108" s="12"/>
      <c r="JHE108" s="12"/>
      <c r="JHF108" s="12"/>
      <c r="JHG108" s="12"/>
      <c r="JHH108" s="12"/>
      <c r="JHI108" s="12"/>
      <c r="JHJ108" s="12"/>
      <c r="JHK108" s="12"/>
      <c r="JHL108" s="12"/>
      <c r="JHM108" s="12"/>
      <c r="JHN108" s="12"/>
      <c r="JHO108" s="12"/>
      <c r="JHP108" s="12"/>
      <c r="JHQ108" s="12"/>
      <c r="JHR108" s="12"/>
      <c r="JHS108" s="12"/>
      <c r="JHT108" s="12"/>
      <c r="JHU108" s="12"/>
      <c r="JHV108" s="12"/>
      <c r="JHW108" s="12"/>
      <c r="JHX108" s="12"/>
      <c r="JHY108" s="12"/>
      <c r="JHZ108" s="12"/>
      <c r="JIA108" s="12"/>
      <c r="JIB108" s="12"/>
      <c r="JIC108" s="12"/>
      <c r="JID108" s="12"/>
      <c r="JIE108" s="12"/>
      <c r="JIF108" s="12"/>
      <c r="JIG108" s="12"/>
      <c r="JIH108" s="12"/>
      <c r="JII108" s="12"/>
      <c r="JIJ108" s="12"/>
      <c r="JIK108" s="12"/>
      <c r="JIL108" s="12"/>
      <c r="JIM108" s="12"/>
      <c r="JIN108" s="12"/>
      <c r="JIO108" s="12"/>
      <c r="JIP108" s="12"/>
      <c r="JIQ108" s="12"/>
      <c r="JIR108" s="12"/>
      <c r="JIS108" s="12"/>
      <c r="JIT108" s="12"/>
      <c r="JIU108" s="12"/>
      <c r="JIV108" s="12"/>
      <c r="JIW108" s="12"/>
      <c r="JIX108" s="12"/>
      <c r="JIY108" s="12"/>
      <c r="JIZ108" s="12"/>
      <c r="JJA108" s="12"/>
      <c r="JJB108" s="12"/>
      <c r="JJC108" s="12"/>
      <c r="JJD108" s="12"/>
      <c r="JJE108" s="12"/>
      <c r="JJF108" s="12"/>
      <c r="JJG108" s="12"/>
      <c r="JJH108" s="12"/>
      <c r="JJI108" s="12"/>
      <c r="JJJ108" s="12"/>
      <c r="JJK108" s="12"/>
      <c r="JJL108" s="12"/>
      <c r="JJM108" s="12"/>
      <c r="JJN108" s="12"/>
      <c r="JJO108" s="12"/>
      <c r="JJP108" s="12"/>
      <c r="JJQ108" s="12"/>
      <c r="JJR108" s="12"/>
      <c r="JJS108" s="12"/>
      <c r="JJT108" s="12"/>
      <c r="JJU108" s="12"/>
      <c r="JJV108" s="12"/>
      <c r="JJW108" s="12"/>
      <c r="JJX108" s="12"/>
      <c r="JJY108" s="12"/>
      <c r="JJZ108" s="12"/>
      <c r="JKA108" s="12"/>
      <c r="JKB108" s="12"/>
      <c r="JKC108" s="12"/>
      <c r="JKD108" s="12"/>
      <c r="JKE108" s="12"/>
      <c r="JKF108" s="12"/>
      <c r="JKG108" s="12"/>
      <c r="JKH108" s="12"/>
      <c r="JKI108" s="12"/>
      <c r="JKJ108" s="12"/>
      <c r="JKK108" s="12"/>
      <c r="JKL108" s="12"/>
      <c r="JKM108" s="12"/>
      <c r="JKN108" s="12"/>
      <c r="JKO108" s="12"/>
      <c r="JKP108" s="12"/>
      <c r="JKQ108" s="12"/>
      <c r="JKR108" s="12"/>
      <c r="JKS108" s="12"/>
      <c r="JKT108" s="12"/>
      <c r="JKU108" s="12"/>
      <c r="JKV108" s="12"/>
      <c r="JKW108" s="12"/>
      <c r="JKX108" s="12"/>
      <c r="JKY108" s="12"/>
      <c r="JKZ108" s="12"/>
      <c r="JLA108" s="12"/>
      <c r="JLB108" s="12"/>
      <c r="JLC108" s="12"/>
      <c r="JLD108" s="12"/>
      <c r="JLE108" s="12"/>
      <c r="JLF108" s="12"/>
      <c r="JLG108" s="12"/>
      <c r="JLH108" s="12"/>
      <c r="JLI108" s="12"/>
      <c r="JLJ108" s="12"/>
      <c r="JLK108" s="12"/>
      <c r="JLL108" s="12"/>
      <c r="JLM108" s="12"/>
      <c r="JLN108" s="12"/>
      <c r="JLO108" s="12"/>
      <c r="JLP108" s="12"/>
      <c r="JLQ108" s="12"/>
      <c r="JLR108" s="12"/>
      <c r="JLS108" s="12"/>
      <c r="JLT108" s="12"/>
      <c r="JLU108" s="12"/>
      <c r="JLV108" s="12"/>
      <c r="JLW108" s="12"/>
      <c r="JLX108" s="12"/>
      <c r="JLY108" s="12"/>
      <c r="JLZ108" s="12"/>
      <c r="JMA108" s="12"/>
      <c r="JMB108" s="12"/>
      <c r="JMC108" s="12"/>
      <c r="JMD108" s="12"/>
      <c r="JME108" s="12"/>
      <c r="JMF108" s="12"/>
      <c r="JMG108" s="12"/>
      <c r="JMH108" s="12"/>
      <c r="JMI108" s="12"/>
      <c r="JMJ108" s="12"/>
      <c r="JMK108" s="12"/>
      <c r="JML108" s="12"/>
      <c r="JMM108" s="12"/>
      <c r="JMN108" s="12"/>
      <c r="JMO108" s="12"/>
      <c r="JMP108" s="12"/>
      <c r="JMQ108" s="12"/>
      <c r="JMR108" s="12"/>
      <c r="JMS108" s="12"/>
      <c r="JMT108" s="12"/>
      <c r="JMU108" s="12"/>
      <c r="JMV108" s="12"/>
      <c r="JMW108" s="12"/>
      <c r="JMX108" s="12"/>
      <c r="JMY108" s="12"/>
      <c r="JMZ108" s="12"/>
      <c r="JNA108" s="12"/>
      <c r="JNB108" s="12"/>
      <c r="JNC108" s="12"/>
      <c r="JND108" s="12"/>
      <c r="JNE108" s="12"/>
      <c r="JNF108" s="12"/>
      <c r="JNG108" s="12"/>
      <c r="JNH108" s="12"/>
      <c r="JNI108" s="12"/>
      <c r="JNJ108" s="12"/>
      <c r="JNK108" s="12"/>
      <c r="JNL108" s="12"/>
      <c r="JNM108" s="12"/>
      <c r="JNN108" s="12"/>
      <c r="JNO108" s="12"/>
      <c r="JNP108" s="12"/>
      <c r="JNQ108" s="12"/>
      <c r="JNR108" s="12"/>
      <c r="JNS108" s="12"/>
      <c r="JNT108" s="12"/>
      <c r="JNU108" s="12"/>
      <c r="JNV108" s="12"/>
      <c r="JNW108" s="12"/>
      <c r="JNX108" s="12"/>
      <c r="JNY108" s="12"/>
      <c r="JNZ108" s="12"/>
      <c r="JOA108" s="12"/>
      <c r="JOB108" s="12"/>
      <c r="JOC108" s="12"/>
      <c r="JOD108" s="12"/>
      <c r="JOE108" s="12"/>
      <c r="JOF108" s="12"/>
      <c r="JOG108" s="12"/>
      <c r="JOH108" s="12"/>
      <c r="JOI108" s="12"/>
      <c r="JOJ108" s="12"/>
      <c r="JOK108" s="12"/>
      <c r="JOL108" s="12"/>
      <c r="JOM108" s="12"/>
      <c r="JON108" s="12"/>
      <c r="JOO108" s="12"/>
      <c r="JOP108" s="12"/>
      <c r="JOQ108" s="12"/>
      <c r="JOR108" s="12"/>
      <c r="JOS108" s="12"/>
      <c r="JOT108" s="12"/>
      <c r="JOU108" s="12"/>
      <c r="JOV108" s="12"/>
      <c r="JOW108" s="12"/>
      <c r="JOX108" s="12"/>
      <c r="JOY108" s="12"/>
      <c r="JOZ108" s="12"/>
      <c r="JPA108" s="12"/>
      <c r="JPB108" s="12"/>
      <c r="JPC108" s="12"/>
      <c r="JPD108" s="12"/>
      <c r="JPE108" s="12"/>
      <c r="JPF108" s="12"/>
      <c r="JPG108" s="12"/>
      <c r="JPH108" s="12"/>
      <c r="JPI108" s="12"/>
      <c r="JPJ108" s="12"/>
      <c r="JPK108" s="12"/>
      <c r="JPL108" s="12"/>
      <c r="JPM108" s="12"/>
      <c r="JPN108" s="12"/>
      <c r="JPO108" s="12"/>
      <c r="JPP108" s="12"/>
      <c r="JPQ108" s="12"/>
      <c r="JPR108" s="12"/>
      <c r="JPS108" s="12"/>
      <c r="JPT108" s="12"/>
      <c r="JPU108" s="12"/>
      <c r="JPV108" s="12"/>
      <c r="JPW108" s="12"/>
      <c r="JPX108" s="12"/>
      <c r="JPY108" s="12"/>
      <c r="JPZ108" s="12"/>
      <c r="JQA108" s="12"/>
      <c r="JQB108" s="12"/>
      <c r="JQC108" s="12"/>
      <c r="JQD108" s="12"/>
      <c r="JQE108" s="12"/>
      <c r="JQF108" s="12"/>
      <c r="JQG108" s="12"/>
      <c r="JQH108" s="12"/>
      <c r="JQI108" s="12"/>
      <c r="JQJ108" s="12"/>
      <c r="JQK108" s="12"/>
      <c r="JQL108" s="12"/>
      <c r="JQM108" s="12"/>
      <c r="JQN108" s="12"/>
      <c r="JQO108" s="12"/>
      <c r="JQP108" s="12"/>
      <c r="JQQ108" s="12"/>
      <c r="JQR108" s="12"/>
      <c r="JQS108" s="12"/>
      <c r="JQT108" s="12"/>
      <c r="JQU108" s="12"/>
      <c r="JQV108" s="12"/>
      <c r="JQW108" s="12"/>
      <c r="JQX108" s="12"/>
      <c r="JQY108" s="12"/>
      <c r="JQZ108" s="12"/>
      <c r="JRA108" s="12"/>
      <c r="JRB108" s="12"/>
      <c r="JRC108" s="12"/>
      <c r="JRD108" s="12"/>
      <c r="JRE108" s="12"/>
      <c r="JRF108" s="12"/>
      <c r="JRG108" s="12"/>
      <c r="JRH108" s="12"/>
      <c r="JRI108" s="12"/>
      <c r="JRJ108" s="12"/>
      <c r="JRK108" s="12"/>
      <c r="JRL108" s="12"/>
      <c r="JRM108" s="12"/>
      <c r="JRN108" s="12"/>
      <c r="JRO108" s="12"/>
      <c r="JRP108" s="12"/>
      <c r="JRQ108" s="12"/>
      <c r="JRR108" s="12"/>
      <c r="JRS108" s="12"/>
      <c r="JRT108" s="12"/>
      <c r="JRU108" s="12"/>
      <c r="JRV108" s="12"/>
      <c r="JRW108" s="12"/>
      <c r="JRX108" s="12"/>
      <c r="JRY108" s="12"/>
      <c r="JRZ108" s="12"/>
      <c r="JSA108" s="12"/>
      <c r="JSB108" s="12"/>
      <c r="JSC108" s="12"/>
      <c r="JSD108" s="12"/>
      <c r="JSE108" s="12"/>
      <c r="JSF108" s="12"/>
      <c r="JSG108" s="12"/>
      <c r="JSH108" s="12"/>
      <c r="JSI108" s="12"/>
      <c r="JSJ108" s="12"/>
      <c r="JSK108" s="12"/>
      <c r="JSL108" s="12"/>
      <c r="JSM108" s="12"/>
      <c r="JSN108" s="12"/>
      <c r="JSO108" s="12"/>
      <c r="JSP108" s="12"/>
      <c r="JSQ108" s="12"/>
      <c r="JSR108" s="12"/>
      <c r="JSS108" s="12"/>
      <c r="JST108" s="12"/>
      <c r="JSU108" s="12"/>
      <c r="JSV108" s="12"/>
      <c r="JSW108" s="12"/>
      <c r="JSX108" s="12"/>
      <c r="JSY108" s="12"/>
      <c r="JSZ108" s="12"/>
      <c r="JTA108" s="12"/>
      <c r="JTB108" s="12"/>
      <c r="JTC108" s="12"/>
      <c r="JTD108" s="12"/>
      <c r="JTE108" s="12"/>
      <c r="JTF108" s="12"/>
      <c r="JTG108" s="12"/>
      <c r="JTH108" s="12"/>
      <c r="JTI108" s="12"/>
      <c r="JTJ108" s="12"/>
      <c r="JTK108" s="12"/>
      <c r="JTL108" s="12"/>
      <c r="JTM108" s="12"/>
      <c r="JTN108" s="12"/>
      <c r="JTO108" s="12"/>
      <c r="JTP108" s="12"/>
      <c r="JTQ108" s="12"/>
      <c r="JTR108" s="12"/>
      <c r="JTS108" s="12"/>
      <c r="JTT108" s="12"/>
      <c r="JTU108" s="12"/>
      <c r="JTV108" s="12"/>
      <c r="JTW108" s="12"/>
      <c r="JTX108" s="12"/>
      <c r="JTY108" s="12"/>
      <c r="JTZ108" s="12"/>
      <c r="JUA108" s="12"/>
      <c r="JUB108" s="12"/>
      <c r="JUC108" s="12"/>
      <c r="JUD108" s="12"/>
      <c r="JUE108" s="12"/>
      <c r="JUF108" s="12"/>
      <c r="JUG108" s="12"/>
      <c r="JUH108" s="12"/>
      <c r="JUI108" s="12"/>
      <c r="JUJ108" s="12"/>
      <c r="JUK108" s="12"/>
      <c r="JUL108" s="12"/>
      <c r="JUM108" s="12"/>
      <c r="JUN108" s="12"/>
      <c r="JUO108" s="12"/>
      <c r="JUP108" s="12"/>
      <c r="JUQ108" s="12"/>
      <c r="JUR108" s="12"/>
      <c r="JUS108" s="12"/>
      <c r="JUT108" s="12"/>
      <c r="JUU108" s="12"/>
      <c r="JUV108" s="12"/>
      <c r="JUW108" s="12"/>
      <c r="JUX108" s="12"/>
      <c r="JUY108" s="12"/>
      <c r="JUZ108" s="12"/>
      <c r="JVA108" s="12"/>
      <c r="JVB108" s="12"/>
      <c r="JVC108" s="12"/>
      <c r="JVD108" s="12"/>
      <c r="JVE108" s="12"/>
      <c r="JVF108" s="12"/>
      <c r="JVG108" s="12"/>
      <c r="JVH108" s="12"/>
      <c r="JVI108" s="12"/>
      <c r="JVJ108" s="12"/>
      <c r="JVK108" s="12"/>
      <c r="JVL108" s="12"/>
      <c r="JVM108" s="12"/>
      <c r="JVN108" s="12"/>
      <c r="JVO108" s="12"/>
      <c r="JVP108" s="12"/>
      <c r="JVQ108" s="12"/>
      <c r="JVR108" s="12"/>
      <c r="JVS108" s="12"/>
      <c r="JVT108" s="12"/>
      <c r="JVU108" s="12"/>
      <c r="JVV108" s="12"/>
      <c r="JVW108" s="12"/>
      <c r="JVX108" s="12"/>
      <c r="JVY108" s="12"/>
      <c r="JVZ108" s="12"/>
      <c r="JWA108" s="12"/>
      <c r="JWB108" s="12"/>
      <c r="JWC108" s="12"/>
      <c r="JWD108" s="12"/>
      <c r="JWE108" s="12"/>
      <c r="JWF108" s="12"/>
      <c r="JWG108" s="12"/>
      <c r="JWH108" s="12"/>
      <c r="JWI108" s="12"/>
      <c r="JWJ108" s="12"/>
      <c r="JWK108" s="12"/>
      <c r="JWL108" s="12"/>
      <c r="JWM108" s="12"/>
      <c r="JWN108" s="12"/>
      <c r="JWO108" s="12"/>
      <c r="JWP108" s="12"/>
      <c r="JWQ108" s="12"/>
      <c r="JWR108" s="12"/>
      <c r="JWS108" s="12"/>
      <c r="JWT108" s="12"/>
      <c r="JWU108" s="12"/>
      <c r="JWV108" s="12"/>
      <c r="JWW108" s="12"/>
      <c r="JWX108" s="12"/>
      <c r="JWY108" s="12"/>
      <c r="JWZ108" s="12"/>
      <c r="JXA108" s="12"/>
      <c r="JXB108" s="12"/>
      <c r="JXC108" s="12"/>
      <c r="JXD108" s="12"/>
      <c r="JXE108" s="12"/>
      <c r="JXF108" s="12"/>
      <c r="JXG108" s="12"/>
      <c r="JXH108" s="12"/>
      <c r="JXI108" s="12"/>
      <c r="JXJ108" s="12"/>
      <c r="JXK108" s="12"/>
      <c r="JXL108" s="12"/>
      <c r="JXM108" s="12"/>
      <c r="JXN108" s="12"/>
      <c r="JXO108" s="12"/>
      <c r="JXP108" s="12"/>
      <c r="JXQ108" s="12"/>
      <c r="JXR108" s="12"/>
      <c r="JXS108" s="12"/>
      <c r="JXT108" s="12"/>
      <c r="JXU108" s="12"/>
      <c r="JXV108" s="12"/>
      <c r="JXW108" s="12"/>
      <c r="JXX108" s="12"/>
      <c r="JXY108" s="12"/>
      <c r="JXZ108" s="12"/>
      <c r="JYA108" s="12"/>
      <c r="JYB108" s="12"/>
      <c r="JYC108" s="12"/>
      <c r="JYD108" s="12"/>
      <c r="JYE108" s="12"/>
      <c r="JYF108" s="12"/>
      <c r="JYG108" s="12"/>
      <c r="JYH108" s="12"/>
      <c r="JYI108" s="12"/>
      <c r="JYJ108" s="12"/>
      <c r="JYK108" s="12"/>
      <c r="JYL108" s="12"/>
      <c r="JYM108" s="12"/>
      <c r="JYN108" s="12"/>
      <c r="JYO108" s="12"/>
      <c r="JYP108" s="12"/>
      <c r="JYQ108" s="12"/>
      <c r="JYR108" s="12"/>
      <c r="JYS108" s="12"/>
      <c r="JYT108" s="12"/>
      <c r="JYU108" s="12"/>
      <c r="JYV108" s="12"/>
      <c r="JYW108" s="12"/>
      <c r="JYX108" s="12"/>
      <c r="JYY108" s="12"/>
      <c r="JYZ108" s="12"/>
      <c r="JZA108" s="12"/>
      <c r="JZB108" s="12"/>
      <c r="JZC108" s="12"/>
      <c r="JZD108" s="12"/>
      <c r="JZE108" s="12"/>
      <c r="JZF108" s="12"/>
      <c r="JZG108" s="12"/>
      <c r="JZH108" s="12"/>
      <c r="JZI108" s="12"/>
      <c r="JZJ108" s="12"/>
      <c r="JZK108" s="12"/>
      <c r="JZL108" s="12"/>
      <c r="JZM108" s="12"/>
      <c r="JZN108" s="12"/>
      <c r="JZO108" s="12"/>
      <c r="JZP108" s="12"/>
      <c r="JZQ108" s="12"/>
      <c r="JZR108" s="12"/>
      <c r="JZS108" s="12"/>
      <c r="JZT108" s="12"/>
      <c r="JZU108" s="12"/>
      <c r="JZV108" s="12"/>
      <c r="JZW108" s="12"/>
      <c r="JZX108" s="12"/>
      <c r="JZY108" s="12"/>
      <c r="JZZ108" s="12"/>
      <c r="KAA108" s="12"/>
      <c r="KAB108" s="12"/>
      <c r="KAC108" s="12"/>
      <c r="KAD108" s="12"/>
      <c r="KAE108" s="12"/>
      <c r="KAF108" s="12"/>
      <c r="KAG108" s="12"/>
      <c r="KAH108" s="12"/>
      <c r="KAI108" s="12"/>
      <c r="KAJ108" s="12"/>
      <c r="KAK108" s="12"/>
      <c r="KAL108" s="12"/>
      <c r="KAM108" s="12"/>
      <c r="KAN108" s="12"/>
      <c r="KAO108" s="12"/>
      <c r="KAP108" s="12"/>
      <c r="KAQ108" s="12"/>
      <c r="KAR108" s="12"/>
      <c r="KAS108" s="12"/>
      <c r="KAT108" s="12"/>
      <c r="KAU108" s="12"/>
      <c r="KAV108" s="12"/>
      <c r="KAW108" s="12"/>
      <c r="KAX108" s="12"/>
      <c r="KAY108" s="12"/>
      <c r="KAZ108" s="12"/>
      <c r="KBA108" s="12"/>
      <c r="KBB108" s="12"/>
      <c r="KBC108" s="12"/>
      <c r="KBD108" s="12"/>
      <c r="KBE108" s="12"/>
      <c r="KBF108" s="12"/>
      <c r="KBG108" s="12"/>
      <c r="KBH108" s="12"/>
      <c r="KBI108" s="12"/>
      <c r="KBJ108" s="12"/>
      <c r="KBK108" s="12"/>
      <c r="KBL108" s="12"/>
      <c r="KBM108" s="12"/>
      <c r="KBN108" s="12"/>
      <c r="KBO108" s="12"/>
      <c r="KBP108" s="12"/>
      <c r="KBQ108" s="12"/>
      <c r="KBR108" s="12"/>
      <c r="KBS108" s="12"/>
      <c r="KBT108" s="12"/>
      <c r="KBU108" s="12"/>
      <c r="KBV108" s="12"/>
      <c r="KBW108" s="12"/>
      <c r="KBX108" s="12"/>
      <c r="KBY108" s="12"/>
      <c r="KBZ108" s="12"/>
      <c r="KCA108" s="12"/>
      <c r="KCB108" s="12"/>
      <c r="KCC108" s="12"/>
      <c r="KCD108" s="12"/>
      <c r="KCE108" s="12"/>
      <c r="KCF108" s="12"/>
      <c r="KCG108" s="12"/>
      <c r="KCH108" s="12"/>
      <c r="KCI108" s="12"/>
      <c r="KCJ108" s="12"/>
      <c r="KCK108" s="12"/>
      <c r="KCL108" s="12"/>
      <c r="KCM108" s="12"/>
      <c r="KCN108" s="12"/>
      <c r="KCO108" s="12"/>
      <c r="KCP108" s="12"/>
      <c r="KCQ108" s="12"/>
      <c r="KCR108" s="12"/>
      <c r="KCS108" s="12"/>
      <c r="KCT108" s="12"/>
      <c r="KCU108" s="12"/>
      <c r="KCV108" s="12"/>
      <c r="KCW108" s="12"/>
      <c r="KCX108" s="12"/>
      <c r="KCY108" s="12"/>
      <c r="KCZ108" s="12"/>
      <c r="KDA108" s="12"/>
      <c r="KDB108" s="12"/>
      <c r="KDC108" s="12"/>
      <c r="KDD108" s="12"/>
      <c r="KDE108" s="12"/>
      <c r="KDF108" s="12"/>
      <c r="KDG108" s="12"/>
      <c r="KDH108" s="12"/>
      <c r="KDI108" s="12"/>
      <c r="KDJ108" s="12"/>
      <c r="KDK108" s="12"/>
      <c r="KDL108" s="12"/>
      <c r="KDM108" s="12"/>
      <c r="KDN108" s="12"/>
      <c r="KDO108" s="12"/>
      <c r="KDP108" s="12"/>
      <c r="KDQ108" s="12"/>
      <c r="KDR108" s="12"/>
      <c r="KDS108" s="12"/>
      <c r="KDT108" s="12"/>
      <c r="KDU108" s="12"/>
      <c r="KDV108" s="12"/>
      <c r="KDW108" s="12"/>
      <c r="KDX108" s="12"/>
      <c r="KDY108" s="12"/>
      <c r="KDZ108" s="12"/>
      <c r="KEA108" s="12"/>
      <c r="KEB108" s="12"/>
      <c r="KEC108" s="12"/>
      <c r="KED108" s="12"/>
      <c r="KEE108" s="12"/>
      <c r="KEF108" s="12"/>
      <c r="KEG108" s="12"/>
      <c r="KEH108" s="12"/>
      <c r="KEI108" s="12"/>
      <c r="KEJ108" s="12"/>
      <c r="KEK108" s="12"/>
      <c r="KEL108" s="12"/>
      <c r="KEM108" s="12"/>
      <c r="KEN108" s="12"/>
      <c r="KEO108" s="12"/>
      <c r="KEP108" s="12"/>
      <c r="KEQ108" s="12"/>
      <c r="KER108" s="12"/>
      <c r="KES108" s="12"/>
      <c r="KET108" s="12"/>
      <c r="KEU108" s="12"/>
      <c r="KEV108" s="12"/>
      <c r="KEW108" s="12"/>
      <c r="KEX108" s="12"/>
      <c r="KEY108" s="12"/>
      <c r="KEZ108" s="12"/>
      <c r="KFA108" s="12"/>
      <c r="KFB108" s="12"/>
      <c r="KFC108" s="12"/>
      <c r="KFD108" s="12"/>
      <c r="KFE108" s="12"/>
      <c r="KFF108" s="12"/>
      <c r="KFG108" s="12"/>
      <c r="KFH108" s="12"/>
      <c r="KFI108" s="12"/>
      <c r="KFJ108" s="12"/>
      <c r="KFK108" s="12"/>
      <c r="KFL108" s="12"/>
      <c r="KFM108" s="12"/>
      <c r="KFN108" s="12"/>
      <c r="KFO108" s="12"/>
      <c r="KFP108" s="12"/>
      <c r="KFQ108" s="12"/>
      <c r="KFR108" s="12"/>
      <c r="KFS108" s="12"/>
      <c r="KFT108" s="12"/>
      <c r="KFU108" s="12"/>
      <c r="KFV108" s="12"/>
      <c r="KFW108" s="12"/>
      <c r="KFX108" s="12"/>
      <c r="KFY108" s="12"/>
      <c r="KFZ108" s="12"/>
      <c r="KGA108" s="12"/>
      <c r="KGB108" s="12"/>
      <c r="KGC108" s="12"/>
      <c r="KGD108" s="12"/>
      <c r="KGE108" s="12"/>
      <c r="KGF108" s="12"/>
      <c r="KGG108" s="12"/>
      <c r="KGH108" s="12"/>
      <c r="KGI108" s="12"/>
      <c r="KGJ108" s="12"/>
      <c r="KGK108" s="12"/>
      <c r="KGL108" s="12"/>
      <c r="KGM108" s="12"/>
      <c r="KGN108" s="12"/>
      <c r="KGO108" s="12"/>
      <c r="KGP108" s="12"/>
      <c r="KGQ108" s="12"/>
      <c r="KGR108" s="12"/>
      <c r="KGS108" s="12"/>
      <c r="KGT108" s="12"/>
      <c r="KGU108" s="12"/>
      <c r="KGV108" s="12"/>
      <c r="KGW108" s="12"/>
      <c r="KGX108" s="12"/>
      <c r="KGY108" s="12"/>
      <c r="KGZ108" s="12"/>
      <c r="KHA108" s="12"/>
      <c r="KHB108" s="12"/>
      <c r="KHC108" s="12"/>
      <c r="KHD108" s="12"/>
      <c r="KHE108" s="12"/>
      <c r="KHF108" s="12"/>
      <c r="KHG108" s="12"/>
      <c r="KHH108" s="12"/>
      <c r="KHI108" s="12"/>
      <c r="KHJ108" s="12"/>
      <c r="KHK108" s="12"/>
      <c r="KHL108" s="12"/>
      <c r="KHM108" s="12"/>
      <c r="KHN108" s="12"/>
      <c r="KHO108" s="12"/>
      <c r="KHP108" s="12"/>
      <c r="KHQ108" s="12"/>
      <c r="KHR108" s="12"/>
      <c r="KHS108" s="12"/>
      <c r="KHT108" s="12"/>
      <c r="KHU108" s="12"/>
      <c r="KHV108" s="12"/>
      <c r="KHW108" s="12"/>
      <c r="KHX108" s="12"/>
      <c r="KHY108" s="12"/>
      <c r="KHZ108" s="12"/>
      <c r="KIA108" s="12"/>
      <c r="KIB108" s="12"/>
      <c r="KIC108" s="12"/>
      <c r="KID108" s="12"/>
      <c r="KIE108" s="12"/>
      <c r="KIF108" s="12"/>
      <c r="KIG108" s="12"/>
      <c r="KIH108" s="12"/>
      <c r="KII108" s="12"/>
      <c r="KIJ108" s="12"/>
      <c r="KIK108" s="12"/>
      <c r="KIL108" s="12"/>
      <c r="KIM108" s="12"/>
      <c r="KIN108" s="12"/>
      <c r="KIO108" s="12"/>
      <c r="KIP108" s="12"/>
      <c r="KIQ108" s="12"/>
      <c r="KIR108" s="12"/>
      <c r="KIS108" s="12"/>
      <c r="KIT108" s="12"/>
      <c r="KIU108" s="12"/>
      <c r="KIV108" s="12"/>
      <c r="KIW108" s="12"/>
      <c r="KIX108" s="12"/>
      <c r="KIY108" s="12"/>
      <c r="KIZ108" s="12"/>
      <c r="KJA108" s="12"/>
      <c r="KJB108" s="12"/>
      <c r="KJC108" s="12"/>
      <c r="KJD108" s="12"/>
      <c r="KJE108" s="12"/>
      <c r="KJF108" s="12"/>
      <c r="KJG108" s="12"/>
      <c r="KJH108" s="12"/>
      <c r="KJI108" s="12"/>
      <c r="KJJ108" s="12"/>
      <c r="KJK108" s="12"/>
      <c r="KJL108" s="12"/>
      <c r="KJM108" s="12"/>
      <c r="KJN108" s="12"/>
      <c r="KJO108" s="12"/>
      <c r="KJP108" s="12"/>
      <c r="KJQ108" s="12"/>
      <c r="KJR108" s="12"/>
      <c r="KJS108" s="12"/>
      <c r="KJT108" s="12"/>
      <c r="KJU108" s="12"/>
      <c r="KJV108" s="12"/>
      <c r="KJW108" s="12"/>
      <c r="KJX108" s="12"/>
      <c r="KJY108" s="12"/>
      <c r="KJZ108" s="12"/>
      <c r="KKA108" s="12"/>
      <c r="KKB108" s="12"/>
      <c r="KKC108" s="12"/>
      <c r="KKD108" s="12"/>
      <c r="KKE108" s="12"/>
      <c r="KKF108" s="12"/>
      <c r="KKG108" s="12"/>
      <c r="KKH108" s="12"/>
      <c r="KKI108" s="12"/>
      <c r="KKJ108" s="12"/>
      <c r="KKK108" s="12"/>
      <c r="KKL108" s="12"/>
      <c r="KKM108" s="12"/>
      <c r="KKN108" s="12"/>
      <c r="KKO108" s="12"/>
      <c r="KKP108" s="12"/>
      <c r="KKQ108" s="12"/>
      <c r="KKR108" s="12"/>
      <c r="KKS108" s="12"/>
      <c r="KKT108" s="12"/>
      <c r="KKU108" s="12"/>
      <c r="KKV108" s="12"/>
      <c r="KKW108" s="12"/>
      <c r="KKX108" s="12"/>
      <c r="KKY108" s="12"/>
      <c r="KKZ108" s="12"/>
      <c r="KLA108" s="12"/>
      <c r="KLB108" s="12"/>
      <c r="KLC108" s="12"/>
      <c r="KLD108" s="12"/>
      <c r="KLE108" s="12"/>
      <c r="KLF108" s="12"/>
      <c r="KLG108" s="12"/>
      <c r="KLH108" s="12"/>
      <c r="KLI108" s="12"/>
      <c r="KLJ108" s="12"/>
      <c r="KLK108" s="12"/>
      <c r="KLL108" s="12"/>
      <c r="KLM108" s="12"/>
      <c r="KLN108" s="12"/>
      <c r="KLO108" s="12"/>
      <c r="KLP108" s="12"/>
      <c r="KLQ108" s="12"/>
      <c r="KLR108" s="12"/>
      <c r="KLS108" s="12"/>
      <c r="KLT108" s="12"/>
      <c r="KLU108" s="12"/>
      <c r="KLV108" s="12"/>
      <c r="KLW108" s="12"/>
      <c r="KLX108" s="12"/>
      <c r="KLY108" s="12"/>
      <c r="KLZ108" s="12"/>
      <c r="KMA108" s="12"/>
      <c r="KMB108" s="12"/>
      <c r="KMC108" s="12"/>
      <c r="KMD108" s="12"/>
      <c r="KME108" s="12"/>
      <c r="KMF108" s="12"/>
      <c r="KMG108" s="12"/>
      <c r="KMH108" s="12"/>
      <c r="KMI108" s="12"/>
      <c r="KMJ108" s="12"/>
      <c r="KMK108" s="12"/>
      <c r="KML108" s="12"/>
      <c r="KMM108" s="12"/>
      <c r="KMN108" s="12"/>
      <c r="KMO108" s="12"/>
      <c r="KMP108" s="12"/>
      <c r="KMQ108" s="12"/>
      <c r="KMR108" s="12"/>
      <c r="KMS108" s="12"/>
      <c r="KMT108" s="12"/>
      <c r="KMU108" s="12"/>
      <c r="KMV108" s="12"/>
      <c r="KMW108" s="12"/>
      <c r="KMX108" s="12"/>
      <c r="KMY108" s="12"/>
      <c r="KMZ108" s="12"/>
      <c r="KNA108" s="12"/>
      <c r="KNB108" s="12"/>
      <c r="KNC108" s="12"/>
      <c r="KND108" s="12"/>
      <c r="KNE108" s="12"/>
      <c r="KNF108" s="12"/>
      <c r="KNG108" s="12"/>
      <c r="KNH108" s="12"/>
      <c r="KNI108" s="12"/>
      <c r="KNJ108" s="12"/>
      <c r="KNK108" s="12"/>
      <c r="KNL108" s="12"/>
      <c r="KNM108" s="12"/>
      <c r="KNN108" s="12"/>
      <c r="KNO108" s="12"/>
      <c r="KNP108" s="12"/>
      <c r="KNQ108" s="12"/>
      <c r="KNR108" s="12"/>
      <c r="KNS108" s="12"/>
      <c r="KNT108" s="12"/>
      <c r="KNU108" s="12"/>
      <c r="KNV108" s="12"/>
      <c r="KNW108" s="12"/>
      <c r="KNX108" s="12"/>
      <c r="KNY108" s="12"/>
      <c r="KNZ108" s="12"/>
      <c r="KOA108" s="12"/>
      <c r="KOB108" s="12"/>
      <c r="KOC108" s="12"/>
      <c r="KOD108" s="12"/>
      <c r="KOE108" s="12"/>
      <c r="KOF108" s="12"/>
      <c r="KOG108" s="12"/>
      <c r="KOH108" s="12"/>
      <c r="KOI108" s="12"/>
      <c r="KOJ108" s="12"/>
      <c r="KOK108" s="12"/>
      <c r="KOL108" s="12"/>
      <c r="KOM108" s="12"/>
      <c r="KON108" s="12"/>
      <c r="KOO108" s="12"/>
      <c r="KOP108" s="12"/>
      <c r="KOQ108" s="12"/>
      <c r="KOR108" s="12"/>
      <c r="KOS108" s="12"/>
      <c r="KOT108" s="12"/>
      <c r="KOU108" s="12"/>
      <c r="KOV108" s="12"/>
      <c r="KOW108" s="12"/>
      <c r="KOX108" s="12"/>
      <c r="KOY108" s="12"/>
      <c r="KOZ108" s="12"/>
      <c r="KPA108" s="12"/>
      <c r="KPB108" s="12"/>
      <c r="KPC108" s="12"/>
      <c r="KPD108" s="12"/>
      <c r="KPE108" s="12"/>
      <c r="KPF108" s="12"/>
      <c r="KPG108" s="12"/>
      <c r="KPH108" s="12"/>
      <c r="KPI108" s="12"/>
      <c r="KPJ108" s="12"/>
      <c r="KPK108" s="12"/>
      <c r="KPL108" s="12"/>
      <c r="KPM108" s="12"/>
      <c r="KPN108" s="12"/>
      <c r="KPO108" s="12"/>
      <c r="KPP108" s="12"/>
      <c r="KPQ108" s="12"/>
      <c r="KPR108" s="12"/>
      <c r="KPS108" s="12"/>
      <c r="KPT108" s="12"/>
      <c r="KPU108" s="12"/>
      <c r="KPV108" s="12"/>
      <c r="KPW108" s="12"/>
      <c r="KPX108" s="12"/>
      <c r="KPY108" s="12"/>
      <c r="KPZ108" s="12"/>
      <c r="KQA108" s="12"/>
      <c r="KQB108" s="12"/>
      <c r="KQC108" s="12"/>
      <c r="KQD108" s="12"/>
      <c r="KQE108" s="12"/>
      <c r="KQF108" s="12"/>
      <c r="KQG108" s="12"/>
      <c r="KQH108" s="12"/>
      <c r="KQI108" s="12"/>
      <c r="KQJ108" s="12"/>
      <c r="KQK108" s="12"/>
      <c r="KQL108" s="12"/>
      <c r="KQM108" s="12"/>
      <c r="KQN108" s="12"/>
      <c r="KQO108" s="12"/>
      <c r="KQP108" s="12"/>
      <c r="KQQ108" s="12"/>
      <c r="KQR108" s="12"/>
      <c r="KQS108" s="12"/>
      <c r="KQT108" s="12"/>
      <c r="KQU108" s="12"/>
      <c r="KQV108" s="12"/>
      <c r="KQW108" s="12"/>
      <c r="KQX108" s="12"/>
      <c r="KQY108" s="12"/>
      <c r="KQZ108" s="12"/>
      <c r="KRA108" s="12"/>
      <c r="KRB108" s="12"/>
      <c r="KRC108" s="12"/>
      <c r="KRD108" s="12"/>
      <c r="KRE108" s="12"/>
      <c r="KRF108" s="12"/>
      <c r="KRG108" s="12"/>
      <c r="KRH108" s="12"/>
      <c r="KRI108" s="12"/>
      <c r="KRJ108" s="12"/>
      <c r="KRK108" s="12"/>
      <c r="KRL108" s="12"/>
      <c r="KRM108" s="12"/>
      <c r="KRN108" s="12"/>
      <c r="KRO108" s="12"/>
      <c r="KRP108" s="12"/>
      <c r="KRQ108" s="12"/>
      <c r="KRR108" s="12"/>
      <c r="KRS108" s="12"/>
      <c r="KRT108" s="12"/>
      <c r="KRU108" s="12"/>
      <c r="KRV108" s="12"/>
      <c r="KRW108" s="12"/>
      <c r="KRX108" s="12"/>
      <c r="KRY108" s="12"/>
      <c r="KRZ108" s="12"/>
      <c r="KSA108" s="12"/>
      <c r="KSB108" s="12"/>
      <c r="KSC108" s="12"/>
      <c r="KSD108" s="12"/>
      <c r="KSE108" s="12"/>
      <c r="KSF108" s="12"/>
      <c r="KSG108" s="12"/>
      <c r="KSH108" s="12"/>
      <c r="KSI108" s="12"/>
      <c r="KSJ108" s="12"/>
      <c r="KSK108" s="12"/>
      <c r="KSL108" s="12"/>
      <c r="KSM108" s="12"/>
      <c r="KSN108" s="12"/>
      <c r="KSO108" s="12"/>
      <c r="KSP108" s="12"/>
      <c r="KSQ108" s="12"/>
      <c r="KSR108" s="12"/>
      <c r="KSS108" s="12"/>
      <c r="KST108" s="12"/>
      <c r="KSU108" s="12"/>
      <c r="KSV108" s="12"/>
      <c r="KSW108" s="12"/>
      <c r="KSX108" s="12"/>
      <c r="KSY108" s="12"/>
      <c r="KSZ108" s="12"/>
      <c r="KTA108" s="12"/>
      <c r="KTB108" s="12"/>
      <c r="KTC108" s="12"/>
      <c r="KTD108" s="12"/>
      <c r="KTE108" s="12"/>
      <c r="KTF108" s="12"/>
      <c r="KTG108" s="12"/>
      <c r="KTH108" s="12"/>
      <c r="KTI108" s="12"/>
      <c r="KTJ108" s="12"/>
      <c r="KTK108" s="12"/>
      <c r="KTL108" s="12"/>
      <c r="KTM108" s="12"/>
      <c r="KTN108" s="12"/>
      <c r="KTO108" s="12"/>
      <c r="KTP108" s="12"/>
      <c r="KTQ108" s="12"/>
      <c r="KTR108" s="12"/>
      <c r="KTS108" s="12"/>
      <c r="KTT108" s="12"/>
      <c r="KTU108" s="12"/>
      <c r="KTV108" s="12"/>
      <c r="KTW108" s="12"/>
      <c r="KTX108" s="12"/>
      <c r="KTY108" s="12"/>
      <c r="KTZ108" s="12"/>
      <c r="KUA108" s="12"/>
      <c r="KUB108" s="12"/>
      <c r="KUC108" s="12"/>
      <c r="KUD108" s="12"/>
      <c r="KUE108" s="12"/>
      <c r="KUF108" s="12"/>
      <c r="KUG108" s="12"/>
      <c r="KUH108" s="12"/>
      <c r="KUI108" s="12"/>
      <c r="KUJ108" s="12"/>
      <c r="KUK108" s="12"/>
      <c r="KUL108" s="12"/>
      <c r="KUM108" s="12"/>
      <c r="KUN108" s="12"/>
      <c r="KUO108" s="12"/>
      <c r="KUP108" s="12"/>
      <c r="KUQ108" s="12"/>
      <c r="KUR108" s="12"/>
      <c r="KUS108" s="12"/>
      <c r="KUT108" s="12"/>
      <c r="KUU108" s="12"/>
      <c r="KUV108" s="12"/>
      <c r="KUW108" s="12"/>
      <c r="KUX108" s="12"/>
      <c r="KUY108" s="12"/>
      <c r="KUZ108" s="12"/>
      <c r="KVA108" s="12"/>
      <c r="KVB108" s="12"/>
      <c r="KVC108" s="12"/>
      <c r="KVD108" s="12"/>
      <c r="KVE108" s="12"/>
      <c r="KVF108" s="12"/>
      <c r="KVG108" s="12"/>
      <c r="KVH108" s="12"/>
      <c r="KVI108" s="12"/>
      <c r="KVJ108" s="12"/>
      <c r="KVK108" s="12"/>
      <c r="KVL108" s="12"/>
      <c r="KVM108" s="12"/>
      <c r="KVN108" s="12"/>
      <c r="KVO108" s="12"/>
      <c r="KVP108" s="12"/>
      <c r="KVQ108" s="12"/>
      <c r="KVR108" s="12"/>
      <c r="KVS108" s="12"/>
      <c r="KVT108" s="12"/>
      <c r="KVU108" s="12"/>
      <c r="KVV108" s="12"/>
      <c r="KVW108" s="12"/>
      <c r="KVX108" s="12"/>
      <c r="KVY108" s="12"/>
      <c r="KVZ108" s="12"/>
      <c r="KWA108" s="12"/>
      <c r="KWB108" s="12"/>
      <c r="KWC108" s="12"/>
      <c r="KWD108" s="12"/>
      <c r="KWE108" s="12"/>
      <c r="KWF108" s="12"/>
      <c r="KWG108" s="12"/>
      <c r="KWH108" s="12"/>
      <c r="KWI108" s="12"/>
      <c r="KWJ108" s="12"/>
      <c r="KWK108" s="12"/>
      <c r="KWL108" s="12"/>
      <c r="KWM108" s="12"/>
      <c r="KWN108" s="12"/>
      <c r="KWO108" s="12"/>
      <c r="KWP108" s="12"/>
      <c r="KWQ108" s="12"/>
      <c r="KWR108" s="12"/>
      <c r="KWS108" s="12"/>
      <c r="KWT108" s="12"/>
      <c r="KWU108" s="12"/>
      <c r="KWV108" s="12"/>
      <c r="KWW108" s="12"/>
      <c r="KWX108" s="12"/>
      <c r="KWY108" s="12"/>
      <c r="KWZ108" s="12"/>
      <c r="KXA108" s="12"/>
      <c r="KXB108" s="12"/>
      <c r="KXC108" s="12"/>
      <c r="KXD108" s="12"/>
      <c r="KXE108" s="12"/>
      <c r="KXF108" s="12"/>
      <c r="KXG108" s="12"/>
      <c r="KXH108" s="12"/>
      <c r="KXI108" s="12"/>
      <c r="KXJ108" s="12"/>
      <c r="KXK108" s="12"/>
      <c r="KXL108" s="12"/>
      <c r="KXM108" s="12"/>
      <c r="KXN108" s="12"/>
      <c r="KXO108" s="12"/>
      <c r="KXP108" s="12"/>
      <c r="KXQ108" s="12"/>
      <c r="KXR108" s="12"/>
      <c r="KXS108" s="12"/>
      <c r="KXT108" s="12"/>
      <c r="KXU108" s="12"/>
      <c r="KXV108" s="12"/>
      <c r="KXW108" s="12"/>
      <c r="KXX108" s="12"/>
      <c r="KXY108" s="12"/>
      <c r="KXZ108" s="12"/>
      <c r="KYA108" s="12"/>
      <c r="KYB108" s="12"/>
      <c r="KYC108" s="12"/>
      <c r="KYD108" s="12"/>
      <c r="KYE108" s="12"/>
      <c r="KYF108" s="12"/>
      <c r="KYG108" s="12"/>
      <c r="KYH108" s="12"/>
      <c r="KYI108" s="12"/>
      <c r="KYJ108" s="12"/>
      <c r="KYK108" s="12"/>
      <c r="KYL108" s="12"/>
      <c r="KYM108" s="12"/>
      <c r="KYN108" s="12"/>
      <c r="KYO108" s="12"/>
      <c r="KYP108" s="12"/>
      <c r="KYQ108" s="12"/>
      <c r="KYR108" s="12"/>
      <c r="KYS108" s="12"/>
      <c r="KYT108" s="12"/>
      <c r="KYU108" s="12"/>
      <c r="KYV108" s="12"/>
      <c r="KYW108" s="12"/>
      <c r="KYX108" s="12"/>
      <c r="KYY108" s="12"/>
      <c r="KYZ108" s="12"/>
      <c r="KZA108" s="12"/>
      <c r="KZB108" s="12"/>
      <c r="KZC108" s="12"/>
      <c r="KZD108" s="12"/>
      <c r="KZE108" s="12"/>
      <c r="KZF108" s="12"/>
      <c r="KZG108" s="12"/>
      <c r="KZH108" s="12"/>
      <c r="KZI108" s="12"/>
      <c r="KZJ108" s="12"/>
      <c r="KZK108" s="12"/>
      <c r="KZL108" s="12"/>
      <c r="KZM108" s="12"/>
      <c r="KZN108" s="12"/>
      <c r="KZO108" s="12"/>
      <c r="KZP108" s="12"/>
      <c r="KZQ108" s="12"/>
      <c r="KZR108" s="12"/>
      <c r="KZS108" s="12"/>
      <c r="KZT108" s="12"/>
      <c r="KZU108" s="12"/>
      <c r="KZV108" s="12"/>
      <c r="KZW108" s="12"/>
      <c r="KZX108" s="12"/>
      <c r="KZY108" s="12"/>
      <c r="KZZ108" s="12"/>
      <c r="LAA108" s="12"/>
      <c r="LAB108" s="12"/>
      <c r="LAC108" s="12"/>
      <c r="LAD108" s="12"/>
      <c r="LAE108" s="12"/>
      <c r="LAF108" s="12"/>
      <c r="LAG108" s="12"/>
      <c r="LAH108" s="12"/>
      <c r="LAI108" s="12"/>
      <c r="LAJ108" s="12"/>
      <c r="LAK108" s="12"/>
      <c r="LAL108" s="12"/>
      <c r="LAM108" s="12"/>
      <c r="LAN108" s="12"/>
      <c r="LAO108" s="12"/>
      <c r="LAP108" s="12"/>
      <c r="LAQ108" s="12"/>
      <c r="LAR108" s="12"/>
      <c r="LAS108" s="12"/>
      <c r="LAT108" s="12"/>
      <c r="LAU108" s="12"/>
      <c r="LAV108" s="12"/>
      <c r="LAW108" s="12"/>
      <c r="LAX108" s="12"/>
      <c r="LAY108" s="12"/>
      <c r="LAZ108" s="12"/>
      <c r="LBA108" s="12"/>
      <c r="LBB108" s="12"/>
      <c r="LBC108" s="12"/>
      <c r="LBD108" s="12"/>
      <c r="LBE108" s="12"/>
      <c r="LBF108" s="12"/>
      <c r="LBG108" s="12"/>
      <c r="LBH108" s="12"/>
      <c r="LBI108" s="12"/>
      <c r="LBJ108" s="12"/>
      <c r="LBK108" s="12"/>
      <c r="LBL108" s="12"/>
      <c r="LBM108" s="12"/>
      <c r="LBN108" s="12"/>
      <c r="LBO108" s="12"/>
      <c r="LBP108" s="12"/>
      <c r="LBQ108" s="12"/>
      <c r="LBR108" s="12"/>
      <c r="LBS108" s="12"/>
      <c r="LBT108" s="12"/>
      <c r="LBU108" s="12"/>
      <c r="LBV108" s="12"/>
      <c r="LBW108" s="12"/>
      <c r="LBX108" s="12"/>
      <c r="LBY108" s="12"/>
      <c r="LBZ108" s="12"/>
      <c r="LCA108" s="12"/>
      <c r="LCB108" s="12"/>
      <c r="LCC108" s="12"/>
      <c r="LCD108" s="12"/>
      <c r="LCE108" s="12"/>
      <c r="LCF108" s="12"/>
      <c r="LCG108" s="12"/>
      <c r="LCH108" s="12"/>
      <c r="LCI108" s="12"/>
      <c r="LCJ108" s="12"/>
      <c r="LCK108" s="12"/>
      <c r="LCL108" s="12"/>
      <c r="LCM108" s="12"/>
      <c r="LCN108" s="12"/>
      <c r="LCO108" s="12"/>
      <c r="LCP108" s="12"/>
      <c r="LCQ108" s="12"/>
      <c r="LCR108" s="12"/>
      <c r="LCS108" s="12"/>
      <c r="LCT108" s="12"/>
      <c r="LCU108" s="12"/>
      <c r="LCV108" s="12"/>
      <c r="LCW108" s="12"/>
      <c r="LCX108" s="12"/>
      <c r="LCY108" s="12"/>
      <c r="LCZ108" s="12"/>
      <c r="LDA108" s="12"/>
      <c r="LDB108" s="12"/>
      <c r="LDC108" s="12"/>
      <c r="LDD108" s="12"/>
      <c r="LDE108" s="12"/>
      <c r="LDF108" s="12"/>
      <c r="LDG108" s="12"/>
      <c r="LDH108" s="12"/>
      <c r="LDI108" s="12"/>
      <c r="LDJ108" s="12"/>
      <c r="LDK108" s="12"/>
      <c r="LDL108" s="12"/>
      <c r="LDM108" s="12"/>
      <c r="LDN108" s="12"/>
      <c r="LDO108" s="12"/>
      <c r="LDP108" s="12"/>
      <c r="LDQ108" s="12"/>
      <c r="LDR108" s="12"/>
      <c r="LDS108" s="12"/>
      <c r="LDT108" s="12"/>
      <c r="LDU108" s="12"/>
      <c r="LDV108" s="12"/>
      <c r="LDW108" s="12"/>
      <c r="LDX108" s="12"/>
      <c r="LDY108" s="12"/>
      <c r="LDZ108" s="12"/>
      <c r="LEA108" s="12"/>
      <c r="LEB108" s="12"/>
      <c r="LEC108" s="12"/>
      <c r="LED108" s="12"/>
      <c r="LEE108" s="12"/>
      <c r="LEF108" s="12"/>
      <c r="LEG108" s="12"/>
      <c r="LEH108" s="12"/>
      <c r="LEI108" s="12"/>
      <c r="LEJ108" s="12"/>
      <c r="LEK108" s="12"/>
      <c r="LEL108" s="12"/>
      <c r="LEM108" s="12"/>
      <c r="LEN108" s="12"/>
      <c r="LEO108" s="12"/>
      <c r="LEP108" s="12"/>
      <c r="LEQ108" s="12"/>
      <c r="LER108" s="12"/>
      <c r="LES108" s="12"/>
      <c r="LET108" s="12"/>
      <c r="LEU108" s="12"/>
      <c r="LEV108" s="12"/>
      <c r="LEW108" s="12"/>
      <c r="LEX108" s="12"/>
      <c r="LEY108" s="12"/>
      <c r="LEZ108" s="12"/>
      <c r="LFA108" s="12"/>
      <c r="LFB108" s="12"/>
      <c r="LFC108" s="12"/>
      <c r="LFD108" s="12"/>
      <c r="LFE108" s="12"/>
      <c r="LFF108" s="12"/>
      <c r="LFG108" s="12"/>
      <c r="LFH108" s="12"/>
      <c r="LFI108" s="12"/>
      <c r="LFJ108" s="12"/>
      <c r="LFK108" s="12"/>
      <c r="LFL108" s="12"/>
      <c r="LFM108" s="12"/>
      <c r="LFN108" s="12"/>
      <c r="LFO108" s="12"/>
      <c r="LFP108" s="12"/>
      <c r="LFQ108" s="12"/>
      <c r="LFR108" s="12"/>
      <c r="LFS108" s="12"/>
      <c r="LFT108" s="12"/>
      <c r="LFU108" s="12"/>
      <c r="LFV108" s="12"/>
      <c r="LFW108" s="12"/>
      <c r="LFX108" s="12"/>
      <c r="LFY108" s="12"/>
      <c r="LFZ108" s="12"/>
      <c r="LGA108" s="12"/>
      <c r="LGB108" s="12"/>
      <c r="LGC108" s="12"/>
      <c r="LGD108" s="12"/>
      <c r="LGE108" s="12"/>
      <c r="LGF108" s="12"/>
      <c r="LGG108" s="12"/>
      <c r="LGH108" s="12"/>
      <c r="LGI108" s="12"/>
      <c r="LGJ108" s="12"/>
      <c r="LGK108" s="12"/>
      <c r="LGL108" s="12"/>
      <c r="LGM108" s="12"/>
      <c r="LGN108" s="12"/>
      <c r="LGO108" s="12"/>
      <c r="LGP108" s="12"/>
      <c r="LGQ108" s="12"/>
      <c r="LGR108" s="12"/>
      <c r="LGS108" s="12"/>
      <c r="LGT108" s="12"/>
      <c r="LGU108" s="12"/>
      <c r="LGV108" s="12"/>
      <c r="LGW108" s="12"/>
      <c r="LGX108" s="12"/>
      <c r="LGY108" s="12"/>
      <c r="LGZ108" s="12"/>
      <c r="LHA108" s="12"/>
      <c r="LHB108" s="12"/>
      <c r="LHC108" s="12"/>
      <c r="LHD108" s="12"/>
      <c r="LHE108" s="12"/>
      <c r="LHF108" s="12"/>
      <c r="LHG108" s="12"/>
      <c r="LHH108" s="12"/>
      <c r="LHI108" s="12"/>
      <c r="LHJ108" s="12"/>
      <c r="LHK108" s="12"/>
      <c r="LHL108" s="12"/>
      <c r="LHM108" s="12"/>
      <c r="LHN108" s="12"/>
      <c r="LHO108" s="12"/>
      <c r="LHP108" s="12"/>
      <c r="LHQ108" s="12"/>
      <c r="LHR108" s="12"/>
      <c r="LHS108" s="12"/>
      <c r="LHT108" s="12"/>
      <c r="LHU108" s="12"/>
      <c r="LHV108" s="12"/>
      <c r="LHW108" s="12"/>
      <c r="LHX108" s="12"/>
      <c r="LHY108" s="12"/>
      <c r="LHZ108" s="12"/>
      <c r="LIA108" s="12"/>
      <c r="LIB108" s="12"/>
      <c r="LIC108" s="12"/>
      <c r="LID108" s="12"/>
      <c r="LIE108" s="12"/>
      <c r="LIF108" s="12"/>
      <c r="LIG108" s="12"/>
      <c r="LIH108" s="12"/>
      <c r="LII108" s="12"/>
      <c r="LIJ108" s="12"/>
      <c r="LIK108" s="12"/>
      <c r="LIL108" s="12"/>
      <c r="LIM108" s="12"/>
      <c r="LIN108" s="12"/>
      <c r="LIO108" s="12"/>
      <c r="LIP108" s="12"/>
      <c r="LIQ108" s="12"/>
      <c r="LIR108" s="12"/>
      <c r="LIS108" s="12"/>
      <c r="LIT108" s="12"/>
      <c r="LIU108" s="12"/>
      <c r="LIV108" s="12"/>
      <c r="LIW108" s="12"/>
      <c r="LIX108" s="12"/>
      <c r="LIY108" s="12"/>
      <c r="LIZ108" s="12"/>
      <c r="LJA108" s="12"/>
      <c r="LJB108" s="12"/>
      <c r="LJC108" s="12"/>
      <c r="LJD108" s="12"/>
      <c r="LJE108" s="12"/>
      <c r="LJF108" s="12"/>
      <c r="LJG108" s="12"/>
      <c r="LJH108" s="12"/>
      <c r="LJI108" s="12"/>
      <c r="LJJ108" s="12"/>
      <c r="LJK108" s="12"/>
      <c r="LJL108" s="12"/>
      <c r="LJM108" s="12"/>
      <c r="LJN108" s="12"/>
      <c r="LJO108" s="12"/>
      <c r="LJP108" s="12"/>
      <c r="LJQ108" s="12"/>
      <c r="LJR108" s="12"/>
      <c r="LJS108" s="12"/>
      <c r="LJT108" s="12"/>
      <c r="LJU108" s="12"/>
      <c r="LJV108" s="12"/>
      <c r="LJW108" s="12"/>
      <c r="LJX108" s="12"/>
      <c r="LJY108" s="12"/>
      <c r="LJZ108" s="12"/>
      <c r="LKA108" s="12"/>
      <c r="LKB108" s="12"/>
      <c r="LKC108" s="12"/>
      <c r="LKD108" s="12"/>
      <c r="LKE108" s="12"/>
      <c r="LKF108" s="12"/>
      <c r="LKG108" s="12"/>
      <c r="LKH108" s="12"/>
      <c r="LKI108" s="12"/>
      <c r="LKJ108" s="12"/>
      <c r="LKK108" s="12"/>
      <c r="LKL108" s="12"/>
      <c r="LKM108" s="12"/>
      <c r="LKN108" s="12"/>
      <c r="LKO108" s="12"/>
      <c r="LKP108" s="12"/>
      <c r="LKQ108" s="12"/>
      <c r="LKR108" s="12"/>
      <c r="LKS108" s="12"/>
      <c r="LKT108" s="12"/>
      <c r="LKU108" s="12"/>
      <c r="LKV108" s="12"/>
      <c r="LKW108" s="12"/>
      <c r="LKX108" s="12"/>
      <c r="LKY108" s="12"/>
      <c r="LKZ108" s="12"/>
      <c r="LLA108" s="12"/>
      <c r="LLB108" s="12"/>
      <c r="LLC108" s="12"/>
      <c r="LLD108" s="12"/>
      <c r="LLE108" s="12"/>
      <c r="LLF108" s="12"/>
      <c r="LLG108" s="12"/>
      <c r="LLH108" s="12"/>
      <c r="LLI108" s="12"/>
      <c r="LLJ108" s="12"/>
      <c r="LLK108" s="12"/>
      <c r="LLL108" s="12"/>
      <c r="LLM108" s="12"/>
      <c r="LLN108" s="12"/>
      <c r="LLO108" s="12"/>
      <c r="LLP108" s="12"/>
      <c r="LLQ108" s="12"/>
      <c r="LLR108" s="12"/>
      <c r="LLS108" s="12"/>
      <c r="LLT108" s="12"/>
      <c r="LLU108" s="12"/>
      <c r="LLV108" s="12"/>
      <c r="LLW108" s="12"/>
      <c r="LLX108" s="12"/>
      <c r="LLY108" s="12"/>
      <c r="LLZ108" s="12"/>
      <c r="LMA108" s="12"/>
      <c r="LMB108" s="12"/>
      <c r="LMC108" s="12"/>
      <c r="LMD108" s="12"/>
      <c r="LME108" s="12"/>
      <c r="LMF108" s="12"/>
      <c r="LMG108" s="12"/>
      <c r="LMH108" s="12"/>
      <c r="LMI108" s="12"/>
      <c r="LMJ108" s="12"/>
      <c r="LMK108" s="12"/>
      <c r="LML108" s="12"/>
      <c r="LMM108" s="12"/>
      <c r="LMN108" s="12"/>
      <c r="LMO108" s="12"/>
      <c r="LMP108" s="12"/>
      <c r="LMQ108" s="12"/>
      <c r="LMR108" s="12"/>
      <c r="LMS108" s="12"/>
      <c r="LMT108" s="12"/>
      <c r="LMU108" s="12"/>
      <c r="LMV108" s="12"/>
      <c r="LMW108" s="12"/>
      <c r="LMX108" s="12"/>
      <c r="LMY108" s="12"/>
      <c r="LMZ108" s="12"/>
      <c r="LNA108" s="12"/>
      <c r="LNB108" s="12"/>
      <c r="LNC108" s="12"/>
      <c r="LND108" s="12"/>
      <c r="LNE108" s="12"/>
      <c r="LNF108" s="12"/>
      <c r="LNG108" s="12"/>
      <c r="LNH108" s="12"/>
      <c r="LNI108" s="12"/>
      <c r="LNJ108" s="12"/>
      <c r="LNK108" s="12"/>
      <c r="LNL108" s="12"/>
      <c r="LNM108" s="12"/>
      <c r="LNN108" s="12"/>
      <c r="LNO108" s="12"/>
      <c r="LNP108" s="12"/>
      <c r="LNQ108" s="12"/>
      <c r="LNR108" s="12"/>
      <c r="LNS108" s="12"/>
      <c r="LNT108" s="12"/>
      <c r="LNU108" s="12"/>
      <c r="LNV108" s="12"/>
      <c r="LNW108" s="12"/>
      <c r="LNX108" s="12"/>
      <c r="LNY108" s="12"/>
      <c r="LNZ108" s="12"/>
      <c r="LOA108" s="12"/>
      <c r="LOB108" s="12"/>
      <c r="LOC108" s="12"/>
      <c r="LOD108" s="12"/>
      <c r="LOE108" s="12"/>
      <c r="LOF108" s="12"/>
      <c r="LOG108" s="12"/>
      <c r="LOH108" s="12"/>
      <c r="LOI108" s="12"/>
      <c r="LOJ108" s="12"/>
      <c r="LOK108" s="12"/>
      <c r="LOL108" s="12"/>
      <c r="LOM108" s="12"/>
      <c r="LON108" s="12"/>
      <c r="LOO108" s="12"/>
      <c r="LOP108" s="12"/>
      <c r="LOQ108" s="12"/>
      <c r="LOR108" s="12"/>
      <c r="LOS108" s="12"/>
      <c r="LOT108" s="12"/>
      <c r="LOU108" s="12"/>
      <c r="LOV108" s="12"/>
      <c r="LOW108" s="12"/>
      <c r="LOX108" s="12"/>
      <c r="LOY108" s="12"/>
      <c r="LOZ108" s="12"/>
      <c r="LPA108" s="12"/>
      <c r="LPB108" s="12"/>
      <c r="LPC108" s="12"/>
      <c r="LPD108" s="12"/>
      <c r="LPE108" s="12"/>
      <c r="LPF108" s="12"/>
      <c r="LPG108" s="12"/>
      <c r="LPH108" s="12"/>
      <c r="LPI108" s="12"/>
      <c r="LPJ108" s="12"/>
      <c r="LPK108" s="12"/>
      <c r="LPL108" s="12"/>
      <c r="LPM108" s="12"/>
      <c r="LPN108" s="12"/>
      <c r="LPO108" s="12"/>
      <c r="LPP108" s="12"/>
      <c r="LPQ108" s="12"/>
      <c r="LPR108" s="12"/>
      <c r="LPS108" s="12"/>
      <c r="LPT108" s="12"/>
      <c r="LPU108" s="12"/>
      <c r="LPV108" s="12"/>
      <c r="LPW108" s="12"/>
      <c r="LPX108" s="12"/>
      <c r="LPY108" s="12"/>
      <c r="LPZ108" s="12"/>
      <c r="LQA108" s="12"/>
      <c r="LQB108" s="12"/>
      <c r="LQC108" s="12"/>
      <c r="LQD108" s="12"/>
      <c r="LQE108" s="12"/>
      <c r="LQF108" s="12"/>
      <c r="LQG108" s="12"/>
      <c r="LQH108" s="12"/>
      <c r="LQI108" s="12"/>
      <c r="LQJ108" s="12"/>
      <c r="LQK108" s="12"/>
      <c r="LQL108" s="12"/>
      <c r="LQM108" s="12"/>
      <c r="LQN108" s="12"/>
      <c r="LQO108" s="12"/>
      <c r="LQP108" s="12"/>
      <c r="LQQ108" s="12"/>
      <c r="LQR108" s="12"/>
      <c r="LQS108" s="12"/>
      <c r="LQT108" s="12"/>
      <c r="LQU108" s="12"/>
      <c r="LQV108" s="12"/>
      <c r="LQW108" s="12"/>
      <c r="LQX108" s="12"/>
      <c r="LQY108" s="12"/>
      <c r="LQZ108" s="12"/>
      <c r="LRA108" s="12"/>
      <c r="LRB108" s="12"/>
      <c r="LRC108" s="12"/>
      <c r="LRD108" s="12"/>
      <c r="LRE108" s="12"/>
      <c r="LRF108" s="12"/>
      <c r="LRG108" s="12"/>
      <c r="LRH108" s="12"/>
      <c r="LRI108" s="12"/>
      <c r="LRJ108" s="12"/>
      <c r="LRK108" s="12"/>
      <c r="LRL108" s="12"/>
      <c r="LRM108" s="12"/>
      <c r="LRN108" s="12"/>
      <c r="LRO108" s="12"/>
      <c r="LRP108" s="12"/>
      <c r="LRQ108" s="12"/>
      <c r="LRR108" s="12"/>
      <c r="LRS108" s="12"/>
      <c r="LRT108" s="12"/>
      <c r="LRU108" s="12"/>
      <c r="LRV108" s="12"/>
      <c r="LRW108" s="12"/>
      <c r="LRX108" s="12"/>
      <c r="LRY108" s="12"/>
      <c r="LRZ108" s="12"/>
      <c r="LSA108" s="12"/>
      <c r="LSB108" s="12"/>
      <c r="LSC108" s="12"/>
      <c r="LSD108" s="12"/>
      <c r="LSE108" s="12"/>
      <c r="LSF108" s="12"/>
      <c r="LSG108" s="12"/>
      <c r="LSH108" s="12"/>
      <c r="LSI108" s="12"/>
      <c r="LSJ108" s="12"/>
      <c r="LSK108" s="12"/>
      <c r="LSL108" s="12"/>
      <c r="LSM108" s="12"/>
      <c r="LSN108" s="12"/>
      <c r="LSO108" s="12"/>
      <c r="LSP108" s="12"/>
      <c r="LSQ108" s="12"/>
      <c r="LSR108" s="12"/>
      <c r="LSS108" s="12"/>
      <c r="LST108" s="12"/>
      <c r="LSU108" s="12"/>
      <c r="LSV108" s="12"/>
      <c r="LSW108" s="12"/>
      <c r="LSX108" s="12"/>
      <c r="LSY108" s="12"/>
      <c r="LSZ108" s="12"/>
      <c r="LTA108" s="12"/>
      <c r="LTB108" s="12"/>
      <c r="LTC108" s="12"/>
      <c r="LTD108" s="12"/>
      <c r="LTE108" s="12"/>
      <c r="LTF108" s="12"/>
      <c r="LTG108" s="12"/>
      <c r="LTH108" s="12"/>
      <c r="LTI108" s="12"/>
      <c r="LTJ108" s="12"/>
      <c r="LTK108" s="12"/>
      <c r="LTL108" s="12"/>
      <c r="LTM108" s="12"/>
      <c r="LTN108" s="12"/>
      <c r="LTO108" s="12"/>
      <c r="LTP108" s="12"/>
      <c r="LTQ108" s="12"/>
      <c r="LTR108" s="12"/>
      <c r="LTS108" s="12"/>
      <c r="LTT108" s="12"/>
      <c r="LTU108" s="12"/>
      <c r="LTV108" s="12"/>
      <c r="LTW108" s="12"/>
      <c r="LTX108" s="12"/>
      <c r="LTY108" s="12"/>
      <c r="LTZ108" s="12"/>
      <c r="LUA108" s="12"/>
      <c r="LUB108" s="12"/>
      <c r="LUC108" s="12"/>
      <c r="LUD108" s="12"/>
      <c r="LUE108" s="12"/>
      <c r="LUF108" s="12"/>
      <c r="LUG108" s="12"/>
      <c r="LUH108" s="12"/>
      <c r="LUI108" s="12"/>
      <c r="LUJ108" s="12"/>
      <c r="LUK108" s="12"/>
      <c r="LUL108" s="12"/>
      <c r="LUM108" s="12"/>
      <c r="LUN108" s="12"/>
      <c r="LUO108" s="12"/>
      <c r="LUP108" s="12"/>
      <c r="LUQ108" s="12"/>
      <c r="LUR108" s="12"/>
      <c r="LUS108" s="12"/>
      <c r="LUT108" s="12"/>
      <c r="LUU108" s="12"/>
      <c r="LUV108" s="12"/>
      <c r="LUW108" s="12"/>
      <c r="LUX108" s="12"/>
      <c r="LUY108" s="12"/>
      <c r="LUZ108" s="12"/>
      <c r="LVA108" s="12"/>
      <c r="LVB108" s="12"/>
      <c r="LVC108" s="12"/>
      <c r="LVD108" s="12"/>
      <c r="LVE108" s="12"/>
      <c r="LVF108" s="12"/>
      <c r="LVG108" s="12"/>
      <c r="LVH108" s="12"/>
      <c r="LVI108" s="12"/>
      <c r="LVJ108" s="12"/>
      <c r="LVK108" s="12"/>
      <c r="LVL108" s="12"/>
      <c r="LVM108" s="12"/>
      <c r="LVN108" s="12"/>
      <c r="LVO108" s="12"/>
      <c r="LVP108" s="12"/>
      <c r="LVQ108" s="12"/>
      <c r="LVR108" s="12"/>
      <c r="LVS108" s="12"/>
      <c r="LVT108" s="12"/>
      <c r="LVU108" s="12"/>
      <c r="LVV108" s="12"/>
      <c r="LVW108" s="12"/>
      <c r="LVX108" s="12"/>
      <c r="LVY108" s="12"/>
      <c r="LVZ108" s="12"/>
      <c r="LWA108" s="12"/>
      <c r="LWB108" s="12"/>
      <c r="LWC108" s="12"/>
      <c r="LWD108" s="12"/>
      <c r="LWE108" s="12"/>
      <c r="LWF108" s="12"/>
      <c r="LWG108" s="12"/>
      <c r="LWH108" s="12"/>
      <c r="LWI108" s="12"/>
      <c r="LWJ108" s="12"/>
      <c r="LWK108" s="12"/>
      <c r="LWL108" s="12"/>
      <c r="LWM108" s="12"/>
      <c r="LWN108" s="12"/>
      <c r="LWO108" s="12"/>
      <c r="LWP108" s="12"/>
      <c r="LWQ108" s="12"/>
      <c r="LWR108" s="12"/>
      <c r="LWS108" s="12"/>
      <c r="LWT108" s="12"/>
      <c r="LWU108" s="12"/>
      <c r="LWV108" s="12"/>
      <c r="LWW108" s="12"/>
      <c r="LWX108" s="12"/>
      <c r="LWY108" s="12"/>
      <c r="LWZ108" s="12"/>
      <c r="LXA108" s="12"/>
      <c r="LXB108" s="12"/>
      <c r="LXC108" s="12"/>
      <c r="LXD108" s="12"/>
      <c r="LXE108" s="12"/>
      <c r="LXF108" s="12"/>
      <c r="LXG108" s="12"/>
      <c r="LXH108" s="12"/>
      <c r="LXI108" s="12"/>
      <c r="LXJ108" s="12"/>
      <c r="LXK108" s="12"/>
      <c r="LXL108" s="12"/>
      <c r="LXM108" s="12"/>
      <c r="LXN108" s="12"/>
      <c r="LXO108" s="12"/>
      <c r="LXP108" s="12"/>
      <c r="LXQ108" s="12"/>
      <c r="LXR108" s="12"/>
      <c r="LXS108" s="12"/>
      <c r="LXT108" s="12"/>
      <c r="LXU108" s="12"/>
      <c r="LXV108" s="12"/>
      <c r="LXW108" s="12"/>
      <c r="LXX108" s="12"/>
      <c r="LXY108" s="12"/>
      <c r="LXZ108" s="12"/>
      <c r="LYA108" s="12"/>
      <c r="LYB108" s="12"/>
      <c r="LYC108" s="12"/>
      <c r="LYD108" s="12"/>
      <c r="LYE108" s="12"/>
      <c r="LYF108" s="12"/>
      <c r="LYG108" s="12"/>
      <c r="LYH108" s="12"/>
      <c r="LYI108" s="12"/>
      <c r="LYJ108" s="12"/>
      <c r="LYK108" s="12"/>
      <c r="LYL108" s="12"/>
      <c r="LYM108" s="12"/>
      <c r="LYN108" s="12"/>
      <c r="LYO108" s="12"/>
      <c r="LYP108" s="12"/>
      <c r="LYQ108" s="12"/>
      <c r="LYR108" s="12"/>
      <c r="LYS108" s="12"/>
      <c r="LYT108" s="12"/>
      <c r="LYU108" s="12"/>
      <c r="LYV108" s="12"/>
      <c r="LYW108" s="12"/>
      <c r="LYX108" s="12"/>
      <c r="LYY108" s="12"/>
      <c r="LYZ108" s="12"/>
      <c r="LZA108" s="12"/>
      <c r="LZB108" s="12"/>
      <c r="LZC108" s="12"/>
      <c r="LZD108" s="12"/>
      <c r="LZE108" s="12"/>
      <c r="LZF108" s="12"/>
      <c r="LZG108" s="12"/>
      <c r="LZH108" s="12"/>
      <c r="LZI108" s="12"/>
      <c r="LZJ108" s="12"/>
      <c r="LZK108" s="12"/>
      <c r="LZL108" s="12"/>
      <c r="LZM108" s="12"/>
      <c r="LZN108" s="12"/>
      <c r="LZO108" s="12"/>
      <c r="LZP108" s="12"/>
      <c r="LZQ108" s="12"/>
      <c r="LZR108" s="12"/>
      <c r="LZS108" s="12"/>
      <c r="LZT108" s="12"/>
      <c r="LZU108" s="12"/>
      <c r="LZV108" s="12"/>
      <c r="LZW108" s="12"/>
      <c r="LZX108" s="12"/>
      <c r="LZY108" s="12"/>
      <c r="LZZ108" s="12"/>
      <c r="MAA108" s="12"/>
      <c r="MAB108" s="12"/>
      <c r="MAC108" s="12"/>
      <c r="MAD108" s="12"/>
      <c r="MAE108" s="12"/>
      <c r="MAF108" s="12"/>
      <c r="MAG108" s="12"/>
      <c r="MAH108" s="12"/>
      <c r="MAI108" s="12"/>
      <c r="MAJ108" s="12"/>
      <c r="MAK108" s="12"/>
      <c r="MAL108" s="12"/>
      <c r="MAM108" s="12"/>
      <c r="MAN108" s="12"/>
      <c r="MAO108" s="12"/>
      <c r="MAP108" s="12"/>
      <c r="MAQ108" s="12"/>
      <c r="MAR108" s="12"/>
      <c r="MAS108" s="12"/>
      <c r="MAT108" s="12"/>
      <c r="MAU108" s="12"/>
      <c r="MAV108" s="12"/>
      <c r="MAW108" s="12"/>
      <c r="MAX108" s="12"/>
      <c r="MAY108" s="12"/>
      <c r="MAZ108" s="12"/>
      <c r="MBA108" s="12"/>
      <c r="MBB108" s="12"/>
      <c r="MBC108" s="12"/>
      <c r="MBD108" s="12"/>
      <c r="MBE108" s="12"/>
      <c r="MBF108" s="12"/>
      <c r="MBG108" s="12"/>
      <c r="MBH108" s="12"/>
      <c r="MBI108" s="12"/>
      <c r="MBJ108" s="12"/>
      <c r="MBK108" s="12"/>
      <c r="MBL108" s="12"/>
      <c r="MBM108" s="12"/>
      <c r="MBN108" s="12"/>
      <c r="MBO108" s="12"/>
      <c r="MBP108" s="12"/>
      <c r="MBQ108" s="12"/>
      <c r="MBR108" s="12"/>
      <c r="MBS108" s="12"/>
      <c r="MBT108" s="12"/>
      <c r="MBU108" s="12"/>
      <c r="MBV108" s="12"/>
      <c r="MBW108" s="12"/>
      <c r="MBX108" s="12"/>
      <c r="MBY108" s="12"/>
      <c r="MBZ108" s="12"/>
      <c r="MCA108" s="12"/>
      <c r="MCB108" s="12"/>
      <c r="MCC108" s="12"/>
      <c r="MCD108" s="12"/>
      <c r="MCE108" s="12"/>
      <c r="MCF108" s="12"/>
      <c r="MCG108" s="12"/>
      <c r="MCH108" s="12"/>
      <c r="MCI108" s="12"/>
      <c r="MCJ108" s="12"/>
      <c r="MCK108" s="12"/>
      <c r="MCL108" s="12"/>
      <c r="MCM108" s="12"/>
      <c r="MCN108" s="12"/>
      <c r="MCO108" s="12"/>
      <c r="MCP108" s="12"/>
      <c r="MCQ108" s="12"/>
      <c r="MCR108" s="12"/>
      <c r="MCS108" s="12"/>
      <c r="MCT108" s="12"/>
      <c r="MCU108" s="12"/>
      <c r="MCV108" s="12"/>
      <c r="MCW108" s="12"/>
      <c r="MCX108" s="12"/>
      <c r="MCY108" s="12"/>
      <c r="MCZ108" s="12"/>
      <c r="MDA108" s="12"/>
      <c r="MDB108" s="12"/>
      <c r="MDC108" s="12"/>
      <c r="MDD108" s="12"/>
      <c r="MDE108" s="12"/>
      <c r="MDF108" s="12"/>
      <c r="MDG108" s="12"/>
      <c r="MDH108" s="12"/>
      <c r="MDI108" s="12"/>
      <c r="MDJ108" s="12"/>
      <c r="MDK108" s="12"/>
      <c r="MDL108" s="12"/>
      <c r="MDM108" s="12"/>
      <c r="MDN108" s="12"/>
      <c r="MDO108" s="12"/>
      <c r="MDP108" s="12"/>
      <c r="MDQ108" s="12"/>
      <c r="MDR108" s="12"/>
      <c r="MDS108" s="12"/>
      <c r="MDT108" s="12"/>
      <c r="MDU108" s="12"/>
      <c r="MDV108" s="12"/>
      <c r="MDW108" s="12"/>
      <c r="MDX108" s="12"/>
      <c r="MDY108" s="12"/>
      <c r="MDZ108" s="12"/>
      <c r="MEA108" s="12"/>
      <c r="MEB108" s="12"/>
      <c r="MEC108" s="12"/>
      <c r="MED108" s="12"/>
      <c r="MEE108" s="12"/>
      <c r="MEF108" s="12"/>
      <c r="MEG108" s="12"/>
      <c r="MEH108" s="12"/>
      <c r="MEI108" s="12"/>
      <c r="MEJ108" s="12"/>
      <c r="MEK108" s="12"/>
      <c r="MEL108" s="12"/>
      <c r="MEM108" s="12"/>
      <c r="MEN108" s="12"/>
      <c r="MEO108" s="12"/>
      <c r="MEP108" s="12"/>
      <c r="MEQ108" s="12"/>
      <c r="MER108" s="12"/>
      <c r="MES108" s="12"/>
      <c r="MET108" s="12"/>
      <c r="MEU108" s="12"/>
      <c r="MEV108" s="12"/>
      <c r="MEW108" s="12"/>
      <c r="MEX108" s="12"/>
      <c r="MEY108" s="12"/>
      <c r="MEZ108" s="12"/>
      <c r="MFA108" s="12"/>
      <c r="MFB108" s="12"/>
      <c r="MFC108" s="12"/>
      <c r="MFD108" s="12"/>
      <c r="MFE108" s="12"/>
      <c r="MFF108" s="12"/>
      <c r="MFG108" s="12"/>
      <c r="MFH108" s="12"/>
      <c r="MFI108" s="12"/>
      <c r="MFJ108" s="12"/>
      <c r="MFK108" s="12"/>
      <c r="MFL108" s="12"/>
      <c r="MFM108" s="12"/>
      <c r="MFN108" s="12"/>
      <c r="MFO108" s="12"/>
      <c r="MFP108" s="12"/>
      <c r="MFQ108" s="12"/>
      <c r="MFR108" s="12"/>
      <c r="MFS108" s="12"/>
      <c r="MFT108" s="12"/>
      <c r="MFU108" s="12"/>
      <c r="MFV108" s="12"/>
      <c r="MFW108" s="12"/>
      <c r="MFX108" s="12"/>
      <c r="MFY108" s="12"/>
      <c r="MFZ108" s="12"/>
      <c r="MGA108" s="12"/>
      <c r="MGB108" s="12"/>
      <c r="MGC108" s="12"/>
      <c r="MGD108" s="12"/>
      <c r="MGE108" s="12"/>
      <c r="MGF108" s="12"/>
      <c r="MGG108" s="12"/>
      <c r="MGH108" s="12"/>
      <c r="MGI108" s="12"/>
      <c r="MGJ108" s="12"/>
      <c r="MGK108" s="12"/>
      <c r="MGL108" s="12"/>
      <c r="MGM108" s="12"/>
      <c r="MGN108" s="12"/>
      <c r="MGO108" s="12"/>
      <c r="MGP108" s="12"/>
      <c r="MGQ108" s="12"/>
      <c r="MGR108" s="12"/>
      <c r="MGS108" s="12"/>
      <c r="MGT108" s="12"/>
      <c r="MGU108" s="12"/>
      <c r="MGV108" s="12"/>
      <c r="MGW108" s="12"/>
      <c r="MGX108" s="12"/>
      <c r="MGY108" s="12"/>
      <c r="MGZ108" s="12"/>
      <c r="MHA108" s="12"/>
      <c r="MHB108" s="12"/>
      <c r="MHC108" s="12"/>
      <c r="MHD108" s="12"/>
      <c r="MHE108" s="12"/>
      <c r="MHF108" s="12"/>
      <c r="MHG108" s="12"/>
      <c r="MHH108" s="12"/>
      <c r="MHI108" s="12"/>
      <c r="MHJ108" s="12"/>
      <c r="MHK108" s="12"/>
      <c r="MHL108" s="12"/>
      <c r="MHM108" s="12"/>
      <c r="MHN108" s="12"/>
      <c r="MHO108" s="12"/>
      <c r="MHP108" s="12"/>
      <c r="MHQ108" s="12"/>
      <c r="MHR108" s="12"/>
      <c r="MHS108" s="12"/>
      <c r="MHT108" s="12"/>
      <c r="MHU108" s="12"/>
      <c r="MHV108" s="12"/>
      <c r="MHW108" s="12"/>
      <c r="MHX108" s="12"/>
      <c r="MHY108" s="12"/>
      <c r="MHZ108" s="12"/>
      <c r="MIA108" s="12"/>
      <c r="MIB108" s="12"/>
      <c r="MIC108" s="12"/>
      <c r="MID108" s="12"/>
      <c r="MIE108" s="12"/>
      <c r="MIF108" s="12"/>
      <c r="MIG108" s="12"/>
      <c r="MIH108" s="12"/>
      <c r="MII108" s="12"/>
      <c r="MIJ108" s="12"/>
      <c r="MIK108" s="12"/>
      <c r="MIL108" s="12"/>
      <c r="MIM108" s="12"/>
      <c r="MIN108" s="12"/>
      <c r="MIO108" s="12"/>
      <c r="MIP108" s="12"/>
      <c r="MIQ108" s="12"/>
      <c r="MIR108" s="12"/>
      <c r="MIS108" s="12"/>
      <c r="MIT108" s="12"/>
      <c r="MIU108" s="12"/>
      <c r="MIV108" s="12"/>
      <c r="MIW108" s="12"/>
      <c r="MIX108" s="12"/>
      <c r="MIY108" s="12"/>
      <c r="MIZ108" s="12"/>
      <c r="MJA108" s="12"/>
      <c r="MJB108" s="12"/>
      <c r="MJC108" s="12"/>
      <c r="MJD108" s="12"/>
      <c r="MJE108" s="12"/>
      <c r="MJF108" s="12"/>
      <c r="MJG108" s="12"/>
      <c r="MJH108" s="12"/>
      <c r="MJI108" s="12"/>
      <c r="MJJ108" s="12"/>
      <c r="MJK108" s="12"/>
      <c r="MJL108" s="12"/>
      <c r="MJM108" s="12"/>
      <c r="MJN108" s="12"/>
      <c r="MJO108" s="12"/>
      <c r="MJP108" s="12"/>
      <c r="MJQ108" s="12"/>
      <c r="MJR108" s="12"/>
      <c r="MJS108" s="12"/>
      <c r="MJT108" s="12"/>
      <c r="MJU108" s="12"/>
      <c r="MJV108" s="12"/>
      <c r="MJW108" s="12"/>
      <c r="MJX108" s="12"/>
      <c r="MJY108" s="12"/>
      <c r="MJZ108" s="12"/>
      <c r="MKA108" s="12"/>
      <c r="MKB108" s="12"/>
      <c r="MKC108" s="12"/>
      <c r="MKD108" s="12"/>
      <c r="MKE108" s="12"/>
      <c r="MKF108" s="12"/>
      <c r="MKG108" s="12"/>
      <c r="MKH108" s="12"/>
      <c r="MKI108" s="12"/>
      <c r="MKJ108" s="12"/>
      <c r="MKK108" s="12"/>
      <c r="MKL108" s="12"/>
      <c r="MKM108" s="12"/>
      <c r="MKN108" s="12"/>
      <c r="MKO108" s="12"/>
      <c r="MKP108" s="12"/>
      <c r="MKQ108" s="12"/>
      <c r="MKR108" s="12"/>
      <c r="MKS108" s="12"/>
      <c r="MKT108" s="12"/>
      <c r="MKU108" s="12"/>
      <c r="MKV108" s="12"/>
      <c r="MKW108" s="12"/>
      <c r="MKX108" s="12"/>
      <c r="MKY108" s="12"/>
      <c r="MKZ108" s="12"/>
      <c r="MLA108" s="12"/>
      <c r="MLB108" s="12"/>
      <c r="MLC108" s="12"/>
      <c r="MLD108" s="12"/>
      <c r="MLE108" s="12"/>
      <c r="MLF108" s="12"/>
      <c r="MLG108" s="12"/>
      <c r="MLH108" s="12"/>
      <c r="MLI108" s="12"/>
      <c r="MLJ108" s="12"/>
      <c r="MLK108" s="12"/>
      <c r="MLL108" s="12"/>
      <c r="MLM108" s="12"/>
      <c r="MLN108" s="12"/>
      <c r="MLO108" s="12"/>
      <c r="MLP108" s="12"/>
      <c r="MLQ108" s="12"/>
      <c r="MLR108" s="12"/>
      <c r="MLS108" s="12"/>
      <c r="MLT108" s="12"/>
      <c r="MLU108" s="12"/>
      <c r="MLV108" s="12"/>
      <c r="MLW108" s="12"/>
      <c r="MLX108" s="12"/>
      <c r="MLY108" s="12"/>
      <c r="MLZ108" s="12"/>
      <c r="MMA108" s="12"/>
      <c r="MMB108" s="12"/>
      <c r="MMC108" s="12"/>
      <c r="MMD108" s="12"/>
      <c r="MME108" s="12"/>
      <c r="MMF108" s="12"/>
      <c r="MMG108" s="12"/>
      <c r="MMH108" s="12"/>
      <c r="MMI108" s="12"/>
      <c r="MMJ108" s="12"/>
      <c r="MMK108" s="12"/>
      <c r="MML108" s="12"/>
      <c r="MMM108" s="12"/>
      <c r="MMN108" s="12"/>
      <c r="MMO108" s="12"/>
      <c r="MMP108" s="12"/>
      <c r="MMQ108" s="12"/>
      <c r="MMR108" s="12"/>
      <c r="MMS108" s="12"/>
      <c r="MMT108" s="12"/>
      <c r="MMU108" s="12"/>
      <c r="MMV108" s="12"/>
      <c r="MMW108" s="12"/>
      <c r="MMX108" s="12"/>
      <c r="MMY108" s="12"/>
      <c r="MMZ108" s="12"/>
      <c r="MNA108" s="12"/>
      <c r="MNB108" s="12"/>
      <c r="MNC108" s="12"/>
      <c r="MND108" s="12"/>
      <c r="MNE108" s="12"/>
      <c r="MNF108" s="12"/>
      <c r="MNG108" s="12"/>
      <c r="MNH108" s="12"/>
      <c r="MNI108" s="12"/>
      <c r="MNJ108" s="12"/>
      <c r="MNK108" s="12"/>
      <c r="MNL108" s="12"/>
      <c r="MNM108" s="12"/>
      <c r="MNN108" s="12"/>
      <c r="MNO108" s="12"/>
      <c r="MNP108" s="12"/>
      <c r="MNQ108" s="12"/>
      <c r="MNR108" s="12"/>
      <c r="MNS108" s="12"/>
      <c r="MNT108" s="12"/>
      <c r="MNU108" s="12"/>
      <c r="MNV108" s="12"/>
      <c r="MNW108" s="12"/>
      <c r="MNX108" s="12"/>
      <c r="MNY108" s="12"/>
      <c r="MNZ108" s="12"/>
      <c r="MOA108" s="12"/>
      <c r="MOB108" s="12"/>
      <c r="MOC108" s="12"/>
      <c r="MOD108" s="12"/>
      <c r="MOE108" s="12"/>
      <c r="MOF108" s="12"/>
      <c r="MOG108" s="12"/>
      <c r="MOH108" s="12"/>
      <c r="MOI108" s="12"/>
      <c r="MOJ108" s="12"/>
      <c r="MOK108" s="12"/>
      <c r="MOL108" s="12"/>
      <c r="MOM108" s="12"/>
      <c r="MON108" s="12"/>
      <c r="MOO108" s="12"/>
      <c r="MOP108" s="12"/>
      <c r="MOQ108" s="12"/>
      <c r="MOR108" s="12"/>
      <c r="MOS108" s="12"/>
      <c r="MOT108" s="12"/>
      <c r="MOU108" s="12"/>
      <c r="MOV108" s="12"/>
      <c r="MOW108" s="12"/>
      <c r="MOX108" s="12"/>
      <c r="MOY108" s="12"/>
      <c r="MOZ108" s="12"/>
      <c r="MPA108" s="12"/>
      <c r="MPB108" s="12"/>
      <c r="MPC108" s="12"/>
      <c r="MPD108" s="12"/>
      <c r="MPE108" s="12"/>
      <c r="MPF108" s="12"/>
      <c r="MPG108" s="12"/>
      <c r="MPH108" s="12"/>
      <c r="MPI108" s="12"/>
      <c r="MPJ108" s="12"/>
      <c r="MPK108" s="12"/>
      <c r="MPL108" s="12"/>
      <c r="MPM108" s="12"/>
      <c r="MPN108" s="12"/>
      <c r="MPO108" s="12"/>
      <c r="MPP108" s="12"/>
      <c r="MPQ108" s="12"/>
      <c r="MPR108" s="12"/>
      <c r="MPS108" s="12"/>
      <c r="MPT108" s="12"/>
      <c r="MPU108" s="12"/>
      <c r="MPV108" s="12"/>
      <c r="MPW108" s="12"/>
      <c r="MPX108" s="12"/>
      <c r="MPY108" s="12"/>
      <c r="MPZ108" s="12"/>
      <c r="MQA108" s="12"/>
      <c r="MQB108" s="12"/>
      <c r="MQC108" s="12"/>
      <c r="MQD108" s="12"/>
      <c r="MQE108" s="12"/>
      <c r="MQF108" s="12"/>
      <c r="MQG108" s="12"/>
      <c r="MQH108" s="12"/>
      <c r="MQI108" s="12"/>
      <c r="MQJ108" s="12"/>
      <c r="MQK108" s="12"/>
      <c r="MQL108" s="12"/>
      <c r="MQM108" s="12"/>
      <c r="MQN108" s="12"/>
      <c r="MQO108" s="12"/>
      <c r="MQP108" s="12"/>
      <c r="MQQ108" s="12"/>
      <c r="MQR108" s="12"/>
      <c r="MQS108" s="12"/>
      <c r="MQT108" s="12"/>
      <c r="MQU108" s="12"/>
      <c r="MQV108" s="12"/>
      <c r="MQW108" s="12"/>
      <c r="MQX108" s="12"/>
      <c r="MQY108" s="12"/>
      <c r="MQZ108" s="12"/>
      <c r="MRA108" s="12"/>
      <c r="MRB108" s="12"/>
      <c r="MRC108" s="12"/>
      <c r="MRD108" s="12"/>
      <c r="MRE108" s="12"/>
      <c r="MRF108" s="12"/>
      <c r="MRG108" s="12"/>
      <c r="MRH108" s="12"/>
      <c r="MRI108" s="12"/>
      <c r="MRJ108" s="12"/>
      <c r="MRK108" s="12"/>
      <c r="MRL108" s="12"/>
      <c r="MRM108" s="12"/>
      <c r="MRN108" s="12"/>
      <c r="MRO108" s="12"/>
      <c r="MRP108" s="12"/>
      <c r="MRQ108" s="12"/>
      <c r="MRR108" s="12"/>
      <c r="MRS108" s="12"/>
      <c r="MRT108" s="12"/>
      <c r="MRU108" s="12"/>
      <c r="MRV108" s="12"/>
      <c r="MRW108" s="12"/>
      <c r="MRX108" s="12"/>
      <c r="MRY108" s="12"/>
      <c r="MRZ108" s="12"/>
      <c r="MSA108" s="12"/>
      <c r="MSB108" s="12"/>
      <c r="MSC108" s="12"/>
      <c r="MSD108" s="12"/>
      <c r="MSE108" s="12"/>
      <c r="MSF108" s="12"/>
      <c r="MSG108" s="12"/>
      <c r="MSH108" s="12"/>
      <c r="MSI108" s="12"/>
      <c r="MSJ108" s="12"/>
      <c r="MSK108" s="12"/>
      <c r="MSL108" s="12"/>
      <c r="MSM108" s="12"/>
      <c r="MSN108" s="12"/>
      <c r="MSO108" s="12"/>
      <c r="MSP108" s="12"/>
      <c r="MSQ108" s="12"/>
      <c r="MSR108" s="12"/>
      <c r="MSS108" s="12"/>
      <c r="MST108" s="12"/>
      <c r="MSU108" s="12"/>
      <c r="MSV108" s="12"/>
      <c r="MSW108" s="12"/>
      <c r="MSX108" s="12"/>
      <c r="MSY108" s="12"/>
      <c r="MSZ108" s="12"/>
      <c r="MTA108" s="12"/>
      <c r="MTB108" s="12"/>
      <c r="MTC108" s="12"/>
      <c r="MTD108" s="12"/>
      <c r="MTE108" s="12"/>
      <c r="MTF108" s="12"/>
      <c r="MTG108" s="12"/>
      <c r="MTH108" s="12"/>
      <c r="MTI108" s="12"/>
      <c r="MTJ108" s="12"/>
      <c r="MTK108" s="12"/>
      <c r="MTL108" s="12"/>
      <c r="MTM108" s="12"/>
      <c r="MTN108" s="12"/>
      <c r="MTO108" s="12"/>
      <c r="MTP108" s="12"/>
      <c r="MTQ108" s="12"/>
      <c r="MTR108" s="12"/>
      <c r="MTS108" s="12"/>
      <c r="MTT108" s="12"/>
      <c r="MTU108" s="12"/>
      <c r="MTV108" s="12"/>
      <c r="MTW108" s="12"/>
      <c r="MTX108" s="12"/>
      <c r="MTY108" s="12"/>
      <c r="MTZ108" s="12"/>
      <c r="MUA108" s="12"/>
      <c r="MUB108" s="12"/>
      <c r="MUC108" s="12"/>
      <c r="MUD108" s="12"/>
      <c r="MUE108" s="12"/>
      <c r="MUF108" s="12"/>
      <c r="MUG108" s="12"/>
      <c r="MUH108" s="12"/>
      <c r="MUI108" s="12"/>
      <c r="MUJ108" s="12"/>
      <c r="MUK108" s="12"/>
      <c r="MUL108" s="12"/>
      <c r="MUM108" s="12"/>
      <c r="MUN108" s="12"/>
      <c r="MUO108" s="12"/>
      <c r="MUP108" s="12"/>
      <c r="MUQ108" s="12"/>
      <c r="MUR108" s="12"/>
      <c r="MUS108" s="12"/>
      <c r="MUT108" s="12"/>
      <c r="MUU108" s="12"/>
      <c r="MUV108" s="12"/>
      <c r="MUW108" s="12"/>
      <c r="MUX108" s="12"/>
      <c r="MUY108" s="12"/>
      <c r="MUZ108" s="12"/>
      <c r="MVA108" s="12"/>
      <c r="MVB108" s="12"/>
      <c r="MVC108" s="12"/>
      <c r="MVD108" s="12"/>
      <c r="MVE108" s="12"/>
      <c r="MVF108" s="12"/>
      <c r="MVG108" s="12"/>
      <c r="MVH108" s="12"/>
      <c r="MVI108" s="12"/>
      <c r="MVJ108" s="12"/>
      <c r="MVK108" s="12"/>
      <c r="MVL108" s="12"/>
      <c r="MVM108" s="12"/>
      <c r="MVN108" s="12"/>
      <c r="MVO108" s="12"/>
      <c r="MVP108" s="12"/>
      <c r="MVQ108" s="12"/>
      <c r="MVR108" s="12"/>
      <c r="MVS108" s="12"/>
      <c r="MVT108" s="12"/>
      <c r="MVU108" s="12"/>
      <c r="MVV108" s="12"/>
      <c r="MVW108" s="12"/>
      <c r="MVX108" s="12"/>
      <c r="MVY108" s="12"/>
      <c r="MVZ108" s="12"/>
      <c r="MWA108" s="12"/>
      <c r="MWB108" s="12"/>
      <c r="MWC108" s="12"/>
      <c r="MWD108" s="12"/>
      <c r="MWE108" s="12"/>
      <c r="MWF108" s="12"/>
      <c r="MWG108" s="12"/>
      <c r="MWH108" s="12"/>
      <c r="MWI108" s="12"/>
      <c r="MWJ108" s="12"/>
      <c r="MWK108" s="12"/>
      <c r="MWL108" s="12"/>
      <c r="MWM108" s="12"/>
      <c r="MWN108" s="12"/>
      <c r="MWO108" s="12"/>
      <c r="MWP108" s="12"/>
      <c r="MWQ108" s="12"/>
      <c r="MWR108" s="12"/>
      <c r="MWS108" s="12"/>
      <c r="MWT108" s="12"/>
      <c r="MWU108" s="12"/>
      <c r="MWV108" s="12"/>
      <c r="MWW108" s="12"/>
      <c r="MWX108" s="12"/>
      <c r="MWY108" s="12"/>
      <c r="MWZ108" s="12"/>
      <c r="MXA108" s="12"/>
      <c r="MXB108" s="12"/>
      <c r="MXC108" s="12"/>
      <c r="MXD108" s="12"/>
      <c r="MXE108" s="12"/>
      <c r="MXF108" s="12"/>
      <c r="MXG108" s="12"/>
      <c r="MXH108" s="12"/>
      <c r="MXI108" s="12"/>
      <c r="MXJ108" s="12"/>
      <c r="MXK108" s="12"/>
      <c r="MXL108" s="12"/>
      <c r="MXM108" s="12"/>
      <c r="MXN108" s="12"/>
      <c r="MXO108" s="12"/>
      <c r="MXP108" s="12"/>
      <c r="MXQ108" s="12"/>
      <c r="MXR108" s="12"/>
      <c r="MXS108" s="12"/>
      <c r="MXT108" s="12"/>
      <c r="MXU108" s="12"/>
      <c r="MXV108" s="12"/>
      <c r="MXW108" s="12"/>
      <c r="MXX108" s="12"/>
      <c r="MXY108" s="12"/>
      <c r="MXZ108" s="12"/>
      <c r="MYA108" s="12"/>
      <c r="MYB108" s="12"/>
      <c r="MYC108" s="12"/>
      <c r="MYD108" s="12"/>
      <c r="MYE108" s="12"/>
      <c r="MYF108" s="12"/>
      <c r="MYG108" s="12"/>
      <c r="MYH108" s="12"/>
      <c r="MYI108" s="12"/>
      <c r="MYJ108" s="12"/>
      <c r="MYK108" s="12"/>
      <c r="MYL108" s="12"/>
      <c r="MYM108" s="12"/>
      <c r="MYN108" s="12"/>
      <c r="MYO108" s="12"/>
      <c r="MYP108" s="12"/>
      <c r="MYQ108" s="12"/>
      <c r="MYR108" s="12"/>
      <c r="MYS108" s="12"/>
      <c r="MYT108" s="12"/>
      <c r="MYU108" s="12"/>
      <c r="MYV108" s="12"/>
      <c r="MYW108" s="12"/>
      <c r="MYX108" s="12"/>
      <c r="MYY108" s="12"/>
      <c r="MYZ108" s="12"/>
      <c r="MZA108" s="12"/>
      <c r="MZB108" s="12"/>
      <c r="MZC108" s="12"/>
      <c r="MZD108" s="12"/>
      <c r="MZE108" s="12"/>
      <c r="MZF108" s="12"/>
      <c r="MZG108" s="12"/>
      <c r="MZH108" s="12"/>
      <c r="MZI108" s="12"/>
      <c r="MZJ108" s="12"/>
      <c r="MZK108" s="12"/>
      <c r="MZL108" s="12"/>
      <c r="MZM108" s="12"/>
      <c r="MZN108" s="12"/>
      <c r="MZO108" s="12"/>
      <c r="MZP108" s="12"/>
      <c r="MZQ108" s="12"/>
      <c r="MZR108" s="12"/>
      <c r="MZS108" s="12"/>
      <c r="MZT108" s="12"/>
      <c r="MZU108" s="12"/>
      <c r="MZV108" s="12"/>
      <c r="MZW108" s="12"/>
      <c r="MZX108" s="12"/>
      <c r="MZY108" s="12"/>
      <c r="MZZ108" s="12"/>
      <c r="NAA108" s="12"/>
      <c r="NAB108" s="12"/>
      <c r="NAC108" s="12"/>
      <c r="NAD108" s="12"/>
      <c r="NAE108" s="12"/>
      <c r="NAF108" s="12"/>
      <c r="NAG108" s="12"/>
      <c r="NAH108" s="12"/>
      <c r="NAI108" s="12"/>
      <c r="NAJ108" s="12"/>
      <c r="NAK108" s="12"/>
      <c r="NAL108" s="12"/>
      <c r="NAM108" s="12"/>
      <c r="NAN108" s="12"/>
      <c r="NAO108" s="12"/>
      <c r="NAP108" s="12"/>
      <c r="NAQ108" s="12"/>
      <c r="NAR108" s="12"/>
      <c r="NAS108" s="12"/>
      <c r="NAT108" s="12"/>
      <c r="NAU108" s="12"/>
      <c r="NAV108" s="12"/>
      <c r="NAW108" s="12"/>
      <c r="NAX108" s="12"/>
      <c r="NAY108" s="12"/>
      <c r="NAZ108" s="12"/>
      <c r="NBA108" s="12"/>
      <c r="NBB108" s="12"/>
      <c r="NBC108" s="12"/>
      <c r="NBD108" s="12"/>
      <c r="NBE108" s="12"/>
      <c r="NBF108" s="12"/>
      <c r="NBG108" s="12"/>
      <c r="NBH108" s="12"/>
      <c r="NBI108" s="12"/>
      <c r="NBJ108" s="12"/>
      <c r="NBK108" s="12"/>
      <c r="NBL108" s="12"/>
      <c r="NBM108" s="12"/>
      <c r="NBN108" s="12"/>
      <c r="NBO108" s="12"/>
      <c r="NBP108" s="12"/>
      <c r="NBQ108" s="12"/>
      <c r="NBR108" s="12"/>
      <c r="NBS108" s="12"/>
      <c r="NBT108" s="12"/>
      <c r="NBU108" s="12"/>
      <c r="NBV108" s="12"/>
      <c r="NBW108" s="12"/>
      <c r="NBX108" s="12"/>
      <c r="NBY108" s="12"/>
      <c r="NBZ108" s="12"/>
      <c r="NCA108" s="12"/>
      <c r="NCB108" s="12"/>
      <c r="NCC108" s="12"/>
      <c r="NCD108" s="12"/>
      <c r="NCE108" s="12"/>
      <c r="NCF108" s="12"/>
      <c r="NCG108" s="12"/>
      <c r="NCH108" s="12"/>
      <c r="NCI108" s="12"/>
      <c r="NCJ108" s="12"/>
      <c r="NCK108" s="12"/>
      <c r="NCL108" s="12"/>
      <c r="NCM108" s="12"/>
      <c r="NCN108" s="12"/>
      <c r="NCO108" s="12"/>
      <c r="NCP108" s="12"/>
      <c r="NCQ108" s="12"/>
      <c r="NCR108" s="12"/>
      <c r="NCS108" s="12"/>
      <c r="NCT108" s="12"/>
      <c r="NCU108" s="12"/>
      <c r="NCV108" s="12"/>
      <c r="NCW108" s="12"/>
      <c r="NCX108" s="12"/>
      <c r="NCY108" s="12"/>
      <c r="NCZ108" s="12"/>
      <c r="NDA108" s="12"/>
      <c r="NDB108" s="12"/>
      <c r="NDC108" s="12"/>
      <c r="NDD108" s="12"/>
      <c r="NDE108" s="12"/>
      <c r="NDF108" s="12"/>
      <c r="NDG108" s="12"/>
      <c r="NDH108" s="12"/>
      <c r="NDI108" s="12"/>
      <c r="NDJ108" s="12"/>
      <c r="NDK108" s="12"/>
      <c r="NDL108" s="12"/>
      <c r="NDM108" s="12"/>
      <c r="NDN108" s="12"/>
      <c r="NDO108" s="12"/>
      <c r="NDP108" s="12"/>
      <c r="NDQ108" s="12"/>
      <c r="NDR108" s="12"/>
      <c r="NDS108" s="12"/>
      <c r="NDT108" s="12"/>
      <c r="NDU108" s="12"/>
      <c r="NDV108" s="12"/>
      <c r="NDW108" s="12"/>
      <c r="NDX108" s="12"/>
      <c r="NDY108" s="12"/>
      <c r="NDZ108" s="12"/>
      <c r="NEA108" s="12"/>
      <c r="NEB108" s="12"/>
      <c r="NEC108" s="12"/>
      <c r="NED108" s="12"/>
      <c r="NEE108" s="12"/>
      <c r="NEF108" s="12"/>
      <c r="NEG108" s="12"/>
      <c r="NEH108" s="12"/>
      <c r="NEI108" s="12"/>
      <c r="NEJ108" s="12"/>
      <c r="NEK108" s="12"/>
      <c r="NEL108" s="12"/>
      <c r="NEM108" s="12"/>
      <c r="NEN108" s="12"/>
      <c r="NEO108" s="12"/>
      <c r="NEP108" s="12"/>
      <c r="NEQ108" s="12"/>
      <c r="NER108" s="12"/>
      <c r="NES108" s="12"/>
      <c r="NET108" s="12"/>
      <c r="NEU108" s="12"/>
      <c r="NEV108" s="12"/>
      <c r="NEW108" s="12"/>
      <c r="NEX108" s="12"/>
      <c r="NEY108" s="12"/>
      <c r="NEZ108" s="12"/>
      <c r="NFA108" s="12"/>
      <c r="NFB108" s="12"/>
      <c r="NFC108" s="12"/>
      <c r="NFD108" s="12"/>
      <c r="NFE108" s="12"/>
      <c r="NFF108" s="12"/>
      <c r="NFG108" s="12"/>
      <c r="NFH108" s="12"/>
      <c r="NFI108" s="12"/>
      <c r="NFJ108" s="12"/>
      <c r="NFK108" s="12"/>
      <c r="NFL108" s="12"/>
      <c r="NFM108" s="12"/>
      <c r="NFN108" s="12"/>
      <c r="NFO108" s="12"/>
      <c r="NFP108" s="12"/>
      <c r="NFQ108" s="12"/>
      <c r="NFR108" s="12"/>
      <c r="NFS108" s="12"/>
      <c r="NFT108" s="12"/>
      <c r="NFU108" s="12"/>
      <c r="NFV108" s="12"/>
      <c r="NFW108" s="12"/>
      <c r="NFX108" s="12"/>
      <c r="NFY108" s="12"/>
      <c r="NFZ108" s="12"/>
      <c r="NGA108" s="12"/>
      <c r="NGB108" s="12"/>
      <c r="NGC108" s="12"/>
      <c r="NGD108" s="12"/>
      <c r="NGE108" s="12"/>
      <c r="NGF108" s="12"/>
      <c r="NGG108" s="12"/>
      <c r="NGH108" s="12"/>
      <c r="NGI108" s="12"/>
      <c r="NGJ108" s="12"/>
      <c r="NGK108" s="12"/>
      <c r="NGL108" s="12"/>
      <c r="NGM108" s="12"/>
      <c r="NGN108" s="12"/>
      <c r="NGO108" s="12"/>
      <c r="NGP108" s="12"/>
      <c r="NGQ108" s="12"/>
      <c r="NGR108" s="12"/>
      <c r="NGS108" s="12"/>
      <c r="NGT108" s="12"/>
      <c r="NGU108" s="12"/>
      <c r="NGV108" s="12"/>
      <c r="NGW108" s="12"/>
      <c r="NGX108" s="12"/>
      <c r="NGY108" s="12"/>
      <c r="NGZ108" s="12"/>
      <c r="NHA108" s="12"/>
      <c r="NHB108" s="12"/>
      <c r="NHC108" s="12"/>
      <c r="NHD108" s="12"/>
      <c r="NHE108" s="12"/>
      <c r="NHF108" s="12"/>
      <c r="NHG108" s="12"/>
      <c r="NHH108" s="12"/>
      <c r="NHI108" s="12"/>
      <c r="NHJ108" s="12"/>
      <c r="NHK108" s="12"/>
      <c r="NHL108" s="12"/>
      <c r="NHM108" s="12"/>
      <c r="NHN108" s="12"/>
      <c r="NHO108" s="12"/>
      <c r="NHP108" s="12"/>
      <c r="NHQ108" s="12"/>
      <c r="NHR108" s="12"/>
      <c r="NHS108" s="12"/>
      <c r="NHT108" s="12"/>
      <c r="NHU108" s="12"/>
      <c r="NHV108" s="12"/>
      <c r="NHW108" s="12"/>
      <c r="NHX108" s="12"/>
      <c r="NHY108" s="12"/>
      <c r="NHZ108" s="12"/>
      <c r="NIA108" s="12"/>
      <c r="NIB108" s="12"/>
      <c r="NIC108" s="12"/>
      <c r="NID108" s="12"/>
      <c r="NIE108" s="12"/>
      <c r="NIF108" s="12"/>
      <c r="NIG108" s="12"/>
      <c r="NIH108" s="12"/>
      <c r="NII108" s="12"/>
      <c r="NIJ108" s="12"/>
      <c r="NIK108" s="12"/>
      <c r="NIL108" s="12"/>
      <c r="NIM108" s="12"/>
      <c r="NIN108" s="12"/>
      <c r="NIO108" s="12"/>
      <c r="NIP108" s="12"/>
      <c r="NIQ108" s="12"/>
      <c r="NIR108" s="12"/>
      <c r="NIS108" s="12"/>
      <c r="NIT108" s="12"/>
      <c r="NIU108" s="12"/>
      <c r="NIV108" s="12"/>
      <c r="NIW108" s="12"/>
      <c r="NIX108" s="12"/>
      <c r="NIY108" s="12"/>
      <c r="NIZ108" s="12"/>
      <c r="NJA108" s="12"/>
      <c r="NJB108" s="12"/>
      <c r="NJC108" s="12"/>
      <c r="NJD108" s="12"/>
      <c r="NJE108" s="12"/>
      <c r="NJF108" s="12"/>
      <c r="NJG108" s="12"/>
      <c r="NJH108" s="12"/>
      <c r="NJI108" s="12"/>
      <c r="NJJ108" s="12"/>
      <c r="NJK108" s="12"/>
      <c r="NJL108" s="12"/>
      <c r="NJM108" s="12"/>
      <c r="NJN108" s="12"/>
      <c r="NJO108" s="12"/>
      <c r="NJP108" s="12"/>
      <c r="NJQ108" s="12"/>
      <c r="NJR108" s="12"/>
      <c r="NJS108" s="12"/>
      <c r="NJT108" s="12"/>
      <c r="NJU108" s="12"/>
      <c r="NJV108" s="12"/>
      <c r="NJW108" s="12"/>
      <c r="NJX108" s="12"/>
      <c r="NJY108" s="12"/>
      <c r="NJZ108" s="12"/>
      <c r="NKA108" s="12"/>
      <c r="NKB108" s="12"/>
      <c r="NKC108" s="12"/>
      <c r="NKD108" s="12"/>
      <c r="NKE108" s="12"/>
      <c r="NKF108" s="12"/>
      <c r="NKG108" s="12"/>
      <c r="NKH108" s="12"/>
      <c r="NKI108" s="12"/>
      <c r="NKJ108" s="12"/>
      <c r="NKK108" s="12"/>
      <c r="NKL108" s="12"/>
      <c r="NKM108" s="12"/>
      <c r="NKN108" s="12"/>
      <c r="NKO108" s="12"/>
      <c r="NKP108" s="12"/>
      <c r="NKQ108" s="12"/>
      <c r="NKR108" s="12"/>
      <c r="NKS108" s="12"/>
      <c r="NKT108" s="12"/>
      <c r="NKU108" s="12"/>
      <c r="NKV108" s="12"/>
      <c r="NKW108" s="12"/>
      <c r="NKX108" s="12"/>
      <c r="NKY108" s="12"/>
      <c r="NKZ108" s="12"/>
      <c r="NLA108" s="12"/>
      <c r="NLB108" s="12"/>
      <c r="NLC108" s="12"/>
      <c r="NLD108" s="12"/>
      <c r="NLE108" s="12"/>
      <c r="NLF108" s="12"/>
      <c r="NLG108" s="12"/>
      <c r="NLH108" s="12"/>
      <c r="NLI108" s="12"/>
      <c r="NLJ108" s="12"/>
      <c r="NLK108" s="12"/>
      <c r="NLL108" s="12"/>
      <c r="NLM108" s="12"/>
      <c r="NLN108" s="12"/>
      <c r="NLO108" s="12"/>
      <c r="NLP108" s="12"/>
      <c r="NLQ108" s="12"/>
      <c r="NLR108" s="12"/>
      <c r="NLS108" s="12"/>
      <c r="NLT108" s="12"/>
      <c r="NLU108" s="12"/>
      <c r="NLV108" s="12"/>
      <c r="NLW108" s="12"/>
      <c r="NLX108" s="12"/>
      <c r="NLY108" s="12"/>
      <c r="NLZ108" s="12"/>
      <c r="NMA108" s="12"/>
      <c r="NMB108" s="12"/>
      <c r="NMC108" s="12"/>
      <c r="NMD108" s="12"/>
      <c r="NME108" s="12"/>
      <c r="NMF108" s="12"/>
      <c r="NMG108" s="12"/>
      <c r="NMH108" s="12"/>
      <c r="NMI108" s="12"/>
      <c r="NMJ108" s="12"/>
      <c r="NMK108" s="12"/>
      <c r="NML108" s="12"/>
      <c r="NMM108" s="12"/>
      <c r="NMN108" s="12"/>
      <c r="NMO108" s="12"/>
      <c r="NMP108" s="12"/>
      <c r="NMQ108" s="12"/>
      <c r="NMR108" s="12"/>
      <c r="NMS108" s="12"/>
      <c r="NMT108" s="12"/>
      <c r="NMU108" s="12"/>
      <c r="NMV108" s="12"/>
      <c r="NMW108" s="12"/>
      <c r="NMX108" s="12"/>
      <c r="NMY108" s="12"/>
      <c r="NMZ108" s="12"/>
      <c r="NNA108" s="12"/>
      <c r="NNB108" s="12"/>
      <c r="NNC108" s="12"/>
      <c r="NND108" s="12"/>
      <c r="NNE108" s="12"/>
      <c r="NNF108" s="12"/>
      <c r="NNG108" s="12"/>
      <c r="NNH108" s="12"/>
      <c r="NNI108" s="12"/>
      <c r="NNJ108" s="12"/>
      <c r="NNK108" s="12"/>
      <c r="NNL108" s="12"/>
      <c r="NNM108" s="12"/>
      <c r="NNN108" s="12"/>
      <c r="NNO108" s="12"/>
      <c r="NNP108" s="12"/>
      <c r="NNQ108" s="12"/>
      <c r="NNR108" s="12"/>
      <c r="NNS108" s="12"/>
      <c r="NNT108" s="12"/>
      <c r="NNU108" s="12"/>
      <c r="NNV108" s="12"/>
      <c r="NNW108" s="12"/>
      <c r="NNX108" s="12"/>
      <c r="NNY108" s="12"/>
      <c r="NNZ108" s="12"/>
      <c r="NOA108" s="12"/>
      <c r="NOB108" s="12"/>
      <c r="NOC108" s="12"/>
      <c r="NOD108" s="12"/>
      <c r="NOE108" s="12"/>
      <c r="NOF108" s="12"/>
      <c r="NOG108" s="12"/>
      <c r="NOH108" s="12"/>
      <c r="NOI108" s="12"/>
      <c r="NOJ108" s="12"/>
      <c r="NOK108" s="12"/>
      <c r="NOL108" s="12"/>
      <c r="NOM108" s="12"/>
      <c r="NON108" s="12"/>
      <c r="NOO108" s="12"/>
      <c r="NOP108" s="12"/>
      <c r="NOQ108" s="12"/>
      <c r="NOR108" s="12"/>
      <c r="NOS108" s="12"/>
      <c r="NOT108" s="12"/>
      <c r="NOU108" s="12"/>
      <c r="NOV108" s="12"/>
      <c r="NOW108" s="12"/>
      <c r="NOX108" s="12"/>
      <c r="NOY108" s="12"/>
      <c r="NOZ108" s="12"/>
      <c r="NPA108" s="12"/>
      <c r="NPB108" s="12"/>
      <c r="NPC108" s="12"/>
      <c r="NPD108" s="12"/>
      <c r="NPE108" s="12"/>
      <c r="NPF108" s="12"/>
      <c r="NPG108" s="12"/>
      <c r="NPH108" s="12"/>
      <c r="NPI108" s="12"/>
      <c r="NPJ108" s="12"/>
      <c r="NPK108" s="12"/>
      <c r="NPL108" s="12"/>
      <c r="NPM108" s="12"/>
      <c r="NPN108" s="12"/>
      <c r="NPO108" s="12"/>
      <c r="NPP108" s="12"/>
      <c r="NPQ108" s="12"/>
      <c r="NPR108" s="12"/>
      <c r="NPS108" s="12"/>
      <c r="NPT108" s="12"/>
      <c r="NPU108" s="12"/>
      <c r="NPV108" s="12"/>
      <c r="NPW108" s="12"/>
      <c r="NPX108" s="12"/>
      <c r="NPY108" s="12"/>
      <c r="NPZ108" s="12"/>
      <c r="NQA108" s="12"/>
      <c r="NQB108" s="12"/>
      <c r="NQC108" s="12"/>
      <c r="NQD108" s="12"/>
      <c r="NQE108" s="12"/>
      <c r="NQF108" s="12"/>
      <c r="NQG108" s="12"/>
      <c r="NQH108" s="12"/>
      <c r="NQI108" s="12"/>
      <c r="NQJ108" s="12"/>
      <c r="NQK108" s="12"/>
      <c r="NQL108" s="12"/>
      <c r="NQM108" s="12"/>
      <c r="NQN108" s="12"/>
      <c r="NQO108" s="12"/>
      <c r="NQP108" s="12"/>
      <c r="NQQ108" s="12"/>
      <c r="NQR108" s="12"/>
      <c r="NQS108" s="12"/>
      <c r="NQT108" s="12"/>
      <c r="NQU108" s="12"/>
      <c r="NQV108" s="12"/>
      <c r="NQW108" s="12"/>
      <c r="NQX108" s="12"/>
      <c r="NQY108" s="12"/>
      <c r="NQZ108" s="12"/>
      <c r="NRA108" s="12"/>
      <c r="NRB108" s="12"/>
      <c r="NRC108" s="12"/>
      <c r="NRD108" s="12"/>
      <c r="NRE108" s="12"/>
      <c r="NRF108" s="12"/>
      <c r="NRG108" s="12"/>
      <c r="NRH108" s="12"/>
      <c r="NRI108" s="12"/>
      <c r="NRJ108" s="12"/>
      <c r="NRK108" s="12"/>
      <c r="NRL108" s="12"/>
      <c r="NRM108" s="12"/>
      <c r="NRN108" s="12"/>
      <c r="NRO108" s="12"/>
      <c r="NRP108" s="12"/>
      <c r="NRQ108" s="12"/>
      <c r="NRR108" s="12"/>
      <c r="NRS108" s="12"/>
      <c r="NRT108" s="12"/>
      <c r="NRU108" s="12"/>
      <c r="NRV108" s="12"/>
      <c r="NRW108" s="12"/>
      <c r="NRX108" s="12"/>
      <c r="NRY108" s="12"/>
      <c r="NRZ108" s="12"/>
      <c r="NSA108" s="12"/>
      <c r="NSB108" s="12"/>
      <c r="NSC108" s="12"/>
      <c r="NSD108" s="12"/>
      <c r="NSE108" s="12"/>
      <c r="NSF108" s="12"/>
      <c r="NSG108" s="12"/>
      <c r="NSH108" s="12"/>
      <c r="NSI108" s="12"/>
      <c r="NSJ108" s="12"/>
      <c r="NSK108" s="12"/>
      <c r="NSL108" s="12"/>
      <c r="NSM108" s="12"/>
      <c r="NSN108" s="12"/>
      <c r="NSO108" s="12"/>
      <c r="NSP108" s="12"/>
      <c r="NSQ108" s="12"/>
      <c r="NSR108" s="12"/>
      <c r="NSS108" s="12"/>
      <c r="NST108" s="12"/>
      <c r="NSU108" s="12"/>
      <c r="NSV108" s="12"/>
      <c r="NSW108" s="12"/>
      <c r="NSX108" s="12"/>
      <c r="NSY108" s="12"/>
      <c r="NSZ108" s="12"/>
      <c r="NTA108" s="12"/>
      <c r="NTB108" s="12"/>
      <c r="NTC108" s="12"/>
      <c r="NTD108" s="12"/>
      <c r="NTE108" s="12"/>
      <c r="NTF108" s="12"/>
      <c r="NTG108" s="12"/>
      <c r="NTH108" s="12"/>
      <c r="NTI108" s="12"/>
      <c r="NTJ108" s="12"/>
      <c r="NTK108" s="12"/>
      <c r="NTL108" s="12"/>
      <c r="NTM108" s="12"/>
      <c r="NTN108" s="12"/>
      <c r="NTO108" s="12"/>
      <c r="NTP108" s="12"/>
      <c r="NTQ108" s="12"/>
      <c r="NTR108" s="12"/>
      <c r="NTS108" s="12"/>
      <c r="NTT108" s="12"/>
      <c r="NTU108" s="12"/>
      <c r="NTV108" s="12"/>
      <c r="NTW108" s="12"/>
      <c r="NTX108" s="12"/>
      <c r="NTY108" s="12"/>
      <c r="NTZ108" s="12"/>
      <c r="NUA108" s="12"/>
      <c r="NUB108" s="12"/>
      <c r="NUC108" s="12"/>
      <c r="NUD108" s="12"/>
      <c r="NUE108" s="12"/>
      <c r="NUF108" s="12"/>
      <c r="NUG108" s="12"/>
      <c r="NUH108" s="12"/>
      <c r="NUI108" s="12"/>
      <c r="NUJ108" s="12"/>
      <c r="NUK108" s="12"/>
      <c r="NUL108" s="12"/>
      <c r="NUM108" s="12"/>
      <c r="NUN108" s="12"/>
      <c r="NUO108" s="12"/>
      <c r="NUP108" s="12"/>
      <c r="NUQ108" s="12"/>
      <c r="NUR108" s="12"/>
      <c r="NUS108" s="12"/>
      <c r="NUT108" s="12"/>
      <c r="NUU108" s="12"/>
      <c r="NUV108" s="12"/>
      <c r="NUW108" s="12"/>
      <c r="NUX108" s="12"/>
      <c r="NUY108" s="12"/>
      <c r="NUZ108" s="12"/>
      <c r="NVA108" s="12"/>
      <c r="NVB108" s="12"/>
      <c r="NVC108" s="12"/>
      <c r="NVD108" s="12"/>
      <c r="NVE108" s="12"/>
      <c r="NVF108" s="12"/>
      <c r="NVG108" s="12"/>
      <c r="NVH108" s="12"/>
      <c r="NVI108" s="12"/>
      <c r="NVJ108" s="12"/>
      <c r="NVK108" s="12"/>
      <c r="NVL108" s="12"/>
      <c r="NVM108" s="12"/>
      <c r="NVN108" s="12"/>
      <c r="NVO108" s="12"/>
      <c r="NVP108" s="12"/>
      <c r="NVQ108" s="12"/>
      <c r="NVR108" s="12"/>
      <c r="NVS108" s="12"/>
      <c r="NVT108" s="12"/>
      <c r="NVU108" s="12"/>
      <c r="NVV108" s="12"/>
      <c r="NVW108" s="12"/>
      <c r="NVX108" s="12"/>
      <c r="NVY108" s="12"/>
      <c r="NVZ108" s="12"/>
      <c r="NWA108" s="12"/>
      <c r="NWB108" s="12"/>
      <c r="NWC108" s="12"/>
      <c r="NWD108" s="12"/>
      <c r="NWE108" s="12"/>
      <c r="NWF108" s="12"/>
      <c r="NWG108" s="12"/>
      <c r="NWH108" s="12"/>
      <c r="NWI108" s="12"/>
      <c r="NWJ108" s="12"/>
      <c r="NWK108" s="12"/>
      <c r="NWL108" s="12"/>
      <c r="NWM108" s="12"/>
      <c r="NWN108" s="12"/>
      <c r="NWO108" s="12"/>
      <c r="NWP108" s="12"/>
      <c r="NWQ108" s="12"/>
      <c r="NWR108" s="12"/>
      <c r="NWS108" s="12"/>
      <c r="NWT108" s="12"/>
      <c r="NWU108" s="12"/>
      <c r="NWV108" s="12"/>
      <c r="NWW108" s="12"/>
      <c r="NWX108" s="12"/>
      <c r="NWY108" s="12"/>
      <c r="NWZ108" s="12"/>
      <c r="NXA108" s="12"/>
      <c r="NXB108" s="12"/>
      <c r="NXC108" s="12"/>
      <c r="NXD108" s="12"/>
      <c r="NXE108" s="12"/>
      <c r="NXF108" s="12"/>
      <c r="NXG108" s="12"/>
      <c r="NXH108" s="12"/>
      <c r="NXI108" s="12"/>
      <c r="NXJ108" s="12"/>
      <c r="NXK108" s="12"/>
      <c r="NXL108" s="12"/>
      <c r="NXM108" s="12"/>
      <c r="NXN108" s="12"/>
      <c r="NXO108" s="12"/>
      <c r="NXP108" s="12"/>
      <c r="NXQ108" s="12"/>
      <c r="NXR108" s="12"/>
      <c r="NXS108" s="12"/>
      <c r="NXT108" s="12"/>
      <c r="NXU108" s="12"/>
      <c r="NXV108" s="12"/>
      <c r="NXW108" s="12"/>
      <c r="NXX108" s="12"/>
      <c r="NXY108" s="12"/>
      <c r="NXZ108" s="12"/>
      <c r="NYA108" s="12"/>
      <c r="NYB108" s="12"/>
      <c r="NYC108" s="12"/>
      <c r="NYD108" s="12"/>
      <c r="NYE108" s="12"/>
      <c r="NYF108" s="12"/>
      <c r="NYG108" s="12"/>
      <c r="NYH108" s="12"/>
      <c r="NYI108" s="12"/>
      <c r="NYJ108" s="12"/>
      <c r="NYK108" s="12"/>
      <c r="NYL108" s="12"/>
      <c r="NYM108" s="12"/>
      <c r="NYN108" s="12"/>
      <c r="NYO108" s="12"/>
      <c r="NYP108" s="12"/>
      <c r="NYQ108" s="12"/>
      <c r="NYR108" s="12"/>
      <c r="NYS108" s="12"/>
      <c r="NYT108" s="12"/>
      <c r="NYU108" s="12"/>
      <c r="NYV108" s="12"/>
      <c r="NYW108" s="12"/>
      <c r="NYX108" s="12"/>
      <c r="NYY108" s="12"/>
      <c r="NYZ108" s="12"/>
      <c r="NZA108" s="12"/>
      <c r="NZB108" s="12"/>
      <c r="NZC108" s="12"/>
      <c r="NZD108" s="12"/>
      <c r="NZE108" s="12"/>
      <c r="NZF108" s="12"/>
      <c r="NZG108" s="12"/>
      <c r="NZH108" s="12"/>
      <c r="NZI108" s="12"/>
      <c r="NZJ108" s="12"/>
      <c r="NZK108" s="12"/>
      <c r="NZL108" s="12"/>
      <c r="NZM108" s="12"/>
      <c r="NZN108" s="12"/>
      <c r="NZO108" s="12"/>
      <c r="NZP108" s="12"/>
      <c r="NZQ108" s="12"/>
      <c r="NZR108" s="12"/>
      <c r="NZS108" s="12"/>
      <c r="NZT108" s="12"/>
      <c r="NZU108" s="12"/>
      <c r="NZV108" s="12"/>
      <c r="NZW108" s="12"/>
      <c r="NZX108" s="12"/>
      <c r="NZY108" s="12"/>
      <c r="NZZ108" s="12"/>
      <c r="OAA108" s="12"/>
      <c r="OAB108" s="12"/>
      <c r="OAC108" s="12"/>
      <c r="OAD108" s="12"/>
      <c r="OAE108" s="12"/>
      <c r="OAF108" s="12"/>
      <c r="OAG108" s="12"/>
      <c r="OAH108" s="12"/>
      <c r="OAI108" s="12"/>
      <c r="OAJ108" s="12"/>
      <c r="OAK108" s="12"/>
      <c r="OAL108" s="12"/>
      <c r="OAM108" s="12"/>
      <c r="OAN108" s="12"/>
      <c r="OAO108" s="12"/>
      <c r="OAP108" s="12"/>
      <c r="OAQ108" s="12"/>
      <c r="OAR108" s="12"/>
      <c r="OAS108" s="12"/>
      <c r="OAT108" s="12"/>
      <c r="OAU108" s="12"/>
      <c r="OAV108" s="12"/>
      <c r="OAW108" s="12"/>
      <c r="OAX108" s="12"/>
      <c r="OAY108" s="12"/>
      <c r="OAZ108" s="12"/>
      <c r="OBA108" s="12"/>
      <c r="OBB108" s="12"/>
      <c r="OBC108" s="12"/>
      <c r="OBD108" s="12"/>
      <c r="OBE108" s="12"/>
      <c r="OBF108" s="12"/>
      <c r="OBG108" s="12"/>
      <c r="OBH108" s="12"/>
      <c r="OBI108" s="12"/>
      <c r="OBJ108" s="12"/>
      <c r="OBK108" s="12"/>
      <c r="OBL108" s="12"/>
      <c r="OBM108" s="12"/>
      <c r="OBN108" s="12"/>
      <c r="OBO108" s="12"/>
      <c r="OBP108" s="12"/>
      <c r="OBQ108" s="12"/>
      <c r="OBR108" s="12"/>
      <c r="OBS108" s="12"/>
      <c r="OBT108" s="12"/>
      <c r="OBU108" s="12"/>
      <c r="OBV108" s="12"/>
      <c r="OBW108" s="12"/>
      <c r="OBX108" s="12"/>
      <c r="OBY108" s="12"/>
      <c r="OBZ108" s="12"/>
      <c r="OCA108" s="12"/>
      <c r="OCB108" s="12"/>
      <c r="OCC108" s="12"/>
      <c r="OCD108" s="12"/>
      <c r="OCE108" s="12"/>
      <c r="OCF108" s="12"/>
      <c r="OCG108" s="12"/>
      <c r="OCH108" s="12"/>
      <c r="OCI108" s="12"/>
      <c r="OCJ108" s="12"/>
      <c r="OCK108" s="12"/>
      <c r="OCL108" s="12"/>
      <c r="OCM108" s="12"/>
      <c r="OCN108" s="12"/>
      <c r="OCO108" s="12"/>
      <c r="OCP108" s="12"/>
      <c r="OCQ108" s="12"/>
      <c r="OCR108" s="12"/>
      <c r="OCS108" s="12"/>
      <c r="OCT108" s="12"/>
      <c r="OCU108" s="12"/>
      <c r="OCV108" s="12"/>
      <c r="OCW108" s="12"/>
      <c r="OCX108" s="12"/>
      <c r="OCY108" s="12"/>
      <c r="OCZ108" s="12"/>
      <c r="ODA108" s="12"/>
      <c r="ODB108" s="12"/>
      <c r="ODC108" s="12"/>
      <c r="ODD108" s="12"/>
      <c r="ODE108" s="12"/>
      <c r="ODF108" s="12"/>
      <c r="ODG108" s="12"/>
      <c r="ODH108" s="12"/>
      <c r="ODI108" s="12"/>
      <c r="ODJ108" s="12"/>
      <c r="ODK108" s="12"/>
      <c r="ODL108" s="12"/>
      <c r="ODM108" s="12"/>
      <c r="ODN108" s="12"/>
      <c r="ODO108" s="12"/>
      <c r="ODP108" s="12"/>
      <c r="ODQ108" s="12"/>
      <c r="ODR108" s="12"/>
      <c r="ODS108" s="12"/>
      <c r="ODT108" s="12"/>
      <c r="ODU108" s="12"/>
      <c r="ODV108" s="12"/>
      <c r="ODW108" s="12"/>
      <c r="ODX108" s="12"/>
      <c r="ODY108" s="12"/>
      <c r="ODZ108" s="12"/>
      <c r="OEA108" s="12"/>
      <c r="OEB108" s="12"/>
      <c r="OEC108" s="12"/>
      <c r="OED108" s="12"/>
      <c r="OEE108" s="12"/>
      <c r="OEF108" s="12"/>
      <c r="OEG108" s="12"/>
      <c r="OEH108" s="12"/>
      <c r="OEI108" s="12"/>
      <c r="OEJ108" s="12"/>
      <c r="OEK108" s="12"/>
      <c r="OEL108" s="12"/>
      <c r="OEM108" s="12"/>
      <c r="OEN108" s="12"/>
      <c r="OEO108" s="12"/>
      <c r="OEP108" s="12"/>
      <c r="OEQ108" s="12"/>
      <c r="OER108" s="12"/>
      <c r="OES108" s="12"/>
      <c r="OET108" s="12"/>
      <c r="OEU108" s="12"/>
      <c r="OEV108" s="12"/>
      <c r="OEW108" s="12"/>
      <c r="OEX108" s="12"/>
      <c r="OEY108" s="12"/>
      <c r="OEZ108" s="12"/>
      <c r="OFA108" s="12"/>
      <c r="OFB108" s="12"/>
      <c r="OFC108" s="12"/>
      <c r="OFD108" s="12"/>
      <c r="OFE108" s="12"/>
      <c r="OFF108" s="12"/>
      <c r="OFG108" s="12"/>
      <c r="OFH108" s="12"/>
      <c r="OFI108" s="12"/>
      <c r="OFJ108" s="12"/>
      <c r="OFK108" s="12"/>
      <c r="OFL108" s="12"/>
      <c r="OFM108" s="12"/>
      <c r="OFN108" s="12"/>
      <c r="OFO108" s="12"/>
      <c r="OFP108" s="12"/>
      <c r="OFQ108" s="12"/>
      <c r="OFR108" s="12"/>
      <c r="OFS108" s="12"/>
      <c r="OFT108" s="12"/>
      <c r="OFU108" s="12"/>
      <c r="OFV108" s="12"/>
      <c r="OFW108" s="12"/>
      <c r="OFX108" s="12"/>
      <c r="OFY108" s="12"/>
      <c r="OFZ108" s="12"/>
      <c r="OGA108" s="12"/>
      <c r="OGB108" s="12"/>
      <c r="OGC108" s="12"/>
      <c r="OGD108" s="12"/>
      <c r="OGE108" s="12"/>
      <c r="OGF108" s="12"/>
      <c r="OGG108" s="12"/>
      <c r="OGH108" s="12"/>
      <c r="OGI108" s="12"/>
      <c r="OGJ108" s="12"/>
      <c r="OGK108" s="12"/>
      <c r="OGL108" s="12"/>
      <c r="OGM108" s="12"/>
      <c r="OGN108" s="12"/>
      <c r="OGO108" s="12"/>
      <c r="OGP108" s="12"/>
      <c r="OGQ108" s="12"/>
      <c r="OGR108" s="12"/>
      <c r="OGS108" s="12"/>
      <c r="OGT108" s="12"/>
      <c r="OGU108" s="12"/>
      <c r="OGV108" s="12"/>
      <c r="OGW108" s="12"/>
      <c r="OGX108" s="12"/>
      <c r="OGY108" s="12"/>
      <c r="OGZ108" s="12"/>
      <c r="OHA108" s="12"/>
      <c r="OHB108" s="12"/>
      <c r="OHC108" s="12"/>
      <c r="OHD108" s="12"/>
      <c r="OHE108" s="12"/>
      <c r="OHF108" s="12"/>
      <c r="OHG108" s="12"/>
      <c r="OHH108" s="12"/>
      <c r="OHI108" s="12"/>
      <c r="OHJ108" s="12"/>
      <c r="OHK108" s="12"/>
      <c r="OHL108" s="12"/>
      <c r="OHM108" s="12"/>
      <c r="OHN108" s="12"/>
      <c r="OHO108" s="12"/>
      <c r="OHP108" s="12"/>
      <c r="OHQ108" s="12"/>
      <c r="OHR108" s="12"/>
      <c r="OHS108" s="12"/>
      <c r="OHT108" s="12"/>
      <c r="OHU108" s="12"/>
      <c r="OHV108" s="12"/>
      <c r="OHW108" s="12"/>
      <c r="OHX108" s="12"/>
      <c r="OHY108" s="12"/>
      <c r="OHZ108" s="12"/>
      <c r="OIA108" s="12"/>
      <c r="OIB108" s="12"/>
      <c r="OIC108" s="12"/>
      <c r="OID108" s="12"/>
      <c r="OIE108" s="12"/>
      <c r="OIF108" s="12"/>
      <c r="OIG108" s="12"/>
      <c r="OIH108" s="12"/>
      <c r="OII108" s="12"/>
      <c r="OIJ108" s="12"/>
      <c r="OIK108" s="12"/>
      <c r="OIL108" s="12"/>
      <c r="OIM108" s="12"/>
      <c r="OIN108" s="12"/>
      <c r="OIO108" s="12"/>
      <c r="OIP108" s="12"/>
      <c r="OIQ108" s="12"/>
      <c r="OIR108" s="12"/>
      <c r="OIS108" s="12"/>
      <c r="OIT108" s="12"/>
      <c r="OIU108" s="12"/>
      <c r="OIV108" s="12"/>
      <c r="OIW108" s="12"/>
      <c r="OIX108" s="12"/>
      <c r="OIY108" s="12"/>
      <c r="OIZ108" s="12"/>
      <c r="OJA108" s="12"/>
      <c r="OJB108" s="12"/>
      <c r="OJC108" s="12"/>
      <c r="OJD108" s="12"/>
      <c r="OJE108" s="12"/>
      <c r="OJF108" s="12"/>
      <c r="OJG108" s="12"/>
      <c r="OJH108" s="12"/>
      <c r="OJI108" s="12"/>
      <c r="OJJ108" s="12"/>
      <c r="OJK108" s="12"/>
      <c r="OJL108" s="12"/>
      <c r="OJM108" s="12"/>
      <c r="OJN108" s="12"/>
      <c r="OJO108" s="12"/>
      <c r="OJP108" s="12"/>
      <c r="OJQ108" s="12"/>
      <c r="OJR108" s="12"/>
      <c r="OJS108" s="12"/>
      <c r="OJT108" s="12"/>
      <c r="OJU108" s="12"/>
      <c r="OJV108" s="12"/>
      <c r="OJW108" s="12"/>
      <c r="OJX108" s="12"/>
      <c r="OJY108" s="12"/>
      <c r="OJZ108" s="12"/>
      <c r="OKA108" s="12"/>
      <c r="OKB108" s="12"/>
      <c r="OKC108" s="12"/>
      <c r="OKD108" s="12"/>
      <c r="OKE108" s="12"/>
      <c r="OKF108" s="12"/>
      <c r="OKG108" s="12"/>
      <c r="OKH108" s="12"/>
      <c r="OKI108" s="12"/>
      <c r="OKJ108" s="12"/>
      <c r="OKK108" s="12"/>
      <c r="OKL108" s="12"/>
      <c r="OKM108" s="12"/>
      <c r="OKN108" s="12"/>
      <c r="OKO108" s="12"/>
      <c r="OKP108" s="12"/>
      <c r="OKQ108" s="12"/>
      <c r="OKR108" s="12"/>
      <c r="OKS108" s="12"/>
      <c r="OKT108" s="12"/>
      <c r="OKU108" s="12"/>
      <c r="OKV108" s="12"/>
      <c r="OKW108" s="12"/>
      <c r="OKX108" s="12"/>
      <c r="OKY108" s="12"/>
      <c r="OKZ108" s="12"/>
      <c r="OLA108" s="12"/>
      <c r="OLB108" s="12"/>
      <c r="OLC108" s="12"/>
      <c r="OLD108" s="12"/>
      <c r="OLE108" s="12"/>
      <c r="OLF108" s="12"/>
      <c r="OLG108" s="12"/>
      <c r="OLH108" s="12"/>
      <c r="OLI108" s="12"/>
      <c r="OLJ108" s="12"/>
      <c r="OLK108" s="12"/>
      <c r="OLL108" s="12"/>
      <c r="OLM108" s="12"/>
      <c r="OLN108" s="12"/>
      <c r="OLO108" s="12"/>
      <c r="OLP108" s="12"/>
      <c r="OLQ108" s="12"/>
      <c r="OLR108" s="12"/>
      <c r="OLS108" s="12"/>
      <c r="OLT108" s="12"/>
      <c r="OLU108" s="12"/>
      <c r="OLV108" s="12"/>
      <c r="OLW108" s="12"/>
      <c r="OLX108" s="12"/>
      <c r="OLY108" s="12"/>
      <c r="OLZ108" s="12"/>
      <c r="OMA108" s="12"/>
      <c r="OMB108" s="12"/>
      <c r="OMC108" s="12"/>
      <c r="OMD108" s="12"/>
      <c r="OME108" s="12"/>
      <c r="OMF108" s="12"/>
      <c r="OMG108" s="12"/>
      <c r="OMH108" s="12"/>
      <c r="OMI108" s="12"/>
      <c r="OMJ108" s="12"/>
      <c r="OMK108" s="12"/>
      <c r="OML108" s="12"/>
      <c r="OMM108" s="12"/>
      <c r="OMN108" s="12"/>
      <c r="OMO108" s="12"/>
      <c r="OMP108" s="12"/>
      <c r="OMQ108" s="12"/>
      <c r="OMR108" s="12"/>
      <c r="OMS108" s="12"/>
      <c r="OMT108" s="12"/>
      <c r="OMU108" s="12"/>
      <c r="OMV108" s="12"/>
      <c r="OMW108" s="12"/>
      <c r="OMX108" s="12"/>
      <c r="OMY108" s="12"/>
      <c r="OMZ108" s="12"/>
      <c r="ONA108" s="12"/>
      <c r="ONB108" s="12"/>
      <c r="ONC108" s="12"/>
      <c r="OND108" s="12"/>
      <c r="ONE108" s="12"/>
      <c r="ONF108" s="12"/>
      <c r="ONG108" s="12"/>
      <c r="ONH108" s="12"/>
      <c r="ONI108" s="12"/>
      <c r="ONJ108" s="12"/>
      <c r="ONK108" s="12"/>
      <c r="ONL108" s="12"/>
      <c r="ONM108" s="12"/>
      <c r="ONN108" s="12"/>
      <c r="ONO108" s="12"/>
      <c r="ONP108" s="12"/>
      <c r="ONQ108" s="12"/>
      <c r="ONR108" s="12"/>
      <c r="ONS108" s="12"/>
      <c r="ONT108" s="12"/>
      <c r="ONU108" s="12"/>
      <c r="ONV108" s="12"/>
      <c r="ONW108" s="12"/>
      <c r="ONX108" s="12"/>
      <c r="ONY108" s="12"/>
      <c r="ONZ108" s="12"/>
      <c r="OOA108" s="12"/>
      <c r="OOB108" s="12"/>
      <c r="OOC108" s="12"/>
      <c r="OOD108" s="12"/>
      <c r="OOE108" s="12"/>
      <c r="OOF108" s="12"/>
      <c r="OOG108" s="12"/>
      <c r="OOH108" s="12"/>
      <c r="OOI108" s="12"/>
      <c r="OOJ108" s="12"/>
      <c r="OOK108" s="12"/>
      <c r="OOL108" s="12"/>
      <c r="OOM108" s="12"/>
      <c r="OON108" s="12"/>
      <c r="OOO108" s="12"/>
      <c r="OOP108" s="12"/>
      <c r="OOQ108" s="12"/>
      <c r="OOR108" s="12"/>
      <c r="OOS108" s="12"/>
      <c r="OOT108" s="12"/>
      <c r="OOU108" s="12"/>
      <c r="OOV108" s="12"/>
      <c r="OOW108" s="12"/>
      <c r="OOX108" s="12"/>
      <c r="OOY108" s="12"/>
      <c r="OOZ108" s="12"/>
      <c r="OPA108" s="12"/>
      <c r="OPB108" s="12"/>
      <c r="OPC108" s="12"/>
      <c r="OPD108" s="12"/>
      <c r="OPE108" s="12"/>
      <c r="OPF108" s="12"/>
      <c r="OPG108" s="12"/>
      <c r="OPH108" s="12"/>
      <c r="OPI108" s="12"/>
      <c r="OPJ108" s="12"/>
      <c r="OPK108" s="12"/>
      <c r="OPL108" s="12"/>
      <c r="OPM108" s="12"/>
      <c r="OPN108" s="12"/>
      <c r="OPO108" s="12"/>
      <c r="OPP108" s="12"/>
      <c r="OPQ108" s="12"/>
      <c r="OPR108" s="12"/>
      <c r="OPS108" s="12"/>
      <c r="OPT108" s="12"/>
      <c r="OPU108" s="12"/>
      <c r="OPV108" s="12"/>
      <c r="OPW108" s="12"/>
      <c r="OPX108" s="12"/>
      <c r="OPY108" s="12"/>
      <c r="OPZ108" s="12"/>
      <c r="OQA108" s="12"/>
      <c r="OQB108" s="12"/>
      <c r="OQC108" s="12"/>
      <c r="OQD108" s="12"/>
      <c r="OQE108" s="12"/>
      <c r="OQF108" s="12"/>
      <c r="OQG108" s="12"/>
      <c r="OQH108" s="12"/>
      <c r="OQI108" s="12"/>
      <c r="OQJ108" s="12"/>
      <c r="OQK108" s="12"/>
      <c r="OQL108" s="12"/>
      <c r="OQM108" s="12"/>
      <c r="OQN108" s="12"/>
      <c r="OQO108" s="12"/>
      <c r="OQP108" s="12"/>
      <c r="OQQ108" s="12"/>
      <c r="OQR108" s="12"/>
      <c r="OQS108" s="12"/>
      <c r="OQT108" s="12"/>
      <c r="OQU108" s="12"/>
      <c r="OQV108" s="12"/>
      <c r="OQW108" s="12"/>
      <c r="OQX108" s="12"/>
      <c r="OQY108" s="12"/>
      <c r="OQZ108" s="12"/>
      <c r="ORA108" s="12"/>
      <c r="ORB108" s="12"/>
      <c r="ORC108" s="12"/>
      <c r="ORD108" s="12"/>
      <c r="ORE108" s="12"/>
      <c r="ORF108" s="12"/>
      <c r="ORG108" s="12"/>
      <c r="ORH108" s="12"/>
      <c r="ORI108" s="12"/>
      <c r="ORJ108" s="12"/>
      <c r="ORK108" s="12"/>
      <c r="ORL108" s="12"/>
      <c r="ORM108" s="12"/>
      <c r="ORN108" s="12"/>
      <c r="ORO108" s="12"/>
      <c r="ORP108" s="12"/>
      <c r="ORQ108" s="12"/>
      <c r="ORR108" s="12"/>
      <c r="ORS108" s="12"/>
      <c r="ORT108" s="12"/>
      <c r="ORU108" s="12"/>
      <c r="ORV108" s="12"/>
      <c r="ORW108" s="12"/>
      <c r="ORX108" s="12"/>
      <c r="ORY108" s="12"/>
      <c r="ORZ108" s="12"/>
      <c r="OSA108" s="12"/>
      <c r="OSB108" s="12"/>
      <c r="OSC108" s="12"/>
      <c r="OSD108" s="12"/>
      <c r="OSE108" s="12"/>
      <c r="OSF108" s="12"/>
      <c r="OSG108" s="12"/>
      <c r="OSH108" s="12"/>
      <c r="OSI108" s="12"/>
      <c r="OSJ108" s="12"/>
      <c r="OSK108" s="12"/>
      <c r="OSL108" s="12"/>
      <c r="OSM108" s="12"/>
      <c r="OSN108" s="12"/>
      <c r="OSO108" s="12"/>
      <c r="OSP108" s="12"/>
      <c r="OSQ108" s="12"/>
      <c r="OSR108" s="12"/>
      <c r="OSS108" s="12"/>
      <c r="OST108" s="12"/>
      <c r="OSU108" s="12"/>
      <c r="OSV108" s="12"/>
      <c r="OSW108" s="12"/>
      <c r="OSX108" s="12"/>
      <c r="OSY108" s="12"/>
      <c r="OSZ108" s="12"/>
      <c r="OTA108" s="12"/>
      <c r="OTB108" s="12"/>
      <c r="OTC108" s="12"/>
      <c r="OTD108" s="12"/>
      <c r="OTE108" s="12"/>
      <c r="OTF108" s="12"/>
      <c r="OTG108" s="12"/>
      <c r="OTH108" s="12"/>
      <c r="OTI108" s="12"/>
      <c r="OTJ108" s="12"/>
      <c r="OTK108" s="12"/>
      <c r="OTL108" s="12"/>
      <c r="OTM108" s="12"/>
      <c r="OTN108" s="12"/>
      <c r="OTO108" s="12"/>
      <c r="OTP108" s="12"/>
      <c r="OTQ108" s="12"/>
      <c r="OTR108" s="12"/>
      <c r="OTS108" s="12"/>
      <c r="OTT108" s="12"/>
      <c r="OTU108" s="12"/>
      <c r="OTV108" s="12"/>
      <c r="OTW108" s="12"/>
      <c r="OTX108" s="12"/>
      <c r="OTY108" s="12"/>
      <c r="OTZ108" s="12"/>
      <c r="OUA108" s="12"/>
      <c r="OUB108" s="12"/>
      <c r="OUC108" s="12"/>
      <c r="OUD108" s="12"/>
      <c r="OUE108" s="12"/>
      <c r="OUF108" s="12"/>
      <c r="OUG108" s="12"/>
      <c r="OUH108" s="12"/>
      <c r="OUI108" s="12"/>
      <c r="OUJ108" s="12"/>
      <c r="OUK108" s="12"/>
      <c r="OUL108" s="12"/>
      <c r="OUM108" s="12"/>
      <c r="OUN108" s="12"/>
      <c r="OUO108" s="12"/>
      <c r="OUP108" s="12"/>
      <c r="OUQ108" s="12"/>
      <c r="OUR108" s="12"/>
      <c r="OUS108" s="12"/>
      <c r="OUT108" s="12"/>
      <c r="OUU108" s="12"/>
      <c r="OUV108" s="12"/>
      <c r="OUW108" s="12"/>
      <c r="OUX108" s="12"/>
      <c r="OUY108" s="12"/>
      <c r="OUZ108" s="12"/>
      <c r="OVA108" s="12"/>
      <c r="OVB108" s="12"/>
      <c r="OVC108" s="12"/>
      <c r="OVD108" s="12"/>
      <c r="OVE108" s="12"/>
      <c r="OVF108" s="12"/>
      <c r="OVG108" s="12"/>
      <c r="OVH108" s="12"/>
      <c r="OVI108" s="12"/>
      <c r="OVJ108" s="12"/>
      <c r="OVK108" s="12"/>
      <c r="OVL108" s="12"/>
      <c r="OVM108" s="12"/>
      <c r="OVN108" s="12"/>
      <c r="OVO108" s="12"/>
      <c r="OVP108" s="12"/>
      <c r="OVQ108" s="12"/>
      <c r="OVR108" s="12"/>
      <c r="OVS108" s="12"/>
      <c r="OVT108" s="12"/>
      <c r="OVU108" s="12"/>
      <c r="OVV108" s="12"/>
      <c r="OVW108" s="12"/>
      <c r="OVX108" s="12"/>
      <c r="OVY108" s="12"/>
      <c r="OVZ108" s="12"/>
      <c r="OWA108" s="12"/>
      <c r="OWB108" s="12"/>
      <c r="OWC108" s="12"/>
      <c r="OWD108" s="12"/>
      <c r="OWE108" s="12"/>
      <c r="OWF108" s="12"/>
      <c r="OWG108" s="12"/>
      <c r="OWH108" s="12"/>
      <c r="OWI108" s="12"/>
      <c r="OWJ108" s="12"/>
      <c r="OWK108" s="12"/>
      <c r="OWL108" s="12"/>
      <c r="OWM108" s="12"/>
      <c r="OWN108" s="12"/>
      <c r="OWO108" s="12"/>
      <c r="OWP108" s="12"/>
      <c r="OWQ108" s="12"/>
      <c r="OWR108" s="12"/>
      <c r="OWS108" s="12"/>
      <c r="OWT108" s="12"/>
      <c r="OWU108" s="12"/>
      <c r="OWV108" s="12"/>
      <c r="OWW108" s="12"/>
      <c r="OWX108" s="12"/>
      <c r="OWY108" s="12"/>
      <c r="OWZ108" s="12"/>
      <c r="OXA108" s="12"/>
      <c r="OXB108" s="12"/>
      <c r="OXC108" s="12"/>
      <c r="OXD108" s="12"/>
      <c r="OXE108" s="12"/>
      <c r="OXF108" s="12"/>
      <c r="OXG108" s="12"/>
      <c r="OXH108" s="12"/>
      <c r="OXI108" s="12"/>
      <c r="OXJ108" s="12"/>
      <c r="OXK108" s="12"/>
      <c r="OXL108" s="12"/>
      <c r="OXM108" s="12"/>
      <c r="OXN108" s="12"/>
      <c r="OXO108" s="12"/>
      <c r="OXP108" s="12"/>
      <c r="OXQ108" s="12"/>
      <c r="OXR108" s="12"/>
      <c r="OXS108" s="12"/>
      <c r="OXT108" s="12"/>
      <c r="OXU108" s="12"/>
      <c r="OXV108" s="12"/>
      <c r="OXW108" s="12"/>
      <c r="OXX108" s="12"/>
      <c r="OXY108" s="12"/>
      <c r="OXZ108" s="12"/>
      <c r="OYA108" s="12"/>
      <c r="OYB108" s="12"/>
      <c r="OYC108" s="12"/>
      <c r="OYD108" s="12"/>
      <c r="OYE108" s="12"/>
      <c r="OYF108" s="12"/>
      <c r="OYG108" s="12"/>
      <c r="OYH108" s="12"/>
      <c r="OYI108" s="12"/>
      <c r="OYJ108" s="12"/>
      <c r="OYK108" s="12"/>
      <c r="OYL108" s="12"/>
      <c r="OYM108" s="12"/>
      <c r="OYN108" s="12"/>
      <c r="OYO108" s="12"/>
      <c r="OYP108" s="12"/>
      <c r="OYQ108" s="12"/>
      <c r="OYR108" s="12"/>
      <c r="OYS108" s="12"/>
      <c r="OYT108" s="12"/>
      <c r="OYU108" s="12"/>
      <c r="OYV108" s="12"/>
      <c r="OYW108" s="12"/>
      <c r="OYX108" s="12"/>
      <c r="OYY108" s="12"/>
      <c r="OYZ108" s="12"/>
      <c r="OZA108" s="12"/>
      <c r="OZB108" s="12"/>
      <c r="OZC108" s="12"/>
      <c r="OZD108" s="12"/>
      <c r="OZE108" s="12"/>
      <c r="OZF108" s="12"/>
      <c r="OZG108" s="12"/>
      <c r="OZH108" s="12"/>
      <c r="OZI108" s="12"/>
      <c r="OZJ108" s="12"/>
      <c r="OZK108" s="12"/>
      <c r="OZL108" s="12"/>
      <c r="OZM108" s="12"/>
      <c r="OZN108" s="12"/>
      <c r="OZO108" s="12"/>
      <c r="OZP108" s="12"/>
      <c r="OZQ108" s="12"/>
      <c r="OZR108" s="12"/>
      <c r="OZS108" s="12"/>
      <c r="OZT108" s="12"/>
      <c r="OZU108" s="12"/>
      <c r="OZV108" s="12"/>
      <c r="OZW108" s="12"/>
      <c r="OZX108" s="12"/>
      <c r="OZY108" s="12"/>
      <c r="OZZ108" s="12"/>
      <c r="PAA108" s="12"/>
      <c r="PAB108" s="12"/>
      <c r="PAC108" s="12"/>
      <c r="PAD108" s="12"/>
      <c r="PAE108" s="12"/>
      <c r="PAF108" s="12"/>
      <c r="PAG108" s="12"/>
      <c r="PAH108" s="12"/>
      <c r="PAI108" s="12"/>
      <c r="PAJ108" s="12"/>
      <c r="PAK108" s="12"/>
      <c r="PAL108" s="12"/>
      <c r="PAM108" s="12"/>
      <c r="PAN108" s="12"/>
      <c r="PAO108" s="12"/>
      <c r="PAP108" s="12"/>
      <c r="PAQ108" s="12"/>
      <c r="PAR108" s="12"/>
      <c r="PAS108" s="12"/>
      <c r="PAT108" s="12"/>
      <c r="PAU108" s="12"/>
      <c r="PAV108" s="12"/>
      <c r="PAW108" s="12"/>
      <c r="PAX108" s="12"/>
      <c r="PAY108" s="12"/>
      <c r="PAZ108" s="12"/>
      <c r="PBA108" s="12"/>
      <c r="PBB108" s="12"/>
      <c r="PBC108" s="12"/>
      <c r="PBD108" s="12"/>
      <c r="PBE108" s="12"/>
      <c r="PBF108" s="12"/>
      <c r="PBG108" s="12"/>
      <c r="PBH108" s="12"/>
      <c r="PBI108" s="12"/>
      <c r="PBJ108" s="12"/>
      <c r="PBK108" s="12"/>
      <c r="PBL108" s="12"/>
      <c r="PBM108" s="12"/>
      <c r="PBN108" s="12"/>
      <c r="PBO108" s="12"/>
      <c r="PBP108" s="12"/>
      <c r="PBQ108" s="12"/>
      <c r="PBR108" s="12"/>
      <c r="PBS108" s="12"/>
      <c r="PBT108" s="12"/>
      <c r="PBU108" s="12"/>
      <c r="PBV108" s="12"/>
      <c r="PBW108" s="12"/>
      <c r="PBX108" s="12"/>
      <c r="PBY108" s="12"/>
      <c r="PBZ108" s="12"/>
      <c r="PCA108" s="12"/>
      <c r="PCB108" s="12"/>
      <c r="PCC108" s="12"/>
      <c r="PCD108" s="12"/>
      <c r="PCE108" s="12"/>
      <c r="PCF108" s="12"/>
      <c r="PCG108" s="12"/>
      <c r="PCH108" s="12"/>
      <c r="PCI108" s="12"/>
      <c r="PCJ108" s="12"/>
      <c r="PCK108" s="12"/>
      <c r="PCL108" s="12"/>
      <c r="PCM108" s="12"/>
      <c r="PCN108" s="12"/>
      <c r="PCO108" s="12"/>
      <c r="PCP108" s="12"/>
      <c r="PCQ108" s="12"/>
      <c r="PCR108" s="12"/>
      <c r="PCS108" s="12"/>
      <c r="PCT108" s="12"/>
      <c r="PCU108" s="12"/>
      <c r="PCV108" s="12"/>
      <c r="PCW108" s="12"/>
      <c r="PCX108" s="12"/>
      <c r="PCY108" s="12"/>
      <c r="PCZ108" s="12"/>
      <c r="PDA108" s="12"/>
      <c r="PDB108" s="12"/>
      <c r="PDC108" s="12"/>
      <c r="PDD108" s="12"/>
      <c r="PDE108" s="12"/>
      <c r="PDF108" s="12"/>
      <c r="PDG108" s="12"/>
      <c r="PDH108" s="12"/>
      <c r="PDI108" s="12"/>
      <c r="PDJ108" s="12"/>
      <c r="PDK108" s="12"/>
      <c r="PDL108" s="12"/>
      <c r="PDM108" s="12"/>
      <c r="PDN108" s="12"/>
      <c r="PDO108" s="12"/>
      <c r="PDP108" s="12"/>
      <c r="PDQ108" s="12"/>
      <c r="PDR108" s="12"/>
      <c r="PDS108" s="12"/>
      <c r="PDT108" s="12"/>
      <c r="PDU108" s="12"/>
      <c r="PDV108" s="12"/>
      <c r="PDW108" s="12"/>
      <c r="PDX108" s="12"/>
      <c r="PDY108" s="12"/>
      <c r="PDZ108" s="12"/>
      <c r="PEA108" s="12"/>
      <c r="PEB108" s="12"/>
      <c r="PEC108" s="12"/>
      <c r="PED108" s="12"/>
      <c r="PEE108" s="12"/>
      <c r="PEF108" s="12"/>
      <c r="PEG108" s="12"/>
      <c r="PEH108" s="12"/>
      <c r="PEI108" s="12"/>
      <c r="PEJ108" s="12"/>
      <c r="PEK108" s="12"/>
      <c r="PEL108" s="12"/>
      <c r="PEM108" s="12"/>
      <c r="PEN108" s="12"/>
      <c r="PEO108" s="12"/>
      <c r="PEP108" s="12"/>
      <c r="PEQ108" s="12"/>
      <c r="PER108" s="12"/>
      <c r="PES108" s="12"/>
      <c r="PET108" s="12"/>
      <c r="PEU108" s="12"/>
      <c r="PEV108" s="12"/>
      <c r="PEW108" s="12"/>
      <c r="PEX108" s="12"/>
      <c r="PEY108" s="12"/>
      <c r="PEZ108" s="12"/>
      <c r="PFA108" s="12"/>
      <c r="PFB108" s="12"/>
      <c r="PFC108" s="12"/>
      <c r="PFD108" s="12"/>
      <c r="PFE108" s="12"/>
      <c r="PFF108" s="12"/>
      <c r="PFG108" s="12"/>
      <c r="PFH108" s="12"/>
      <c r="PFI108" s="12"/>
      <c r="PFJ108" s="12"/>
      <c r="PFK108" s="12"/>
      <c r="PFL108" s="12"/>
      <c r="PFM108" s="12"/>
      <c r="PFN108" s="12"/>
      <c r="PFO108" s="12"/>
      <c r="PFP108" s="12"/>
      <c r="PFQ108" s="12"/>
      <c r="PFR108" s="12"/>
      <c r="PFS108" s="12"/>
      <c r="PFT108" s="12"/>
      <c r="PFU108" s="12"/>
      <c r="PFV108" s="12"/>
      <c r="PFW108" s="12"/>
      <c r="PFX108" s="12"/>
      <c r="PFY108" s="12"/>
      <c r="PFZ108" s="12"/>
      <c r="PGA108" s="12"/>
      <c r="PGB108" s="12"/>
      <c r="PGC108" s="12"/>
      <c r="PGD108" s="12"/>
      <c r="PGE108" s="12"/>
      <c r="PGF108" s="12"/>
      <c r="PGG108" s="12"/>
      <c r="PGH108" s="12"/>
      <c r="PGI108" s="12"/>
      <c r="PGJ108" s="12"/>
      <c r="PGK108" s="12"/>
      <c r="PGL108" s="12"/>
      <c r="PGM108" s="12"/>
      <c r="PGN108" s="12"/>
      <c r="PGO108" s="12"/>
      <c r="PGP108" s="12"/>
      <c r="PGQ108" s="12"/>
      <c r="PGR108" s="12"/>
      <c r="PGS108" s="12"/>
      <c r="PGT108" s="12"/>
      <c r="PGU108" s="12"/>
      <c r="PGV108" s="12"/>
      <c r="PGW108" s="12"/>
      <c r="PGX108" s="12"/>
      <c r="PGY108" s="12"/>
      <c r="PGZ108" s="12"/>
      <c r="PHA108" s="12"/>
      <c r="PHB108" s="12"/>
      <c r="PHC108" s="12"/>
      <c r="PHD108" s="12"/>
      <c r="PHE108" s="12"/>
      <c r="PHF108" s="12"/>
      <c r="PHG108" s="12"/>
      <c r="PHH108" s="12"/>
      <c r="PHI108" s="12"/>
      <c r="PHJ108" s="12"/>
      <c r="PHK108" s="12"/>
      <c r="PHL108" s="12"/>
      <c r="PHM108" s="12"/>
      <c r="PHN108" s="12"/>
      <c r="PHO108" s="12"/>
      <c r="PHP108" s="12"/>
      <c r="PHQ108" s="12"/>
      <c r="PHR108" s="12"/>
      <c r="PHS108" s="12"/>
      <c r="PHT108" s="12"/>
      <c r="PHU108" s="12"/>
      <c r="PHV108" s="12"/>
      <c r="PHW108" s="12"/>
      <c r="PHX108" s="12"/>
      <c r="PHY108" s="12"/>
      <c r="PHZ108" s="12"/>
      <c r="PIA108" s="12"/>
      <c r="PIB108" s="12"/>
      <c r="PIC108" s="12"/>
      <c r="PID108" s="12"/>
      <c r="PIE108" s="12"/>
      <c r="PIF108" s="12"/>
      <c r="PIG108" s="12"/>
      <c r="PIH108" s="12"/>
      <c r="PII108" s="12"/>
      <c r="PIJ108" s="12"/>
      <c r="PIK108" s="12"/>
      <c r="PIL108" s="12"/>
      <c r="PIM108" s="12"/>
      <c r="PIN108" s="12"/>
      <c r="PIO108" s="12"/>
      <c r="PIP108" s="12"/>
      <c r="PIQ108" s="12"/>
      <c r="PIR108" s="12"/>
      <c r="PIS108" s="12"/>
      <c r="PIT108" s="12"/>
      <c r="PIU108" s="12"/>
      <c r="PIV108" s="12"/>
      <c r="PIW108" s="12"/>
      <c r="PIX108" s="12"/>
      <c r="PIY108" s="12"/>
      <c r="PIZ108" s="12"/>
      <c r="PJA108" s="12"/>
      <c r="PJB108" s="12"/>
      <c r="PJC108" s="12"/>
      <c r="PJD108" s="12"/>
      <c r="PJE108" s="12"/>
      <c r="PJF108" s="12"/>
      <c r="PJG108" s="12"/>
      <c r="PJH108" s="12"/>
      <c r="PJI108" s="12"/>
      <c r="PJJ108" s="12"/>
      <c r="PJK108" s="12"/>
      <c r="PJL108" s="12"/>
      <c r="PJM108" s="12"/>
      <c r="PJN108" s="12"/>
      <c r="PJO108" s="12"/>
      <c r="PJP108" s="12"/>
      <c r="PJQ108" s="12"/>
      <c r="PJR108" s="12"/>
      <c r="PJS108" s="12"/>
      <c r="PJT108" s="12"/>
      <c r="PJU108" s="12"/>
      <c r="PJV108" s="12"/>
      <c r="PJW108" s="12"/>
      <c r="PJX108" s="12"/>
      <c r="PJY108" s="12"/>
      <c r="PJZ108" s="12"/>
      <c r="PKA108" s="12"/>
      <c r="PKB108" s="12"/>
      <c r="PKC108" s="12"/>
      <c r="PKD108" s="12"/>
      <c r="PKE108" s="12"/>
      <c r="PKF108" s="12"/>
      <c r="PKG108" s="12"/>
      <c r="PKH108" s="12"/>
      <c r="PKI108" s="12"/>
      <c r="PKJ108" s="12"/>
      <c r="PKK108" s="12"/>
      <c r="PKL108" s="12"/>
      <c r="PKM108" s="12"/>
      <c r="PKN108" s="12"/>
      <c r="PKO108" s="12"/>
      <c r="PKP108" s="12"/>
      <c r="PKQ108" s="12"/>
      <c r="PKR108" s="12"/>
      <c r="PKS108" s="12"/>
      <c r="PKT108" s="12"/>
      <c r="PKU108" s="12"/>
      <c r="PKV108" s="12"/>
      <c r="PKW108" s="12"/>
      <c r="PKX108" s="12"/>
      <c r="PKY108" s="12"/>
      <c r="PKZ108" s="12"/>
      <c r="PLA108" s="12"/>
      <c r="PLB108" s="12"/>
      <c r="PLC108" s="12"/>
      <c r="PLD108" s="12"/>
      <c r="PLE108" s="12"/>
      <c r="PLF108" s="12"/>
      <c r="PLG108" s="12"/>
      <c r="PLH108" s="12"/>
      <c r="PLI108" s="12"/>
      <c r="PLJ108" s="12"/>
      <c r="PLK108" s="12"/>
      <c r="PLL108" s="12"/>
      <c r="PLM108" s="12"/>
      <c r="PLN108" s="12"/>
      <c r="PLO108" s="12"/>
      <c r="PLP108" s="12"/>
      <c r="PLQ108" s="12"/>
      <c r="PLR108" s="12"/>
      <c r="PLS108" s="12"/>
      <c r="PLT108" s="12"/>
      <c r="PLU108" s="12"/>
      <c r="PLV108" s="12"/>
      <c r="PLW108" s="12"/>
      <c r="PLX108" s="12"/>
      <c r="PLY108" s="12"/>
      <c r="PLZ108" s="12"/>
      <c r="PMA108" s="12"/>
      <c r="PMB108" s="12"/>
      <c r="PMC108" s="12"/>
      <c r="PMD108" s="12"/>
      <c r="PME108" s="12"/>
      <c r="PMF108" s="12"/>
      <c r="PMG108" s="12"/>
      <c r="PMH108" s="12"/>
      <c r="PMI108" s="12"/>
      <c r="PMJ108" s="12"/>
      <c r="PMK108" s="12"/>
      <c r="PML108" s="12"/>
      <c r="PMM108" s="12"/>
      <c r="PMN108" s="12"/>
      <c r="PMO108" s="12"/>
      <c r="PMP108" s="12"/>
      <c r="PMQ108" s="12"/>
      <c r="PMR108" s="12"/>
      <c r="PMS108" s="12"/>
      <c r="PMT108" s="12"/>
      <c r="PMU108" s="12"/>
      <c r="PMV108" s="12"/>
      <c r="PMW108" s="12"/>
      <c r="PMX108" s="12"/>
      <c r="PMY108" s="12"/>
      <c r="PMZ108" s="12"/>
      <c r="PNA108" s="12"/>
      <c r="PNB108" s="12"/>
      <c r="PNC108" s="12"/>
      <c r="PND108" s="12"/>
      <c r="PNE108" s="12"/>
      <c r="PNF108" s="12"/>
      <c r="PNG108" s="12"/>
      <c r="PNH108" s="12"/>
      <c r="PNI108" s="12"/>
      <c r="PNJ108" s="12"/>
      <c r="PNK108" s="12"/>
      <c r="PNL108" s="12"/>
      <c r="PNM108" s="12"/>
      <c r="PNN108" s="12"/>
      <c r="PNO108" s="12"/>
      <c r="PNP108" s="12"/>
      <c r="PNQ108" s="12"/>
      <c r="PNR108" s="12"/>
      <c r="PNS108" s="12"/>
      <c r="PNT108" s="12"/>
      <c r="PNU108" s="12"/>
      <c r="PNV108" s="12"/>
      <c r="PNW108" s="12"/>
      <c r="PNX108" s="12"/>
      <c r="PNY108" s="12"/>
      <c r="PNZ108" s="12"/>
      <c r="POA108" s="12"/>
      <c r="POB108" s="12"/>
      <c r="POC108" s="12"/>
      <c r="POD108" s="12"/>
      <c r="POE108" s="12"/>
      <c r="POF108" s="12"/>
      <c r="POG108" s="12"/>
      <c r="POH108" s="12"/>
      <c r="POI108" s="12"/>
      <c r="POJ108" s="12"/>
      <c r="POK108" s="12"/>
      <c r="POL108" s="12"/>
      <c r="POM108" s="12"/>
      <c r="PON108" s="12"/>
      <c r="POO108" s="12"/>
      <c r="POP108" s="12"/>
      <c r="POQ108" s="12"/>
      <c r="POR108" s="12"/>
      <c r="POS108" s="12"/>
      <c r="POT108" s="12"/>
      <c r="POU108" s="12"/>
      <c r="POV108" s="12"/>
      <c r="POW108" s="12"/>
      <c r="POX108" s="12"/>
      <c r="POY108" s="12"/>
      <c r="POZ108" s="12"/>
      <c r="PPA108" s="12"/>
      <c r="PPB108" s="12"/>
      <c r="PPC108" s="12"/>
      <c r="PPD108" s="12"/>
      <c r="PPE108" s="12"/>
      <c r="PPF108" s="12"/>
      <c r="PPG108" s="12"/>
      <c r="PPH108" s="12"/>
      <c r="PPI108" s="12"/>
      <c r="PPJ108" s="12"/>
      <c r="PPK108" s="12"/>
      <c r="PPL108" s="12"/>
      <c r="PPM108" s="12"/>
      <c r="PPN108" s="12"/>
      <c r="PPO108" s="12"/>
      <c r="PPP108" s="12"/>
      <c r="PPQ108" s="12"/>
      <c r="PPR108" s="12"/>
      <c r="PPS108" s="12"/>
      <c r="PPT108" s="12"/>
      <c r="PPU108" s="12"/>
      <c r="PPV108" s="12"/>
      <c r="PPW108" s="12"/>
      <c r="PPX108" s="12"/>
      <c r="PPY108" s="12"/>
      <c r="PPZ108" s="12"/>
      <c r="PQA108" s="12"/>
      <c r="PQB108" s="12"/>
      <c r="PQC108" s="12"/>
      <c r="PQD108" s="12"/>
      <c r="PQE108" s="12"/>
      <c r="PQF108" s="12"/>
      <c r="PQG108" s="12"/>
      <c r="PQH108" s="12"/>
      <c r="PQI108" s="12"/>
      <c r="PQJ108" s="12"/>
      <c r="PQK108" s="12"/>
      <c r="PQL108" s="12"/>
      <c r="PQM108" s="12"/>
      <c r="PQN108" s="12"/>
      <c r="PQO108" s="12"/>
      <c r="PQP108" s="12"/>
      <c r="PQQ108" s="12"/>
      <c r="PQR108" s="12"/>
      <c r="PQS108" s="12"/>
      <c r="PQT108" s="12"/>
      <c r="PQU108" s="12"/>
      <c r="PQV108" s="12"/>
      <c r="PQW108" s="12"/>
      <c r="PQX108" s="12"/>
      <c r="PQY108" s="12"/>
      <c r="PQZ108" s="12"/>
      <c r="PRA108" s="12"/>
      <c r="PRB108" s="12"/>
      <c r="PRC108" s="12"/>
      <c r="PRD108" s="12"/>
      <c r="PRE108" s="12"/>
      <c r="PRF108" s="12"/>
      <c r="PRG108" s="12"/>
      <c r="PRH108" s="12"/>
      <c r="PRI108" s="12"/>
      <c r="PRJ108" s="12"/>
      <c r="PRK108" s="12"/>
      <c r="PRL108" s="12"/>
      <c r="PRM108" s="12"/>
      <c r="PRN108" s="12"/>
      <c r="PRO108" s="12"/>
      <c r="PRP108" s="12"/>
      <c r="PRQ108" s="12"/>
      <c r="PRR108" s="12"/>
      <c r="PRS108" s="12"/>
      <c r="PRT108" s="12"/>
      <c r="PRU108" s="12"/>
      <c r="PRV108" s="12"/>
      <c r="PRW108" s="12"/>
      <c r="PRX108" s="12"/>
      <c r="PRY108" s="12"/>
      <c r="PRZ108" s="12"/>
      <c r="PSA108" s="12"/>
      <c r="PSB108" s="12"/>
      <c r="PSC108" s="12"/>
      <c r="PSD108" s="12"/>
      <c r="PSE108" s="12"/>
      <c r="PSF108" s="12"/>
      <c r="PSG108" s="12"/>
      <c r="PSH108" s="12"/>
      <c r="PSI108" s="12"/>
      <c r="PSJ108" s="12"/>
      <c r="PSK108" s="12"/>
      <c r="PSL108" s="12"/>
      <c r="PSM108" s="12"/>
      <c r="PSN108" s="12"/>
      <c r="PSO108" s="12"/>
      <c r="PSP108" s="12"/>
      <c r="PSQ108" s="12"/>
      <c r="PSR108" s="12"/>
      <c r="PSS108" s="12"/>
      <c r="PST108" s="12"/>
      <c r="PSU108" s="12"/>
      <c r="PSV108" s="12"/>
      <c r="PSW108" s="12"/>
      <c r="PSX108" s="12"/>
      <c r="PSY108" s="12"/>
      <c r="PSZ108" s="12"/>
      <c r="PTA108" s="12"/>
      <c r="PTB108" s="12"/>
      <c r="PTC108" s="12"/>
      <c r="PTD108" s="12"/>
      <c r="PTE108" s="12"/>
      <c r="PTF108" s="12"/>
      <c r="PTG108" s="12"/>
      <c r="PTH108" s="12"/>
      <c r="PTI108" s="12"/>
      <c r="PTJ108" s="12"/>
      <c r="PTK108" s="12"/>
      <c r="PTL108" s="12"/>
      <c r="PTM108" s="12"/>
      <c r="PTN108" s="12"/>
      <c r="PTO108" s="12"/>
      <c r="PTP108" s="12"/>
      <c r="PTQ108" s="12"/>
      <c r="PTR108" s="12"/>
      <c r="PTS108" s="12"/>
      <c r="PTT108" s="12"/>
      <c r="PTU108" s="12"/>
      <c r="PTV108" s="12"/>
      <c r="PTW108" s="12"/>
      <c r="PTX108" s="12"/>
      <c r="PTY108" s="12"/>
      <c r="PTZ108" s="12"/>
      <c r="PUA108" s="12"/>
      <c r="PUB108" s="12"/>
      <c r="PUC108" s="12"/>
      <c r="PUD108" s="12"/>
      <c r="PUE108" s="12"/>
      <c r="PUF108" s="12"/>
      <c r="PUG108" s="12"/>
      <c r="PUH108" s="12"/>
      <c r="PUI108" s="12"/>
      <c r="PUJ108" s="12"/>
      <c r="PUK108" s="12"/>
      <c r="PUL108" s="12"/>
      <c r="PUM108" s="12"/>
      <c r="PUN108" s="12"/>
      <c r="PUO108" s="12"/>
      <c r="PUP108" s="12"/>
      <c r="PUQ108" s="12"/>
      <c r="PUR108" s="12"/>
      <c r="PUS108" s="12"/>
      <c r="PUT108" s="12"/>
      <c r="PUU108" s="12"/>
      <c r="PUV108" s="12"/>
      <c r="PUW108" s="12"/>
      <c r="PUX108" s="12"/>
      <c r="PUY108" s="12"/>
      <c r="PUZ108" s="12"/>
      <c r="PVA108" s="12"/>
      <c r="PVB108" s="12"/>
      <c r="PVC108" s="12"/>
      <c r="PVD108" s="12"/>
      <c r="PVE108" s="12"/>
      <c r="PVF108" s="12"/>
      <c r="PVG108" s="12"/>
      <c r="PVH108" s="12"/>
      <c r="PVI108" s="12"/>
      <c r="PVJ108" s="12"/>
      <c r="PVK108" s="12"/>
      <c r="PVL108" s="12"/>
      <c r="PVM108" s="12"/>
      <c r="PVN108" s="12"/>
      <c r="PVO108" s="12"/>
      <c r="PVP108" s="12"/>
      <c r="PVQ108" s="12"/>
      <c r="PVR108" s="12"/>
      <c r="PVS108" s="12"/>
      <c r="PVT108" s="12"/>
      <c r="PVU108" s="12"/>
      <c r="PVV108" s="12"/>
      <c r="PVW108" s="12"/>
      <c r="PVX108" s="12"/>
      <c r="PVY108" s="12"/>
      <c r="PVZ108" s="12"/>
      <c r="PWA108" s="12"/>
      <c r="PWB108" s="12"/>
      <c r="PWC108" s="12"/>
      <c r="PWD108" s="12"/>
      <c r="PWE108" s="12"/>
      <c r="PWF108" s="12"/>
      <c r="PWG108" s="12"/>
      <c r="PWH108" s="12"/>
      <c r="PWI108" s="12"/>
      <c r="PWJ108" s="12"/>
      <c r="PWK108" s="12"/>
      <c r="PWL108" s="12"/>
      <c r="PWM108" s="12"/>
      <c r="PWN108" s="12"/>
      <c r="PWO108" s="12"/>
      <c r="PWP108" s="12"/>
      <c r="PWQ108" s="12"/>
      <c r="PWR108" s="12"/>
      <c r="PWS108" s="12"/>
      <c r="PWT108" s="12"/>
      <c r="PWU108" s="12"/>
      <c r="PWV108" s="12"/>
      <c r="PWW108" s="12"/>
      <c r="PWX108" s="12"/>
      <c r="PWY108" s="12"/>
      <c r="PWZ108" s="12"/>
      <c r="PXA108" s="12"/>
      <c r="PXB108" s="12"/>
      <c r="PXC108" s="12"/>
      <c r="PXD108" s="12"/>
      <c r="PXE108" s="12"/>
      <c r="PXF108" s="12"/>
      <c r="PXG108" s="12"/>
      <c r="PXH108" s="12"/>
      <c r="PXI108" s="12"/>
      <c r="PXJ108" s="12"/>
      <c r="PXK108" s="12"/>
      <c r="PXL108" s="12"/>
      <c r="PXM108" s="12"/>
      <c r="PXN108" s="12"/>
      <c r="PXO108" s="12"/>
      <c r="PXP108" s="12"/>
      <c r="PXQ108" s="12"/>
      <c r="PXR108" s="12"/>
      <c r="PXS108" s="12"/>
      <c r="PXT108" s="12"/>
      <c r="PXU108" s="12"/>
      <c r="PXV108" s="12"/>
      <c r="PXW108" s="12"/>
      <c r="PXX108" s="12"/>
      <c r="PXY108" s="12"/>
      <c r="PXZ108" s="12"/>
      <c r="PYA108" s="12"/>
      <c r="PYB108" s="12"/>
      <c r="PYC108" s="12"/>
      <c r="PYD108" s="12"/>
      <c r="PYE108" s="12"/>
      <c r="PYF108" s="12"/>
      <c r="PYG108" s="12"/>
      <c r="PYH108" s="12"/>
      <c r="PYI108" s="12"/>
      <c r="PYJ108" s="12"/>
      <c r="PYK108" s="12"/>
      <c r="PYL108" s="12"/>
      <c r="PYM108" s="12"/>
      <c r="PYN108" s="12"/>
      <c r="PYO108" s="12"/>
      <c r="PYP108" s="12"/>
      <c r="PYQ108" s="12"/>
      <c r="PYR108" s="12"/>
      <c r="PYS108" s="12"/>
      <c r="PYT108" s="12"/>
      <c r="PYU108" s="12"/>
      <c r="PYV108" s="12"/>
      <c r="PYW108" s="12"/>
      <c r="PYX108" s="12"/>
      <c r="PYY108" s="12"/>
      <c r="PYZ108" s="12"/>
      <c r="PZA108" s="12"/>
      <c r="PZB108" s="12"/>
      <c r="PZC108" s="12"/>
      <c r="PZD108" s="12"/>
      <c r="PZE108" s="12"/>
      <c r="PZF108" s="12"/>
      <c r="PZG108" s="12"/>
      <c r="PZH108" s="12"/>
      <c r="PZI108" s="12"/>
      <c r="PZJ108" s="12"/>
      <c r="PZK108" s="12"/>
      <c r="PZL108" s="12"/>
      <c r="PZM108" s="12"/>
      <c r="PZN108" s="12"/>
      <c r="PZO108" s="12"/>
      <c r="PZP108" s="12"/>
      <c r="PZQ108" s="12"/>
      <c r="PZR108" s="12"/>
      <c r="PZS108" s="12"/>
      <c r="PZT108" s="12"/>
      <c r="PZU108" s="12"/>
      <c r="PZV108" s="12"/>
      <c r="PZW108" s="12"/>
      <c r="PZX108" s="12"/>
      <c r="PZY108" s="12"/>
      <c r="PZZ108" s="12"/>
      <c r="QAA108" s="12"/>
      <c r="QAB108" s="12"/>
      <c r="QAC108" s="12"/>
      <c r="QAD108" s="12"/>
      <c r="QAE108" s="12"/>
      <c r="QAF108" s="12"/>
      <c r="QAG108" s="12"/>
      <c r="QAH108" s="12"/>
      <c r="QAI108" s="12"/>
      <c r="QAJ108" s="12"/>
      <c r="QAK108" s="12"/>
      <c r="QAL108" s="12"/>
      <c r="QAM108" s="12"/>
      <c r="QAN108" s="12"/>
      <c r="QAO108" s="12"/>
      <c r="QAP108" s="12"/>
      <c r="QAQ108" s="12"/>
      <c r="QAR108" s="12"/>
      <c r="QAS108" s="12"/>
      <c r="QAT108" s="12"/>
      <c r="QAU108" s="12"/>
      <c r="QAV108" s="12"/>
      <c r="QAW108" s="12"/>
      <c r="QAX108" s="12"/>
      <c r="QAY108" s="12"/>
      <c r="QAZ108" s="12"/>
      <c r="QBA108" s="12"/>
      <c r="QBB108" s="12"/>
      <c r="QBC108" s="12"/>
      <c r="QBD108" s="12"/>
      <c r="QBE108" s="12"/>
      <c r="QBF108" s="12"/>
      <c r="QBG108" s="12"/>
      <c r="QBH108" s="12"/>
      <c r="QBI108" s="12"/>
      <c r="QBJ108" s="12"/>
      <c r="QBK108" s="12"/>
      <c r="QBL108" s="12"/>
      <c r="QBM108" s="12"/>
      <c r="QBN108" s="12"/>
      <c r="QBO108" s="12"/>
      <c r="QBP108" s="12"/>
      <c r="QBQ108" s="12"/>
      <c r="QBR108" s="12"/>
      <c r="QBS108" s="12"/>
      <c r="QBT108" s="12"/>
      <c r="QBU108" s="12"/>
      <c r="QBV108" s="12"/>
      <c r="QBW108" s="12"/>
      <c r="QBX108" s="12"/>
      <c r="QBY108" s="12"/>
      <c r="QBZ108" s="12"/>
      <c r="QCA108" s="12"/>
      <c r="QCB108" s="12"/>
      <c r="QCC108" s="12"/>
      <c r="QCD108" s="12"/>
      <c r="QCE108" s="12"/>
      <c r="QCF108" s="12"/>
      <c r="QCG108" s="12"/>
      <c r="QCH108" s="12"/>
      <c r="QCI108" s="12"/>
      <c r="QCJ108" s="12"/>
      <c r="QCK108" s="12"/>
      <c r="QCL108" s="12"/>
      <c r="QCM108" s="12"/>
      <c r="QCN108" s="12"/>
      <c r="QCO108" s="12"/>
      <c r="QCP108" s="12"/>
      <c r="QCQ108" s="12"/>
      <c r="QCR108" s="12"/>
      <c r="QCS108" s="12"/>
      <c r="QCT108" s="12"/>
      <c r="QCU108" s="12"/>
      <c r="QCV108" s="12"/>
      <c r="QCW108" s="12"/>
      <c r="QCX108" s="12"/>
      <c r="QCY108" s="12"/>
      <c r="QCZ108" s="12"/>
      <c r="QDA108" s="12"/>
      <c r="QDB108" s="12"/>
      <c r="QDC108" s="12"/>
      <c r="QDD108" s="12"/>
      <c r="QDE108" s="12"/>
      <c r="QDF108" s="12"/>
      <c r="QDG108" s="12"/>
      <c r="QDH108" s="12"/>
      <c r="QDI108" s="12"/>
      <c r="QDJ108" s="12"/>
      <c r="QDK108" s="12"/>
      <c r="QDL108" s="12"/>
      <c r="QDM108" s="12"/>
      <c r="QDN108" s="12"/>
      <c r="QDO108" s="12"/>
      <c r="QDP108" s="12"/>
      <c r="QDQ108" s="12"/>
      <c r="QDR108" s="12"/>
      <c r="QDS108" s="12"/>
      <c r="QDT108" s="12"/>
      <c r="QDU108" s="12"/>
      <c r="QDV108" s="12"/>
      <c r="QDW108" s="12"/>
      <c r="QDX108" s="12"/>
      <c r="QDY108" s="12"/>
      <c r="QDZ108" s="12"/>
      <c r="QEA108" s="12"/>
      <c r="QEB108" s="12"/>
      <c r="QEC108" s="12"/>
      <c r="QED108" s="12"/>
      <c r="QEE108" s="12"/>
      <c r="QEF108" s="12"/>
      <c r="QEG108" s="12"/>
      <c r="QEH108" s="12"/>
      <c r="QEI108" s="12"/>
      <c r="QEJ108" s="12"/>
      <c r="QEK108" s="12"/>
      <c r="QEL108" s="12"/>
      <c r="QEM108" s="12"/>
      <c r="QEN108" s="12"/>
      <c r="QEO108" s="12"/>
      <c r="QEP108" s="12"/>
      <c r="QEQ108" s="12"/>
      <c r="QER108" s="12"/>
      <c r="QES108" s="12"/>
      <c r="QET108" s="12"/>
      <c r="QEU108" s="12"/>
      <c r="QEV108" s="12"/>
      <c r="QEW108" s="12"/>
      <c r="QEX108" s="12"/>
      <c r="QEY108" s="12"/>
      <c r="QEZ108" s="12"/>
      <c r="QFA108" s="12"/>
      <c r="QFB108" s="12"/>
      <c r="QFC108" s="12"/>
      <c r="QFD108" s="12"/>
      <c r="QFE108" s="12"/>
      <c r="QFF108" s="12"/>
      <c r="QFG108" s="12"/>
      <c r="QFH108" s="12"/>
      <c r="QFI108" s="12"/>
      <c r="QFJ108" s="12"/>
      <c r="QFK108" s="12"/>
      <c r="QFL108" s="12"/>
      <c r="QFM108" s="12"/>
      <c r="QFN108" s="12"/>
      <c r="QFO108" s="12"/>
      <c r="QFP108" s="12"/>
      <c r="QFQ108" s="12"/>
      <c r="QFR108" s="12"/>
      <c r="QFS108" s="12"/>
      <c r="QFT108" s="12"/>
      <c r="QFU108" s="12"/>
      <c r="QFV108" s="12"/>
      <c r="QFW108" s="12"/>
      <c r="QFX108" s="12"/>
      <c r="QFY108" s="12"/>
      <c r="QFZ108" s="12"/>
      <c r="QGA108" s="12"/>
      <c r="QGB108" s="12"/>
      <c r="QGC108" s="12"/>
      <c r="QGD108" s="12"/>
      <c r="QGE108" s="12"/>
      <c r="QGF108" s="12"/>
      <c r="QGG108" s="12"/>
      <c r="QGH108" s="12"/>
      <c r="QGI108" s="12"/>
      <c r="QGJ108" s="12"/>
      <c r="QGK108" s="12"/>
      <c r="QGL108" s="12"/>
      <c r="QGM108" s="12"/>
      <c r="QGN108" s="12"/>
      <c r="QGO108" s="12"/>
      <c r="QGP108" s="12"/>
      <c r="QGQ108" s="12"/>
      <c r="QGR108" s="12"/>
      <c r="QGS108" s="12"/>
      <c r="QGT108" s="12"/>
      <c r="QGU108" s="12"/>
      <c r="QGV108" s="12"/>
      <c r="QGW108" s="12"/>
      <c r="QGX108" s="12"/>
      <c r="QGY108" s="12"/>
      <c r="QGZ108" s="12"/>
      <c r="QHA108" s="12"/>
      <c r="QHB108" s="12"/>
      <c r="QHC108" s="12"/>
      <c r="QHD108" s="12"/>
      <c r="QHE108" s="12"/>
      <c r="QHF108" s="12"/>
      <c r="QHG108" s="12"/>
      <c r="QHH108" s="12"/>
      <c r="QHI108" s="12"/>
      <c r="QHJ108" s="12"/>
      <c r="QHK108" s="12"/>
      <c r="QHL108" s="12"/>
      <c r="QHM108" s="12"/>
      <c r="QHN108" s="12"/>
      <c r="QHO108" s="12"/>
      <c r="QHP108" s="12"/>
      <c r="QHQ108" s="12"/>
      <c r="QHR108" s="12"/>
      <c r="QHS108" s="12"/>
      <c r="QHT108" s="12"/>
      <c r="QHU108" s="12"/>
      <c r="QHV108" s="12"/>
      <c r="QHW108" s="12"/>
      <c r="QHX108" s="12"/>
      <c r="QHY108" s="12"/>
      <c r="QHZ108" s="12"/>
      <c r="QIA108" s="12"/>
      <c r="QIB108" s="12"/>
      <c r="QIC108" s="12"/>
      <c r="QID108" s="12"/>
      <c r="QIE108" s="12"/>
      <c r="QIF108" s="12"/>
      <c r="QIG108" s="12"/>
      <c r="QIH108" s="12"/>
      <c r="QII108" s="12"/>
      <c r="QIJ108" s="12"/>
      <c r="QIK108" s="12"/>
      <c r="QIL108" s="12"/>
      <c r="QIM108" s="12"/>
      <c r="QIN108" s="12"/>
      <c r="QIO108" s="12"/>
      <c r="QIP108" s="12"/>
      <c r="QIQ108" s="12"/>
      <c r="QIR108" s="12"/>
      <c r="QIS108" s="12"/>
      <c r="QIT108" s="12"/>
      <c r="QIU108" s="12"/>
      <c r="QIV108" s="12"/>
      <c r="QIW108" s="12"/>
      <c r="QIX108" s="12"/>
      <c r="QIY108" s="12"/>
      <c r="QIZ108" s="12"/>
      <c r="QJA108" s="12"/>
      <c r="QJB108" s="12"/>
      <c r="QJC108" s="12"/>
      <c r="QJD108" s="12"/>
      <c r="QJE108" s="12"/>
      <c r="QJF108" s="12"/>
      <c r="QJG108" s="12"/>
      <c r="QJH108" s="12"/>
      <c r="QJI108" s="12"/>
      <c r="QJJ108" s="12"/>
      <c r="QJK108" s="12"/>
      <c r="QJL108" s="12"/>
      <c r="QJM108" s="12"/>
      <c r="QJN108" s="12"/>
      <c r="QJO108" s="12"/>
      <c r="QJP108" s="12"/>
      <c r="QJQ108" s="12"/>
      <c r="QJR108" s="12"/>
      <c r="QJS108" s="12"/>
      <c r="QJT108" s="12"/>
      <c r="QJU108" s="12"/>
      <c r="QJV108" s="12"/>
      <c r="QJW108" s="12"/>
      <c r="QJX108" s="12"/>
      <c r="QJY108" s="12"/>
      <c r="QJZ108" s="12"/>
      <c r="QKA108" s="12"/>
      <c r="QKB108" s="12"/>
      <c r="QKC108" s="12"/>
      <c r="QKD108" s="12"/>
      <c r="QKE108" s="12"/>
      <c r="QKF108" s="12"/>
      <c r="QKG108" s="12"/>
      <c r="QKH108" s="12"/>
      <c r="QKI108" s="12"/>
      <c r="QKJ108" s="12"/>
      <c r="QKK108" s="12"/>
      <c r="QKL108" s="12"/>
      <c r="QKM108" s="12"/>
      <c r="QKN108" s="12"/>
      <c r="QKO108" s="12"/>
      <c r="QKP108" s="12"/>
      <c r="QKQ108" s="12"/>
      <c r="QKR108" s="12"/>
      <c r="QKS108" s="12"/>
      <c r="QKT108" s="12"/>
      <c r="QKU108" s="12"/>
      <c r="QKV108" s="12"/>
      <c r="QKW108" s="12"/>
      <c r="QKX108" s="12"/>
      <c r="QKY108" s="12"/>
      <c r="QKZ108" s="12"/>
      <c r="QLA108" s="12"/>
      <c r="QLB108" s="12"/>
      <c r="QLC108" s="12"/>
      <c r="QLD108" s="12"/>
      <c r="QLE108" s="12"/>
      <c r="QLF108" s="12"/>
      <c r="QLG108" s="12"/>
      <c r="QLH108" s="12"/>
      <c r="QLI108" s="12"/>
      <c r="QLJ108" s="12"/>
      <c r="QLK108" s="12"/>
      <c r="QLL108" s="12"/>
      <c r="QLM108" s="12"/>
      <c r="QLN108" s="12"/>
      <c r="QLO108" s="12"/>
      <c r="QLP108" s="12"/>
      <c r="QLQ108" s="12"/>
      <c r="QLR108" s="12"/>
      <c r="QLS108" s="12"/>
      <c r="QLT108" s="12"/>
      <c r="QLU108" s="12"/>
      <c r="QLV108" s="12"/>
      <c r="QLW108" s="12"/>
      <c r="QLX108" s="12"/>
      <c r="QLY108" s="12"/>
      <c r="QLZ108" s="12"/>
      <c r="QMA108" s="12"/>
      <c r="QMB108" s="12"/>
      <c r="QMC108" s="12"/>
      <c r="QMD108" s="12"/>
      <c r="QME108" s="12"/>
      <c r="QMF108" s="12"/>
      <c r="QMG108" s="12"/>
      <c r="QMH108" s="12"/>
      <c r="QMI108" s="12"/>
      <c r="QMJ108" s="12"/>
      <c r="QMK108" s="12"/>
      <c r="QML108" s="12"/>
      <c r="QMM108" s="12"/>
      <c r="QMN108" s="12"/>
      <c r="QMO108" s="12"/>
      <c r="QMP108" s="12"/>
      <c r="QMQ108" s="12"/>
      <c r="QMR108" s="12"/>
      <c r="QMS108" s="12"/>
      <c r="QMT108" s="12"/>
      <c r="QMU108" s="12"/>
      <c r="QMV108" s="12"/>
      <c r="QMW108" s="12"/>
      <c r="QMX108" s="12"/>
      <c r="QMY108" s="12"/>
      <c r="QMZ108" s="12"/>
      <c r="QNA108" s="12"/>
      <c r="QNB108" s="12"/>
      <c r="QNC108" s="12"/>
      <c r="QND108" s="12"/>
      <c r="QNE108" s="12"/>
      <c r="QNF108" s="12"/>
      <c r="QNG108" s="12"/>
      <c r="QNH108" s="12"/>
      <c r="QNI108" s="12"/>
      <c r="QNJ108" s="12"/>
      <c r="QNK108" s="12"/>
      <c r="QNL108" s="12"/>
      <c r="QNM108" s="12"/>
      <c r="QNN108" s="12"/>
      <c r="QNO108" s="12"/>
      <c r="QNP108" s="12"/>
      <c r="QNQ108" s="12"/>
      <c r="QNR108" s="12"/>
      <c r="QNS108" s="12"/>
      <c r="QNT108" s="12"/>
      <c r="QNU108" s="12"/>
      <c r="QNV108" s="12"/>
      <c r="QNW108" s="12"/>
      <c r="QNX108" s="12"/>
      <c r="QNY108" s="12"/>
      <c r="QNZ108" s="12"/>
      <c r="QOA108" s="12"/>
      <c r="QOB108" s="12"/>
      <c r="QOC108" s="12"/>
      <c r="QOD108" s="12"/>
      <c r="QOE108" s="12"/>
      <c r="QOF108" s="12"/>
      <c r="QOG108" s="12"/>
      <c r="QOH108" s="12"/>
      <c r="QOI108" s="12"/>
      <c r="QOJ108" s="12"/>
      <c r="QOK108" s="12"/>
      <c r="QOL108" s="12"/>
      <c r="QOM108" s="12"/>
      <c r="QON108" s="12"/>
      <c r="QOO108" s="12"/>
      <c r="QOP108" s="12"/>
      <c r="QOQ108" s="12"/>
      <c r="QOR108" s="12"/>
      <c r="QOS108" s="12"/>
      <c r="QOT108" s="12"/>
      <c r="QOU108" s="12"/>
      <c r="QOV108" s="12"/>
      <c r="QOW108" s="12"/>
      <c r="QOX108" s="12"/>
      <c r="QOY108" s="12"/>
      <c r="QOZ108" s="12"/>
      <c r="QPA108" s="12"/>
      <c r="QPB108" s="12"/>
      <c r="QPC108" s="12"/>
      <c r="QPD108" s="12"/>
      <c r="QPE108" s="12"/>
      <c r="QPF108" s="12"/>
      <c r="QPG108" s="12"/>
      <c r="QPH108" s="12"/>
      <c r="QPI108" s="12"/>
      <c r="QPJ108" s="12"/>
      <c r="QPK108" s="12"/>
      <c r="QPL108" s="12"/>
      <c r="QPM108" s="12"/>
      <c r="QPN108" s="12"/>
      <c r="QPO108" s="12"/>
      <c r="QPP108" s="12"/>
      <c r="QPQ108" s="12"/>
      <c r="QPR108" s="12"/>
      <c r="QPS108" s="12"/>
      <c r="QPT108" s="12"/>
      <c r="QPU108" s="12"/>
      <c r="QPV108" s="12"/>
      <c r="QPW108" s="12"/>
      <c r="QPX108" s="12"/>
      <c r="QPY108" s="12"/>
      <c r="QPZ108" s="12"/>
      <c r="QQA108" s="12"/>
      <c r="QQB108" s="12"/>
      <c r="QQC108" s="12"/>
      <c r="QQD108" s="12"/>
      <c r="QQE108" s="12"/>
      <c r="QQF108" s="12"/>
      <c r="QQG108" s="12"/>
      <c r="QQH108" s="12"/>
      <c r="QQI108" s="12"/>
      <c r="QQJ108" s="12"/>
      <c r="QQK108" s="12"/>
      <c r="QQL108" s="12"/>
      <c r="QQM108" s="12"/>
      <c r="QQN108" s="12"/>
      <c r="QQO108" s="12"/>
      <c r="QQP108" s="12"/>
      <c r="QQQ108" s="12"/>
      <c r="QQR108" s="12"/>
      <c r="QQS108" s="12"/>
      <c r="QQT108" s="12"/>
      <c r="QQU108" s="12"/>
      <c r="QQV108" s="12"/>
      <c r="QQW108" s="12"/>
      <c r="QQX108" s="12"/>
      <c r="QQY108" s="12"/>
      <c r="QQZ108" s="12"/>
      <c r="QRA108" s="12"/>
      <c r="QRB108" s="12"/>
      <c r="QRC108" s="12"/>
      <c r="QRD108" s="12"/>
      <c r="QRE108" s="12"/>
      <c r="QRF108" s="12"/>
      <c r="QRG108" s="12"/>
      <c r="QRH108" s="12"/>
      <c r="QRI108" s="12"/>
      <c r="QRJ108" s="12"/>
      <c r="QRK108" s="12"/>
      <c r="QRL108" s="12"/>
      <c r="QRM108" s="12"/>
      <c r="QRN108" s="12"/>
      <c r="QRO108" s="12"/>
      <c r="QRP108" s="12"/>
      <c r="QRQ108" s="12"/>
      <c r="QRR108" s="12"/>
      <c r="QRS108" s="12"/>
      <c r="QRT108" s="12"/>
      <c r="QRU108" s="12"/>
      <c r="QRV108" s="12"/>
      <c r="QRW108" s="12"/>
      <c r="QRX108" s="12"/>
      <c r="QRY108" s="12"/>
      <c r="QRZ108" s="12"/>
      <c r="QSA108" s="12"/>
      <c r="QSB108" s="12"/>
      <c r="QSC108" s="12"/>
      <c r="QSD108" s="12"/>
      <c r="QSE108" s="12"/>
      <c r="QSF108" s="12"/>
      <c r="QSG108" s="12"/>
      <c r="QSH108" s="12"/>
      <c r="QSI108" s="12"/>
      <c r="QSJ108" s="12"/>
      <c r="QSK108" s="12"/>
      <c r="QSL108" s="12"/>
      <c r="QSM108" s="12"/>
      <c r="QSN108" s="12"/>
      <c r="QSO108" s="12"/>
      <c r="QSP108" s="12"/>
      <c r="QSQ108" s="12"/>
      <c r="QSR108" s="12"/>
      <c r="QSS108" s="12"/>
      <c r="QST108" s="12"/>
      <c r="QSU108" s="12"/>
      <c r="QSV108" s="12"/>
      <c r="QSW108" s="12"/>
      <c r="QSX108" s="12"/>
      <c r="QSY108" s="12"/>
      <c r="QSZ108" s="12"/>
      <c r="QTA108" s="12"/>
      <c r="QTB108" s="12"/>
      <c r="QTC108" s="12"/>
      <c r="QTD108" s="12"/>
      <c r="QTE108" s="12"/>
      <c r="QTF108" s="12"/>
      <c r="QTG108" s="12"/>
      <c r="QTH108" s="12"/>
      <c r="QTI108" s="12"/>
      <c r="QTJ108" s="12"/>
      <c r="QTK108" s="12"/>
      <c r="QTL108" s="12"/>
      <c r="QTM108" s="12"/>
      <c r="QTN108" s="12"/>
      <c r="QTO108" s="12"/>
      <c r="QTP108" s="12"/>
      <c r="QTQ108" s="12"/>
      <c r="QTR108" s="12"/>
      <c r="QTS108" s="12"/>
      <c r="QTT108" s="12"/>
      <c r="QTU108" s="12"/>
      <c r="QTV108" s="12"/>
      <c r="QTW108" s="12"/>
      <c r="QTX108" s="12"/>
      <c r="QTY108" s="12"/>
      <c r="QTZ108" s="12"/>
      <c r="QUA108" s="12"/>
      <c r="QUB108" s="12"/>
      <c r="QUC108" s="12"/>
      <c r="QUD108" s="12"/>
      <c r="QUE108" s="12"/>
      <c r="QUF108" s="12"/>
      <c r="QUG108" s="12"/>
      <c r="QUH108" s="12"/>
      <c r="QUI108" s="12"/>
      <c r="QUJ108" s="12"/>
      <c r="QUK108" s="12"/>
      <c r="QUL108" s="12"/>
      <c r="QUM108" s="12"/>
      <c r="QUN108" s="12"/>
      <c r="QUO108" s="12"/>
      <c r="QUP108" s="12"/>
      <c r="QUQ108" s="12"/>
      <c r="QUR108" s="12"/>
      <c r="QUS108" s="12"/>
      <c r="QUT108" s="12"/>
      <c r="QUU108" s="12"/>
      <c r="QUV108" s="12"/>
      <c r="QUW108" s="12"/>
      <c r="QUX108" s="12"/>
      <c r="QUY108" s="12"/>
      <c r="QUZ108" s="12"/>
      <c r="QVA108" s="12"/>
      <c r="QVB108" s="12"/>
      <c r="QVC108" s="12"/>
      <c r="QVD108" s="12"/>
      <c r="QVE108" s="12"/>
      <c r="QVF108" s="12"/>
      <c r="QVG108" s="12"/>
      <c r="QVH108" s="12"/>
      <c r="QVI108" s="12"/>
      <c r="QVJ108" s="12"/>
      <c r="QVK108" s="12"/>
      <c r="QVL108" s="12"/>
      <c r="QVM108" s="12"/>
      <c r="QVN108" s="12"/>
      <c r="QVO108" s="12"/>
      <c r="QVP108" s="12"/>
      <c r="QVQ108" s="12"/>
      <c r="QVR108" s="12"/>
      <c r="QVS108" s="12"/>
      <c r="QVT108" s="12"/>
      <c r="QVU108" s="12"/>
      <c r="QVV108" s="12"/>
      <c r="QVW108" s="12"/>
      <c r="QVX108" s="12"/>
      <c r="QVY108" s="12"/>
      <c r="QVZ108" s="12"/>
      <c r="QWA108" s="12"/>
      <c r="QWB108" s="12"/>
      <c r="QWC108" s="12"/>
      <c r="QWD108" s="12"/>
      <c r="QWE108" s="12"/>
      <c r="QWF108" s="12"/>
      <c r="QWG108" s="12"/>
      <c r="QWH108" s="12"/>
      <c r="QWI108" s="12"/>
      <c r="QWJ108" s="12"/>
      <c r="QWK108" s="12"/>
      <c r="QWL108" s="12"/>
      <c r="QWM108" s="12"/>
      <c r="QWN108" s="12"/>
      <c r="QWO108" s="12"/>
      <c r="QWP108" s="12"/>
      <c r="QWQ108" s="12"/>
      <c r="QWR108" s="12"/>
      <c r="QWS108" s="12"/>
      <c r="QWT108" s="12"/>
      <c r="QWU108" s="12"/>
      <c r="QWV108" s="12"/>
      <c r="QWW108" s="12"/>
      <c r="QWX108" s="12"/>
      <c r="QWY108" s="12"/>
      <c r="QWZ108" s="12"/>
      <c r="QXA108" s="12"/>
      <c r="QXB108" s="12"/>
      <c r="QXC108" s="12"/>
      <c r="QXD108" s="12"/>
      <c r="QXE108" s="12"/>
      <c r="QXF108" s="12"/>
      <c r="QXG108" s="12"/>
      <c r="QXH108" s="12"/>
      <c r="QXI108" s="12"/>
      <c r="QXJ108" s="12"/>
      <c r="QXK108" s="12"/>
      <c r="QXL108" s="12"/>
      <c r="QXM108" s="12"/>
      <c r="QXN108" s="12"/>
      <c r="QXO108" s="12"/>
      <c r="QXP108" s="12"/>
      <c r="QXQ108" s="12"/>
      <c r="QXR108" s="12"/>
      <c r="QXS108" s="12"/>
      <c r="QXT108" s="12"/>
      <c r="QXU108" s="12"/>
      <c r="QXV108" s="12"/>
      <c r="QXW108" s="12"/>
      <c r="QXX108" s="12"/>
      <c r="QXY108" s="12"/>
      <c r="QXZ108" s="12"/>
      <c r="QYA108" s="12"/>
      <c r="QYB108" s="12"/>
      <c r="QYC108" s="12"/>
      <c r="QYD108" s="12"/>
      <c r="QYE108" s="12"/>
      <c r="QYF108" s="12"/>
      <c r="QYG108" s="12"/>
      <c r="QYH108" s="12"/>
      <c r="QYI108" s="12"/>
      <c r="QYJ108" s="12"/>
      <c r="QYK108" s="12"/>
      <c r="QYL108" s="12"/>
      <c r="QYM108" s="12"/>
      <c r="QYN108" s="12"/>
      <c r="QYO108" s="12"/>
      <c r="QYP108" s="12"/>
      <c r="QYQ108" s="12"/>
      <c r="QYR108" s="12"/>
      <c r="QYS108" s="12"/>
      <c r="QYT108" s="12"/>
      <c r="QYU108" s="12"/>
      <c r="QYV108" s="12"/>
      <c r="QYW108" s="12"/>
      <c r="QYX108" s="12"/>
      <c r="QYY108" s="12"/>
      <c r="QYZ108" s="12"/>
      <c r="QZA108" s="12"/>
      <c r="QZB108" s="12"/>
      <c r="QZC108" s="12"/>
      <c r="QZD108" s="12"/>
      <c r="QZE108" s="12"/>
      <c r="QZF108" s="12"/>
      <c r="QZG108" s="12"/>
      <c r="QZH108" s="12"/>
      <c r="QZI108" s="12"/>
      <c r="QZJ108" s="12"/>
      <c r="QZK108" s="12"/>
      <c r="QZL108" s="12"/>
      <c r="QZM108" s="12"/>
      <c r="QZN108" s="12"/>
      <c r="QZO108" s="12"/>
      <c r="QZP108" s="12"/>
      <c r="QZQ108" s="12"/>
      <c r="QZR108" s="12"/>
      <c r="QZS108" s="12"/>
      <c r="QZT108" s="12"/>
      <c r="QZU108" s="12"/>
      <c r="QZV108" s="12"/>
      <c r="QZW108" s="12"/>
      <c r="QZX108" s="12"/>
      <c r="QZY108" s="12"/>
      <c r="QZZ108" s="12"/>
      <c r="RAA108" s="12"/>
      <c r="RAB108" s="12"/>
      <c r="RAC108" s="12"/>
      <c r="RAD108" s="12"/>
      <c r="RAE108" s="12"/>
      <c r="RAF108" s="12"/>
      <c r="RAG108" s="12"/>
      <c r="RAH108" s="12"/>
      <c r="RAI108" s="12"/>
      <c r="RAJ108" s="12"/>
      <c r="RAK108" s="12"/>
      <c r="RAL108" s="12"/>
      <c r="RAM108" s="12"/>
      <c r="RAN108" s="12"/>
      <c r="RAO108" s="12"/>
      <c r="RAP108" s="12"/>
      <c r="RAQ108" s="12"/>
      <c r="RAR108" s="12"/>
      <c r="RAS108" s="12"/>
      <c r="RAT108" s="12"/>
      <c r="RAU108" s="12"/>
      <c r="RAV108" s="12"/>
      <c r="RAW108" s="12"/>
      <c r="RAX108" s="12"/>
      <c r="RAY108" s="12"/>
      <c r="RAZ108" s="12"/>
      <c r="RBA108" s="12"/>
      <c r="RBB108" s="12"/>
      <c r="RBC108" s="12"/>
      <c r="RBD108" s="12"/>
      <c r="RBE108" s="12"/>
      <c r="RBF108" s="12"/>
      <c r="RBG108" s="12"/>
      <c r="RBH108" s="12"/>
      <c r="RBI108" s="12"/>
      <c r="RBJ108" s="12"/>
      <c r="RBK108" s="12"/>
      <c r="RBL108" s="12"/>
      <c r="RBM108" s="12"/>
      <c r="RBN108" s="12"/>
      <c r="RBO108" s="12"/>
      <c r="RBP108" s="12"/>
      <c r="RBQ108" s="12"/>
      <c r="RBR108" s="12"/>
      <c r="RBS108" s="12"/>
      <c r="RBT108" s="12"/>
      <c r="RBU108" s="12"/>
      <c r="RBV108" s="12"/>
      <c r="RBW108" s="12"/>
      <c r="RBX108" s="12"/>
      <c r="RBY108" s="12"/>
      <c r="RBZ108" s="12"/>
      <c r="RCA108" s="12"/>
      <c r="RCB108" s="12"/>
      <c r="RCC108" s="12"/>
      <c r="RCD108" s="12"/>
      <c r="RCE108" s="12"/>
      <c r="RCF108" s="12"/>
      <c r="RCG108" s="12"/>
      <c r="RCH108" s="12"/>
      <c r="RCI108" s="12"/>
      <c r="RCJ108" s="12"/>
      <c r="RCK108" s="12"/>
      <c r="RCL108" s="12"/>
      <c r="RCM108" s="12"/>
      <c r="RCN108" s="12"/>
      <c r="RCO108" s="12"/>
      <c r="RCP108" s="12"/>
      <c r="RCQ108" s="12"/>
      <c r="RCR108" s="12"/>
      <c r="RCS108" s="12"/>
      <c r="RCT108" s="12"/>
      <c r="RCU108" s="12"/>
      <c r="RCV108" s="12"/>
      <c r="RCW108" s="12"/>
      <c r="RCX108" s="12"/>
      <c r="RCY108" s="12"/>
      <c r="RCZ108" s="12"/>
      <c r="RDA108" s="12"/>
      <c r="RDB108" s="12"/>
      <c r="RDC108" s="12"/>
      <c r="RDD108" s="12"/>
      <c r="RDE108" s="12"/>
      <c r="RDF108" s="12"/>
      <c r="RDG108" s="12"/>
      <c r="RDH108" s="12"/>
      <c r="RDI108" s="12"/>
      <c r="RDJ108" s="12"/>
      <c r="RDK108" s="12"/>
      <c r="RDL108" s="12"/>
      <c r="RDM108" s="12"/>
      <c r="RDN108" s="12"/>
      <c r="RDO108" s="12"/>
      <c r="RDP108" s="12"/>
      <c r="RDQ108" s="12"/>
      <c r="RDR108" s="12"/>
      <c r="RDS108" s="12"/>
      <c r="RDT108" s="12"/>
      <c r="RDU108" s="12"/>
      <c r="RDV108" s="12"/>
      <c r="RDW108" s="12"/>
      <c r="RDX108" s="12"/>
      <c r="RDY108" s="12"/>
      <c r="RDZ108" s="12"/>
      <c r="REA108" s="12"/>
      <c r="REB108" s="12"/>
      <c r="REC108" s="12"/>
      <c r="RED108" s="12"/>
      <c r="REE108" s="12"/>
      <c r="REF108" s="12"/>
      <c r="REG108" s="12"/>
      <c r="REH108" s="12"/>
      <c r="REI108" s="12"/>
      <c r="REJ108" s="12"/>
      <c r="REK108" s="12"/>
      <c r="REL108" s="12"/>
      <c r="REM108" s="12"/>
      <c r="REN108" s="12"/>
      <c r="REO108" s="12"/>
      <c r="REP108" s="12"/>
      <c r="REQ108" s="12"/>
      <c r="RER108" s="12"/>
      <c r="RES108" s="12"/>
      <c r="RET108" s="12"/>
      <c r="REU108" s="12"/>
      <c r="REV108" s="12"/>
      <c r="REW108" s="12"/>
      <c r="REX108" s="12"/>
      <c r="REY108" s="12"/>
      <c r="REZ108" s="12"/>
      <c r="RFA108" s="12"/>
      <c r="RFB108" s="12"/>
      <c r="RFC108" s="12"/>
      <c r="RFD108" s="12"/>
      <c r="RFE108" s="12"/>
      <c r="RFF108" s="12"/>
      <c r="RFG108" s="12"/>
      <c r="RFH108" s="12"/>
      <c r="RFI108" s="12"/>
      <c r="RFJ108" s="12"/>
      <c r="RFK108" s="12"/>
      <c r="RFL108" s="12"/>
      <c r="RFM108" s="12"/>
      <c r="RFN108" s="12"/>
      <c r="RFO108" s="12"/>
      <c r="RFP108" s="12"/>
      <c r="RFQ108" s="12"/>
      <c r="RFR108" s="12"/>
      <c r="RFS108" s="12"/>
      <c r="RFT108" s="12"/>
      <c r="RFU108" s="12"/>
      <c r="RFV108" s="12"/>
      <c r="RFW108" s="12"/>
      <c r="RFX108" s="12"/>
      <c r="RFY108" s="12"/>
      <c r="RFZ108" s="12"/>
      <c r="RGA108" s="12"/>
      <c r="RGB108" s="12"/>
      <c r="RGC108" s="12"/>
      <c r="RGD108" s="12"/>
      <c r="RGE108" s="12"/>
      <c r="RGF108" s="12"/>
      <c r="RGG108" s="12"/>
      <c r="RGH108" s="12"/>
      <c r="RGI108" s="12"/>
      <c r="RGJ108" s="12"/>
      <c r="RGK108" s="12"/>
      <c r="RGL108" s="12"/>
      <c r="RGM108" s="12"/>
      <c r="RGN108" s="12"/>
      <c r="RGO108" s="12"/>
      <c r="RGP108" s="12"/>
      <c r="RGQ108" s="12"/>
      <c r="RGR108" s="12"/>
      <c r="RGS108" s="12"/>
      <c r="RGT108" s="12"/>
      <c r="RGU108" s="12"/>
      <c r="RGV108" s="12"/>
      <c r="RGW108" s="12"/>
      <c r="RGX108" s="12"/>
      <c r="RGY108" s="12"/>
      <c r="RGZ108" s="12"/>
      <c r="RHA108" s="12"/>
      <c r="RHB108" s="12"/>
      <c r="RHC108" s="12"/>
      <c r="RHD108" s="12"/>
      <c r="RHE108" s="12"/>
      <c r="RHF108" s="12"/>
      <c r="RHG108" s="12"/>
      <c r="RHH108" s="12"/>
      <c r="RHI108" s="12"/>
      <c r="RHJ108" s="12"/>
      <c r="RHK108" s="12"/>
      <c r="RHL108" s="12"/>
      <c r="RHM108" s="12"/>
      <c r="RHN108" s="12"/>
      <c r="RHO108" s="12"/>
      <c r="RHP108" s="12"/>
      <c r="RHQ108" s="12"/>
      <c r="RHR108" s="12"/>
      <c r="RHS108" s="12"/>
      <c r="RHT108" s="12"/>
      <c r="RHU108" s="12"/>
      <c r="RHV108" s="12"/>
      <c r="RHW108" s="12"/>
      <c r="RHX108" s="12"/>
      <c r="RHY108" s="12"/>
      <c r="RHZ108" s="12"/>
      <c r="RIA108" s="12"/>
      <c r="RIB108" s="12"/>
      <c r="RIC108" s="12"/>
      <c r="RID108" s="12"/>
      <c r="RIE108" s="12"/>
      <c r="RIF108" s="12"/>
      <c r="RIG108" s="12"/>
      <c r="RIH108" s="12"/>
      <c r="RII108" s="12"/>
      <c r="RIJ108" s="12"/>
      <c r="RIK108" s="12"/>
      <c r="RIL108" s="12"/>
      <c r="RIM108" s="12"/>
      <c r="RIN108" s="12"/>
      <c r="RIO108" s="12"/>
      <c r="RIP108" s="12"/>
      <c r="RIQ108" s="12"/>
      <c r="RIR108" s="12"/>
      <c r="RIS108" s="12"/>
      <c r="RIT108" s="12"/>
      <c r="RIU108" s="12"/>
      <c r="RIV108" s="12"/>
      <c r="RIW108" s="12"/>
      <c r="RIX108" s="12"/>
      <c r="RIY108" s="12"/>
      <c r="RIZ108" s="12"/>
      <c r="RJA108" s="12"/>
      <c r="RJB108" s="12"/>
      <c r="RJC108" s="12"/>
      <c r="RJD108" s="12"/>
      <c r="RJE108" s="12"/>
      <c r="RJF108" s="12"/>
      <c r="RJG108" s="12"/>
      <c r="RJH108" s="12"/>
      <c r="RJI108" s="12"/>
      <c r="RJJ108" s="12"/>
      <c r="RJK108" s="12"/>
      <c r="RJL108" s="12"/>
      <c r="RJM108" s="12"/>
      <c r="RJN108" s="12"/>
      <c r="RJO108" s="12"/>
      <c r="RJP108" s="12"/>
      <c r="RJQ108" s="12"/>
      <c r="RJR108" s="12"/>
      <c r="RJS108" s="12"/>
      <c r="RJT108" s="12"/>
      <c r="RJU108" s="12"/>
      <c r="RJV108" s="12"/>
      <c r="RJW108" s="12"/>
      <c r="RJX108" s="12"/>
      <c r="RJY108" s="12"/>
      <c r="RJZ108" s="12"/>
      <c r="RKA108" s="12"/>
      <c r="RKB108" s="12"/>
      <c r="RKC108" s="12"/>
      <c r="RKD108" s="12"/>
      <c r="RKE108" s="12"/>
      <c r="RKF108" s="12"/>
      <c r="RKG108" s="12"/>
      <c r="RKH108" s="12"/>
      <c r="RKI108" s="12"/>
      <c r="RKJ108" s="12"/>
      <c r="RKK108" s="12"/>
      <c r="RKL108" s="12"/>
      <c r="RKM108" s="12"/>
      <c r="RKN108" s="12"/>
      <c r="RKO108" s="12"/>
      <c r="RKP108" s="12"/>
      <c r="RKQ108" s="12"/>
      <c r="RKR108" s="12"/>
      <c r="RKS108" s="12"/>
      <c r="RKT108" s="12"/>
      <c r="RKU108" s="12"/>
      <c r="RKV108" s="12"/>
      <c r="RKW108" s="12"/>
      <c r="RKX108" s="12"/>
      <c r="RKY108" s="12"/>
      <c r="RKZ108" s="12"/>
      <c r="RLA108" s="12"/>
      <c r="RLB108" s="12"/>
      <c r="RLC108" s="12"/>
      <c r="RLD108" s="12"/>
      <c r="RLE108" s="12"/>
      <c r="RLF108" s="12"/>
      <c r="RLG108" s="12"/>
      <c r="RLH108" s="12"/>
      <c r="RLI108" s="12"/>
      <c r="RLJ108" s="12"/>
      <c r="RLK108" s="12"/>
      <c r="RLL108" s="12"/>
      <c r="RLM108" s="12"/>
      <c r="RLN108" s="12"/>
      <c r="RLO108" s="12"/>
      <c r="RLP108" s="12"/>
      <c r="RLQ108" s="12"/>
      <c r="RLR108" s="12"/>
      <c r="RLS108" s="12"/>
      <c r="RLT108" s="12"/>
      <c r="RLU108" s="12"/>
      <c r="RLV108" s="12"/>
      <c r="RLW108" s="12"/>
      <c r="RLX108" s="12"/>
      <c r="RLY108" s="12"/>
      <c r="RLZ108" s="12"/>
      <c r="RMA108" s="12"/>
      <c r="RMB108" s="12"/>
      <c r="RMC108" s="12"/>
      <c r="RMD108" s="12"/>
      <c r="RME108" s="12"/>
      <c r="RMF108" s="12"/>
      <c r="RMG108" s="12"/>
      <c r="RMH108" s="12"/>
      <c r="RMI108" s="12"/>
      <c r="RMJ108" s="12"/>
      <c r="RMK108" s="12"/>
      <c r="RML108" s="12"/>
      <c r="RMM108" s="12"/>
      <c r="RMN108" s="12"/>
      <c r="RMO108" s="12"/>
      <c r="RMP108" s="12"/>
      <c r="RMQ108" s="12"/>
      <c r="RMR108" s="12"/>
      <c r="RMS108" s="12"/>
      <c r="RMT108" s="12"/>
      <c r="RMU108" s="12"/>
      <c r="RMV108" s="12"/>
      <c r="RMW108" s="12"/>
      <c r="RMX108" s="12"/>
      <c r="RMY108" s="12"/>
      <c r="RMZ108" s="12"/>
      <c r="RNA108" s="12"/>
      <c r="RNB108" s="12"/>
      <c r="RNC108" s="12"/>
      <c r="RND108" s="12"/>
      <c r="RNE108" s="12"/>
      <c r="RNF108" s="12"/>
      <c r="RNG108" s="12"/>
      <c r="RNH108" s="12"/>
      <c r="RNI108" s="12"/>
      <c r="RNJ108" s="12"/>
      <c r="RNK108" s="12"/>
      <c r="RNL108" s="12"/>
      <c r="RNM108" s="12"/>
      <c r="RNN108" s="12"/>
      <c r="RNO108" s="12"/>
      <c r="RNP108" s="12"/>
      <c r="RNQ108" s="12"/>
      <c r="RNR108" s="12"/>
      <c r="RNS108" s="12"/>
      <c r="RNT108" s="12"/>
      <c r="RNU108" s="12"/>
      <c r="RNV108" s="12"/>
      <c r="RNW108" s="12"/>
      <c r="RNX108" s="12"/>
      <c r="RNY108" s="12"/>
      <c r="RNZ108" s="12"/>
      <c r="ROA108" s="12"/>
      <c r="ROB108" s="12"/>
      <c r="ROC108" s="12"/>
      <c r="ROD108" s="12"/>
      <c r="ROE108" s="12"/>
      <c r="ROF108" s="12"/>
      <c r="ROG108" s="12"/>
      <c r="ROH108" s="12"/>
      <c r="ROI108" s="12"/>
      <c r="ROJ108" s="12"/>
      <c r="ROK108" s="12"/>
      <c r="ROL108" s="12"/>
      <c r="ROM108" s="12"/>
      <c r="RON108" s="12"/>
      <c r="ROO108" s="12"/>
      <c r="ROP108" s="12"/>
      <c r="ROQ108" s="12"/>
      <c r="ROR108" s="12"/>
      <c r="ROS108" s="12"/>
      <c r="ROT108" s="12"/>
      <c r="ROU108" s="12"/>
      <c r="ROV108" s="12"/>
      <c r="ROW108" s="12"/>
      <c r="ROX108" s="12"/>
      <c r="ROY108" s="12"/>
      <c r="ROZ108" s="12"/>
      <c r="RPA108" s="12"/>
      <c r="RPB108" s="12"/>
      <c r="RPC108" s="12"/>
      <c r="RPD108" s="12"/>
      <c r="RPE108" s="12"/>
      <c r="RPF108" s="12"/>
      <c r="RPG108" s="12"/>
      <c r="RPH108" s="12"/>
      <c r="RPI108" s="12"/>
      <c r="RPJ108" s="12"/>
      <c r="RPK108" s="12"/>
      <c r="RPL108" s="12"/>
      <c r="RPM108" s="12"/>
      <c r="RPN108" s="12"/>
      <c r="RPO108" s="12"/>
      <c r="RPP108" s="12"/>
      <c r="RPQ108" s="12"/>
      <c r="RPR108" s="12"/>
      <c r="RPS108" s="12"/>
      <c r="RPT108" s="12"/>
      <c r="RPU108" s="12"/>
      <c r="RPV108" s="12"/>
      <c r="RPW108" s="12"/>
      <c r="RPX108" s="12"/>
      <c r="RPY108" s="12"/>
      <c r="RPZ108" s="12"/>
      <c r="RQA108" s="12"/>
      <c r="RQB108" s="12"/>
      <c r="RQC108" s="12"/>
      <c r="RQD108" s="12"/>
      <c r="RQE108" s="12"/>
      <c r="RQF108" s="12"/>
      <c r="RQG108" s="12"/>
      <c r="RQH108" s="12"/>
      <c r="RQI108" s="12"/>
      <c r="RQJ108" s="12"/>
      <c r="RQK108" s="12"/>
      <c r="RQL108" s="12"/>
      <c r="RQM108" s="12"/>
      <c r="RQN108" s="12"/>
      <c r="RQO108" s="12"/>
      <c r="RQP108" s="12"/>
      <c r="RQQ108" s="12"/>
      <c r="RQR108" s="12"/>
      <c r="RQS108" s="12"/>
      <c r="RQT108" s="12"/>
      <c r="RQU108" s="12"/>
      <c r="RQV108" s="12"/>
      <c r="RQW108" s="12"/>
      <c r="RQX108" s="12"/>
      <c r="RQY108" s="12"/>
      <c r="RQZ108" s="12"/>
      <c r="RRA108" s="12"/>
      <c r="RRB108" s="12"/>
      <c r="RRC108" s="12"/>
      <c r="RRD108" s="12"/>
      <c r="RRE108" s="12"/>
      <c r="RRF108" s="12"/>
      <c r="RRG108" s="12"/>
      <c r="RRH108" s="12"/>
      <c r="RRI108" s="12"/>
      <c r="RRJ108" s="12"/>
      <c r="RRK108" s="12"/>
      <c r="RRL108" s="12"/>
      <c r="RRM108" s="12"/>
      <c r="RRN108" s="12"/>
      <c r="RRO108" s="12"/>
      <c r="RRP108" s="12"/>
      <c r="RRQ108" s="12"/>
      <c r="RRR108" s="12"/>
      <c r="RRS108" s="12"/>
      <c r="RRT108" s="12"/>
      <c r="RRU108" s="12"/>
      <c r="RRV108" s="12"/>
      <c r="RRW108" s="12"/>
      <c r="RRX108" s="12"/>
      <c r="RRY108" s="12"/>
      <c r="RRZ108" s="12"/>
      <c r="RSA108" s="12"/>
      <c r="RSB108" s="12"/>
      <c r="RSC108" s="12"/>
      <c r="RSD108" s="12"/>
      <c r="RSE108" s="12"/>
      <c r="RSF108" s="12"/>
      <c r="RSG108" s="12"/>
      <c r="RSH108" s="12"/>
      <c r="RSI108" s="12"/>
      <c r="RSJ108" s="12"/>
      <c r="RSK108" s="12"/>
      <c r="RSL108" s="12"/>
      <c r="RSM108" s="12"/>
      <c r="RSN108" s="12"/>
      <c r="RSO108" s="12"/>
      <c r="RSP108" s="12"/>
      <c r="RSQ108" s="12"/>
      <c r="RSR108" s="12"/>
      <c r="RSS108" s="12"/>
      <c r="RST108" s="12"/>
      <c r="RSU108" s="12"/>
      <c r="RSV108" s="12"/>
      <c r="RSW108" s="12"/>
      <c r="RSX108" s="12"/>
      <c r="RSY108" s="12"/>
      <c r="RSZ108" s="12"/>
      <c r="RTA108" s="12"/>
      <c r="RTB108" s="12"/>
      <c r="RTC108" s="12"/>
      <c r="RTD108" s="12"/>
      <c r="RTE108" s="12"/>
      <c r="RTF108" s="12"/>
      <c r="RTG108" s="12"/>
      <c r="RTH108" s="12"/>
      <c r="RTI108" s="12"/>
      <c r="RTJ108" s="12"/>
      <c r="RTK108" s="12"/>
      <c r="RTL108" s="12"/>
      <c r="RTM108" s="12"/>
      <c r="RTN108" s="12"/>
      <c r="RTO108" s="12"/>
      <c r="RTP108" s="12"/>
      <c r="RTQ108" s="12"/>
      <c r="RTR108" s="12"/>
      <c r="RTS108" s="12"/>
      <c r="RTT108" s="12"/>
      <c r="RTU108" s="12"/>
      <c r="RTV108" s="12"/>
      <c r="RTW108" s="12"/>
      <c r="RTX108" s="12"/>
      <c r="RTY108" s="12"/>
      <c r="RTZ108" s="12"/>
      <c r="RUA108" s="12"/>
      <c r="RUB108" s="12"/>
      <c r="RUC108" s="12"/>
      <c r="RUD108" s="12"/>
      <c r="RUE108" s="12"/>
      <c r="RUF108" s="12"/>
      <c r="RUG108" s="12"/>
      <c r="RUH108" s="12"/>
      <c r="RUI108" s="12"/>
      <c r="RUJ108" s="12"/>
      <c r="RUK108" s="12"/>
      <c r="RUL108" s="12"/>
      <c r="RUM108" s="12"/>
      <c r="RUN108" s="12"/>
      <c r="RUO108" s="12"/>
      <c r="RUP108" s="12"/>
      <c r="RUQ108" s="12"/>
      <c r="RUR108" s="12"/>
      <c r="RUS108" s="12"/>
      <c r="RUT108" s="12"/>
      <c r="RUU108" s="12"/>
      <c r="RUV108" s="12"/>
      <c r="RUW108" s="12"/>
      <c r="RUX108" s="12"/>
      <c r="RUY108" s="12"/>
      <c r="RUZ108" s="12"/>
      <c r="RVA108" s="12"/>
      <c r="RVB108" s="12"/>
      <c r="RVC108" s="12"/>
      <c r="RVD108" s="12"/>
      <c r="RVE108" s="12"/>
      <c r="RVF108" s="12"/>
      <c r="RVG108" s="12"/>
      <c r="RVH108" s="12"/>
      <c r="RVI108" s="12"/>
      <c r="RVJ108" s="12"/>
      <c r="RVK108" s="12"/>
      <c r="RVL108" s="12"/>
      <c r="RVM108" s="12"/>
      <c r="RVN108" s="12"/>
      <c r="RVO108" s="12"/>
      <c r="RVP108" s="12"/>
      <c r="RVQ108" s="12"/>
      <c r="RVR108" s="12"/>
      <c r="RVS108" s="12"/>
      <c r="RVT108" s="12"/>
      <c r="RVU108" s="12"/>
      <c r="RVV108" s="12"/>
      <c r="RVW108" s="12"/>
      <c r="RVX108" s="12"/>
      <c r="RVY108" s="12"/>
      <c r="RVZ108" s="12"/>
      <c r="RWA108" s="12"/>
      <c r="RWB108" s="12"/>
      <c r="RWC108" s="12"/>
      <c r="RWD108" s="12"/>
      <c r="RWE108" s="12"/>
      <c r="RWF108" s="12"/>
      <c r="RWG108" s="12"/>
      <c r="RWH108" s="12"/>
      <c r="RWI108" s="12"/>
      <c r="RWJ108" s="12"/>
      <c r="RWK108" s="12"/>
      <c r="RWL108" s="12"/>
      <c r="RWM108" s="12"/>
      <c r="RWN108" s="12"/>
      <c r="RWO108" s="12"/>
      <c r="RWP108" s="12"/>
      <c r="RWQ108" s="12"/>
      <c r="RWR108" s="12"/>
      <c r="RWS108" s="12"/>
      <c r="RWT108" s="12"/>
      <c r="RWU108" s="12"/>
      <c r="RWV108" s="12"/>
      <c r="RWW108" s="12"/>
      <c r="RWX108" s="12"/>
      <c r="RWY108" s="12"/>
      <c r="RWZ108" s="12"/>
      <c r="RXA108" s="12"/>
      <c r="RXB108" s="12"/>
      <c r="RXC108" s="12"/>
      <c r="RXD108" s="12"/>
      <c r="RXE108" s="12"/>
      <c r="RXF108" s="12"/>
      <c r="RXG108" s="12"/>
      <c r="RXH108" s="12"/>
      <c r="RXI108" s="12"/>
      <c r="RXJ108" s="12"/>
      <c r="RXK108" s="12"/>
      <c r="RXL108" s="12"/>
      <c r="RXM108" s="12"/>
      <c r="RXN108" s="12"/>
      <c r="RXO108" s="12"/>
      <c r="RXP108" s="12"/>
      <c r="RXQ108" s="12"/>
      <c r="RXR108" s="12"/>
      <c r="RXS108" s="12"/>
      <c r="RXT108" s="12"/>
      <c r="RXU108" s="12"/>
      <c r="RXV108" s="12"/>
      <c r="RXW108" s="12"/>
      <c r="RXX108" s="12"/>
      <c r="RXY108" s="12"/>
      <c r="RXZ108" s="12"/>
      <c r="RYA108" s="12"/>
      <c r="RYB108" s="12"/>
      <c r="RYC108" s="12"/>
      <c r="RYD108" s="12"/>
      <c r="RYE108" s="12"/>
      <c r="RYF108" s="12"/>
      <c r="RYG108" s="12"/>
      <c r="RYH108" s="12"/>
      <c r="RYI108" s="12"/>
      <c r="RYJ108" s="12"/>
      <c r="RYK108" s="12"/>
      <c r="RYL108" s="12"/>
      <c r="RYM108" s="12"/>
      <c r="RYN108" s="12"/>
      <c r="RYO108" s="12"/>
      <c r="RYP108" s="12"/>
      <c r="RYQ108" s="12"/>
      <c r="RYR108" s="12"/>
      <c r="RYS108" s="12"/>
      <c r="RYT108" s="12"/>
      <c r="RYU108" s="12"/>
      <c r="RYV108" s="12"/>
      <c r="RYW108" s="12"/>
      <c r="RYX108" s="12"/>
      <c r="RYY108" s="12"/>
      <c r="RYZ108" s="12"/>
      <c r="RZA108" s="12"/>
      <c r="RZB108" s="12"/>
      <c r="RZC108" s="12"/>
      <c r="RZD108" s="12"/>
      <c r="RZE108" s="12"/>
      <c r="RZF108" s="12"/>
      <c r="RZG108" s="12"/>
      <c r="RZH108" s="12"/>
      <c r="RZI108" s="12"/>
      <c r="RZJ108" s="12"/>
      <c r="RZK108" s="12"/>
      <c r="RZL108" s="12"/>
      <c r="RZM108" s="12"/>
      <c r="RZN108" s="12"/>
      <c r="RZO108" s="12"/>
      <c r="RZP108" s="12"/>
      <c r="RZQ108" s="12"/>
      <c r="RZR108" s="12"/>
      <c r="RZS108" s="12"/>
      <c r="RZT108" s="12"/>
      <c r="RZU108" s="12"/>
      <c r="RZV108" s="12"/>
      <c r="RZW108" s="12"/>
      <c r="RZX108" s="12"/>
      <c r="RZY108" s="12"/>
      <c r="RZZ108" s="12"/>
      <c r="SAA108" s="12"/>
      <c r="SAB108" s="12"/>
      <c r="SAC108" s="12"/>
      <c r="SAD108" s="12"/>
      <c r="SAE108" s="12"/>
      <c r="SAF108" s="12"/>
      <c r="SAG108" s="12"/>
      <c r="SAH108" s="12"/>
      <c r="SAI108" s="12"/>
      <c r="SAJ108" s="12"/>
      <c r="SAK108" s="12"/>
      <c r="SAL108" s="12"/>
      <c r="SAM108" s="12"/>
      <c r="SAN108" s="12"/>
      <c r="SAO108" s="12"/>
      <c r="SAP108" s="12"/>
      <c r="SAQ108" s="12"/>
      <c r="SAR108" s="12"/>
      <c r="SAS108" s="12"/>
      <c r="SAT108" s="12"/>
      <c r="SAU108" s="12"/>
      <c r="SAV108" s="12"/>
      <c r="SAW108" s="12"/>
      <c r="SAX108" s="12"/>
      <c r="SAY108" s="12"/>
      <c r="SAZ108" s="12"/>
      <c r="SBA108" s="12"/>
      <c r="SBB108" s="12"/>
      <c r="SBC108" s="12"/>
      <c r="SBD108" s="12"/>
      <c r="SBE108" s="12"/>
      <c r="SBF108" s="12"/>
      <c r="SBG108" s="12"/>
      <c r="SBH108" s="12"/>
      <c r="SBI108" s="12"/>
      <c r="SBJ108" s="12"/>
      <c r="SBK108" s="12"/>
      <c r="SBL108" s="12"/>
      <c r="SBM108" s="12"/>
      <c r="SBN108" s="12"/>
      <c r="SBO108" s="12"/>
      <c r="SBP108" s="12"/>
      <c r="SBQ108" s="12"/>
      <c r="SBR108" s="12"/>
      <c r="SBS108" s="12"/>
      <c r="SBT108" s="12"/>
      <c r="SBU108" s="12"/>
      <c r="SBV108" s="12"/>
      <c r="SBW108" s="12"/>
      <c r="SBX108" s="12"/>
      <c r="SBY108" s="12"/>
      <c r="SBZ108" s="12"/>
      <c r="SCA108" s="12"/>
      <c r="SCB108" s="12"/>
      <c r="SCC108" s="12"/>
      <c r="SCD108" s="12"/>
      <c r="SCE108" s="12"/>
      <c r="SCF108" s="12"/>
      <c r="SCG108" s="12"/>
      <c r="SCH108" s="12"/>
      <c r="SCI108" s="12"/>
      <c r="SCJ108" s="12"/>
      <c r="SCK108" s="12"/>
      <c r="SCL108" s="12"/>
      <c r="SCM108" s="12"/>
      <c r="SCN108" s="12"/>
      <c r="SCO108" s="12"/>
      <c r="SCP108" s="12"/>
      <c r="SCQ108" s="12"/>
      <c r="SCR108" s="12"/>
      <c r="SCS108" s="12"/>
      <c r="SCT108" s="12"/>
      <c r="SCU108" s="12"/>
      <c r="SCV108" s="12"/>
      <c r="SCW108" s="12"/>
      <c r="SCX108" s="12"/>
      <c r="SCY108" s="12"/>
      <c r="SCZ108" s="12"/>
      <c r="SDA108" s="12"/>
      <c r="SDB108" s="12"/>
      <c r="SDC108" s="12"/>
      <c r="SDD108" s="12"/>
      <c r="SDE108" s="12"/>
      <c r="SDF108" s="12"/>
      <c r="SDG108" s="12"/>
      <c r="SDH108" s="12"/>
      <c r="SDI108" s="12"/>
      <c r="SDJ108" s="12"/>
      <c r="SDK108" s="12"/>
      <c r="SDL108" s="12"/>
      <c r="SDM108" s="12"/>
      <c r="SDN108" s="12"/>
      <c r="SDO108" s="12"/>
      <c r="SDP108" s="12"/>
      <c r="SDQ108" s="12"/>
      <c r="SDR108" s="12"/>
      <c r="SDS108" s="12"/>
      <c r="SDT108" s="12"/>
      <c r="SDU108" s="12"/>
      <c r="SDV108" s="12"/>
      <c r="SDW108" s="12"/>
      <c r="SDX108" s="12"/>
      <c r="SDY108" s="12"/>
      <c r="SDZ108" s="12"/>
      <c r="SEA108" s="12"/>
      <c r="SEB108" s="12"/>
      <c r="SEC108" s="12"/>
      <c r="SED108" s="12"/>
      <c r="SEE108" s="12"/>
      <c r="SEF108" s="12"/>
      <c r="SEG108" s="12"/>
      <c r="SEH108" s="12"/>
      <c r="SEI108" s="12"/>
      <c r="SEJ108" s="12"/>
      <c r="SEK108" s="12"/>
      <c r="SEL108" s="12"/>
      <c r="SEM108" s="12"/>
      <c r="SEN108" s="12"/>
      <c r="SEO108" s="12"/>
      <c r="SEP108" s="12"/>
      <c r="SEQ108" s="12"/>
      <c r="SER108" s="12"/>
      <c r="SES108" s="12"/>
      <c r="SET108" s="12"/>
      <c r="SEU108" s="12"/>
      <c r="SEV108" s="12"/>
      <c r="SEW108" s="12"/>
      <c r="SEX108" s="12"/>
      <c r="SEY108" s="12"/>
      <c r="SEZ108" s="12"/>
      <c r="SFA108" s="12"/>
      <c r="SFB108" s="12"/>
      <c r="SFC108" s="12"/>
      <c r="SFD108" s="12"/>
      <c r="SFE108" s="12"/>
      <c r="SFF108" s="12"/>
      <c r="SFG108" s="12"/>
      <c r="SFH108" s="12"/>
      <c r="SFI108" s="12"/>
      <c r="SFJ108" s="12"/>
      <c r="SFK108" s="12"/>
      <c r="SFL108" s="12"/>
      <c r="SFM108" s="12"/>
      <c r="SFN108" s="12"/>
      <c r="SFO108" s="12"/>
      <c r="SFP108" s="12"/>
      <c r="SFQ108" s="12"/>
      <c r="SFR108" s="12"/>
      <c r="SFS108" s="12"/>
      <c r="SFT108" s="12"/>
      <c r="SFU108" s="12"/>
      <c r="SFV108" s="12"/>
      <c r="SFW108" s="12"/>
      <c r="SFX108" s="12"/>
      <c r="SFY108" s="12"/>
      <c r="SFZ108" s="12"/>
      <c r="SGA108" s="12"/>
      <c r="SGB108" s="12"/>
      <c r="SGC108" s="12"/>
      <c r="SGD108" s="12"/>
      <c r="SGE108" s="12"/>
      <c r="SGF108" s="12"/>
      <c r="SGG108" s="12"/>
      <c r="SGH108" s="12"/>
      <c r="SGI108" s="12"/>
      <c r="SGJ108" s="12"/>
      <c r="SGK108" s="12"/>
      <c r="SGL108" s="12"/>
      <c r="SGM108" s="12"/>
      <c r="SGN108" s="12"/>
      <c r="SGO108" s="12"/>
      <c r="SGP108" s="12"/>
      <c r="SGQ108" s="12"/>
      <c r="SGR108" s="12"/>
      <c r="SGS108" s="12"/>
      <c r="SGT108" s="12"/>
      <c r="SGU108" s="12"/>
      <c r="SGV108" s="12"/>
      <c r="SGW108" s="12"/>
      <c r="SGX108" s="12"/>
      <c r="SGY108" s="12"/>
      <c r="SGZ108" s="12"/>
      <c r="SHA108" s="12"/>
      <c r="SHB108" s="12"/>
      <c r="SHC108" s="12"/>
      <c r="SHD108" s="12"/>
      <c r="SHE108" s="12"/>
      <c r="SHF108" s="12"/>
      <c r="SHG108" s="12"/>
      <c r="SHH108" s="12"/>
      <c r="SHI108" s="12"/>
      <c r="SHJ108" s="12"/>
      <c r="SHK108" s="12"/>
      <c r="SHL108" s="12"/>
      <c r="SHM108" s="12"/>
      <c r="SHN108" s="12"/>
      <c r="SHO108" s="12"/>
      <c r="SHP108" s="12"/>
      <c r="SHQ108" s="12"/>
      <c r="SHR108" s="12"/>
      <c r="SHS108" s="12"/>
      <c r="SHT108" s="12"/>
      <c r="SHU108" s="12"/>
      <c r="SHV108" s="12"/>
      <c r="SHW108" s="12"/>
      <c r="SHX108" s="12"/>
      <c r="SHY108" s="12"/>
      <c r="SHZ108" s="12"/>
      <c r="SIA108" s="12"/>
      <c r="SIB108" s="12"/>
      <c r="SIC108" s="12"/>
      <c r="SID108" s="12"/>
      <c r="SIE108" s="12"/>
      <c r="SIF108" s="12"/>
      <c r="SIG108" s="12"/>
      <c r="SIH108" s="12"/>
      <c r="SII108" s="12"/>
      <c r="SIJ108" s="12"/>
      <c r="SIK108" s="12"/>
      <c r="SIL108" s="12"/>
      <c r="SIM108" s="12"/>
      <c r="SIN108" s="12"/>
      <c r="SIO108" s="12"/>
      <c r="SIP108" s="12"/>
      <c r="SIQ108" s="12"/>
      <c r="SIR108" s="12"/>
      <c r="SIS108" s="12"/>
      <c r="SIT108" s="12"/>
      <c r="SIU108" s="12"/>
      <c r="SIV108" s="12"/>
      <c r="SIW108" s="12"/>
      <c r="SIX108" s="12"/>
      <c r="SIY108" s="12"/>
      <c r="SIZ108" s="12"/>
      <c r="SJA108" s="12"/>
      <c r="SJB108" s="12"/>
      <c r="SJC108" s="12"/>
      <c r="SJD108" s="12"/>
      <c r="SJE108" s="12"/>
      <c r="SJF108" s="12"/>
      <c r="SJG108" s="12"/>
      <c r="SJH108" s="12"/>
      <c r="SJI108" s="12"/>
      <c r="SJJ108" s="12"/>
      <c r="SJK108" s="12"/>
      <c r="SJL108" s="12"/>
      <c r="SJM108" s="12"/>
      <c r="SJN108" s="12"/>
      <c r="SJO108" s="12"/>
      <c r="SJP108" s="12"/>
      <c r="SJQ108" s="12"/>
      <c r="SJR108" s="12"/>
      <c r="SJS108" s="12"/>
      <c r="SJT108" s="12"/>
      <c r="SJU108" s="12"/>
      <c r="SJV108" s="12"/>
      <c r="SJW108" s="12"/>
      <c r="SJX108" s="12"/>
      <c r="SJY108" s="12"/>
      <c r="SJZ108" s="12"/>
      <c r="SKA108" s="12"/>
      <c r="SKB108" s="12"/>
      <c r="SKC108" s="12"/>
      <c r="SKD108" s="12"/>
      <c r="SKE108" s="12"/>
      <c r="SKF108" s="12"/>
      <c r="SKG108" s="12"/>
      <c r="SKH108" s="12"/>
      <c r="SKI108" s="12"/>
      <c r="SKJ108" s="12"/>
      <c r="SKK108" s="12"/>
      <c r="SKL108" s="12"/>
      <c r="SKM108" s="12"/>
      <c r="SKN108" s="12"/>
      <c r="SKO108" s="12"/>
      <c r="SKP108" s="12"/>
      <c r="SKQ108" s="12"/>
      <c r="SKR108" s="12"/>
      <c r="SKS108" s="12"/>
      <c r="SKT108" s="12"/>
      <c r="SKU108" s="12"/>
      <c r="SKV108" s="12"/>
      <c r="SKW108" s="12"/>
      <c r="SKX108" s="12"/>
      <c r="SKY108" s="12"/>
      <c r="SKZ108" s="12"/>
      <c r="SLA108" s="12"/>
      <c r="SLB108" s="12"/>
      <c r="SLC108" s="12"/>
      <c r="SLD108" s="12"/>
      <c r="SLE108" s="12"/>
      <c r="SLF108" s="12"/>
      <c r="SLG108" s="12"/>
      <c r="SLH108" s="12"/>
      <c r="SLI108" s="12"/>
      <c r="SLJ108" s="12"/>
      <c r="SLK108" s="12"/>
      <c r="SLL108" s="12"/>
      <c r="SLM108" s="12"/>
      <c r="SLN108" s="12"/>
      <c r="SLO108" s="12"/>
      <c r="SLP108" s="12"/>
      <c r="SLQ108" s="12"/>
      <c r="SLR108" s="12"/>
      <c r="SLS108" s="12"/>
      <c r="SLT108" s="12"/>
      <c r="SLU108" s="12"/>
      <c r="SLV108" s="12"/>
      <c r="SLW108" s="12"/>
      <c r="SLX108" s="12"/>
      <c r="SLY108" s="12"/>
      <c r="SLZ108" s="12"/>
      <c r="SMA108" s="12"/>
      <c r="SMB108" s="12"/>
      <c r="SMC108" s="12"/>
      <c r="SMD108" s="12"/>
      <c r="SME108" s="12"/>
      <c r="SMF108" s="12"/>
      <c r="SMG108" s="12"/>
      <c r="SMH108" s="12"/>
      <c r="SMI108" s="12"/>
      <c r="SMJ108" s="12"/>
      <c r="SMK108" s="12"/>
      <c r="SML108" s="12"/>
      <c r="SMM108" s="12"/>
      <c r="SMN108" s="12"/>
      <c r="SMO108" s="12"/>
      <c r="SMP108" s="12"/>
      <c r="SMQ108" s="12"/>
      <c r="SMR108" s="12"/>
      <c r="SMS108" s="12"/>
      <c r="SMT108" s="12"/>
      <c r="SMU108" s="12"/>
      <c r="SMV108" s="12"/>
      <c r="SMW108" s="12"/>
      <c r="SMX108" s="12"/>
      <c r="SMY108" s="12"/>
      <c r="SMZ108" s="12"/>
      <c r="SNA108" s="12"/>
      <c r="SNB108" s="12"/>
      <c r="SNC108" s="12"/>
      <c r="SND108" s="12"/>
      <c r="SNE108" s="12"/>
      <c r="SNF108" s="12"/>
      <c r="SNG108" s="12"/>
      <c r="SNH108" s="12"/>
      <c r="SNI108" s="12"/>
      <c r="SNJ108" s="12"/>
      <c r="SNK108" s="12"/>
      <c r="SNL108" s="12"/>
      <c r="SNM108" s="12"/>
      <c r="SNN108" s="12"/>
      <c r="SNO108" s="12"/>
      <c r="SNP108" s="12"/>
      <c r="SNQ108" s="12"/>
      <c r="SNR108" s="12"/>
      <c r="SNS108" s="12"/>
      <c r="SNT108" s="12"/>
      <c r="SNU108" s="12"/>
      <c r="SNV108" s="12"/>
      <c r="SNW108" s="12"/>
      <c r="SNX108" s="12"/>
      <c r="SNY108" s="12"/>
      <c r="SNZ108" s="12"/>
      <c r="SOA108" s="12"/>
      <c r="SOB108" s="12"/>
      <c r="SOC108" s="12"/>
      <c r="SOD108" s="12"/>
      <c r="SOE108" s="12"/>
      <c r="SOF108" s="12"/>
      <c r="SOG108" s="12"/>
      <c r="SOH108" s="12"/>
      <c r="SOI108" s="12"/>
      <c r="SOJ108" s="12"/>
      <c r="SOK108" s="12"/>
      <c r="SOL108" s="12"/>
      <c r="SOM108" s="12"/>
      <c r="SON108" s="12"/>
      <c r="SOO108" s="12"/>
      <c r="SOP108" s="12"/>
      <c r="SOQ108" s="12"/>
      <c r="SOR108" s="12"/>
      <c r="SOS108" s="12"/>
      <c r="SOT108" s="12"/>
      <c r="SOU108" s="12"/>
      <c r="SOV108" s="12"/>
      <c r="SOW108" s="12"/>
      <c r="SOX108" s="12"/>
      <c r="SOY108" s="12"/>
      <c r="SOZ108" s="12"/>
      <c r="SPA108" s="12"/>
      <c r="SPB108" s="12"/>
      <c r="SPC108" s="12"/>
      <c r="SPD108" s="12"/>
      <c r="SPE108" s="12"/>
      <c r="SPF108" s="12"/>
      <c r="SPG108" s="12"/>
      <c r="SPH108" s="12"/>
      <c r="SPI108" s="12"/>
      <c r="SPJ108" s="12"/>
      <c r="SPK108" s="12"/>
      <c r="SPL108" s="12"/>
      <c r="SPM108" s="12"/>
      <c r="SPN108" s="12"/>
      <c r="SPO108" s="12"/>
      <c r="SPP108" s="12"/>
      <c r="SPQ108" s="12"/>
      <c r="SPR108" s="12"/>
      <c r="SPS108" s="12"/>
      <c r="SPT108" s="12"/>
      <c r="SPU108" s="12"/>
      <c r="SPV108" s="12"/>
      <c r="SPW108" s="12"/>
      <c r="SPX108" s="12"/>
      <c r="SPY108" s="12"/>
      <c r="SPZ108" s="12"/>
      <c r="SQA108" s="12"/>
      <c r="SQB108" s="12"/>
      <c r="SQC108" s="12"/>
      <c r="SQD108" s="12"/>
      <c r="SQE108" s="12"/>
      <c r="SQF108" s="12"/>
      <c r="SQG108" s="12"/>
      <c r="SQH108" s="12"/>
      <c r="SQI108" s="12"/>
      <c r="SQJ108" s="12"/>
      <c r="SQK108" s="12"/>
      <c r="SQL108" s="12"/>
      <c r="SQM108" s="12"/>
      <c r="SQN108" s="12"/>
      <c r="SQO108" s="12"/>
      <c r="SQP108" s="12"/>
      <c r="SQQ108" s="12"/>
      <c r="SQR108" s="12"/>
      <c r="SQS108" s="12"/>
      <c r="SQT108" s="12"/>
      <c r="SQU108" s="12"/>
      <c r="SQV108" s="12"/>
      <c r="SQW108" s="12"/>
      <c r="SQX108" s="12"/>
      <c r="SQY108" s="12"/>
      <c r="SQZ108" s="12"/>
      <c r="SRA108" s="12"/>
      <c r="SRB108" s="12"/>
      <c r="SRC108" s="12"/>
      <c r="SRD108" s="12"/>
      <c r="SRE108" s="12"/>
      <c r="SRF108" s="12"/>
      <c r="SRG108" s="12"/>
      <c r="SRH108" s="12"/>
      <c r="SRI108" s="12"/>
      <c r="SRJ108" s="12"/>
      <c r="SRK108" s="12"/>
      <c r="SRL108" s="12"/>
      <c r="SRM108" s="12"/>
      <c r="SRN108" s="12"/>
      <c r="SRO108" s="12"/>
      <c r="SRP108" s="12"/>
      <c r="SRQ108" s="12"/>
      <c r="SRR108" s="12"/>
      <c r="SRS108" s="12"/>
      <c r="SRT108" s="12"/>
      <c r="SRU108" s="12"/>
      <c r="SRV108" s="12"/>
      <c r="SRW108" s="12"/>
      <c r="SRX108" s="12"/>
      <c r="SRY108" s="12"/>
      <c r="SRZ108" s="12"/>
      <c r="SSA108" s="12"/>
      <c r="SSB108" s="12"/>
      <c r="SSC108" s="12"/>
      <c r="SSD108" s="12"/>
      <c r="SSE108" s="12"/>
      <c r="SSF108" s="12"/>
      <c r="SSG108" s="12"/>
      <c r="SSH108" s="12"/>
      <c r="SSI108" s="12"/>
      <c r="SSJ108" s="12"/>
      <c r="SSK108" s="12"/>
      <c r="SSL108" s="12"/>
      <c r="SSM108" s="12"/>
      <c r="SSN108" s="12"/>
      <c r="SSO108" s="12"/>
      <c r="SSP108" s="12"/>
      <c r="SSQ108" s="12"/>
      <c r="SSR108" s="12"/>
      <c r="SSS108" s="12"/>
      <c r="SST108" s="12"/>
      <c r="SSU108" s="12"/>
      <c r="SSV108" s="12"/>
      <c r="SSW108" s="12"/>
      <c r="SSX108" s="12"/>
      <c r="SSY108" s="12"/>
      <c r="SSZ108" s="12"/>
      <c r="STA108" s="12"/>
      <c r="STB108" s="12"/>
      <c r="STC108" s="12"/>
      <c r="STD108" s="12"/>
      <c r="STE108" s="12"/>
      <c r="STF108" s="12"/>
      <c r="STG108" s="12"/>
      <c r="STH108" s="12"/>
      <c r="STI108" s="12"/>
      <c r="STJ108" s="12"/>
      <c r="STK108" s="12"/>
      <c r="STL108" s="12"/>
      <c r="STM108" s="12"/>
      <c r="STN108" s="12"/>
      <c r="STO108" s="12"/>
      <c r="STP108" s="12"/>
      <c r="STQ108" s="12"/>
      <c r="STR108" s="12"/>
      <c r="STS108" s="12"/>
      <c r="STT108" s="12"/>
      <c r="STU108" s="12"/>
      <c r="STV108" s="12"/>
      <c r="STW108" s="12"/>
      <c r="STX108" s="12"/>
      <c r="STY108" s="12"/>
      <c r="STZ108" s="12"/>
      <c r="SUA108" s="12"/>
      <c r="SUB108" s="12"/>
      <c r="SUC108" s="12"/>
      <c r="SUD108" s="12"/>
      <c r="SUE108" s="12"/>
      <c r="SUF108" s="12"/>
      <c r="SUG108" s="12"/>
      <c r="SUH108" s="12"/>
      <c r="SUI108" s="12"/>
      <c r="SUJ108" s="12"/>
      <c r="SUK108" s="12"/>
      <c r="SUL108" s="12"/>
      <c r="SUM108" s="12"/>
      <c r="SUN108" s="12"/>
      <c r="SUO108" s="12"/>
      <c r="SUP108" s="12"/>
      <c r="SUQ108" s="12"/>
      <c r="SUR108" s="12"/>
      <c r="SUS108" s="12"/>
      <c r="SUT108" s="12"/>
      <c r="SUU108" s="12"/>
      <c r="SUV108" s="12"/>
      <c r="SUW108" s="12"/>
      <c r="SUX108" s="12"/>
      <c r="SUY108" s="12"/>
      <c r="SUZ108" s="12"/>
      <c r="SVA108" s="12"/>
      <c r="SVB108" s="12"/>
      <c r="SVC108" s="12"/>
      <c r="SVD108" s="12"/>
      <c r="SVE108" s="12"/>
      <c r="SVF108" s="12"/>
      <c r="SVG108" s="12"/>
      <c r="SVH108" s="12"/>
      <c r="SVI108" s="12"/>
      <c r="SVJ108" s="12"/>
      <c r="SVK108" s="12"/>
      <c r="SVL108" s="12"/>
      <c r="SVM108" s="12"/>
      <c r="SVN108" s="12"/>
      <c r="SVO108" s="12"/>
      <c r="SVP108" s="12"/>
      <c r="SVQ108" s="12"/>
      <c r="SVR108" s="12"/>
      <c r="SVS108" s="12"/>
      <c r="SVT108" s="12"/>
      <c r="SVU108" s="12"/>
      <c r="SVV108" s="12"/>
      <c r="SVW108" s="12"/>
      <c r="SVX108" s="12"/>
      <c r="SVY108" s="12"/>
      <c r="SVZ108" s="12"/>
      <c r="SWA108" s="12"/>
      <c r="SWB108" s="12"/>
      <c r="SWC108" s="12"/>
      <c r="SWD108" s="12"/>
      <c r="SWE108" s="12"/>
      <c r="SWF108" s="12"/>
      <c r="SWG108" s="12"/>
      <c r="SWH108" s="12"/>
      <c r="SWI108" s="12"/>
      <c r="SWJ108" s="12"/>
      <c r="SWK108" s="12"/>
      <c r="SWL108" s="12"/>
      <c r="SWM108" s="12"/>
      <c r="SWN108" s="12"/>
      <c r="SWO108" s="12"/>
      <c r="SWP108" s="12"/>
      <c r="SWQ108" s="12"/>
      <c r="SWR108" s="12"/>
      <c r="SWS108" s="12"/>
      <c r="SWT108" s="12"/>
      <c r="SWU108" s="12"/>
      <c r="SWV108" s="12"/>
      <c r="SWW108" s="12"/>
      <c r="SWX108" s="12"/>
      <c r="SWY108" s="12"/>
      <c r="SWZ108" s="12"/>
      <c r="SXA108" s="12"/>
      <c r="SXB108" s="12"/>
      <c r="SXC108" s="12"/>
      <c r="SXD108" s="12"/>
      <c r="SXE108" s="12"/>
      <c r="SXF108" s="12"/>
      <c r="SXG108" s="12"/>
      <c r="SXH108" s="12"/>
      <c r="SXI108" s="12"/>
      <c r="SXJ108" s="12"/>
      <c r="SXK108" s="12"/>
      <c r="SXL108" s="12"/>
      <c r="SXM108" s="12"/>
      <c r="SXN108" s="12"/>
      <c r="SXO108" s="12"/>
      <c r="SXP108" s="12"/>
      <c r="SXQ108" s="12"/>
      <c r="SXR108" s="12"/>
      <c r="SXS108" s="12"/>
      <c r="SXT108" s="12"/>
      <c r="SXU108" s="12"/>
      <c r="SXV108" s="12"/>
      <c r="SXW108" s="12"/>
      <c r="SXX108" s="12"/>
      <c r="SXY108" s="12"/>
      <c r="SXZ108" s="12"/>
      <c r="SYA108" s="12"/>
      <c r="SYB108" s="12"/>
      <c r="SYC108" s="12"/>
      <c r="SYD108" s="12"/>
      <c r="SYE108" s="12"/>
      <c r="SYF108" s="12"/>
      <c r="SYG108" s="12"/>
      <c r="SYH108" s="12"/>
      <c r="SYI108" s="12"/>
      <c r="SYJ108" s="12"/>
      <c r="SYK108" s="12"/>
      <c r="SYL108" s="12"/>
      <c r="SYM108" s="12"/>
      <c r="SYN108" s="12"/>
      <c r="SYO108" s="12"/>
      <c r="SYP108" s="12"/>
      <c r="SYQ108" s="12"/>
      <c r="SYR108" s="12"/>
      <c r="SYS108" s="12"/>
      <c r="SYT108" s="12"/>
      <c r="SYU108" s="12"/>
      <c r="SYV108" s="12"/>
      <c r="SYW108" s="12"/>
      <c r="SYX108" s="12"/>
      <c r="SYY108" s="12"/>
      <c r="SYZ108" s="12"/>
      <c r="SZA108" s="12"/>
      <c r="SZB108" s="12"/>
      <c r="SZC108" s="12"/>
      <c r="SZD108" s="12"/>
      <c r="SZE108" s="12"/>
      <c r="SZF108" s="12"/>
      <c r="SZG108" s="12"/>
      <c r="SZH108" s="12"/>
      <c r="SZI108" s="12"/>
      <c r="SZJ108" s="12"/>
      <c r="SZK108" s="12"/>
      <c r="SZL108" s="12"/>
      <c r="SZM108" s="12"/>
      <c r="SZN108" s="12"/>
      <c r="SZO108" s="12"/>
      <c r="SZP108" s="12"/>
      <c r="SZQ108" s="12"/>
      <c r="SZR108" s="12"/>
      <c r="SZS108" s="12"/>
      <c r="SZT108" s="12"/>
      <c r="SZU108" s="12"/>
      <c r="SZV108" s="12"/>
      <c r="SZW108" s="12"/>
      <c r="SZX108" s="12"/>
      <c r="SZY108" s="12"/>
      <c r="SZZ108" s="12"/>
      <c r="TAA108" s="12"/>
      <c r="TAB108" s="12"/>
      <c r="TAC108" s="12"/>
      <c r="TAD108" s="12"/>
      <c r="TAE108" s="12"/>
      <c r="TAF108" s="12"/>
      <c r="TAG108" s="12"/>
      <c r="TAH108" s="12"/>
      <c r="TAI108" s="12"/>
      <c r="TAJ108" s="12"/>
      <c r="TAK108" s="12"/>
      <c r="TAL108" s="12"/>
      <c r="TAM108" s="12"/>
      <c r="TAN108" s="12"/>
      <c r="TAO108" s="12"/>
      <c r="TAP108" s="12"/>
      <c r="TAQ108" s="12"/>
      <c r="TAR108" s="12"/>
      <c r="TAS108" s="12"/>
      <c r="TAT108" s="12"/>
      <c r="TAU108" s="12"/>
      <c r="TAV108" s="12"/>
      <c r="TAW108" s="12"/>
      <c r="TAX108" s="12"/>
      <c r="TAY108" s="12"/>
      <c r="TAZ108" s="12"/>
      <c r="TBA108" s="12"/>
      <c r="TBB108" s="12"/>
      <c r="TBC108" s="12"/>
      <c r="TBD108" s="12"/>
      <c r="TBE108" s="12"/>
      <c r="TBF108" s="12"/>
      <c r="TBG108" s="12"/>
      <c r="TBH108" s="12"/>
      <c r="TBI108" s="12"/>
      <c r="TBJ108" s="12"/>
      <c r="TBK108" s="12"/>
      <c r="TBL108" s="12"/>
      <c r="TBM108" s="12"/>
      <c r="TBN108" s="12"/>
      <c r="TBO108" s="12"/>
      <c r="TBP108" s="12"/>
      <c r="TBQ108" s="12"/>
      <c r="TBR108" s="12"/>
      <c r="TBS108" s="12"/>
      <c r="TBT108" s="12"/>
      <c r="TBU108" s="12"/>
      <c r="TBV108" s="12"/>
      <c r="TBW108" s="12"/>
      <c r="TBX108" s="12"/>
      <c r="TBY108" s="12"/>
      <c r="TBZ108" s="12"/>
      <c r="TCA108" s="12"/>
      <c r="TCB108" s="12"/>
      <c r="TCC108" s="12"/>
      <c r="TCD108" s="12"/>
      <c r="TCE108" s="12"/>
      <c r="TCF108" s="12"/>
      <c r="TCG108" s="12"/>
      <c r="TCH108" s="12"/>
      <c r="TCI108" s="12"/>
      <c r="TCJ108" s="12"/>
      <c r="TCK108" s="12"/>
      <c r="TCL108" s="12"/>
      <c r="TCM108" s="12"/>
      <c r="TCN108" s="12"/>
      <c r="TCO108" s="12"/>
      <c r="TCP108" s="12"/>
      <c r="TCQ108" s="12"/>
      <c r="TCR108" s="12"/>
      <c r="TCS108" s="12"/>
      <c r="TCT108" s="12"/>
      <c r="TCU108" s="12"/>
      <c r="TCV108" s="12"/>
      <c r="TCW108" s="12"/>
      <c r="TCX108" s="12"/>
      <c r="TCY108" s="12"/>
      <c r="TCZ108" s="12"/>
      <c r="TDA108" s="12"/>
      <c r="TDB108" s="12"/>
      <c r="TDC108" s="12"/>
      <c r="TDD108" s="12"/>
      <c r="TDE108" s="12"/>
      <c r="TDF108" s="12"/>
      <c r="TDG108" s="12"/>
      <c r="TDH108" s="12"/>
      <c r="TDI108" s="12"/>
      <c r="TDJ108" s="12"/>
      <c r="TDK108" s="12"/>
      <c r="TDL108" s="12"/>
      <c r="TDM108" s="12"/>
      <c r="TDN108" s="12"/>
      <c r="TDO108" s="12"/>
      <c r="TDP108" s="12"/>
      <c r="TDQ108" s="12"/>
      <c r="TDR108" s="12"/>
      <c r="TDS108" s="12"/>
      <c r="TDT108" s="12"/>
      <c r="TDU108" s="12"/>
      <c r="TDV108" s="12"/>
      <c r="TDW108" s="12"/>
      <c r="TDX108" s="12"/>
      <c r="TDY108" s="12"/>
      <c r="TDZ108" s="12"/>
      <c r="TEA108" s="12"/>
      <c r="TEB108" s="12"/>
      <c r="TEC108" s="12"/>
      <c r="TED108" s="12"/>
      <c r="TEE108" s="12"/>
      <c r="TEF108" s="12"/>
      <c r="TEG108" s="12"/>
      <c r="TEH108" s="12"/>
      <c r="TEI108" s="12"/>
      <c r="TEJ108" s="12"/>
      <c r="TEK108" s="12"/>
      <c r="TEL108" s="12"/>
      <c r="TEM108" s="12"/>
      <c r="TEN108" s="12"/>
      <c r="TEO108" s="12"/>
      <c r="TEP108" s="12"/>
      <c r="TEQ108" s="12"/>
      <c r="TER108" s="12"/>
      <c r="TES108" s="12"/>
      <c r="TET108" s="12"/>
      <c r="TEU108" s="12"/>
      <c r="TEV108" s="12"/>
      <c r="TEW108" s="12"/>
      <c r="TEX108" s="12"/>
      <c r="TEY108" s="12"/>
      <c r="TEZ108" s="12"/>
      <c r="TFA108" s="12"/>
      <c r="TFB108" s="12"/>
      <c r="TFC108" s="12"/>
      <c r="TFD108" s="12"/>
      <c r="TFE108" s="12"/>
      <c r="TFF108" s="12"/>
      <c r="TFG108" s="12"/>
      <c r="TFH108" s="12"/>
      <c r="TFI108" s="12"/>
      <c r="TFJ108" s="12"/>
      <c r="TFK108" s="12"/>
      <c r="TFL108" s="12"/>
      <c r="TFM108" s="12"/>
      <c r="TFN108" s="12"/>
      <c r="TFO108" s="12"/>
      <c r="TFP108" s="12"/>
      <c r="TFQ108" s="12"/>
      <c r="TFR108" s="12"/>
      <c r="TFS108" s="12"/>
      <c r="TFT108" s="12"/>
      <c r="TFU108" s="12"/>
      <c r="TFV108" s="12"/>
      <c r="TFW108" s="12"/>
      <c r="TFX108" s="12"/>
      <c r="TFY108" s="12"/>
      <c r="TFZ108" s="12"/>
      <c r="TGA108" s="12"/>
      <c r="TGB108" s="12"/>
      <c r="TGC108" s="12"/>
      <c r="TGD108" s="12"/>
      <c r="TGE108" s="12"/>
      <c r="TGF108" s="12"/>
      <c r="TGG108" s="12"/>
      <c r="TGH108" s="12"/>
      <c r="TGI108" s="12"/>
      <c r="TGJ108" s="12"/>
      <c r="TGK108" s="12"/>
      <c r="TGL108" s="12"/>
      <c r="TGM108" s="12"/>
      <c r="TGN108" s="12"/>
      <c r="TGO108" s="12"/>
      <c r="TGP108" s="12"/>
      <c r="TGQ108" s="12"/>
      <c r="TGR108" s="12"/>
      <c r="TGS108" s="12"/>
      <c r="TGT108" s="12"/>
      <c r="TGU108" s="12"/>
      <c r="TGV108" s="12"/>
      <c r="TGW108" s="12"/>
      <c r="TGX108" s="12"/>
      <c r="TGY108" s="12"/>
      <c r="TGZ108" s="12"/>
      <c r="THA108" s="12"/>
      <c r="THB108" s="12"/>
      <c r="THC108" s="12"/>
      <c r="THD108" s="12"/>
      <c r="THE108" s="12"/>
      <c r="THF108" s="12"/>
      <c r="THG108" s="12"/>
      <c r="THH108" s="12"/>
      <c r="THI108" s="12"/>
      <c r="THJ108" s="12"/>
      <c r="THK108" s="12"/>
      <c r="THL108" s="12"/>
      <c r="THM108" s="12"/>
      <c r="THN108" s="12"/>
      <c r="THO108" s="12"/>
      <c r="THP108" s="12"/>
      <c r="THQ108" s="12"/>
      <c r="THR108" s="12"/>
      <c r="THS108" s="12"/>
      <c r="THT108" s="12"/>
      <c r="THU108" s="12"/>
      <c r="THV108" s="12"/>
      <c r="THW108" s="12"/>
      <c r="THX108" s="12"/>
      <c r="THY108" s="12"/>
      <c r="THZ108" s="12"/>
      <c r="TIA108" s="12"/>
      <c r="TIB108" s="12"/>
      <c r="TIC108" s="12"/>
      <c r="TID108" s="12"/>
      <c r="TIE108" s="12"/>
      <c r="TIF108" s="12"/>
      <c r="TIG108" s="12"/>
      <c r="TIH108" s="12"/>
      <c r="TII108" s="12"/>
      <c r="TIJ108" s="12"/>
      <c r="TIK108" s="12"/>
      <c r="TIL108" s="12"/>
      <c r="TIM108" s="12"/>
      <c r="TIN108" s="12"/>
      <c r="TIO108" s="12"/>
      <c r="TIP108" s="12"/>
      <c r="TIQ108" s="12"/>
      <c r="TIR108" s="12"/>
      <c r="TIS108" s="12"/>
      <c r="TIT108" s="12"/>
      <c r="TIU108" s="12"/>
      <c r="TIV108" s="12"/>
      <c r="TIW108" s="12"/>
      <c r="TIX108" s="12"/>
      <c r="TIY108" s="12"/>
      <c r="TIZ108" s="12"/>
      <c r="TJA108" s="12"/>
      <c r="TJB108" s="12"/>
      <c r="TJC108" s="12"/>
      <c r="TJD108" s="12"/>
      <c r="TJE108" s="12"/>
      <c r="TJF108" s="12"/>
      <c r="TJG108" s="12"/>
      <c r="TJH108" s="12"/>
      <c r="TJI108" s="12"/>
      <c r="TJJ108" s="12"/>
      <c r="TJK108" s="12"/>
      <c r="TJL108" s="12"/>
      <c r="TJM108" s="12"/>
      <c r="TJN108" s="12"/>
      <c r="TJO108" s="12"/>
      <c r="TJP108" s="12"/>
      <c r="TJQ108" s="12"/>
      <c r="TJR108" s="12"/>
      <c r="TJS108" s="12"/>
      <c r="TJT108" s="12"/>
      <c r="TJU108" s="12"/>
      <c r="TJV108" s="12"/>
      <c r="TJW108" s="12"/>
      <c r="TJX108" s="12"/>
      <c r="TJY108" s="12"/>
      <c r="TJZ108" s="12"/>
      <c r="TKA108" s="12"/>
      <c r="TKB108" s="12"/>
      <c r="TKC108" s="12"/>
      <c r="TKD108" s="12"/>
      <c r="TKE108" s="12"/>
      <c r="TKF108" s="12"/>
      <c r="TKG108" s="12"/>
      <c r="TKH108" s="12"/>
      <c r="TKI108" s="12"/>
      <c r="TKJ108" s="12"/>
      <c r="TKK108" s="12"/>
      <c r="TKL108" s="12"/>
      <c r="TKM108" s="12"/>
      <c r="TKN108" s="12"/>
      <c r="TKO108" s="12"/>
      <c r="TKP108" s="12"/>
      <c r="TKQ108" s="12"/>
      <c r="TKR108" s="12"/>
      <c r="TKS108" s="12"/>
      <c r="TKT108" s="12"/>
      <c r="TKU108" s="12"/>
      <c r="TKV108" s="12"/>
      <c r="TKW108" s="12"/>
      <c r="TKX108" s="12"/>
      <c r="TKY108" s="12"/>
      <c r="TKZ108" s="12"/>
      <c r="TLA108" s="12"/>
      <c r="TLB108" s="12"/>
      <c r="TLC108" s="12"/>
      <c r="TLD108" s="12"/>
      <c r="TLE108" s="12"/>
      <c r="TLF108" s="12"/>
      <c r="TLG108" s="12"/>
      <c r="TLH108" s="12"/>
      <c r="TLI108" s="12"/>
      <c r="TLJ108" s="12"/>
      <c r="TLK108" s="12"/>
      <c r="TLL108" s="12"/>
      <c r="TLM108" s="12"/>
      <c r="TLN108" s="12"/>
      <c r="TLO108" s="12"/>
      <c r="TLP108" s="12"/>
      <c r="TLQ108" s="12"/>
      <c r="TLR108" s="12"/>
      <c r="TLS108" s="12"/>
      <c r="TLT108" s="12"/>
      <c r="TLU108" s="12"/>
      <c r="TLV108" s="12"/>
      <c r="TLW108" s="12"/>
      <c r="TLX108" s="12"/>
      <c r="TLY108" s="12"/>
      <c r="TLZ108" s="12"/>
      <c r="TMA108" s="12"/>
      <c r="TMB108" s="12"/>
      <c r="TMC108" s="12"/>
      <c r="TMD108" s="12"/>
      <c r="TME108" s="12"/>
      <c r="TMF108" s="12"/>
      <c r="TMG108" s="12"/>
      <c r="TMH108" s="12"/>
      <c r="TMI108" s="12"/>
      <c r="TMJ108" s="12"/>
      <c r="TMK108" s="12"/>
      <c r="TML108" s="12"/>
      <c r="TMM108" s="12"/>
      <c r="TMN108" s="12"/>
      <c r="TMO108" s="12"/>
      <c r="TMP108" s="12"/>
      <c r="TMQ108" s="12"/>
      <c r="TMR108" s="12"/>
      <c r="TMS108" s="12"/>
      <c r="TMT108" s="12"/>
      <c r="TMU108" s="12"/>
      <c r="TMV108" s="12"/>
      <c r="TMW108" s="12"/>
      <c r="TMX108" s="12"/>
      <c r="TMY108" s="12"/>
      <c r="TMZ108" s="12"/>
      <c r="TNA108" s="12"/>
      <c r="TNB108" s="12"/>
      <c r="TNC108" s="12"/>
      <c r="TND108" s="12"/>
      <c r="TNE108" s="12"/>
      <c r="TNF108" s="12"/>
      <c r="TNG108" s="12"/>
      <c r="TNH108" s="12"/>
      <c r="TNI108" s="12"/>
      <c r="TNJ108" s="12"/>
      <c r="TNK108" s="12"/>
      <c r="TNL108" s="12"/>
      <c r="TNM108" s="12"/>
      <c r="TNN108" s="12"/>
      <c r="TNO108" s="12"/>
      <c r="TNP108" s="12"/>
      <c r="TNQ108" s="12"/>
      <c r="TNR108" s="12"/>
      <c r="TNS108" s="12"/>
      <c r="TNT108" s="12"/>
      <c r="TNU108" s="12"/>
      <c r="TNV108" s="12"/>
      <c r="TNW108" s="12"/>
      <c r="TNX108" s="12"/>
      <c r="TNY108" s="12"/>
      <c r="TNZ108" s="12"/>
      <c r="TOA108" s="12"/>
      <c r="TOB108" s="12"/>
      <c r="TOC108" s="12"/>
      <c r="TOD108" s="12"/>
      <c r="TOE108" s="12"/>
      <c r="TOF108" s="12"/>
      <c r="TOG108" s="12"/>
      <c r="TOH108" s="12"/>
      <c r="TOI108" s="12"/>
      <c r="TOJ108" s="12"/>
      <c r="TOK108" s="12"/>
      <c r="TOL108" s="12"/>
      <c r="TOM108" s="12"/>
      <c r="TON108" s="12"/>
      <c r="TOO108" s="12"/>
      <c r="TOP108" s="12"/>
      <c r="TOQ108" s="12"/>
      <c r="TOR108" s="12"/>
      <c r="TOS108" s="12"/>
      <c r="TOT108" s="12"/>
      <c r="TOU108" s="12"/>
      <c r="TOV108" s="12"/>
      <c r="TOW108" s="12"/>
      <c r="TOX108" s="12"/>
      <c r="TOY108" s="12"/>
      <c r="TOZ108" s="12"/>
      <c r="TPA108" s="12"/>
      <c r="TPB108" s="12"/>
      <c r="TPC108" s="12"/>
      <c r="TPD108" s="12"/>
      <c r="TPE108" s="12"/>
      <c r="TPF108" s="12"/>
      <c r="TPG108" s="12"/>
      <c r="TPH108" s="12"/>
      <c r="TPI108" s="12"/>
      <c r="TPJ108" s="12"/>
      <c r="TPK108" s="12"/>
      <c r="TPL108" s="12"/>
      <c r="TPM108" s="12"/>
      <c r="TPN108" s="12"/>
      <c r="TPO108" s="12"/>
      <c r="TPP108" s="12"/>
      <c r="TPQ108" s="12"/>
      <c r="TPR108" s="12"/>
      <c r="TPS108" s="12"/>
      <c r="TPT108" s="12"/>
      <c r="TPU108" s="12"/>
      <c r="TPV108" s="12"/>
      <c r="TPW108" s="12"/>
      <c r="TPX108" s="12"/>
      <c r="TPY108" s="12"/>
      <c r="TPZ108" s="12"/>
      <c r="TQA108" s="12"/>
      <c r="TQB108" s="12"/>
      <c r="TQC108" s="12"/>
      <c r="TQD108" s="12"/>
      <c r="TQE108" s="12"/>
      <c r="TQF108" s="12"/>
      <c r="TQG108" s="12"/>
      <c r="TQH108" s="12"/>
      <c r="TQI108" s="12"/>
      <c r="TQJ108" s="12"/>
      <c r="TQK108" s="12"/>
      <c r="TQL108" s="12"/>
      <c r="TQM108" s="12"/>
      <c r="TQN108" s="12"/>
      <c r="TQO108" s="12"/>
      <c r="TQP108" s="12"/>
      <c r="TQQ108" s="12"/>
      <c r="TQR108" s="12"/>
      <c r="TQS108" s="12"/>
      <c r="TQT108" s="12"/>
      <c r="TQU108" s="12"/>
      <c r="TQV108" s="12"/>
      <c r="TQW108" s="12"/>
      <c r="TQX108" s="12"/>
      <c r="TQY108" s="12"/>
      <c r="TQZ108" s="12"/>
      <c r="TRA108" s="12"/>
      <c r="TRB108" s="12"/>
      <c r="TRC108" s="12"/>
      <c r="TRD108" s="12"/>
      <c r="TRE108" s="12"/>
      <c r="TRF108" s="12"/>
      <c r="TRG108" s="12"/>
      <c r="TRH108" s="12"/>
      <c r="TRI108" s="12"/>
      <c r="TRJ108" s="12"/>
      <c r="TRK108" s="12"/>
      <c r="TRL108" s="12"/>
      <c r="TRM108" s="12"/>
      <c r="TRN108" s="12"/>
      <c r="TRO108" s="12"/>
      <c r="TRP108" s="12"/>
      <c r="TRQ108" s="12"/>
      <c r="TRR108" s="12"/>
      <c r="TRS108" s="12"/>
      <c r="TRT108" s="12"/>
      <c r="TRU108" s="12"/>
      <c r="TRV108" s="12"/>
      <c r="TRW108" s="12"/>
      <c r="TRX108" s="12"/>
      <c r="TRY108" s="12"/>
      <c r="TRZ108" s="12"/>
      <c r="TSA108" s="12"/>
      <c r="TSB108" s="12"/>
      <c r="TSC108" s="12"/>
      <c r="TSD108" s="12"/>
      <c r="TSE108" s="12"/>
      <c r="TSF108" s="12"/>
      <c r="TSG108" s="12"/>
      <c r="TSH108" s="12"/>
      <c r="TSI108" s="12"/>
      <c r="TSJ108" s="12"/>
      <c r="TSK108" s="12"/>
      <c r="TSL108" s="12"/>
      <c r="TSM108" s="12"/>
      <c r="TSN108" s="12"/>
      <c r="TSO108" s="12"/>
      <c r="TSP108" s="12"/>
      <c r="TSQ108" s="12"/>
      <c r="TSR108" s="12"/>
      <c r="TSS108" s="12"/>
      <c r="TST108" s="12"/>
      <c r="TSU108" s="12"/>
      <c r="TSV108" s="12"/>
      <c r="TSW108" s="12"/>
      <c r="TSX108" s="12"/>
      <c r="TSY108" s="12"/>
      <c r="TSZ108" s="12"/>
      <c r="TTA108" s="12"/>
      <c r="TTB108" s="12"/>
      <c r="TTC108" s="12"/>
      <c r="TTD108" s="12"/>
      <c r="TTE108" s="12"/>
      <c r="TTF108" s="12"/>
      <c r="TTG108" s="12"/>
      <c r="TTH108" s="12"/>
      <c r="TTI108" s="12"/>
      <c r="TTJ108" s="12"/>
      <c r="TTK108" s="12"/>
      <c r="TTL108" s="12"/>
      <c r="TTM108" s="12"/>
      <c r="TTN108" s="12"/>
      <c r="TTO108" s="12"/>
      <c r="TTP108" s="12"/>
      <c r="TTQ108" s="12"/>
      <c r="TTR108" s="12"/>
      <c r="TTS108" s="12"/>
      <c r="TTT108" s="12"/>
      <c r="TTU108" s="12"/>
      <c r="TTV108" s="12"/>
      <c r="TTW108" s="12"/>
      <c r="TTX108" s="12"/>
      <c r="TTY108" s="12"/>
      <c r="TTZ108" s="12"/>
      <c r="TUA108" s="12"/>
      <c r="TUB108" s="12"/>
      <c r="TUC108" s="12"/>
      <c r="TUD108" s="12"/>
      <c r="TUE108" s="12"/>
      <c r="TUF108" s="12"/>
      <c r="TUG108" s="12"/>
      <c r="TUH108" s="12"/>
      <c r="TUI108" s="12"/>
      <c r="TUJ108" s="12"/>
      <c r="TUK108" s="12"/>
      <c r="TUL108" s="12"/>
      <c r="TUM108" s="12"/>
      <c r="TUN108" s="12"/>
      <c r="TUO108" s="12"/>
      <c r="TUP108" s="12"/>
      <c r="TUQ108" s="12"/>
      <c r="TUR108" s="12"/>
      <c r="TUS108" s="12"/>
      <c r="TUT108" s="12"/>
      <c r="TUU108" s="12"/>
      <c r="TUV108" s="12"/>
      <c r="TUW108" s="12"/>
      <c r="TUX108" s="12"/>
      <c r="TUY108" s="12"/>
      <c r="TUZ108" s="12"/>
      <c r="TVA108" s="12"/>
      <c r="TVB108" s="12"/>
      <c r="TVC108" s="12"/>
      <c r="TVD108" s="12"/>
      <c r="TVE108" s="12"/>
      <c r="TVF108" s="12"/>
      <c r="TVG108" s="12"/>
      <c r="TVH108" s="12"/>
      <c r="TVI108" s="12"/>
      <c r="TVJ108" s="12"/>
      <c r="TVK108" s="12"/>
      <c r="TVL108" s="12"/>
      <c r="TVM108" s="12"/>
      <c r="TVN108" s="12"/>
      <c r="TVO108" s="12"/>
      <c r="TVP108" s="12"/>
      <c r="TVQ108" s="12"/>
      <c r="TVR108" s="12"/>
      <c r="TVS108" s="12"/>
      <c r="TVT108" s="12"/>
      <c r="TVU108" s="12"/>
      <c r="TVV108" s="12"/>
      <c r="TVW108" s="12"/>
      <c r="TVX108" s="12"/>
      <c r="TVY108" s="12"/>
      <c r="TVZ108" s="12"/>
      <c r="TWA108" s="12"/>
      <c r="TWB108" s="12"/>
      <c r="TWC108" s="12"/>
      <c r="TWD108" s="12"/>
      <c r="TWE108" s="12"/>
      <c r="TWF108" s="12"/>
      <c r="TWG108" s="12"/>
      <c r="TWH108" s="12"/>
      <c r="TWI108" s="12"/>
      <c r="TWJ108" s="12"/>
      <c r="TWK108" s="12"/>
      <c r="TWL108" s="12"/>
      <c r="TWM108" s="12"/>
      <c r="TWN108" s="12"/>
      <c r="TWO108" s="12"/>
      <c r="TWP108" s="12"/>
      <c r="TWQ108" s="12"/>
      <c r="TWR108" s="12"/>
      <c r="TWS108" s="12"/>
      <c r="TWT108" s="12"/>
      <c r="TWU108" s="12"/>
      <c r="TWV108" s="12"/>
      <c r="TWW108" s="12"/>
      <c r="TWX108" s="12"/>
      <c r="TWY108" s="12"/>
      <c r="TWZ108" s="12"/>
      <c r="TXA108" s="12"/>
      <c r="TXB108" s="12"/>
      <c r="TXC108" s="12"/>
      <c r="TXD108" s="12"/>
      <c r="TXE108" s="12"/>
      <c r="TXF108" s="12"/>
      <c r="TXG108" s="12"/>
      <c r="TXH108" s="12"/>
      <c r="TXI108" s="12"/>
      <c r="TXJ108" s="12"/>
      <c r="TXK108" s="12"/>
      <c r="TXL108" s="12"/>
      <c r="TXM108" s="12"/>
      <c r="TXN108" s="12"/>
      <c r="TXO108" s="12"/>
      <c r="TXP108" s="12"/>
      <c r="TXQ108" s="12"/>
      <c r="TXR108" s="12"/>
      <c r="TXS108" s="12"/>
      <c r="TXT108" s="12"/>
      <c r="TXU108" s="12"/>
      <c r="TXV108" s="12"/>
      <c r="TXW108" s="12"/>
      <c r="TXX108" s="12"/>
      <c r="TXY108" s="12"/>
      <c r="TXZ108" s="12"/>
      <c r="TYA108" s="12"/>
      <c r="TYB108" s="12"/>
      <c r="TYC108" s="12"/>
      <c r="TYD108" s="12"/>
      <c r="TYE108" s="12"/>
      <c r="TYF108" s="12"/>
      <c r="TYG108" s="12"/>
      <c r="TYH108" s="12"/>
      <c r="TYI108" s="12"/>
      <c r="TYJ108" s="12"/>
      <c r="TYK108" s="12"/>
      <c r="TYL108" s="12"/>
      <c r="TYM108" s="12"/>
      <c r="TYN108" s="12"/>
      <c r="TYO108" s="12"/>
      <c r="TYP108" s="12"/>
      <c r="TYQ108" s="12"/>
      <c r="TYR108" s="12"/>
      <c r="TYS108" s="12"/>
      <c r="TYT108" s="12"/>
      <c r="TYU108" s="12"/>
      <c r="TYV108" s="12"/>
      <c r="TYW108" s="12"/>
      <c r="TYX108" s="12"/>
      <c r="TYY108" s="12"/>
      <c r="TYZ108" s="12"/>
      <c r="TZA108" s="12"/>
      <c r="TZB108" s="12"/>
      <c r="TZC108" s="12"/>
      <c r="TZD108" s="12"/>
      <c r="TZE108" s="12"/>
      <c r="TZF108" s="12"/>
      <c r="TZG108" s="12"/>
      <c r="TZH108" s="12"/>
      <c r="TZI108" s="12"/>
      <c r="TZJ108" s="12"/>
      <c r="TZK108" s="12"/>
      <c r="TZL108" s="12"/>
      <c r="TZM108" s="12"/>
      <c r="TZN108" s="12"/>
      <c r="TZO108" s="12"/>
      <c r="TZP108" s="12"/>
      <c r="TZQ108" s="12"/>
      <c r="TZR108" s="12"/>
      <c r="TZS108" s="12"/>
      <c r="TZT108" s="12"/>
      <c r="TZU108" s="12"/>
      <c r="TZV108" s="12"/>
      <c r="TZW108" s="12"/>
      <c r="TZX108" s="12"/>
      <c r="TZY108" s="12"/>
      <c r="TZZ108" s="12"/>
      <c r="UAA108" s="12"/>
      <c r="UAB108" s="12"/>
      <c r="UAC108" s="12"/>
      <c r="UAD108" s="12"/>
      <c r="UAE108" s="12"/>
      <c r="UAF108" s="12"/>
      <c r="UAG108" s="12"/>
      <c r="UAH108" s="12"/>
      <c r="UAI108" s="12"/>
      <c r="UAJ108" s="12"/>
      <c r="UAK108" s="12"/>
      <c r="UAL108" s="12"/>
      <c r="UAM108" s="12"/>
      <c r="UAN108" s="12"/>
      <c r="UAO108" s="12"/>
      <c r="UAP108" s="12"/>
      <c r="UAQ108" s="12"/>
      <c r="UAR108" s="12"/>
      <c r="UAS108" s="12"/>
      <c r="UAT108" s="12"/>
      <c r="UAU108" s="12"/>
      <c r="UAV108" s="12"/>
      <c r="UAW108" s="12"/>
      <c r="UAX108" s="12"/>
      <c r="UAY108" s="12"/>
      <c r="UAZ108" s="12"/>
      <c r="UBA108" s="12"/>
      <c r="UBB108" s="12"/>
      <c r="UBC108" s="12"/>
      <c r="UBD108" s="12"/>
      <c r="UBE108" s="12"/>
      <c r="UBF108" s="12"/>
      <c r="UBG108" s="12"/>
      <c r="UBH108" s="12"/>
      <c r="UBI108" s="12"/>
      <c r="UBJ108" s="12"/>
      <c r="UBK108" s="12"/>
      <c r="UBL108" s="12"/>
      <c r="UBM108" s="12"/>
      <c r="UBN108" s="12"/>
      <c r="UBO108" s="12"/>
      <c r="UBP108" s="12"/>
      <c r="UBQ108" s="12"/>
      <c r="UBR108" s="12"/>
      <c r="UBS108" s="12"/>
      <c r="UBT108" s="12"/>
      <c r="UBU108" s="12"/>
      <c r="UBV108" s="12"/>
      <c r="UBW108" s="12"/>
      <c r="UBX108" s="12"/>
      <c r="UBY108" s="12"/>
      <c r="UBZ108" s="12"/>
      <c r="UCA108" s="12"/>
      <c r="UCB108" s="12"/>
      <c r="UCC108" s="12"/>
      <c r="UCD108" s="12"/>
      <c r="UCE108" s="12"/>
      <c r="UCF108" s="12"/>
      <c r="UCG108" s="12"/>
      <c r="UCH108" s="12"/>
      <c r="UCI108" s="12"/>
      <c r="UCJ108" s="12"/>
      <c r="UCK108" s="12"/>
      <c r="UCL108" s="12"/>
      <c r="UCM108" s="12"/>
      <c r="UCN108" s="12"/>
      <c r="UCO108" s="12"/>
      <c r="UCP108" s="12"/>
      <c r="UCQ108" s="12"/>
      <c r="UCR108" s="12"/>
      <c r="UCS108" s="12"/>
      <c r="UCT108" s="12"/>
      <c r="UCU108" s="12"/>
      <c r="UCV108" s="12"/>
      <c r="UCW108" s="12"/>
      <c r="UCX108" s="12"/>
      <c r="UCY108" s="12"/>
      <c r="UCZ108" s="12"/>
      <c r="UDA108" s="12"/>
      <c r="UDB108" s="12"/>
      <c r="UDC108" s="12"/>
      <c r="UDD108" s="12"/>
      <c r="UDE108" s="12"/>
      <c r="UDF108" s="12"/>
      <c r="UDG108" s="12"/>
      <c r="UDH108" s="12"/>
      <c r="UDI108" s="12"/>
      <c r="UDJ108" s="12"/>
      <c r="UDK108" s="12"/>
      <c r="UDL108" s="12"/>
      <c r="UDM108" s="12"/>
      <c r="UDN108" s="12"/>
      <c r="UDO108" s="12"/>
      <c r="UDP108" s="12"/>
      <c r="UDQ108" s="12"/>
      <c r="UDR108" s="12"/>
      <c r="UDS108" s="12"/>
      <c r="UDT108" s="12"/>
      <c r="UDU108" s="12"/>
      <c r="UDV108" s="12"/>
      <c r="UDW108" s="12"/>
      <c r="UDX108" s="12"/>
      <c r="UDY108" s="12"/>
      <c r="UDZ108" s="12"/>
      <c r="UEA108" s="12"/>
      <c r="UEB108" s="12"/>
      <c r="UEC108" s="12"/>
      <c r="UED108" s="12"/>
      <c r="UEE108" s="12"/>
      <c r="UEF108" s="12"/>
      <c r="UEG108" s="12"/>
      <c r="UEH108" s="12"/>
      <c r="UEI108" s="12"/>
      <c r="UEJ108" s="12"/>
      <c r="UEK108" s="12"/>
      <c r="UEL108" s="12"/>
      <c r="UEM108" s="12"/>
      <c r="UEN108" s="12"/>
      <c r="UEO108" s="12"/>
      <c r="UEP108" s="12"/>
      <c r="UEQ108" s="12"/>
      <c r="UER108" s="12"/>
      <c r="UES108" s="12"/>
      <c r="UET108" s="12"/>
      <c r="UEU108" s="12"/>
      <c r="UEV108" s="12"/>
      <c r="UEW108" s="12"/>
      <c r="UEX108" s="12"/>
      <c r="UEY108" s="12"/>
      <c r="UEZ108" s="12"/>
      <c r="UFA108" s="12"/>
      <c r="UFB108" s="12"/>
      <c r="UFC108" s="12"/>
      <c r="UFD108" s="12"/>
      <c r="UFE108" s="12"/>
      <c r="UFF108" s="12"/>
      <c r="UFG108" s="12"/>
      <c r="UFH108" s="12"/>
      <c r="UFI108" s="12"/>
      <c r="UFJ108" s="12"/>
      <c r="UFK108" s="12"/>
      <c r="UFL108" s="12"/>
      <c r="UFM108" s="12"/>
      <c r="UFN108" s="12"/>
      <c r="UFO108" s="12"/>
      <c r="UFP108" s="12"/>
      <c r="UFQ108" s="12"/>
      <c r="UFR108" s="12"/>
      <c r="UFS108" s="12"/>
      <c r="UFT108" s="12"/>
      <c r="UFU108" s="12"/>
      <c r="UFV108" s="12"/>
      <c r="UFW108" s="12"/>
      <c r="UFX108" s="12"/>
      <c r="UFY108" s="12"/>
      <c r="UFZ108" s="12"/>
      <c r="UGA108" s="12"/>
      <c r="UGB108" s="12"/>
      <c r="UGC108" s="12"/>
      <c r="UGD108" s="12"/>
      <c r="UGE108" s="12"/>
      <c r="UGF108" s="12"/>
      <c r="UGG108" s="12"/>
      <c r="UGH108" s="12"/>
      <c r="UGI108" s="12"/>
      <c r="UGJ108" s="12"/>
      <c r="UGK108" s="12"/>
      <c r="UGL108" s="12"/>
      <c r="UGM108" s="12"/>
      <c r="UGN108" s="12"/>
      <c r="UGO108" s="12"/>
      <c r="UGP108" s="12"/>
      <c r="UGQ108" s="12"/>
      <c r="UGR108" s="12"/>
      <c r="UGS108" s="12"/>
      <c r="UGT108" s="12"/>
      <c r="UGU108" s="12"/>
      <c r="UGV108" s="12"/>
      <c r="UGW108" s="12"/>
      <c r="UGX108" s="12"/>
      <c r="UGY108" s="12"/>
      <c r="UGZ108" s="12"/>
      <c r="UHA108" s="12"/>
      <c r="UHB108" s="12"/>
      <c r="UHC108" s="12"/>
      <c r="UHD108" s="12"/>
      <c r="UHE108" s="12"/>
      <c r="UHF108" s="12"/>
      <c r="UHG108" s="12"/>
      <c r="UHH108" s="12"/>
      <c r="UHI108" s="12"/>
      <c r="UHJ108" s="12"/>
      <c r="UHK108" s="12"/>
      <c r="UHL108" s="12"/>
      <c r="UHM108" s="12"/>
      <c r="UHN108" s="12"/>
      <c r="UHO108" s="12"/>
      <c r="UHP108" s="12"/>
      <c r="UHQ108" s="12"/>
      <c r="UHR108" s="12"/>
      <c r="UHS108" s="12"/>
      <c r="UHT108" s="12"/>
      <c r="UHU108" s="12"/>
      <c r="UHV108" s="12"/>
      <c r="UHW108" s="12"/>
      <c r="UHX108" s="12"/>
      <c r="UHY108" s="12"/>
      <c r="UHZ108" s="12"/>
      <c r="UIA108" s="12"/>
      <c r="UIB108" s="12"/>
      <c r="UIC108" s="12"/>
      <c r="UID108" s="12"/>
      <c r="UIE108" s="12"/>
      <c r="UIF108" s="12"/>
      <c r="UIG108" s="12"/>
      <c r="UIH108" s="12"/>
      <c r="UII108" s="12"/>
      <c r="UIJ108" s="12"/>
      <c r="UIK108" s="12"/>
      <c r="UIL108" s="12"/>
      <c r="UIM108" s="12"/>
      <c r="UIN108" s="12"/>
      <c r="UIO108" s="12"/>
      <c r="UIP108" s="12"/>
      <c r="UIQ108" s="12"/>
      <c r="UIR108" s="12"/>
      <c r="UIS108" s="12"/>
      <c r="UIT108" s="12"/>
      <c r="UIU108" s="12"/>
      <c r="UIV108" s="12"/>
      <c r="UIW108" s="12"/>
      <c r="UIX108" s="12"/>
      <c r="UIY108" s="12"/>
      <c r="UIZ108" s="12"/>
      <c r="UJA108" s="12"/>
      <c r="UJB108" s="12"/>
      <c r="UJC108" s="12"/>
      <c r="UJD108" s="12"/>
      <c r="UJE108" s="12"/>
      <c r="UJF108" s="12"/>
      <c r="UJG108" s="12"/>
      <c r="UJH108" s="12"/>
      <c r="UJI108" s="12"/>
      <c r="UJJ108" s="12"/>
      <c r="UJK108" s="12"/>
      <c r="UJL108" s="12"/>
      <c r="UJM108" s="12"/>
      <c r="UJN108" s="12"/>
      <c r="UJO108" s="12"/>
      <c r="UJP108" s="12"/>
      <c r="UJQ108" s="12"/>
      <c r="UJR108" s="12"/>
      <c r="UJS108" s="12"/>
      <c r="UJT108" s="12"/>
      <c r="UJU108" s="12"/>
      <c r="UJV108" s="12"/>
      <c r="UJW108" s="12"/>
      <c r="UJX108" s="12"/>
      <c r="UJY108" s="12"/>
      <c r="UJZ108" s="12"/>
      <c r="UKA108" s="12"/>
      <c r="UKB108" s="12"/>
      <c r="UKC108" s="12"/>
      <c r="UKD108" s="12"/>
      <c r="UKE108" s="12"/>
      <c r="UKF108" s="12"/>
      <c r="UKG108" s="12"/>
      <c r="UKH108" s="12"/>
      <c r="UKI108" s="12"/>
      <c r="UKJ108" s="12"/>
      <c r="UKK108" s="12"/>
      <c r="UKL108" s="12"/>
      <c r="UKM108" s="12"/>
      <c r="UKN108" s="12"/>
      <c r="UKO108" s="12"/>
      <c r="UKP108" s="12"/>
      <c r="UKQ108" s="12"/>
      <c r="UKR108" s="12"/>
      <c r="UKS108" s="12"/>
      <c r="UKT108" s="12"/>
      <c r="UKU108" s="12"/>
      <c r="UKV108" s="12"/>
      <c r="UKW108" s="12"/>
      <c r="UKX108" s="12"/>
      <c r="UKY108" s="12"/>
      <c r="UKZ108" s="12"/>
      <c r="ULA108" s="12"/>
      <c r="ULB108" s="12"/>
      <c r="ULC108" s="12"/>
      <c r="ULD108" s="12"/>
      <c r="ULE108" s="12"/>
      <c r="ULF108" s="12"/>
      <c r="ULG108" s="12"/>
      <c r="ULH108" s="12"/>
      <c r="ULI108" s="12"/>
      <c r="ULJ108" s="12"/>
      <c r="ULK108" s="12"/>
      <c r="ULL108" s="12"/>
      <c r="ULM108" s="12"/>
      <c r="ULN108" s="12"/>
      <c r="ULO108" s="12"/>
      <c r="ULP108" s="12"/>
      <c r="ULQ108" s="12"/>
      <c r="ULR108" s="12"/>
      <c r="ULS108" s="12"/>
      <c r="ULT108" s="12"/>
      <c r="ULU108" s="12"/>
      <c r="ULV108" s="12"/>
      <c r="ULW108" s="12"/>
      <c r="ULX108" s="12"/>
      <c r="ULY108" s="12"/>
      <c r="ULZ108" s="12"/>
      <c r="UMA108" s="12"/>
      <c r="UMB108" s="12"/>
      <c r="UMC108" s="12"/>
      <c r="UMD108" s="12"/>
      <c r="UME108" s="12"/>
      <c r="UMF108" s="12"/>
      <c r="UMG108" s="12"/>
      <c r="UMH108" s="12"/>
      <c r="UMI108" s="12"/>
      <c r="UMJ108" s="12"/>
      <c r="UMK108" s="12"/>
      <c r="UML108" s="12"/>
      <c r="UMM108" s="12"/>
      <c r="UMN108" s="12"/>
      <c r="UMO108" s="12"/>
      <c r="UMP108" s="12"/>
      <c r="UMQ108" s="12"/>
      <c r="UMR108" s="12"/>
      <c r="UMS108" s="12"/>
      <c r="UMT108" s="12"/>
      <c r="UMU108" s="12"/>
      <c r="UMV108" s="12"/>
      <c r="UMW108" s="12"/>
      <c r="UMX108" s="12"/>
      <c r="UMY108" s="12"/>
      <c r="UMZ108" s="12"/>
      <c r="UNA108" s="12"/>
      <c r="UNB108" s="12"/>
      <c r="UNC108" s="12"/>
      <c r="UND108" s="12"/>
      <c r="UNE108" s="12"/>
      <c r="UNF108" s="12"/>
      <c r="UNG108" s="12"/>
      <c r="UNH108" s="12"/>
      <c r="UNI108" s="12"/>
      <c r="UNJ108" s="12"/>
      <c r="UNK108" s="12"/>
      <c r="UNL108" s="12"/>
      <c r="UNM108" s="12"/>
      <c r="UNN108" s="12"/>
      <c r="UNO108" s="12"/>
      <c r="UNP108" s="12"/>
      <c r="UNQ108" s="12"/>
      <c r="UNR108" s="12"/>
      <c r="UNS108" s="12"/>
      <c r="UNT108" s="12"/>
      <c r="UNU108" s="12"/>
      <c r="UNV108" s="12"/>
      <c r="UNW108" s="12"/>
      <c r="UNX108" s="12"/>
      <c r="UNY108" s="12"/>
      <c r="UNZ108" s="12"/>
      <c r="UOA108" s="12"/>
      <c r="UOB108" s="12"/>
      <c r="UOC108" s="12"/>
      <c r="UOD108" s="12"/>
      <c r="UOE108" s="12"/>
      <c r="UOF108" s="12"/>
      <c r="UOG108" s="12"/>
      <c r="UOH108" s="12"/>
      <c r="UOI108" s="12"/>
      <c r="UOJ108" s="12"/>
      <c r="UOK108" s="12"/>
      <c r="UOL108" s="12"/>
      <c r="UOM108" s="12"/>
      <c r="UON108" s="12"/>
      <c r="UOO108" s="12"/>
      <c r="UOP108" s="12"/>
      <c r="UOQ108" s="12"/>
      <c r="UOR108" s="12"/>
      <c r="UOS108" s="12"/>
      <c r="UOT108" s="12"/>
      <c r="UOU108" s="12"/>
      <c r="UOV108" s="12"/>
      <c r="UOW108" s="12"/>
      <c r="UOX108" s="12"/>
      <c r="UOY108" s="12"/>
      <c r="UOZ108" s="12"/>
      <c r="UPA108" s="12"/>
      <c r="UPB108" s="12"/>
      <c r="UPC108" s="12"/>
      <c r="UPD108" s="12"/>
      <c r="UPE108" s="12"/>
      <c r="UPF108" s="12"/>
      <c r="UPG108" s="12"/>
      <c r="UPH108" s="12"/>
      <c r="UPI108" s="12"/>
      <c r="UPJ108" s="12"/>
      <c r="UPK108" s="12"/>
      <c r="UPL108" s="12"/>
      <c r="UPM108" s="12"/>
      <c r="UPN108" s="12"/>
      <c r="UPO108" s="12"/>
      <c r="UPP108" s="12"/>
      <c r="UPQ108" s="12"/>
      <c r="UPR108" s="12"/>
      <c r="UPS108" s="12"/>
      <c r="UPT108" s="12"/>
      <c r="UPU108" s="12"/>
      <c r="UPV108" s="12"/>
      <c r="UPW108" s="12"/>
      <c r="UPX108" s="12"/>
      <c r="UPY108" s="12"/>
      <c r="UPZ108" s="12"/>
      <c r="UQA108" s="12"/>
      <c r="UQB108" s="12"/>
      <c r="UQC108" s="12"/>
      <c r="UQD108" s="12"/>
      <c r="UQE108" s="12"/>
      <c r="UQF108" s="12"/>
      <c r="UQG108" s="12"/>
      <c r="UQH108" s="12"/>
      <c r="UQI108" s="12"/>
      <c r="UQJ108" s="12"/>
      <c r="UQK108" s="12"/>
      <c r="UQL108" s="12"/>
      <c r="UQM108" s="12"/>
      <c r="UQN108" s="12"/>
      <c r="UQO108" s="12"/>
      <c r="UQP108" s="12"/>
      <c r="UQQ108" s="12"/>
      <c r="UQR108" s="12"/>
      <c r="UQS108" s="12"/>
      <c r="UQT108" s="12"/>
      <c r="UQU108" s="12"/>
      <c r="UQV108" s="12"/>
      <c r="UQW108" s="12"/>
      <c r="UQX108" s="12"/>
      <c r="UQY108" s="12"/>
      <c r="UQZ108" s="12"/>
      <c r="URA108" s="12"/>
      <c r="URB108" s="12"/>
      <c r="URC108" s="12"/>
      <c r="URD108" s="12"/>
      <c r="URE108" s="12"/>
      <c r="URF108" s="12"/>
      <c r="URG108" s="12"/>
      <c r="URH108" s="12"/>
      <c r="URI108" s="12"/>
      <c r="URJ108" s="12"/>
      <c r="URK108" s="12"/>
      <c r="URL108" s="12"/>
      <c r="URM108" s="12"/>
      <c r="URN108" s="12"/>
      <c r="URO108" s="12"/>
      <c r="URP108" s="12"/>
      <c r="URQ108" s="12"/>
      <c r="URR108" s="12"/>
      <c r="URS108" s="12"/>
      <c r="URT108" s="12"/>
      <c r="URU108" s="12"/>
      <c r="URV108" s="12"/>
      <c r="URW108" s="12"/>
      <c r="URX108" s="12"/>
      <c r="URY108" s="12"/>
      <c r="URZ108" s="12"/>
      <c r="USA108" s="12"/>
      <c r="USB108" s="12"/>
      <c r="USC108" s="12"/>
      <c r="USD108" s="12"/>
      <c r="USE108" s="12"/>
      <c r="USF108" s="12"/>
      <c r="USG108" s="12"/>
      <c r="USH108" s="12"/>
      <c r="USI108" s="12"/>
      <c r="USJ108" s="12"/>
      <c r="USK108" s="12"/>
      <c r="USL108" s="12"/>
      <c r="USM108" s="12"/>
      <c r="USN108" s="12"/>
      <c r="USO108" s="12"/>
      <c r="USP108" s="12"/>
      <c r="USQ108" s="12"/>
      <c r="USR108" s="12"/>
      <c r="USS108" s="12"/>
      <c r="UST108" s="12"/>
      <c r="USU108" s="12"/>
      <c r="USV108" s="12"/>
      <c r="USW108" s="12"/>
      <c r="USX108" s="12"/>
      <c r="USY108" s="12"/>
      <c r="USZ108" s="12"/>
      <c r="UTA108" s="12"/>
      <c r="UTB108" s="12"/>
      <c r="UTC108" s="12"/>
      <c r="UTD108" s="12"/>
      <c r="UTE108" s="12"/>
      <c r="UTF108" s="12"/>
      <c r="UTG108" s="12"/>
      <c r="UTH108" s="12"/>
      <c r="UTI108" s="12"/>
      <c r="UTJ108" s="12"/>
      <c r="UTK108" s="12"/>
      <c r="UTL108" s="12"/>
      <c r="UTM108" s="12"/>
      <c r="UTN108" s="12"/>
      <c r="UTO108" s="12"/>
      <c r="UTP108" s="12"/>
      <c r="UTQ108" s="12"/>
      <c r="UTR108" s="12"/>
      <c r="UTS108" s="12"/>
      <c r="UTT108" s="12"/>
      <c r="UTU108" s="12"/>
      <c r="UTV108" s="12"/>
      <c r="UTW108" s="12"/>
      <c r="UTX108" s="12"/>
      <c r="UTY108" s="12"/>
      <c r="UTZ108" s="12"/>
      <c r="UUA108" s="12"/>
      <c r="UUB108" s="12"/>
      <c r="UUC108" s="12"/>
      <c r="UUD108" s="12"/>
      <c r="UUE108" s="12"/>
      <c r="UUF108" s="12"/>
      <c r="UUG108" s="12"/>
      <c r="UUH108" s="12"/>
      <c r="UUI108" s="12"/>
      <c r="UUJ108" s="12"/>
      <c r="UUK108" s="12"/>
      <c r="UUL108" s="12"/>
      <c r="UUM108" s="12"/>
      <c r="UUN108" s="12"/>
      <c r="UUO108" s="12"/>
      <c r="UUP108" s="12"/>
      <c r="UUQ108" s="12"/>
      <c r="UUR108" s="12"/>
      <c r="UUS108" s="12"/>
      <c r="UUT108" s="12"/>
      <c r="UUU108" s="12"/>
      <c r="UUV108" s="12"/>
      <c r="UUW108" s="12"/>
      <c r="UUX108" s="12"/>
      <c r="UUY108" s="12"/>
      <c r="UUZ108" s="12"/>
      <c r="UVA108" s="12"/>
      <c r="UVB108" s="12"/>
      <c r="UVC108" s="12"/>
      <c r="UVD108" s="12"/>
      <c r="UVE108" s="12"/>
      <c r="UVF108" s="12"/>
      <c r="UVG108" s="12"/>
      <c r="UVH108" s="12"/>
      <c r="UVI108" s="12"/>
      <c r="UVJ108" s="12"/>
      <c r="UVK108" s="12"/>
      <c r="UVL108" s="12"/>
      <c r="UVM108" s="12"/>
      <c r="UVN108" s="12"/>
      <c r="UVO108" s="12"/>
      <c r="UVP108" s="12"/>
      <c r="UVQ108" s="12"/>
      <c r="UVR108" s="12"/>
      <c r="UVS108" s="12"/>
      <c r="UVT108" s="12"/>
      <c r="UVU108" s="12"/>
      <c r="UVV108" s="12"/>
      <c r="UVW108" s="12"/>
      <c r="UVX108" s="12"/>
      <c r="UVY108" s="12"/>
      <c r="UVZ108" s="12"/>
      <c r="UWA108" s="12"/>
      <c r="UWB108" s="12"/>
      <c r="UWC108" s="12"/>
      <c r="UWD108" s="12"/>
      <c r="UWE108" s="12"/>
      <c r="UWF108" s="12"/>
      <c r="UWG108" s="12"/>
      <c r="UWH108" s="12"/>
      <c r="UWI108" s="12"/>
      <c r="UWJ108" s="12"/>
      <c r="UWK108" s="12"/>
      <c r="UWL108" s="12"/>
      <c r="UWM108" s="12"/>
      <c r="UWN108" s="12"/>
      <c r="UWO108" s="12"/>
      <c r="UWP108" s="12"/>
      <c r="UWQ108" s="12"/>
      <c r="UWR108" s="12"/>
      <c r="UWS108" s="12"/>
      <c r="UWT108" s="12"/>
      <c r="UWU108" s="12"/>
      <c r="UWV108" s="12"/>
      <c r="UWW108" s="12"/>
      <c r="UWX108" s="12"/>
      <c r="UWY108" s="12"/>
      <c r="UWZ108" s="12"/>
      <c r="UXA108" s="12"/>
      <c r="UXB108" s="12"/>
      <c r="UXC108" s="12"/>
      <c r="UXD108" s="12"/>
      <c r="UXE108" s="12"/>
      <c r="UXF108" s="12"/>
      <c r="UXG108" s="12"/>
      <c r="UXH108" s="12"/>
      <c r="UXI108" s="12"/>
      <c r="UXJ108" s="12"/>
      <c r="UXK108" s="12"/>
      <c r="UXL108" s="12"/>
      <c r="UXM108" s="12"/>
      <c r="UXN108" s="12"/>
      <c r="UXO108" s="12"/>
      <c r="UXP108" s="12"/>
      <c r="UXQ108" s="12"/>
      <c r="UXR108" s="12"/>
      <c r="UXS108" s="12"/>
      <c r="UXT108" s="12"/>
      <c r="UXU108" s="12"/>
      <c r="UXV108" s="12"/>
      <c r="UXW108" s="12"/>
      <c r="UXX108" s="12"/>
      <c r="UXY108" s="12"/>
      <c r="UXZ108" s="12"/>
      <c r="UYA108" s="12"/>
      <c r="UYB108" s="12"/>
      <c r="UYC108" s="12"/>
      <c r="UYD108" s="12"/>
      <c r="UYE108" s="12"/>
      <c r="UYF108" s="12"/>
      <c r="UYG108" s="12"/>
      <c r="UYH108" s="12"/>
      <c r="UYI108" s="12"/>
      <c r="UYJ108" s="12"/>
      <c r="UYK108" s="12"/>
      <c r="UYL108" s="12"/>
      <c r="UYM108" s="12"/>
      <c r="UYN108" s="12"/>
      <c r="UYO108" s="12"/>
      <c r="UYP108" s="12"/>
      <c r="UYQ108" s="12"/>
      <c r="UYR108" s="12"/>
      <c r="UYS108" s="12"/>
      <c r="UYT108" s="12"/>
      <c r="UYU108" s="12"/>
      <c r="UYV108" s="12"/>
      <c r="UYW108" s="12"/>
      <c r="UYX108" s="12"/>
      <c r="UYY108" s="12"/>
      <c r="UYZ108" s="12"/>
      <c r="UZA108" s="12"/>
      <c r="UZB108" s="12"/>
      <c r="UZC108" s="12"/>
      <c r="UZD108" s="12"/>
      <c r="UZE108" s="12"/>
      <c r="UZF108" s="12"/>
      <c r="UZG108" s="12"/>
      <c r="UZH108" s="12"/>
      <c r="UZI108" s="12"/>
      <c r="UZJ108" s="12"/>
      <c r="UZK108" s="12"/>
      <c r="UZL108" s="12"/>
      <c r="UZM108" s="12"/>
      <c r="UZN108" s="12"/>
      <c r="UZO108" s="12"/>
      <c r="UZP108" s="12"/>
      <c r="UZQ108" s="12"/>
      <c r="UZR108" s="12"/>
      <c r="UZS108" s="12"/>
      <c r="UZT108" s="12"/>
      <c r="UZU108" s="12"/>
      <c r="UZV108" s="12"/>
      <c r="UZW108" s="12"/>
      <c r="UZX108" s="12"/>
      <c r="UZY108" s="12"/>
      <c r="UZZ108" s="12"/>
      <c r="VAA108" s="12"/>
      <c r="VAB108" s="12"/>
      <c r="VAC108" s="12"/>
      <c r="VAD108" s="12"/>
      <c r="VAE108" s="12"/>
      <c r="VAF108" s="12"/>
      <c r="VAG108" s="12"/>
      <c r="VAH108" s="12"/>
      <c r="VAI108" s="12"/>
      <c r="VAJ108" s="12"/>
      <c r="VAK108" s="12"/>
      <c r="VAL108" s="12"/>
      <c r="VAM108" s="12"/>
      <c r="VAN108" s="12"/>
      <c r="VAO108" s="12"/>
      <c r="VAP108" s="12"/>
      <c r="VAQ108" s="12"/>
      <c r="VAR108" s="12"/>
      <c r="VAS108" s="12"/>
      <c r="VAT108" s="12"/>
      <c r="VAU108" s="12"/>
      <c r="VAV108" s="12"/>
      <c r="VAW108" s="12"/>
      <c r="VAX108" s="12"/>
      <c r="VAY108" s="12"/>
      <c r="VAZ108" s="12"/>
      <c r="VBA108" s="12"/>
      <c r="VBB108" s="12"/>
      <c r="VBC108" s="12"/>
      <c r="VBD108" s="12"/>
      <c r="VBE108" s="12"/>
      <c r="VBF108" s="12"/>
      <c r="VBG108" s="12"/>
      <c r="VBH108" s="12"/>
      <c r="VBI108" s="12"/>
      <c r="VBJ108" s="12"/>
      <c r="VBK108" s="12"/>
      <c r="VBL108" s="12"/>
      <c r="VBM108" s="12"/>
      <c r="VBN108" s="12"/>
      <c r="VBO108" s="12"/>
      <c r="VBP108" s="12"/>
      <c r="VBQ108" s="12"/>
      <c r="VBR108" s="12"/>
      <c r="VBS108" s="12"/>
      <c r="VBT108" s="12"/>
      <c r="VBU108" s="12"/>
      <c r="VBV108" s="12"/>
      <c r="VBW108" s="12"/>
      <c r="VBX108" s="12"/>
      <c r="VBY108" s="12"/>
      <c r="VBZ108" s="12"/>
      <c r="VCA108" s="12"/>
      <c r="VCB108" s="12"/>
      <c r="VCC108" s="12"/>
      <c r="VCD108" s="12"/>
      <c r="VCE108" s="12"/>
      <c r="VCF108" s="12"/>
      <c r="VCG108" s="12"/>
      <c r="VCH108" s="12"/>
      <c r="VCI108" s="12"/>
      <c r="VCJ108" s="12"/>
      <c r="VCK108" s="12"/>
      <c r="VCL108" s="12"/>
      <c r="VCM108" s="12"/>
      <c r="VCN108" s="12"/>
      <c r="VCO108" s="12"/>
      <c r="VCP108" s="12"/>
      <c r="VCQ108" s="12"/>
      <c r="VCR108" s="12"/>
      <c r="VCS108" s="12"/>
      <c r="VCT108" s="12"/>
      <c r="VCU108" s="12"/>
      <c r="VCV108" s="12"/>
      <c r="VCW108" s="12"/>
      <c r="VCX108" s="12"/>
      <c r="VCY108" s="12"/>
      <c r="VCZ108" s="12"/>
      <c r="VDA108" s="12"/>
      <c r="VDB108" s="12"/>
      <c r="VDC108" s="12"/>
      <c r="VDD108" s="12"/>
      <c r="VDE108" s="12"/>
      <c r="VDF108" s="12"/>
      <c r="VDG108" s="12"/>
      <c r="VDH108" s="12"/>
      <c r="VDI108" s="12"/>
      <c r="VDJ108" s="12"/>
      <c r="VDK108" s="12"/>
      <c r="VDL108" s="12"/>
      <c r="VDM108" s="12"/>
      <c r="VDN108" s="12"/>
      <c r="VDO108" s="12"/>
      <c r="VDP108" s="12"/>
      <c r="VDQ108" s="12"/>
      <c r="VDR108" s="12"/>
      <c r="VDS108" s="12"/>
      <c r="VDT108" s="12"/>
      <c r="VDU108" s="12"/>
      <c r="VDV108" s="12"/>
      <c r="VDW108" s="12"/>
      <c r="VDX108" s="12"/>
      <c r="VDY108" s="12"/>
      <c r="VDZ108" s="12"/>
      <c r="VEA108" s="12"/>
      <c r="VEB108" s="12"/>
      <c r="VEC108" s="12"/>
      <c r="VED108" s="12"/>
      <c r="VEE108" s="12"/>
      <c r="VEF108" s="12"/>
      <c r="VEG108" s="12"/>
      <c r="VEH108" s="12"/>
      <c r="VEI108" s="12"/>
      <c r="VEJ108" s="12"/>
      <c r="VEK108" s="12"/>
      <c r="VEL108" s="12"/>
      <c r="VEM108" s="12"/>
      <c r="VEN108" s="12"/>
      <c r="VEO108" s="12"/>
      <c r="VEP108" s="12"/>
      <c r="VEQ108" s="12"/>
      <c r="VER108" s="12"/>
      <c r="VES108" s="12"/>
      <c r="VET108" s="12"/>
      <c r="VEU108" s="12"/>
      <c r="VEV108" s="12"/>
      <c r="VEW108" s="12"/>
      <c r="VEX108" s="12"/>
      <c r="VEY108" s="12"/>
      <c r="VEZ108" s="12"/>
      <c r="VFA108" s="12"/>
      <c r="VFB108" s="12"/>
      <c r="VFC108" s="12"/>
      <c r="VFD108" s="12"/>
      <c r="VFE108" s="12"/>
      <c r="VFF108" s="12"/>
      <c r="VFG108" s="12"/>
      <c r="VFH108" s="12"/>
      <c r="VFI108" s="12"/>
      <c r="VFJ108" s="12"/>
      <c r="VFK108" s="12"/>
      <c r="VFL108" s="12"/>
      <c r="VFM108" s="12"/>
      <c r="VFN108" s="12"/>
      <c r="VFO108" s="12"/>
      <c r="VFP108" s="12"/>
      <c r="VFQ108" s="12"/>
      <c r="VFR108" s="12"/>
      <c r="VFS108" s="12"/>
      <c r="VFT108" s="12"/>
      <c r="VFU108" s="12"/>
      <c r="VFV108" s="12"/>
      <c r="VFW108" s="12"/>
      <c r="VFX108" s="12"/>
      <c r="VFY108" s="12"/>
      <c r="VFZ108" s="12"/>
      <c r="VGA108" s="12"/>
      <c r="VGB108" s="12"/>
      <c r="VGC108" s="12"/>
      <c r="VGD108" s="12"/>
      <c r="VGE108" s="12"/>
      <c r="VGF108" s="12"/>
      <c r="VGG108" s="12"/>
      <c r="VGH108" s="12"/>
      <c r="VGI108" s="12"/>
      <c r="VGJ108" s="12"/>
      <c r="VGK108" s="12"/>
      <c r="VGL108" s="12"/>
      <c r="VGM108" s="12"/>
      <c r="VGN108" s="12"/>
      <c r="VGO108" s="12"/>
      <c r="VGP108" s="12"/>
      <c r="VGQ108" s="12"/>
      <c r="VGR108" s="12"/>
      <c r="VGS108" s="12"/>
      <c r="VGT108" s="12"/>
      <c r="VGU108" s="12"/>
      <c r="VGV108" s="12"/>
      <c r="VGW108" s="12"/>
      <c r="VGX108" s="12"/>
      <c r="VGY108" s="12"/>
      <c r="VGZ108" s="12"/>
      <c r="VHA108" s="12"/>
      <c r="VHB108" s="12"/>
      <c r="VHC108" s="12"/>
      <c r="VHD108" s="12"/>
      <c r="VHE108" s="12"/>
      <c r="VHF108" s="12"/>
      <c r="VHG108" s="12"/>
      <c r="VHH108" s="12"/>
      <c r="VHI108" s="12"/>
      <c r="VHJ108" s="12"/>
      <c r="VHK108" s="12"/>
      <c r="VHL108" s="12"/>
      <c r="VHM108" s="12"/>
      <c r="VHN108" s="12"/>
      <c r="VHO108" s="12"/>
      <c r="VHP108" s="12"/>
      <c r="VHQ108" s="12"/>
      <c r="VHR108" s="12"/>
      <c r="VHS108" s="12"/>
      <c r="VHT108" s="12"/>
      <c r="VHU108" s="12"/>
      <c r="VHV108" s="12"/>
      <c r="VHW108" s="12"/>
      <c r="VHX108" s="12"/>
      <c r="VHY108" s="12"/>
      <c r="VHZ108" s="12"/>
      <c r="VIA108" s="12"/>
      <c r="VIB108" s="12"/>
      <c r="VIC108" s="12"/>
      <c r="VID108" s="12"/>
      <c r="VIE108" s="12"/>
      <c r="VIF108" s="12"/>
      <c r="VIG108" s="12"/>
      <c r="VIH108" s="12"/>
      <c r="VII108" s="12"/>
      <c r="VIJ108" s="12"/>
      <c r="VIK108" s="12"/>
      <c r="VIL108" s="12"/>
      <c r="VIM108" s="12"/>
      <c r="VIN108" s="12"/>
      <c r="VIO108" s="12"/>
      <c r="VIP108" s="12"/>
      <c r="VIQ108" s="12"/>
      <c r="VIR108" s="12"/>
      <c r="VIS108" s="12"/>
      <c r="VIT108" s="12"/>
      <c r="VIU108" s="12"/>
      <c r="VIV108" s="12"/>
      <c r="VIW108" s="12"/>
      <c r="VIX108" s="12"/>
      <c r="VIY108" s="12"/>
      <c r="VIZ108" s="12"/>
      <c r="VJA108" s="12"/>
      <c r="VJB108" s="12"/>
      <c r="VJC108" s="12"/>
      <c r="VJD108" s="12"/>
      <c r="VJE108" s="12"/>
      <c r="VJF108" s="12"/>
      <c r="VJG108" s="12"/>
      <c r="VJH108" s="12"/>
      <c r="VJI108" s="12"/>
      <c r="VJJ108" s="12"/>
      <c r="VJK108" s="12"/>
      <c r="VJL108" s="12"/>
      <c r="VJM108" s="12"/>
      <c r="VJN108" s="12"/>
      <c r="VJO108" s="12"/>
      <c r="VJP108" s="12"/>
      <c r="VJQ108" s="12"/>
      <c r="VJR108" s="12"/>
      <c r="VJS108" s="12"/>
      <c r="VJT108" s="12"/>
      <c r="VJU108" s="12"/>
      <c r="VJV108" s="12"/>
      <c r="VJW108" s="12"/>
      <c r="VJX108" s="12"/>
      <c r="VJY108" s="12"/>
      <c r="VJZ108" s="12"/>
      <c r="VKA108" s="12"/>
      <c r="VKB108" s="12"/>
      <c r="VKC108" s="12"/>
      <c r="VKD108" s="12"/>
      <c r="VKE108" s="12"/>
      <c r="VKF108" s="12"/>
      <c r="VKG108" s="12"/>
      <c r="VKH108" s="12"/>
      <c r="VKI108" s="12"/>
      <c r="VKJ108" s="12"/>
      <c r="VKK108" s="12"/>
      <c r="VKL108" s="12"/>
      <c r="VKM108" s="12"/>
      <c r="VKN108" s="12"/>
      <c r="VKO108" s="12"/>
      <c r="VKP108" s="12"/>
      <c r="VKQ108" s="12"/>
      <c r="VKR108" s="12"/>
      <c r="VKS108" s="12"/>
      <c r="VKT108" s="12"/>
      <c r="VKU108" s="12"/>
      <c r="VKV108" s="12"/>
      <c r="VKW108" s="12"/>
      <c r="VKX108" s="12"/>
      <c r="VKY108" s="12"/>
      <c r="VKZ108" s="12"/>
      <c r="VLA108" s="12"/>
      <c r="VLB108" s="12"/>
      <c r="VLC108" s="12"/>
      <c r="VLD108" s="12"/>
      <c r="VLE108" s="12"/>
      <c r="VLF108" s="12"/>
      <c r="VLG108" s="12"/>
      <c r="VLH108" s="12"/>
      <c r="VLI108" s="12"/>
      <c r="VLJ108" s="12"/>
      <c r="VLK108" s="12"/>
      <c r="VLL108" s="12"/>
      <c r="VLM108" s="12"/>
      <c r="VLN108" s="12"/>
      <c r="VLO108" s="12"/>
      <c r="VLP108" s="12"/>
      <c r="VLQ108" s="12"/>
      <c r="VLR108" s="12"/>
      <c r="VLS108" s="12"/>
      <c r="VLT108" s="12"/>
      <c r="VLU108" s="12"/>
      <c r="VLV108" s="12"/>
      <c r="VLW108" s="12"/>
      <c r="VLX108" s="12"/>
      <c r="VLY108" s="12"/>
      <c r="VLZ108" s="12"/>
      <c r="VMA108" s="12"/>
      <c r="VMB108" s="12"/>
      <c r="VMC108" s="12"/>
      <c r="VMD108" s="12"/>
      <c r="VME108" s="12"/>
      <c r="VMF108" s="12"/>
      <c r="VMG108" s="12"/>
      <c r="VMH108" s="12"/>
      <c r="VMI108" s="12"/>
      <c r="VMJ108" s="12"/>
      <c r="VMK108" s="12"/>
      <c r="VML108" s="12"/>
      <c r="VMM108" s="12"/>
      <c r="VMN108" s="12"/>
      <c r="VMO108" s="12"/>
      <c r="VMP108" s="12"/>
      <c r="VMQ108" s="12"/>
      <c r="VMR108" s="12"/>
      <c r="VMS108" s="12"/>
      <c r="VMT108" s="12"/>
      <c r="VMU108" s="12"/>
      <c r="VMV108" s="12"/>
      <c r="VMW108" s="12"/>
      <c r="VMX108" s="12"/>
      <c r="VMY108" s="12"/>
      <c r="VMZ108" s="12"/>
      <c r="VNA108" s="12"/>
      <c r="VNB108" s="12"/>
      <c r="VNC108" s="12"/>
      <c r="VND108" s="12"/>
      <c r="VNE108" s="12"/>
      <c r="VNF108" s="12"/>
      <c r="VNG108" s="12"/>
      <c r="VNH108" s="12"/>
      <c r="VNI108" s="12"/>
      <c r="VNJ108" s="12"/>
      <c r="VNK108" s="12"/>
      <c r="VNL108" s="12"/>
      <c r="VNM108" s="12"/>
      <c r="VNN108" s="12"/>
      <c r="VNO108" s="12"/>
      <c r="VNP108" s="12"/>
      <c r="VNQ108" s="12"/>
      <c r="VNR108" s="12"/>
      <c r="VNS108" s="12"/>
      <c r="VNT108" s="12"/>
      <c r="VNU108" s="12"/>
      <c r="VNV108" s="12"/>
      <c r="VNW108" s="12"/>
      <c r="VNX108" s="12"/>
      <c r="VNY108" s="12"/>
      <c r="VNZ108" s="12"/>
      <c r="VOA108" s="12"/>
      <c r="VOB108" s="12"/>
      <c r="VOC108" s="12"/>
      <c r="VOD108" s="12"/>
      <c r="VOE108" s="12"/>
      <c r="VOF108" s="12"/>
      <c r="VOG108" s="12"/>
      <c r="VOH108" s="12"/>
      <c r="VOI108" s="12"/>
      <c r="VOJ108" s="12"/>
      <c r="VOK108" s="12"/>
      <c r="VOL108" s="12"/>
      <c r="VOM108" s="12"/>
      <c r="VON108" s="12"/>
      <c r="VOO108" s="12"/>
      <c r="VOP108" s="12"/>
      <c r="VOQ108" s="12"/>
      <c r="VOR108" s="12"/>
      <c r="VOS108" s="12"/>
      <c r="VOT108" s="12"/>
      <c r="VOU108" s="12"/>
      <c r="VOV108" s="12"/>
      <c r="VOW108" s="12"/>
      <c r="VOX108" s="12"/>
      <c r="VOY108" s="12"/>
      <c r="VOZ108" s="12"/>
      <c r="VPA108" s="12"/>
      <c r="VPB108" s="12"/>
      <c r="VPC108" s="12"/>
      <c r="VPD108" s="12"/>
      <c r="VPE108" s="12"/>
      <c r="VPF108" s="12"/>
      <c r="VPG108" s="12"/>
      <c r="VPH108" s="12"/>
      <c r="VPI108" s="12"/>
      <c r="VPJ108" s="12"/>
      <c r="VPK108" s="12"/>
      <c r="VPL108" s="12"/>
      <c r="VPM108" s="12"/>
      <c r="VPN108" s="12"/>
      <c r="VPO108" s="12"/>
      <c r="VPP108" s="12"/>
      <c r="VPQ108" s="12"/>
      <c r="VPR108" s="12"/>
      <c r="VPS108" s="12"/>
      <c r="VPT108" s="12"/>
      <c r="VPU108" s="12"/>
      <c r="VPV108" s="12"/>
      <c r="VPW108" s="12"/>
      <c r="VPX108" s="12"/>
      <c r="VPY108" s="12"/>
      <c r="VPZ108" s="12"/>
      <c r="VQA108" s="12"/>
      <c r="VQB108" s="12"/>
      <c r="VQC108" s="12"/>
      <c r="VQD108" s="12"/>
      <c r="VQE108" s="12"/>
      <c r="VQF108" s="12"/>
      <c r="VQG108" s="12"/>
      <c r="VQH108" s="12"/>
      <c r="VQI108" s="12"/>
      <c r="VQJ108" s="12"/>
      <c r="VQK108" s="12"/>
      <c r="VQL108" s="12"/>
      <c r="VQM108" s="12"/>
      <c r="VQN108" s="12"/>
      <c r="VQO108" s="12"/>
      <c r="VQP108" s="12"/>
      <c r="VQQ108" s="12"/>
      <c r="VQR108" s="12"/>
      <c r="VQS108" s="12"/>
      <c r="VQT108" s="12"/>
      <c r="VQU108" s="12"/>
      <c r="VQV108" s="12"/>
      <c r="VQW108" s="12"/>
      <c r="VQX108" s="12"/>
      <c r="VQY108" s="12"/>
      <c r="VQZ108" s="12"/>
      <c r="VRA108" s="12"/>
      <c r="VRB108" s="12"/>
      <c r="VRC108" s="12"/>
      <c r="VRD108" s="12"/>
      <c r="VRE108" s="12"/>
      <c r="VRF108" s="12"/>
      <c r="VRG108" s="12"/>
      <c r="VRH108" s="12"/>
      <c r="VRI108" s="12"/>
      <c r="VRJ108" s="12"/>
      <c r="VRK108" s="12"/>
      <c r="VRL108" s="12"/>
      <c r="VRM108" s="12"/>
      <c r="VRN108" s="12"/>
      <c r="VRO108" s="12"/>
      <c r="VRP108" s="12"/>
      <c r="VRQ108" s="12"/>
      <c r="VRR108" s="12"/>
      <c r="VRS108" s="12"/>
      <c r="VRT108" s="12"/>
      <c r="VRU108" s="12"/>
      <c r="VRV108" s="12"/>
      <c r="VRW108" s="12"/>
      <c r="VRX108" s="12"/>
      <c r="VRY108" s="12"/>
      <c r="VRZ108" s="12"/>
      <c r="VSA108" s="12"/>
      <c r="VSB108" s="12"/>
      <c r="VSC108" s="12"/>
      <c r="VSD108" s="12"/>
      <c r="VSE108" s="12"/>
      <c r="VSF108" s="12"/>
      <c r="VSG108" s="12"/>
      <c r="VSH108" s="12"/>
      <c r="VSI108" s="12"/>
      <c r="VSJ108" s="12"/>
      <c r="VSK108" s="12"/>
      <c r="VSL108" s="12"/>
      <c r="VSM108" s="12"/>
      <c r="VSN108" s="12"/>
      <c r="VSO108" s="12"/>
      <c r="VSP108" s="12"/>
      <c r="VSQ108" s="12"/>
      <c r="VSR108" s="12"/>
      <c r="VSS108" s="12"/>
      <c r="VST108" s="12"/>
      <c r="VSU108" s="12"/>
      <c r="VSV108" s="12"/>
      <c r="VSW108" s="12"/>
      <c r="VSX108" s="12"/>
      <c r="VSY108" s="12"/>
      <c r="VSZ108" s="12"/>
      <c r="VTA108" s="12"/>
      <c r="VTB108" s="12"/>
      <c r="VTC108" s="12"/>
      <c r="VTD108" s="12"/>
      <c r="VTE108" s="12"/>
      <c r="VTF108" s="12"/>
      <c r="VTG108" s="12"/>
      <c r="VTH108" s="12"/>
      <c r="VTI108" s="12"/>
      <c r="VTJ108" s="12"/>
      <c r="VTK108" s="12"/>
      <c r="VTL108" s="12"/>
      <c r="VTM108" s="12"/>
      <c r="VTN108" s="12"/>
      <c r="VTO108" s="12"/>
      <c r="VTP108" s="12"/>
      <c r="VTQ108" s="12"/>
      <c r="VTR108" s="12"/>
      <c r="VTS108" s="12"/>
      <c r="VTT108" s="12"/>
      <c r="VTU108" s="12"/>
      <c r="VTV108" s="12"/>
      <c r="VTW108" s="12"/>
      <c r="VTX108" s="12"/>
      <c r="VTY108" s="12"/>
      <c r="VTZ108" s="12"/>
      <c r="VUA108" s="12"/>
      <c r="VUB108" s="12"/>
      <c r="VUC108" s="12"/>
      <c r="VUD108" s="12"/>
      <c r="VUE108" s="12"/>
      <c r="VUF108" s="12"/>
      <c r="VUG108" s="12"/>
      <c r="VUH108" s="12"/>
      <c r="VUI108" s="12"/>
      <c r="VUJ108" s="12"/>
      <c r="VUK108" s="12"/>
      <c r="VUL108" s="12"/>
      <c r="VUM108" s="12"/>
      <c r="VUN108" s="12"/>
      <c r="VUO108" s="12"/>
      <c r="VUP108" s="12"/>
      <c r="VUQ108" s="12"/>
      <c r="VUR108" s="12"/>
      <c r="VUS108" s="12"/>
      <c r="VUT108" s="12"/>
      <c r="VUU108" s="12"/>
      <c r="VUV108" s="12"/>
      <c r="VUW108" s="12"/>
      <c r="VUX108" s="12"/>
      <c r="VUY108" s="12"/>
      <c r="VUZ108" s="12"/>
      <c r="VVA108" s="12"/>
      <c r="VVB108" s="12"/>
      <c r="VVC108" s="12"/>
      <c r="VVD108" s="12"/>
      <c r="VVE108" s="12"/>
      <c r="VVF108" s="12"/>
      <c r="VVG108" s="12"/>
      <c r="VVH108" s="12"/>
      <c r="VVI108" s="12"/>
      <c r="VVJ108" s="12"/>
      <c r="VVK108" s="12"/>
      <c r="VVL108" s="12"/>
      <c r="VVM108" s="12"/>
      <c r="VVN108" s="12"/>
      <c r="VVO108" s="12"/>
      <c r="VVP108" s="12"/>
      <c r="VVQ108" s="12"/>
      <c r="VVR108" s="12"/>
      <c r="VVS108" s="12"/>
      <c r="VVT108" s="12"/>
      <c r="VVU108" s="12"/>
      <c r="VVV108" s="12"/>
      <c r="VVW108" s="12"/>
      <c r="VVX108" s="12"/>
      <c r="VVY108" s="12"/>
      <c r="VVZ108" s="12"/>
      <c r="VWA108" s="12"/>
      <c r="VWB108" s="12"/>
      <c r="VWC108" s="12"/>
      <c r="VWD108" s="12"/>
      <c r="VWE108" s="12"/>
      <c r="VWF108" s="12"/>
      <c r="VWG108" s="12"/>
      <c r="VWH108" s="12"/>
      <c r="VWI108" s="12"/>
      <c r="VWJ108" s="12"/>
      <c r="VWK108" s="12"/>
      <c r="VWL108" s="12"/>
      <c r="VWM108" s="12"/>
      <c r="VWN108" s="12"/>
      <c r="VWO108" s="12"/>
      <c r="VWP108" s="12"/>
      <c r="VWQ108" s="12"/>
      <c r="VWR108" s="12"/>
      <c r="VWS108" s="12"/>
      <c r="VWT108" s="12"/>
      <c r="VWU108" s="12"/>
      <c r="VWV108" s="12"/>
      <c r="VWW108" s="12"/>
      <c r="VWX108" s="12"/>
      <c r="VWY108" s="12"/>
      <c r="VWZ108" s="12"/>
      <c r="VXA108" s="12"/>
      <c r="VXB108" s="12"/>
      <c r="VXC108" s="12"/>
      <c r="VXD108" s="12"/>
      <c r="VXE108" s="12"/>
      <c r="VXF108" s="12"/>
      <c r="VXG108" s="12"/>
      <c r="VXH108" s="12"/>
      <c r="VXI108" s="12"/>
      <c r="VXJ108" s="12"/>
      <c r="VXK108" s="12"/>
      <c r="VXL108" s="12"/>
      <c r="VXM108" s="12"/>
      <c r="VXN108" s="12"/>
      <c r="VXO108" s="12"/>
      <c r="VXP108" s="12"/>
      <c r="VXQ108" s="12"/>
      <c r="VXR108" s="12"/>
      <c r="VXS108" s="12"/>
      <c r="VXT108" s="12"/>
      <c r="VXU108" s="12"/>
      <c r="VXV108" s="12"/>
      <c r="VXW108" s="12"/>
      <c r="VXX108" s="12"/>
      <c r="VXY108" s="12"/>
      <c r="VXZ108" s="12"/>
      <c r="VYA108" s="12"/>
      <c r="VYB108" s="12"/>
      <c r="VYC108" s="12"/>
      <c r="VYD108" s="12"/>
      <c r="VYE108" s="12"/>
      <c r="VYF108" s="12"/>
      <c r="VYG108" s="12"/>
      <c r="VYH108" s="12"/>
      <c r="VYI108" s="12"/>
      <c r="VYJ108" s="12"/>
      <c r="VYK108" s="12"/>
      <c r="VYL108" s="12"/>
      <c r="VYM108" s="12"/>
      <c r="VYN108" s="12"/>
      <c r="VYO108" s="12"/>
      <c r="VYP108" s="12"/>
      <c r="VYQ108" s="12"/>
      <c r="VYR108" s="12"/>
      <c r="VYS108" s="12"/>
      <c r="VYT108" s="12"/>
      <c r="VYU108" s="12"/>
      <c r="VYV108" s="12"/>
      <c r="VYW108" s="12"/>
      <c r="VYX108" s="12"/>
      <c r="VYY108" s="12"/>
      <c r="VYZ108" s="12"/>
      <c r="VZA108" s="12"/>
      <c r="VZB108" s="12"/>
      <c r="VZC108" s="12"/>
      <c r="VZD108" s="12"/>
      <c r="VZE108" s="12"/>
      <c r="VZF108" s="12"/>
      <c r="VZG108" s="12"/>
      <c r="VZH108" s="12"/>
      <c r="VZI108" s="12"/>
      <c r="VZJ108" s="12"/>
      <c r="VZK108" s="12"/>
      <c r="VZL108" s="12"/>
      <c r="VZM108" s="12"/>
      <c r="VZN108" s="12"/>
      <c r="VZO108" s="12"/>
      <c r="VZP108" s="12"/>
      <c r="VZQ108" s="12"/>
      <c r="VZR108" s="12"/>
      <c r="VZS108" s="12"/>
      <c r="VZT108" s="12"/>
      <c r="VZU108" s="12"/>
      <c r="VZV108" s="12"/>
      <c r="VZW108" s="12"/>
      <c r="VZX108" s="12"/>
      <c r="VZY108" s="12"/>
      <c r="VZZ108" s="12"/>
      <c r="WAA108" s="12"/>
      <c r="WAB108" s="12"/>
      <c r="WAC108" s="12"/>
      <c r="WAD108" s="12"/>
      <c r="WAE108" s="12"/>
      <c r="WAF108" s="12"/>
      <c r="WAG108" s="12"/>
      <c r="WAH108" s="12"/>
      <c r="WAI108" s="12"/>
      <c r="WAJ108" s="12"/>
      <c r="WAK108" s="12"/>
      <c r="WAL108" s="12"/>
      <c r="WAM108" s="12"/>
      <c r="WAN108" s="12"/>
      <c r="WAO108" s="12"/>
      <c r="WAP108" s="12"/>
      <c r="WAQ108" s="12"/>
      <c r="WAR108" s="12"/>
      <c r="WAS108" s="12"/>
      <c r="WAT108" s="12"/>
      <c r="WAU108" s="12"/>
      <c r="WAV108" s="12"/>
      <c r="WAW108" s="12"/>
      <c r="WAX108" s="12"/>
      <c r="WAY108" s="12"/>
      <c r="WAZ108" s="12"/>
      <c r="WBA108" s="12"/>
      <c r="WBB108" s="12"/>
      <c r="WBC108" s="12"/>
      <c r="WBD108" s="12"/>
      <c r="WBE108" s="12"/>
      <c r="WBF108" s="12"/>
      <c r="WBG108" s="12"/>
      <c r="WBH108" s="12"/>
      <c r="WBI108" s="12"/>
      <c r="WBJ108" s="12"/>
      <c r="WBK108" s="12"/>
      <c r="WBL108" s="12"/>
      <c r="WBM108" s="12"/>
      <c r="WBN108" s="12"/>
      <c r="WBO108" s="12"/>
      <c r="WBP108" s="12"/>
      <c r="WBQ108" s="12"/>
      <c r="WBR108" s="12"/>
      <c r="WBS108" s="12"/>
      <c r="WBT108" s="12"/>
      <c r="WBU108" s="12"/>
      <c r="WBV108" s="12"/>
      <c r="WBW108" s="12"/>
      <c r="WBX108" s="12"/>
      <c r="WBY108" s="12"/>
      <c r="WBZ108" s="12"/>
      <c r="WCA108" s="12"/>
      <c r="WCB108" s="12"/>
      <c r="WCC108" s="12"/>
      <c r="WCD108" s="12"/>
      <c r="WCE108" s="12"/>
      <c r="WCF108" s="12"/>
      <c r="WCG108" s="12"/>
      <c r="WCH108" s="12"/>
      <c r="WCI108" s="12"/>
      <c r="WCJ108" s="12"/>
      <c r="WCK108" s="12"/>
      <c r="WCL108" s="12"/>
      <c r="WCM108" s="12"/>
      <c r="WCN108" s="12"/>
      <c r="WCO108" s="12"/>
      <c r="WCP108" s="12"/>
      <c r="WCQ108" s="12"/>
      <c r="WCR108" s="12"/>
      <c r="WCS108" s="12"/>
      <c r="WCT108" s="12"/>
      <c r="WCU108" s="12"/>
      <c r="WCV108" s="12"/>
      <c r="WCW108" s="12"/>
      <c r="WCX108" s="12"/>
      <c r="WCY108" s="12"/>
      <c r="WCZ108" s="12"/>
      <c r="WDA108" s="12"/>
      <c r="WDB108" s="12"/>
      <c r="WDC108" s="12"/>
      <c r="WDD108" s="12"/>
      <c r="WDE108" s="12"/>
      <c r="WDF108" s="12"/>
      <c r="WDG108" s="12"/>
      <c r="WDH108" s="12"/>
      <c r="WDI108" s="12"/>
      <c r="WDJ108" s="12"/>
      <c r="WDK108" s="12"/>
      <c r="WDL108" s="12"/>
      <c r="WDM108" s="12"/>
      <c r="WDN108" s="12"/>
      <c r="WDO108" s="12"/>
      <c r="WDP108" s="12"/>
      <c r="WDQ108" s="12"/>
      <c r="WDR108" s="12"/>
      <c r="WDS108" s="12"/>
      <c r="WDT108" s="12"/>
      <c r="WDU108" s="12"/>
      <c r="WDV108" s="12"/>
      <c r="WDW108" s="12"/>
      <c r="WDX108" s="12"/>
      <c r="WDY108" s="12"/>
      <c r="WDZ108" s="12"/>
      <c r="WEA108" s="12"/>
      <c r="WEB108" s="12"/>
      <c r="WEC108" s="12"/>
      <c r="WED108" s="12"/>
      <c r="WEE108" s="12"/>
      <c r="WEF108" s="12"/>
      <c r="WEG108" s="12"/>
      <c r="WEH108" s="12"/>
      <c r="WEI108" s="12"/>
      <c r="WEJ108" s="12"/>
      <c r="WEK108" s="12"/>
      <c r="WEL108" s="12"/>
      <c r="WEM108" s="12"/>
      <c r="WEN108" s="12"/>
      <c r="WEO108" s="12"/>
      <c r="WEP108" s="12"/>
      <c r="WEQ108" s="12"/>
      <c r="WER108" s="12"/>
      <c r="WES108" s="12"/>
      <c r="WET108" s="12"/>
      <c r="WEU108" s="12"/>
      <c r="WEV108" s="12"/>
      <c r="WEW108" s="12"/>
      <c r="WEX108" s="12"/>
      <c r="WEY108" s="12"/>
      <c r="WEZ108" s="12"/>
      <c r="WFA108" s="12"/>
      <c r="WFB108" s="12"/>
      <c r="WFC108" s="12"/>
      <c r="WFD108" s="12"/>
      <c r="WFE108" s="12"/>
      <c r="WFF108" s="12"/>
      <c r="WFG108" s="12"/>
      <c r="WFH108" s="12"/>
      <c r="WFI108" s="12"/>
      <c r="WFJ108" s="12"/>
      <c r="WFK108" s="12"/>
      <c r="WFL108" s="12"/>
      <c r="WFM108" s="12"/>
      <c r="WFN108" s="12"/>
      <c r="WFO108" s="12"/>
      <c r="WFP108" s="12"/>
      <c r="WFQ108" s="12"/>
      <c r="WFR108" s="12"/>
      <c r="WFS108" s="12"/>
      <c r="WFT108" s="12"/>
      <c r="WFU108" s="12"/>
      <c r="WFV108" s="12"/>
      <c r="WFW108" s="12"/>
      <c r="WFX108" s="12"/>
      <c r="WFY108" s="12"/>
      <c r="WFZ108" s="12"/>
      <c r="WGA108" s="12"/>
      <c r="WGB108" s="12"/>
      <c r="WGC108" s="12"/>
      <c r="WGD108" s="12"/>
      <c r="WGE108" s="12"/>
      <c r="WGF108" s="12"/>
      <c r="WGG108" s="12"/>
      <c r="WGH108" s="12"/>
      <c r="WGI108" s="12"/>
      <c r="WGJ108" s="12"/>
      <c r="WGK108" s="12"/>
      <c r="WGL108" s="12"/>
      <c r="WGM108" s="12"/>
      <c r="WGN108" s="12"/>
      <c r="WGO108" s="12"/>
      <c r="WGP108" s="12"/>
      <c r="WGQ108" s="12"/>
      <c r="WGR108" s="12"/>
      <c r="WGS108" s="12"/>
      <c r="WGT108" s="12"/>
      <c r="WGU108" s="12"/>
      <c r="WGV108" s="12"/>
      <c r="WGW108" s="12"/>
      <c r="WGX108" s="12"/>
      <c r="WGY108" s="12"/>
      <c r="WGZ108" s="12"/>
      <c r="WHA108" s="12"/>
      <c r="WHB108" s="12"/>
      <c r="WHC108" s="12"/>
      <c r="WHD108" s="12"/>
      <c r="WHE108" s="12"/>
      <c r="WHF108" s="12"/>
      <c r="WHG108" s="12"/>
      <c r="WHH108" s="12"/>
      <c r="WHI108" s="12"/>
      <c r="WHJ108" s="12"/>
      <c r="WHK108" s="12"/>
      <c r="WHL108" s="12"/>
      <c r="WHM108" s="12"/>
      <c r="WHN108" s="12"/>
      <c r="WHO108" s="12"/>
      <c r="WHP108" s="12"/>
      <c r="WHQ108" s="12"/>
      <c r="WHR108" s="12"/>
      <c r="WHS108" s="12"/>
      <c r="WHT108" s="12"/>
      <c r="WHU108" s="12"/>
      <c r="WHV108" s="12"/>
      <c r="WHW108" s="12"/>
      <c r="WHX108" s="12"/>
      <c r="WHY108" s="12"/>
      <c r="WHZ108" s="12"/>
      <c r="WIA108" s="12"/>
      <c r="WIB108" s="12"/>
      <c r="WIC108" s="12"/>
      <c r="WID108" s="12"/>
      <c r="WIE108" s="12"/>
      <c r="WIF108" s="12"/>
      <c r="WIG108" s="12"/>
      <c r="WIH108" s="12"/>
      <c r="WII108" s="12"/>
      <c r="WIJ108" s="12"/>
      <c r="WIK108" s="12"/>
      <c r="WIL108" s="12"/>
      <c r="WIM108" s="12"/>
      <c r="WIN108" s="12"/>
      <c r="WIO108" s="12"/>
      <c r="WIP108" s="12"/>
      <c r="WIQ108" s="12"/>
      <c r="WIR108" s="12"/>
      <c r="WIS108" s="12"/>
      <c r="WIT108" s="12"/>
      <c r="WIU108" s="12"/>
      <c r="WIV108" s="12"/>
      <c r="WIW108" s="12"/>
      <c r="WIX108" s="12"/>
      <c r="WIY108" s="12"/>
      <c r="WIZ108" s="12"/>
      <c r="WJA108" s="12"/>
      <c r="WJB108" s="12"/>
      <c r="WJC108" s="12"/>
      <c r="WJD108" s="12"/>
      <c r="WJE108" s="12"/>
      <c r="WJF108" s="12"/>
      <c r="WJG108" s="12"/>
      <c r="WJH108" s="12"/>
      <c r="WJI108" s="12"/>
      <c r="WJJ108" s="12"/>
      <c r="WJK108" s="12"/>
      <c r="WJL108" s="12"/>
      <c r="WJM108" s="12"/>
      <c r="WJN108" s="12"/>
      <c r="WJO108" s="12"/>
      <c r="WJP108" s="12"/>
      <c r="WJQ108" s="12"/>
      <c r="WJR108" s="12"/>
      <c r="WJS108" s="12"/>
      <c r="WJT108" s="12"/>
      <c r="WJU108" s="12"/>
      <c r="WJV108" s="12"/>
      <c r="WJW108" s="12"/>
      <c r="WJX108" s="12"/>
      <c r="WJY108" s="12"/>
      <c r="WJZ108" s="12"/>
      <c r="WKA108" s="12"/>
      <c r="WKB108" s="12"/>
      <c r="WKC108" s="12"/>
      <c r="WKD108" s="12"/>
      <c r="WKE108" s="12"/>
      <c r="WKF108" s="12"/>
      <c r="WKG108" s="12"/>
      <c r="WKH108" s="12"/>
      <c r="WKI108" s="12"/>
      <c r="WKJ108" s="12"/>
      <c r="WKK108" s="12"/>
      <c r="WKL108" s="12"/>
      <c r="WKM108" s="12"/>
      <c r="WKN108" s="12"/>
      <c r="WKO108" s="12"/>
      <c r="WKP108" s="12"/>
      <c r="WKQ108" s="12"/>
      <c r="WKR108" s="12"/>
      <c r="WKS108" s="12"/>
      <c r="WKT108" s="12"/>
      <c r="WKU108" s="12"/>
      <c r="WKV108" s="12"/>
      <c r="WKW108" s="12"/>
      <c r="WKX108" s="12"/>
      <c r="WKY108" s="12"/>
      <c r="WKZ108" s="12"/>
      <c r="WLA108" s="12"/>
      <c r="WLB108" s="12"/>
      <c r="WLC108" s="12"/>
      <c r="WLD108" s="12"/>
      <c r="WLE108" s="12"/>
      <c r="WLF108" s="12"/>
      <c r="WLG108" s="12"/>
      <c r="WLH108" s="12"/>
      <c r="WLI108" s="12"/>
      <c r="WLJ108" s="12"/>
      <c r="WLK108" s="12"/>
      <c r="WLL108" s="12"/>
      <c r="WLM108" s="12"/>
      <c r="WLN108" s="12"/>
      <c r="WLO108" s="12"/>
      <c r="WLP108" s="12"/>
      <c r="WLQ108" s="12"/>
      <c r="WLR108" s="12"/>
      <c r="WLS108" s="12"/>
      <c r="WLT108" s="12"/>
      <c r="WLU108" s="12"/>
      <c r="WLV108" s="12"/>
      <c r="WLW108" s="12"/>
      <c r="WLX108" s="12"/>
      <c r="WLY108" s="12"/>
      <c r="WLZ108" s="12"/>
      <c r="WMA108" s="12"/>
      <c r="WMB108" s="12"/>
      <c r="WMC108" s="12"/>
      <c r="WMD108" s="12"/>
      <c r="WME108" s="12"/>
      <c r="WMF108" s="12"/>
      <c r="WMG108" s="12"/>
      <c r="WMH108" s="12"/>
      <c r="WMI108" s="12"/>
      <c r="WMJ108" s="12"/>
      <c r="WMK108" s="12"/>
      <c r="WML108" s="12"/>
      <c r="WMM108" s="12"/>
      <c r="WMN108" s="12"/>
      <c r="WMO108" s="12"/>
      <c r="WMP108" s="12"/>
      <c r="WMQ108" s="12"/>
      <c r="WMR108" s="12"/>
      <c r="WMS108" s="12"/>
      <c r="WMT108" s="12"/>
      <c r="WMU108" s="12"/>
      <c r="WMV108" s="12"/>
      <c r="WMW108" s="12"/>
      <c r="WMX108" s="12"/>
      <c r="WMY108" s="12"/>
      <c r="WMZ108" s="12"/>
      <c r="WNA108" s="12"/>
      <c r="WNB108" s="12"/>
      <c r="WNC108" s="12"/>
      <c r="WND108" s="12"/>
      <c r="WNE108" s="12"/>
      <c r="WNF108" s="12"/>
      <c r="WNG108" s="12"/>
      <c r="WNH108" s="12"/>
      <c r="WNI108" s="12"/>
      <c r="WNJ108" s="12"/>
      <c r="WNK108" s="12"/>
      <c r="WNL108" s="12"/>
      <c r="WNM108" s="12"/>
      <c r="WNN108" s="12"/>
      <c r="WNO108" s="12"/>
      <c r="WNP108" s="12"/>
      <c r="WNQ108" s="12"/>
      <c r="WNR108" s="12"/>
      <c r="WNS108" s="12"/>
      <c r="WNT108" s="12"/>
      <c r="WNU108" s="12"/>
      <c r="WNV108" s="12"/>
      <c r="WNW108" s="12"/>
      <c r="WNX108" s="12"/>
      <c r="WNY108" s="12"/>
      <c r="WNZ108" s="12"/>
      <c r="WOA108" s="12"/>
      <c r="WOB108" s="12"/>
      <c r="WOC108" s="12"/>
      <c r="WOD108" s="12"/>
      <c r="WOE108" s="12"/>
      <c r="WOF108" s="12"/>
      <c r="WOG108" s="12"/>
      <c r="WOH108" s="12"/>
      <c r="WOI108" s="12"/>
      <c r="WOJ108" s="12"/>
      <c r="WOK108" s="12"/>
      <c r="WOL108" s="12"/>
      <c r="WOM108" s="12"/>
      <c r="WON108" s="12"/>
      <c r="WOO108" s="12"/>
      <c r="WOP108" s="12"/>
      <c r="WOQ108" s="12"/>
      <c r="WOR108" s="12"/>
      <c r="WOS108" s="12"/>
      <c r="WOT108" s="12"/>
      <c r="WOU108" s="12"/>
      <c r="WOV108" s="12"/>
      <c r="WOW108" s="12"/>
      <c r="WOX108" s="12"/>
      <c r="WOY108" s="12"/>
      <c r="WOZ108" s="12"/>
      <c r="WPA108" s="12"/>
      <c r="WPB108" s="12"/>
      <c r="WPC108" s="12"/>
      <c r="WPD108" s="12"/>
      <c r="WPE108" s="12"/>
      <c r="WPF108" s="12"/>
      <c r="WPG108" s="12"/>
      <c r="WPH108" s="12"/>
      <c r="WPI108" s="12"/>
      <c r="WPJ108" s="12"/>
      <c r="WPK108" s="12"/>
      <c r="WPL108" s="12"/>
      <c r="WPM108" s="12"/>
      <c r="WPN108" s="12"/>
      <c r="WPO108" s="12"/>
      <c r="WPP108" s="12"/>
      <c r="WPQ108" s="12"/>
      <c r="WPR108" s="12"/>
      <c r="WPS108" s="12"/>
      <c r="WPT108" s="12"/>
      <c r="WPU108" s="12"/>
      <c r="WPV108" s="12"/>
      <c r="WPW108" s="12"/>
      <c r="WPX108" s="12"/>
      <c r="WPY108" s="12"/>
      <c r="WPZ108" s="12"/>
      <c r="WQA108" s="12"/>
      <c r="WQB108" s="12"/>
      <c r="WQC108" s="12"/>
      <c r="WQD108" s="12"/>
      <c r="WQE108" s="12"/>
      <c r="WQF108" s="12"/>
      <c r="WQG108" s="12"/>
      <c r="WQH108" s="12"/>
      <c r="WQI108" s="12"/>
      <c r="WQJ108" s="12"/>
      <c r="WQK108" s="12"/>
      <c r="WQL108" s="12"/>
      <c r="WQM108" s="12"/>
      <c r="WQN108" s="12"/>
      <c r="WQO108" s="12"/>
      <c r="WQP108" s="12"/>
      <c r="WQQ108" s="12"/>
      <c r="WQR108" s="12"/>
      <c r="WQS108" s="12"/>
      <c r="WQT108" s="12"/>
      <c r="WQU108" s="12"/>
      <c r="WQV108" s="12"/>
      <c r="WQW108" s="12"/>
      <c r="WQX108" s="12"/>
      <c r="WQY108" s="12"/>
      <c r="WQZ108" s="12"/>
      <c r="WRA108" s="12"/>
      <c r="WRB108" s="12"/>
      <c r="WRC108" s="12"/>
      <c r="WRD108" s="12"/>
      <c r="WRE108" s="12"/>
      <c r="WRF108" s="12"/>
      <c r="WRG108" s="12"/>
      <c r="WRH108" s="12"/>
      <c r="WRI108" s="12"/>
      <c r="WRJ108" s="12"/>
      <c r="WRK108" s="12"/>
      <c r="WRL108" s="12"/>
      <c r="WRM108" s="12"/>
      <c r="WRN108" s="12"/>
      <c r="WRO108" s="12"/>
      <c r="WRP108" s="12"/>
      <c r="WRQ108" s="12"/>
      <c r="WRR108" s="12"/>
      <c r="WRS108" s="12"/>
      <c r="WRT108" s="12"/>
      <c r="WRU108" s="12"/>
      <c r="WRV108" s="12"/>
      <c r="WRW108" s="12"/>
      <c r="WRX108" s="12"/>
      <c r="WRY108" s="12"/>
      <c r="WRZ108" s="12"/>
      <c r="WSA108" s="12"/>
      <c r="WSB108" s="12"/>
      <c r="WSC108" s="12"/>
      <c r="WSD108" s="12"/>
      <c r="WSE108" s="12"/>
      <c r="WSF108" s="12"/>
      <c r="WSG108" s="12"/>
      <c r="WSH108" s="12"/>
      <c r="WSI108" s="12"/>
      <c r="WSJ108" s="12"/>
      <c r="WSK108" s="12"/>
      <c r="WSL108" s="12"/>
      <c r="WSM108" s="12"/>
      <c r="WSN108" s="12"/>
      <c r="WSO108" s="12"/>
      <c r="WSP108" s="12"/>
      <c r="WSQ108" s="12"/>
      <c r="WSR108" s="12"/>
      <c r="WSS108" s="12"/>
      <c r="WST108" s="12"/>
      <c r="WSU108" s="12"/>
      <c r="WSV108" s="12"/>
      <c r="WSW108" s="12"/>
      <c r="WSX108" s="12"/>
      <c r="WSY108" s="12"/>
      <c r="WSZ108" s="12"/>
      <c r="WTA108" s="12"/>
      <c r="WTB108" s="12"/>
      <c r="WTC108" s="12"/>
      <c r="WTD108" s="12"/>
      <c r="WTE108" s="12"/>
      <c r="WTF108" s="12"/>
      <c r="WTG108" s="12"/>
      <c r="WTH108" s="12"/>
      <c r="WTI108" s="12"/>
      <c r="WTJ108" s="12"/>
      <c r="WTK108" s="12"/>
      <c r="WTL108" s="12"/>
      <c r="WTM108" s="12"/>
      <c r="WTN108" s="12"/>
      <c r="WTO108" s="12"/>
      <c r="WTP108" s="12"/>
      <c r="WTQ108" s="12"/>
      <c r="WTR108" s="12"/>
      <c r="WTS108" s="12"/>
      <c r="WTT108" s="12"/>
      <c r="WTU108" s="12"/>
      <c r="WTV108" s="12"/>
      <c r="WTW108" s="12"/>
      <c r="WTX108" s="12"/>
      <c r="WTY108" s="12"/>
      <c r="WTZ108" s="12"/>
      <c r="WUA108" s="12"/>
      <c r="WUB108" s="12"/>
      <c r="WUC108" s="12"/>
      <c r="WUD108" s="12"/>
      <c r="WUE108" s="12"/>
      <c r="WUF108" s="12"/>
      <c r="WUG108" s="12"/>
      <c r="WUH108" s="12"/>
      <c r="WUI108" s="12"/>
      <c r="WUJ108" s="12"/>
      <c r="WUK108" s="12"/>
      <c r="WUL108" s="12"/>
      <c r="WUM108" s="12"/>
      <c r="WUN108" s="12"/>
      <c r="WUO108" s="12"/>
      <c r="WUP108" s="12"/>
      <c r="WUQ108" s="12"/>
      <c r="WUR108" s="12"/>
      <c r="WUS108" s="12"/>
      <c r="WUT108" s="12"/>
      <c r="WUU108" s="12"/>
      <c r="WUV108" s="12"/>
      <c r="WUW108" s="12"/>
      <c r="WUX108" s="12"/>
      <c r="WUY108" s="12"/>
      <c r="WUZ108" s="12"/>
      <c r="WVA108" s="12"/>
      <c r="WVB108" s="12"/>
      <c r="WVC108" s="12"/>
      <c r="WVD108" s="12"/>
      <c r="WVE108" s="12"/>
      <c r="WVF108" s="12"/>
      <c r="WVG108" s="12"/>
      <c r="WVH108" s="12"/>
      <c r="WVI108" s="12"/>
      <c r="WVJ108" s="12"/>
      <c r="WVK108" s="12"/>
      <c r="WVL108" s="12"/>
      <c r="WVM108" s="12"/>
      <c r="WVN108" s="12"/>
      <c r="WVO108" s="12"/>
      <c r="WVP108" s="12"/>
      <c r="WVQ108" s="12"/>
      <c r="WVR108" s="12"/>
      <c r="WVS108" s="12"/>
      <c r="WVT108" s="12"/>
      <c r="WVU108" s="12"/>
      <c r="WVV108" s="12"/>
      <c r="WVW108" s="12"/>
      <c r="WVX108" s="12"/>
      <c r="WVY108" s="12"/>
      <c r="WVZ108" s="12"/>
      <c r="WWA108" s="12"/>
      <c r="WWB108" s="12"/>
      <c r="WWC108" s="12"/>
      <c r="WWD108" s="12"/>
      <c r="WWE108" s="12"/>
      <c r="WWF108" s="12"/>
      <c r="WWG108" s="12"/>
      <c r="WWH108" s="12"/>
      <c r="WWI108" s="12"/>
      <c r="WWJ108" s="12"/>
      <c r="WWK108" s="12"/>
      <c r="WWL108" s="12"/>
      <c r="WWM108" s="12"/>
      <c r="WWN108" s="12"/>
      <c r="WWO108" s="12"/>
      <c r="WWP108" s="12"/>
      <c r="WWQ108" s="12"/>
      <c r="WWR108" s="12"/>
      <c r="WWS108" s="12"/>
      <c r="WWT108" s="12"/>
      <c r="WWU108" s="12"/>
      <c r="WWV108" s="12"/>
      <c r="WWW108" s="12"/>
      <c r="WWX108" s="12"/>
      <c r="WWY108" s="12"/>
      <c r="WWZ108" s="12"/>
      <c r="WXA108" s="12"/>
      <c r="WXB108" s="12"/>
      <c r="WXC108" s="12"/>
      <c r="WXD108" s="12"/>
      <c r="WXE108" s="12"/>
      <c r="WXF108" s="12"/>
      <c r="WXG108" s="12"/>
      <c r="WXH108" s="12"/>
      <c r="WXI108" s="12"/>
      <c r="WXJ108" s="12"/>
      <c r="WXK108" s="12"/>
      <c r="WXL108" s="12"/>
      <c r="WXM108" s="12"/>
      <c r="WXN108" s="12"/>
      <c r="WXO108" s="12"/>
      <c r="WXP108" s="12"/>
      <c r="WXQ108" s="12"/>
      <c r="WXR108" s="12"/>
      <c r="WXS108" s="12"/>
      <c r="WXT108" s="12"/>
      <c r="WXU108" s="12"/>
      <c r="WXV108" s="12"/>
      <c r="WXW108" s="12"/>
      <c r="WXX108" s="12"/>
      <c r="WXY108" s="12"/>
      <c r="WXZ108" s="12"/>
      <c r="WYA108" s="12"/>
      <c r="WYB108" s="12"/>
      <c r="WYC108" s="12"/>
      <c r="WYD108" s="12"/>
      <c r="WYE108" s="12"/>
      <c r="WYF108" s="12"/>
      <c r="WYG108" s="12"/>
      <c r="WYH108" s="12"/>
      <c r="WYI108" s="12"/>
      <c r="WYJ108" s="12"/>
      <c r="WYK108" s="12"/>
      <c r="WYL108" s="12"/>
      <c r="WYM108" s="12"/>
      <c r="WYN108" s="12"/>
      <c r="WYO108" s="12"/>
      <c r="WYP108" s="12"/>
      <c r="WYQ108" s="12"/>
      <c r="WYR108" s="12"/>
      <c r="WYS108" s="12"/>
      <c r="WYT108" s="12"/>
      <c r="WYU108" s="12"/>
      <c r="WYV108" s="12"/>
      <c r="WYW108" s="12"/>
      <c r="WYX108" s="12"/>
      <c r="WYY108" s="12"/>
      <c r="WYZ108" s="12"/>
      <c r="WZA108" s="12"/>
      <c r="WZB108" s="12"/>
      <c r="WZC108" s="12"/>
      <c r="WZD108" s="12"/>
      <c r="WZE108" s="12"/>
      <c r="WZF108" s="12"/>
      <c r="WZG108" s="12"/>
      <c r="WZH108" s="12"/>
      <c r="WZI108" s="12"/>
      <c r="WZJ108" s="12"/>
      <c r="WZK108" s="12"/>
      <c r="WZL108" s="12"/>
      <c r="WZM108" s="12"/>
      <c r="WZN108" s="12"/>
      <c r="WZO108" s="12"/>
      <c r="WZP108" s="12"/>
      <c r="WZQ108" s="12"/>
      <c r="WZR108" s="12"/>
      <c r="WZS108" s="12"/>
      <c r="WZT108" s="12"/>
      <c r="WZU108" s="12"/>
      <c r="WZV108" s="12"/>
      <c r="WZW108" s="12"/>
      <c r="WZX108" s="12"/>
      <c r="WZY108" s="12"/>
      <c r="WZZ108" s="12"/>
      <c r="XAA108" s="12"/>
      <c r="XAB108" s="12"/>
      <c r="XAC108" s="12"/>
      <c r="XAD108" s="12"/>
      <c r="XAE108" s="12"/>
      <c r="XAF108" s="12"/>
      <c r="XAG108" s="12"/>
      <c r="XAH108" s="12"/>
      <c r="XAI108" s="12"/>
      <c r="XAJ108" s="12"/>
      <c r="XAK108" s="12"/>
      <c r="XAL108" s="12"/>
      <c r="XAM108" s="12"/>
      <c r="XAN108" s="12"/>
      <c r="XAO108" s="12"/>
      <c r="XAP108" s="12"/>
      <c r="XAQ108" s="12"/>
      <c r="XAR108" s="12"/>
      <c r="XAS108" s="12"/>
      <c r="XAT108" s="12"/>
      <c r="XAU108" s="12"/>
      <c r="XAV108" s="12"/>
      <c r="XAW108" s="12"/>
      <c r="XAX108" s="12"/>
      <c r="XAY108" s="12"/>
      <c r="XAZ108" s="12"/>
      <c r="XBA108" s="12"/>
      <c r="XBB108" s="12"/>
      <c r="XBC108" s="12"/>
      <c r="XBD108" s="12"/>
      <c r="XBE108" s="12"/>
      <c r="XBF108" s="12"/>
      <c r="XBG108" s="12"/>
      <c r="XBH108" s="12"/>
      <c r="XBI108" s="12"/>
      <c r="XBJ108" s="12"/>
      <c r="XBK108" s="12"/>
      <c r="XBL108" s="12"/>
      <c r="XBM108" s="12"/>
      <c r="XBN108" s="12"/>
      <c r="XBO108" s="12"/>
      <c r="XBP108" s="12"/>
      <c r="XBQ108" s="12"/>
      <c r="XBR108" s="12"/>
      <c r="XBS108" s="12"/>
      <c r="XBT108" s="12"/>
      <c r="XBU108" s="12"/>
      <c r="XBV108" s="12"/>
      <c r="XBW108" s="12"/>
      <c r="XBX108" s="12"/>
      <c r="XBY108" s="12"/>
      <c r="XBZ108" s="12"/>
      <c r="XCA108" s="12"/>
      <c r="XCB108" s="12"/>
      <c r="XCC108" s="12"/>
      <c r="XCD108" s="12"/>
      <c r="XCE108" s="12"/>
      <c r="XCF108" s="12"/>
      <c r="XCG108" s="12"/>
      <c r="XCH108" s="12"/>
      <c r="XCI108" s="12"/>
      <c r="XCJ108" s="12"/>
      <c r="XCK108" s="12"/>
      <c r="XCL108" s="12"/>
      <c r="XCM108" s="12"/>
      <c r="XCN108" s="12"/>
      <c r="XCO108" s="12"/>
      <c r="XCP108" s="12"/>
      <c r="XCQ108" s="12"/>
      <c r="XCR108" s="12"/>
      <c r="XCS108" s="12"/>
      <c r="XCT108" s="12"/>
      <c r="XCU108" s="12"/>
      <c r="XCV108" s="12"/>
      <c r="XCW108" s="12"/>
      <c r="XCX108" s="12"/>
      <c r="XCY108" s="12"/>
      <c r="XCZ108" s="12"/>
      <c r="XDA108" s="12"/>
      <c r="XDB108" s="12"/>
      <c r="XDC108" s="12"/>
      <c r="XDD108" s="12"/>
      <c r="XDE108" s="12"/>
      <c r="XDF108" s="12"/>
      <c r="XDG108" s="12"/>
      <c r="XDH108" s="12"/>
      <c r="XDI108" s="12"/>
      <c r="XDJ108" s="12"/>
      <c r="XDK108" s="12"/>
      <c r="XDL108" s="12"/>
      <c r="XDM108" s="12"/>
      <c r="XDN108" s="12"/>
      <c r="XDO108" s="12"/>
      <c r="XDP108" s="12"/>
      <c r="XDQ108" s="12"/>
      <c r="XDR108" s="12"/>
      <c r="XDS108" s="12"/>
      <c r="XDT108" s="12"/>
      <c r="XDU108" s="12"/>
      <c r="XDV108" s="12"/>
      <c r="XDW108" s="12"/>
      <c r="XDX108" s="12"/>
      <c r="XDY108" s="12"/>
      <c r="XDZ108" s="12"/>
      <c r="XEA108" s="12"/>
      <c r="XEB108" s="12"/>
      <c r="XEC108" s="12"/>
      <c r="XED108" s="12"/>
      <c r="XEE108" s="12"/>
      <c r="XEF108" s="12"/>
      <c r="XEG108" s="12"/>
      <c r="XEH108" s="12"/>
      <c r="XEI108" s="12"/>
      <c r="XEJ108" s="12"/>
      <c r="XEK108" s="12"/>
      <c r="XEL108" s="12"/>
      <c r="XEM108" s="12"/>
      <c r="XEN108" s="12"/>
      <c r="XEO108" s="12"/>
      <c r="XEP108" s="12"/>
      <c r="XEQ108" s="12"/>
      <c r="XER108" s="12"/>
      <c r="XES108" s="12"/>
      <c r="XET108" s="12"/>
      <c r="XEU108" s="12"/>
      <c r="XEV108" s="12"/>
      <c r="XEW108" s="12"/>
      <c r="XEX108" s="12"/>
      <c r="XEY108" s="741"/>
      <c r="XEZ108" s="741"/>
      <c r="XFA108" s="741"/>
    </row>
    <row r="109" spans="1:16384" s="720" customFormat="1" ht="15.75" thickBot="1">
      <c r="A109" s="725"/>
      <c r="B109" s="719" t="s">
        <v>208</v>
      </c>
      <c r="C109" s="719" t="s">
        <v>693</v>
      </c>
      <c r="D109" s="719" t="s">
        <v>3</v>
      </c>
      <c r="E109" s="729" t="s">
        <v>689</v>
      </c>
      <c r="F109" s="729" t="s">
        <v>29</v>
      </c>
      <c r="G109" s="729" t="s">
        <v>694</v>
      </c>
      <c r="H109" s="729">
        <v>2012</v>
      </c>
      <c r="I109" s="737" t="s">
        <v>580</v>
      </c>
      <c r="J109" s="737" t="s">
        <v>588</v>
      </c>
      <c r="K109" s="729"/>
      <c r="L109" s="680">
        <v>0</v>
      </c>
      <c r="M109" s="680">
        <v>0.70343512099999994</v>
      </c>
      <c r="N109" s="680">
        <v>0.70343512099999994</v>
      </c>
      <c r="O109" s="680">
        <v>0.70343512099999994</v>
      </c>
      <c r="P109" s="680">
        <v>0.70343512099999994</v>
      </c>
      <c r="Q109" s="680">
        <v>0.70343512099999994</v>
      </c>
      <c r="R109" s="680">
        <v>0.70343512099999994</v>
      </c>
      <c r="S109" s="680">
        <v>0.70343512099999994</v>
      </c>
      <c r="T109" s="680">
        <v>0.70343512099999994</v>
      </c>
      <c r="U109" s="680">
        <v>0.70343512099999994</v>
      </c>
      <c r="V109" s="680">
        <v>0.70343512099999994</v>
      </c>
      <c r="W109" s="680">
        <v>0.70343512099999994</v>
      </c>
      <c r="X109" s="680">
        <v>0.70343512099999994</v>
      </c>
      <c r="Y109" s="680">
        <v>0.70343512099999994</v>
      </c>
      <c r="Z109" s="680">
        <v>0.70343512099999994</v>
      </c>
      <c r="AA109" s="680">
        <v>0.70343512099999994</v>
      </c>
      <c r="AB109" s="680">
        <v>0.70343512099999994</v>
      </c>
      <c r="AC109" s="680">
        <v>0.70343512099999994</v>
      </c>
      <c r="AD109" s="680">
        <v>0.70343512099999994</v>
      </c>
      <c r="AE109" s="680">
        <v>0.56888141299999995</v>
      </c>
      <c r="AF109" s="680">
        <v>0</v>
      </c>
      <c r="AG109" s="627">
        <v>0</v>
      </c>
      <c r="AH109" s="680">
        <v>0</v>
      </c>
      <c r="AI109" s="680">
        <v>0</v>
      </c>
      <c r="AJ109" s="738">
        <v>0</v>
      </c>
      <c r="AK109" s="738">
        <v>0</v>
      </c>
      <c r="AL109" s="738">
        <v>0</v>
      </c>
      <c r="AM109" s="738">
        <v>0</v>
      </c>
      <c r="AN109" s="680">
        <v>0</v>
      </c>
      <c r="AO109" s="680">
        <v>0</v>
      </c>
      <c r="AP109" s="680"/>
      <c r="AQ109" s="722">
        <v>0</v>
      </c>
      <c r="AR109" s="722">
        <v>1222.8400330000002</v>
      </c>
      <c r="AS109" s="680">
        <v>1222.8400330000002</v>
      </c>
      <c r="AT109" s="680">
        <v>1222.8400330000002</v>
      </c>
      <c r="AU109" s="680">
        <v>1222.8400330000002</v>
      </c>
      <c r="AV109" s="680">
        <v>1222.8400330000002</v>
      </c>
      <c r="AW109" s="680">
        <v>1222.8400330000002</v>
      </c>
      <c r="AX109" s="680">
        <v>1222.8400330000002</v>
      </c>
      <c r="AY109" s="680">
        <v>1222.8400330000002</v>
      </c>
      <c r="AZ109" s="680">
        <v>1222.8400330000002</v>
      </c>
      <c r="BA109" s="680">
        <v>1222.8400330000002</v>
      </c>
      <c r="BB109" s="680">
        <v>1222.8400330000002</v>
      </c>
      <c r="BC109" s="680">
        <v>1222.8400330000002</v>
      </c>
      <c r="BD109" s="680">
        <v>1222.8400330000002</v>
      </c>
      <c r="BE109" s="680">
        <v>1222.8400330000002</v>
      </c>
      <c r="BF109" s="680">
        <v>1222.8400330000002</v>
      </c>
      <c r="BG109" s="738">
        <v>1222.8400330000002</v>
      </c>
      <c r="BH109" s="738">
        <v>1222.8400330000002</v>
      </c>
      <c r="BI109" s="738">
        <v>1222.8400330000002</v>
      </c>
      <c r="BJ109" s="738">
        <v>1102.5147850000001</v>
      </c>
      <c r="BK109" s="738">
        <v>0</v>
      </c>
      <c r="BL109" s="738">
        <v>0</v>
      </c>
      <c r="BM109" s="738">
        <v>0</v>
      </c>
      <c r="BN109" s="738">
        <v>0</v>
      </c>
      <c r="BO109" s="738">
        <v>0</v>
      </c>
      <c r="BP109" s="738">
        <v>0</v>
      </c>
      <c r="BQ109" s="738">
        <v>0</v>
      </c>
      <c r="BR109" s="738">
        <v>0</v>
      </c>
      <c r="BS109" s="738">
        <v>0</v>
      </c>
      <c r="BT109" s="738">
        <v>0</v>
      </c>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12"/>
      <c r="OI109" s="12"/>
      <c r="OJ109" s="12"/>
      <c r="OK109" s="12"/>
      <c r="OL109" s="12"/>
      <c r="OM109" s="12"/>
      <c r="ON109" s="12"/>
      <c r="OO109" s="12"/>
      <c r="OP109" s="12"/>
      <c r="OQ109" s="12"/>
      <c r="OR109" s="12"/>
      <c r="OS109" s="12"/>
      <c r="OT109" s="12"/>
      <c r="OU109" s="12"/>
      <c r="OV109" s="12"/>
      <c r="OW109" s="12"/>
      <c r="OX109" s="12"/>
      <c r="OY109" s="12"/>
      <c r="OZ109" s="12"/>
      <c r="PA109" s="12"/>
      <c r="PB109" s="12"/>
      <c r="PC109" s="12"/>
      <c r="PD109" s="12"/>
      <c r="PE109" s="12"/>
      <c r="PF109" s="12"/>
      <c r="PG109" s="12"/>
      <c r="PH109" s="12"/>
      <c r="PI109" s="12"/>
      <c r="PJ109" s="12"/>
      <c r="PK109" s="12"/>
      <c r="PL109" s="12"/>
      <c r="PM109" s="12"/>
      <c r="PN109" s="12"/>
      <c r="PO109" s="12"/>
      <c r="PP109" s="12"/>
      <c r="PQ109" s="12"/>
      <c r="PR109" s="12"/>
      <c r="PS109" s="12"/>
      <c r="PT109" s="12"/>
      <c r="PU109" s="12"/>
      <c r="PV109" s="12"/>
      <c r="PW109" s="12"/>
      <c r="PX109" s="12"/>
      <c r="PY109" s="12"/>
      <c r="PZ109" s="12"/>
      <c r="QA109" s="12"/>
      <c r="QB109" s="12"/>
      <c r="QC109" s="12"/>
      <c r="QD109" s="12"/>
      <c r="QE109" s="12"/>
      <c r="QF109" s="12"/>
      <c r="QG109" s="12"/>
      <c r="QH109" s="12"/>
      <c r="QI109" s="12"/>
      <c r="QJ109" s="12"/>
      <c r="QK109" s="12"/>
      <c r="QL109" s="12"/>
      <c r="QM109" s="12"/>
      <c r="QN109" s="12"/>
      <c r="QO109" s="12"/>
      <c r="QP109" s="12"/>
      <c r="QQ109" s="12"/>
      <c r="QR109" s="12"/>
      <c r="QS109" s="12"/>
      <c r="QT109" s="12"/>
      <c r="QU109" s="12"/>
      <c r="QV109" s="12"/>
      <c r="QW109" s="12"/>
      <c r="QX109" s="12"/>
      <c r="QY109" s="12"/>
      <c r="QZ109" s="12"/>
      <c r="RA109" s="12"/>
      <c r="RB109" s="12"/>
      <c r="RC109" s="12"/>
      <c r="RD109" s="12"/>
      <c r="RE109" s="12"/>
      <c r="RF109" s="12"/>
      <c r="RG109" s="12"/>
      <c r="RH109" s="12"/>
      <c r="RI109" s="12"/>
      <c r="RJ109" s="12"/>
      <c r="RK109" s="12"/>
      <c r="RL109" s="12"/>
      <c r="RM109" s="12"/>
      <c r="RN109" s="12"/>
      <c r="RO109" s="12"/>
      <c r="RP109" s="12"/>
      <c r="RQ109" s="12"/>
      <c r="RR109" s="12"/>
      <c r="RS109" s="12"/>
      <c r="RT109" s="12"/>
      <c r="RU109" s="12"/>
      <c r="RV109" s="12"/>
      <c r="RW109" s="12"/>
      <c r="RX109" s="12"/>
      <c r="RY109" s="12"/>
      <c r="RZ109" s="12"/>
      <c r="SA109" s="12"/>
      <c r="SB109" s="12"/>
      <c r="SC109" s="12"/>
      <c r="SD109" s="12"/>
      <c r="SE109" s="12"/>
      <c r="SF109" s="12"/>
      <c r="SG109" s="12"/>
      <c r="SH109" s="12"/>
      <c r="SI109" s="12"/>
      <c r="SJ109" s="12"/>
      <c r="SK109" s="12"/>
      <c r="SL109" s="12"/>
      <c r="SM109" s="12"/>
      <c r="SN109" s="12"/>
      <c r="SO109" s="12"/>
      <c r="SP109" s="12"/>
      <c r="SQ109" s="12"/>
      <c r="SR109" s="12"/>
      <c r="SS109" s="12"/>
      <c r="ST109" s="12"/>
      <c r="SU109" s="12"/>
      <c r="SV109" s="12"/>
      <c r="SW109" s="12"/>
      <c r="SX109" s="12"/>
      <c r="SY109" s="12"/>
      <c r="SZ109" s="12"/>
      <c r="TA109" s="12"/>
      <c r="TB109" s="12"/>
      <c r="TC109" s="12"/>
      <c r="TD109" s="12"/>
      <c r="TE109" s="12"/>
      <c r="TF109" s="12"/>
      <c r="TG109" s="12"/>
      <c r="TH109" s="12"/>
      <c r="TI109" s="12"/>
      <c r="TJ109" s="12"/>
      <c r="TK109" s="12"/>
      <c r="TL109" s="12"/>
      <c r="TM109" s="12"/>
      <c r="TN109" s="12"/>
      <c r="TO109" s="12"/>
      <c r="TP109" s="12"/>
      <c r="TQ109" s="12"/>
      <c r="TR109" s="12"/>
      <c r="TS109" s="12"/>
      <c r="TT109" s="12"/>
      <c r="TU109" s="12"/>
      <c r="TV109" s="12"/>
      <c r="TW109" s="12"/>
      <c r="TX109" s="12"/>
      <c r="TY109" s="12"/>
      <c r="TZ109" s="12"/>
      <c r="UA109" s="12"/>
      <c r="UB109" s="12"/>
      <c r="UC109" s="12"/>
      <c r="UD109" s="12"/>
      <c r="UE109" s="12"/>
      <c r="UF109" s="12"/>
      <c r="UG109" s="12"/>
      <c r="UH109" s="12"/>
      <c r="UI109" s="12"/>
      <c r="UJ109" s="12"/>
      <c r="UK109" s="12"/>
      <c r="UL109" s="12"/>
      <c r="UM109" s="12"/>
      <c r="UN109" s="12"/>
      <c r="UO109" s="12"/>
      <c r="UP109" s="12"/>
      <c r="UQ109" s="12"/>
      <c r="UR109" s="12"/>
      <c r="US109" s="12"/>
      <c r="UT109" s="12"/>
      <c r="UU109" s="12"/>
      <c r="UV109" s="12"/>
      <c r="UW109" s="12"/>
      <c r="UX109" s="12"/>
      <c r="UY109" s="12"/>
      <c r="UZ109" s="12"/>
      <c r="VA109" s="12"/>
      <c r="VB109" s="12"/>
      <c r="VC109" s="12"/>
      <c r="VD109" s="12"/>
      <c r="VE109" s="12"/>
      <c r="VF109" s="12"/>
      <c r="VG109" s="12"/>
      <c r="VH109" s="12"/>
      <c r="VI109" s="12"/>
      <c r="VJ109" s="12"/>
      <c r="VK109" s="12"/>
      <c r="VL109" s="12"/>
      <c r="VM109" s="12"/>
      <c r="VN109" s="12"/>
      <c r="VO109" s="12"/>
      <c r="VP109" s="12"/>
      <c r="VQ109" s="12"/>
      <c r="VR109" s="12"/>
      <c r="VS109" s="12"/>
      <c r="VT109" s="12"/>
      <c r="VU109" s="12"/>
      <c r="VV109" s="12"/>
      <c r="VW109" s="12"/>
      <c r="VX109" s="12"/>
      <c r="VY109" s="12"/>
      <c r="VZ109" s="12"/>
      <c r="WA109" s="12"/>
      <c r="WB109" s="12"/>
      <c r="WC109" s="12"/>
      <c r="WD109" s="12"/>
      <c r="WE109" s="12"/>
      <c r="WF109" s="12"/>
      <c r="WG109" s="12"/>
      <c r="WH109" s="12"/>
      <c r="WI109" s="12"/>
      <c r="WJ109" s="12"/>
      <c r="WK109" s="12"/>
      <c r="WL109" s="12"/>
      <c r="WM109" s="12"/>
      <c r="WN109" s="12"/>
      <c r="WO109" s="12"/>
      <c r="WP109" s="12"/>
      <c r="WQ109" s="12"/>
      <c r="WR109" s="12"/>
      <c r="WS109" s="12"/>
      <c r="WT109" s="12"/>
      <c r="WU109" s="12"/>
      <c r="WV109" s="12"/>
      <c r="WW109" s="12"/>
      <c r="WX109" s="12"/>
      <c r="WY109" s="12"/>
      <c r="WZ109" s="12"/>
      <c r="XA109" s="12"/>
      <c r="XB109" s="12"/>
      <c r="XC109" s="12"/>
      <c r="XD109" s="12"/>
      <c r="XE109" s="12"/>
      <c r="XF109" s="12"/>
      <c r="XG109" s="12"/>
      <c r="XH109" s="12"/>
      <c r="XI109" s="12"/>
      <c r="XJ109" s="12"/>
      <c r="XK109" s="12"/>
      <c r="XL109" s="12"/>
      <c r="XM109" s="12"/>
      <c r="XN109" s="12"/>
      <c r="XO109" s="12"/>
      <c r="XP109" s="12"/>
      <c r="XQ109" s="12"/>
      <c r="XR109" s="12"/>
      <c r="XS109" s="12"/>
      <c r="XT109" s="12"/>
      <c r="XU109" s="12"/>
      <c r="XV109" s="12"/>
      <c r="XW109" s="12"/>
      <c r="XX109" s="12"/>
      <c r="XY109" s="12"/>
      <c r="XZ109" s="12"/>
      <c r="YA109" s="12"/>
      <c r="YB109" s="12"/>
      <c r="YC109" s="12"/>
      <c r="YD109" s="12"/>
      <c r="YE109" s="12"/>
      <c r="YF109" s="12"/>
      <c r="YG109" s="12"/>
      <c r="YH109" s="12"/>
      <c r="YI109" s="12"/>
      <c r="YJ109" s="12"/>
      <c r="YK109" s="12"/>
      <c r="YL109" s="12"/>
      <c r="YM109" s="12"/>
      <c r="YN109" s="12"/>
      <c r="YO109" s="12"/>
      <c r="YP109" s="12"/>
      <c r="YQ109" s="12"/>
      <c r="YR109" s="12"/>
      <c r="YS109" s="12"/>
      <c r="YT109" s="12"/>
      <c r="YU109" s="12"/>
      <c r="YV109" s="12"/>
      <c r="YW109" s="12"/>
      <c r="YX109" s="12"/>
      <c r="YY109" s="12"/>
      <c r="YZ109" s="12"/>
      <c r="ZA109" s="12"/>
      <c r="ZB109" s="12"/>
      <c r="ZC109" s="12"/>
      <c r="ZD109" s="12"/>
      <c r="ZE109" s="12"/>
      <c r="ZF109" s="12"/>
      <c r="ZG109" s="12"/>
      <c r="ZH109" s="12"/>
      <c r="ZI109" s="12"/>
      <c r="ZJ109" s="12"/>
      <c r="ZK109" s="12"/>
      <c r="ZL109" s="12"/>
      <c r="ZM109" s="12"/>
      <c r="ZN109" s="12"/>
      <c r="ZO109" s="12"/>
      <c r="ZP109" s="12"/>
      <c r="ZQ109" s="12"/>
      <c r="ZR109" s="12"/>
      <c r="ZS109" s="12"/>
      <c r="ZT109" s="12"/>
      <c r="ZU109" s="12"/>
      <c r="ZV109" s="12"/>
      <c r="ZW109" s="12"/>
      <c r="ZX109" s="12"/>
      <c r="ZY109" s="12"/>
      <c r="ZZ109" s="12"/>
      <c r="AAA109" s="12"/>
      <c r="AAB109" s="12"/>
      <c r="AAC109" s="12"/>
      <c r="AAD109" s="12"/>
      <c r="AAE109" s="12"/>
      <c r="AAF109" s="12"/>
      <c r="AAG109" s="12"/>
      <c r="AAH109" s="12"/>
      <c r="AAI109" s="12"/>
      <c r="AAJ109" s="12"/>
      <c r="AAK109" s="12"/>
      <c r="AAL109" s="12"/>
      <c r="AAM109" s="12"/>
      <c r="AAN109" s="12"/>
      <c r="AAO109" s="12"/>
      <c r="AAP109" s="12"/>
      <c r="AAQ109" s="12"/>
      <c r="AAR109" s="12"/>
      <c r="AAS109" s="12"/>
      <c r="AAT109" s="12"/>
      <c r="AAU109" s="12"/>
      <c r="AAV109" s="12"/>
      <c r="AAW109" s="12"/>
      <c r="AAX109" s="12"/>
      <c r="AAY109" s="12"/>
      <c r="AAZ109" s="12"/>
      <c r="ABA109" s="12"/>
      <c r="ABB109" s="12"/>
      <c r="ABC109" s="12"/>
      <c r="ABD109" s="12"/>
      <c r="ABE109" s="12"/>
      <c r="ABF109" s="12"/>
      <c r="ABG109" s="12"/>
      <c r="ABH109" s="12"/>
      <c r="ABI109" s="12"/>
      <c r="ABJ109" s="12"/>
      <c r="ABK109" s="12"/>
      <c r="ABL109" s="12"/>
      <c r="ABM109" s="12"/>
      <c r="ABN109" s="12"/>
      <c r="ABO109" s="12"/>
      <c r="ABP109" s="12"/>
      <c r="ABQ109" s="12"/>
      <c r="ABR109" s="12"/>
      <c r="ABS109" s="12"/>
      <c r="ABT109" s="12"/>
      <c r="ABU109" s="12"/>
      <c r="ABV109" s="12"/>
      <c r="ABW109" s="12"/>
      <c r="ABX109" s="12"/>
      <c r="ABY109" s="12"/>
      <c r="ABZ109" s="12"/>
      <c r="ACA109" s="12"/>
      <c r="ACB109" s="12"/>
      <c r="ACC109" s="12"/>
      <c r="ACD109" s="12"/>
      <c r="ACE109" s="12"/>
      <c r="ACF109" s="12"/>
      <c r="ACG109" s="12"/>
      <c r="ACH109" s="12"/>
      <c r="ACI109" s="12"/>
      <c r="ACJ109" s="12"/>
      <c r="ACK109" s="12"/>
      <c r="ACL109" s="12"/>
      <c r="ACM109" s="12"/>
      <c r="ACN109" s="12"/>
      <c r="ACO109" s="12"/>
      <c r="ACP109" s="12"/>
      <c r="ACQ109" s="12"/>
      <c r="ACR109" s="12"/>
      <c r="ACS109" s="12"/>
      <c r="ACT109" s="12"/>
      <c r="ACU109" s="12"/>
      <c r="ACV109" s="12"/>
      <c r="ACW109" s="12"/>
      <c r="ACX109" s="12"/>
      <c r="ACY109" s="12"/>
      <c r="ACZ109" s="12"/>
      <c r="ADA109" s="12"/>
      <c r="ADB109" s="12"/>
      <c r="ADC109" s="12"/>
      <c r="ADD109" s="12"/>
      <c r="ADE109" s="12"/>
      <c r="ADF109" s="12"/>
      <c r="ADG109" s="12"/>
      <c r="ADH109" s="12"/>
      <c r="ADI109" s="12"/>
      <c r="ADJ109" s="12"/>
      <c r="ADK109" s="12"/>
      <c r="ADL109" s="12"/>
      <c r="ADM109" s="12"/>
      <c r="ADN109" s="12"/>
      <c r="ADO109" s="12"/>
      <c r="ADP109" s="12"/>
      <c r="ADQ109" s="12"/>
      <c r="ADR109" s="12"/>
      <c r="ADS109" s="12"/>
      <c r="ADT109" s="12"/>
      <c r="ADU109" s="12"/>
      <c r="ADV109" s="12"/>
      <c r="ADW109" s="12"/>
      <c r="ADX109" s="12"/>
      <c r="ADY109" s="12"/>
      <c r="ADZ109" s="12"/>
      <c r="AEA109" s="12"/>
      <c r="AEB109" s="12"/>
      <c r="AEC109" s="12"/>
      <c r="AED109" s="12"/>
      <c r="AEE109" s="12"/>
      <c r="AEF109" s="12"/>
      <c r="AEG109" s="12"/>
      <c r="AEH109" s="12"/>
      <c r="AEI109" s="12"/>
      <c r="AEJ109" s="12"/>
      <c r="AEK109" s="12"/>
      <c r="AEL109" s="12"/>
      <c r="AEM109" s="12"/>
      <c r="AEN109" s="12"/>
      <c r="AEO109" s="12"/>
      <c r="AEP109" s="12"/>
      <c r="AEQ109" s="12"/>
      <c r="AER109" s="12"/>
      <c r="AES109" s="12"/>
      <c r="AET109" s="12"/>
      <c r="AEU109" s="12"/>
      <c r="AEV109" s="12"/>
      <c r="AEW109" s="12"/>
      <c r="AEX109" s="12"/>
      <c r="AEY109" s="12"/>
      <c r="AEZ109" s="12"/>
      <c r="AFA109" s="12"/>
      <c r="AFB109" s="12"/>
      <c r="AFC109" s="12"/>
      <c r="AFD109" s="12"/>
      <c r="AFE109" s="12"/>
      <c r="AFF109" s="12"/>
      <c r="AFG109" s="12"/>
      <c r="AFH109" s="12"/>
      <c r="AFI109" s="12"/>
      <c r="AFJ109" s="12"/>
      <c r="AFK109" s="12"/>
      <c r="AFL109" s="12"/>
      <c r="AFM109" s="12"/>
      <c r="AFN109" s="12"/>
      <c r="AFO109" s="12"/>
      <c r="AFP109" s="12"/>
      <c r="AFQ109" s="12"/>
      <c r="AFR109" s="12"/>
      <c r="AFS109" s="12"/>
      <c r="AFT109" s="12"/>
      <c r="AFU109" s="12"/>
      <c r="AFV109" s="12"/>
      <c r="AFW109" s="12"/>
      <c r="AFX109" s="12"/>
      <c r="AFY109" s="12"/>
      <c r="AFZ109" s="12"/>
      <c r="AGA109" s="12"/>
      <c r="AGB109" s="12"/>
      <c r="AGC109" s="12"/>
      <c r="AGD109" s="12"/>
      <c r="AGE109" s="12"/>
      <c r="AGF109" s="12"/>
      <c r="AGG109" s="12"/>
      <c r="AGH109" s="12"/>
      <c r="AGI109" s="12"/>
      <c r="AGJ109" s="12"/>
      <c r="AGK109" s="12"/>
      <c r="AGL109" s="12"/>
      <c r="AGM109" s="12"/>
      <c r="AGN109" s="12"/>
      <c r="AGO109" s="12"/>
      <c r="AGP109" s="12"/>
      <c r="AGQ109" s="12"/>
      <c r="AGR109" s="12"/>
      <c r="AGS109" s="12"/>
      <c r="AGT109" s="12"/>
      <c r="AGU109" s="12"/>
      <c r="AGV109" s="12"/>
      <c r="AGW109" s="12"/>
      <c r="AGX109" s="12"/>
      <c r="AGY109" s="12"/>
      <c r="AGZ109" s="12"/>
      <c r="AHA109" s="12"/>
      <c r="AHB109" s="12"/>
      <c r="AHC109" s="12"/>
      <c r="AHD109" s="12"/>
      <c r="AHE109" s="12"/>
      <c r="AHF109" s="12"/>
      <c r="AHG109" s="12"/>
      <c r="AHH109" s="12"/>
      <c r="AHI109" s="12"/>
      <c r="AHJ109" s="12"/>
      <c r="AHK109" s="12"/>
      <c r="AHL109" s="12"/>
      <c r="AHM109" s="12"/>
      <c r="AHN109" s="12"/>
      <c r="AHO109" s="12"/>
      <c r="AHP109" s="12"/>
      <c r="AHQ109" s="12"/>
      <c r="AHR109" s="12"/>
      <c r="AHS109" s="12"/>
      <c r="AHT109" s="12"/>
      <c r="AHU109" s="12"/>
      <c r="AHV109" s="12"/>
      <c r="AHW109" s="12"/>
      <c r="AHX109" s="12"/>
      <c r="AHY109" s="12"/>
      <c r="AHZ109" s="12"/>
      <c r="AIA109" s="12"/>
      <c r="AIB109" s="12"/>
      <c r="AIC109" s="12"/>
      <c r="AID109" s="12"/>
      <c r="AIE109" s="12"/>
      <c r="AIF109" s="12"/>
      <c r="AIG109" s="12"/>
      <c r="AIH109" s="12"/>
      <c r="AII109" s="12"/>
      <c r="AIJ109" s="12"/>
      <c r="AIK109" s="12"/>
      <c r="AIL109" s="12"/>
      <c r="AIM109" s="12"/>
      <c r="AIN109" s="12"/>
      <c r="AIO109" s="12"/>
      <c r="AIP109" s="12"/>
      <c r="AIQ109" s="12"/>
      <c r="AIR109" s="12"/>
      <c r="AIS109" s="12"/>
      <c r="AIT109" s="12"/>
      <c r="AIU109" s="12"/>
      <c r="AIV109" s="12"/>
      <c r="AIW109" s="12"/>
      <c r="AIX109" s="12"/>
      <c r="AIY109" s="12"/>
      <c r="AIZ109" s="12"/>
      <c r="AJA109" s="12"/>
      <c r="AJB109" s="12"/>
      <c r="AJC109" s="12"/>
      <c r="AJD109" s="12"/>
      <c r="AJE109" s="12"/>
      <c r="AJF109" s="12"/>
      <c r="AJG109" s="12"/>
      <c r="AJH109" s="12"/>
      <c r="AJI109" s="12"/>
      <c r="AJJ109" s="12"/>
      <c r="AJK109" s="12"/>
      <c r="AJL109" s="12"/>
      <c r="AJM109" s="12"/>
      <c r="AJN109" s="12"/>
      <c r="AJO109" s="12"/>
      <c r="AJP109" s="12"/>
      <c r="AJQ109" s="12"/>
      <c r="AJR109" s="12"/>
      <c r="AJS109" s="12"/>
      <c r="AJT109" s="12"/>
      <c r="AJU109" s="12"/>
      <c r="AJV109" s="12"/>
      <c r="AJW109" s="12"/>
      <c r="AJX109" s="12"/>
      <c r="AJY109" s="12"/>
      <c r="AJZ109" s="12"/>
      <c r="AKA109" s="12"/>
      <c r="AKB109" s="12"/>
      <c r="AKC109" s="12"/>
      <c r="AKD109" s="12"/>
      <c r="AKE109" s="12"/>
      <c r="AKF109" s="12"/>
      <c r="AKG109" s="12"/>
      <c r="AKH109" s="12"/>
      <c r="AKI109" s="12"/>
      <c r="AKJ109" s="12"/>
      <c r="AKK109" s="12"/>
      <c r="AKL109" s="12"/>
      <c r="AKM109" s="12"/>
      <c r="AKN109" s="12"/>
      <c r="AKO109" s="12"/>
      <c r="AKP109" s="12"/>
      <c r="AKQ109" s="12"/>
      <c r="AKR109" s="12"/>
      <c r="AKS109" s="12"/>
      <c r="AKT109" s="12"/>
      <c r="AKU109" s="12"/>
      <c r="AKV109" s="12"/>
      <c r="AKW109" s="12"/>
      <c r="AKX109" s="12"/>
      <c r="AKY109" s="12"/>
      <c r="AKZ109" s="12"/>
      <c r="ALA109" s="12"/>
      <c r="ALB109" s="12"/>
      <c r="ALC109" s="12"/>
      <c r="ALD109" s="12"/>
      <c r="ALE109" s="12"/>
      <c r="ALF109" s="12"/>
      <c r="ALG109" s="12"/>
      <c r="ALH109" s="12"/>
      <c r="ALI109" s="12"/>
      <c r="ALJ109" s="12"/>
      <c r="ALK109" s="12"/>
      <c r="ALL109" s="12"/>
      <c r="ALM109" s="12"/>
      <c r="ALN109" s="12"/>
      <c r="ALO109" s="12"/>
      <c r="ALP109" s="12"/>
      <c r="ALQ109" s="12"/>
      <c r="ALR109" s="12"/>
      <c r="ALS109" s="12"/>
      <c r="ALT109" s="12"/>
      <c r="ALU109" s="12"/>
      <c r="ALV109" s="12"/>
      <c r="ALW109" s="12"/>
      <c r="ALX109" s="12"/>
      <c r="ALY109" s="12"/>
      <c r="ALZ109" s="12"/>
      <c r="AMA109" s="12"/>
      <c r="AMB109" s="12"/>
      <c r="AMC109" s="12"/>
      <c r="AMD109" s="12"/>
      <c r="AME109" s="12"/>
      <c r="AMF109" s="12"/>
      <c r="AMG109" s="12"/>
      <c r="AMH109" s="12"/>
      <c r="AMI109" s="12"/>
      <c r="AMJ109" s="12"/>
      <c r="AMK109" s="12"/>
      <c r="AML109" s="12"/>
      <c r="AMM109" s="12"/>
      <c r="AMN109" s="12"/>
      <c r="AMO109" s="12"/>
      <c r="AMP109" s="12"/>
      <c r="AMQ109" s="12"/>
      <c r="AMR109" s="12"/>
      <c r="AMS109" s="12"/>
      <c r="AMT109" s="12"/>
      <c r="AMU109" s="12"/>
      <c r="AMV109" s="12"/>
      <c r="AMW109" s="12"/>
      <c r="AMX109" s="12"/>
      <c r="AMY109" s="12"/>
      <c r="AMZ109" s="12"/>
      <c r="ANA109" s="12"/>
      <c r="ANB109" s="12"/>
      <c r="ANC109" s="12"/>
      <c r="AND109" s="12"/>
      <c r="ANE109" s="12"/>
      <c r="ANF109" s="12"/>
      <c r="ANG109" s="12"/>
      <c r="ANH109" s="12"/>
      <c r="ANI109" s="12"/>
      <c r="ANJ109" s="12"/>
      <c r="ANK109" s="12"/>
      <c r="ANL109" s="12"/>
      <c r="ANM109" s="12"/>
      <c r="ANN109" s="12"/>
      <c r="ANO109" s="12"/>
      <c r="ANP109" s="12"/>
      <c r="ANQ109" s="12"/>
      <c r="ANR109" s="12"/>
      <c r="ANS109" s="12"/>
      <c r="ANT109" s="12"/>
      <c r="ANU109" s="12"/>
      <c r="ANV109" s="12"/>
      <c r="ANW109" s="12"/>
      <c r="ANX109" s="12"/>
      <c r="ANY109" s="12"/>
      <c r="ANZ109" s="12"/>
      <c r="AOA109" s="12"/>
      <c r="AOB109" s="12"/>
      <c r="AOC109" s="12"/>
      <c r="AOD109" s="12"/>
      <c r="AOE109" s="12"/>
      <c r="AOF109" s="12"/>
      <c r="AOG109" s="12"/>
      <c r="AOH109" s="12"/>
      <c r="AOI109" s="12"/>
      <c r="AOJ109" s="12"/>
      <c r="AOK109" s="12"/>
      <c r="AOL109" s="12"/>
      <c r="AOM109" s="12"/>
      <c r="AON109" s="12"/>
      <c r="AOO109" s="12"/>
      <c r="AOP109" s="12"/>
      <c r="AOQ109" s="12"/>
      <c r="AOR109" s="12"/>
      <c r="AOS109" s="12"/>
      <c r="AOT109" s="12"/>
      <c r="AOU109" s="12"/>
      <c r="AOV109" s="12"/>
      <c r="AOW109" s="12"/>
      <c r="AOX109" s="12"/>
      <c r="AOY109" s="12"/>
      <c r="AOZ109" s="12"/>
      <c r="APA109" s="12"/>
      <c r="APB109" s="12"/>
      <c r="APC109" s="12"/>
      <c r="APD109" s="12"/>
      <c r="APE109" s="12"/>
      <c r="APF109" s="12"/>
      <c r="APG109" s="12"/>
      <c r="APH109" s="12"/>
      <c r="API109" s="12"/>
      <c r="APJ109" s="12"/>
      <c r="APK109" s="12"/>
      <c r="APL109" s="12"/>
      <c r="APM109" s="12"/>
      <c r="APN109" s="12"/>
      <c r="APO109" s="12"/>
      <c r="APP109" s="12"/>
      <c r="APQ109" s="12"/>
      <c r="APR109" s="12"/>
      <c r="APS109" s="12"/>
      <c r="APT109" s="12"/>
      <c r="APU109" s="12"/>
      <c r="APV109" s="12"/>
      <c r="APW109" s="12"/>
      <c r="APX109" s="12"/>
      <c r="APY109" s="12"/>
      <c r="APZ109" s="12"/>
      <c r="AQA109" s="12"/>
      <c r="AQB109" s="12"/>
      <c r="AQC109" s="12"/>
      <c r="AQD109" s="12"/>
      <c r="AQE109" s="12"/>
      <c r="AQF109" s="12"/>
      <c r="AQG109" s="12"/>
      <c r="AQH109" s="12"/>
      <c r="AQI109" s="12"/>
      <c r="AQJ109" s="12"/>
      <c r="AQK109" s="12"/>
      <c r="AQL109" s="12"/>
      <c r="AQM109" s="12"/>
      <c r="AQN109" s="12"/>
      <c r="AQO109" s="12"/>
      <c r="AQP109" s="12"/>
      <c r="AQQ109" s="12"/>
      <c r="AQR109" s="12"/>
      <c r="AQS109" s="12"/>
      <c r="AQT109" s="12"/>
      <c r="AQU109" s="12"/>
      <c r="AQV109" s="12"/>
      <c r="AQW109" s="12"/>
      <c r="AQX109" s="12"/>
      <c r="AQY109" s="12"/>
      <c r="AQZ109" s="12"/>
      <c r="ARA109" s="12"/>
      <c r="ARB109" s="12"/>
      <c r="ARC109" s="12"/>
      <c r="ARD109" s="12"/>
      <c r="ARE109" s="12"/>
      <c r="ARF109" s="12"/>
      <c r="ARG109" s="12"/>
      <c r="ARH109" s="12"/>
      <c r="ARI109" s="12"/>
      <c r="ARJ109" s="12"/>
      <c r="ARK109" s="12"/>
      <c r="ARL109" s="12"/>
      <c r="ARM109" s="12"/>
      <c r="ARN109" s="12"/>
      <c r="ARO109" s="12"/>
      <c r="ARP109" s="12"/>
      <c r="ARQ109" s="12"/>
      <c r="ARR109" s="12"/>
      <c r="ARS109" s="12"/>
      <c r="ART109" s="12"/>
      <c r="ARU109" s="12"/>
      <c r="ARV109" s="12"/>
      <c r="ARW109" s="12"/>
      <c r="ARX109" s="12"/>
      <c r="ARY109" s="12"/>
      <c r="ARZ109" s="12"/>
      <c r="ASA109" s="12"/>
      <c r="ASB109" s="12"/>
      <c r="ASC109" s="12"/>
      <c r="ASD109" s="12"/>
      <c r="ASE109" s="12"/>
      <c r="ASF109" s="12"/>
      <c r="ASG109" s="12"/>
      <c r="ASH109" s="12"/>
      <c r="ASI109" s="12"/>
      <c r="ASJ109" s="12"/>
      <c r="ASK109" s="12"/>
      <c r="ASL109" s="12"/>
      <c r="ASM109" s="12"/>
      <c r="ASN109" s="12"/>
      <c r="ASO109" s="12"/>
      <c r="ASP109" s="12"/>
      <c r="ASQ109" s="12"/>
      <c r="ASR109" s="12"/>
      <c r="ASS109" s="12"/>
      <c r="AST109" s="12"/>
      <c r="ASU109" s="12"/>
      <c r="ASV109" s="12"/>
      <c r="ASW109" s="12"/>
      <c r="ASX109" s="12"/>
      <c r="ASY109" s="12"/>
      <c r="ASZ109" s="12"/>
      <c r="ATA109" s="12"/>
      <c r="ATB109" s="12"/>
      <c r="ATC109" s="12"/>
      <c r="ATD109" s="12"/>
      <c r="ATE109" s="12"/>
      <c r="ATF109" s="12"/>
      <c r="ATG109" s="12"/>
      <c r="ATH109" s="12"/>
      <c r="ATI109" s="12"/>
      <c r="ATJ109" s="12"/>
      <c r="ATK109" s="12"/>
      <c r="ATL109" s="12"/>
      <c r="ATM109" s="12"/>
      <c r="ATN109" s="12"/>
      <c r="ATO109" s="12"/>
      <c r="ATP109" s="12"/>
      <c r="ATQ109" s="12"/>
      <c r="ATR109" s="12"/>
      <c r="ATS109" s="12"/>
      <c r="ATT109" s="12"/>
      <c r="ATU109" s="12"/>
      <c r="ATV109" s="12"/>
      <c r="ATW109" s="12"/>
      <c r="ATX109" s="12"/>
      <c r="ATY109" s="12"/>
      <c r="ATZ109" s="12"/>
      <c r="AUA109" s="12"/>
      <c r="AUB109" s="12"/>
      <c r="AUC109" s="12"/>
      <c r="AUD109" s="12"/>
      <c r="AUE109" s="12"/>
      <c r="AUF109" s="12"/>
      <c r="AUG109" s="12"/>
      <c r="AUH109" s="12"/>
      <c r="AUI109" s="12"/>
      <c r="AUJ109" s="12"/>
      <c r="AUK109" s="12"/>
      <c r="AUL109" s="12"/>
      <c r="AUM109" s="12"/>
      <c r="AUN109" s="12"/>
      <c r="AUO109" s="12"/>
      <c r="AUP109" s="12"/>
      <c r="AUQ109" s="12"/>
      <c r="AUR109" s="12"/>
      <c r="AUS109" s="12"/>
      <c r="AUT109" s="12"/>
      <c r="AUU109" s="12"/>
      <c r="AUV109" s="12"/>
      <c r="AUW109" s="12"/>
      <c r="AUX109" s="12"/>
      <c r="AUY109" s="12"/>
      <c r="AUZ109" s="12"/>
      <c r="AVA109" s="12"/>
      <c r="AVB109" s="12"/>
      <c r="AVC109" s="12"/>
      <c r="AVD109" s="12"/>
      <c r="AVE109" s="12"/>
      <c r="AVF109" s="12"/>
      <c r="AVG109" s="12"/>
      <c r="AVH109" s="12"/>
      <c r="AVI109" s="12"/>
      <c r="AVJ109" s="12"/>
      <c r="AVK109" s="12"/>
      <c r="AVL109" s="12"/>
      <c r="AVM109" s="12"/>
      <c r="AVN109" s="12"/>
      <c r="AVO109" s="12"/>
      <c r="AVP109" s="12"/>
      <c r="AVQ109" s="12"/>
      <c r="AVR109" s="12"/>
      <c r="AVS109" s="12"/>
      <c r="AVT109" s="12"/>
      <c r="AVU109" s="12"/>
      <c r="AVV109" s="12"/>
      <c r="AVW109" s="12"/>
      <c r="AVX109" s="12"/>
      <c r="AVY109" s="12"/>
      <c r="AVZ109" s="12"/>
      <c r="AWA109" s="12"/>
      <c r="AWB109" s="12"/>
      <c r="AWC109" s="12"/>
      <c r="AWD109" s="12"/>
      <c r="AWE109" s="12"/>
      <c r="AWF109" s="12"/>
      <c r="AWG109" s="12"/>
      <c r="AWH109" s="12"/>
      <c r="AWI109" s="12"/>
      <c r="AWJ109" s="12"/>
      <c r="AWK109" s="12"/>
      <c r="AWL109" s="12"/>
      <c r="AWM109" s="12"/>
      <c r="AWN109" s="12"/>
      <c r="AWO109" s="12"/>
      <c r="AWP109" s="12"/>
      <c r="AWQ109" s="12"/>
      <c r="AWR109" s="12"/>
      <c r="AWS109" s="12"/>
      <c r="AWT109" s="12"/>
      <c r="AWU109" s="12"/>
      <c r="AWV109" s="12"/>
      <c r="AWW109" s="12"/>
      <c r="AWX109" s="12"/>
      <c r="AWY109" s="12"/>
      <c r="AWZ109" s="12"/>
      <c r="AXA109" s="12"/>
      <c r="AXB109" s="12"/>
      <c r="AXC109" s="12"/>
      <c r="AXD109" s="12"/>
      <c r="AXE109" s="12"/>
      <c r="AXF109" s="12"/>
      <c r="AXG109" s="12"/>
      <c r="AXH109" s="12"/>
      <c r="AXI109" s="12"/>
      <c r="AXJ109" s="12"/>
      <c r="AXK109" s="12"/>
      <c r="AXL109" s="12"/>
      <c r="AXM109" s="12"/>
      <c r="AXN109" s="12"/>
      <c r="AXO109" s="12"/>
      <c r="AXP109" s="12"/>
      <c r="AXQ109" s="12"/>
      <c r="AXR109" s="12"/>
      <c r="AXS109" s="12"/>
      <c r="AXT109" s="12"/>
      <c r="AXU109" s="12"/>
      <c r="AXV109" s="12"/>
      <c r="AXW109" s="12"/>
      <c r="AXX109" s="12"/>
      <c r="AXY109" s="12"/>
      <c r="AXZ109" s="12"/>
      <c r="AYA109" s="12"/>
      <c r="AYB109" s="12"/>
      <c r="AYC109" s="12"/>
      <c r="AYD109" s="12"/>
      <c r="AYE109" s="12"/>
      <c r="AYF109" s="12"/>
      <c r="AYG109" s="12"/>
      <c r="AYH109" s="12"/>
      <c r="AYI109" s="12"/>
      <c r="AYJ109" s="12"/>
      <c r="AYK109" s="12"/>
      <c r="AYL109" s="12"/>
      <c r="AYM109" s="12"/>
      <c r="AYN109" s="12"/>
      <c r="AYO109" s="12"/>
      <c r="AYP109" s="12"/>
      <c r="AYQ109" s="12"/>
      <c r="AYR109" s="12"/>
      <c r="AYS109" s="12"/>
      <c r="AYT109" s="12"/>
      <c r="AYU109" s="12"/>
      <c r="AYV109" s="12"/>
      <c r="AYW109" s="12"/>
      <c r="AYX109" s="12"/>
      <c r="AYY109" s="12"/>
      <c r="AYZ109" s="12"/>
      <c r="AZA109" s="12"/>
      <c r="AZB109" s="12"/>
      <c r="AZC109" s="12"/>
      <c r="AZD109" s="12"/>
      <c r="AZE109" s="12"/>
      <c r="AZF109" s="12"/>
      <c r="AZG109" s="12"/>
      <c r="AZH109" s="12"/>
      <c r="AZI109" s="12"/>
      <c r="AZJ109" s="12"/>
      <c r="AZK109" s="12"/>
      <c r="AZL109" s="12"/>
      <c r="AZM109" s="12"/>
      <c r="AZN109" s="12"/>
      <c r="AZO109" s="12"/>
      <c r="AZP109" s="12"/>
      <c r="AZQ109" s="12"/>
      <c r="AZR109" s="12"/>
      <c r="AZS109" s="12"/>
      <c r="AZT109" s="12"/>
      <c r="AZU109" s="12"/>
      <c r="AZV109" s="12"/>
      <c r="AZW109" s="12"/>
      <c r="AZX109" s="12"/>
      <c r="AZY109" s="12"/>
      <c r="AZZ109" s="12"/>
      <c r="BAA109" s="12"/>
      <c r="BAB109" s="12"/>
      <c r="BAC109" s="12"/>
      <c r="BAD109" s="12"/>
      <c r="BAE109" s="12"/>
      <c r="BAF109" s="12"/>
      <c r="BAG109" s="12"/>
      <c r="BAH109" s="12"/>
      <c r="BAI109" s="12"/>
      <c r="BAJ109" s="12"/>
      <c r="BAK109" s="12"/>
      <c r="BAL109" s="12"/>
      <c r="BAM109" s="12"/>
      <c r="BAN109" s="12"/>
      <c r="BAO109" s="12"/>
      <c r="BAP109" s="12"/>
      <c r="BAQ109" s="12"/>
      <c r="BAR109" s="12"/>
      <c r="BAS109" s="12"/>
      <c r="BAT109" s="12"/>
      <c r="BAU109" s="12"/>
      <c r="BAV109" s="12"/>
      <c r="BAW109" s="12"/>
      <c r="BAX109" s="12"/>
      <c r="BAY109" s="12"/>
      <c r="BAZ109" s="12"/>
      <c r="BBA109" s="12"/>
      <c r="BBB109" s="12"/>
      <c r="BBC109" s="12"/>
      <c r="BBD109" s="12"/>
      <c r="BBE109" s="12"/>
      <c r="BBF109" s="12"/>
      <c r="BBG109" s="12"/>
      <c r="BBH109" s="12"/>
      <c r="BBI109" s="12"/>
      <c r="BBJ109" s="12"/>
      <c r="BBK109" s="12"/>
      <c r="BBL109" s="12"/>
      <c r="BBM109" s="12"/>
      <c r="BBN109" s="12"/>
      <c r="BBO109" s="12"/>
      <c r="BBP109" s="12"/>
      <c r="BBQ109" s="12"/>
      <c r="BBR109" s="12"/>
      <c r="BBS109" s="12"/>
      <c r="BBT109" s="12"/>
      <c r="BBU109" s="12"/>
      <c r="BBV109" s="12"/>
      <c r="BBW109" s="12"/>
      <c r="BBX109" s="12"/>
      <c r="BBY109" s="12"/>
      <c r="BBZ109" s="12"/>
      <c r="BCA109" s="12"/>
      <c r="BCB109" s="12"/>
      <c r="BCC109" s="12"/>
      <c r="BCD109" s="12"/>
      <c r="BCE109" s="12"/>
      <c r="BCF109" s="12"/>
      <c r="BCG109" s="12"/>
      <c r="BCH109" s="12"/>
      <c r="BCI109" s="12"/>
      <c r="BCJ109" s="12"/>
      <c r="BCK109" s="12"/>
      <c r="BCL109" s="12"/>
      <c r="BCM109" s="12"/>
      <c r="BCN109" s="12"/>
      <c r="BCO109" s="12"/>
      <c r="BCP109" s="12"/>
      <c r="BCQ109" s="12"/>
      <c r="BCR109" s="12"/>
      <c r="BCS109" s="12"/>
      <c r="BCT109" s="12"/>
      <c r="BCU109" s="12"/>
      <c r="BCV109" s="12"/>
      <c r="BCW109" s="12"/>
      <c r="BCX109" s="12"/>
      <c r="BCY109" s="12"/>
      <c r="BCZ109" s="12"/>
      <c r="BDA109" s="12"/>
      <c r="BDB109" s="12"/>
      <c r="BDC109" s="12"/>
      <c r="BDD109" s="12"/>
      <c r="BDE109" s="12"/>
      <c r="BDF109" s="12"/>
      <c r="BDG109" s="12"/>
      <c r="BDH109" s="12"/>
      <c r="BDI109" s="12"/>
      <c r="BDJ109" s="12"/>
      <c r="BDK109" s="12"/>
      <c r="BDL109" s="12"/>
      <c r="BDM109" s="12"/>
      <c r="BDN109" s="12"/>
      <c r="BDO109" s="12"/>
      <c r="BDP109" s="12"/>
      <c r="BDQ109" s="12"/>
      <c r="BDR109" s="12"/>
      <c r="BDS109" s="12"/>
      <c r="BDT109" s="12"/>
      <c r="BDU109" s="12"/>
      <c r="BDV109" s="12"/>
      <c r="BDW109" s="12"/>
      <c r="BDX109" s="12"/>
      <c r="BDY109" s="12"/>
      <c r="BDZ109" s="12"/>
      <c r="BEA109" s="12"/>
      <c r="BEB109" s="12"/>
      <c r="BEC109" s="12"/>
      <c r="BED109" s="12"/>
      <c r="BEE109" s="12"/>
      <c r="BEF109" s="12"/>
      <c r="BEG109" s="12"/>
      <c r="BEH109" s="12"/>
      <c r="BEI109" s="12"/>
      <c r="BEJ109" s="12"/>
      <c r="BEK109" s="12"/>
      <c r="BEL109" s="12"/>
      <c r="BEM109" s="12"/>
      <c r="BEN109" s="12"/>
      <c r="BEO109" s="12"/>
      <c r="BEP109" s="12"/>
      <c r="BEQ109" s="12"/>
      <c r="BER109" s="12"/>
      <c r="BES109" s="12"/>
      <c r="BET109" s="12"/>
      <c r="BEU109" s="12"/>
      <c r="BEV109" s="12"/>
      <c r="BEW109" s="12"/>
      <c r="BEX109" s="12"/>
      <c r="BEY109" s="12"/>
      <c r="BEZ109" s="12"/>
      <c r="BFA109" s="12"/>
      <c r="BFB109" s="12"/>
      <c r="BFC109" s="12"/>
      <c r="BFD109" s="12"/>
      <c r="BFE109" s="12"/>
      <c r="BFF109" s="12"/>
      <c r="BFG109" s="12"/>
      <c r="BFH109" s="12"/>
      <c r="BFI109" s="12"/>
      <c r="BFJ109" s="12"/>
      <c r="BFK109" s="12"/>
      <c r="BFL109" s="12"/>
      <c r="BFM109" s="12"/>
      <c r="BFN109" s="12"/>
      <c r="BFO109" s="12"/>
      <c r="BFP109" s="12"/>
      <c r="BFQ109" s="12"/>
      <c r="BFR109" s="12"/>
      <c r="BFS109" s="12"/>
      <c r="BFT109" s="12"/>
      <c r="BFU109" s="12"/>
      <c r="BFV109" s="12"/>
      <c r="BFW109" s="12"/>
      <c r="BFX109" s="12"/>
      <c r="BFY109" s="12"/>
      <c r="BFZ109" s="12"/>
      <c r="BGA109" s="12"/>
      <c r="BGB109" s="12"/>
      <c r="BGC109" s="12"/>
      <c r="BGD109" s="12"/>
      <c r="BGE109" s="12"/>
      <c r="BGF109" s="12"/>
      <c r="BGG109" s="12"/>
      <c r="BGH109" s="12"/>
      <c r="BGI109" s="12"/>
      <c r="BGJ109" s="12"/>
      <c r="BGK109" s="12"/>
      <c r="BGL109" s="12"/>
      <c r="BGM109" s="12"/>
      <c r="BGN109" s="12"/>
      <c r="BGO109" s="12"/>
      <c r="BGP109" s="12"/>
      <c r="BGQ109" s="12"/>
      <c r="BGR109" s="12"/>
      <c r="BGS109" s="12"/>
      <c r="BGT109" s="12"/>
      <c r="BGU109" s="12"/>
      <c r="BGV109" s="12"/>
      <c r="BGW109" s="12"/>
      <c r="BGX109" s="12"/>
      <c r="BGY109" s="12"/>
      <c r="BGZ109" s="12"/>
      <c r="BHA109" s="12"/>
      <c r="BHB109" s="12"/>
      <c r="BHC109" s="12"/>
      <c r="BHD109" s="12"/>
      <c r="BHE109" s="12"/>
      <c r="BHF109" s="12"/>
      <c r="BHG109" s="12"/>
      <c r="BHH109" s="12"/>
      <c r="BHI109" s="12"/>
      <c r="BHJ109" s="12"/>
      <c r="BHK109" s="12"/>
      <c r="BHL109" s="12"/>
      <c r="BHM109" s="12"/>
      <c r="BHN109" s="12"/>
      <c r="BHO109" s="12"/>
      <c r="BHP109" s="12"/>
      <c r="BHQ109" s="12"/>
      <c r="BHR109" s="12"/>
      <c r="BHS109" s="12"/>
      <c r="BHT109" s="12"/>
      <c r="BHU109" s="12"/>
      <c r="BHV109" s="12"/>
      <c r="BHW109" s="12"/>
      <c r="BHX109" s="12"/>
      <c r="BHY109" s="12"/>
      <c r="BHZ109" s="12"/>
      <c r="BIA109" s="12"/>
      <c r="BIB109" s="12"/>
      <c r="BIC109" s="12"/>
      <c r="BID109" s="12"/>
      <c r="BIE109" s="12"/>
      <c r="BIF109" s="12"/>
      <c r="BIG109" s="12"/>
      <c r="BIH109" s="12"/>
      <c r="BII109" s="12"/>
      <c r="BIJ109" s="12"/>
      <c r="BIK109" s="12"/>
      <c r="BIL109" s="12"/>
      <c r="BIM109" s="12"/>
      <c r="BIN109" s="12"/>
      <c r="BIO109" s="12"/>
      <c r="BIP109" s="12"/>
      <c r="BIQ109" s="12"/>
      <c r="BIR109" s="12"/>
      <c r="BIS109" s="12"/>
      <c r="BIT109" s="12"/>
      <c r="BIU109" s="12"/>
      <c r="BIV109" s="12"/>
      <c r="BIW109" s="12"/>
      <c r="BIX109" s="12"/>
      <c r="BIY109" s="12"/>
      <c r="BIZ109" s="12"/>
      <c r="BJA109" s="12"/>
      <c r="BJB109" s="12"/>
      <c r="BJC109" s="12"/>
      <c r="BJD109" s="12"/>
      <c r="BJE109" s="12"/>
      <c r="BJF109" s="12"/>
      <c r="BJG109" s="12"/>
      <c r="BJH109" s="12"/>
      <c r="BJI109" s="12"/>
      <c r="BJJ109" s="12"/>
      <c r="BJK109" s="12"/>
      <c r="BJL109" s="12"/>
      <c r="BJM109" s="12"/>
      <c r="BJN109" s="12"/>
      <c r="BJO109" s="12"/>
      <c r="BJP109" s="12"/>
      <c r="BJQ109" s="12"/>
      <c r="BJR109" s="12"/>
      <c r="BJS109" s="12"/>
      <c r="BJT109" s="12"/>
      <c r="BJU109" s="12"/>
      <c r="BJV109" s="12"/>
      <c r="BJW109" s="12"/>
      <c r="BJX109" s="12"/>
      <c r="BJY109" s="12"/>
      <c r="BJZ109" s="12"/>
      <c r="BKA109" s="12"/>
      <c r="BKB109" s="12"/>
      <c r="BKC109" s="12"/>
      <c r="BKD109" s="12"/>
      <c r="BKE109" s="12"/>
      <c r="BKF109" s="12"/>
      <c r="BKG109" s="12"/>
      <c r="BKH109" s="12"/>
      <c r="BKI109" s="12"/>
      <c r="BKJ109" s="12"/>
      <c r="BKK109" s="12"/>
      <c r="BKL109" s="12"/>
      <c r="BKM109" s="12"/>
      <c r="BKN109" s="12"/>
      <c r="BKO109" s="12"/>
      <c r="BKP109" s="12"/>
      <c r="BKQ109" s="12"/>
      <c r="BKR109" s="12"/>
      <c r="BKS109" s="12"/>
      <c r="BKT109" s="12"/>
      <c r="BKU109" s="12"/>
      <c r="BKV109" s="12"/>
      <c r="BKW109" s="12"/>
      <c r="BKX109" s="12"/>
      <c r="BKY109" s="12"/>
      <c r="BKZ109" s="12"/>
      <c r="BLA109" s="12"/>
      <c r="BLB109" s="12"/>
      <c r="BLC109" s="12"/>
      <c r="BLD109" s="12"/>
      <c r="BLE109" s="12"/>
      <c r="BLF109" s="12"/>
      <c r="BLG109" s="12"/>
      <c r="BLH109" s="12"/>
      <c r="BLI109" s="12"/>
      <c r="BLJ109" s="12"/>
      <c r="BLK109" s="12"/>
      <c r="BLL109" s="12"/>
      <c r="BLM109" s="12"/>
      <c r="BLN109" s="12"/>
      <c r="BLO109" s="12"/>
      <c r="BLP109" s="12"/>
      <c r="BLQ109" s="12"/>
      <c r="BLR109" s="12"/>
      <c r="BLS109" s="12"/>
      <c r="BLT109" s="12"/>
      <c r="BLU109" s="12"/>
      <c r="BLV109" s="12"/>
      <c r="BLW109" s="12"/>
      <c r="BLX109" s="12"/>
      <c r="BLY109" s="12"/>
      <c r="BLZ109" s="12"/>
      <c r="BMA109" s="12"/>
      <c r="BMB109" s="12"/>
      <c r="BMC109" s="12"/>
      <c r="BMD109" s="12"/>
      <c r="BME109" s="12"/>
      <c r="BMF109" s="12"/>
      <c r="BMG109" s="12"/>
      <c r="BMH109" s="12"/>
      <c r="BMI109" s="12"/>
      <c r="BMJ109" s="12"/>
      <c r="BMK109" s="12"/>
      <c r="BML109" s="12"/>
      <c r="BMM109" s="12"/>
      <c r="BMN109" s="12"/>
      <c r="BMO109" s="12"/>
      <c r="BMP109" s="12"/>
      <c r="BMQ109" s="12"/>
      <c r="BMR109" s="12"/>
      <c r="BMS109" s="12"/>
      <c r="BMT109" s="12"/>
      <c r="BMU109" s="12"/>
      <c r="BMV109" s="12"/>
      <c r="BMW109" s="12"/>
      <c r="BMX109" s="12"/>
      <c r="BMY109" s="12"/>
      <c r="BMZ109" s="12"/>
      <c r="BNA109" s="12"/>
      <c r="BNB109" s="12"/>
      <c r="BNC109" s="12"/>
      <c r="BND109" s="12"/>
      <c r="BNE109" s="12"/>
      <c r="BNF109" s="12"/>
      <c r="BNG109" s="12"/>
      <c r="BNH109" s="12"/>
      <c r="BNI109" s="12"/>
      <c r="BNJ109" s="12"/>
      <c r="BNK109" s="12"/>
      <c r="BNL109" s="12"/>
      <c r="BNM109" s="12"/>
      <c r="BNN109" s="12"/>
      <c r="BNO109" s="12"/>
      <c r="BNP109" s="12"/>
      <c r="BNQ109" s="12"/>
      <c r="BNR109" s="12"/>
      <c r="BNS109" s="12"/>
      <c r="BNT109" s="12"/>
      <c r="BNU109" s="12"/>
      <c r="BNV109" s="12"/>
      <c r="BNW109" s="12"/>
      <c r="BNX109" s="12"/>
      <c r="BNY109" s="12"/>
      <c r="BNZ109" s="12"/>
      <c r="BOA109" s="12"/>
      <c r="BOB109" s="12"/>
      <c r="BOC109" s="12"/>
      <c r="BOD109" s="12"/>
      <c r="BOE109" s="12"/>
      <c r="BOF109" s="12"/>
      <c r="BOG109" s="12"/>
      <c r="BOH109" s="12"/>
      <c r="BOI109" s="12"/>
      <c r="BOJ109" s="12"/>
      <c r="BOK109" s="12"/>
      <c r="BOL109" s="12"/>
      <c r="BOM109" s="12"/>
      <c r="BON109" s="12"/>
      <c r="BOO109" s="12"/>
      <c r="BOP109" s="12"/>
      <c r="BOQ109" s="12"/>
      <c r="BOR109" s="12"/>
      <c r="BOS109" s="12"/>
      <c r="BOT109" s="12"/>
      <c r="BOU109" s="12"/>
      <c r="BOV109" s="12"/>
      <c r="BOW109" s="12"/>
      <c r="BOX109" s="12"/>
      <c r="BOY109" s="12"/>
      <c r="BOZ109" s="12"/>
      <c r="BPA109" s="12"/>
      <c r="BPB109" s="12"/>
      <c r="BPC109" s="12"/>
      <c r="BPD109" s="12"/>
      <c r="BPE109" s="12"/>
      <c r="BPF109" s="12"/>
      <c r="BPG109" s="12"/>
      <c r="BPH109" s="12"/>
      <c r="BPI109" s="12"/>
      <c r="BPJ109" s="12"/>
      <c r="BPK109" s="12"/>
      <c r="BPL109" s="12"/>
      <c r="BPM109" s="12"/>
      <c r="BPN109" s="12"/>
      <c r="BPO109" s="12"/>
      <c r="BPP109" s="12"/>
      <c r="BPQ109" s="12"/>
      <c r="BPR109" s="12"/>
      <c r="BPS109" s="12"/>
      <c r="BPT109" s="12"/>
      <c r="BPU109" s="12"/>
      <c r="BPV109" s="12"/>
      <c r="BPW109" s="12"/>
      <c r="BPX109" s="12"/>
      <c r="BPY109" s="12"/>
      <c r="BPZ109" s="12"/>
      <c r="BQA109" s="12"/>
      <c r="BQB109" s="12"/>
      <c r="BQC109" s="12"/>
      <c r="BQD109" s="12"/>
      <c r="BQE109" s="12"/>
      <c r="BQF109" s="12"/>
      <c r="BQG109" s="12"/>
      <c r="BQH109" s="12"/>
      <c r="BQI109" s="12"/>
      <c r="BQJ109" s="12"/>
      <c r="BQK109" s="12"/>
      <c r="BQL109" s="12"/>
      <c r="BQM109" s="12"/>
      <c r="BQN109" s="12"/>
      <c r="BQO109" s="12"/>
      <c r="BQP109" s="12"/>
      <c r="BQQ109" s="12"/>
      <c r="BQR109" s="12"/>
      <c r="BQS109" s="12"/>
      <c r="BQT109" s="12"/>
      <c r="BQU109" s="12"/>
      <c r="BQV109" s="12"/>
      <c r="BQW109" s="12"/>
      <c r="BQX109" s="12"/>
      <c r="BQY109" s="12"/>
      <c r="BQZ109" s="12"/>
      <c r="BRA109" s="12"/>
      <c r="BRB109" s="12"/>
      <c r="BRC109" s="12"/>
      <c r="BRD109" s="12"/>
      <c r="BRE109" s="12"/>
      <c r="BRF109" s="12"/>
      <c r="BRG109" s="12"/>
      <c r="BRH109" s="12"/>
      <c r="BRI109" s="12"/>
      <c r="BRJ109" s="12"/>
      <c r="BRK109" s="12"/>
      <c r="BRL109" s="12"/>
      <c r="BRM109" s="12"/>
      <c r="BRN109" s="12"/>
      <c r="BRO109" s="12"/>
      <c r="BRP109" s="12"/>
      <c r="BRQ109" s="12"/>
      <c r="BRR109" s="12"/>
      <c r="BRS109" s="12"/>
      <c r="BRT109" s="12"/>
      <c r="BRU109" s="12"/>
      <c r="BRV109" s="12"/>
      <c r="BRW109" s="12"/>
      <c r="BRX109" s="12"/>
      <c r="BRY109" s="12"/>
      <c r="BRZ109" s="12"/>
      <c r="BSA109" s="12"/>
      <c r="BSB109" s="12"/>
      <c r="BSC109" s="12"/>
      <c r="BSD109" s="12"/>
      <c r="BSE109" s="12"/>
      <c r="BSF109" s="12"/>
      <c r="BSG109" s="12"/>
      <c r="BSH109" s="12"/>
      <c r="BSI109" s="12"/>
      <c r="BSJ109" s="12"/>
      <c r="BSK109" s="12"/>
      <c r="BSL109" s="12"/>
      <c r="BSM109" s="12"/>
      <c r="BSN109" s="12"/>
      <c r="BSO109" s="12"/>
      <c r="BSP109" s="12"/>
      <c r="BSQ109" s="12"/>
      <c r="BSR109" s="12"/>
      <c r="BSS109" s="12"/>
      <c r="BST109" s="12"/>
      <c r="BSU109" s="12"/>
      <c r="BSV109" s="12"/>
      <c r="BSW109" s="12"/>
      <c r="BSX109" s="12"/>
      <c r="BSY109" s="12"/>
      <c r="BSZ109" s="12"/>
      <c r="BTA109" s="12"/>
      <c r="BTB109" s="12"/>
      <c r="BTC109" s="12"/>
      <c r="BTD109" s="12"/>
      <c r="BTE109" s="12"/>
      <c r="BTF109" s="12"/>
      <c r="BTG109" s="12"/>
      <c r="BTH109" s="12"/>
      <c r="BTI109" s="12"/>
      <c r="BTJ109" s="12"/>
      <c r="BTK109" s="12"/>
      <c r="BTL109" s="12"/>
      <c r="BTM109" s="12"/>
      <c r="BTN109" s="12"/>
      <c r="BTO109" s="12"/>
      <c r="BTP109" s="12"/>
      <c r="BTQ109" s="12"/>
      <c r="BTR109" s="12"/>
      <c r="BTS109" s="12"/>
      <c r="BTT109" s="12"/>
      <c r="BTU109" s="12"/>
      <c r="BTV109" s="12"/>
      <c r="BTW109" s="12"/>
      <c r="BTX109" s="12"/>
      <c r="BTY109" s="12"/>
      <c r="BTZ109" s="12"/>
      <c r="BUA109" s="12"/>
      <c r="BUB109" s="12"/>
      <c r="BUC109" s="12"/>
      <c r="BUD109" s="12"/>
      <c r="BUE109" s="12"/>
      <c r="BUF109" s="12"/>
      <c r="BUG109" s="12"/>
      <c r="BUH109" s="12"/>
      <c r="BUI109" s="12"/>
      <c r="BUJ109" s="12"/>
      <c r="BUK109" s="12"/>
      <c r="BUL109" s="12"/>
      <c r="BUM109" s="12"/>
      <c r="BUN109" s="12"/>
      <c r="BUO109" s="12"/>
      <c r="BUP109" s="12"/>
      <c r="BUQ109" s="12"/>
      <c r="BUR109" s="12"/>
      <c r="BUS109" s="12"/>
      <c r="BUT109" s="12"/>
      <c r="BUU109" s="12"/>
      <c r="BUV109" s="12"/>
      <c r="BUW109" s="12"/>
      <c r="BUX109" s="12"/>
      <c r="BUY109" s="12"/>
      <c r="BUZ109" s="12"/>
      <c r="BVA109" s="12"/>
      <c r="BVB109" s="12"/>
      <c r="BVC109" s="12"/>
      <c r="BVD109" s="12"/>
      <c r="BVE109" s="12"/>
      <c r="BVF109" s="12"/>
      <c r="BVG109" s="12"/>
      <c r="BVH109" s="12"/>
      <c r="BVI109" s="12"/>
      <c r="BVJ109" s="12"/>
      <c r="BVK109" s="12"/>
      <c r="BVL109" s="12"/>
      <c r="BVM109" s="12"/>
      <c r="BVN109" s="12"/>
      <c r="BVO109" s="12"/>
      <c r="BVP109" s="12"/>
      <c r="BVQ109" s="12"/>
      <c r="BVR109" s="12"/>
      <c r="BVS109" s="12"/>
      <c r="BVT109" s="12"/>
      <c r="BVU109" s="12"/>
      <c r="BVV109" s="12"/>
      <c r="BVW109" s="12"/>
      <c r="BVX109" s="12"/>
      <c r="BVY109" s="12"/>
      <c r="BVZ109" s="12"/>
      <c r="BWA109" s="12"/>
      <c r="BWB109" s="12"/>
      <c r="BWC109" s="12"/>
      <c r="BWD109" s="12"/>
      <c r="BWE109" s="12"/>
      <c r="BWF109" s="12"/>
      <c r="BWG109" s="12"/>
      <c r="BWH109" s="12"/>
      <c r="BWI109" s="12"/>
      <c r="BWJ109" s="12"/>
      <c r="BWK109" s="12"/>
      <c r="BWL109" s="12"/>
      <c r="BWM109" s="12"/>
      <c r="BWN109" s="12"/>
      <c r="BWO109" s="12"/>
      <c r="BWP109" s="12"/>
      <c r="BWQ109" s="12"/>
      <c r="BWR109" s="12"/>
      <c r="BWS109" s="12"/>
      <c r="BWT109" s="12"/>
      <c r="BWU109" s="12"/>
      <c r="BWV109" s="12"/>
      <c r="BWW109" s="12"/>
      <c r="BWX109" s="12"/>
      <c r="BWY109" s="12"/>
      <c r="BWZ109" s="12"/>
      <c r="BXA109" s="12"/>
      <c r="BXB109" s="12"/>
      <c r="BXC109" s="12"/>
      <c r="BXD109" s="12"/>
      <c r="BXE109" s="12"/>
      <c r="BXF109" s="12"/>
      <c r="BXG109" s="12"/>
      <c r="BXH109" s="12"/>
      <c r="BXI109" s="12"/>
      <c r="BXJ109" s="12"/>
      <c r="BXK109" s="12"/>
      <c r="BXL109" s="12"/>
      <c r="BXM109" s="12"/>
      <c r="BXN109" s="12"/>
      <c r="BXO109" s="12"/>
      <c r="BXP109" s="12"/>
      <c r="BXQ109" s="12"/>
      <c r="BXR109" s="12"/>
      <c r="BXS109" s="12"/>
      <c r="BXT109" s="12"/>
      <c r="BXU109" s="12"/>
      <c r="BXV109" s="12"/>
      <c r="BXW109" s="12"/>
      <c r="BXX109" s="12"/>
      <c r="BXY109" s="12"/>
      <c r="BXZ109" s="12"/>
      <c r="BYA109" s="12"/>
      <c r="BYB109" s="12"/>
      <c r="BYC109" s="12"/>
      <c r="BYD109" s="12"/>
      <c r="BYE109" s="12"/>
      <c r="BYF109" s="12"/>
      <c r="BYG109" s="12"/>
      <c r="BYH109" s="12"/>
      <c r="BYI109" s="12"/>
      <c r="BYJ109" s="12"/>
      <c r="BYK109" s="12"/>
      <c r="BYL109" s="12"/>
      <c r="BYM109" s="12"/>
      <c r="BYN109" s="12"/>
      <c r="BYO109" s="12"/>
      <c r="BYP109" s="12"/>
      <c r="BYQ109" s="12"/>
      <c r="BYR109" s="12"/>
      <c r="BYS109" s="12"/>
      <c r="BYT109" s="12"/>
      <c r="BYU109" s="12"/>
      <c r="BYV109" s="12"/>
      <c r="BYW109" s="12"/>
      <c r="BYX109" s="12"/>
      <c r="BYY109" s="12"/>
      <c r="BYZ109" s="12"/>
      <c r="BZA109" s="12"/>
      <c r="BZB109" s="12"/>
      <c r="BZC109" s="12"/>
      <c r="BZD109" s="12"/>
      <c r="BZE109" s="12"/>
      <c r="BZF109" s="12"/>
      <c r="BZG109" s="12"/>
      <c r="BZH109" s="12"/>
      <c r="BZI109" s="12"/>
      <c r="BZJ109" s="12"/>
      <c r="BZK109" s="12"/>
      <c r="BZL109" s="12"/>
      <c r="BZM109" s="12"/>
      <c r="BZN109" s="12"/>
      <c r="BZO109" s="12"/>
      <c r="BZP109" s="12"/>
      <c r="BZQ109" s="12"/>
      <c r="BZR109" s="12"/>
      <c r="BZS109" s="12"/>
      <c r="BZT109" s="12"/>
      <c r="BZU109" s="12"/>
      <c r="BZV109" s="12"/>
      <c r="BZW109" s="12"/>
      <c r="BZX109" s="12"/>
      <c r="BZY109" s="12"/>
      <c r="BZZ109" s="12"/>
      <c r="CAA109" s="12"/>
      <c r="CAB109" s="12"/>
      <c r="CAC109" s="12"/>
      <c r="CAD109" s="12"/>
      <c r="CAE109" s="12"/>
      <c r="CAF109" s="12"/>
      <c r="CAG109" s="12"/>
      <c r="CAH109" s="12"/>
      <c r="CAI109" s="12"/>
      <c r="CAJ109" s="12"/>
      <c r="CAK109" s="12"/>
      <c r="CAL109" s="12"/>
      <c r="CAM109" s="12"/>
      <c r="CAN109" s="12"/>
      <c r="CAO109" s="12"/>
      <c r="CAP109" s="12"/>
      <c r="CAQ109" s="12"/>
      <c r="CAR109" s="12"/>
      <c r="CAS109" s="12"/>
      <c r="CAT109" s="12"/>
      <c r="CAU109" s="12"/>
      <c r="CAV109" s="12"/>
      <c r="CAW109" s="12"/>
      <c r="CAX109" s="12"/>
      <c r="CAY109" s="12"/>
      <c r="CAZ109" s="12"/>
      <c r="CBA109" s="12"/>
      <c r="CBB109" s="12"/>
      <c r="CBC109" s="12"/>
      <c r="CBD109" s="12"/>
      <c r="CBE109" s="12"/>
      <c r="CBF109" s="12"/>
      <c r="CBG109" s="12"/>
      <c r="CBH109" s="12"/>
      <c r="CBI109" s="12"/>
      <c r="CBJ109" s="12"/>
      <c r="CBK109" s="12"/>
      <c r="CBL109" s="12"/>
      <c r="CBM109" s="12"/>
      <c r="CBN109" s="12"/>
      <c r="CBO109" s="12"/>
      <c r="CBP109" s="12"/>
      <c r="CBQ109" s="12"/>
      <c r="CBR109" s="12"/>
      <c r="CBS109" s="12"/>
      <c r="CBT109" s="12"/>
      <c r="CBU109" s="12"/>
      <c r="CBV109" s="12"/>
      <c r="CBW109" s="12"/>
      <c r="CBX109" s="12"/>
      <c r="CBY109" s="12"/>
      <c r="CBZ109" s="12"/>
      <c r="CCA109" s="12"/>
      <c r="CCB109" s="12"/>
      <c r="CCC109" s="12"/>
      <c r="CCD109" s="12"/>
      <c r="CCE109" s="12"/>
      <c r="CCF109" s="12"/>
      <c r="CCG109" s="12"/>
      <c r="CCH109" s="12"/>
      <c r="CCI109" s="12"/>
      <c r="CCJ109" s="12"/>
      <c r="CCK109" s="12"/>
      <c r="CCL109" s="12"/>
      <c r="CCM109" s="12"/>
      <c r="CCN109" s="12"/>
      <c r="CCO109" s="12"/>
      <c r="CCP109" s="12"/>
      <c r="CCQ109" s="12"/>
      <c r="CCR109" s="12"/>
      <c r="CCS109" s="12"/>
      <c r="CCT109" s="12"/>
      <c r="CCU109" s="12"/>
      <c r="CCV109" s="12"/>
      <c r="CCW109" s="12"/>
      <c r="CCX109" s="12"/>
      <c r="CCY109" s="12"/>
      <c r="CCZ109" s="12"/>
      <c r="CDA109" s="12"/>
      <c r="CDB109" s="12"/>
      <c r="CDC109" s="12"/>
      <c r="CDD109" s="12"/>
      <c r="CDE109" s="12"/>
      <c r="CDF109" s="12"/>
      <c r="CDG109" s="12"/>
      <c r="CDH109" s="12"/>
      <c r="CDI109" s="12"/>
      <c r="CDJ109" s="12"/>
      <c r="CDK109" s="12"/>
      <c r="CDL109" s="12"/>
      <c r="CDM109" s="12"/>
      <c r="CDN109" s="12"/>
      <c r="CDO109" s="12"/>
      <c r="CDP109" s="12"/>
      <c r="CDQ109" s="12"/>
      <c r="CDR109" s="12"/>
      <c r="CDS109" s="12"/>
      <c r="CDT109" s="12"/>
      <c r="CDU109" s="12"/>
      <c r="CDV109" s="12"/>
      <c r="CDW109" s="12"/>
      <c r="CDX109" s="12"/>
      <c r="CDY109" s="12"/>
      <c r="CDZ109" s="12"/>
      <c r="CEA109" s="12"/>
      <c r="CEB109" s="12"/>
      <c r="CEC109" s="12"/>
      <c r="CED109" s="12"/>
      <c r="CEE109" s="12"/>
      <c r="CEF109" s="12"/>
      <c r="CEG109" s="12"/>
      <c r="CEH109" s="12"/>
      <c r="CEI109" s="12"/>
      <c r="CEJ109" s="12"/>
      <c r="CEK109" s="12"/>
      <c r="CEL109" s="12"/>
      <c r="CEM109" s="12"/>
      <c r="CEN109" s="12"/>
      <c r="CEO109" s="12"/>
      <c r="CEP109" s="12"/>
      <c r="CEQ109" s="12"/>
      <c r="CER109" s="12"/>
      <c r="CES109" s="12"/>
      <c r="CET109" s="12"/>
      <c r="CEU109" s="12"/>
      <c r="CEV109" s="12"/>
      <c r="CEW109" s="12"/>
      <c r="CEX109" s="12"/>
      <c r="CEY109" s="12"/>
      <c r="CEZ109" s="12"/>
      <c r="CFA109" s="12"/>
      <c r="CFB109" s="12"/>
      <c r="CFC109" s="12"/>
      <c r="CFD109" s="12"/>
      <c r="CFE109" s="12"/>
      <c r="CFF109" s="12"/>
      <c r="CFG109" s="12"/>
      <c r="CFH109" s="12"/>
      <c r="CFI109" s="12"/>
      <c r="CFJ109" s="12"/>
      <c r="CFK109" s="12"/>
      <c r="CFL109" s="12"/>
      <c r="CFM109" s="12"/>
      <c r="CFN109" s="12"/>
      <c r="CFO109" s="12"/>
      <c r="CFP109" s="12"/>
      <c r="CFQ109" s="12"/>
      <c r="CFR109" s="12"/>
      <c r="CFS109" s="12"/>
      <c r="CFT109" s="12"/>
      <c r="CFU109" s="12"/>
      <c r="CFV109" s="12"/>
      <c r="CFW109" s="12"/>
      <c r="CFX109" s="12"/>
      <c r="CFY109" s="12"/>
      <c r="CFZ109" s="12"/>
      <c r="CGA109" s="12"/>
      <c r="CGB109" s="12"/>
      <c r="CGC109" s="12"/>
      <c r="CGD109" s="12"/>
      <c r="CGE109" s="12"/>
      <c r="CGF109" s="12"/>
      <c r="CGG109" s="12"/>
      <c r="CGH109" s="12"/>
      <c r="CGI109" s="12"/>
      <c r="CGJ109" s="12"/>
      <c r="CGK109" s="12"/>
      <c r="CGL109" s="12"/>
      <c r="CGM109" s="12"/>
      <c r="CGN109" s="12"/>
      <c r="CGO109" s="12"/>
      <c r="CGP109" s="12"/>
      <c r="CGQ109" s="12"/>
      <c r="CGR109" s="12"/>
      <c r="CGS109" s="12"/>
      <c r="CGT109" s="12"/>
      <c r="CGU109" s="12"/>
      <c r="CGV109" s="12"/>
      <c r="CGW109" s="12"/>
      <c r="CGX109" s="12"/>
      <c r="CGY109" s="12"/>
      <c r="CGZ109" s="12"/>
      <c r="CHA109" s="12"/>
      <c r="CHB109" s="12"/>
      <c r="CHC109" s="12"/>
      <c r="CHD109" s="12"/>
      <c r="CHE109" s="12"/>
      <c r="CHF109" s="12"/>
      <c r="CHG109" s="12"/>
      <c r="CHH109" s="12"/>
      <c r="CHI109" s="12"/>
      <c r="CHJ109" s="12"/>
      <c r="CHK109" s="12"/>
      <c r="CHL109" s="12"/>
      <c r="CHM109" s="12"/>
      <c r="CHN109" s="12"/>
      <c r="CHO109" s="12"/>
      <c r="CHP109" s="12"/>
      <c r="CHQ109" s="12"/>
      <c r="CHR109" s="12"/>
      <c r="CHS109" s="12"/>
      <c r="CHT109" s="12"/>
      <c r="CHU109" s="12"/>
      <c r="CHV109" s="12"/>
      <c r="CHW109" s="12"/>
      <c r="CHX109" s="12"/>
      <c r="CHY109" s="12"/>
      <c r="CHZ109" s="12"/>
      <c r="CIA109" s="12"/>
      <c r="CIB109" s="12"/>
      <c r="CIC109" s="12"/>
      <c r="CID109" s="12"/>
      <c r="CIE109" s="12"/>
      <c r="CIF109" s="12"/>
      <c r="CIG109" s="12"/>
      <c r="CIH109" s="12"/>
      <c r="CII109" s="12"/>
      <c r="CIJ109" s="12"/>
      <c r="CIK109" s="12"/>
      <c r="CIL109" s="12"/>
      <c r="CIM109" s="12"/>
      <c r="CIN109" s="12"/>
      <c r="CIO109" s="12"/>
      <c r="CIP109" s="12"/>
      <c r="CIQ109" s="12"/>
      <c r="CIR109" s="12"/>
      <c r="CIS109" s="12"/>
      <c r="CIT109" s="12"/>
      <c r="CIU109" s="12"/>
      <c r="CIV109" s="12"/>
      <c r="CIW109" s="12"/>
      <c r="CIX109" s="12"/>
      <c r="CIY109" s="12"/>
      <c r="CIZ109" s="12"/>
      <c r="CJA109" s="12"/>
      <c r="CJB109" s="12"/>
      <c r="CJC109" s="12"/>
      <c r="CJD109" s="12"/>
      <c r="CJE109" s="12"/>
      <c r="CJF109" s="12"/>
      <c r="CJG109" s="12"/>
      <c r="CJH109" s="12"/>
      <c r="CJI109" s="12"/>
      <c r="CJJ109" s="12"/>
      <c r="CJK109" s="12"/>
      <c r="CJL109" s="12"/>
      <c r="CJM109" s="12"/>
      <c r="CJN109" s="12"/>
      <c r="CJO109" s="12"/>
      <c r="CJP109" s="12"/>
      <c r="CJQ109" s="12"/>
      <c r="CJR109" s="12"/>
      <c r="CJS109" s="12"/>
      <c r="CJT109" s="12"/>
      <c r="CJU109" s="12"/>
      <c r="CJV109" s="12"/>
      <c r="CJW109" s="12"/>
      <c r="CJX109" s="12"/>
      <c r="CJY109" s="12"/>
      <c r="CJZ109" s="12"/>
      <c r="CKA109" s="12"/>
      <c r="CKB109" s="12"/>
      <c r="CKC109" s="12"/>
      <c r="CKD109" s="12"/>
      <c r="CKE109" s="12"/>
      <c r="CKF109" s="12"/>
      <c r="CKG109" s="12"/>
      <c r="CKH109" s="12"/>
      <c r="CKI109" s="12"/>
      <c r="CKJ109" s="12"/>
      <c r="CKK109" s="12"/>
      <c r="CKL109" s="12"/>
      <c r="CKM109" s="12"/>
      <c r="CKN109" s="12"/>
      <c r="CKO109" s="12"/>
      <c r="CKP109" s="12"/>
      <c r="CKQ109" s="12"/>
      <c r="CKR109" s="12"/>
      <c r="CKS109" s="12"/>
      <c r="CKT109" s="12"/>
      <c r="CKU109" s="12"/>
      <c r="CKV109" s="12"/>
      <c r="CKW109" s="12"/>
      <c r="CKX109" s="12"/>
      <c r="CKY109" s="12"/>
      <c r="CKZ109" s="12"/>
      <c r="CLA109" s="12"/>
      <c r="CLB109" s="12"/>
      <c r="CLC109" s="12"/>
      <c r="CLD109" s="12"/>
      <c r="CLE109" s="12"/>
      <c r="CLF109" s="12"/>
      <c r="CLG109" s="12"/>
      <c r="CLH109" s="12"/>
      <c r="CLI109" s="12"/>
      <c r="CLJ109" s="12"/>
      <c r="CLK109" s="12"/>
      <c r="CLL109" s="12"/>
      <c r="CLM109" s="12"/>
      <c r="CLN109" s="12"/>
      <c r="CLO109" s="12"/>
      <c r="CLP109" s="12"/>
      <c r="CLQ109" s="12"/>
      <c r="CLR109" s="12"/>
      <c r="CLS109" s="12"/>
      <c r="CLT109" s="12"/>
      <c r="CLU109" s="12"/>
      <c r="CLV109" s="12"/>
      <c r="CLW109" s="12"/>
      <c r="CLX109" s="12"/>
      <c r="CLY109" s="12"/>
      <c r="CLZ109" s="12"/>
      <c r="CMA109" s="12"/>
      <c r="CMB109" s="12"/>
      <c r="CMC109" s="12"/>
      <c r="CMD109" s="12"/>
      <c r="CME109" s="12"/>
      <c r="CMF109" s="12"/>
      <c r="CMG109" s="12"/>
      <c r="CMH109" s="12"/>
      <c r="CMI109" s="12"/>
      <c r="CMJ109" s="12"/>
      <c r="CMK109" s="12"/>
      <c r="CML109" s="12"/>
      <c r="CMM109" s="12"/>
      <c r="CMN109" s="12"/>
      <c r="CMO109" s="12"/>
      <c r="CMP109" s="12"/>
      <c r="CMQ109" s="12"/>
      <c r="CMR109" s="12"/>
      <c r="CMS109" s="12"/>
      <c r="CMT109" s="12"/>
      <c r="CMU109" s="12"/>
      <c r="CMV109" s="12"/>
      <c r="CMW109" s="12"/>
      <c r="CMX109" s="12"/>
      <c r="CMY109" s="12"/>
      <c r="CMZ109" s="12"/>
      <c r="CNA109" s="12"/>
      <c r="CNB109" s="12"/>
      <c r="CNC109" s="12"/>
      <c r="CND109" s="12"/>
      <c r="CNE109" s="12"/>
      <c r="CNF109" s="12"/>
      <c r="CNG109" s="12"/>
      <c r="CNH109" s="12"/>
      <c r="CNI109" s="12"/>
      <c r="CNJ109" s="12"/>
      <c r="CNK109" s="12"/>
      <c r="CNL109" s="12"/>
      <c r="CNM109" s="12"/>
      <c r="CNN109" s="12"/>
      <c r="CNO109" s="12"/>
      <c r="CNP109" s="12"/>
      <c r="CNQ109" s="12"/>
      <c r="CNR109" s="12"/>
      <c r="CNS109" s="12"/>
      <c r="CNT109" s="12"/>
      <c r="CNU109" s="12"/>
      <c r="CNV109" s="12"/>
      <c r="CNW109" s="12"/>
      <c r="CNX109" s="12"/>
      <c r="CNY109" s="12"/>
      <c r="CNZ109" s="12"/>
      <c r="COA109" s="12"/>
      <c r="COB109" s="12"/>
      <c r="COC109" s="12"/>
      <c r="COD109" s="12"/>
      <c r="COE109" s="12"/>
      <c r="COF109" s="12"/>
      <c r="COG109" s="12"/>
      <c r="COH109" s="12"/>
      <c r="COI109" s="12"/>
      <c r="COJ109" s="12"/>
      <c r="COK109" s="12"/>
      <c r="COL109" s="12"/>
      <c r="COM109" s="12"/>
      <c r="CON109" s="12"/>
      <c r="COO109" s="12"/>
      <c r="COP109" s="12"/>
      <c r="COQ109" s="12"/>
      <c r="COR109" s="12"/>
      <c r="COS109" s="12"/>
      <c r="COT109" s="12"/>
      <c r="COU109" s="12"/>
      <c r="COV109" s="12"/>
      <c r="COW109" s="12"/>
      <c r="COX109" s="12"/>
      <c r="COY109" s="12"/>
      <c r="COZ109" s="12"/>
      <c r="CPA109" s="12"/>
      <c r="CPB109" s="12"/>
      <c r="CPC109" s="12"/>
      <c r="CPD109" s="12"/>
      <c r="CPE109" s="12"/>
      <c r="CPF109" s="12"/>
      <c r="CPG109" s="12"/>
      <c r="CPH109" s="12"/>
      <c r="CPI109" s="12"/>
      <c r="CPJ109" s="12"/>
      <c r="CPK109" s="12"/>
      <c r="CPL109" s="12"/>
      <c r="CPM109" s="12"/>
      <c r="CPN109" s="12"/>
      <c r="CPO109" s="12"/>
      <c r="CPP109" s="12"/>
      <c r="CPQ109" s="12"/>
      <c r="CPR109" s="12"/>
      <c r="CPS109" s="12"/>
      <c r="CPT109" s="12"/>
      <c r="CPU109" s="12"/>
      <c r="CPV109" s="12"/>
      <c r="CPW109" s="12"/>
      <c r="CPX109" s="12"/>
      <c r="CPY109" s="12"/>
      <c r="CPZ109" s="12"/>
      <c r="CQA109" s="12"/>
      <c r="CQB109" s="12"/>
      <c r="CQC109" s="12"/>
      <c r="CQD109" s="12"/>
      <c r="CQE109" s="12"/>
      <c r="CQF109" s="12"/>
      <c r="CQG109" s="12"/>
      <c r="CQH109" s="12"/>
      <c r="CQI109" s="12"/>
      <c r="CQJ109" s="12"/>
      <c r="CQK109" s="12"/>
      <c r="CQL109" s="12"/>
      <c r="CQM109" s="12"/>
      <c r="CQN109" s="12"/>
      <c r="CQO109" s="12"/>
      <c r="CQP109" s="12"/>
      <c r="CQQ109" s="12"/>
      <c r="CQR109" s="12"/>
      <c r="CQS109" s="12"/>
      <c r="CQT109" s="12"/>
      <c r="CQU109" s="12"/>
      <c r="CQV109" s="12"/>
      <c r="CQW109" s="12"/>
      <c r="CQX109" s="12"/>
      <c r="CQY109" s="12"/>
      <c r="CQZ109" s="12"/>
      <c r="CRA109" s="12"/>
      <c r="CRB109" s="12"/>
      <c r="CRC109" s="12"/>
      <c r="CRD109" s="12"/>
      <c r="CRE109" s="12"/>
      <c r="CRF109" s="12"/>
      <c r="CRG109" s="12"/>
      <c r="CRH109" s="12"/>
      <c r="CRI109" s="12"/>
      <c r="CRJ109" s="12"/>
      <c r="CRK109" s="12"/>
      <c r="CRL109" s="12"/>
      <c r="CRM109" s="12"/>
      <c r="CRN109" s="12"/>
      <c r="CRO109" s="12"/>
      <c r="CRP109" s="12"/>
      <c r="CRQ109" s="12"/>
      <c r="CRR109" s="12"/>
      <c r="CRS109" s="12"/>
      <c r="CRT109" s="12"/>
      <c r="CRU109" s="12"/>
      <c r="CRV109" s="12"/>
      <c r="CRW109" s="12"/>
      <c r="CRX109" s="12"/>
      <c r="CRY109" s="12"/>
      <c r="CRZ109" s="12"/>
      <c r="CSA109" s="12"/>
      <c r="CSB109" s="12"/>
      <c r="CSC109" s="12"/>
      <c r="CSD109" s="12"/>
      <c r="CSE109" s="12"/>
      <c r="CSF109" s="12"/>
      <c r="CSG109" s="12"/>
      <c r="CSH109" s="12"/>
      <c r="CSI109" s="12"/>
      <c r="CSJ109" s="12"/>
      <c r="CSK109" s="12"/>
      <c r="CSL109" s="12"/>
      <c r="CSM109" s="12"/>
      <c r="CSN109" s="12"/>
      <c r="CSO109" s="12"/>
      <c r="CSP109" s="12"/>
      <c r="CSQ109" s="12"/>
      <c r="CSR109" s="12"/>
      <c r="CSS109" s="12"/>
      <c r="CST109" s="12"/>
      <c r="CSU109" s="12"/>
      <c r="CSV109" s="12"/>
      <c r="CSW109" s="12"/>
      <c r="CSX109" s="12"/>
      <c r="CSY109" s="12"/>
      <c r="CSZ109" s="12"/>
      <c r="CTA109" s="12"/>
      <c r="CTB109" s="12"/>
      <c r="CTC109" s="12"/>
      <c r="CTD109" s="12"/>
      <c r="CTE109" s="12"/>
      <c r="CTF109" s="12"/>
      <c r="CTG109" s="12"/>
      <c r="CTH109" s="12"/>
      <c r="CTI109" s="12"/>
      <c r="CTJ109" s="12"/>
      <c r="CTK109" s="12"/>
      <c r="CTL109" s="12"/>
      <c r="CTM109" s="12"/>
      <c r="CTN109" s="12"/>
      <c r="CTO109" s="12"/>
      <c r="CTP109" s="12"/>
      <c r="CTQ109" s="12"/>
      <c r="CTR109" s="12"/>
      <c r="CTS109" s="12"/>
      <c r="CTT109" s="12"/>
      <c r="CTU109" s="12"/>
      <c r="CTV109" s="12"/>
      <c r="CTW109" s="12"/>
      <c r="CTX109" s="12"/>
      <c r="CTY109" s="12"/>
      <c r="CTZ109" s="12"/>
      <c r="CUA109" s="12"/>
      <c r="CUB109" s="12"/>
      <c r="CUC109" s="12"/>
      <c r="CUD109" s="12"/>
      <c r="CUE109" s="12"/>
      <c r="CUF109" s="12"/>
      <c r="CUG109" s="12"/>
      <c r="CUH109" s="12"/>
      <c r="CUI109" s="12"/>
      <c r="CUJ109" s="12"/>
      <c r="CUK109" s="12"/>
      <c r="CUL109" s="12"/>
      <c r="CUM109" s="12"/>
      <c r="CUN109" s="12"/>
      <c r="CUO109" s="12"/>
      <c r="CUP109" s="12"/>
      <c r="CUQ109" s="12"/>
      <c r="CUR109" s="12"/>
      <c r="CUS109" s="12"/>
      <c r="CUT109" s="12"/>
      <c r="CUU109" s="12"/>
      <c r="CUV109" s="12"/>
      <c r="CUW109" s="12"/>
      <c r="CUX109" s="12"/>
      <c r="CUY109" s="12"/>
      <c r="CUZ109" s="12"/>
      <c r="CVA109" s="12"/>
      <c r="CVB109" s="12"/>
      <c r="CVC109" s="12"/>
      <c r="CVD109" s="12"/>
      <c r="CVE109" s="12"/>
      <c r="CVF109" s="12"/>
      <c r="CVG109" s="12"/>
      <c r="CVH109" s="12"/>
      <c r="CVI109" s="12"/>
      <c r="CVJ109" s="12"/>
      <c r="CVK109" s="12"/>
      <c r="CVL109" s="12"/>
      <c r="CVM109" s="12"/>
      <c r="CVN109" s="12"/>
      <c r="CVO109" s="12"/>
      <c r="CVP109" s="12"/>
      <c r="CVQ109" s="12"/>
      <c r="CVR109" s="12"/>
      <c r="CVS109" s="12"/>
      <c r="CVT109" s="12"/>
      <c r="CVU109" s="12"/>
      <c r="CVV109" s="12"/>
      <c r="CVW109" s="12"/>
      <c r="CVX109" s="12"/>
      <c r="CVY109" s="12"/>
      <c r="CVZ109" s="12"/>
      <c r="CWA109" s="12"/>
      <c r="CWB109" s="12"/>
      <c r="CWC109" s="12"/>
      <c r="CWD109" s="12"/>
      <c r="CWE109" s="12"/>
      <c r="CWF109" s="12"/>
      <c r="CWG109" s="12"/>
      <c r="CWH109" s="12"/>
      <c r="CWI109" s="12"/>
      <c r="CWJ109" s="12"/>
      <c r="CWK109" s="12"/>
      <c r="CWL109" s="12"/>
      <c r="CWM109" s="12"/>
      <c r="CWN109" s="12"/>
      <c r="CWO109" s="12"/>
      <c r="CWP109" s="12"/>
      <c r="CWQ109" s="12"/>
      <c r="CWR109" s="12"/>
      <c r="CWS109" s="12"/>
      <c r="CWT109" s="12"/>
      <c r="CWU109" s="12"/>
      <c r="CWV109" s="12"/>
      <c r="CWW109" s="12"/>
      <c r="CWX109" s="12"/>
      <c r="CWY109" s="12"/>
      <c r="CWZ109" s="12"/>
      <c r="CXA109" s="12"/>
      <c r="CXB109" s="12"/>
      <c r="CXC109" s="12"/>
      <c r="CXD109" s="12"/>
      <c r="CXE109" s="12"/>
      <c r="CXF109" s="12"/>
      <c r="CXG109" s="12"/>
      <c r="CXH109" s="12"/>
      <c r="CXI109" s="12"/>
      <c r="CXJ109" s="12"/>
      <c r="CXK109" s="12"/>
      <c r="CXL109" s="12"/>
      <c r="CXM109" s="12"/>
      <c r="CXN109" s="12"/>
      <c r="CXO109" s="12"/>
      <c r="CXP109" s="12"/>
      <c r="CXQ109" s="12"/>
      <c r="CXR109" s="12"/>
      <c r="CXS109" s="12"/>
      <c r="CXT109" s="12"/>
      <c r="CXU109" s="12"/>
      <c r="CXV109" s="12"/>
      <c r="CXW109" s="12"/>
      <c r="CXX109" s="12"/>
      <c r="CXY109" s="12"/>
      <c r="CXZ109" s="12"/>
      <c r="CYA109" s="12"/>
      <c r="CYB109" s="12"/>
      <c r="CYC109" s="12"/>
      <c r="CYD109" s="12"/>
      <c r="CYE109" s="12"/>
      <c r="CYF109" s="12"/>
      <c r="CYG109" s="12"/>
      <c r="CYH109" s="12"/>
      <c r="CYI109" s="12"/>
      <c r="CYJ109" s="12"/>
      <c r="CYK109" s="12"/>
      <c r="CYL109" s="12"/>
      <c r="CYM109" s="12"/>
      <c r="CYN109" s="12"/>
      <c r="CYO109" s="12"/>
      <c r="CYP109" s="12"/>
      <c r="CYQ109" s="12"/>
      <c r="CYR109" s="12"/>
      <c r="CYS109" s="12"/>
      <c r="CYT109" s="12"/>
      <c r="CYU109" s="12"/>
      <c r="CYV109" s="12"/>
      <c r="CYW109" s="12"/>
      <c r="CYX109" s="12"/>
      <c r="CYY109" s="12"/>
      <c r="CYZ109" s="12"/>
      <c r="CZA109" s="12"/>
      <c r="CZB109" s="12"/>
      <c r="CZC109" s="12"/>
      <c r="CZD109" s="12"/>
      <c r="CZE109" s="12"/>
      <c r="CZF109" s="12"/>
      <c r="CZG109" s="12"/>
      <c r="CZH109" s="12"/>
      <c r="CZI109" s="12"/>
      <c r="CZJ109" s="12"/>
      <c r="CZK109" s="12"/>
      <c r="CZL109" s="12"/>
      <c r="CZM109" s="12"/>
      <c r="CZN109" s="12"/>
      <c r="CZO109" s="12"/>
      <c r="CZP109" s="12"/>
      <c r="CZQ109" s="12"/>
      <c r="CZR109" s="12"/>
      <c r="CZS109" s="12"/>
      <c r="CZT109" s="12"/>
      <c r="CZU109" s="12"/>
      <c r="CZV109" s="12"/>
      <c r="CZW109" s="12"/>
      <c r="CZX109" s="12"/>
      <c r="CZY109" s="12"/>
      <c r="CZZ109" s="12"/>
      <c r="DAA109" s="12"/>
      <c r="DAB109" s="12"/>
      <c r="DAC109" s="12"/>
      <c r="DAD109" s="12"/>
      <c r="DAE109" s="12"/>
      <c r="DAF109" s="12"/>
      <c r="DAG109" s="12"/>
      <c r="DAH109" s="12"/>
      <c r="DAI109" s="12"/>
      <c r="DAJ109" s="12"/>
      <c r="DAK109" s="12"/>
      <c r="DAL109" s="12"/>
      <c r="DAM109" s="12"/>
      <c r="DAN109" s="12"/>
      <c r="DAO109" s="12"/>
      <c r="DAP109" s="12"/>
      <c r="DAQ109" s="12"/>
      <c r="DAR109" s="12"/>
      <c r="DAS109" s="12"/>
      <c r="DAT109" s="12"/>
      <c r="DAU109" s="12"/>
      <c r="DAV109" s="12"/>
      <c r="DAW109" s="12"/>
      <c r="DAX109" s="12"/>
      <c r="DAY109" s="12"/>
      <c r="DAZ109" s="12"/>
      <c r="DBA109" s="12"/>
      <c r="DBB109" s="12"/>
      <c r="DBC109" s="12"/>
      <c r="DBD109" s="12"/>
      <c r="DBE109" s="12"/>
      <c r="DBF109" s="12"/>
      <c r="DBG109" s="12"/>
      <c r="DBH109" s="12"/>
      <c r="DBI109" s="12"/>
      <c r="DBJ109" s="12"/>
      <c r="DBK109" s="12"/>
      <c r="DBL109" s="12"/>
      <c r="DBM109" s="12"/>
      <c r="DBN109" s="12"/>
      <c r="DBO109" s="12"/>
      <c r="DBP109" s="12"/>
      <c r="DBQ109" s="12"/>
      <c r="DBR109" s="12"/>
      <c r="DBS109" s="12"/>
      <c r="DBT109" s="12"/>
      <c r="DBU109" s="12"/>
      <c r="DBV109" s="12"/>
      <c r="DBW109" s="12"/>
      <c r="DBX109" s="12"/>
      <c r="DBY109" s="12"/>
      <c r="DBZ109" s="12"/>
      <c r="DCA109" s="12"/>
      <c r="DCB109" s="12"/>
      <c r="DCC109" s="12"/>
      <c r="DCD109" s="12"/>
      <c r="DCE109" s="12"/>
      <c r="DCF109" s="12"/>
      <c r="DCG109" s="12"/>
      <c r="DCH109" s="12"/>
      <c r="DCI109" s="12"/>
      <c r="DCJ109" s="12"/>
      <c r="DCK109" s="12"/>
      <c r="DCL109" s="12"/>
      <c r="DCM109" s="12"/>
      <c r="DCN109" s="12"/>
      <c r="DCO109" s="12"/>
      <c r="DCP109" s="12"/>
      <c r="DCQ109" s="12"/>
      <c r="DCR109" s="12"/>
      <c r="DCS109" s="12"/>
      <c r="DCT109" s="12"/>
      <c r="DCU109" s="12"/>
      <c r="DCV109" s="12"/>
      <c r="DCW109" s="12"/>
      <c r="DCX109" s="12"/>
      <c r="DCY109" s="12"/>
      <c r="DCZ109" s="12"/>
      <c r="DDA109" s="12"/>
      <c r="DDB109" s="12"/>
      <c r="DDC109" s="12"/>
      <c r="DDD109" s="12"/>
      <c r="DDE109" s="12"/>
      <c r="DDF109" s="12"/>
      <c r="DDG109" s="12"/>
      <c r="DDH109" s="12"/>
      <c r="DDI109" s="12"/>
      <c r="DDJ109" s="12"/>
      <c r="DDK109" s="12"/>
      <c r="DDL109" s="12"/>
      <c r="DDM109" s="12"/>
      <c r="DDN109" s="12"/>
      <c r="DDO109" s="12"/>
      <c r="DDP109" s="12"/>
      <c r="DDQ109" s="12"/>
      <c r="DDR109" s="12"/>
      <c r="DDS109" s="12"/>
      <c r="DDT109" s="12"/>
      <c r="DDU109" s="12"/>
      <c r="DDV109" s="12"/>
      <c r="DDW109" s="12"/>
      <c r="DDX109" s="12"/>
      <c r="DDY109" s="12"/>
      <c r="DDZ109" s="12"/>
      <c r="DEA109" s="12"/>
      <c r="DEB109" s="12"/>
      <c r="DEC109" s="12"/>
      <c r="DED109" s="12"/>
      <c r="DEE109" s="12"/>
      <c r="DEF109" s="12"/>
      <c r="DEG109" s="12"/>
      <c r="DEH109" s="12"/>
      <c r="DEI109" s="12"/>
      <c r="DEJ109" s="12"/>
      <c r="DEK109" s="12"/>
      <c r="DEL109" s="12"/>
      <c r="DEM109" s="12"/>
      <c r="DEN109" s="12"/>
      <c r="DEO109" s="12"/>
      <c r="DEP109" s="12"/>
      <c r="DEQ109" s="12"/>
      <c r="DER109" s="12"/>
      <c r="DES109" s="12"/>
      <c r="DET109" s="12"/>
      <c r="DEU109" s="12"/>
      <c r="DEV109" s="12"/>
      <c r="DEW109" s="12"/>
      <c r="DEX109" s="12"/>
      <c r="DEY109" s="12"/>
      <c r="DEZ109" s="12"/>
      <c r="DFA109" s="12"/>
      <c r="DFB109" s="12"/>
      <c r="DFC109" s="12"/>
      <c r="DFD109" s="12"/>
      <c r="DFE109" s="12"/>
      <c r="DFF109" s="12"/>
      <c r="DFG109" s="12"/>
      <c r="DFH109" s="12"/>
      <c r="DFI109" s="12"/>
      <c r="DFJ109" s="12"/>
      <c r="DFK109" s="12"/>
      <c r="DFL109" s="12"/>
      <c r="DFM109" s="12"/>
      <c r="DFN109" s="12"/>
      <c r="DFO109" s="12"/>
      <c r="DFP109" s="12"/>
      <c r="DFQ109" s="12"/>
      <c r="DFR109" s="12"/>
      <c r="DFS109" s="12"/>
      <c r="DFT109" s="12"/>
      <c r="DFU109" s="12"/>
      <c r="DFV109" s="12"/>
      <c r="DFW109" s="12"/>
      <c r="DFX109" s="12"/>
      <c r="DFY109" s="12"/>
      <c r="DFZ109" s="12"/>
      <c r="DGA109" s="12"/>
      <c r="DGB109" s="12"/>
      <c r="DGC109" s="12"/>
      <c r="DGD109" s="12"/>
      <c r="DGE109" s="12"/>
      <c r="DGF109" s="12"/>
      <c r="DGG109" s="12"/>
      <c r="DGH109" s="12"/>
      <c r="DGI109" s="12"/>
      <c r="DGJ109" s="12"/>
      <c r="DGK109" s="12"/>
      <c r="DGL109" s="12"/>
      <c r="DGM109" s="12"/>
      <c r="DGN109" s="12"/>
      <c r="DGO109" s="12"/>
      <c r="DGP109" s="12"/>
      <c r="DGQ109" s="12"/>
      <c r="DGR109" s="12"/>
      <c r="DGS109" s="12"/>
      <c r="DGT109" s="12"/>
      <c r="DGU109" s="12"/>
      <c r="DGV109" s="12"/>
      <c r="DGW109" s="12"/>
      <c r="DGX109" s="12"/>
      <c r="DGY109" s="12"/>
      <c r="DGZ109" s="12"/>
      <c r="DHA109" s="12"/>
      <c r="DHB109" s="12"/>
      <c r="DHC109" s="12"/>
      <c r="DHD109" s="12"/>
      <c r="DHE109" s="12"/>
      <c r="DHF109" s="12"/>
      <c r="DHG109" s="12"/>
      <c r="DHH109" s="12"/>
      <c r="DHI109" s="12"/>
      <c r="DHJ109" s="12"/>
      <c r="DHK109" s="12"/>
      <c r="DHL109" s="12"/>
      <c r="DHM109" s="12"/>
      <c r="DHN109" s="12"/>
      <c r="DHO109" s="12"/>
      <c r="DHP109" s="12"/>
      <c r="DHQ109" s="12"/>
      <c r="DHR109" s="12"/>
      <c r="DHS109" s="12"/>
      <c r="DHT109" s="12"/>
      <c r="DHU109" s="12"/>
      <c r="DHV109" s="12"/>
      <c r="DHW109" s="12"/>
      <c r="DHX109" s="12"/>
      <c r="DHY109" s="12"/>
      <c r="DHZ109" s="12"/>
      <c r="DIA109" s="12"/>
      <c r="DIB109" s="12"/>
      <c r="DIC109" s="12"/>
      <c r="DID109" s="12"/>
      <c r="DIE109" s="12"/>
      <c r="DIF109" s="12"/>
      <c r="DIG109" s="12"/>
      <c r="DIH109" s="12"/>
      <c r="DII109" s="12"/>
      <c r="DIJ109" s="12"/>
      <c r="DIK109" s="12"/>
      <c r="DIL109" s="12"/>
      <c r="DIM109" s="12"/>
      <c r="DIN109" s="12"/>
      <c r="DIO109" s="12"/>
      <c r="DIP109" s="12"/>
      <c r="DIQ109" s="12"/>
      <c r="DIR109" s="12"/>
      <c r="DIS109" s="12"/>
      <c r="DIT109" s="12"/>
      <c r="DIU109" s="12"/>
      <c r="DIV109" s="12"/>
      <c r="DIW109" s="12"/>
      <c r="DIX109" s="12"/>
      <c r="DIY109" s="12"/>
      <c r="DIZ109" s="12"/>
      <c r="DJA109" s="12"/>
      <c r="DJB109" s="12"/>
      <c r="DJC109" s="12"/>
      <c r="DJD109" s="12"/>
      <c r="DJE109" s="12"/>
      <c r="DJF109" s="12"/>
      <c r="DJG109" s="12"/>
      <c r="DJH109" s="12"/>
      <c r="DJI109" s="12"/>
      <c r="DJJ109" s="12"/>
      <c r="DJK109" s="12"/>
      <c r="DJL109" s="12"/>
      <c r="DJM109" s="12"/>
      <c r="DJN109" s="12"/>
      <c r="DJO109" s="12"/>
      <c r="DJP109" s="12"/>
      <c r="DJQ109" s="12"/>
      <c r="DJR109" s="12"/>
      <c r="DJS109" s="12"/>
      <c r="DJT109" s="12"/>
      <c r="DJU109" s="12"/>
      <c r="DJV109" s="12"/>
      <c r="DJW109" s="12"/>
      <c r="DJX109" s="12"/>
      <c r="DJY109" s="12"/>
      <c r="DJZ109" s="12"/>
      <c r="DKA109" s="12"/>
      <c r="DKB109" s="12"/>
      <c r="DKC109" s="12"/>
      <c r="DKD109" s="12"/>
      <c r="DKE109" s="12"/>
      <c r="DKF109" s="12"/>
      <c r="DKG109" s="12"/>
      <c r="DKH109" s="12"/>
      <c r="DKI109" s="12"/>
      <c r="DKJ109" s="12"/>
      <c r="DKK109" s="12"/>
      <c r="DKL109" s="12"/>
      <c r="DKM109" s="12"/>
      <c r="DKN109" s="12"/>
      <c r="DKO109" s="12"/>
      <c r="DKP109" s="12"/>
      <c r="DKQ109" s="12"/>
      <c r="DKR109" s="12"/>
      <c r="DKS109" s="12"/>
      <c r="DKT109" s="12"/>
      <c r="DKU109" s="12"/>
      <c r="DKV109" s="12"/>
      <c r="DKW109" s="12"/>
      <c r="DKX109" s="12"/>
      <c r="DKY109" s="12"/>
      <c r="DKZ109" s="12"/>
      <c r="DLA109" s="12"/>
      <c r="DLB109" s="12"/>
      <c r="DLC109" s="12"/>
      <c r="DLD109" s="12"/>
      <c r="DLE109" s="12"/>
      <c r="DLF109" s="12"/>
      <c r="DLG109" s="12"/>
      <c r="DLH109" s="12"/>
      <c r="DLI109" s="12"/>
      <c r="DLJ109" s="12"/>
      <c r="DLK109" s="12"/>
      <c r="DLL109" s="12"/>
      <c r="DLM109" s="12"/>
      <c r="DLN109" s="12"/>
      <c r="DLO109" s="12"/>
      <c r="DLP109" s="12"/>
      <c r="DLQ109" s="12"/>
      <c r="DLR109" s="12"/>
      <c r="DLS109" s="12"/>
      <c r="DLT109" s="12"/>
      <c r="DLU109" s="12"/>
      <c r="DLV109" s="12"/>
      <c r="DLW109" s="12"/>
      <c r="DLX109" s="12"/>
      <c r="DLY109" s="12"/>
      <c r="DLZ109" s="12"/>
      <c r="DMA109" s="12"/>
      <c r="DMB109" s="12"/>
      <c r="DMC109" s="12"/>
      <c r="DMD109" s="12"/>
      <c r="DME109" s="12"/>
      <c r="DMF109" s="12"/>
      <c r="DMG109" s="12"/>
      <c r="DMH109" s="12"/>
      <c r="DMI109" s="12"/>
      <c r="DMJ109" s="12"/>
      <c r="DMK109" s="12"/>
      <c r="DML109" s="12"/>
      <c r="DMM109" s="12"/>
      <c r="DMN109" s="12"/>
      <c r="DMO109" s="12"/>
      <c r="DMP109" s="12"/>
      <c r="DMQ109" s="12"/>
      <c r="DMR109" s="12"/>
      <c r="DMS109" s="12"/>
      <c r="DMT109" s="12"/>
      <c r="DMU109" s="12"/>
      <c r="DMV109" s="12"/>
      <c r="DMW109" s="12"/>
      <c r="DMX109" s="12"/>
      <c r="DMY109" s="12"/>
      <c r="DMZ109" s="12"/>
      <c r="DNA109" s="12"/>
      <c r="DNB109" s="12"/>
      <c r="DNC109" s="12"/>
      <c r="DND109" s="12"/>
      <c r="DNE109" s="12"/>
      <c r="DNF109" s="12"/>
      <c r="DNG109" s="12"/>
      <c r="DNH109" s="12"/>
      <c r="DNI109" s="12"/>
      <c r="DNJ109" s="12"/>
      <c r="DNK109" s="12"/>
      <c r="DNL109" s="12"/>
      <c r="DNM109" s="12"/>
      <c r="DNN109" s="12"/>
      <c r="DNO109" s="12"/>
      <c r="DNP109" s="12"/>
      <c r="DNQ109" s="12"/>
      <c r="DNR109" s="12"/>
      <c r="DNS109" s="12"/>
      <c r="DNT109" s="12"/>
      <c r="DNU109" s="12"/>
      <c r="DNV109" s="12"/>
      <c r="DNW109" s="12"/>
      <c r="DNX109" s="12"/>
      <c r="DNY109" s="12"/>
      <c r="DNZ109" s="12"/>
      <c r="DOA109" s="12"/>
      <c r="DOB109" s="12"/>
      <c r="DOC109" s="12"/>
      <c r="DOD109" s="12"/>
      <c r="DOE109" s="12"/>
      <c r="DOF109" s="12"/>
      <c r="DOG109" s="12"/>
      <c r="DOH109" s="12"/>
      <c r="DOI109" s="12"/>
      <c r="DOJ109" s="12"/>
      <c r="DOK109" s="12"/>
      <c r="DOL109" s="12"/>
      <c r="DOM109" s="12"/>
      <c r="DON109" s="12"/>
      <c r="DOO109" s="12"/>
      <c r="DOP109" s="12"/>
      <c r="DOQ109" s="12"/>
      <c r="DOR109" s="12"/>
      <c r="DOS109" s="12"/>
      <c r="DOT109" s="12"/>
      <c r="DOU109" s="12"/>
      <c r="DOV109" s="12"/>
      <c r="DOW109" s="12"/>
      <c r="DOX109" s="12"/>
      <c r="DOY109" s="12"/>
      <c r="DOZ109" s="12"/>
      <c r="DPA109" s="12"/>
      <c r="DPB109" s="12"/>
      <c r="DPC109" s="12"/>
      <c r="DPD109" s="12"/>
      <c r="DPE109" s="12"/>
      <c r="DPF109" s="12"/>
      <c r="DPG109" s="12"/>
      <c r="DPH109" s="12"/>
      <c r="DPI109" s="12"/>
      <c r="DPJ109" s="12"/>
      <c r="DPK109" s="12"/>
      <c r="DPL109" s="12"/>
      <c r="DPM109" s="12"/>
      <c r="DPN109" s="12"/>
      <c r="DPO109" s="12"/>
      <c r="DPP109" s="12"/>
      <c r="DPQ109" s="12"/>
      <c r="DPR109" s="12"/>
      <c r="DPS109" s="12"/>
      <c r="DPT109" s="12"/>
      <c r="DPU109" s="12"/>
      <c r="DPV109" s="12"/>
      <c r="DPW109" s="12"/>
      <c r="DPX109" s="12"/>
      <c r="DPY109" s="12"/>
      <c r="DPZ109" s="12"/>
      <c r="DQA109" s="12"/>
      <c r="DQB109" s="12"/>
      <c r="DQC109" s="12"/>
      <c r="DQD109" s="12"/>
      <c r="DQE109" s="12"/>
      <c r="DQF109" s="12"/>
      <c r="DQG109" s="12"/>
      <c r="DQH109" s="12"/>
      <c r="DQI109" s="12"/>
      <c r="DQJ109" s="12"/>
      <c r="DQK109" s="12"/>
      <c r="DQL109" s="12"/>
      <c r="DQM109" s="12"/>
      <c r="DQN109" s="12"/>
      <c r="DQO109" s="12"/>
      <c r="DQP109" s="12"/>
      <c r="DQQ109" s="12"/>
      <c r="DQR109" s="12"/>
      <c r="DQS109" s="12"/>
      <c r="DQT109" s="12"/>
      <c r="DQU109" s="12"/>
      <c r="DQV109" s="12"/>
      <c r="DQW109" s="12"/>
      <c r="DQX109" s="12"/>
      <c r="DQY109" s="12"/>
      <c r="DQZ109" s="12"/>
      <c r="DRA109" s="12"/>
      <c r="DRB109" s="12"/>
      <c r="DRC109" s="12"/>
      <c r="DRD109" s="12"/>
      <c r="DRE109" s="12"/>
      <c r="DRF109" s="12"/>
      <c r="DRG109" s="12"/>
      <c r="DRH109" s="12"/>
      <c r="DRI109" s="12"/>
      <c r="DRJ109" s="12"/>
      <c r="DRK109" s="12"/>
      <c r="DRL109" s="12"/>
      <c r="DRM109" s="12"/>
      <c r="DRN109" s="12"/>
      <c r="DRO109" s="12"/>
      <c r="DRP109" s="12"/>
      <c r="DRQ109" s="12"/>
      <c r="DRR109" s="12"/>
      <c r="DRS109" s="12"/>
      <c r="DRT109" s="12"/>
      <c r="DRU109" s="12"/>
      <c r="DRV109" s="12"/>
      <c r="DRW109" s="12"/>
      <c r="DRX109" s="12"/>
      <c r="DRY109" s="12"/>
      <c r="DRZ109" s="12"/>
      <c r="DSA109" s="12"/>
      <c r="DSB109" s="12"/>
      <c r="DSC109" s="12"/>
      <c r="DSD109" s="12"/>
      <c r="DSE109" s="12"/>
      <c r="DSF109" s="12"/>
      <c r="DSG109" s="12"/>
      <c r="DSH109" s="12"/>
      <c r="DSI109" s="12"/>
      <c r="DSJ109" s="12"/>
      <c r="DSK109" s="12"/>
      <c r="DSL109" s="12"/>
      <c r="DSM109" s="12"/>
      <c r="DSN109" s="12"/>
      <c r="DSO109" s="12"/>
      <c r="DSP109" s="12"/>
      <c r="DSQ109" s="12"/>
      <c r="DSR109" s="12"/>
      <c r="DSS109" s="12"/>
      <c r="DST109" s="12"/>
      <c r="DSU109" s="12"/>
      <c r="DSV109" s="12"/>
      <c r="DSW109" s="12"/>
      <c r="DSX109" s="12"/>
      <c r="DSY109" s="12"/>
      <c r="DSZ109" s="12"/>
      <c r="DTA109" s="12"/>
      <c r="DTB109" s="12"/>
      <c r="DTC109" s="12"/>
      <c r="DTD109" s="12"/>
      <c r="DTE109" s="12"/>
      <c r="DTF109" s="12"/>
      <c r="DTG109" s="12"/>
      <c r="DTH109" s="12"/>
      <c r="DTI109" s="12"/>
      <c r="DTJ109" s="12"/>
      <c r="DTK109" s="12"/>
      <c r="DTL109" s="12"/>
      <c r="DTM109" s="12"/>
      <c r="DTN109" s="12"/>
      <c r="DTO109" s="12"/>
      <c r="DTP109" s="12"/>
      <c r="DTQ109" s="12"/>
      <c r="DTR109" s="12"/>
      <c r="DTS109" s="12"/>
      <c r="DTT109" s="12"/>
      <c r="DTU109" s="12"/>
      <c r="DTV109" s="12"/>
      <c r="DTW109" s="12"/>
      <c r="DTX109" s="12"/>
      <c r="DTY109" s="12"/>
      <c r="DTZ109" s="12"/>
      <c r="DUA109" s="12"/>
      <c r="DUB109" s="12"/>
      <c r="DUC109" s="12"/>
      <c r="DUD109" s="12"/>
      <c r="DUE109" s="12"/>
      <c r="DUF109" s="12"/>
      <c r="DUG109" s="12"/>
      <c r="DUH109" s="12"/>
      <c r="DUI109" s="12"/>
      <c r="DUJ109" s="12"/>
      <c r="DUK109" s="12"/>
      <c r="DUL109" s="12"/>
      <c r="DUM109" s="12"/>
      <c r="DUN109" s="12"/>
      <c r="DUO109" s="12"/>
      <c r="DUP109" s="12"/>
      <c r="DUQ109" s="12"/>
      <c r="DUR109" s="12"/>
      <c r="DUS109" s="12"/>
      <c r="DUT109" s="12"/>
      <c r="DUU109" s="12"/>
      <c r="DUV109" s="12"/>
      <c r="DUW109" s="12"/>
      <c r="DUX109" s="12"/>
      <c r="DUY109" s="12"/>
      <c r="DUZ109" s="12"/>
      <c r="DVA109" s="12"/>
      <c r="DVB109" s="12"/>
      <c r="DVC109" s="12"/>
      <c r="DVD109" s="12"/>
      <c r="DVE109" s="12"/>
      <c r="DVF109" s="12"/>
      <c r="DVG109" s="12"/>
      <c r="DVH109" s="12"/>
      <c r="DVI109" s="12"/>
      <c r="DVJ109" s="12"/>
      <c r="DVK109" s="12"/>
      <c r="DVL109" s="12"/>
      <c r="DVM109" s="12"/>
      <c r="DVN109" s="12"/>
      <c r="DVO109" s="12"/>
      <c r="DVP109" s="12"/>
      <c r="DVQ109" s="12"/>
      <c r="DVR109" s="12"/>
      <c r="DVS109" s="12"/>
      <c r="DVT109" s="12"/>
      <c r="DVU109" s="12"/>
      <c r="DVV109" s="12"/>
      <c r="DVW109" s="12"/>
      <c r="DVX109" s="12"/>
      <c r="DVY109" s="12"/>
      <c r="DVZ109" s="12"/>
      <c r="DWA109" s="12"/>
      <c r="DWB109" s="12"/>
      <c r="DWC109" s="12"/>
      <c r="DWD109" s="12"/>
      <c r="DWE109" s="12"/>
      <c r="DWF109" s="12"/>
      <c r="DWG109" s="12"/>
      <c r="DWH109" s="12"/>
      <c r="DWI109" s="12"/>
      <c r="DWJ109" s="12"/>
      <c r="DWK109" s="12"/>
      <c r="DWL109" s="12"/>
      <c r="DWM109" s="12"/>
      <c r="DWN109" s="12"/>
      <c r="DWO109" s="12"/>
      <c r="DWP109" s="12"/>
      <c r="DWQ109" s="12"/>
      <c r="DWR109" s="12"/>
      <c r="DWS109" s="12"/>
      <c r="DWT109" s="12"/>
      <c r="DWU109" s="12"/>
      <c r="DWV109" s="12"/>
      <c r="DWW109" s="12"/>
      <c r="DWX109" s="12"/>
      <c r="DWY109" s="12"/>
      <c r="DWZ109" s="12"/>
      <c r="DXA109" s="12"/>
      <c r="DXB109" s="12"/>
      <c r="DXC109" s="12"/>
      <c r="DXD109" s="12"/>
      <c r="DXE109" s="12"/>
      <c r="DXF109" s="12"/>
      <c r="DXG109" s="12"/>
      <c r="DXH109" s="12"/>
      <c r="DXI109" s="12"/>
      <c r="DXJ109" s="12"/>
      <c r="DXK109" s="12"/>
      <c r="DXL109" s="12"/>
      <c r="DXM109" s="12"/>
      <c r="DXN109" s="12"/>
      <c r="DXO109" s="12"/>
      <c r="DXP109" s="12"/>
      <c r="DXQ109" s="12"/>
      <c r="DXR109" s="12"/>
      <c r="DXS109" s="12"/>
      <c r="DXT109" s="12"/>
      <c r="DXU109" s="12"/>
      <c r="DXV109" s="12"/>
      <c r="DXW109" s="12"/>
      <c r="DXX109" s="12"/>
      <c r="DXY109" s="12"/>
      <c r="DXZ109" s="12"/>
      <c r="DYA109" s="12"/>
      <c r="DYB109" s="12"/>
      <c r="DYC109" s="12"/>
      <c r="DYD109" s="12"/>
      <c r="DYE109" s="12"/>
      <c r="DYF109" s="12"/>
      <c r="DYG109" s="12"/>
      <c r="DYH109" s="12"/>
      <c r="DYI109" s="12"/>
      <c r="DYJ109" s="12"/>
      <c r="DYK109" s="12"/>
      <c r="DYL109" s="12"/>
      <c r="DYM109" s="12"/>
      <c r="DYN109" s="12"/>
      <c r="DYO109" s="12"/>
      <c r="DYP109" s="12"/>
      <c r="DYQ109" s="12"/>
      <c r="DYR109" s="12"/>
      <c r="DYS109" s="12"/>
      <c r="DYT109" s="12"/>
      <c r="DYU109" s="12"/>
      <c r="DYV109" s="12"/>
      <c r="DYW109" s="12"/>
      <c r="DYX109" s="12"/>
      <c r="DYY109" s="12"/>
      <c r="DYZ109" s="12"/>
      <c r="DZA109" s="12"/>
      <c r="DZB109" s="12"/>
      <c r="DZC109" s="12"/>
      <c r="DZD109" s="12"/>
      <c r="DZE109" s="12"/>
      <c r="DZF109" s="12"/>
      <c r="DZG109" s="12"/>
      <c r="DZH109" s="12"/>
      <c r="DZI109" s="12"/>
      <c r="DZJ109" s="12"/>
      <c r="DZK109" s="12"/>
      <c r="DZL109" s="12"/>
      <c r="DZM109" s="12"/>
      <c r="DZN109" s="12"/>
      <c r="DZO109" s="12"/>
      <c r="DZP109" s="12"/>
      <c r="DZQ109" s="12"/>
      <c r="DZR109" s="12"/>
      <c r="DZS109" s="12"/>
      <c r="DZT109" s="12"/>
      <c r="DZU109" s="12"/>
      <c r="DZV109" s="12"/>
      <c r="DZW109" s="12"/>
      <c r="DZX109" s="12"/>
      <c r="DZY109" s="12"/>
      <c r="DZZ109" s="12"/>
      <c r="EAA109" s="12"/>
      <c r="EAB109" s="12"/>
      <c r="EAC109" s="12"/>
      <c r="EAD109" s="12"/>
      <c r="EAE109" s="12"/>
      <c r="EAF109" s="12"/>
      <c r="EAG109" s="12"/>
      <c r="EAH109" s="12"/>
      <c r="EAI109" s="12"/>
      <c r="EAJ109" s="12"/>
      <c r="EAK109" s="12"/>
      <c r="EAL109" s="12"/>
      <c r="EAM109" s="12"/>
      <c r="EAN109" s="12"/>
      <c r="EAO109" s="12"/>
      <c r="EAP109" s="12"/>
      <c r="EAQ109" s="12"/>
      <c r="EAR109" s="12"/>
      <c r="EAS109" s="12"/>
      <c r="EAT109" s="12"/>
      <c r="EAU109" s="12"/>
      <c r="EAV109" s="12"/>
      <c r="EAW109" s="12"/>
      <c r="EAX109" s="12"/>
      <c r="EAY109" s="12"/>
      <c r="EAZ109" s="12"/>
      <c r="EBA109" s="12"/>
      <c r="EBB109" s="12"/>
      <c r="EBC109" s="12"/>
      <c r="EBD109" s="12"/>
      <c r="EBE109" s="12"/>
      <c r="EBF109" s="12"/>
      <c r="EBG109" s="12"/>
      <c r="EBH109" s="12"/>
      <c r="EBI109" s="12"/>
      <c r="EBJ109" s="12"/>
      <c r="EBK109" s="12"/>
      <c r="EBL109" s="12"/>
      <c r="EBM109" s="12"/>
      <c r="EBN109" s="12"/>
      <c r="EBO109" s="12"/>
      <c r="EBP109" s="12"/>
      <c r="EBQ109" s="12"/>
      <c r="EBR109" s="12"/>
      <c r="EBS109" s="12"/>
      <c r="EBT109" s="12"/>
      <c r="EBU109" s="12"/>
      <c r="EBV109" s="12"/>
      <c r="EBW109" s="12"/>
      <c r="EBX109" s="12"/>
      <c r="EBY109" s="12"/>
      <c r="EBZ109" s="12"/>
      <c r="ECA109" s="12"/>
      <c r="ECB109" s="12"/>
      <c r="ECC109" s="12"/>
      <c r="ECD109" s="12"/>
      <c r="ECE109" s="12"/>
      <c r="ECF109" s="12"/>
      <c r="ECG109" s="12"/>
      <c r="ECH109" s="12"/>
      <c r="ECI109" s="12"/>
      <c r="ECJ109" s="12"/>
      <c r="ECK109" s="12"/>
      <c r="ECL109" s="12"/>
      <c r="ECM109" s="12"/>
      <c r="ECN109" s="12"/>
      <c r="ECO109" s="12"/>
      <c r="ECP109" s="12"/>
      <c r="ECQ109" s="12"/>
      <c r="ECR109" s="12"/>
      <c r="ECS109" s="12"/>
      <c r="ECT109" s="12"/>
      <c r="ECU109" s="12"/>
      <c r="ECV109" s="12"/>
      <c r="ECW109" s="12"/>
      <c r="ECX109" s="12"/>
      <c r="ECY109" s="12"/>
      <c r="ECZ109" s="12"/>
      <c r="EDA109" s="12"/>
      <c r="EDB109" s="12"/>
      <c r="EDC109" s="12"/>
      <c r="EDD109" s="12"/>
      <c r="EDE109" s="12"/>
      <c r="EDF109" s="12"/>
      <c r="EDG109" s="12"/>
      <c r="EDH109" s="12"/>
      <c r="EDI109" s="12"/>
      <c r="EDJ109" s="12"/>
      <c r="EDK109" s="12"/>
      <c r="EDL109" s="12"/>
      <c r="EDM109" s="12"/>
      <c r="EDN109" s="12"/>
      <c r="EDO109" s="12"/>
      <c r="EDP109" s="12"/>
      <c r="EDQ109" s="12"/>
      <c r="EDR109" s="12"/>
      <c r="EDS109" s="12"/>
      <c r="EDT109" s="12"/>
      <c r="EDU109" s="12"/>
      <c r="EDV109" s="12"/>
      <c r="EDW109" s="12"/>
      <c r="EDX109" s="12"/>
      <c r="EDY109" s="12"/>
      <c r="EDZ109" s="12"/>
      <c r="EEA109" s="12"/>
      <c r="EEB109" s="12"/>
      <c r="EEC109" s="12"/>
      <c r="EED109" s="12"/>
      <c r="EEE109" s="12"/>
      <c r="EEF109" s="12"/>
      <c r="EEG109" s="12"/>
      <c r="EEH109" s="12"/>
      <c r="EEI109" s="12"/>
      <c r="EEJ109" s="12"/>
      <c r="EEK109" s="12"/>
      <c r="EEL109" s="12"/>
      <c r="EEM109" s="12"/>
      <c r="EEN109" s="12"/>
      <c r="EEO109" s="12"/>
      <c r="EEP109" s="12"/>
      <c r="EEQ109" s="12"/>
      <c r="EER109" s="12"/>
      <c r="EES109" s="12"/>
      <c r="EET109" s="12"/>
      <c r="EEU109" s="12"/>
      <c r="EEV109" s="12"/>
      <c r="EEW109" s="12"/>
      <c r="EEX109" s="12"/>
      <c r="EEY109" s="12"/>
      <c r="EEZ109" s="12"/>
      <c r="EFA109" s="12"/>
      <c r="EFB109" s="12"/>
      <c r="EFC109" s="12"/>
      <c r="EFD109" s="12"/>
      <c r="EFE109" s="12"/>
      <c r="EFF109" s="12"/>
      <c r="EFG109" s="12"/>
      <c r="EFH109" s="12"/>
      <c r="EFI109" s="12"/>
      <c r="EFJ109" s="12"/>
      <c r="EFK109" s="12"/>
      <c r="EFL109" s="12"/>
      <c r="EFM109" s="12"/>
      <c r="EFN109" s="12"/>
      <c r="EFO109" s="12"/>
      <c r="EFP109" s="12"/>
      <c r="EFQ109" s="12"/>
      <c r="EFR109" s="12"/>
      <c r="EFS109" s="12"/>
      <c r="EFT109" s="12"/>
      <c r="EFU109" s="12"/>
      <c r="EFV109" s="12"/>
      <c r="EFW109" s="12"/>
      <c r="EFX109" s="12"/>
      <c r="EFY109" s="12"/>
      <c r="EFZ109" s="12"/>
      <c r="EGA109" s="12"/>
      <c r="EGB109" s="12"/>
      <c r="EGC109" s="12"/>
      <c r="EGD109" s="12"/>
      <c r="EGE109" s="12"/>
      <c r="EGF109" s="12"/>
      <c r="EGG109" s="12"/>
      <c r="EGH109" s="12"/>
      <c r="EGI109" s="12"/>
      <c r="EGJ109" s="12"/>
      <c r="EGK109" s="12"/>
      <c r="EGL109" s="12"/>
      <c r="EGM109" s="12"/>
      <c r="EGN109" s="12"/>
      <c r="EGO109" s="12"/>
      <c r="EGP109" s="12"/>
      <c r="EGQ109" s="12"/>
      <c r="EGR109" s="12"/>
      <c r="EGS109" s="12"/>
      <c r="EGT109" s="12"/>
      <c r="EGU109" s="12"/>
      <c r="EGV109" s="12"/>
      <c r="EGW109" s="12"/>
      <c r="EGX109" s="12"/>
      <c r="EGY109" s="12"/>
      <c r="EGZ109" s="12"/>
      <c r="EHA109" s="12"/>
      <c r="EHB109" s="12"/>
      <c r="EHC109" s="12"/>
      <c r="EHD109" s="12"/>
      <c r="EHE109" s="12"/>
      <c r="EHF109" s="12"/>
      <c r="EHG109" s="12"/>
      <c r="EHH109" s="12"/>
      <c r="EHI109" s="12"/>
      <c r="EHJ109" s="12"/>
      <c r="EHK109" s="12"/>
      <c r="EHL109" s="12"/>
      <c r="EHM109" s="12"/>
      <c r="EHN109" s="12"/>
      <c r="EHO109" s="12"/>
      <c r="EHP109" s="12"/>
      <c r="EHQ109" s="12"/>
      <c r="EHR109" s="12"/>
      <c r="EHS109" s="12"/>
      <c r="EHT109" s="12"/>
      <c r="EHU109" s="12"/>
      <c r="EHV109" s="12"/>
      <c r="EHW109" s="12"/>
      <c r="EHX109" s="12"/>
      <c r="EHY109" s="12"/>
      <c r="EHZ109" s="12"/>
      <c r="EIA109" s="12"/>
      <c r="EIB109" s="12"/>
      <c r="EIC109" s="12"/>
      <c r="EID109" s="12"/>
      <c r="EIE109" s="12"/>
      <c r="EIF109" s="12"/>
      <c r="EIG109" s="12"/>
      <c r="EIH109" s="12"/>
      <c r="EII109" s="12"/>
      <c r="EIJ109" s="12"/>
      <c r="EIK109" s="12"/>
      <c r="EIL109" s="12"/>
      <c r="EIM109" s="12"/>
      <c r="EIN109" s="12"/>
      <c r="EIO109" s="12"/>
      <c r="EIP109" s="12"/>
      <c r="EIQ109" s="12"/>
      <c r="EIR109" s="12"/>
      <c r="EIS109" s="12"/>
      <c r="EIT109" s="12"/>
      <c r="EIU109" s="12"/>
      <c r="EIV109" s="12"/>
      <c r="EIW109" s="12"/>
      <c r="EIX109" s="12"/>
      <c r="EIY109" s="12"/>
      <c r="EIZ109" s="12"/>
      <c r="EJA109" s="12"/>
      <c r="EJB109" s="12"/>
      <c r="EJC109" s="12"/>
      <c r="EJD109" s="12"/>
      <c r="EJE109" s="12"/>
      <c r="EJF109" s="12"/>
      <c r="EJG109" s="12"/>
      <c r="EJH109" s="12"/>
      <c r="EJI109" s="12"/>
      <c r="EJJ109" s="12"/>
      <c r="EJK109" s="12"/>
      <c r="EJL109" s="12"/>
      <c r="EJM109" s="12"/>
      <c r="EJN109" s="12"/>
      <c r="EJO109" s="12"/>
      <c r="EJP109" s="12"/>
      <c r="EJQ109" s="12"/>
      <c r="EJR109" s="12"/>
      <c r="EJS109" s="12"/>
      <c r="EJT109" s="12"/>
      <c r="EJU109" s="12"/>
      <c r="EJV109" s="12"/>
      <c r="EJW109" s="12"/>
      <c r="EJX109" s="12"/>
      <c r="EJY109" s="12"/>
      <c r="EJZ109" s="12"/>
      <c r="EKA109" s="12"/>
      <c r="EKB109" s="12"/>
      <c r="EKC109" s="12"/>
      <c r="EKD109" s="12"/>
      <c r="EKE109" s="12"/>
      <c r="EKF109" s="12"/>
      <c r="EKG109" s="12"/>
      <c r="EKH109" s="12"/>
      <c r="EKI109" s="12"/>
      <c r="EKJ109" s="12"/>
      <c r="EKK109" s="12"/>
      <c r="EKL109" s="12"/>
      <c r="EKM109" s="12"/>
      <c r="EKN109" s="12"/>
      <c r="EKO109" s="12"/>
      <c r="EKP109" s="12"/>
      <c r="EKQ109" s="12"/>
      <c r="EKR109" s="12"/>
      <c r="EKS109" s="12"/>
      <c r="EKT109" s="12"/>
      <c r="EKU109" s="12"/>
      <c r="EKV109" s="12"/>
      <c r="EKW109" s="12"/>
      <c r="EKX109" s="12"/>
      <c r="EKY109" s="12"/>
      <c r="EKZ109" s="12"/>
      <c r="ELA109" s="12"/>
      <c r="ELB109" s="12"/>
      <c r="ELC109" s="12"/>
      <c r="ELD109" s="12"/>
      <c r="ELE109" s="12"/>
      <c r="ELF109" s="12"/>
      <c r="ELG109" s="12"/>
      <c r="ELH109" s="12"/>
      <c r="ELI109" s="12"/>
      <c r="ELJ109" s="12"/>
      <c r="ELK109" s="12"/>
      <c r="ELL109" s="12"/>
      <c r="ELM109" s="12"/>
      <c r="ELN109" s="12"/>
      <c r="ELO109" s="12"/>
      <c r="ELP109" s="12"/>
      <c r="ELQ109" s="12"/>
      <c r="ELR109" s="12"/>
      <c r="ELS109" s="12"/>
      <c r="ELT109" s="12"/>
      <c r="ELU109" s="12"/>
      <c r="ELV109" s="12"/>
      <c r="ELW109" s="12"/>
      <c r="ELX109" s="12"/>
      <c r="ELY109" s="12"/>
      <c r="ELZ109" s="12"/>
      <c r="EMA109" s="12"/>
      <c r="EMB109" s="12"/>
      <c r="EMC109" s="12"/>
      <c r="EMD109" s="12"/>
      <c r="EME109" s="12"/>
      <c r="EMF109" s="12"/>
      <c r="EMG109" s="12"/>
      <c r="EMH109" s="12"/>
      <c r="EMI109" s="12"/>
      <c r="EMJ109" s="12"/>
      <c r="EMK109" s="12"/>
      <c r="EML109" s="12"/>
      <c r="EMM109" s="12"/>
      <c r="EMN109" s="12"/>
      <c r="EMO109" s="12"/>
      <c r="EMP109" s="12"/>
      <c r="EMQ109" s="12"/>
      <c r="EMR109" s="12"/>
      <c r="EMS109" s="12"/>
      <c r="EMT109" s="12"/>
      <c r="EMU109" s="12"/>
      <c r="EMV109" s="12"/>
      <c r="EMW109" s="12"/>
      <c r="EMX109" s="12"/>
      <c r="EMY109" s="12"/>
      <c r="EMZ109" s="12"/>
      <c r="ENA109" s="12"/>
      <c r="ENB109" s="12"/>
      <c r="ENC109" s="12"/>
      <c r="END109" s="12"/>
      <c r="ENE109" s="12"/>
      <c r="ENF109" s="12"/>
      <c r="ENG109" s="12"/>
      <c r="ENH109" s="12"/>
      <c r="ENI109" s="12"/>
      <c r="ENJ109" s="12"/>
      <c r="ENK109" s="12"/>
      <c r="ENL109" s="12"/>
      <c r="ENM109" s="12"/>
      <c r="ENN109" s="12"/>
      <c r="ENO109" s="12"/>
      <c r="ENP109" s="12"/>
      <c r="ENQ109" s="12"/>
      <c r="ENR109" s="12"/>
      <c r="ENS109" s="12"/>
      <c r="ENT109" s="12"/>
      <c r="ENU109" s="12"/>
      <c r="ENV109" s="12"/>
      <c r="ENW109" s="12"/>
      <c r="ENX109" s="12"/>
      <c r="ENY109" s="12"/>
      <c r="ENZ109" s="12"/>
      <c r="EOA109" s="12"/>
      <c r="EOB109" s="12"/>
      <c r="EOC109" s="12"/>
      <c r="EOD109" s="12"/>
      <c r="EOE109" s="12"/>
      <c r="EOF109" s="12"/>
      <c r="EOG109" s="12"/>
      <c r="EOH109" s="12"/>
      <c r="EOI109" s="12"/>
      <c r="EOJ109" s="12"/>
      <c r="EOK109" s="12"/>
      <c r="EOL109" s="12"/>
      <c r="EOM109" s="12"/>
      <c r="EON109" s="12"/>
      <c r="EOO109" s="12"/>
      <c r="EOP109" s="12"/>
      <c r="EOQ109" s="12"/>
      <c r="EOR109" s="12"/>
      <c r="EOS109" s="12"/>
      <c r="EOT109" s="12"/>
      <c r="EOU109" s="12"/>
      <c r="EOV109" s="12"/>
      <c r="EOW109" s="12"/>
      <c r="EOX109" s="12"/>
      <c r="EOY109" s="12"/>
      <c r="EOZ109" s="12"/>
      <c r="EPA109" s="12"/>
      <c r="EPB109" s="12"/>
      <c r="EPC109" s="12"/>
      <c r="EPD109" s="12"/>
      <c r="EPE109" s="12"/>
      <c r="EPF109" s="12"/>
      <c r="EPG109" s="12"/>
      <c r="EPH109" s="12"/>
      <c r="EPI109" s="12"/>
      <c r="EPJ109" s="12"/>
      <c r="EPK109" s="12"/>
      <c r="EPL109" s="12"/>
      <c r="EPM109" s="12"/>
      <c r="EPN109" s="12"/>
      <c r="EPO109" s="12"/>
      <c r="EPP109" s="12"/>
      <c r="EPQ109" s="12"/>
      <c r="EPR109" s="12"/>
      <c r="EPS109" s="12"/>
      <c r="EPT109" s="12"/>
      <c r="EPU109" s="12"/>
      <c r="EPV109" s="12"/>
      <c r="EPW109" s="12"/>
      <c r="EPX109" s="12"/>
      <c r="EPY109" s="12"/>
      <c r="EPZ109" s="12"/>
      <c r="EQA109" s="12"/>
      <c r="EQB109" s="12"/>
      <c r="EQC109" s="12"/>
      <c r="EQD109" s="12"/>
      <c r="EQE109" s="12"/>
      <c r="EQF109" s="12"/>
      <c r="EQG109" s="12"/>
      <c r="EQH109" s="12"/>
      <c r="EQI109" s="12"/>
      <c r="EQJ109" s="12"/>
      <c r="EQK109" s="12"/>
      <c r="EQL109" s="12"/>
      <c r="EQM109" s="12"/>
      <c r="EQN109" s="12"/>
      <c r="EQO109" s="12"/>
      <c r="EQP109" s="12"/>
      <c r="EQQ109" s="12"/>
      <c r="EQR109" s="12"/>
      <c r="EQS109" s="12"/>
      <c r="EQT109" s="12"/>
      <c r="EQU109" s="12"/>
      <c r="EQV109" s="12"/>
      <c r="EQW109" s="12"/>
      <c r="EQX109" s="12"/>
      <c r="EQY109" s="12"/>
      <c r="EQZ109" s="12"/>
      <c r="ERA109" s="12"/>
      <c r="ERB109" s="12"/>
      <c r="ERC109" s="12"/>
      <c r="ERD109" s="12"/>
      <c r="ERE109" s="12"/>
      <c r="ERF109" s="12"/>
      <c r="ERG109" s="12"/>
      <c r="ERH109" s="12"/>
      <c r="ERI109" s="12"/>
      <c r="ERJ109" s="12"/>
      <c r="ERK109" s="12"/>
      <c r="ERL109" s="12"/>
      <c r="ERM109" s="12"/>
      <c r="ERN109" s="12"/>
      <c r="ERO109" s="12"/>
      <c r="ERP109" s="12"/>
      <c r="ERQ109" s="12"/>
      <c r="ERR109" s="12"/>
      <c r="ERS109" s="12"/>
      <c r="ERT109" s="12"/>
      <c r="ERU109" s="12"/>
      <c r="ERV109" s="12"/>
      <c r="ERW109" s="12"/>
      <c r="ERX109" s="12"/>
      <c r="ERY109" s="12"/>
      <c r="ERZ109" s="12"/>
      <c r="ESA109" s="12"/>
      <c r="ESB109" s="12"/>
      <c r="ESC109" s="12"/>
      <c r="ESD109" s="12"/>
      <c r="ESE109" s="12"/>
      <c r="ESF109" s="12"/>
      <c r="ESG109" s="12"/>
      <c r="ESH109" s="12"/>
      <c r="ESI109" s="12"/>
      <c r="ESJ109" s="12"/>
      <c r="ESK109" s="12"/>
      <c r="ESL109" s="12"/>
      <c r="ESM109" s="12"/>
      <c r="ESN109" s="12"/>
      <c r="ESO109" s="12"/>
      <c r="ESP109" s="12"/>
      <c r="ESQ109" s="12"/>
      <c r="ESR109" s="12"/>
      <c r="ESS109" s="12"/>
      <c r="EST109" s="12"/>
      <c r="ESU109" s="12"/>
      <c r="ESV109" s="12"/>
      <c r="ESW109" s="12"/>
      <c r="ESX109" s="12"/>
      <c r="ESY109" s="12"/>
      <c r="ESZ109" s="12"/>
      <c r="ETA109" s="12"/>
      <c r="ETB109" s="12"/>
      <c r="ETC109" s="12"/>
      <c r="ETD109" s="12"/>
      <c r="ETE109" s="12"/>
      <c r="ETF109" s="12"/>
      <c r="ETG109" s="12"/>
      <c r="ETH109" s="12"/>
      <c r="ETI109" s="12"/>
      <c r="ETJ109" s="12"/>
      <c r="ETK109" s="12"/>
      <c r="ETL109" s="12"/>
      <c r="ETM109" s="12"/>
      <c r="ETN109" s="12"/>
      <c r="ETO109" s="12"/>
      <c r="ETP109" s="12"/>
      <c r="ETQ109" s="12"/>
      <c r="ETR109" s="12"/>
      <c r="ETS109" s="12"/>
      <c r="ETT109" s="12"/>
      <c r="ETU109" s="12"/>
      <c r="ETV109" s="12"/>
      <c r="ETW109" s="12"/>
      <c r="ETX109" s="12"/>
      <c r="ETY109" s="12"/>
      <c r="ETZ109" s="12"/>
      <c r="EUA109" s="12"/>
      <c r="EUB109" s="12"/>
      <c r="EUC109" s="12"/>
      <c r="EUD109" s="12"/>
      <c r="EUE109" s="12"/>
      <c r="EUF109" s="12"/>
      <c r="EUG109" s="12"/>
      <c r="EUH109" s="12"/>
      <c r="EUI109" s="12"/>
      <c r="EUJ109" s="12"/>
      <c r="EUK109" s="12"/>
      <c r="EUL109" s="12"/>
      <c r="EUM109" s="12"/>
      <c r="EUN109" s="12"/>
      <c r="EUO109" s="12"/>
      <c r="EUP109" s="12"/>
      <c r="EUQ109" s="12"/>
      <c r="EUR109" s="12"/>
      <c r="EUS109" s="12"/>
      <c r="EUT109" s="12"/>
      <c r="EUU109" s="12"/>
      <c r="EUV109" s="12"/>
      <c r="EUW109" s="12"/>
      <c r="EUX109" s="12"/>
      <c r="EUY109" s="12"/>
      <c r="EUZ109" s="12"/>
      <c r="EVA109" s="12"/>
      <c r="EVB109" s="12"/>
      <c r="EVC109" s="12"/>
      <c r="EVD109" s="12"/>
      <c r="EVE109" s="12"/>
      <c r="EVF109" s="12"/>
      <c r="EVG109" s="12"/>
      <c r="EVH109" s="12"/>
      <c r="EVI109" s="12"/>
      <c r="EVJ109" s="12"/>
      <c r="EVK109" s="12"/>
      <c r="EVL109" s="12"/>
      <c r="EVM109" s="12"/>
      <c r="EVN109" s="12"/>
      <c r="EVO109" s="12"/>
      <c r="EVP109" s="12"/>
      <c r="EVQ109" s="12"/>
      <c r="EVR109" s="12"/>
      <c r="EVS109" s="12"/>
      <c r="EVT109" s="12"/>
      <c r="EVU109" s="12"/>
      <c r="EVV109" s="12"/>
      <c r="EVW109" s="12"/>
      <c r="EVX109" s="12"/>
      <c r="EVY109" s="12"/>
      <c r="EVZ109" s="12"/>
      <c r="EWA109" s="12"/>
      <c r="EWB109" s="12"/>
      <c r="EWC109" s="12"/>
      <c r="EWD109" s="12"/>
      <c r="EWE109" s="12"/>
      <c r="EWF109" s="12"/>
      <c r="EWG109" s="12"/>
      <c r="EWH109" s="12"/>
      <c r="EWI109" s="12"/>
      <c r="EWJ109" s="12"/>
      <c r="EWK109" s="12"/>
      <c r="EWL109" s="12"/>
      <c r="EWM109" s="12"/>
      <c r="EWN109" s="12"/>
      <c r="EWO109" s="12"/>
      <c r="EWP109" s="12"/>
      <c r="EWQ109" s="12"/>
      <c r="EWR109" s="12"/>
      <c r="EWS109" s="12"/>
      <c r="EWT109" s="12"/>
      <c r="EWU109" s="12"/>
      <c r="EWV109" s="12"/>
      <c r="EWW109" s="12"/>
      <c r="EWX109" s="12"/>
      <c r="EWY109" s="12"/>
      <c r="EWZ109" s="12"/>
      <c r="EXA109" s="12"/>
      <c r="EXB109" s="12"/>
      <c r="EXC109" s="12"/>
      <c r="EXD109" s="12"/>
      <c r="EXE109" s="12"/>
      <c r="EXF109" s="12"/>
      <c r="EXG109" s="12"/>
      <c r="EXH109" s="12"/>
      <c r="EXI109" s="12"/>
      <c r="EXJ109" s="12"/>
      <c r="EXK109" s="12"/>
      <c r="EXL109" s="12"/>
      <c r="EXM109" s="12"/>
      <c r="EXN109" s="12"/>
      <c r="EXO109" s="12"/>
      <c r="EXP109" s="12"/>
      <c r="EXQ109" s="12"/>
      <c r="EXR109" s="12"/>
      <c r="EXS109" s="12"/>
      <c r="EXT109" s="12"/>
      <c r="EXU109" s="12"/>
      <c r="EXV109" s="12"/>
      <c r="EXW109" s="12"/>
      <c r="EXX109" s="12"/>
      <c r="EXY109" s="12"/>
      <c r="EXZ109" s="12"/>
      <c r="EYA109" s="12"/>
      <c r="EYB109" s="12"/>
      <c r="EYC109" s="12"/>
      <c r="EYD109" s="12"/>
      <c r="EYE109" s="12"/>
      <c r="EYF109" s="12"/>
      <c r="EYG109" s="12"/>
      <c r="EYH109" s="12"/>
      <c r="EYI109" s="12"/>
      <c r="EYJ109" s="12"/>
      <c r="EYK109" s="12"/>
      <c r="EYL109" s="12"/>
      <c r="EYM109" s="12"/>
      <c r="EYN109" s="12"/>
      <c r="EYO109" s="12"/>
      <c r="EYP109" s="12"/>
      <c r="EYQ109" s="12"/>
      <c r="EYR109" s="12"/>
      <c r="EYS109" s="12"/>
      <c r="EYT109" s="12"/>
      <c r="EYU109" s="12"/>
      <c r="EYV109" s="12"/>
      <c r="EYW109" s="12"/>
      <c r="EYX109" s="12"/>
      <c r="EYY109" s="12"/>
      <c r="EYZ109" s="12"/>
      <c r="EZA109" s="12"/>
      <c r="EZB109" s="12"/>
      <c r="EZC109" s="12"/>
      <c r="EZD109" s="12"/>
      <c r="EZE109" s="12"/>
      <c r="EZF109" s="12"/>
      <c r="EZG109" s="12"/>
      <c r="EZH109" s="12"/>
      <c r="EZI109" s="12"/>
      <c r="EZJ109" s="12"/>
      <c r="EZK109" s="12"/>
      <c r="EZL109" s="12"/>
      <c r="EZM109" s="12"/>
      <c r="EZN109" s="12"/>
      <c r="EZO109" s="12"/>
      <c r="EZP109" s="12"/>
      <c r="EZQ109" s="12"/>
      <c r="EZR109" s="12"/>
      <c r="EZS109" s="12"/>
      <c r="EZT109" s="12"/>
      <c r="EZU109" s="12"/>
      <c r="EZV109" s="12"/>
      <c r="EZW109" s="12"/>
      <c r="EZX109" s="12"/>
      <c r="EZY109" s="12"/>
      <c r="EZZ109" s="12"/>
      <c r="FAA109" s="12"/>
      <c r="FAB109" s="12"/>
      <c r="FAC109" s="12"/>
      <c r="FAD109" s="12"/>
      <c r="FAE109" s="12"/>
      <c r="FAF109" s="12"/>
      <c r="FAG109" s="12"/>
      <c r="FAH109" s="12"/>
      <c r="FAI109" s="12"/>
      <c r="FAJ109" s="12"/>
      <c r="FAK109" s="12"/>
      <c r="FAL109" s="12"/>
      <c r="FAM109" s="12"/>
      <c r="FAN109" s="12"/>
      <c r="FAO109" s="12"/>
      <c r="FAP109" s="12"/>
      <c r="FAQ109" s="12"/>
      <c r="FAR109" s="12"/>
      <c r="FAS109" s="12"/>
      <c r="FAT109" s="12"/>
      <c r="FAU109" s="12"/>
      <c r="FAV109" s="12"/>
      <c r="FAW109" s="12"/>
      <c r="FAX109" s="12"/>
      <c r="FAY109" s="12"/>
      <c r="FAZ109" s="12"/>
      <c r="FBA109" s="12"/>
      <c r="FBB109" s="12"/>
      <c r="FBC109" s="12"/>
      <c r="FBD109" s="12"/>
      <c r="FBE109" s="12"/>
      <c r="FBF109" s="12"/>
      <c r="FBG109" s="12"/>
      <c r="FBH109" s="12"/>
      <c r="FBI109" s="12"/>
      <c r="FBJ109" s="12"/>
      <c r="FBK109" s="12"/>
      <c r="FBL109" s="12"/>
      <c r="FBM109" s="12"/>
      <c r="FBN109" s="12"/>
      <c r="FBO109" s="12"/>
      <c r="FBP109" s="12"/>
      <c r="FBQ109" s="12"/>
      <c r="FBR109" s="12"/>
      <c r="FBS109" s="12"/>
      <c r="FBT109" s="12"/>
      <c r="FBU109" s="12"/>
      <c r="FBV109" s="12"/>
      <c r="FBW109" s="12"/>
      <c r="FBX109" s="12"/>
      <c r="FBY109" s="12"/>
      <c r="FBZ109" s="12"/>
      <c r="FCA109" s="12"/>
      <c r="FCB109" s="12"/>
      <c r="FCC109" s="12"/>
      <c r="FCD109" s="12"/>
      <c r="FCE109" s="12"/>
      <c r="FCF109" s="12"/>
      <c r="FCG109" s="12"/>
      <c r="FCH109" s="12"/>
      <c r="FCI109" s="12"/>
      <c r="FCJ109" s="12"/>
      <c r="FCK109" s="12"/>
      <c r="FCL109" s="12"/>
      <c r="FCM109" s="12"/>
      <c r="FCN109" s="12"/>
      <c r="FCO109" s="12"/>
      <c r="FCP109" s="12"/>
      <c r="FCQ109" s="12"/>
      <c r="FCR109" s="12"/>
      <c r="FCS109" s="12"/>
      <c r="FCT109" s="12"/>
      <c r="FCU109" s="12"/>
      <c r="FCV109" s="12"/>
      <c r="FCW109" s="12"/>
      <c r="FCX109" s="12"/>
      <c r="FCY109" s="12"/>
      <c r="FCZ109" s="12"/>
      <c r="FDA109" s="12"/>
      <c r="FDB109" s="12"/>
      <c r="FDC109" s="12"/>
      <c r="FDD109" s="12"/>
      <c r="FDE109" s="12"/>
      <c r="FDF109" s="12"/>
      <c r="FDG109" s="12"/>
      <c r="FDH109" s="12"/>
      <c r="FDI109" s="12"/>
      <c r="FDJ109" s="12"/>
      <c r="FDK109" s="12"/>
      <c r="FDL109" s="12"/>
      <c r="FDM109" s="12"/>
      <c r="FDN109" s="12"/>
      <c r="FDO109" s="12"/>
      <c r="FDP109" s="12"/>
      <c r="FDQ109" s="12"/>
      <c r="FDR109" s="12"/>
      <c r="FDS109" s="12"/>
      <c r="FDT109" s="12"/>
      <c r="FDU109" s="12"/>
      <c r="FDV109" s="12"/>
      <c r="FDW109" s="12"/>
      <c r="FDX109" s="12"/>
      <c r="FDY109" s="12"/>
      <c r="FDZ109" s="12"/>
      <c r="FEA109" s="12"/>
      <c r="FEB109" s="12"/>
      <c r="FEC109" s="12"/>
      <c r="FED109" s="12"/>
      <c r="FEE109" s="12"/>
      <c r="FEF109" s="12"/>
      <c r="FEG109" s="12"/>
      <c r="FEH109" s="12"/>
      <c r="FEI109" s="12"/>
      <c r="FEJ109" s="12"/>
      <c r="FEK109" s="12"/>
      <c r="FEL109" s="12"/>
      <c r="FEM109" s="12"/>
      <c r="FEN109" s="12"/>
      <c r="FEO109" s="12"/>
      <c r="FEP109" s="12"/>
      <c r="FEQ109" s="12"/>
      <c r="FER109" s="12"/>
      <c r="FES109" s="12"/>
      <c r="FET109" s="12"/>
      <c r="FEU109" s="12"/>
      <c r="FEV109" s="12"/>
      <c r="FEW109" s="12"/>
      <c r="FEX109" s="12"/>
      <c r="FEY109" s="12"/>
      <c r="FEZ109" s="12"/>
      <c r="FFA109" s="12"/>
      <c r="FFB109" s="12"/>
      <c r="FFC109" s="12"/>
      <c r="FFD109" s="12"/>
      <c r="FFE109" s="12"/>
      <c r="FFF109" s="12"/>
      <c r="FFG109" s="12"/>
      <c r="FFH109" s="12"/>
      <c r="FFI109" s="12"/>
      <c r="FFJ109" s="12"/>
      <c r="FFK109" s="12"/>
      <c r="FFL109" s="12"/>
      <c r="FFM109" s="12"/>
      <c r="FFN109" s="12"/>
      <c r="FFO109" s="12"/>
      <c r="FFP109" s="12"/>
      <c r="FFQ109" s="12"/>
      <c r="FFR109" s="12"/>
      <c r="FFS109" s="12"/>
      <c r="FFT109" s="12"/>
      <c r="FFU109" s="12"/>
      <c r="FFV109" s="12"/>
      <c r="FFW109" s="12"/>
      <c r="FFX109" s="12"/>
      <c r="FFY109" s="12"/>
      <c r="FFZ109" s="12"/>
      <c r="FGA109" s="12"/>
      <c r="FGB109" s="12"/>
      <c r="FGC109" s="12"/>
      <c r="FGD109" s="12"/>
      <c r="FGE109" s="12"/>
      <c r="FGF109" s="12"/>
      <c r="FGG109" s="12"/>
      <c r="FGH109" s="12"/>
      <c r="FGI109" s="12"/>
      <c r="FGJ109" s="12"/>
      <c r="FGK109" s="12"/>
      <c r="FGL109" s="12"/>
      <c r="FGM109" s="12"/>
      <c r="FGN109" s="12"/>
      <c r="FGO109" s="12"/>
      <c r="FGP109" s="12"/>
      <c r="FGQ109" s="12"/>
      <c r="FGR109" s="12"/>
      <c r="FGS109" s="12"/>
      <c r="FGT109" s="12"/>
      <c r="FGU109" s="12"/>
      <c r="FGV109" s="12"/>
      <c r="FGW109" s="12"/>
      <c r="FGX109" s="12"/>
      <c r="FGY109" s="12"/>
      <c r="FGZ109" s="12"/>
      <c r="FHA109" s="12"/>
      <c r="FHB109" s="12"/>
      <c r="FHC109" s="12"/>
      <c r="FHD109" s="12"/>
      <c r="FHE109" s="12"/>
      <c r="FHF109" s="12"/>
      <c r="FHG109" s="12"/>
      <c r="FHH109" s="12"/>
      <c r="FHI109" s="12"/>
      <c r="FHJ109" s="12"/>
      <c r="FHK109" s="12"/>
      <c r="FHL109" s="12"/>
      <c r="FHM109" s="12"/>
      <c r="FHN109" s="12"/>
      <c r="FHO109" s="12"/>
      <c r="FHP109" s="12"/>
      <c r="FHQ109" s="12"/>
      <c r="FHR109" s="12"/>
      <c r="FHS109" s="12"/>
      <c r="FHT109" s="12"/>
      <c r="FHU109" s="12"/>
      <c r="FHV109" s="12"/>
      <c r="FHW109" s="12"/>
      <c r="FHX109" s="12"/>
      <c r="FHY109" s="12"/>
      <c r="FHZ109" s="12"/>
      <c r="FIA109" s="12"/>
      <c r="FIB109" s="12"/>
      <c r="FIC109" s="12"/>
      <c r="FID109" s="12"/>
      <c r="FIE109" s="12"/>
      <c r="FIF109" s="12"/>
      <c r="FIG109" s="12"/>
      <c r="FIH109" s="12"/>
      <c r="FII109" s="12"/>
      <c r="FIJ109" s="12"/>
      <c r="FIK109" s="12"/>
      <c r="FIL109" s="12"/>
      <c r="FIM109" s="12"/>
      <c r="FIN109" s="12"/>
      <c r="FIO109" s="12"/>
      <c r="FIP109" s="12"/>
      <c r="FIQ109" s="12"/>
      <c r="FIR109" s="12"/>
      <c r="FIS109" s="12"/>
      <c r="FIT109" s="12"/>
      <c r="FIU109" s="12"/>
      <c r="FIV109" s="12"/>
      <c r="FIW109" s="12"/>
      <c r="FIX109" s="12"/>
      <c r="FIY109" s="12"/>
      <c r="FIZ109" s="12"/>
      <c r="FJA109" s="12"/>
      <c r="FJB109" s="12"/>
      <c r="FJC109" s="12"/>
      <c r="FJD109" s="12"/>
      <c r="FJE109" s="12"/>
      <c r="FJF109" s="12"/>
      <c r="FJG109" s="12"/>
      <c r="FJH109" s="12"/>
      <c r="FJI109" s="12"/>
      <c r="FJJ109" s="12"/>
      <c r="FJK109" s="12"/>
      <c r="FJL109" s="12"/>
      <c r="FJM109" s="12"/>
      <c r="FJN109" s="12"/>
      <c r="FJO109" s="12"/>
      <c r="FJP109" s="12"/>
      <c r="FJQ109" s="12"/>
      <c r="FJR109" s="12"/>
      <c r="FJS109" s="12"/>
      <c r="FJT109" s="12"/>
      <c r="FJU109" s="12"/>
      <c r="FJV109" s="12"/>
      <c r="FJW109" s="12"/>
      <c r="FJX109" s="12"/>
      <c r="FJY109" s="12"/>
      <c r="FJZ109" s="12"/>
      <c r="FKA109" s="12"/>
      <c r="FKB109" s="12"/>
      <c r="FKC109" s="12"/>
      <c r="FKD109" s="12"/>
      <c r="FKE109" s="12"/>
      <c r="FKF109" s="12"/>
      <c r="FKG109" s="12"/>
      <c r="FKH109" s="12"/>
      <c r="FKI109" s="12"/>
      <c r="FKJ109" s="12"/>
      <c r="FKK109" s="12"/>
      <c r="FKL109" s="12"/>
      <c r="FKM109" s="12"/>
      <c r="FKN109" s="12"/>
      <c r="FKO109" s="12"/>
      <c r="FKP109" s="12"/>
      <c r="FKQ109" s="12"/>
      <c r="FKR109" s="12"/>
      <c r="FKS109" s="12"/>
      <c r="FKT109" s="12"/>
      <c r="FKU109" s="12"/>
      <c r="FKV109" s="12"/>
      <c r="FKW109" s="12"/>
      <c r="FKX109" s="12"/>
      <c r="FKY109" s="12"/>
      <c r="FKZ109" s="12"/>
      <c r="FLA109" s="12"/>
      <c r="FLB109" s="12"/>
      <c r="FLC109" s="12"/>
      <c r="FLD109" s="12"/>
      <c r="FLE109" s="12"/>
      <c r="FLF109" s="12"/>
      <c r="FLG109" s="12"/>
      <c r="FLH109" s="12"/>
      <c r="FLI109" s="12"/>
      <c r="FLJ109" s="12"/>
      <c r="FLK109" s="12"/>
      <c r="FLL109" s="12"/>
      <c r="FLM109" s="12"/>
      <c r="FLN109" s="12"/>
      <c r="FLO109" s="12"/>
      <c r="FLP109" s="12"/>
      <c r="FLQ109" s="12"/>
      <c r="FLR109" s="12"/>
      <c r="FLS109" s="12"/>
      <c r="FLT109" s="12"/>
      <c r="FLU109" s="12"/>
      <c r="FLV109" s="12"/>
      <c r="FLW109" s="12"/>
      <c r="FLX109" s="12"/>
      <c r="FLY109" s="12"/>
      <c r="FLZ109" s="12"/>
      <c r="FMA109" s="12"/>
      <c r="FMB109" s="12"/>
      <c r="FMC109" s="12"/>
      <c r="FMD109" s="12"/>
      <c r="FME109" s="12"/>
      <c r="FMF109" s="12"/>
      <c r="FMG109" s="12"/>
      <c r="FMH109" s="12"/>
      <c r="FMI109" s="12"/>
      <c r="FMJ109" s="12"/>
      <c r="FMK109" s="12"/>
      <c r="FML109" s="12"/>
      <c r="FMM109" s="12"/>
      <c r="FMN109" s="12"/>
      <c r="FMO109" s="12"/>
      <c r="FMP109" s="12"/>
      <c r="FMQ109" s="12"/>
      <c r="FMR109" s="12"/>
      <c r="FMS109" s="12"/>
      <c r="FMT109" s="12"/>
      <c r="FMU109" s="12"/>
      <c r="FMV109" s="12"/>
      <c r="FMW109" s="12"/>
      <c r="FMX109" s="12"/>
      <c r="FMY109" s="12"/>
      <c r="FMZ109" s="12"/>
      <c r="FNA109" s="12"/>
      <c r="FNB109" s="12"/>
      <c r="FNC109" s="12"/>
      <c r="FND109" s="12"/>
      <c r="FNE109" s="12"/>
      <c r="FNF109" s="12"/>
      <c r="FNG109" s="12"/>
      <c r="FNH109" s="12"/>
      <c r="FNI109" s="12"/>
      <c r="FNJ109" s="12"/>
      <c r="FNK109" s="12"/>
      <c r="FNL109" s="12"/>
      <c r="FNM109" s="12"/>
      <c r="FNN109" s="12"/>
      <c r="FNO109" s="12"/>
      <c r="FNP109" s="12"/>
      <c r="FNQ109" s="12"/>
      <c r="FNR109" s="12"/>
      <c r="FNS109" s="12"/>
      <c r="FNT109" s="12"/>
      <c r="FNU109" s="12"/>
      <c r="FNV109" s="12"/>
      <c r="FNW109" s="12"/>
      <c r="FNX109" s="12"/>
      <c r="FNY109" s="12"/>
      <c r="FNZ109" s="12"/>
      <c r="FOA109" s="12"/>
      <c r="FOB109" s="12"/>
      <c r="FOC109" s="12"/>
      <c r="FOD109" s="12"/>
      <c r="FOE109" s="12"/>
      <c r="FOF109" s="12"/>
      <c r="FOG109" s="12"/>
      <c r="FOH109" s="12"/>
      <c r="FOI109" s="12"/>
      <c r="FOJ109" s="12"/>
      <c r="FOK109" s="12"/>
      <c r="FOL109" s="12"/>
      <c r="FOM109" s="12"/>
      <c r="FON109" s="12"/>
      <c r="FOO109" s="12"/>
      <c r="FOP109" s="12"/>
      <c r="FOQ109" s="12"/>
      <c r="FOR109" s="12"/>
      <c r="FOS109" s="12"/>
      <c r="FOT109" s="12"/>
      <c r="FOU109" s="12"/>
      <c r="FOV109" s="12"/>
      <c r="FOW109" s="12"/>
      <c r="FOX109" s="12"/>
      <c r="FOY109" s="12"/>
      <c r="FOZ109" s="12"/>
      <c r="FPA109" s="12"/>
      <c r="FPB109" s="12"/>
      <c r="FPC109" s="12"/>
      <c r="FPD109" s="12"/>
      <c r="FPE109" s="12"/>
      <c r="FPF109" s="12"/>
      <c r="FPG109" s="12"/>
      <c r="FPH109" s="12"/>
      <c r="FPI109" s="12"/>
      <c r="FPJ109" s="12"/>
      <c r="FPK109" s="12"/>
      <c r="FPL109" s="12"/>
      <c r="FPM109" s="12"/>
      <c r="FPN109" s="12"/>
      <c r="FPO109" s="12"/>
      <c r="FPP109" s="12"/>
      <c r="FPQ109" s="12"/>
      <c r="FPR109" s="12"/>
      <c r="FPS109" s="12"/>
      <c r="FPT109" s="12"/>
      <c r="FPU109" s="12"/>
      <c r="FPV109" s="12"/>
      <c r="FPW109" s="12"/>
      <c r="FPX109" s="12"/>
      <c r="FPY109" s="12"/>
      <c r="FPZ109" s="12"/>
      <c r="FQA109" s="12"/>
      <c r="FQB109" s="12"/>
      <c r="FQC109" s="12"/>
      <c r="FQD109" s="12"/>
      <c r="FQE109" s="12"/>
      <c r="FQF109" s="12"/>
      <c r="FQG109" s="12"/>
      <c r="FQH109" s="12"/>
      <c r="FQI109" s="12"/>
      <c r="FQJ109" s="12"/>
      <c r="FQK109" s="12"/>
      <c r="FQL109" s="12"/>
      <c r="FQM109" s="12"/>
      <c r="FQN109" s="12"/>
      <c r="FQO109" s="12"/>
      <c r="FQP109" s="12"/>
      <c r="FQQ109" s="12"/>
      <c r="FQR109" s="12"/>
      <c r="FQS109" s="12"/>
      <c r="FQT109" s="12"/>
      <c r="FQU109" s="12"/>
      <c r="FQV109" s="12"/>
      <c r="FQW109" s="12"/>
      <c r="FQX109" s="12"/>
      <c r="FQY109" s="12"/>
      <c r="FQZ109" s="12"/>
      <c r="FRA109" s="12"/>
      <c r="FRB109" s="12"/>
      <c r="FRC109" s="12"/>
      <c r="FRD109" s="12"/>
      <c r="FRE109" s="12"/>
      <c r="FRF109" s="12"/>
      <c r="FRG109" s="12"/>
      <c r="FRH109" s="12"/>
      <c r="FRI109" s="12"/>
      <c r="FRJ109" s="12"/>
      <c r="FRK109" s="12"/>
      <c r="FRL109" s="12"/>
      <c r="FRM109" s="12"/>
      <c r="FRN109" s="12"/>
      <c r="FRO109" s="12"/>
      <c r="FRP109" s="12"/>
      <c r="FRQ109" s="12"/>
      <c r="FRR109" s="12"/>
      <c r="FRS109" s="12"/>
      <c r="FRT109" s="12"/>
      <c r="FRU109" s="12"/>
      <c r="FRV109" s="12"/>
      <c r="FRW109" s="12"/>
      <c r="FRX109" s="12"/>
      <c r="FRY109" s="12"/>
      <c r="FRZ109" s="12"/>
      <c r="FSA109" s="12"/>
      <c r="FSB109" s="12"/>
      <c r="FSC109" s="12"/>
      <c r="FSD109" s="12"/>
      <c r="FSE109" s="12"/>
      <c r="FSF109" s="12"/>
      <c r="FSG109" s="12"/>
      <c r="FSH109" s="12"/>
      <c r="FSI109" s="12"/>
      <c r="FSJ109" s="12"/>
      <c r="FSK109" s="12"/>
      <c r="FSL109" s="12"/>
      <c r="FSM109" s="12"/>
      <c r="FSN109" s="12"/>
      <c r="FSO109" s="12"/>
      <c r="FSP109" s="12"/>
      <c r="FSQ109" s="12"/>
      <c r="FSR109" s="12"/>
      <c r="FSS109" s="12"/>
      <c r="FST109" s="12"/>
      <c r="FSU109" s="12"/>
      <c r="FSV109" s="12"/>
      <c r="FSW109" s="12"/>
      <c r="FSX109" s="12"/>
      <c r="FSY109" s="12"/>
      <c r="FSZ109" s="12"/>
      <c r="FTA109" s="12"/>
      <c r="FTB109" s="12"/>
      <c r="FTC109" s="12"/>
      <c r="FTD109" s="12"/>
      <c r="FTE109" s="12"/>
      <c r="FTF109" s="12"/>
      <c r="FTG109" s="12"/>
      <c r="FTH109" s="12"/>
      <c r="FTI109" s="12"/>
      <c r="FTJ109" s="12"/>
      <c r="FTK109" s="12"/>
      <c r="FTL109" s="12"/>
      <c r="FTM109" s="12"/>
      <c r="FTN109" s="12"/>
      <c r="FTO109" s="12"/>
      <c r="FTP109" s="12"/>
      <c r="FTQ109" s="12"/>
      <c r="FTR109" s="12"/>
      <c r="FTS109" s="12"/>
      <c r="FTT109" s="12"/>
      <c r="FTU109" s="12"/>
      <c r="FTV109" s="12"/>
      <c r="FTW109" s="12"/>
      <c r="FTX109" s="12"/>
      <c r="FTY109" s="12"/>
      <c r="FTZ109" s="12"/>
      <c r="FUA109" s="12"/>
      <c r="FUB109" s="12"/>
      <c r="FUC109" s="12"/>
      <c r="FUD109" s="12"/>
      <c r="FUE109" s="12"/>
      <c r="FUF109" s="12"/>
      <c r="FUG109" s="12"/>
      <c r="FUH109" s="12"/>
      <c r="FUI109" s="12"/>
      <c r="FUJ109" s="12"/>
      <c r="FUK109" s="12"/>
      <c r="FUL109" s="12"/>
      <c r="FUM109" s="12"/>
      <c r="FUN109" s="12"/>
      <c r="FUO109" s="12"/>
      <c r="FUP109" s="12"/>
      <c r="FUQ109" s="12"/>
      <c r="FUR109" s="12"/>
      <c r="FUS109" s="12"/>
      <c r="FUT109" s="12"/>
      <c r="FUU109" s="12"/>
      <c r="FUV109" s="12"/>
      <c r="FUW109" s="12"/>
      <c r="FUX109" s="12"/>
      <c r="FUY109" s="12"/>
      <c r="FUZ109" s="12"/>
      <c r="FVA109" s="12"/>
      <c r="FVB109" s="12"/>
      <c r="FVC109" s="12"/>
      <c r="FVD109" s="12"/>
      <c r="FVE109" s="12"/>
      <c r="FVF109" s="12"/>
      <c r="FVG109" s="12"/>
      <c r="FVH109" s="12"/>
      <c r="FVI109" s="12"/>
      <c r="FVJ109" s="12"/>
      <c r="FVK109" s="12"/>
      <c r="FVL109" s="12"/>
      <c r="FVM109" s="12"/>
      <c r="FVN109" s="12"/>
      <c r="FVO109" s="12"/>
      <c r="FVP109" s="12"/>
      <c r="FVQ109" s="12"/>
      <c r="FVR109" s="12"/>
      <c r="FVS109" s="12"/>
      <c r="FVT109" s="12"/>
      <c r="FVU109" s="12"/>
      <c r="FVV109" s="12"/>
      <c r="FVW109" s="12"/>
      <c r="FVX109" s="12"/>
      <c r="FVY109" s="12"/>
      <c r="FVZ109" s="12"/>
      <c r="FWA109" s="12"/>
      <c r="FWB109" s="12"/>
      <c r="FWC109" s="12"/>
      <c r="FWD109" s="12"/>
      <c r="FWE109" s="12"/>
      <c r="FWF109" s="12"/>
      <c r="FWG109" s="12"/>
      <c r="FWH109" s="12"/>
      <c r="FWI109" s="12"/>
      <c r="FWJ109" s="12"/>
      <c r="FWK109" s="12"/>
      <c r="FWL109" s="12"/>
      <c r="FWM109" s="12"/>
      <c r="FWN109" s="12"/>
      <c r="FWO109" s="12"/>
      <c r="FWP109" s="12"/>
      <c r="FWQ109" s="12"/>
      <c r="FWR109" s="12"/>
      <c r="FWS109" s="12"/>
      <c r="FWT109" s="12"/>
      <c r="FWU109" s="12"/>
      <c r="FWV109" s="12"/>
      <c r="FWW109" s="12"/>
      <c r="FWX109" s="12"/>
      <c r="FWY109" s="12"/>
      <c r="FWZ109" s="12"/>
      <c r="FXA109" s="12"/>
      <c r="FXB109" s="12"/>
      <c r="FXC109" s="12"/>
      <c r="FXD109" s="12"/>
      <c r="FXE109" s="12"/>
      <c r="FXF109" s="12"/>
      <c r="FXG109" s="12"/>
      <c r="FXH109" s="12"/>
      <c r="FXI109" s="12"/>
      <c r="FXJ109" s="12"/>
      <c r="FXK109" s="12"/>
      <c r="FXL109" s="12"/>
      <c r="FXM109" s="12"/>
      <c r="FXN109" s="12"/>
      <c r="FXO109" s="12"/>
      <c r="FXP109" s="12"/>
      <c r="FXQ109" s="12"/>
      <c r="FXR109" s="12"/>
      <c r="FXS109" s="12"/>
      <c r="FXT109" s="12"/>
      <c r="FXU109" s="12"/>
      <c r="FXV109" s="12"/>
      <c r="FXW109" s="12"/>
      <c r="FXX109" s="12"/>
      <c r="FXY109" s="12"/>
      <c r="FXZ109" s="12"/>
      <c r="FYA109" s="12"/>
      <c r="FYB109" s="12"/>
      <c r="FYC109" s="12"/>
      <c r="FYD109" s="12"/>
      <c r="FYE109" s="12"/>
      <c r="FYF109" s="12"/>
      <c r="FYG109" s="12"/>
      <c r="FYH109" s="12"/>
      <c r="FYI109" s="12"/>
      <c r="FYJ109" s="12"/>
      <c r="FYK109" s="12"/>
      <c r="FYL109" s="12"/>
      <c r="FYM109" s="12"/>
      <c r="FYN109" s="12"/>
      <c r="FYO109" s="12"/>
      <c r="FYP109" s="12"/>
      <c r="FYQ109" s="12"/>
      <c r="FYR109" s="12"/>
      <c r="FYS109" s="12"/>
      <c r="FYT109" s="12"/>
      <c r="FYU109" s="12"/>
      <c r="FYV109" s="12"/>
      <c r="FYW109" s="12"/>
      <c r="FYX109" s="12"/>
      <c r="FYY109" s="12"/>
      <c r="FYZ109" s="12"/>
      <c r="FZA109" s="12"/>
      <c r="FZB109" s="12"/>
      <c r="FZC109" s="12"/>
      <c r="FZD109" s="12"/>
      <c r="FZE109" s="12"/>
      <c r="FZF109" s="12"/>
      <c r="FZG109" s="12"/>
      <c r="FZH109" s="12"/>
      <c r="FZI109" s="12"/>
      <c r="FZJ109" s="12"/>
      <c r="FZK109" s="12"/>
      <c r="FZL109" s="12"/>
      <c r="FZM109" s="12"/>
      <c r="FZN109" s="12"/>
      <c r="FZO109" s="12"/>
      <c r="FZP109" s="12"/>
      <c r="FZQ109" s="12"/>
      <c r="FZR109" s="12"/>
      <c r="FZS109" s="12"/>
      <c r="FZT109" s="12"/>
      <c r="FZU109" s="12"/>
      <c r="FZV109" s="12"/>
      <c r="FZW109" s="12"/>
      <c r="FZX109" s="12"/>
      <c r="FZY109" s="12"/>
      <c r="FZZ109" s="12"/>
      <c r="GAA109" s="12"/>
      <c r="GAB109" s="12"/>
      <c r="GAC109" s="12"/>
      <c r="GAD109" s="12"/>
      <c r="GAE109" s="12"/>
      <c r="GAF109" s="12"/>
      <c r="GAG109" s="12"/>
      <c r="GAH109" s="12"/>
      <c r="GAI109" s="12"/>
      <c r="GAJ109" s="12"/>
      <c r="GAK109" s="12"/>
      <c r="GAL109" s="12"/>
      <c r="GAM109" s="12"/>
      <c r="GAN109" s="12"/>
      <c r="GAO109" s="12"/>
      <c r="GAP109" s="12"/>
      <c r="GAQ109" s="12"/>
      <c r="GAR109" s="12"/>
      <c r="GAS109" s="12"/>
      <c r="GAT109" s="12"/>
      <c r="GAU109" s="12"/>
      <c r="GAV109" s="12"/>
      <c r="GAW109" s="12"/>
      <c r="GAX109" s="12"/>
      <c r="GAY109" s="12"/>
      <c r="GAZ109" s="12"/>
      <c r="GBA109" s="12"/>
      <c r="GBB109" s="12"/>
      <c r="GBC109" s="12"/>
      <c r="GBD109" s="12"/>
      <c r="GBE109" s="12"/>
      <c r="GBF109" s="12"/>
      <c r="GBG109" s="12"/>
      <c r="GBH109" s="12"/>
      <c r="GBI109" s="12"/>
      <c r="GBJ109" s="12"/>
      <c r="GBK109" s="12"/>
      <c r="GBL109" s="12"/>
      <c r="GBM109" s="12"/>
      <c r="GBN109" s="12"/>
      <c r="GBO109" s="12"/>
      <c r="GBP109" s="12"/>
      <c r="GBQ109" s="12"/>
      <c r="GBR109" s="12"/>
      <c r="GBS109" s="12"/>
      <c r="GBT109" s="12"/>
      <c r="GBU109" s="12"/>
      <c r="GBV109" s="12"/>
      <c r="GBW109" s="12"/>
      <c r="GBX109" s="12"/>
      <c r="GBY109" s="12"/>
      <c r="GBZ109" s="12"/>
      <c r="GCA109" s="12"/>
      <c r="GCB109" s="12"/>
      <c r="GCC109" s="12"/>
      <c r="GCD109" s="12"/>
      <c r="GCE109" s="12"/>
      <c r="GCF109" s="12"/>
      <c r="GCG109" s="12"/>
      <c r="GCH109" s="12"/>
      <c r="GCI109" s="12"/>
      <c r="GCJ109" s="12"/>
      <c r="GCK109" s="12"/>
      <c r="GCL109" s="12"/>
      <c r="GCM109" s="12"/>
      <c r="GCN109" s="12"/>
      <c r="GCO109" s="12"/>
      <c r="GCP109" s="12"/>
      <c r="GCQ109" s="12"/>
      <c r="GCR109" s="12"/>
      <c r="GCS109" s="12"/>
      <c r="GCT109" s="12"/>
      <c r="GCU109" s="12"/>
      <c r="GCV109" s="12"/>
      <c r="GCW109" s="12"/>
      <c r="GCX109" s="12"/>
      <c r="GCY109" s="12"/>
      <c r="GCZ109" s="12"/>
      <c r="GDA109" s="12"/>
      <c r="GDB109" s="12"/>
      <c r="GDC109" s="12"/>
      <c r="GDD109" s="12"/>
      <c r="GDE109" s="12"/>
      <c r="GDF109" s="12"/>
      <c r="GDG109" s="12"/>
      <c r="GDH109" s="12"/>
      <c r="GDI109" s="12"/>
      <c r="GDJ109" s="12"/>
      <c r="GDK109" s="12"/>
      <c r="GDL109" s="12"/>
      <c r="GDM109" s="12"/>
      <c r="GDN109" s="12"/>
      <c r="GDO109" s="12"/>
      <c r="GDP109" s="12"/>
      <c r="GDQ109" s="12"/>
      <c r="GDR109" s="12"/>
      <c r="GDS109" s="12"/>
      <c r="GDT109" s="12"/>
      <c r="GDU109" s="12"/>
      <c r="GDV109" s="12"/>
      <c r="GDW109" s="12"/>
      <c r="GDX109" s="12"/>
      <c r="GDY109" s="12"/>
      <c r="GDZ109" s="12"/>
      <c r="GEA109" s="12"/>
      <c r="GEB109" s="12"/>
      <c r="GEC109" s="12"/>
      <c r="GED109" s="12"/>
      <c r="GEE109" s="12"/>
      <c r="GEF109" s="12"/>
      <c r="GEG109" s="12"/>
      <c r="GEH109" s="12"/>
      <c r="GEI109" s="12"/>
      <c r="GEJ109" s="12"/>
      <c r="GEK109" s="12"/>
      <c r="GEL109" s="12"/>
      <c r="GEM109" s="12"/>
      <c r="GEN109" s="12"/>
      <c r="GEO109" s="12"/>
      <c r="GEP109" s="12"/>
      <c r="GEQ109" s="12"/>
      <c r="GER109" s="12"/>
      <c r="GES109" s="12"/>
      <c r="GET109" s="12"/>
      <c r="GEU109" s="12"/>
      <c r="GEV109" s="12"/>
      <c r="GEW109" s="12"/>
      <c r="GEX109" s="12"/>
      <c r="GEY109" s="12"/>
      <c r="GEZ109" s="12"/>
      <c r="GFA109" s="12"/>
      <c r="GFB109" s="12"/>
      <c r="GFC109" s="12"/>
      <c r="GFD109" s="12"/>
      <c r="GFE109" s="12"/>
      <c r="GFF109" s="12"/>
      <c r="GFG109" s="12"/>
      <c r="GFH109" s="12"/>
      <c r="GFI109" s="12"/>
      <c r="GFJ109" s="12"/>
      <c r="GFK109" s="12"/>
      <c r="GFL109" s="12"/>
      <c r="GFM109" s="12"/>
      <c r="GFN109" s="12"/>
      <c r="GFO109" s="12"/>
      <c r="GFP109" s="12"/>
      <c r="GFQ109" s="12"/>
      <c r="GFR109" s="12"/>
      <c r="GFS109" s="12"/>
      <c r="GFT109" s="12"/>
      <c r="GFU109" s="12"/>
      <c r="GFV109" s="12"/>
      <c r="GFW109" s="12"/>
      <c r="GFX109" s="12"/>
      <c r="GFY109" s="12"/>
      <c r="GFZ109" s="12"/>
      <c r="GGA109" s="12"/>
      <c r="GGB109" s="12"/>
      <c r="GGC109" s="12"/>
      <c r="GGD109" s="12"/>
      <c r="GGE109" s="12"/>
      <c r="GGF109" s="12"/>
      <c r="GGG109" s="12"/>
      <c r="GGH109" s="12"/>
      <c r="GGI109" s="12"/>
      <c r="GGJ109" s="12"/>
      <c r="GGK109" s="12"/>
      <c r="GGL109" s="12"/>
      <c r="GGM109" s="12"/>
      <c r="GGN109" s="12"/>
      <c r="GGO109" s="12"/>
      <c r="GGP109" s="12"/>
      <c r="GGQ109" s="12"/>
      <c r="GGR109" s="12"/>
      <c r="GGS109" s="12"/>
      <c r="GGT109" s="12"/>
      <c r="GGU109" s="12"/>
      <c r="GGV109" s="12"/>
      <c r="GGW109" s="12"/>
      <c r="GGX109" s="12"/>
      <c r="GGY109" s="12"/>
      <c r="GGZ109" s="12"/>
      <c r="GHA109" s="12"/>
      <c r="GHB109" s="12"/>
      <c r="GHC109" s="12"/>
      <c r="GHD109" s="12"/>
      <c r="GHE109" s="12"/>
      <c r="GHF109" s="12"/>
      <c r="GHG109" s="12"/>
      <c r="GHH109" s="12"/>
      <c r="GHI109" s="12"/>
      <c r="GHJ109" s="12"/>
      <c r="GHK109" s="12"/>
      <c r="GHL109" s="12"/>
      <c r="GHM109" s="12"/>
      <c r="GHN109" s="12"/>
      <c r="GHO109" s="12"/>
      <c r="GHP109" s="12"/>
      <c r="GHQ109" s="12"/>
      <c r="GHR109" s="12"/>
      <c r="GHS109" s="12"/>
      <c r="GHT109" s="12"/>
      <c r="GHU109" s="12"/>
      <c r="GHV109" s="12"/>
      <c r="GHW109" s="12"/>
      <c r="GHX109" s="12"/>
      <c r="GHY109" s="12"/>
      <c r="GHZ109" s="12"/>
      <c r="GIA109" s="12"/>
      <c r="GIB109" s="12"/>
      <c r="GIC109" s="12"/>
      <c r="GID109" s="12"/>
      <c r="GIE109" s="12"/>
      <c r="GIF109" s="12"/>
      <c r="GIG109" s="12"/>
      <c r="GIH109" s="12"/>
      <c r="GII109" s="12"/>
      <c r="GIJ109" s="12"/>
      <c r="GIK109" s="12"/>
      <c r="GIL109" s="12"/>
      <c r="GIM109" s="12"/>
      <c r="GIN109" s="12"/>
      <c r="GIO109" s="12"/>
      <c r="GIP109" s="12"/>
      <c r="GIQ109" s="12"/>
      <c r="GIR109" s="12"/>
      <c r="GIS109" s="12"/>
      <c r="GIT109" s="12"/>
      <c r="GIU109" s="12"/>
      <c r="GIV109" s="12"/>
      <c r="GIW109" s="12"/>
      <c r="GIX109" s="12"/>
      <c r="GIY109" s="12"/>
      <c r="GIZ109" s="12"/>
      <c r="GJA109" s="12"/>
      <c r="GJB109" s="12"/>
      <c r="GJC109" s="12"/>
      <c r="GJD109" s="12"/>
      <c r="GJE109" s="12"/>
      <c r="GJF109" s="12"/>
      <c r="GJG109" s="12"/>
      <c r="GJH109" s="12"/>
      <c r="GJI109" s="12"/>
      <c r="GJJ109" s="12"/>
      <c r="GJK109" s="12"/>
      <c r="GJL109" s="12"/>
      <c r="GJM109" s="12"/>
      <c r="GJN109" s="12"/>
      <c r="GJO109" s="12"/>
      <c r="GJP109" s="12"/>
      <c r="GJQ109" s="12"/>
      <c r="GJR109" s="12"/>
      <c r="GJS109" s="12"/>
      <c r="GJT109" s="12"/>
      <c r="GJU109" s="12"/>
      <c r="GJV109" s="12"/>
      <c r="GJW109" s="12"/>
      <c r="GJX109" s="12"/>
      <c r="GJY109" s="12"/>
      <c r="GJZ109" s="12"/>
      <c r="GKA109" s="12"/>
      <c r="GKB109" s="12"/>
      <c r="GKC109" s="12"/>
      <c r="GKD109" s="12"/>
      <c r="GKE109" s="12"/>
      <c r="GKF109" s="12"/>
      <c r="GKG109" s="12"/>
      <c r="GKH109" s="12"/>
      <c r="GKI109" s="12"/>
      <c r="GKJ109" s="12"/>
      <c r="GKK109" s="12"/>
      <c r="GKL109" s="12"/>
      <c r="GKM109" s="12"/>
      <c r="GKN109" s="12"/>
      <c r="GKO109" s="12"/>
      <c r="GKP109" s="12"/>
      <c r="GKQ109" s="12"/>
      <c r="GKR109" s="12"/>
      <c r="GKS109" s="12"/>
      <c r="GKT109" s="12"/>
      <c r="GKU109" s="12"/>
      <c r="GKV109" s="12"/>
      <c r="GKW109" s="12"/>
      <c r="GKX109" s="12"/>
      <c r="GKY109" s="12"/>
      <c r="GKZ109" s="12"/>
      <c r="GLA109" s="12"/>
      <c r="GLB109" s="12"/>
      <c r="GLC109" s="12"/>
      <c r="GLD109" s="12"/>
      <c r="GLE109" s="12"/>
      <c r="GLF109" s="12"/>
      <c r="GLG109" s="12"/>
      <c r="GLH109" s="12"/>
      <c r="GLI109" s="12"/>
      <c r="GLJ109" s="12"/>
      <c r="GLK109" s="12"/>
      <c r="GLL109" s="12"/>
      <c r="GLM109" s="12"/>
      <c r="GLN109" s="12"/>
      <c r="GLO109" s="12"/>
      <c r="GLP109" s="12"/>
      <c r="GLQ109" s="12"/>
      <c r="GLR109" s="12"/>
      <c r="GLS109" s="12"/>
      <c r="GLT109" s="12"/>
      <c r="GLU109" s="12"/>
      <c r="GLV109" s="12"/>
      <c r="GLW109" s="12"/>
      <c r="GLX109" s="12"/>
      <c r="GLY109" s="12"/>
      <c r="GLZ109" s="12"/>
      <c r="GMA109" s="12"/>
      <c r="GMB109" s="12"/>
      <c r="GMC109" s="12"/>
      <c r="GMD109" s="12"/>
      <c r="GME109" s="12"/>
      <c r="GMF109" s="12"/>
      <c r="GMG109" s="12"/>
      <c r="GMH109" s="12"/>
      <c r="GMI109" s="12"/>
      <c r="GMJ109" s="12"/>
      <c r="GMK109" s="12"/>
      <c r="GML109" s="12"/>
      <c r="GMM109" s="12"/>
      <c r="GMN109" s="12"/>
      <c r="GMO109" s="12"/>
      <c r="GMP109" s="12"/>
      <c r="GMQ109" s="12"/>
      <c r="GMR109" s="12"/>
      <c r="GMS109" s="12"/>
      <c r="GMT109" s="12"/>
      <c r="GMU109" s="12"/>
      <c r="GMV109" s="12"/>
      <c r="GMW109" s="12"/>
      <c r="GMX109" s="12"/>
      <c r="GMY109" s="12"/>
      <c r="GMZ109" s="12"/>
      <c r="GNA109" s="12"/>
      <c r="GNB109" s="12"/>
      <c r="GNC109" s="12"/>
      <c r="GND109" s="12"/>
      <c r="GNE109" s="12"/>
      <c r="GNF109" s="12"/>
      <c r="GNG109" s="12"/>
      <c r="GNH109" s="12"/>
      <c r="GNI109" s="12"/>
      <c r="GNJ109" s="12"/>
      <c r="GNK109" s="12"/>
      <c r="GNL109" s="12"/>
      <c r="GNM109" s="12"/>
      <c r="GNN109" s="12"/>
      <c r="GNO109" s="12"/>
      <c r="GNP109" s="12"/>
      <c r="GNQ109" s="12"/>
      <c r="GNR109" s="12"/>
      <c r="GNS109" s="12"/>
      <c r="GNT109" s="12"/>
      <c r="GNU109" s="12"/>
      <c r="GNV109" s="12"/>
      <c r="GNW109" s="12"/>
      <c r="GNX109" s="12"/>
      <c r="GNY109" s="12"/>
      <c r="GNZ109" s="12"/>
      <c r="GOA109" s="12"/>
      <c r="GOB109" s="12"/>
      <c r="GOC109" s="12"/>
      <c r="GOD109" s="12"/>
      <c r="GOE109" s="12"/>
      <c r="GOF109" s="12"/>
      <c r="GOG109" s="12"/>
      <c r="GOH109" s="12"/>
      <c r="GOI109" s="12"/>
      <c r="GOJ109" s="12"/>
      <c r="GOK109" s="12"/>
      <c r="GOL109" s="12"/>
      <c r="GOM109" s="12"/>
      <c r="GON109" s="12"/>
      <c r="GOO109" s="12"/>
      <c r="GOP109" s="12"/>
      <c r="GOQ109" s="12"/>
      <c r="GOR109" s="12"/>
      <c r="GOS109" s="12"/>
      <c r="GOT109" s="12"/>
      <c r="GOU109" s="12"/>
      <c r="GOV109" s="12"/>
      <c r="GOW109" s="12"/>
      <c r="GOX109" s="12"/>
      <c r="GOY109" s="12"/>
      <c r="GOZ109" s="12"/>
      <c r="GPA109" s="12"/>
      <c r="GPB109" s="12"/>
      <c r="GPC109" s="12"/>
      <c r="GPD109" s="12"/>
      <c r="GPE109" s="12"/>
      <c r="GPF109" s="12"/>
      <c r="GPG109" s="12"/>
      <c r="GPH109" s="12"/>
      <c r="GPI109" s="12"/>
      <c r="GPJ109" s="12"/>
      <c r="GPK109" s="12"/>
      <c r="GPL109" s="12"/>
      <c r="GPM109" s="12"/>
      <c r="GPN109" s="12"/>
      <c r="GPO109" s="12"/>
      <c r="GPP109" s="12"/>
      <c r="GPQ109" s="12"/>
      <c r="GPR109" s="12"/>
      <c r="GPS109" s="12"/>
      <c r="GPT109" s="12"/>
      <c r="GPU109" s="12"/>
      <c r="GPV109" s="12"/>
      <c r="GPW109" s="12"/>
      <c r="GPX109" s="12"/>
      <c r="GPY109" s="12"/>
      <c r="GPZ109" s="12"/>
      <c r="GQA109" s="12"/>
      <c r="GQB109" s="12"/>
      <c r="GQC109" s="12"/>
      <c r="GQD109" s="12"/>
      <c r="GQE109" s="12"/>
      <c r="GQF109" s="12"/>
      <c r="GQG109" s="12"/>
      <c r="GQH109" s="12"/>
      <c r="GQI109" s="12"/>
      <c r="GQJ109" s="12"/>
      <c r="GQK109" s="12"/>
      <c r="GQL109" s="12"/>
      <c r="GQM109" s="12"/>
      <c r="GQN109" s="12"/>
      <c r="GQO109" s="12"/>
      <c r="GQP109" s="12"/>
      <c r="GQQ109" s="12"/>
      <c r="GQR109" s="12"/>
      <c r="GQS109" s="12"/>
      <c r="GQT109" s="12"/>
      <c r="GQU109" s="12"/>
      <c r="GQV109" s="12"/>
      <c r="GQW109" s="12"/>
      <c r="GQX109" s="12"/>
      <c r="GQY109" s="12"/>
      <c r="GQZ109" s="12"/>
      <c r="GRA109" s="12"/>
      <c r="GRB109" s="12"/>
      <c r="GRC109" s="12"/>
      <c r="GRD109" s="12"/>
      <c r="GRE109" s="12"/>
      <c r="GRF109" s="12"/>
      <c r="GRG109" s="12"/>
      <c r="GRH109" s="12"/>
      <c r="GRI109" s="12"/>
      <c r="GRJ109" s="12"/>
      <c r="GRK109" s="12"/>
      <c r="GRL109" s="12"/>
      <c r="GRM109" s="12"/>
      <c r="GRN109" s="12"/>
      <c r="GRO109" s="12"/>
      <c r="GRP109" s="12"/>
      <c r="GRQ109" s="12"/>
      <c r="GRR109" s="12"/>
      <c r="GRS109" s="12"/>
      <c r="GRT109" s="12"/>
      <c r="GRU109" s="12"/>
      <c r="GRV109" s="12"/>
      <c r="GRW109" s="12"/>
      <c r="GRX109" s="12"/>
      <c r="GRY109" s="12"/>
      <c r="GRZ109" s="12"/>
      <c r="GSA109" s="12"/>
      <c r="GSB109" s="12"/>
      <c r="GSC109" s="12"/>
      <c r="GSD109" s="12"/>
      <c r="GSE109" s="12"/>
      <c r="GSF109" s="12"/>
      <c r="GSG109" s="12"/>
      <c r="GSH109" s="12"/>
      <c r="GSI109" s="12"/>
      <c r="GSJ109" s="12"/>
      <c r="GSK109" s="12"/>
      <c r="GSL109" s="12"/>
      <c r="GSM109" s="12"/>
      <c r="GSN109" s="12"/>
      <c r="GSO109" s="12"/>
      <c r="GSP109" s="12"/>
      <c r="GSQ109" s="12"/>
      <c r="GSR109" s="12"/>
      <c r="GSS109" s="12"/>
      <c r="GST109" s="12"/>
      <c r="GSU109" s="12"/>
      <c r="GSV109" s="12"/>
      <c r="GSW109" s="12"/>
      <c r="GSX109" s="12"/>
      <c r="GSY109" s="12"/>
      <c r="GSZ109" s="12"/>
      <c r="GTA109" s="12"/>
      <c r="GTB109" s="12"/>
      <c r="GTC109" s="12"/>
      <c r="GTD109" s="12"/>
      <c r="GTE109" s="12"/>
      <c r="GTF109" s="12"/>
      <c r="GTG109" s="12"/>
      <c r="GTH109" s="12"/>
      <c r="GTI109" s="12"/>
      <c r="GTJ109" s="12"/>
      <c r="GTK109" s="12"/>
      <c r="GTL109" s="12"/>
      <c r="GTM109" s="12"/>
      <c r="GTN109" s="12"/>
      <c r="GTO109" s="12"/>
      <c r="GTP109" s="12"/>
      <c r="GTQ109" s="12"/>
      <c r="GTR109" s="12"/>
      <c r="GTS109" s="12"/>
      <c r="GTT109" s="12"/>
      <c r="GTU109" s="12"/>
      <c r="GTV109" s="12"/>
      <c r="GTW109" s="12"/>
      <c r="GTX109" s="12"/>
      <c r="GTY109" s="12"/>
      <c r="GTZ109" s="12"/>
      <c r="GUA109" s="12"/>
      <c r="GUB109" s="12"/>
      <c r="GUC109" s="12"/>
      <c r="GUD109" s="12"/>
      <c r="GUE109" s="12"/>
      <c r="GUF109" s="12"/>
      <c r="GUG109" s="12"/>
      <c r="GUH109" s="12"/>
      <c r="GUI109" s="12"/>
      <c r="GUJ109" s="12"/>
      <c r="GUK109" s="12"/>
      <c r="GUL109" s="12"/>
      <c r="GUM109" s="12"/>
      <c r="GUN109" s="12"/>
      <c r="GUO109" s="12"/>
      <c r="GUP109" s="12"/>
      <c r="GUQ109" s="12"/>
      <c r="GUR109" s="12"/>
      <c r="GUS109" s="12"/>
      <c r="GUT109" s="12"/>
      <c r="GUU109" s="12"/>
      <c r="GUV109" s="12"/>
      <c r="GUW109" s="12"/>
      <c r="GUX109" s="12"/>
      <c r="GUY109" s="12"/>
      <c r="GUZ109" s="12"/>
      <c r="GVA109" s="12"/>
      <c r="GVB109" s="12"/>
      <c r="GVC109" s="12"/>
      <c r="GVD109" s="12"/>
      <c r="GVE109" s="12"/>
      <c r="GVF109" s="12"/>
      <c r="GVG109" s="12"/>
      <c r="GVH109" s="12"/>
      <c r="GVI109" s="12"/>
      <c r="GVJ109" s="12"/>
      <c r="GVK109" s="12"/>
      <c r="GVL109" s="12"/>
      <c r="GVM109" s="12"/>
      <c r="GVN109" s="12"/>
      <c r="GVO109" s="12"/>
      <c r="GVP109" s="12"/>
      <c r="GVQ109" s="12"/>
      <c r="GVR109" s="12"/>
      <c r="GVS109" s="12"/>
      <c r="GVT109" s="12"/>
      <c r="GVU109" s="12"/>
      <c r="GVV109" s="12"/>
      <c r="GVW109" s="12"/>
      <c r="GVX109" s="12"/>
      <c r="GVY109" s="12"/>
      <c r="GVZ109" s="12"/>
      <c r="GWA109" s="12"/>
      <c r="GWB109" s="12"/>
      <c r="GWC109" s="12"/>
      <c r="GWD109" s="12"/>
      <c r="GWE109" s="12"/>
      <c r="GWF109" s="12"/>
      <c r="GWG109" s="12"/>
      <c r="GWH109" s="12"/>
      <c r="GWI109" s="12"/>
      <c r="GWJ109" s="12"/>
      <c r="GWK109" s="12"/>
      <c r="GWL109" s="12"/>
      <c r="GWM109" s="12"/>
      <c r="GWN109" s="12"/>
      <c r="GWO109" s="12"/>
      <c r="GWP109" s="12"/>
      <c r="GWQ109" s="12"/>
      <c r="GWR109" s="12"/>
      <c r="GWS109" s="12"/>
      <c r="GWT109" s="12"/>
      <c r="GWU109" s="12"/>
      <c r="GWV109" s="12"/>
      <c r="GWW109" s="12"/>
      <c r="GWX109" s="12"/>
      <c r="GWY109" s="12"/>
      <c r="GWZ109" s="12"/>
      <c r="GXA109" s="12"/>
      <c r="GXB109" s="12"/>
      <c r="GXC109" s="12"/>
      <c r="GXD109" s="12"/>
      <c r="GXE109" s="12"/>
      <c r="GXF109" s="12"/>
      <c r="GXG109" s="12"/>
      <c r="GXH109" s="12"/>
      <c r="GXI109" s="12"/>
      <c r="GXJ109" s="12"/>
      <c r="GXK109" s="12"/>
      <c r="GXL109" s="12"/>
      <c r="GXM109" s="12"/>
      <c r="GXN109" s="12"/>
      <c r="GXO109" s="12"/>
      <c r="GXP109" s="12"/>
      <c r="GXQ109" s="12"/>
      <c r="GXR109" s="12"/>
      <c r="GXS109" s="12"/>
      <c r="GXT109" s="12"/>
      <c r="GXU109" s="12"/>
      <c r="GXV109" s="12"/>
      <c r="GXW109" s="12"/>
      <c r="GXX109" s="12"/>
      <c r="GXY109" s="12"/>
      <c r="GXZ109" s="12"/>
      <c r="GYA109" s="12"/>
      <c r="GYB109" s="12"/>
      <c r="GYC109" s="12"/>
      <c r="GYD109" s="12"/>
      <c r="GYE109" s="12"/>
      <c r="GYF109" s="12"/>
      <c r="GYG109" s="12"/>
      <c r="GYH109" s="12"/>
      <c r="GYI109" s="12"/>
      <c r="GYJ109" s="12"/>
      <c r="GYK109" s="12"/>
      <c r="GYL109" s="12"/>
      <c r="GYM109" s="12"/>
      <c r="GYN109" s="12"/>
      <c r="GYO109" s="12"/>
      <c r="GYP109" s="12"/>
      <c r="GYQ109" s="12"/>
      <c r="GYR109" s="12"/>
      <c r="GYS109" s="12"/>
      <c r="GYT109" s="12"/>
      <c r="GYU109" s="12"/>
      <c r="GYV109" s="12"/>
      <c r="GYW109" s="12"/>
      <c r="GYX109" s="12"/>
      <c r="GYY109" s="12"/>
      <c r="GYZ109" s="12"/>
      <c r="GZA109" s="12"/>
      <c r="GZB109" s="12"/>
      <c r="GZC109" s="12"/>
      <c r="GZD109" s="12"/>
      <c r="GZE109" s="12"/>
      <c r="GZF109" s="12"/>
      <c r="GZG109" s="12"/>
      <c r="GZH109" s="12"/>
      <c r="GZI109" s="12"/>
      <c r="GZJ109" s="12"/>
      <c r="GZK109" s="12"/>
      <c r="GZL109" s="12"/>
      <c r="GZM109" s="12"/>
      <c r="GZN109" s="12"/>
      <c r="GZO109" s="12"/>
      <c r="GZP109" s="12"/>
      <c r="GZQ109" s="12"/>
      <c r="GZR109" s="12"/>
      <c r="GZS109" s="12"/>
      <c r="GZT109" s="12"/>
      <c r="GZU109" s="12"/>
      <c r="GZV109" s="12"/>
      <c r="GZW109" s="12"/>
      <c r="GZX109" s="12"/>
      <c r="GZY109" s="12"/>
      <c r="GZZ109" s="12"/>
      <c r="HAA109" s="12"/>
      <c r="HAB109" s="12"/>
      <c r="HAC109" s="12"/>
      <c r="HAD109" s="12"/>
      <c r="HAE109" s="12"/>
      <c r="HAF109" s="12"/>
      <c r="HAG109" s="12"/>
      <c r="HAH109" s="12"/>
      <c r="HAI109" s="12"/>
      <c r="HAJ109" s="12"/>
      <c r="HAK109" s="12"/>
      <c r="HAL109" s="12"/>
      <c r="HAM109" s="12"/>
      <c r="HAN109" s="12"/>
      <c r="HAO109" s="12"/>
      <c r="HAP109" s="12"/>
      <c r="HAQ109" s="12"/>
      <c r="HAR109" s="12"/>
      <c r="HAS109" s="12"/>
      <c r="HAT109" s="12"/>
      <c r="HAU109" s="12"/>
      <c r="HAV109" s="12"/>
      <c r="HAW109" s="12"/>
      <c r="HAX109" s="12"/>
      <c r="HAY109" s="12"/>
      <c r="HAZ109" s="12"/>
      <c r="HBA109" s="12"/>
      <c r="HBB109" s="12"/>
      <c r="HBC109" s="12"/>
      <c r="HBD109" s="12"/>
      <c r="HBE109" s="12"/>
      <c r="HBF109" s="12"/>
      <c r="HBG109" s="12"/>
      <c r="HBH109" s="12"/>
      <c r="HBI109" s="12"/>
      <c r="HBJ109" s="12"/>
      <c r="HBK109" s="12"/>
      <c r="HBL109" s="12"/>
      <c r="HBM109" s="12"/>
      <c r="HBN109" s="12"/>
      <c r="HBO109" s="12"/>
      <c r="HBP109" s="12"/>
      <c r="HBQ109" s="12"/>
      <c r="HBR109" s="12"/>
      <c r="HBS109" s="12"/>
      <c r="HBT109" s="12"/>
      <c r="HBU109" s="12"/>
      <c r="HBV109" s="12"/>
      <c r="HBW109" s="12"/>
      <c r="HBX109" s="12"/>
      <c r="HBY109" s="12"/>
      <c r="HBZ109" s="12"/>
      <c r="HCA109" s="12"/>
      <c r="HCB109" s="12"/>
      <c r="HCC109" s="12"/>
      <c r="HCD109" s="12"/>
      <c r="HCE109" s="12"/>
      <c r="HCF109" s="12"/>
      <c r="HCG109" s="12"/>
      <c r="HCH109" s="12"/>
      <c r="HCI109" s="12"/>
      <c r="HCJ109" s="12"/>
      <c r="HCK109" s="12"/>
      <c r="HCL109" s="12"/>
      <c r="HCM109" s="12"/>
      <c r="HCN109" s="12"/>
      <c r="HCO109" s="12"/>
      <c r="HCP109" s="12"/>
      <c r="HCQ109" s="12"/>
      <c r="HCR109" s="12"/>
      <c r="HCS109" s="12"/>
      <c r="HCT109" s="12"/>
      <c r="HCU109" s="12"/>
      <c r="HCV109" s="12"/>
      <c r="HCW109" s="12"/>
      <c r="HCX109" s="12"/>
      <c r="HCY109" s="12"/>
      <c r="HCZ109" s="12"/>
      <c r="HDA109" s="12"/>
      <c r="HDB109" s="12"/>
      <c r="HDC109" s="12"/>
      <c r="HDD109" s="12"/>
      <c r="HDE109" s="12"/>
      <c r="HDF109" s="12"/>
      <c r="HDG109" s="12"/>
      <c r="HDH109" s="12"/>
      <c r="HDI109" s="12"/>
      <c r="HDJ109" s="12"/>
      <c r="HDK109" s="12"/>
      <c r="HDL109" s="12"/>
      <c r="HDM109" s="12"/>
      <c r="HDN109" s="12"/>
      <c r="HDO109" s="12"/>
      <c r="HDP109" s="12"/>
      <c r="HDQ109" s="12"/>
      <c r="HDR109" s="12"/>
      <c r="HDS109" s="12"/>
      <c r="HDT109" s="12"/>
      <c r="HDU109" s="12"/>
      <c r="HDV109" s="12"/>
      <c r="HDW109" s="12"/>
      <c r="HDX109" s="12"/>
      <c r="HDY109" s="12"/>
      <c r="HDZ109" s="12"/>
      <c r="HEA109" s="12"/>
      <c r="HEB109" s="12"/>
      <c r="HEC109" s="12"/>
      <c r="HED109" s="12"/>
      <c r="HEE109" s="12"/>
      <c r="HEF109" s="12"/>
      <c r="HEG109" s="12"/>
      <c r="HEH109" s="12"/>
      <c r="HEI109" s="12"/>
      <c r="HEJ109" s="12"/>
      <c r="HEK109" s="12"/>
      <c r="HEL109" s="12"/>
      <c r="HEM109" s="12"/>
      <c r="HEN109" s="12"/>
      <c r="HEO109" s="12"/>
      <c r="HEP109" s="12"/>
      <c r="HEQ109" s="12"/>
      <c r="HER109" s="12"/>
      <c r="HES109" s="12"/>
      <c r="HET109" s="12"/>
      <c r="HEU109" s="12"/>
      <c r="HEV109" s="12"/>
      <c r="HEW109" s="12"/>
      <c r="HEX109" s="12"/>
      <c r="HEY109" s="12"/>
      <c r="HEZ109" s="12"/>
      <c r="HFA109" s="12"/>
      <c r="HFB109" s="12"/>
      <c r="HFC109" s="12"/>
      <c r="HFD109" s="12"/>
      <c r="HFE109" s="12"/>
      <c r="HFF109" s="12"/>
      <c r="HFG109" s="12"/>
      <c r="HFH109" s="12"/>
      <c r="HFI109" s="12"/>
      <c r="HFJ109" s="12"/>
      <c r="HFK109" s="12"/>
      <c r="HFL109" s="12"/>
      <c r="HFM109" s="12"/>
      <c r="HFN109" s="12"/>
      <c r="HFO109" s="12"/>
      <c r="HFP109" s="12"/>
      <c r="HFQ109" s="12"/>
      <c r="HFR109" s="12"/>
      <c r="HFS109" s="12"/>
      <c r="HFT109" s="12"/>
      <c r="HFU109" s="12"/>
      <c r="HFV109" s="12"/>
      <c r="HFW109" s="12"/>
      <c r="HFX109" s="12"/>
      <c r="HFY109" s="12"/>
      <c r="HFZ109" s="12"/>
      <c r="HGA109" s="12"/>
      <c r="HGB109" s="12"/>
      <c r="HGC109" s="12"/>
      <c r="HGD109" s="12"/>
      <c r="HGE109" s="12"/>
      <c r="HGF109" s="12"/>
      <c r="HGG109" s="12"/>
      <c r="HGH109" s="12"/>
      <c r="HGI109" s="12"/>
      <c r="HGJ109" s="12"/>
      <c r="HGK109" s="12"/>
      <c r="HGL109" s="12"/>
      <c r="HGM109" s="12"/>
      <c r="HGN109" s="12"/>
      <c r="HGO109" s="12"/>
      <c r="HGP109" s="12"/>
      <c r="HGQ109" s="12"/>
      <c r="HGR109" s="12"/>
      <c r="HGS109" s="12"/>
      <c r="HGT109" s="12"/>
      <c r="HGU109" s="12"/>
      <c r="HGV109" s="12"/>
      <c r="HGW109" s="12"/>
      <c r="HGX109" s="12"/>
      <c r="HGY109" s="12"/>
      <c r="HGZ109" s="12"/>
      <c r="HHA109" s="12"/>
      <c r="HHB109" s="12"/>
      <c r="HHC109" s="12"/>
      <c r="HHD109" s="12"/>
      <c r="HHE109" s="12"/>
      <c r="HHF109" s="12"/>
      <c r="HHG109" s="12"/>
      <c r="HHH109" s="12"/>
      <c r="HHI109" s="12"/>
      <c r="HHJ109" s="12"/>
      <c r="HHK109" s="12"/>
      <c r="HHL109" s="12"/>
      <c r="HHM109" s="12"/>
      <c r="HHN109" s="12"/>
      <c r="HHO109" s="12"/>
      <c r="HHP109" s="12"/>
      <c r="HHQ109" s="12"/>
      <c r="HHR109" s="12"/>
      <c r="HHS109" s="12"/>
      <c r="HHT109" s="12"/>
      <c r="HHU109" s="12"/>
      <c r="HHV109" s="12"/>
      <c r="HHW109" s="12"/>
      <c r="HHX109" s="12"/>
      <c r="HHY109" s="12"/>
      <c r="HHZ109" s="12"/>
      <c r="HIA109" s="12"/>
      <c r="HIB109" s="12"/>
      <c r="HIC109" s="12"/>
      <c r="HID109" s="12"/>
      <c r="HIE109" s="12"/>
      <c r="HIF109" s="12"/>
      <c r="HIG109" s="12"/>
      <c r="HIH109" s="12"/>
      <c r="HII109" s="12"/>
      <c r="HIJ109" s="12"/>
      <c r="HIK109" s="12"/>
      <c r="HIL109" s="12"/>
      <c r="HIM109" s="12"/>
      <c r="HIN109" s="12"/>
      <c r="HIO109" s="12"/>
      <c r="HIP109" s="12"/>
      <c r="HIQ109" s="12"/>
      <c r="HIR109" s="12"/>
      <c r="HIS109" s="12"/>
      <c r="HIT109" s="12"/>
      <c r="HIU109" s="12"/>
      <c r="HIV109" s="12"/>
      <c r="HIW109" s="12"/>
      <c r="HIX109" s="12"/>
      <c r="HIY109" s="12"/>
      <c r="HIZ109" s="12"/>
      <c r="HJA109" s="12"/>
      <c r="HJB109" s="12"/>
      <c r="HJC109" s="12"/>
      <c r="HJD109" s="12"/>
      <c r="HJE109" s="12"/>
      <c r="HJF109" s="12"/>
      <c r="HJG109" s="12"/>
      <c r="HJH109" s="12"/>
      <c r="HJI109" s="12"/>
      <c r="HJJ109" s="12"/>
      <c r="HJK109" s="12"/>
      <c r="HJL109" s="12"/>
      <c r="HJM109" s="12"/>
      <c r="HJN109" s="12"/>
      <c r="HJO109" s="12"/>
      <c r="HJP109" s="12"/>
      <c r="HJQ109" s="12"/>
      <c r="HJR109" s="12"/>
      <c r="HJS109" s="12"/>
      <c r="HJT109" s="12"/>
      <c r="HJU109" s="12"/>
      <c r="HJV109" s="12"/>
      <c r="HJW109" s="12"/>
      <c r="HJX109" s="12"/>
      <c r="HJY109" s="12"/>
      <c r="HJZ109" s="12"/>
      <c r="HKA109" s="12"/>
      <c r="HKB109" s="12"/>
      <c r="HKC109" s="12"/>
      <c r="HKD109" s="12"/>
      <c r="HKE109" s="12"/>
      <c r="HKF109" s="12"/>
      <c r="HKG109" s="12"/>
      <c r="HKH109" s="12"/>
      <c r="HKI109" s="12"/>
      <c r="HKJ109" s="12"/>
      <c r="HKK109" s="12"/>
      <c r="HKL109" s="12"/>
      <c r="HKM109" s="12"/>
      <c r="HKN109" s="12"/>
      <c r="HKO109" s="12"/>
      <c r="HKP109" s="12"/>
      <c r="HKQ109" s="12"/>
      <c r="HKR109" s="12"/>
      <c r="HKS109" s="12"/>
      <c r="HKT109" s="12"/>
      <c r="HKU109" s="12"/>
      <c r="HKV109" s="12"/>
      <c r="HKW109" s="12"/>
      <c r="HKX109" s="12"/>
      <c r="HKY109" s="12"/>
      <c r="HKZ109" s="12"/>
      <c r="HLA109" s="12"/>
      <c r="HLB109" s="12"/>
      <c r="HLC109" s="12"/>
      <c r="HLD109" s="12"/>
      <c r="HLE109" s="12"/>
      <c r="HLF109" s="12"/>
      <c r="HLG109" s="12"/>
      <c r="HLH109" s="12"/>
      <c r="HLI109" s="12"/>
      <c r="HLJ109" s="12"/>
      <c r="HLK109" s="12"/>
      <c r="HLL109" s="12"/>
      <c r="HLM109" s="12"/>
      <c r="HLN109" s="12"/>
      <c r="HLO109" s="12"/>
      <c r="HLP109" s="12"/>
      <c r="HLQ109" s="12"/>
      <c r="HLR109" s="12"/>
      <c r="HLS109" s="12"/>
      <c r="HLT109" s="12"/>
      <c r="HLU109" s="12"/>
      <c r="HLV109" s="12"/>
      <c r="HLW109" s="12"/>
      <c r="HLX109" s="12"/>
      <c r="HLY109" s="12"/>
      <c r="HLZ109" s="12"/>
      <c r="HMA109" s="12"/>
      <c r="HMB109" s="12"/>
      <c r="HMC109" s="12"/>
      <c r="HMD109" s="12"/>
      <c r="HME109" s="12"/>
      <c r="HMF109" s="12"/>
      <c r="HMG109" s="12"/>
      <c r="HMH109" s="12"/>
      <c r="HMI109" s="12"/>
      <c r="HMJ109" s="12"/>
      <c r="HMK109" s="12"/>
      <c r="HML109" s="12"/>
      <c r="HMM109" s="12"/>
      <c r="HMN109" s="12"/>
      <c r="HMO109" s="12"/>
      <c r="HMP109" s="12"/>
      <c r="HMQ109" s="12"/>
      <c r="HMR109" s="12"/>
      <c r="HMS109" s="12"/>
      <c r="HMT109" s="12"/>
      <c r="HMU109" s="12"/>
      <c r="HMV109" s="12"/>
      <c r="HMW109" s="12"/>
      <c r="HMX109" s="12"/>
      <c r="HMY109" s="12"/>
      <c r="HMZ109" s="12"/>
      <c r="HNA109" s="12"/>
      <c r="HNB109" s="12"/>
      <c r="HNC109" s="12"/>
      <c r="HND109" s="12"/>
      <c r="HNE109" s="12"/>
      <c r="HNF109" s="12"/>
      <c r="HNG109" s="12"/>
      <c r="HNH109" s="12"/>
      <c r="HNI109" s="12"/>
      <c r="HNJ109" s="12"/>
      <c r="HNK109" s="12"/>
      <c r="HNL109" s="12"/>
      <c r="HNM109" s="12"/>
      <c r="HNN109" s="12"/>
      <c r="HNO109" s="12"/>
      <c r="HNP109" s="12"/>
      <c r="HNQ109" s="12"/>
      <c r="HNR109" s="12"/>
      <c r="HNS109" s="12"/>
      <c r="HNT109" s="12"/>
      <c r="HNU109" s="12"/>
      <c r="HNV109" s="12"/>
      <c r="HNW109" s="12"/>
      <c r="HNX109" s="12"/>
      <c r="HNY109" s="12"/>
      <c r="HNZ109" s="12"/>
      <c r="HOA109" s="12"/>
      <c r="HOB109" s="12"/>
      <c r="HOC109" s="12"/>
      <c r="HOD109" s="12"/>
      <c r="HOE109" s="12"/>
      <c r="HOF109" s="12"/>
      <c r="HOG109" s="12"/>
      <c r="HOH109" s="12"/>
      <c r="HOI109" s="12"/>
      <c r="HOJ109" s="12"/>
      <c r="HOK109" s="12"/>
      <c r="HOL109" s="12"/>
      <c r="HOM109" s="12"/>
      <c r="HON109" s="12"/>
      <c r="HOO109" s="12"/>
      <c r="HOP109" s="12"/>
      <c r="HOQ109" s="12"/>
      <c r="HOR109" s="12"/>
      <c r="HOS109" s="12"/>
      <c r="HOT109" s="12"/>
      <c r="HOU109" s="12"/>
      <c r="HOV109" s="12"/>
      <c r="HOW109" s="12"/>
      <c r="HOX109" s="12"/>
      <c r="HOY109" s="12"/>
      <c r="HOZ109" s="12"/>
      <c r="HPA109" s="12"/>
      <c r="HPB109" s="12"/>
      <c r="HPC109" s="12"/>
      <c r="HPD109" s="12"/>
      <c r="HPE109" s="12"/>
      <c r="HPF109" s="12"/>
      <c r="HPG109" s="12"/>
      <c r="HPH109" s="12"/>
      <c r="HPI109" s="12"/>
      <c r="HPJ109" s="12"/>
      <c r="HPK109" s="12"/>
      <c r="HPL109" s="12"/>
      <c r="HPM109" s="12"/>
      <c r="HPN109" s="12"/>
      <c r="HPO109" s="12"/>
      <c r="HPP109" s="12"/>
      <c r="HPQ109" s="12"/>
      <c r="HPR109" s="12"/>
      <c r="HPS109" s="12"/>
      <c r="HPT109" s="12"/>
      <c r="HPU109" s="12"/>
      <c r="HPV109" s="12"/>
      <c r="HPW109" s="12"/>
      <c r="HPX109" s="12"/>
      <c r="HPY109" s="12"/>
      <c r="HPZ109" s="12"/>
      <c r="HQA109" s="12"/>
      <c r="HQB109" s="12"/>
      <c r="HQC109" s="12"/>
      <c r="HQD109" s="12"/>
      <c r="HQE109" s="12"/>
      <c r="HQF109" s="12"/>
      <c r="HQG109" s="12"/>
      <c r="HQH109" s="12"/>
      <c r="HQI109" s="12"/>
      <c r="HQJ109" s="12"/>
      <c r="HQK109" s="12"/>
      <c r="HQL109" s="12"/>
      <c r="HQM109" s="12"/>
      <c r="HQN109" s="12"/>
      <c r="HQO109" s="12"/>
      <c r="HQP109" s="12"/>
      <c r="HQQ109" s="12"/>
      <c r="HQR109" s="12"/>
      <c r="HQS109" s="12"/>
      <c r="HQT109" s="12"/>
      <c r="HQU109" s="12"/>
      <c r="HQV109" s="12"/>
      <c r="HQW109" s="12"/>
      <c r="HQX109" s="12"/>
      <c r="HQY109" s="12"/>
      <c r="HQZ109" s="12"/>
      <c r="HRA109" s="12"/>
      <c r="HRB109" s="12"/>
      <c r="HRC109" s="12"/>
      <c r="HRD109" s="12"/>
      <c r="HRE109" s="12"/>
      <c r="HRF109" s="12"/>
      <c r="HRG109" s="12"/>
      <c r="HRH109" s="12"/>
      <c r="HRI109" s="12"/>
      <c r="HRJ109" s="12"/>
      <c r="HRK109" s="12"/>
      <c r="HRL109" s="12"/>
      <c r="HRM109" s="12"/>
      <c r="HRN109" s="12"/>
      <c r="HRO109" s="12"/>
      <c r="HRP109" s="12"/>
      <c r="HRQ109" s="12"/>
      <c r="HRR109" s="12"/>
      <c r="HRS109" s="12"/>
      <c r="HRT109" s="12"/>
      <c r="HRU109" s="12"/>
      <c r="HRV109" s="12"/>
      <c r="HRW109" s="12"/>
      <c r="HRX109" s="12"/>
      <c r="HRY109" s="12"/>
      <c r="HRZ109" s="12"/>
      <c r="HSA109" s="12"/>
      <c r="HSB109" s="12"/>
      <c r="HSC109" s="12"/>
      <c r="HSD109" s="12"/>
      <c r="HSE109" s="12"/>
      <c r="HSF109" s="12"/>
      <c r="HSG109" s="12"/>
      <c r="HSH109" s="12"/>
      <c r="HSI109" s="12"/>
      <c r="HSJ109" s="12"/>
      <c r="HSK109" s="12"/>
      <c r="HSL109" s="12"/>
      <c r="HSM109" s="12"/>
      <c r="HSN109" s="12"/>
      <c r="HSO109" s="12"/>
      <c r="HSP109" s="12"/>
      <c r="HSQ109" s="12"/>
      <c r="HSR109" s="12"/>
      <c r="HSS109" s="12"/>
      <c r="HST109" s="12"/>
      <c r="HSU109" s="12"/>
      <c r="HSV109" s="12"/>
      <c r="HSW109" s="12"/>
      <c r="HSX109" s="12"/>
      <c r="HSY109" s="12"/>
      <c r="HSZ109" s="12"/>
      <c r="HTA109" s="12"/>
      <c r="HTB109" s="12"/>
      <c r="HTC109" s="12"/>
      <c r="HTD109" s="12"/>
      <c r="HTE109" s="12"/>
      <c r="HTF109" s="12"/>
      <c r="HTG109" s="12"/>
      <c r="HTH109" s="12"/>
      <c r="HTI109" s="12"/>
      <c r="HTJ109" s="12"/>
      <c r="HTK109" s="12"/>
      <c r="HTL109" s="12"/>
      <c r="HTM109" s="12"/>
      <c r="HTN109" s="12"/>
      <c r="HTO109" s="12"/>
      <c r="HTP109" s="12"/>
      <c r="HTQ109" s="12"/>
      <c r="HTR109" s="12"/>
      <c r="HTS109" s="12"/>
      <c r="HTT109" s="12"/>
      <c r="HTU109" s="12"/>
      <c r="HTV109" s="12"/>
      <c r="HTW109" s="12"/>
      <c r="HTX109" s="12"/>
      <c r="HTY109" s="12"/>
      <c r="HTZ109" s="12"/>
      <c r="HUA109" s="12"/>
      <c r="HUB109" s="12"/>
      <c r="HUC109" s="12"/>
      <c r="HUD109" s="12"/>
      <c r="HUE109" s="12"/>
      <c r="HUF109" s="12"/>
      <c r="HUG109" s="12"/>
      <c r="HUH109" s="12"/>
      <c r="HUI109" s="12"/>
      <c r="HUJ109" s="12"/>
      <c r="HUK109" s="12"/>
      <c r="HUL109" s="12"/>
      <c r="HUM109" s="12"/>
      <c r="HUN109" s="12"/>
      <c r="HUO109" s="12"/>
      <c r="HUP109" s="12"/>
      <c r="HUQ109" s="12"/>
      <c r="HUR109" s="12"/>
      <c r="HUS109" s="12"/>
      <c r="HUT109" s="12"/>
      <c r="HUU109" s="12"/>
      <c r="HUV109" s="12"/>
      <c r="HUW109" s="12"/>
      <c r="HUX109" s="12"/>
      <c r="HUY109" s="12"/>
      <c r="HUZ109" s="12"/>
      <c r="HVA109" s="12"/>
      <c r="HVB109" s="12"/>
      <c r="HVC109" s="12"/>
      <c r="HVD109" s="12"/>
      <c r="HVE109" s="12"/>
      <c r="HVF109" s="12"/>
      <c r="HVG109" s="12"/>
      <c r="HVH109" s="12"/>
      <c r="HVI109" s="12"/>
      <c r="HVJ109" s="12"/>
      <c r="HVK109" s="12"/>
      <c r="HVL109" s="12"/>
      <c r="HVM109" s="12"/>
      <c r="HVN109" s="12"/>
      <c r="HVO109" s="12"/>
      <c r="HVP109" s="12"/>
      <c r="HVQ109" s="12"/>
      <c r="HVR109" s="12"/>
      <c r="HVS109" s="12"/>
      <c r="HVT109" s="12"/>
      <c r="HVU109" s="12"/>
      <c r="HVV109" s="12"/>
      <c r="HVW109" s="12"/>
      <c r="HVX109" s="12"/>
      <c r="HVY109" s="12"/>
      <c r="HVZ109" s="12"/>
      <c r="HWA109" s="12"/>
      <c r="HWB109" s="12"/>
      <c r="HWC109" s="12"/>
      <c r="HWD109" s="12"/>
      <c r="HWE109" s="12"/>
      <c r="HWF109" s="12"/>
      <c r="HWG109" s="12"/>
      <c r="HWH109" s="12"/>
      <c r="HWI109" s="12"/>
      <c r="HWJ109" s="12"/>
      <c r="HWK109" s="12"/>
      <c r="HWL109" s="12"/>
      <c r="HWM109" s="12"/>
      <c r="HWN109" s="12"/>
      <c r="HWO109" s="12"/>
      <c r="HWP109" s="12"/>
      <c r="HWQ109" s="12"/>
      <c r="HWR109" s="12"/>
      <c r="HWS109" s="12"/>
      <c r="HWT109" s="12"/>
      <c r="HWU109" s="12"/>
      <c r="HWV109" s="12"/>
      <c r="HWW109" s="12"/>
      <c r="HWX109" s="12"/>
      <c r="HWY109" s="12"/>
      <c r="HWZ109" s="12"/>
      <c r="HXA109" s="12"/>
      <c r="HXB109" s="12"/>
      <c r="HXC109" s="12"/>
      <c r="HXD109" s="12"/>
      <c r="HXE109" s="12"/>
      <c r="HXF109" s="12"/>
      <c r="HXG109" s="12"/>
      <c r="HXH109" s="12"/>
      <c r="HXI109" s="12"/>
      <c r="HXJ109" s="12"/>
      <c r="HXK109" s="12"/>
      <c r="HXL109" s="12"/>
      <c r="HXM109" s="12"/>
      <c r="HXN109" s="12"/>
      <c r="HXO109" s="12"/>
      <c r="HXP109" s="12"/>
      <c r="HXQ109" s="12"/>
      <c r="HXR109" s="12"/>
      <c r="HXS109" s="12"/>
      <c r="HXT109" s="12"/>
      <c r="HXU109" s="12"/>
      <c r="HXV109" s="12"/>
      <c r="HXW109" s="12"/>
      <c r="HXX109" s="12"/>
      <c r="HXY109" s="12"/>
      <c r="HXZ109" s="12"/>
      <c r="HYA109" s="12"/>
      <c r="HYB109" s="12"/>
      <c r="HYC109" s="12"/>
      <c r="HYD109" s="12"/>
      <c r="HYE109" s="12"/>
      <c r="HYF109" s="12"/>
      <c r="HYG109" s="12"/>
      <c r="HYH109" s="12"/>
      <c r="HYI109" s="12"/>
      <c r="HYJ109" s="12"/>
      <c r="HYK109" s="12"/>
      <c r="HYL109" s="12"/>
      <c r="HYM109" s="12"/>
      <c r="HYN109" s="12"/>
      <c r="HYO109" s="12"/>
      <c r="HYP109" s="12"/>
      <c r="HYQ109" s="12"/>
      <c r="HYR109" s="12"/>
      <c r="HYS109" s="12"/>
      <c r="HYT109" s="12"/>
      <c r="HYU109" s="12"/>
      <c r="HYV109" s="12"/>
      <c r="HYW109" s="12"/>
      <c r="HYX109" s="12"/>
      <c r="HYY109" s="12"/>
      <c r="HYZ109" s="12"/>
      <c r="HZA109" s="12"/>
      <c r="HZB109" s="12"/>
      <c r="HZC109" s="12"/>
      <c r="HZD109" s="12"/>
      <c r="HZE109" s="12"/>
      <c r="HZF109" s="12"/>
      <c r="HZG109" s="12"/>
      <c r="HZH109" s="12"/>
      <c r="HZI109" s="12"/>
      <c r="HZJ109" s="12"/>
      <c r="HZK109" s="12"/>
      <c r="HZL109" s="12"/>
      <c r="HZM109" s="12"/>
      <c r="HZN109" s="12"/>
      <c r="HZO109" s="12"/>
      <c r="HZP109" s="12"/>
      <c r="HZQ109" s="12"/>
      <c r="HZR109" s="12"/>
      <c r="HZS109" s="12"/>
      <c r="HZT109" s="12"/>
      <c r="HZU109" s="12"/>
      <c r="HZV109" s="12"/>
      <c r="HZW109" s="12"/>
      <c r="HZX109" s="12"/>
      <c r="HZY109" s="12"/>
      <c r="HZZ109" s="12"/>
      <c r="IAA109" s="12"/>
      <c r="IAB109" s="12"/>
      <c r="IAC109" s="12"/>
      <c r="IAD109" s="12"/>
      <c r="IAE109" s="12"/>
      <c r="IAF109" s="12"/>
      <c r="IAG109" s="12"/>
      <c r="IAH109" s="12"/>
      <c r="IAI109" s="12"/>
      <c r="IAJ109" s="12"/>
      <c r="IAK109" s="12"/>
      <c r="IAL109" s="12"/>
      <c r="IAM109" s="12"/>
      <c r="IAN109" s="12"/>
      <c r="IAO109" s="12"/>
      <c r="IAP109" s="12"/>
      <c r="IAQ109" s="12"/>
      <c r="IAR109" s="12"/>
      <c r="IAS109" s="12"/>
      <c r="IAT109" s="12"/>
      <c r="IAU109" s="12"/>
      <c r="IAV109" s="12"/>
      <c r="IAW109" s="12"/>
      <c r="IAX109" s="12"/>
      <c r="IAY109" s="12"/>
      <c r="IAZ109" s="12"/>
      <c r="IBA109" s="12"/>
      <c r="IBB109" s="12"/>
      <c r="IBC109" s="12"/>
      <c r="IBD109" s="12"/>
      <c r="IBE109" s="12"/>
      <c r="IBF109" s="12"/>
      <c r="IBG109" s="12"/>
      <c r="IBH109" s="12"/>
      <c r="IBI109" s="12"/>
      <c r="IBJ109" s="12"/>
      <c r="IBK109" s="12"/>
      <c r="IBL109" s="12"/>
      <c r="IBM109" s="12"/>
      <c r="IBN109" s="12"/>
      <c r="IBO109" s="12"/>
      <c r="IBP109" s="12"/>
      <c r="IBQ109" s="12"/>
      <c r="IBR109" s="12"/>
      <c r="IBS109" s="12"/>
      <c r="IBT109" s="12"/>
      <c r="IBU109" s="12"/>
      <c r="IBV109" s="12"/>
      <c r="IBW109" s="12"/>
      <c r="IBX109" s="12"/>
      <c r="IBY109" s="12"/>
      <c r="IBZ109" s="12"/>
      <c r="ICA109" s="12"/>
      <c r="ICB109" s="12"/>
      <c r="ICC109" s="12"/>
      <c r="ICD109" s="12"/>
      <c r="ICE109" s="12"/>
      <c r="ICF109" s="12"/>
      <c r="ICG109" s="12"/>
      <c r="ICH109" s="12"/>
      <c r="ICI109" s="12"/>
      <c r="ICJ109" s="12"/>
      <c r="ICK109" s="12"/>
      <c r="ICL109" s="12"/>
      <c r="ICM109" s="12"/>
      <c r="ICN109" s="12"/>
      <c r="ICO109" s="12"/>
      <c r="ICP109" s="12"/>
      <c r="ICQ109" s="12"/>
      <c r="ICR109" s="12"/>
      <c r="ICS109" s="12"/>
      <c r="ICT109" s="12"/>
      <c r="ICU109" s="12"/>
      <c r="ICV109" s="12"/>
      <c r="ICW109" s="12"/>
      <c r="ICX109" s="12"/>
      <c r="ICY109" s="12"/>
      <c r="ICZ109" s="12"/>
      <c r="IDA109" s="12"/>
      <c r="IDB109" s="12"/>
      <c r="IDC109" s="12"/>
      <c r="IDD109" s="12"/>
      <c r="IDE109" s="12"/>
      <c r="IDF109" s="12"/>
      <c r="IDG109" s="12"/>
      <c r="IDH109" s="12"/>
      <c r="IDI109" s="12"/>
      <c r="IDJ109" s="12"/>
      <c r="IDK109" s="12"/>
      <c r="IDL109" s="12"/>
      <c r="IDM109" s="12"/>
      <c r="IDN109" s="12"/>
      <c r="IDO109" s="12"/>
      <c r="IDP109" s="12"/>
      <c r="IDQ109" s="12"/>
      <c r="IDR109" s="12"/>
      <c r="IDS109" s="12"/>
      <c r="IDT109" s="12"/>
      <c r="IDU109" s="12"/>
      <c r="IDV109" s="12"/>
      <c r="IDW109" s="12"/>
      <c r="IDX109" s="12"/>
      <c r="IDY109" s="12"/>
      <c r="IDZ109" s="12"/>
      <c r="IEA109" s="12"/>
      <c r="IEB109" s="12"/>
      <c r="IEC109" s="12"/>
      <c r="IED109" s="12"/>
      <c r="IEE109" s="12"/>
      <c r="IEF109" s="12"/>
      <c r="IEG109" s="12"/>
      <c r="IEH109" s="12"/>
      <c r="IEI109" s="12"/>
      <c r="IEJ109" s="12"/>
      <c r="IEK109" s="12"/>
      <c r="IEL109" s="12"/>
      <c r="IEM109" s="12"/>
      <c r="IEN109" s="12"/>
      <c r="IEO109" s="12"/>
      <c r="IEP109" s="12"/>
      <c r="IEQ109" s="12"/>
      <c r="IER109" s="12"/>
      <c r="IES109" s="12"/>
      <c r="IET109" s="12"/>
      <c r="IEU109" s="12"/>
      <c r="IEV109" s="12"/>
      <c r="IEW109" s="12"/>
      <c r="IEX109" s="12"/>
      <c r="IEY109" s="12"/>
      <c r="IEZ109" s="12"/>
      <c r="IFA109" s="12"/>
      <c r="IFB109" s="12"/>
      <c r="IFC109" s="12"/>
      <c r="IFD109" s="12"/>
      <c r="IFE109" s="12"/>
      <c r="IFF109" s="12"/>
      <c r="IFG109" s="12"/>
      <c r="IFH109" s="12"/>
      <c r="IFI109" s="12"/>
      <c r="IFJ109" s="12"/>
      <c r="IFK109" s="12"/>
      <c r="IFL109" s="12"/>
      <c r="IFM109" s="12"/>
      <c r="IFN109" s="12"/>
      <c r="IFO109" s="12"/>
      <c r="IFP109" s="12"/>
      <c r="IFQ109" s="12"/>
      <c r="IFR109" s="12"/>
      <c r="IFS109" s="12"/>
      <c r="IFT109" s="12"/>
      <c r="IFU109" s="12"/>
      <c r="IFV109" s="12"/>
      <c r="IFW109" s="12"/>
      <c r="IFX109" s="12"/>
      <c r="IFY109" s="12"/>
      <c r="IFZ109" s="12"/>
      <c r="IGA109" s="12"/>
      <c r="IGB109" s="12"/>
      <c r="IGC109" s="12"/>
      <c r="IGD109" s="12"/>
      <c r="IGE109" s="12"/>
      <c r="IGF109" s="12"/>
      <c r="IGG109" s="12"/>
      <c r="IGH109" s="12"/>
      <c r="IGI109" s="12"/>
      <c r="IGJ109" s="12"/>
      <c r="IGK109" s="12"/>
      <c r="IGL109" s="12"/>
      <c r="IGM109" s="12"/>
      <c r="IGN109" s="12"/>
      <c r="IGO109" s="12"/>
      <c r="IGP109" s="12"/>
      <c r="IGQ109" s="12"/>
      <c r="IGR109" s="12"/>
      <c r="IGS109" s="12"/>
      <c r="IGT109" s="12"/>
      <c r="IGU109" s="12"/>
      <c r="IGV109" s="12"/>
      <c r="IGW109" s="12"/>
      <c r="IGX109" s="12"/>
      <c r="IGY109" s="12"/>
      <c r="IGZ109" s="12"/>
      <c r="IHA109" s="12"/>
      <c r="IHB109" s="12"/>
      <c r="IHC109" s="12"/>
      <c r="IHD109" s="12"/>
      <c r="IHE109" s="12"/>
      <c r="IHF109" s="12"/>
      <c r="IHG109" s="12"/>
      <c r="IHH109" s="12"/>
      <c r="IHI109" s="12"/>
      <c r="IHJ109" s="12"/>
      <c r="IHK109" s="12"/>
      <c r="IHL109" s="12"/>
      <c r="IHM109" s="12"/>
      <c r="IHN109" s="12"/>
      <c r="IHO109" s="12"/>
      <c r="IHP109" s="12"/>
      <c r="IHQ109" s="12"/>
      <c r="IHR109" s="12"/>
      <c r="IHS109" s="12"/>
      <c r="IHT109" s="12"/>
      <c r="IHU109" s="12"/>
      <c r="IHV109" s="12"/>
      <c r="IHW109" s="12"/>
      <c r="IHX109" s="12"/>
      <c r="IHY109" s="12"/>
      <c r="IHZ109" s="12"/>
      <c r="IIA109" s="12"/>
      <c r="IIB109" s="12"/>
      <c r="IIC109" s="12"/>
      <c r="IID109" s="12"/>
      <c r="IIE109" s="12"/>
      <c r="IIF109" s="12"/>
      <c r="IIG109" s="12"/>
      <c r="IIH109" s="12"/>
      <c r="III109" s="12"/>
      <c r="IIJ109" s="12"/>
      <c r="IIK109" s="12"/>
      <c r="IIL109" s="12"/>
      <c r="IIM109" s="12"/>
      <c r="IIN109" s="12"/>
      <c r="IIO109" s="12"/>
      <c r="IIP109" s="12"/>
      <c r="IIQ109" s="12"/>
      <c r="IIR109" s="12"/>
      <c r="IIS109" s="12"/>
      <c r="IIT109" s="12"/>
      <c r="IIU109" s="12"/>
      <c r="IIV109" s="12"/>
      <c r="IIW109" s="12"/>
      <c r="IIX109" s="12"/>
      <c r="IIY109" s="12"/>
      <c r="IIZ109" s="12"/>
      <c r="IJA109" s="12"/>
      <c r="IJB109" s="12"/>
      <c r="IJC109" s="12"/>
      <c r="IJD109" s="12"/>
      <c r="IJE109" s="12"/>
      <c r="IJF109" s="12"/>
      <c r="IJG109" s="12"/>
      <c r="IJH109" s="12"/>
      <c r="IJI109" s="12"/>
      <c r="IJJ109" s="12"/>
      <c r="IJK109" s="12"/>
      <c r="IJL109" s="12"/>
      <c r="IJM109" s="12"/>
      <c r="IJN109" s="12"/>
      <c r="IJO109" s="12"/>
      <c r="IJP109" s="12"/>
      <c r="IJQ109" s="12"/>
      <c r="IJR109" s="12"/>
      <c r="IJS109" s="12"/>
      <c r="IJT109" s="12"/>
      <c r="IJU109" s="12"/>
      <c r="IJV109" s="12"/>
      <c r="IJW109" s="12"/>
      <c r="IJX109" s="12"/>
      <c r="IJY109" s="12"/>
      <c r="IJZ109" s="12"/>
      <c r="IKA109" s="12"/>
      <c r="IKB109" s="12"/>
      <c r="IKC109" s="12"/>
      <c r="IKD109" s="12"/>
      <c r="IKE109" s="12"/>
      <c r="IKF109" s="12"/>
      <c r="IKG109" s="12"/>
      <c r="IKH109" s="12"/>
      <c r="IKI109" s="12"/>
      <c r="IKJ109" s="12"/>
      <c r="IKK109" s="12"/>
      <c r="IKL109" s="12"/>
      <c r="IKM109" s="12"/>
      <c r="IKN109" s="12"/>
      <c r="IKO109" s="12"/>
      <c r="IKP109" s="12"/>
      <c r="IKQ109" s="12"/>
      <c r="IKR109" s="12"/>
      <c r="IKS109" s="12"/>
      <c r="IKT109" s="12"/>
      <c r="IKU109" s="12"/>
      <c r="IKV109" s="12"/>
      <c r="IKW109" s="12"/>
      <c r="IKX109" s="12"/>
      <c r="IKY109" s="12"/>
      <c r="IKZ109" s="12"/>
      <c r="ILA109" s="12"/>
      <c r="ILB109" s="12"/>
      <c r="ILC109" s="12"/>
      <c r="ILD109" s="12"/>
      <c r="ILE109" s="12"/>
      <c r="ILF109" s="12"/>
      <c r="ILG109" s="12"/>
      <c r="ILH109" s="12"/>
      <c r="ILI109" s="12"/>
      <c r="ILJ109" s="12"/>
      <c r="ILK109" s="12"/>
      <c r="ILL109" s="12"/>
      <c r="ILM109" s="12"/>
      <c r="ILN109" s="12"/>
      <c r="ILO109" s="12"/>
      <c r="ILP109" s="12"/>
      <c r="ILQ109" s="12"/>
      <c r="ILR109" s="12"/>
      <c r="ILS109" s="12"/>
      <c r="ILT109" s="12"/>
      <c r="ILU109" s="12"/>
      <c r="ILV109" s="12"/>
      <c r="ILW109" s="12"/>
      <c r="ILX109" s="12"/>
      <c r="ILY109" s="12"/>
      <c r="ILZ109" s="12"/>
      <c r="IMA109" s="12"/>
      <c r="IMB109" s="12"/>
      <c r="IMC109" s="12"/>
      <c r="IMD109" s="12"/>
      <c r="IME109" s="12"/>
      <c r="IMF109" s="12"/>
      <c r="IMG109" s="12"/>
      <c r="IMH109" s="12"/>
      <c r="IMI109" s="12"/>
      <c r="IMJ109" s="12"/>
      <c r="IMK109" s="12"/>
      <c r="IML109" s="12"/>
      <c r="IMM109" s="12"/>
      <c r="IMN109" s="12"/>
      <c r="IMO109" s="12"/>
      <c r="IMP109" s="12"/>
      <c r="IMQ109" s="12"/>
      <c r="IMR109" s="12"/>
      <c r="IMS109" s="12"/>
      <c r="IMT109" s="12"/>
      <c r="IMU109" s="12"/>
      <c r="IMV109" s="12"/>
      <c r="IMW109" s="12"/>
      <c r="IMX109" s="12"/>
      <c r="IMY109" s="12"/>
      <c r="IMZ109" s="12"/>
      <c r="INA109" s="12"/>
      <c r="INB109" s="12"/>
      <c r="INC109" s="12"/>
      <c r="IND109" s="12"/>
      <c r="INE109" s="12"/>
      <c r="INF109" s="12"/>
      <c r="ING109" s="12"/>
      <c r="INH109" s="12"/>
      <c r="INI109" s="12"/>
      <c r="INJ109" s="12"/>
      <c r="INK109" s="12"/>
      <c r="INL109" s="12"/>
      <c r="INM109" s="12"/>
      <c r="INN109" s="12"/>
      <c r="INO109" s="12"/>
      <c r="INP109" s="12"/>
      <c r="INQ109" s="12"/>
      <c r="INR109" s="12"/>
      <c r="INS109" s="12"/>
      <c r="INT109" s="12"/>
      <c r="INU109" s="12"/>
      <c r="INV109" s="12"/>
      <c r="INW109" s="12"/>
      <c r="INX109" s="12"/>
      <c r="INY109" s="12"/>
      <c r="INZ109" s="12"/>
      <c r="IOA109" s="12"/>
      <c r="IOB109" s="12"/>
      <c r="IOC109" s="12"/>
      <c r="IOD109" s="12"/>
      <c r="IOE109" s="12"/>
      <c r="IOF109" s="12"/>
      <c r="IOG109" s="12"/>
      <c r="IOH109" s="12"/>
      <c r="IOI109" s="12"/>
      <c r="IOJ109" s="12"/>
      <c r="IOK109" s="12"/>
      <c r="IOL109" s="12"/>
      <c r="IOM109" s="12"/>
      <c r="ION109" s="12"/>
      <c r="IOO109" s="12"/>
      <c r="IOP109" s="12"/>
      <c r="IOQ109" s="12"/>
      <c r="IOR109" s="12"/>
      <c r="IOS109" s="12"/>
      <c r="IOT109" s="12"/>
      <c r="IOU109" s="12"/>
      <c r="IOV109" s="12"/>
      <c r="IOW109" s="12"/>
      <c r="IOX109" s="12"/>
      <c r="IOY109" s="12"/>
      <c r="IOZ109" s="12"/>
      <c r="IPA109" s="12"/>
      <c r="IPB109" s="12"/>
      <c r="IPC109" s="12"/>
      <c r="IPD109" s="12"/>
      <c r="IPE109" s="12"/>
      <c r="IPF109" s="12"/>
      <c r="IPG109" s="12"/>
      <c r="IPH109" s="12"/>
      <c r="IPI109" s="12"/>
      <c r="IPJ109" s="12"/>
      <c r="IPK109" s="12"/>
      <c r="IPL109" s="12"/>
      <c r="IPM109" s="12"/>
      <c r="IPN109" s="12"/>
      <c r="IPO109" s="12"/>
      <c r="IPP109" s="12"/>
      <c r="IPQ109" s="12"/>
      <c r="IPR109" s="12"/>
      <c r="IPS109" s="12"/>
      <c r="IPT109" s="12"/>
      <c r="IPU109" s="12"/>
      <c r="IPV109" s="12"/>
      <c r="IPW109" s="12"/>
      <c r="IPX109" s="12"/>
      <c r="IPY109" s="12"/>
      <c r="IPZ109" s="12"/>
      <c r="IQA109" s="12"/>
      <c r="IQB109" s="12"/>
      <c r="IQC109" s="12"/>
      <c r="IQD109" s="12"/>
      <c r="IQE109" s="12"/>
      <c r="IQF109" s="12"/>
      <c r="IQG109" s="12"/>
      <c r="IQH109" s="12"/>
      <c r="IQI109" s="12"/>
      <c r="IQJ109" s="12"/>
      <c r="IQK109" s="12"/>
      <c r="IQL109" s="12"/>
      <c r="IQM109" s="12"/>
      <c r="IQN109" s="12"/>
      <c r="IQO109" s="12"/>
      <c r="IQP109" s="12"/>
      <c r="IQQ109" s="12"/>
      <c r="IQR109" s="12"/>
      <c r="IQS109" s="12"/>
      <c r="IQT109" s="12"/>
      <c r="IQU109" s="12"/>
      <c r="IQV109" s="12"/>
      <c r="IQW109" s="12"/>
      <c r="IQX109" s="12"/>
      <c r="IQY109" s="12"/>
      <c r="IQZ109" s="12"/>
      <c r="IRA109" s="12"/>
      <c r="IRB109" s="12"/>
      <c r="IRC109" s="12"/>
      <c r="IRD109" s="12"/>
      <c r="IRE109" s="12"/>
      <c r="IRF109" s="12"/>
      <c r="IRG109" s="12"/>
      <c r="IRH109" s="12"/>
      <c r="IRI109" s="12"/>
      <c r="IRJ109" s="12"/>
      <c r="IRK109" s="12"/>
      <c r="IRL109" s="12"/>
      <c r="IRM109" s="12"/>
      <c r="IRN109" s="12"/>
      <c r="IRO109" s="12"/>
      <c r="IRP109" s="12"/>
      <c r="IRQ109" s="12"/>
      <c r="IRR109" s="12"/>
      <c r="IRS109" s="12"/>
      <c r="IRT109" s="12"/>
      <c r="IRU109" s="12"/>
      <c r="IRV109" s="12"/>
      <c r="IRW109" s="12"/>
      <c r="IRX109" s="12"/>
      <c r="IRY109" s="12"/>
      <c r="IRZ109" s="12"/>
      <c r="ISA109" s="12"/>
      <c r="ISB109" s="12"/>
      <c r="ISC109" s="12"/>
      <c r="ISD109" s="12"/>
      <c r="ISE109" s="12"/>
      <c r="ISF109" s="12"/>
      <c r="ISG109" s="12"/>
      <c r="ISH109" s="12"/>
      <c r="ISI109" s="12"/>
      <c r="ISJ109" s="12"/>
      <c r="ISK109" s="12"/>
      <c r="ISL109" s="12"/>
      <c r="ISM109" s="12"/>
      <c r="ISN109" s="12"/>
      <c r="ISO109" s="12"/>
      <c r="ISP109" s="12"/>
      <c r="ISQ109" s="12"/>
      <c r="ISR109" s="12"/>
      <c r="ISS109" s="12"/>
      <c r="IST109" s="12"/>
      <c r="ISU109" s="12"/>
      <c r="ISV109" s="12"/>
      <c r="ISW109" s="12"/>
      <c r="ISX109" s="12"/>
      <c r="ISY109" s="12"/>
      <c r="ISZ109" s="12"/>
      <c r="ITA109" s="12"/>
      <c r="ITB109" s="12"/>
      <c r="ITC109" s="12"/>
      <c r="ITD109" s="12"/>
      <c r="ITE109" s="12"/>
      <c r="ITF109" s="12"/>
      <c r="ITG109" s="12"/>
      <c r="ITH109" s="12"/>
      <c r="ITI109" s="12"/>
      <c r="ITJ109" s="12"/>
      <c r="ITK109" s="12"/>
      <c r="ITL109" s="12"/>
      <c r="ITM109" s="12"/>
      <c r="ITN109" s="12"/>
      <c r="ITO109" s="12"/>
      <c r="ITP109" s="12"/>
      <c r="ITQ109" s="12"/>
      <c r="ITR109" s="12"/>
      <c r="ITS109" s="12"/>
      <c r="ITT109" s="12"/>
      <c r="ITU109" s="12"/>
      <c r="ITV109" s="12"/>
      <c r="ITW109" s="12"/>
      <c r="ITX109" s="12"/>
      <c r="ITY109" s="12"/>
      <c r="ITZ109" s="12"/>
      <c r="IUA109" s="12"/>
      <c r="IUB109" s="12"/>
      <c r="IUC109" s="12"/>
      <c r="IUD109" s="12"/>
      <c r="IUE109" s="12"/>
      <c r="IUF109" s="12"/>
      <c r="IUG109" s="12"/>
      <c r="IUH109" s="12"/>
      <c r="IUI109" s="12"/>
      <c r="IUJ109" s="12"/>
      <c r="IUK109" s="12"/>
      <c r="IUL109" s="12"/>
      <c r="IUM109" s="12"/>
      <c r="IUN109" s="12"/>
      <c r="IUO109" s="12"/>
      <c r="IUP109" s="12"/>
      <c r="IUQ109" s="12"/>
      <c r="IUR109" s="12"/>
      <c r="IUS109" s="12"/>
      <c r="IUT109" s="12"/>
      <c r="IUU109" s="12"/>
      <c r="IUV109" s="12"/>
      <c r="IUW109" s="12"/>
      <c r="IUX109" s="12"/>
      <c r="IUY109" s="12"/>
      <c r="IUZ109" s="12"/>
      <c r="IVA109" s="12"/>
      <c r="IVB109" s="12"/>
      <c r="IVC109" s="12"/>
      <c r="IVD109" s="12"/>
      <c r="IVE109" s="12"/>
      <c r="IVF109" s="12"/>
      <c r="IVG109" s="12"/>
      <c r="IVH109" s="12"/>
      <c r="IVI109" s="12"/>
      <c r="IVJ109" s="12"/>
      <c r="IVK109" s="12"/>
      <c r="IVL109" s="12"/>
      <c r="IVM109" s="12"/>
      <c r="IVN109" s="12"/>
      <c r="IVO109" s="12"/>
      <c r="IVP109" s="12"/>
      <c r="IVQ109" s="12"/>
      <c r="IVR109" s="12"/>
      <c r="IVS109" s="12"/>
      <c r="IVT109" s="12"/>
      <c r="IVU109" s="12"/>
      <c r="IVV109" s="12"/>
      <c r="IVW109" s="12"/>
      <c r="IVX109" s="12"/>
      <c r="IVY109" s="12"/>
      <c r="IVZ109" s="12"/>
      <c r="IWA109" s="12"/>
      <c r="IWB109" s="12"/>
      <c r="IWC109" s="12"/>
      <c r="IWD109" s="12"/>
      <c r="IWE109" s="12"/>
      <c r="IWF109" s="12"/>
      <c r="IWG109" s="12"/>
      <c r="IWH109" s="12"/>
      <c r="IWI109" s="12"/>
      <c r="IWJ109" s="12"/>
      <c r="IWK109" s="12"/>
      <c r="IWL109" s="12"/>
      <c r="IWM109" s="12"/>
      <c r="IWN109" s="12"/>
      <c r="IWO109" s="12"/>
      <c r="IWP109" s="12"/>
      <c r="IWQ109" s="12"/>
      <c r="IWR109" s="12"/>
      <c r="IWS109" s="12"/>
      <c r="IWT109" s="12"/>
      <c r="IWU109" s="12"/>
      <c r="IWV109" s="12"/>
      <c r="IWW109" s="12"/>
      <c r="IWX109" s="12"/>
      <c r="IWY109" s="12"/>
      <c r="IWZ109" s="12"/>
      <c r="IXA109" s="12"/>
      <c r="IXB109" s="12"/>
      <c r="IXC109" s="12"/>
      <c r="IXD109" s="12"/>
      <c r="IXE109" s="12"/>
      <c r="IXF109" s="12"/>
      <c r="IXG109" s="12"/>
      <c r="IXH109" s="12"/>
      <c r="IXI109" s="12"/>
      <c r="IXJ109" s="12"/>
      <c r="IXK109" s="12"/>
      <c r="IXL109" s="12"/>
      <c r="IXM109" s="12"/>
      <c r="IXN109" s="12"/>
      <c r="IXO109" s="12"/>
      <c r="IXP109" s="12"/>
      <c r="IXQ109" s="12"/>
      <c r="IXR109" s="12"/>
      <c r="IXS109" s="12"/>
      <c r="IXT109" s="12"/>
      <c r="IXU109" s="12"/>
      <c r="IXV109" s="12"/>
      <c r="IXW109" s="12"/>
      <c r="IXX109" s="12"/>
      <c r="IXY109" s="12"/>
      <c r="IXZ109" s="12"/>
      <c r="IYA109" s="12"/>
      <c r="IYB109" s="12"/>
      <c r="IYC109" s="12"/>
      <c r="IYD109" s="12"/>
      <c r="IYE109" s="12"/>
      <c r="IYF109" s="12"/>
      <c r="IYG109" s="12"/>
      <c r="IYH109" s="12"/>
      <c r="IYI109" s="12"/>
      <c r="IYJ109" s="12"/>
      <c r="IYK109" s="12"/>
      <c r="IYL109" s="12"/>
      <c r="IYM109" s="12"/>
      <c r="IYN109" s="12"/>
      <c r="IYO109" s="12"/>
      <c r="IYP109" s="12"/>
      <c r="IYQ109" s="12"/>
      <c r="IYR109" s="12"/>
      <c r="IYS109" s="12"/>
      <c r="IYT109" s="12"/>
      <c r="IYU109" s="12"/>
      <c r="IYV109" s="12"/>
      <c r="IYW109" s="12"/>
      <c r="IYX109" s="12"/>
      <c r="IYY109" s="12"/>
      <c r="IYZ109" s="12"/>
      <c r="IZA109" s="12"/>
      <c r="IZB109" s="12"/>
      <c r="IZC109" s="12"/>
      <c r="IZD109" s="12"/>
      <c r="IZE109" s="12"/>
      <c r="IZF109" s="12"/>
      <c r="IZG109" s="12"/>
      <c r="IZH109" s="12"/>
      <c r="IZI109" s="12"/>
      <c r="IZJ109" s="12"/>
      <c r="IZK109" s="12"/>
      <c r="IZL109" s="12"/>
      <c r="IZM109" s="12"/>
      <c r="IZN109" s="12"/>
      <c r="IZO109" s="12"/>
      <c r="IZP109" s="12"/>
      <c r="IZQ109" s="12"/>
      <c r="IZR109" s="12"/>
      <c r="IZS109" s="12"/>
      <c r="IZT109" s="12"/>
      <c r="IZU109" s="12"/>
      <c r="IZV109" s="12"/>
      <c r="IZW109" s="12"/>
      <c r="IZX109" s="12"/>
      <c r="IZY109" s="12"/>
      <c r="IZZ109" s="12"/>
      <c r="JAA109" s="12"/>
      <c r="JAB109" s="12"/>
      <c r="JAC109" s="12"/>
      <c r="JAD109" s="12"/>
      <c r="JAE109" s="12"/>
      <c r="JAF109" s="12"/>
      <c r="JAG109" s="12"/>
      <c r="JAH109" s="12"/>
      <c r="JAI109" s="12"/>
      <c r="JAJ109" s="12"/>
      <c r="JAK109" s="12"/>
      <c r="JAL109" s="12"/>
      <c r="JAM109" s="12"/>
      <c r="JAN109" s="12"/>
      <c r="JAO109" s="12"/>
      <c r="JAP109" s="12"/>
      <c r="JAQ109" s="12"/>
      <c r="JAR109" s="12"/>
      <c r="JAS109" s="12"/>
      <c r="JAT109" s="12"/>
      <c r="JAU109" s="12"/>
      <c r="JAV109" s="12"/>
      <c r="JAW109" s="12"/>
      <c r="JAX109" s="12"/>
      <c r="JAY109" s="12"/>
      <c r="JAZ109" s="12"/>
      <c r="JBA109" s="12"/>
      <c r="JBB109" s="12"/>
      <c r="JBC109" s="12"/>
      <c r="JBD109" s="12"/>
      <c r="JBE109" s="12"/>
      <c r="JBF109" s="12"/>
      <c r="JBG109" s="12"/>
      <c r="JBH109" s="12"/>
      <c r="JBI109" s="12"/>
      <c r="JBJ109" s="12"/>
      <c r="JBK109" s="12"/>
      <c r="JBL109" s="12"/>
      <c r="JBM109" s="12"/>
      <c r="JBN109" s="12"/>
      <c r="JBO109" s="12"/>
      <c r="JBP109" s="12"/>
      <c r="JBQ109" s="12"/>
      <c r="JBR109" s="12"/>
      <c r="JBS109" s="12"/>
      <c r="JBT109" s="12"/>
      <c r="JBU109" s="12"/>
      <c r="JBV109" s="12"/>
      <c r="JBW109" s="12"/>
      <c r="JBX109" s="12"/>
      <c r="JBY109" s="12"/>
      <c r="JBZ109" s="12"/>
      <c r="JCA109" s="12"/>
      <c r="JCB109" s="12"/>
      <c r="JCC109" s="12"/>
      <c r="JCD109" s="12"/>
      <c r="JCE109" s="12"/>
      <c r="JCF109" s="12"/>
      <c r="JCG109" s="12"/>
      <c r="JCH109" s="12"/>
      <c r="JCI109" s="12"/>
      <c r="JCJ109" s="12"/>
      <c r="JCK109" s="12"/>
      <c r="JCL109" s="12"/>
      <c r="JCM109" s="12"/>
      <c r="JCN109" s="12"/>
      <c r="JCO109" s="12"/>
      <c r="JCP109" s="12"/>
      <c r="JCQ109" s="12"/>
      <c r="JCR109" s="12"/>
      <c r="JCS109" s="12"/>
      <c r="JCT109" s="12"/>
      <c r="JCU109" s="12"/>
      <c r="JCV109" s="12"/>
      <c r="JCW109" s="12"/>
      <c r="JCX109" s="12"/>
      <c r="JCY109" s="12"/>
      <c r="JCZ109" s="12"/>
      <c r="JDA109" s="12"/>
      <c r="JDB109" s="12"/>
      <c r="JDC109" s="12"/>
      <c r="JDD109" s="12"/>
      <c r="JDE109" s="12"/>
      <c r="JDF109" s="12"/>
      <c r="JDG109" s="12"/>
      <c r="JDH109" s="12"/>
      <c r="JDI109" s="12"/>
      <c r="JDJ109" s="12"/>
      <c r="JDK109" s="12"/>
      <c r="JDL109" s="12"/>
      <c r="JDM109" s="12"/>
      <c r="JDN109" s="12"/>
      <c r="JDO109" s="12"/>
      <c r="JDP109" s="12"/>
      <c r="JDQ109" s="12"/>
      <c r="JDR109" s="12"/>
      <c r="JDS109" s="12"/>
      <c r="JDT109" s="12"/>
      <c r="JDU109" s="12"/>
      <c r="JDV109" s="12"/>
      <c r="JDW109" s="12"/>
      <c r="JDX109" s="12"/>
      <c r="JDY109" s="12"/>
      <c r="JDZ109" s="12"/>
      <c r="JEA109" s="12"/>
      <c r="JEB109" s="12"/>
      <c r="JEC109" s="12"/>
      <c r="JED109" s="12"/>
      <c r="JEE109" s="12"/>
      <c r="JEF109" s="12"/>
      <c r="JEG109" s="12"/>
      <c r="JEH109" s="12"/>
      <c r="JEI109" s="12"/>
      <c r="JEJ109" s="12"/>
      <c r="JEK109" s="12"/>
      <c r="JEL109" s="12"/>
      <c r="JEM109" s="12"/>
      <c r="JEN109" s="12"/>
      <c r="JEO109" s="12"/>
      <c r="JEP109" s="12"/>
      <c r="JEQ109" s="12"/>
      <c r="JER109" s="12"/>
      <c r="JES109" s="12"/>
      <c r="JET109" s="12"/>
      <c r="JEU109" s="12"/>
      <c r="JEV109" s="12"/>
      <c r="JEW109" s="12"/>
      <c r="JEX109" s="12"/>
      <c r="JEY109" s="12"/>
      <c r="JEZ109" s="12"/>
      <c r="JFA109" s="12"/>
      <c r="JFB109" s="12"/>
      <c r="JFC109" s="12"/>
      <c r="JFD109" s="12"/>
      <c r="JFE109" s="12"/>
      <c r="JFF109" s="12"/>
      <c r="JFG109" s="12"/>
      <c r="JFH109" s="12"/>
      <c r="JFI109" s="12"/>
      <c r="JFJ109" s="12"/>
      <c r="JFK109" s="12"/>
      <c r="JFL109" s="12"/>
      <c r="JFM109" s="12"/>
      <c r="JFN109" s="12"/>
      <c r="JFO109" s="12"/>
      <c r="JFP109" s="12"/>
      <c r="JFQ109" s="12"/>
      <c r="JFR109" s="12"/>
      <c r="JFS109" s="12"/>
      <c r="JFT109" s="12"/>
      <c r="JFU109" s="12"/>
      <c r="JFV109" s="12"/>
      <c r="JFW109" s="12"/>
      <c r="JFX109" s="12"/>
      <c r="JFY109" s="12"/>
      <c r="JFZ109" s="12"/>
      <c r="JGA109" s="12"/>
      <c r="JGB109" s="12"/>
      <c r="JGC109" s="12"/>
      <c r="JGD109" s="12"/>
      <c r="JGE109" s="12"/>
      <c r="JGF109" s="12"/>
      <c r="JGG109" s="12"/>
      <c r="JGH109" s="12"/>
      <c r="JGI109" s="12"/>
      <c r="JGJ109" s="12"/>
      <c r="JGK109" s="12"/>
      <c r="JGL109" s="12"/>
      <c r="JGM109" s="12"/>
      <c r="JGN109" s="12"/>
      <c r="JGO109" s="12"/>
      <c r="JGP109" s="12"/>
      <c r="JGQ109" s="12"/>
      <c r="JGR109" s="12"/>
      <c r="JGS109" s="12"/>
      <c r="JGT109" s="12"/>
      <c r="JGU109" s="12"/>
      <c r="JGV109" s="12"/>
      <c r="JGW109" s="12"/>
      <c r="JGX109" s="12"/>
      <c r="JGY109" s="12"/>
      <c r="JGZ109" s="12"/>
      <c r="JHA109" s="12"/>
      <c r="JHB109" s="12"/>
      <c r="JHC109" s="12"/>
      <c r="JHD109" s="12"/>
      <c r="JHE109" s="12"/>
      <c r="JHF109" s="12"/>
      <c r="JHG109" s="12"/>
      <c r="JHH109" s="12"/>
      <c r="JHI109" s="12"/>
      <c r="JHJ109" s="12"/>
      <c r="JHK109" s="12"/>
      <c r="JHL109" s="12"/>
      <c r="JHM109" s="12"/>
      <c r="JHN109" s="12"/>
      <c r="JHO109" s="12"/>
      <c r="JHP109" s="12"/>
      <c r="JHQ109" s="12"/>
      <c r="JHR109" s="12"/>
      <c r="JHS109" s="12"/>
      <c r="JHT109" s="12"/>
      <c r="JHU109" s="12"/>
      <c r="JHV109" s="12"/>
      <c r="JHW109" s="12"/>
      <c r="JHX109" s="12"/>
      <c r="JHY109" s="12"/>
      <c r="JHZ109" s="12"/>
      <c r="JIA109" s="12"/>
      <c r="JIB109" s="12"/>
      <c r="JIC109" s="12"/>
      <c r="JID109" s="12"/>
      <c r="JIE109" s="12"/>
      <c r="JIF109" s="12"/>
      <c r="JIG109" s="12"/>
      <c r="JIH109" s="12"/>
      <c r="JII109" s="12"/>
      <c r="JIJ109" s="12"/>
      <c r="JIK109" s="12"/>
      <c r="JIL109" s="12"/>
      <c r="JIM109" s="12"/>
      <c r="JIN109" s="12"/>
      <c r="JIO109" s="12"/>
      <c r="JIP109" s="12"/>
      <c r="JIQ109" s="12"/>
      <c r="JIR109" s="12"/>
      <c r="JIS109" s="12"/>
      <c r="JIT109" s="12"/>
      <c r="JIU109" s="12"/>
      <c r="JIV109" s="12"/>
      <c r="JIW109" s="12"/>
      <c r="JIX109" s="12"/>
      <c r="JIY109" s="12"/>
      <c r="JIZ109" s="12"/>
      <c r="JJA109" s="12"/>
      <c r="JJB109" s="12"/>
      <c r="JJC109" s="12"/>
      <c r="JJD109" s="12"/>
      <c r="JJE109" s="12"/>
      <c r="JJF109" s="12"/>
      <c r="JJG109" s="12"/>
      <c r="JJH109" s="12"/>
      <c r="JJI109" s="12"/>
      <c r="JJJ109" s="12"/>
      <c r="JJK109" s="12"/>
      <c r="JJL109" s="12"/>
      <c r="JJM109" s="12"/>
      <c r="JJN109" s="12"/>
      <c r="JJO109" s="12"/>
      <c r="JJP109" s="12"/>
      <c r="JJQ109" s="12"/>
      <c r="JJR109" s="12"/>
      <c r="JJS109" s="12"/>
      <c r="JJT109" s="12"/>
      <c r="JJU109" s="12"/>
      <c r="JJV109" s="12"/>
      <c r="JJW109" s="12"/>
      <c r="JJX109" s="12"/>
      <c r="JJY109" s="12"/>
      <c r="JJZ109" s="12"/>
      <c r="JKA109" s="12"/>
      <c r="JKB109" s="12"/>
      <c r="JKC109" s="12"/>
      <c r="JKD109" s="12"/>
      <c r="JKE109" s="12"/>
      <c r="JKF109" s="12"/>
      <c r="JKG109" s="12"/>
      <c r="JKH109" s="12"/>
      <c r="JKI109" s="12"/>
      <c r="JKJ109" s="12"/>
      <c r="JKK109" s="12"/>
      <c r="JKL109" s="12"/>
      <c r="JKM109" s="12"/>
      <c r="JKN109" s="12"/>
      <c r="JKO109" s="12"/>
      <c r="JKP109" s="12"/>
      <c r="JKQ109" s="12"/>
      <c r="JKR109" s="12"/>
      <c r="JKS109" s="12"/>
      <c r="JKT109" s="12"/>
      <c r="JKU109" s="12"/>
      <c r="JKV109" s="12"/>
      <c r="JKW109" s="12"/>
      <c r="JKX109" s="12"/>
      <c r="JKY109" s="12"/>
      <c r="JKZ109" s="12"/>
      <c r="JLA109" s="12"/>
      <c r="JLB109" s="12"/>
      <c r="JLC109" s="12"/>
      <c r="JLD109" s="12"/>
      <c r="JLE109" s="12"/>
      <c r="JLF109" s="12"/>
      <c r="JLG109" s="12"/>
      <c r="JLH109" s="12"/>
      <c r="JLI109" s="12"/>
      <c r="JLJ109" s="12"/>
      <c r="JLK109" s="12"/>
      <c r="JLL109" s="12"/>
      <c r="JLM109" s="12"/>
      <c r="JLN109" s="12"/>
      <c r="JLO109" s="12"/>
      <c r="JLP109" s="12"/>
      <c r="JLQ109" s="12"/>
      <c r="JLR109" s="12"/>
      <c r="JLS109" s="12"/>
      <c r="JLT109" s="12"/>
      <c r="JLU109" s="12"/>
      <c r="JLV109" s="12"/>
      <c r="JLW109" s="12"/>
      <c r="JLX109" s="12"/>
      <c r="JLY109" s="12"/>
      <c r="JLZ109" s="12"/>
      <c r="JMA109" s="12"/>
      <c r="JMB109" s="12"/>
      <c r="JMC109" s="12"/>
      <c r="JMD109" s="12"/>
      <c r="JME109" s="12"/>
      <c r="JMF109" s="12"/>
      <c r="JMG109" s="12"/>
      <c r="JMH109" s="12"/>
      <c r="JMI109" s="12"/>
      <c r="JMJ109" s="12"/>
      <c r="JMK109" s="12"/>
      <c r="JML109" s="12"/>
      <c r="JMM109" s="12"/>
      <c r="JMN109" s="12"/>
      <c r="JMO109" s="12"/>
      <c r="JMP109" s="12"/>
      <c r="JMQ109" s="12"/>
      <c r="JMR109" s="12"/>
      <c r="JMS109" s="12"/>
      <c r="JMT109" s="12"/>
      <c r="JMU109" s="12"/>
      <c r="JMV109" s="12"/>
      <c r="JMW109" s="12"/>
      <c r="JMX109" s="12"/>
      <c r="JMY109" s="12"/>
      <c r="JMZ109" s="12"/>
      <c r="JNA109" s="12"/>
      <c r="JNB109" s="12"/>
      <c r="JNC109" s="12"/>
      <c r="JND109" s="12"/>
      <c r="JNE109" s="12"/>
      <c r="JNF109" s="12"/>
      <c r="JNG109" s="12"/>
      <c r="JNH109" s="12"/>
      <c r="JNI109" s="12"/>
      <c r="JNJ109" s="12"/>
      <c r="JNK109" s="12"/>
      <c r="JNL109" s="12"/>
      <c r="JNM109" s="12"/>
      <c r="JNN109" s="12"/>
      <c r="JNO109" s="12"/>
      <c r="JNP109" s="12"/>
      <c r="JNQ109" s="12"/>
      <c r="JNR109" s="12"/>
      <c r="JNS109" s="12"/>
      <c r="JNT109" s="12"/>
      <c r="JNU109" s="12"/>
      <c r="JNV109" s="12"/>
      <c r="JNW109" s="12"/>
      <c r="JNX109" s="12"/>
      <c r="JNY109" s="12"/>
      <c r="JNZ109" s="12"/>
      <c r="JOA109" s="12"/>
      <c r="JOB109" s="12"/>
      <c r="JOC109" s="12"/>
      <c r="JOD109" s="12"/>
      <c r="JOE109" s="12"/>
      <c r="JOF109" s="12"/>
      <c r="JOG109" s="12"/>
      <c r="JOH109" s="12"/>
      <c r="JOI109" s="12"/>
      <c r="JOJ109" s="12"/>
      <c r="JOK109" s="12"/>
      <c r="JOL109" s="12"/>
      <c r="JOM109" s="12"/>
      <c r="JON109" s="12"/>
      <c r="JOO109" s="12"/>
      <c r="JOP109" s="12"/>
      <c r="JOQ109" s="12"/>
      <c r="JOR109" s="12"/>
      <c r="JOS109" s="12"/>
      <c r="JOT109" s="12"/>
      <c r="JOU109" s="12"/>
      <c r="JOV109" s="12"/>
      <c r="JOW109" s="12"/>
      <c r="JOX109" s="12"/>
      <c r="JOY109" s="12"/>
      <c r="JOZ109" s="12"/>
      <c r="JPA109" s="12"/>
      <c r="JPB109" s="12"/>
      <c r="JPC109" s="12"/>
      <c r="JPD109" s="12"/>
      <c r="JPE109" s="12"/>
      <c r="JPF109" s="12"/>
      <c r="JPG109" s="12"/>
      <c r="JPH109" s="12"/>
      <c r="JPI109" s="12"/>
      <c r="JPJ109" s="12"/>
      <c r="JPK109" s="12"/>
      <c r="JPL109" s="12"/>
      <c r="JPM109" s="12"/>
      <c r="JPN109" s="12"/>
      <c r="JPO109" s="12"/>
      <c r="JPP109" s="12"/>
      <c r="JPQ109" s="12"/>
      <c r="JPR109" s="12"/>
      <c r="JPS109" s="12"/>
      <c r="JPT109" s="12"/>
      <c r="JPU109" s="12"/>
      <c r="JPV109" s="12"/>
      <c r="JPW109" s="12"/>
      <c r="JPX109" s="12"/>
      <c r="JPY109" s="12"/>
      <c r="JPZ109" s="12"/>
      <c r="JQA109" s="12"/>
      <c r="JQB109" s="12"/>
      <c r="JQC109" s="12"/>
      <c r="JQD109" s="12"/>
      <c r="JQE109" s="12"/>
      <c r="JQF109" s="12"/>
      <c r="JQG109" s="12"/>
      <c r="JQH109" s="12"/>
      <c r="JQI109" s="12"/>
      <c r="JQJ109" s="12"/>
      <c r="JQK109" s="12"/>
      <c r="JQL109" s="12"/>
      <c r="JQM109" s="12"/>
      <c r="JQN109" s="12"/>
      <c r="JQO109" s="12"/>
      <c r="JQP109" s="12"/>
      <c r="JQQ109" s="12"/>
      <c r="JQR109" s="12"/>
      <c r="JQS109" s="12"/>
      <c r="JQT109" s="12"/>
      <c r="JQU109" s="12"/>
      <c r="JQV109" s="12"/>
      <c r="JQW109" s="12"/>
      <c r="JQX109" s="12"/>
      <c r="JQY109" s="12"/>
      <c r="JQZ109" s="12"/>
      <c r="JRA109" s="12"/>
      <c r="JRB109" s="12"/>
      <c r="JRC109" s="12"/>
      <c r="JRD109" s="12"/>
      <c r="JRE109" s="12"/>
      <c r="JRF109" s="12"/>
      <c r="JRG109" s="12"/>
      <c r="JRH109" s="12"/>
      <c r="JRI109" s="12"/>
      <c r="JRJ109" s="12"/>
      <c r="JRK109" s="12"/>
      <c r="JRL109" s="12"/>
      <c r="JRM109" s="12"/>
      <c r="JRN109" s="12"/>
      <c r="JRO109" s="12"/>
      <c r="JRP109" s="12"/>
      <c r="JRQ109" s="12"/>
      <c r="JRR109" s="12"/>
      <c r="JRS109" s="12"/>
      <c r="JRT109" s="12"/>
      <c r="JRU109" s="12"/>
      <c r="JRV109" s="12"/>
      <c r="JRW109" s="12"/>
      <c r="JRX109" s="12"/>
      <c r="JRY109" s="12"/>
      <c r="JRZ109" s="12"/>
      <c r="JSA109" s="12"/>
      <c r="JSB109" s="12"/>
      <c r="JSC109" s="12"/>
      <c r="JSD109" s="12"/>
      <c r="JSE109" s="12"/>
      <c r="JSF109" s="12"/>
      <c r="JSG109" s="12"/>
      <c r="JSH109" s="12"/>
      <c r="JSI109" s="12"/>
      <c r="JSJ109" s="12"/>
      <c r="JSK109" s="12"/>
      <c r="JSL109" s="12"/>
      <c r="JSM109" s="12"/>
      <c r="JSN109" s="12"/>
      <c r="JSO109" s="12"/>
      <c r="JSP109" s="12"/>
      <c r="JSQ109" s="12"/>
      <c r="JSR109" s="12"/>
      <c r="JSS109" s="12"/>
      <c r="JST109" s="12"/>
      <c r="JSU109" s="12"/>
      <c r="JSV109" s="12"/>
      <c r="JSW109" s="12"/>
      <c r="JSX109" s="12"/>
      <c r="JSY109" s="12"/>
      <c r="JSZ109" s="12"/>
      <c r="JTA109" s="12"/>
      <c r="JTB109" s="12"/>
      <c r="JTC109" s="12"/>
      <c r="JTD109" s="12"/>
      <c r="JTE109" s="12"/>
      <c r="JTF109" s="12"/>
      <c r="JTG109" s="12"/>
      <c r="JTH109" s="12"/>
      <c r="JTI109" s="12"/>
      <c r="JTJ109" s="12"/>
      <c r="JTK109" s="12"/>
      <c r="JTL109" s="12"/>
      <c r="JTM109" s="12"/>
      <c r="JTN109" s="12"/>
      <c r="JTO109" s="12"/>
      <c r="JTP109" s="12"/>
      <c r="JTQ109" s="12"/>
      <c r="JTR109" s="12"/>
      <c r="JTS109" s="12"/>
      <c r="JTT109" s="12"/>
      <c r="JTU109" s="12"/>
      <c r="JTV109" s="12"/>
      <c r="JTW109" s="12"/>
      <c r="JTX109" s="12"/>
      <c r="JTY109" s="12"/>
      <c r="JTZ109" s="12"/>
      <c r="JUA109" s="12"/>
      <c r="JUB109" s="12"/>
      <c r="JUC109" s="12"/>
      <c r="JUD109" s="12"/>
      <c r="JUE109" s="12"/>
      <c r="JUF109" s="12"/>
      <c r="JUG109" s="12"/>
      <c r="JUH109" s="12"/>
      <c r="JUI109" s="12"/>
      <c r="JUJ109" s="12"/>
      <c r="JUK109" s="12"/>
      <c r="JUL109" s="12"/>
      <c r="JUM109" s="12"/>
      <c r="JUN109" s="12"/>
      <c r="JUO109" s="12"/>
      <c r="JUP109" s="12"/>
      <c r="JUQ109" s="12"/>
      <c r="JUR109" s="12"/>
      <c r="JUS109" s="12"/>
      <c r="JUT109" s="12"/>
      <c r="JUU109" s="12"/>
      <c r="JUV109" s="12"/>
      <c r="JUW109" s="12"/>
      <c r="JUX109" s="12"/>
      <c r="JUY109" s="12"/>
      <c r="JUZ109" s="12"/>
      <c r="JVA109" s="12"/>
      <c r="JVB109" s="12"/>
      <c r="JVC109" s="12"/>
      <c r="JVD109" s="12"/>
      <c r="JVE109" s="12"/>
      <c r="JVF109" s="12"/>
      <c r="JVG109" s="12"/>
      <c r="JVH109" s="12"/>
      <c r="JVI109" s="12"/>
      <c r="JVJ109" s="12"/>
      <c r="JVK109" s="12"/>
      <c r="JVL109" s="12"/>
      <c r="JVM109" s="12"/>
      <c r="JVN109" s="12"/>
      <c r="JVO109" s="12"/>
      <c r="JVP109" s="12"/>
      <c r="JVQ109" s="12"/>
      <c r="JVR109" s="12"/>
      <c r="JVS109" s="12"/>
      <c r="JVT109" s="12"/>
      <c r="JVU109" s="12"/>
      <c r="JVV109" s="12"/>
      <c r="JVW109" s="12"/>
      <c r="JVX109" s="12"/>
      <c r="JVY109" s="12"/>
      <c r="JVZ109" s="12"/>
      <c r="JWA109" s="12"/>
      <c r="JWB109" s="12"/>
      <c r="JWC109" s="12"/>
      <c r="JWD109" s="12"/>
      <c r="JWE109" s="12"/>
      <c r="JWF109" s="12"/>
      <c r="JWG109" s="12"/>
      <c r="JWH109" s="12"/>
      <c r="JWI109" s="12"/>
      <c r="JWJ109" s="12"/>
      <c r="JWK109" s="12"/>
      <c r="JWL109" s="12"/>
      <c r="JWM109" s="12"/>
      <c r="JWN109" s="12"/>
      <c r="JWO109" s="12"/>
      <c r="JWP109" s="12"/>
      <c r="JWQ109" s="12"/>
      <c r="JWR109" s="12"/>
      <c r="JWS109" s="12"/>
      <c r="JWT109" s="12"/>
      <c r="JWU109" s="12"/>
      <c r="JWV109" s="12"/>
      <c r="JWW109" s="12"/>
      <c r="JWX109" s="12"/>
      <c r="JWY109" s="12"/>
      <c r="JWZ109" s="12"/>
      <c r="JXA109" s="12"/>
      <c r="JXB109" s="12"/>
      <c r="JXC109" s="12"/>
      <c r="JXD109" s="12"/>
      <c r="JXE109" s="12"/>
      <c r="JXF109" s="12"/>
      <c r="JXG109" s="12"/>
      <c r="JXH109" s="12"/>
      <c r="JXI109" s="12"/>
      <c r="JXJ109" s="12"/>
      <c r="JXK109" s="12"/>
      <c r="JXL109" s="12"/>
      <c r="JXM109" s="12"/>
      <c r="JXN109" s="12"/>
      <c r="JXO109" s="12"/>
      <c r="JXP109" s="12"/>
      <c r="JXQ109" s="12"/>
      <c r="JXR109" s="12"/>
      <c r="JXS109" s="12"/>
      <c r="JXT109" s="12"/>
      <c r="JXU109" s="12"/>
      <c r="JXV109" s="12"/>
      <c r="JXW109" s="12"/>
      <c r="JXX109" s="12"/>
      <c r="JXY109" s="12"/>
      <c r="JXZ109" s="12"/>
      <c r="JYA109" s="12"/>
      <c r="JYB109" s="12"/>
      <c r="JYC109" s="12"/>
      <c r="JYD109" s="12"/>
      <c r="JYE109" s="12"/>
      <c r="JYF109" s="12"/>
      <c r="JYG109" s="12"/>
      <c r="JYH109" s="12"/>
      <c r="JYI109" s="12"/>
      <c r="JYJ109" s="12"/>
      <c r="JYK109" s="12"/>
      <c r="JYL109" s="12"/>
      <c r="JYM109" s="12"/>
      <c r="JYN109" s="12"/>
      <c r="JYO109" s="12"/>
      <c r="JYP109" s="12"/>
      <c r="JYQ109" s="12"/>
      <c r="JYR109" s="12"/>
      <c r="JYS109" s="12"/>
      <c r="JYT109" s="12"/>
      <c r="JYU109" s="12"/>
      <c r="JYV109" s="12"/>
      <c r="JYW109" s="12"/>
      <c r="JYX109" s="12"/>
      <c r="JYY109" s="12"/>
      <c r="JYZ109" s="12"/>
      <c r="JZA109" s="12"/>
      <c r="JZB109" s="12"/>
      <c r="JZC109" s="12"/>
      <c r="JZD109" s="12"/>
      <c r="JZE109" s="12"/>
      <c r="JZF109" s="12"/>
      <c r="JZG109" s="12"/>
      <c r="JZH109" s="12"/>
      <c r="JZI109" s="12"/>
      <c r="JZJ109" s="12"/>
      <c r="JZK109" s="12"/>
      <c r="JZL109" s="12"/>
      <c r="JZM109" s="12"/>
      <c r="JZN109" s="12"/>
      <c r="JZO109" s="12"/>
      <c r="JZP109" s="12"/>
      <c r="JZQ109" s="12"/>
      <c r="JZR109" s="12"/>
      <c r="JZS109" s="12"/>
      <c r="JZT109" s="12"/>
      <c r="JZU109" s="12"/>
      <c r="JZV109" s="12"/>
      <c r="JZW109" s="12"/>
      <c r="JZX109" s="12"/>
      <c r="JZY109" s="12"/>
      <c r="JZZ109" s="12"/>
      <c r="KAA109" s="12"/>
      <c r="KAB109" s="12"/>
      <c r="KAC109" s="12"/>
      <c r="KAD109" s="12"/>
      <c r="KAE109" s="12"/>
      <c r="KAF109" s="12"/>
      <c r="KAG109" s="12"/>
      <c r="KAH109" s="12"/>
      <c r="KAI109" s="12"/>
      <c r="KAJ109" s="12"/>
      <c r="KAK109" s="12"/>
      <c r="KAL109" s="12"/>
      <c r="KAM109" s="12"/>
      <c r="KAN109" s="12"/>
      <c r="KAO109" s="12"/>
      <c r="KAP109" s="12"/>
      <c r="KAQ109" s="12"/>
      <c r="KAR109" s="12"/>
      <c r="KAS109" s="12"/>
      <c r="KAT109" s="12"/>
      <c r="KAU109" s="12"/>
      <c r="KAV109" s="12"/>
      <c r="KAW109" s="12"/>
      <c r="KAX109" s="12"/>
      <c r="KAY109" s="12"/>
      <c r="KAZ109" s="12"/>
      <c r="KBA109" s="12"/>
      <c r="KBB109" s="12"/>
      <c r="KBC109" s="12"/>
      <c r="KBD109" s="12"/>
      <c r="KBE109" s="12"/>
      <c r="KBF109" s="12"/>
      <c r="KBG109" s="12"/>
      <c r="KBH109" s="12"/>
      <c r="KBI109" s="12"/>
      <c r="KBJ109" s="12"/>
      <c r="KBK109" s="12"/>
      <c r="KBL109" s="12"/>
      <c r="KBM109" s="12"/>
      <c r="KBN109" s="12"/>
      <c r="KBO109" s="12"/>
      <c r="KBP109" s="12"/>
      <c r="KBQ109" s="12"/>
      <c r="KBR109" s="12"/>
      <c r="KBS109" s="12"/>
      <c r="KBT109" s="12"/>
      <c r="KBU109" s="12"/>
      <c r="KBV109" s="12"/>
      <c r="KBW109" s="12"/>
      <c r="KBX109" s="12"/>
      <c r="KBY109" s="12"/>
      <c r="KBZ109" s="12"/>
      <c r="KCA109" s="12"/>
      <c r="KCB109" s="12"/>
      <c r="KCC109" s="12"/>
      <c r="KCD109" s="12"/>
      <c r="KCE109" s="12"/>
      <c r="KCF109" s="12"/>
      <c r="KCG109" s="12"/>
      <c r="KCH109" s="12"/>
      <c r="KCI109" s="12"/>
      <c r="KCJ109" s="12"/>
      <c r="KCK109" s="12"/>
      <c r="KCL109" s="12"/>
      <c r="KCM109" s="12"/>
      <c r="KCN109" s="12"/>
      <c r="KCO109" s="12"/>
      <c r="KCP109" s="12"/>
      <c r="KCQ109" s="12"/>
      <c r="KCR109" s="12"/>
      <c r="KCS109" s="12"/>
      <c r="KCT109" s="12"/>
      <c r="KCU109" s="12"/>
      <c r="KCV109" s="12"/>
      <c r="KCW109" s="12"/>
      <c r="KCX109" s="12"/>
      <c r="KCY109" s="12"/>
      <c r="KCZ109" s="12"/>
      <c r="KDA109" s="12"/>
      <c r="KDB109" s="12"/>
      <c r="KDC109" s="12"/>
      <c r="KDD109" s="12"/>
      <c r="KDE109" s="12"/>
      <c r="KDF109" s="12"/>
      <c r="KDG109" s="12"/>
      <c r="KDH109" s="12"/>
      <c r="KDI109" s="12"/>
      <c r="KDJ109" s="12"/>
      <c r="KDK109" s="12"/>
      <c r="KDL109" s="12"/>
      <c r="KDM109" s="12"/>
      <c r="KDN109" s="12"/>
      <c r="KDO109" s="12"/>
      <c r="KDP109" s="12"/>
      <c r="KDQ109" s="12"/>
      <c r="KDR109" s="12"/>
      <c r="KDS109" s="12"/>
      <c r="KDT109" s="12"/>
      <c r="KDU109" s="12"/>
      <c r="KDV109" s="12"/>
      <c r="KDW109" s="12"/>
      <c r="KDX109" s="12"/>
      <c r="KDY109" s="12"/>
      <c r="KDZ109" s="12"/>
      <c r="KEA109" s="12"/>
      <c r="KEB109" s="12"/>
      <c r="KEC109" s="12"/>
      <c r="KED109" s="12"/>
      <c r="KEE109" s="12"/>
      <c r="KEF109" s="12"/>
      <c r="KEG109" s="12"/>
      <c r="KEH109" s="12"/>
      <c r="KEI109" s="12"/>
      <c r="KEJ109" s="12"/>
      <c r="KEK109" s="12"/>
      <c r="KEL109" s="12"/>
      <c r="KEM109" s="12"/>
      <c r="KEN109" s="12"/>
      <c r="KEO109" s="12"/>
      <c r="KEP109" s="12"/>
      <c r="KEQ109" s="12"/>
      <c r="KER109" s="12"/>
      <c r="KES109" s="12"/>
      <c r="KET109" s="12"/>
      <c r="KEU109" s="12"/>
      <c r="KEV109" s="12"/>
      <c r="KEW109" s="12"/>
      <c r="KEX109" s="12"/>
      <c r="KEY109" s="12"/>
      <c r="KEZ109" s="12"/>
      <c r="KFA109" s="12"/>
      <c r="KFB109" s="12"/>
      <c r="KFC109" s="12"/>
      <c r="KFD109" s="12"/>
      <c r="KFE109" s="12"/>
      <c r="KFF109" s="12"/>
      <c r="KFG109" s="12"/>
      <c r="KFH109" s="12"/>
      <c r="KFI109" s="12"/>
      <c r="KFJ109" s="12"/>
      <c r="KFK109" s="12"/>
      <c r="KFL109" s="12"/>
      <c r="KFM109" s="12"/>
      <c r="KFN109" s="12"/>
      <c r="KFO109" s="12"/>
      <c r="KFP109" s="12"/>
      <c r="KFQ109" s="12"/>
      <c r="KFR109" s="12"/>
      <c r="KFS109" s="12"/>
      <c r="KFT109" s="12"/>
      <c r="KFU109" s="12"/>
      <c r="KFV109" s="12"/>
      <c r="KFW109" s="12"/>
      <c r="KFX109" s="12"/>
      <c r="KFY109" s="12"/>
      <c r="KFZ109" s="12"/>
      <c r="KGA109" s="12"/>
      <c r="KGB109" s="12"/>
      <c r="KGC109" s="12"/>
      <c r="KGD109" s="12"/>
      <c r="KGE109" s="12"/>
      <c r="KGF109" s="12"/>
      <c r="KGG109" s="12"/>
      <c r="KGH109" s="12"/>
      <c r="KGI109" s="12"/>
      <c r="KGJ109" s="12"/>
      <c r="KGK109" s="12"/>
      <c r="KGL109" s="12"/>
      <c r="KGM109" s="12"/>
      <c r="KGN109" s="12"/>
      <c r="KGO109" s="12"/>
      <c r="KGP109" s="12"/>
      <c r="KGQ109" s="12"/>
      <c r="KGR109" s="12"/>
      <c r="KGS109" s="12"/>
      <c r="KGT109" s="12"/>
      <c r="KGU109" s="12"/>
      <c r="KGV109" s="12"/>
      <c r="KGW109" s="12"/>
      <c r="KGX109" s="12"/>
      <c r="KGY109" s="12"/>
      <c r="KGZ109" s="12"/>
      <c r="KHA109" s="12"/>
      <c r="KHB109" s="12"/>
      <c r="KHC109" s="12"/>
      <c r="KHD109" s="12"/>
      <c r="KHE109" s="12"/>
      <c r="KHF109" s="12"/>
      <c r="KHG109" s="12"/>
      <c r="KHH109" s="12"/>
      <c r="KHI109" s="12"/>
      <c r="KHJ109" s="12"/>
      <c r="KHK109" s="12"/>
      <c r="KHL109" s="12"/>
      <c r="KHM109" s="12"/>
      <c r="KHN109" s="12"/>
      <c r="KHO109" s="12"/>
      <c r="KHP109" s="12"/>
      <c r="KHQ109" s="12"/>
      <c r="KHR109" s="12"/>
      <c r="KHS109" s="12"/>
      <c r="KHT109" s="12"/>
      <c r="KHU109" s="12"/>
      <c r="KHV109" s="12"/>
      <c r="KHW109" s="12"/>
      <c r="KHX109" s="12"/>
      <c r="KHY109" s="12"/>
      <c r="KHZ109" s="12"/>
      <c r="KIA109" s="12"/>
      <c r="KIB109" s="12"/>
      <c r="KIC109" s="12"/>
      <c r="KID109" s="12"/>
      <c r="KIE109" s="12"/>
      <c r="KIF109" s="12"/>
      <c r="KIG109" s="12"/>
      <c r="KIH109" s="12"/>
      <c r="KII109" s="12"/>
      <c r="KIJ109" s="12"/>
      <c r="KIK109" s="12"/>
      <c r="KIL109" s="12"/>
      <c r="KIM109" s="12"/>
      <c r="KIN109" s="12"/>
      <c r="KIO109" s="12"/>
      <c r="KIP109" s="12"/>
      <c r="KIQ109" s="12"/>
      <c r="KIR109" s="12"/>
      <c r="KIS109" s="12"/>
      <c r="KIT109" s="12"/>
      <c r="KIU109" s="12"/>
      <c r="KIV109" s="12"/>
      <c r="KIW109" s="12"/>
      <c r="KIX109" s="12"/>
      <c r="KIY109" s="12"/>
      <c r="KIZ109" s="12"/>
      <c r="KJA109" s="12"/>
      <c r="KJB109" s="12"/>
      <c r="KJC109" s="12"/>
      <c r="KJD109" s="12"/>
      <c r="KJE109" s="12"/>
      <c r="KJF109" s="12"/>
      <c r="KJG109" s="12"/>
      <c r="KJH109" s="12"/>
      <c r="KJI109" s="12"/>
      <c r="KJJ109" s="12"/>
      <c r="KJK109" s="12"/>
      <c r="KJL109" s="12"/>
      <c r="KJM109" s="12"/>
      <c r="KJN109" s="12"/>
      <c r="KJO109" s="12"/>
      <c r="KJP109" s="12"/>
      <c r="KJQ109" s="12"/>
      <c r="KJR109" s="12"/>
      <c r="KJS109" s="12"/>
      <c r="KJT109" s="12"/>
      <c r="KJU109" s="12"/>
      <c r="KJV109" s="12"/>
      <c r="KJW109" s="12"/>
      <c r="KJX109" s="12"/>
      <c r="KJY109" s="12"/>
      <c r="KJZ109" s="12"/>
      <c r="KKA109" s="12"/>
      <c r="KKB109" s="12"/>
      <c r="KKC109" s="12"/>
      <c r="KKD109" s="12"/>
      <c r="KKE109" s="12"/>
      <c r="KKF109" s="12"/>
      <c r="KKG109" s="12"/>
      <c r="KKH109" s="12"/>
      <c r="KKI109" s="12"/>
      <c r="KKJ109" s="12"/>
      <c r="KKK109" s="12"/>
      <c r="KKL109" s="12"/>
      <c r="KKM109" s="12"/>
      <c r="KKN109" s="12"/>
      <c r="KKO109" s="12"/>
      <c r="KKP109" s="12"/>
      <c r="KKQ109" s="12"/>
      <c r="KKR109" s="12"/>
      <c r="KKS109" s="12"/>
      <c r="KKT109" s="12"/>
      <c r="KKU109" s="12"/>
      <c r="KKV109" s="12"/>
      <c r="KKW109" s="12"/>
      <c r="KKX109" s="12"/>
      <c r="KKY109" s="12"/>
      <c r="KKZ109" s="12"/>
      <c r="KLA109" s="12"/>
      <c r="KLB109" s="12"/>
      <c r="KLC109" s="12"/>
      <c r="KLD109" s="12"/>
      <c r="KLE109" s="12"/>
      <c r="KLF109" s="12"/>
      <c r="KLG109" s="12"/>
      <c r="KLH109" s="12"/>
      <c r="KLI109" s="12"/>
      <c r="KLJ109" s="12"/>
      <c r="KLK109" s="12"/>
      <c r="KLL109" s="12"/>
      <c r="KLM109" s="12"/>
      <c r="KLN109" s="12"/>
      <c r="KLO109" s="12"/>
      <c r="KLP109" s="12"/>
      <c r="KLQ109" s="12"/>
      <c r="KLR109" s="12"/>
      <c r="KLS109" s="12"/>
      <c r="KLT109" s="12"/>
      <c r="KLU109" s="12"/>
      <c r="KLV109" s="12"/>
      <c r="KLW109" s="12"/>
      <c r="KLX109" s="12"/>
      <c r="KLY109" s="12"/>
      <c r="KLZ109" s="12"/>
      <c r="KMA109" s="12"/>
      <c r="KMB109" s="12"/>
      <c r="KMC109" s="12"/>
      <c r="KMD109" s="12"/>
      <c r="KME109" s="12"/>
      <c r="KMF109" s="12"/>
      <c r="KMG109" s="12"/>
      <c r="KMH109" s="12"/>
      <c r="KMI109" s="12"/>
      <c r="KMJ109" s="12"/>
      <c r="KMK109" s="12"/>
      <c r="KML109" s="12"/>
      <c r="KMM109" s="12"/>
      <c r="KMN109" s="12"/>
      <c r="KMO109" s="12"/>
      <c r="KMP109" s="12"/>
      <c r="KMQ109" s="12"/>
      <c r="KMR109" s="12"/>
      <c r="KMS109" s="12"/>
      <c r="KMT109" s="12"/>
      <c r="KMU109" s="12"/>
      <c r="KMV109" s="12"/>
      <c r="KMW109" s="12"/>
      <c r="KMX109" s="12"/>
      <c r="KMY109" s="12"/>
      <c r="KMZ109" s="12"/>
      <c r="KNA109" s="12"/>
      <c r="KNB109" s="12"/>
      <c r="KNC109" s="12"/>
      <c r="KND109" s="12"/>
      <c r="KNE109" s="12"/>
      <c r="KNF109" s="12"/>
      <c r="KNG109" s="12"/>
      <c r="KNH109" s="12"/>
      <c r="KNI109" s="12"/>
      <c r="KNJ109" s="12"/>
      <c r="KNK109" s="12"/>
      <c r="KNL109" s="12"/>
      <c r="KNM109" s="12"/>
      <c r="KNN109" s="12"/>
      <c r="KNO109" s="12"/>
      <c r="KNP109" s="12"/>
      <c r="KNQ109" s="12"/>
      <c r="KNR109" s="12"/>
      <c r="KNS109" s="12"/>
      <c r="KNT109" s="12"/>
      <c r="KNU109" s="12"/>
      <c r="KNV109" s="12"/>
      <c r="KNW109" s="12"/>
      <c r="KNX109" s="12"/>
      <c r="KNY109" s="12"/>
      <c r="KNZ109" s="12"/>
      <c r="KOA109" s="12"/>
      <c r="KOB109" s="12"/>
      <c r="KOC109" s="12"/>
      <c r="KOD109" s="12"/>
      <c r="KOE109" s="12"/>
      <c r="KOF109" s="12"/>
      <c r="KOG109" s="12"/>
      <c r="KOH109" s="12"/>
      <c r="KOI109" s="12"/>
      <c r="KOJ109" s="12"/>
      <c r="KOK109" s="12"/>
      <c r="KOL109" s="12"/>
      <c r="KOM109" s="12"/>
      <c r="KON109" s="12"/>
      <c r="KOO109" s="12"/>
      <c r="KOP109" s="12"/>
      <c r="KOQ109" s="12"/>
      <c r="KOR109" s="12"/>
      <c r="KOS109" s="12"/>
      <c r="KOT109" s="12"/>
      <c r="KOU109" s="12"/>
      <c r="KOV109" s="12"/>
      <c r="KOW109" s="12"/>
      <c r="KOX109" s="12"/>
      <c r="KOY109" s="12"/>
      <c r="KOZ109" s="12"/>
      <c r="KPA109" s="12"/>
      <c r="KPB109" s="12"/>
      <c r="KPC109" s="12"/>
      <c r="KPD109" s="12"/>
      <c r="KPE109" s="12"/>
      <c r="KPF109" s="12"/>
      <c r="KPG109" s="12"/>
      <c r="KPH109" s="12"/>
      <c r="KPI109" s="12"/>
      <c r="KPJ109" s="12"/>
      <c r="KPK109" s="12"/>
      <c r="KPL109" s="12"/>
      <c r="KPM109" s="12"/>
      <c r="KPN109" s="12"/>
      <c r="KPO109" s="12"/>
      <c r="KPP109" s="12"/>
      <c r="KPQ109" s="12"/>
      <c r="KPR109" s="12"/>
      <c r="KPS109" s="12"/>
      <c r="KPT109" s="12"/>
      <c r="KPU109" s="12"/>
      <c r="KPV109" s="12"/>
      <c r="KPW109" s="12"/>
      <c r="KPX109" s="12"/>
      <c r="KPY109" s="12"/>
      <c r="KPZ109" s="12"/>
      <c r="KQA109" s="12"/>
      <c r="KQB109" s="12"/>
      <c r="KQC109" s="12"/>
      <c r="KQD109" s="12"/>
      <c r="KQE109" s="12"/>
      <c r="KQF109" s="12"/>
      <c r="KQG109" s="12"/>
      <c r="KQH109" s="12"/>
      <c r="KQI109" s="12"/>
      <c r="KQJ109" s="12"/>
      <c r="KQK109" s="12"/>
      <c r="KQL109" s="12"/>
      <c r="KQM109" s="12"/>
      <c r="KQN109" s="12"/>
      <c r="KQO109" s="12"/>
      <c r="KQP109" s="12"/>
      <c r="KQQ109" s="12"/>
      <c r="KQR109" s="12"/>
      <c r="KQS109" s="12"/>
      <c r="KQT109" s="12"/>
      <c r="KQU109" s="12"/>
      <c r="KQV109" s="12"/>
      <c r="KQW109" s="12"/>
      <c r="KQX109" s="12"/>
      <c r="KQY109" s="12"/>
      <c r="KQZ109" s="12"/>
      <c r="KRA109" s="12"/>
      <c r="KRB109" s="12"/>
      <c r="KRC109" s="12"/>
      <c r="KRD109" s="12"/>
      <c r="KRE109" s="12"/>
      <c r="KRF109" s="12"/>
      <c r="KRG109" s="12"/>
      <c r="KRH109" s="12"/>
      <c r="KRI109" s="12"/>
      <c r="KRJ109" s="12"/>
      <c r="KRK109" s="12"/>
      <c r="KRL109" s="12"/>
      <c r="KRM109" s="12"/>
      <c r="KRN109" s="12"/>
      <c r="KRO109" s="12"/>
      <c r="KRP109" s="12"/>
      <c r="KRQ109" s="12"/>
      <c r="KRR109" s="12"/>
      <c r="KRS109" s="12"/>
      <c r="KRT109" s="12"/>
      <c r="KRU109" s="12"/>
      <c r="KRV109" s="12"/>
      <c r="KRW109" s="12"/>
      <c r="KRX109" s="12"/>
      <c r="KRY109" s="12"/>
      <c r="KRZ109" s="12"/>
      <c r="KSA109" s="12"/>
      <c r="KSB109" s="12"/>
      <c r="KSC109" s="12"/>
      <c r="KSD109" s="12"/>
      <c r="KSE109" s="12"/>
      <c r="KSF109" s="12"/>
      <c r="KSG109" s="12"/>
      <c r="KSH109" s="12"/>
      <c r="KSI109" s="12"/>
      <c r="KSJ109" s="12"/>
      <c r="KSK109" s="12"/>
      <c r="KSL109" s="12"/>
      <c r="KSM109" s="12"/>
      <c r="KSN109" s="12"/>
      <c r="KSO109" s="12"/>
      <c r="KSP109" s="12"/>
      <c r="KSQ109" s="12"/>
      <c r="KSR109" s="12"/>
      <c r="KSS109" s="12"/>
      <c r="KST109" s="12"/>
      <c r="KSU109" s="12"/>
      <c r="KSV109" s="12"/>
      <c r="KSW109" s="12"/>
      <c r="KSX109" s="12"/>
      <c r="KSY109" s="12"/>
      <c r="KSZ109" s="12"/>
      <c r="KTA109" s="12"/>
      <c r="KTB109" s="12"/>
      <c r="KTC109" s="12"/>
      <c r="KTD109" s="12"/>
      <c r="KTE109" s="12"/>
      <c r="KTF109" s="12"/>
      <c r="KTG109" s="12"/>
      <c r="KTH109" s="12"/>
      <c r="KTI109" s="12"/>
      <c r="KTJ109" s="12"/>
      <c r="KTK109" s="12"/>
      <c r="KTL109" s="12"/>
      <c r="KTM109" s="12"/>
      <c r="KTN109" s="12"/>
      <c r="KTO109" s="12"/>
      <c r="KTP109" s="12"/>
      <c r="KTQ109" s="12"/>
      <c r="KTR109" s="12"/>
      <c r="KTS109" s="12"/>
      <c r="KTT109" s="12"/>
      <c r="KTU109" s="12"/>
      <c r="KTV109" s="12"/>
      <c r="KTW109" s="12"/>
      <c r="KTX109" s="12"/>
      <c r="KTY109" s="12"/>
      <c r="KTZ109" s="12"/>
      <c r="KUA109" s="12"/>
      <c r="KUB109" s="12"/>
      <c r="KUC109" s="12"/>
      <c r="KUD109" s="12"/>
      <c r="KUE109" s="12"/>
      <c r="KUF109" s="12"/>
      <c r="KUG109" s="12"/>
      <c r="KUH109" s="12"/>
      <c r="KUI109" s="12"/>
      <c r="KUJ109" s="12"/>
      <c r="KUK109" s="12"/>
      <c r="KUL109" s="12"/>
      <c r="KUM109" s="12"/>
      <c r="KUN109" s="12"/>
      <c r="KUO109" s="12"/>
      <c r="KUP109" s="12"/>
      <c r="KUQ109" s="12"/>
      <c r="KUR109" s="12"/>
      <c r="KUS109" s="12"/>
      <c r="KUT109" s="12"/>
      <c r="KUU109" s="12"/>
      <c r="KUV109" s="12"/>
      <c r="KUW109" s="12"/>
      <c r="KUX109" s="12"/>
      <c r="KUY109" s="12"/>
      <c r="KUZ109" s="12"/>
      <c r="KVA109" s="12"/>
      <c r="KVB109" s="12"/>
      <c r="KVC109" s="12"/>
      <c r="KVD109" s="12"/>
      <c r="KVE109" s="12"/>
      <c r="KVF109" s="12"/>
      <c r="KVG109" s="12"/>
      <c r="KVH109" s="12"/>
      <c r="KVI109" s="12"/>
      <c r="KVJ109" s="12"/>
      <c r="KVK109" s="12"/>
      <c r="KVL109" s="12"/>
      <c r="KVM109" s="12"/>
      <c r="KVN109" s="12"/>
      <c r="KVO109" s="12"/>
      <c r="KVP109" s="12"/>
      <c r="KVQ109" s="12"/>
      <c r="KVR109" s="12"/>
      <c r="KVS109" s="12"/>
      <c r="KVT109" s="12"/>
      <c r="KVU109" s="12"/>
      <c r="KVV109" s="12"/>
      <c r="KVW109" s="12"/>
      <c r="KVX109" s="12"/>
      <c r="KVY109" s="12"/>
      <c r="KVZ109" s="12"/>
      <c r="KWA109" s="12"/>
      <c r="KWB109" s="12"/>
      <c r="KWC109" s="12"/>
      <c r="KWD109" s="12"/>
      <c r="KWE109" s="12"/>
      <c r="KWF109" s="12"/>
      <c r="KWG109" s="12"/>
      <c r="KWH109" s="12"/>
      <c r="KWI109" s="12"/>
      <c r="KWJ109" s="12"/>
      <c r="KWK109" s="12"/>
      <c r="KWL109" s="12"/>
      <c r="KWM109" s="12"/>
      <c r="KWN109" s="12"/>
      <c r="KWO109" s="12"/>
      <c r="KWP109" s="12"/>
      <c r="KWQ109" s="12"/>
      <c r="KWR109" s="12"/>
      <c r="KWS109" s="12"/>
      <c r="KWT109" s="12"/>
      <c r="KWU109" s="12"/>
      <c r="KWV109" s="12"/>
      <c r="KWW109" s="12"/>
      <c r="KWX109" s="12"/>
      <c r="KWY109" s="12"/>
      <c r="KWZ109" s="12"/>
      <c r="KXA109" s="12"/>
      <c r="KXB109" s="12"/>
      <c r="KXC109" s="12"/>
      <c r="KXD109" s="12"/>
      <c r="KXE109" s="12"/>
      <c r="KXF109" s="12"/>
      <c r="KXG109" s="12"/>
      <c r="KXH109" s="12"/>
      <c r="KXI109" s="12"/>
      <c r="KXJ109" s="12"/>
      <c r="KXK109" s="12"/>
      <c r="KXL109" s="12"/>
      <c r="KXM109" s="12"/>
      <c r="KXN109" s="12"/>
      <c r="KXO109" s="12"/>
      <c r="KXP109" s="12"/>
      <c r="KXQ109" s="12"/>
      <c r="KXR109" s="12"/>
      <c r="KXS109" s="12"/>
      <c r="KXT109" s="12"/>
      <c r="KXU109" s="12"/>
      <c r="KXV109" s="12"/>
      <c r="KXW109" s="12"/>
      <c r="KXX109" s="12"/>
      <c r="KXY109" s="12"/>
      <c r="KXZ109" s="12"/>
      <c r="KYA109" s="12"/>
      <c r="KYB109" s="12"/>
      <c r="KYC109" s="12"/>
      <c r="KYD109" s="12"/>
      <c r="KYE109" s="12"/>
      <c r="KYF109" s="12"/>
      <c r="KYG109" s="12"/>
      <c r="KYH109" s="12"/>
      <c r="KYI109" s="12"/>
      <c r="KYJ109" s="12"/>
      <c r="KYK109" s="12"/>
      <c r="KYL109" s="12"/>
      <c r="KYM109" s="12"/>
      <c r="KYN109" s="12"/>
      <c r="KYO109" s="12"/>
      <c r="KYP109" s="12"/>
      <c r="KYQ109" s="12"/>
      <c r="KYR109" s="12"/>
      <c r="KYS109" s="12"/>
      <c r="KYT109" s="12"/>
      <c r="KYU109" s="12"/>
      <c r="KYV109" s="12"/>
      <c r="KYW109" s="12"/>
      <c r="KYX109" s="12"/>
      <c r="KYY109" s="12"/>
      <c r="KYZ109" s="12"/>
      <c r="KZA109" s="12"/>
      <c r="KZB109" s="12"/>
      <c r="KZC109" s="12"/>
      <c r="KZD109" s="12"/>
      <c r="KZE109" s="12"/>
      <c r="KZF109" s="12"/>
      <c r="KZG109" s="12"/>
      <c r="KZH109" s="12"/>
      <c r="KZI109" s="12"/>
      <c r="KZJ109" s="12"/>
      <c r="KZK109" s="12"/>
      <c r="KZL109" s="12"/>
      <c r="KZM109" s="12"/>
      <c r="KZN109" s="12"/>
      <c r="KZO109" s="12"/>
      <c r="KZP109" s="12"/>
      <c r="KZQ109" s="12"/>
      <c r="KZR109" s="12"/>
      <c r="KZS109" s="12"/>
      <c r="KZT109" s="12"/>
      <c r="KZU109" s="12"/>
      <c r="KZV109" s="12"/>
      <c r="KZW109" s="12"/>
      <c r="KZX109" s="12"/>
      <c r="KZY109" s="12"/>
      <c r="KZZ109" s="12"/>
      <c r="LAA109" s="12"/>
      <c r="LAB109" s="12"/>
      <c r="LAC109" s="12"/>
      <c r="LAD109" s="12"/>
      <c r="LAE109" s="12"/>
      <c r="LAF109" s="12"/>
      <c r="LAG109" s="12"/>
      <c r="LAH109" s="12"/>
      <c r="LAI109" s="12"/>
      <c r="LAJ109" s="12"/>
      <c r="LAK109" s="12"/>
      <c r="LAL109" s="12"/>
      <c r="LAM109" s="12"/>
      <c r="LAN109" s="12"/>
      <c r="LAO109" s="12"/>
      <c r="LAP109" s="12"/>
      <c r="LAQ109" s="12"/>
      <c r="LAR109" s="12"/>
      <c r="LAS109" s="12"/>
      <c r="LAT109" s="12"/>
      <c r="LAU109" s="12"/>
      <c r="LAV109" s="12"/>
      <c r="LAW109" s="12"/>
      <c r="LAX109" s="12"/>
      <c r="LAY109" s="12"/>
      <c r="LAZ109" s="12"/>
      <c r="LBA109" s="12"/>
      <c r="LBB109" s="12"/>
      <c r="LBC109" s="12"/>
      <c r="LBD109" s="12"/>
      <c r="LBE109" s="12"/>
      <c r="LBF109" s="12"/>
      <c r="LBG109" s="12"/>
      <c r="LBH109" s="12"/>
      <c r="LBI109" s="12"/>
      <c r="LBJ109" s="12"/>
      <c r="LBK109" s="12"/>
      <c r="LBL109" s="12"/>
      <c r="LBM109" s="12"/>
      <c r="LBN109" s="12"/>
      <c r="LBO109" s="12"/>
      <c r="LBP109" s="12"/>
      <c r="LBQ109" s="12"/>
      <c r="LBR109" s="12"/>
      <c r="LBS109" s="12"/>
      <c r="LBT109" s="12"/>
      <c r="LBU109" s="12"/>
      <c r="LBV109" s="12"/>
      <c r="LBW109" s="12"/>
      <c r="LBX109" s="12"/>
      <c r="LBY109" s="12"/>
      <c r="LBZ109" s="12"/>
      <c r="LCA109" s="12"/>
      <c r="LCB109" s="12"/>
      <c r="LCC109" s="12"/>
      <c r="LCD109" s="12"/>
      <c r="LCE109" s="12"/>
      <c r="LCF109" s="12"/>
      <c r="LCG109" s="12"/>
      <c r="LCH109" s="12"/>
      <c r="LCI109" s="12"/>
      <c r="LCJ109" s="12"/>
      <c r="LCK109" s="12"/>
      <c r="LCL109" s="12"/>
      <c r="LCM109" s="12"/>
      <c r="LCN109" s="12"/>
      <c r="LCO109" s="12"/>
      <c r="LCP109" s="12"/>
      <c r="LCQ109" s="12"/>
      <c r="LCR109" s="12"/>
      <c r="LCS109" s="12"/>
      <c r="LCT109" s="12"/>
      <c r="LCU109" s="12"/>
      <c r="LCV109" s="12"/>
      <c r="LCW109" s="12"/>
      <c r="LCX109" s="12"/>
      <c r="LCY109" s="12"/>
      <c r="LCZ109" s="12"/>
      <c r="LDA109" s="12"/>
      <c r="LDB109" s="12"/>
      <c r="LDC109" s="12"/>
      <c r="LDD109" s="12"/>
      <c r="LDE109" s="12"/>
      <c r="LDF109" s="12"/>
      <c r="LDG109" s="12"/>
      <c r="LDH109" s="12"/>
      <c r="LDI109" s="12"/>
      <c r="LDJ109" s="12"/>
      <c r="LDK109" s="12"/>
      <c r="LDL109" s="12"/>
      <c r="LDM109" s="12"/>
      <c r="LDN109" s="12"/>
      <c r="LDO109" s="12"/>
      <c r="LDP109" s="12"/>
      <c r="LDQ109" s="12"/>
      <c r="LDR109" s="12"/>
      <c r="LDS109" s="12"/>
      <c r="LDT109" s="12"/>
      <c r="LDU109" s="12"/>
      <c r="LDV109" s="12"/>
      <c r="LDW109" s="12"/>
      <c r="LDX109" s="12"/>
      <c r="LDY109" s="12"/>
      <c r="LDZ109" s="12"/>
      <c r="LEA109" s="12"/>
      <c r="LEB109" s="12"/>
      <c r="LEC109" s="12"/>
      <c r="LED109" s="12"/>
      <c r="LEE109" s="12"/>
      <c r="LEF109" s="12"/>
      <c r="LEG109" s="12"/>
      <c r="LEH109" s="12"/>
      <c r="LEI109" s="12"/>
      <c r="LEJ109" s="12"/>
      <c r="LEK109" s="12"/>
      <c r="LEL109" s="12"/>
      <c r="LEM109" s="12"/>
      <c r="LEN109" s="12"/>
      <c r="LEO109" s="12"/>
      <c r="LEP109" s="12"/>
      <c r="LEQ109" s="12"/>
      <c r="LER109" s="12"/>
      <c r="LES109" s="12"/>
      <c r="LET109" s="12"/>
      <c r="LEU109" s="12"/>
      <c r="LEV109" s="12"/>
      <c r="LEW109" s="12"/>
      <c r="LEX109" s="12"/>
      <c r="LEY109" s="12"/>
      <c r="LEZ109" s="12"/>
      <c r="LFA109" s="12"/>
      <c r="LFB109" s="12"/>
      <c r="LFC109" s="12"/>
      <c r="LFD109" s="12"/>
      <c r="LFE109" s="12"/>
      <c r="LFF109" s="12"/>
      <c r="LFG109" s="12"/>
      <c r="LFH109" s="12"/>
      <c r="LFI109" s="12"/>
      <c r="LFJ109" s="12"/>
      <c r="LFK109" s="12"/>
      <c r="LFL109" s="12"/>
      <c r="LFM109" s="12"/>
      <c r="LFN109" s="12"/>
      <c r="LFO109" s="12"/>
      <c r="LFP109" s="12"/>
      <c r="LFQ109" s="12"/>
      <c r="LFR109" s="12"/>
      <c r="LFS109" s="12"/>
      <c r="LFT109" s="12"/>
      <c r="LFU109" s="12"/>
      <c r="LFV109" s="12"/>
      <c r="LFW109" s="12"/>
      <c r="LFX109" s="12"/>
      <c r="LFY109" s="12"/>
      <c r="LFZ109" s="12"/>
      <c r="LGA109" s="12"/>
      <c r="LGB109" s="12"/>
      <c r="LGC109" s="12"/>
      <c r="LGD109" s="12"/>
      <c r="LGE109" s="12"/>
      <c r="LGF109" s="12"/>
      <c r="LGG109" s="12"/>
      <c r="LGH109" s="12"/>
      <c r="LGI109" s="12"/>
      <c r="LGJ109" s="12"/>
      <c r="LGK109" s="12"/>
      <c r="LGL109" s="12"/>
      <c r="LGM109" s="12"/>
      <c r="LGN109" s="12"/>
      <c r="LGO109" s="12"/>
      <c r="LGP109" s="12"/>
      <c r="LGQ109" s="12"/>
      <c r="LGR109" s="12"/>
      <c r="LGS109" s="12"/>
      <c r="LGT109" s="12"/>
      <c r="LGU109" s="12"/>
      <c r="LGV109" s="12"/>
      <c r="LGW109" s="12"/>
      <c r="LGX109" s="12"/>
      <c r="LGY109" s="12"/>
      <c r="LGZ109" s="12"/>
      <c r="LHA109" s="12"/>
      <c r="LHB109" s="12"/>
      <c r="LHC109" s="12"/>
      <c r="LHD109" s="12"/>
      <c r="LHE109" s="12"/>
      <c r="LHF109" s="12"/>
      <c r="LHG109" s="12"/>
      <c r="LHH109" s="12"/>
      <c r="LHI109" s="12"/>
      <c r="LHJ109" s="12"/>
      <c r="LHK109" s="12"/>
      <c r="LHL109" s="12"/>
      <c r="LHM109" s="12"/>
      <c r="LHN109" s="12"/>
      <c r="LHO109" s="12"/>
      <c r="LHP109" s="12"/>
      <c r="LHQ109" s="12"/>
      <c r="LHR109" s="12"/>
      <c r="LHS109" s="12"/>
      <c r="LHT109" s="12"/>
      <c r="LHU109" s="12"/>
      <c r="LHV109" s="12"/>
      <c r="LHW109" s="12"/>
      <c r="LHX109" s="12"/>
      <c r="LHY109" s="12"/>
      <c r="LHZ109" s="12"/>
      <c r="LIA109" s="12"/>
      <c r="LIB109" s="12"/>
      <c r="LIC109" s="12"/>
      <c r="LID109" s="12"/>
      <c r="LIE109" s="12"/>
      <c r="LIF109" s="12"/>
      <c r="LIG109" s="12"/>
      <c r="LIH109" s="12"/>
      <c r="LII109" s="12"/>
      <c r="LIJ109" s="12"/>
      <c r="LIK109" s="12"/>
      <c r="LIL109" s="12"/>
      <c r="LIM109" s="12"/>
      <c r="LIN109" s="12"/>
      <c r="LIO109" s="12"/>
      <c r="LIP109" s="12"/>
      <c r="LIQ109" s="12"/>
      <c r="LIR109" s="12"/>
      <c r="LIS109" s="12"/>
      <c r="LIT109" s="12"/>
      <c r="LIU109" s="12"/>
      <c r="LIV109" s="12"/>
      <c r="LIW109" s="12"/>
      <c r="LIX109" s="12"/>
      <c r="LIY109" s="12"/>
      <c r="LIZ109" s="12"/>
      <c r="LJA109" s="12"/>
      <c r="LJB109" s="12"/>
      <c r="LJC109" s="12"/>
      <c r="LJD109" s="12"/>
      <c r="LJE109" s="12"/>
      <c r="LJF109" s="12"/>
      <c r="LJG109" s="12"/>
      <c r="LJH109" s="12"/>
      <c r="LJI109" s="12"/>
      <c r="LJJ109" s="12"/>
      <c r="LJK109" s="12"/>
      <c r="LJL109" s="12"/>
      <c r="LJM109" s="12"/>
      <c r="LJN109" s="12"/>
      <c r="LJO109" s="12"/>
      <c r="LJP109" s="12"/>
      <c r="LJQ109" s="12"/>
      <c r="LJR109" s="12"/>
      <c r="LJS109" s="12"/>
      <c r="LJT109" s="12"/>
      <c r="LJU109" s="12"/>
      <c r="LJV109" s="12"/>
      <c r="LJW109" s="12"/>
      <c r="LJX109" s="12"/>
      <c r="LJY109" s="12"/>
      <c r="LJZ109" s="12"/>
      <c r="LKA109" s="12"/>
      <c r="LKB109" s="12"/>
      <c r="LKC109" s="12"/>
      <c r="LKD109" s="12"/>
      <c r="LKE109" s="12"/>
      <c r="LKF109" s="12"/>
      <c r="LKG109" s="12"/>
      <c r="LKH109" s="12"/>
      <c r="LKI109" s="12"/>
      <c r="LKJ109" s="12"/>
      <c r="LKK109" s="12"/>
      <c r="LKL109" s="12"/>
      <c r="LKM109" s="12"/>
      <c r="LKN109" s="12"/>
      <c r="LKO109" s="12"/>
      <c r="LKP109" s="12"/>
      <c r="LKQ109" s="12"/>
      <c r="LKR109" s="12"/>
      <c r="LKS109" s="12"/>
      <c r="LKT109" s="12"/>
      <c r="LKU109" s="12"/>
      <c r="LKV109" s="12"/>
      <c r="LKW109" s="12"/>
      <c r="LKX109" s="12"/>
      <c r="LKY109" s="12"/>
      <c r="LKZ109" s="12"/>
      <c r="LLA109" s="12"/>
      <c r="LLB109" s="12"/>
      <c r="LLC109" s="12"/>
      <c r="LLD109" s="12"/>
      <c r="LLE109" s="12"/>
      <c r="LLF109" s="12"/>
      <c r="LLG109" s="12"/>
      <c r="LLH109" s="12"/>
      <c r="LLI109" s="12"/>
      <c r="LLJ109" s="12"/>
      <c r="LLK109" s="12"/>
      <c r="LLL109" s="12"/>
      <c r="LLM109" s="12"/>
      <c r="LLN109" s="12"/>
      <c r="LLO109" s="12"/>
      <c r="LLP109" s="12"/>
      <c r="LLQ109" s="12"/>
      <c r="LLR109" s="12"/>
      <c r="LLS109" s="12"/>
      <c r="LLT109" s="12"/>
      <c r="LLU109" s="12"/>
      <c r="LLV109" s="12"/>
      <c r="LLW109" s="12"/>
      <c r="LLX109" s="12"/>
      <c r="LLY109" s="12"/>
      <c r="LLZ109" s="12"/>
      <c r="LMA109" s="12"/>
      <c r="LMB109" s="12"/>
      <c r="LMC109" s="12"/>
      <c r="LMD109" s="12"/>
      <c r="LME109" s="12"/>
      <c r="LMF109" s="12"/>
      <c r="LMG109" s="12"/>
      <c r="LMH109" s="12"/>
      <c r="LMI109" s="12"/>
      <c r="LMJ109" s="12"/>
      <c r="LMK109" s="12"/>
      <c r="LML109" s="12"/>
      <c r="LMM109" s="12"/>
      <c r="LMN109" s="12"/>
      <c r="LMO109" s="12"/>
      <c r="LMP109" s="12"/>
      <c r="LMQ109" s="12"/>
      <c r="LMR109" s="12"/>
      <c r="LMS109" s="12"/>
      <c r="LMT109" s="12"/>
      <c r="LMU109" s="12"/>
      <c r="LMV109" s="12"/>
      <c r="LMW109" s="12"/>
      <c r="LMX109" s="12"/>
      <c r="LMY109" s="12"/>
      <c r="LMZ109" s="12"/>
      <c r="LNA109" s="12"/>
      <c r="LNB109" s="12"/>
      <c r="LNC109" s="12"/>
      <c r="LND109" s="12"/>
      <c r="LNE109" s="12"/>
      <c r="LNF109" s="12"/>
      <c r="LNG109" s="12"/>
      <c r="LNH109" s="12"/>
      <c r="LNI109" s="12"/>
      <c r="LNJ109" s="12"/>
      <c r="LNK109" s="12"/>
      <c r="LNL109" s="12"/>
      <c r="LNM109" s="12"/>
      <c r="LNN109" s="12"/>
      <c r="LNO109" s="12"/>
      <c r="LNP109" s="12"/>
      <c r="LNQ109" s="12"/>
      <c r="LNR109" s="12"/>
      <c r="LNS109" s="12"/>
      <c r="LNT109" s="12"/>
      <c r="LNU109" s="12"/>
      <c r="LNV109" s="12"/>
      <c r="LNW109" s="12"/>
      <c r="LNX109" s="12"/>
      <c r="LNY109" s="12"/>
      <c r="LNZ109" s="12"/>
      <c r="LOA109" s="12"/>
      <c r="LOB109" s="12"/>
      <c r="LOC109" s="12"/>
      <c r="LOD109" s="12"/>
      <c r="LOE109" s="12"/>
      <c r="LOF109" s="12"/>
      <c r="LOG109" s="12"/>
      <c r="LOH109" s="12"/>
      <c r="LOI109" s="12"/>
      <c r="LOJ109" s="12"/>
      <c r="LOK109" s="12"/>
      <c r="LOL109" s="12"/>
      <c r="LOM109" s="12"/>
      <c r="LON109" s="12"/>
      <c r="LOO109" s="12"/>
      <c r="LOP109" s="12"/>
      <c r="LOQ109" s="12"/>
      <c r="LOR109" s="12"/>
      <c r="LOS109" s="12"/>
      <c r="LOT109" s="12"/>
      <c r="LOU109" s="12"/>
      <c r="LOV109" s="12"/>
      <c r="LOW109" s="12"/>
      <c r="LOX109" s="12"/>
      <c r="LOY109" s="12"/>
      <c r="LOZ109" s="12"/>
      <c r="LPA109" s="12"/>
      <c r="LPB109" s="12"/>
      <c r="LPC109" s="12"/>
      <c r="LPD109" s="12"/>
      <c r="LPE109" s="12"/>
      <c r="LPF109" s="12"/>
      <c r="LPG109" s="12"/>
      <c r="LPH109" s="12"/>
      <c r="LPI109" s="12"/>
      <c r="LPJ109" s="12"/>
      <c r="LPK109" s="12"/>
      <c r="LPL109" s="12"/>
      <c r="LPM109" s="12"/>
      <c r="LPN109" s="12"/>
      <c r="LPO109" s="12"/>
      <c r="LPP109" s="12"/>
      <c r="LPQ109" s="12"/>
      <c r="LPR109" s="12"/>
      <c r="LPS109" s="12"/>
      <c r="LPT109" s="12"/>
      <c r="LPU109" s="12"/>
      <c r="LPV109" s="12"/>
      <c r="LPW109" s="12"/>
      <c r="LPX109" s="12"/>
      <c r="LPY109" s="12"/>
      <c r="LPZ109" s="12"/>
      <c r="LQA109" s="12"/>
      <c r="LQB109" s="12"/>
      <c r="LQC109" s="12"/>
      <c r="LQD109" s="12"/>
      <c r="LQE109" s="12"/>
      <c r="LQF109" s="12"/>
      <c r="LQG109" s="12"/>
      <c r="LQH109" s="12"/>
      <c r="LQI109" s="12"/>
      <c r="LQJ109" s="12"/>
      <c r="LQK109" s="12"/>
      <c r="LQL109" s="12"/>
      <c r="LQM109" s="12"/>
      <c r="LQN109" s="12"/>
      <c r="LQO109" s="12"/>
      <c r="LQP109" s="12"/>
      <c r="LQQ109" s="12"/>
      <c r="LQR109" s="12"/>
      <c r="LQS109" s="12"/>
      <c r="LQT109" s="12"/>
      <c r="LQU109" s="12"/>
      <c r="LQV109" s="12"/>
      <c r="LQW109" s="12"/>
      <c r="LQX109" s="12"/>
      <c r="LQY109" s="12"/>
      <c r="LQZ109" s="12"/>
      <c r="LRA109" s="12"/>
      <c r="LRB109" s="12"/>
      <c r="LRC109" s="12"/>
      <c r="LRD109" s="12"/>
      <c r="LRE109" s="12"/>
      <c r="LRF109" s="12"/>
      <c r="LRG109" s="12"/>
      <c r="LRH109" s="12"/>
      <c r="LRI109" s="12"/>
      <c r="LRJ109" s="12"/>
      <c r="LRK109" s="12"/>
      <c r="LRL109" s="12"/>
      <c r="LRM109" s="12"/>
      <c r="LRN109" s="12"/>
      <c r="LRO109" s="12"/>
      <c r="LRP109" s="12"/>
      <c r="LRQ109" s="12"/>
      <c r="LRR109" s="12"/>
      <c r="LRS109" s="12"/>
      <c r="LRT109" s="12"/>
      <c r="LRU109" s="12"/>
      <c r="LRV109" s="12"/>
      <c r="LRW109" s="12"/>
      <c r="LRX109" s="12"/>
      <c r="LRY109" s="12"/>
      <c r="LRZ109" s="12"/>
      <c r="LSA109" s="12"/>
      <c r="LSB109" s="12"/>
      <c r="LSC109" s="12"/>
      <c r="LSD109" s="12"/>
      <c r="LSE109" s="12"/>
      <c r="LSF109" s="12"/>
      <c r="LSG109" s="12"/>
      <c r="LSH109" s="12"/>
      <c r="LSI109" s="12"/>
      <c r="LSJ109" s="12"/>
      <c r="LSK109" s="12"/>
      <c r="LSL109" s="12"/>
      <c r="LSM109" s="12"/>
      <c r="LSN109" s="12"/>
      <c r="LSO109" s="12"/>
      <c r="LSP109" s="12"/>
      <c r="LSQ109" s="12"/>
      <c r="LSR109" s="12"/>
      <c r="LSS109" s="12"/>
      <c r="LST109" s="12"/>
      <c r="LSU109" s="12"/>
      <c r="LSV109" s="12"/>
      <c r="LSW109" s="12"/>
      <c r="LSX109" s="12"/>
      <c r="LSY109" s="12"/>
      <c r="LSZ109" s="12"/>
      <c r="LTA109" s="12"/>
      <c r="LTB109" s="12"/>
      <c r="LTC109" s="12"/>
      <c r="LTD109" s="12"/>
      <c r="LTE109" s="12"/>
      <c r="LTF109" s="12"/>
      <c r="LTG109" s="12"/>
      <c r="LTH109" s="12"/>
      <c r="LTI109" s="12"/>
      <c r="LTJ109" s="12"/>
      <c r="LTK109" s="12"/>
      <c r="LTL109" s="12"/>
      <c r="LTM109" s="12"/>
      <c r="LTN109" s="12"/>
      <c r="LTO109" s="12"/>
      <c r="LTP109" s="12"/>
      <c r="LTQ109" s="12"/>
      <c r="LTR109" s="12"/>
      <c r="LTS109" s="12"/>
      <c r="LTT109" s="12"/>
      <c r="LTU109" s="12"/>
      <c r="LTV109" s="12"/>
      <c r="LTW109" s="12"/>
      <c r="LTX109" s="12"/>
      <c r="LTY109" s="12"/>
      <c r="LTZ109" s="12"/>
      <c r="LUA109" s="12"/>
      <c r="LUB109" s="12"/>
      <c r="LUC109" s="12"/>
      <c r="LUD109" s="12"/>
      <c r="LUE109" s="12"/>
      <c r="LUF109" s="12"/>
      <c r="LUG109" s="12"/>
      <c r="LUH109" s="12"/>
      <c r="LUI109" s="12"/>
      <c r="LUJ109" s="12"/>
      <c r="LUK109" s="12"/>
      <c r="LUL109" s="12"/>
      <c r="LUM109" s="12"/>
      <c r="LUN109" s="12"/>
      <c r="LUO109" s="12"/>
      <c r="LUP109" s="12"/>
      <c r="LUQ109" s="12"/>
      <c r="LUR109" s="12"/>
      <c r="LUS109" s="12"/>
      <c r="LUT109" s="12"/>
      <c r="LUU109" s="12"/>
      <c r="LUV109" s="12"/>
      <c r="LUW109" s="12"/>
      <c r="LUX109" s="12"/>
      <c r="LUY109" s="12"/>
      <c r="LUZ109" s="12"/>
      <c r="LVA109" s="12"/>
      <c r="LVB109" s="12"/>
      <c r="LVC109" s="12"/>
      <c r="LVD109" s="12"/>
      <c r="LVE109" s="12"/>
      <c r="LVF109" s="12"/>
      <c r="LVG109" s="12"/>
      <c r="LVH109" s="12"/>
      <c r="LVI109" s="12"/>
      <c r="LVJ109" s="12"/>
      <c r="LVK109" s="12"/>
      <c r="LVL109" s="12"/>
      <c r="LVM109" s="12"/>
      <c r="LVN109" s="12"/>
      <c r="LVO109" s="12"/>
      <c r="LVP109" s="12"/>
      <c r="LVQ109" s="12"/>
      <c r="LVR109" s="12"/>
      <c r="LVS109" s="12"/>
      <c r="LVT109" s="12"/>
      <c r="LVU109" s="12"/>
      <c r="LVV109" s="12"/>
      <c r="LVW109" s="12"/>
      <c r="LVX109" s="12"/>
      <c r="LVY109" s="12"/>
      <c r="LVZ109" s="12"/>
      <c r="LWA109" s="12"/>
      <c r="LWB109" s="12"/>
      <c r="LWC109" s="12"/>
      <c r="LWD109" s="12"/>
      <c r="LWE109" s="12"/>
      <c r="LWF109" s="12"/>
      <c r="LWG109" s="12"/>
      <c r="LWH109" s="12"/>
      <c r="LWI109" s="12"/>
      <c r="LWJ109" s="12"/>
      <c r="LWK109" s="12"/>
      <c r="LWL109" s="12"/>
      <c r="LWM109" s="12"/>
      <c r="LWN109" s="12"/>
      <c r="LWO109" s="12"/>
      <c r="LWP109" s="12"/>
      <c r="LWQ109" s="12"/>
      <c r="LWR109" s="12"/>
      <c r="LWS109" s="12"/>
      <c r="LWT109" s="12"/>
      <c r="LWU109" s="12"/>
      <c r="LWV109" s="12"/>
      <c r="LWW109" s="12"/>
      <c r="LWX109" s="12"/>
      <c r="LWY109" s="12"/>
      <c r="LWZ109" s="12"/>
      <c r="LXA109" s="12"/>
      <c r="LXB109" s="12"/>
      <c r="LXC109" s="12"/>
      <c r="LXD109" s="12"/>
      <c r="LXE109" s="12"/>
      <c r="LXF109" s="12"/>
      <c r="LXG109" s="12"/>
      <c r="LXH109" s="12"/>
      <c r="LXI109" s="12"/>
      <c r="LXJ109" s="12"/>
      <c r="LXK109" s="12"/>
      <c r="LXL109" s="12"/>
      <c r="LXM109" s="12"/>
      <c r="LXN109" s="12"/>
      <c r="LXO109" s="12"/>
      <c r="LXP109" s="12"/>
      <c r="LXQ109" s="12"/>
      <c r="LXR109" s="12"/>
      <c r="LXS109" s="12"/>
      <c r="LXT109" s="12"/>
      <c r="LXU109" s="12"/>
      <c r="LXV109" s="12"/>
      <c r="LXW109" s="12"/>
      <c r="LXX109" s="12"/>
      <c r="LXY109" s="12"/>
      <c r="LXZ109" s="12"/>
      <c r="LYA109" s="12"/>
      <c r="LYB109" s="12"/>
      <c r="LYC109" s="12"/>
      <c r="LYD109" s="12"/>
      <c r="LYE109" s="12"/>
      <c r="LYF109" s="12"/>
      <c r="LYG109" s="12"/>
      <c r="LYH109" s="12"/>
      <c r="LYI109" s="12"/>
      <c r="LYJ109" s="12"/>
      <c r="LYK109" s="12"/>
      <c r="LYL109" s="12"/>
      <c r="LYM109" s="12"/>
      <c r="LYN109" s="12"/>
      <c r="LYO109" s="12"/>
      <c r="LYP109" s="12"/>
      <c r="LYQ109" s="12"/>
      <c r="LYR109" s="12"/>
      <c r="LYS109" s="12"/>
      <c r="LYT109" s="12"/>
      <c r="LYU109" s="12"/>
      <c r="LYV109" s="12"/>
      <c r="LYW109" s="12"/>
      <c r="LYX109" s="12"/>
      <c r="LYY109" s="12"/>
      <c r="LYZ109" s="12"/>
      <c r="LZA109" s="12"/>
      <c r="LZB109" s="12"/>
      <c r="LZC109" s="12"/>
      <c r="LZD109" s="12"/>
      <c r="LZE109" s="12"/>
      <c r="LZF109" s="12"/>
      <c r="LZG109" s="12"/>
      <c r="LZH109" s="12"/>
      <c r="LZI109" s="12"/>
      <c r="LZJ109" s="12"/>
      <c r="LZK109" s="12"/>
      <c r="LZL109" s="12"/>
      <c r="LZM109" s="12"/>
      <c r="LZN109" s="12"/>
      <c r="LZO109" s="12"/>
      <c r="LZP109" s="12"/>
      <c r="LZQ109" s="12"/>
      <c r="LZR109" s="12"/>
      <c r="LZS109" s="12"/>
      <c r="LZT109" s="12"/>
      <c r="LZU109" s="12"/>
      <c r="LZV109" s="12"/>
      <c r="LZW109" s="12"/>
      <c r="LZX109" s="12"/>
      <c r="LZY109" s="12"/>
      <c r="LZZ109" s="12"/>
      <c r="MAA109" s="12"/>
      <c r="MAB109" s="12"/>
      <c r="MAC109" s="12"/>
      <c r="MAD109" s="12"/>
      <c r="MAE109" s="12"/>
      <c r="MAF109" s="12"/>
      <c r="MAG109" s="12"/>
      <c r="MAH109" s="12"/>
      <c r="MAI109" s="12"/>
      <c r="MAJ109" s="12"/>
      <c r="MAK109" s="12"/>
      <c r="MAL109" s="12"/>
      <c r="MAM109" s="12"/>
      <c r="MAN109" s="12"/>
      <c r="MAO109" s="12"/>
      <c r="MAP109" s="12"/>
      <c r="MAQ109" s="12"/>
      <c r="MAR109" s="12"/>
      <c r="MAS109" s="12"/>
      <c r="MAT109" s="12"/>
      <c r="MAU109" s="12"/>
      <c r="MAV109" s="12"/>
      <c r="MAW109" s="12"/>
      <c r="MAX109" s="12"/>
      <c r="MAY109" s="12"/>
      <c r="MAZ109" s="12"/>
      <c r="MBA109" s="12"/>
      <c r="MBB109" s="12"/>
      <c r="MBC109" s="12"/>
      <c r="MBD109" s="12"/>
      <c r="MBE109" s="12"/>
      <c r="MBF109" s="12"/>
      <c r="MBG109" s="12"/>
      <c r="MBH109" s="12"/>
      <c r="MBI109" s="12"/>
      <c r="MBJ109" s="12"/>
      <c r="MBK109" s="12"/>
      <c r="MBL109" s="12"/>
      <c r="MBM109" s="12"/>
      <c r="MBN109" s="12"/>
      <c r="MBO109" s="12"/>
      <c r="MBP109" s="12"/>
      <c r="MBQ109" s="12"/>
      <c r="MBR109" s="12"/>
      <c r="MBS109" s="12"/>
      <c r="MBT109" s="12"/>
      <c r="MBU109" s="12"/>
      <c r="MBV109" s="12"/>
      <c r="MBW109" s="12"/>
      <c r="MBX109" s="12"/>
      <c r="MBY109" s="12"/>
      <c r="MBZ109" s="12"/>
      <c r="MCA109" s="12"/>
      <c r="MCB109" s="12"/>
      <c r="MCC109" s="12"/>
      <c r="MCD109" s="12"/>
      <c r="MCE109" s="12"/>
      <c r="MCF109" s="12"/>
      <c r="MCG109" s="12"/>
      <c r="MCH109" s="12"/>
      <c r="MCI109" s="12"/>
      <c r="MCJ109" s="12"/>
      <c r="MCK109" s="12"/>
      <c r="MCL109" s="12"/>
      <c r="MCM109" s="12"/>
      <c r="MCN109" s="12"/>
      <c r="MCO109" s="12"/>
      <c r="MCP109" s="12"/>
      <c r="MCQ109" s="12"/>
      <c r="MCR109" s="12"/>
      <c r="MCS109" s="12"/>
      <c r="MCT109" s="12"/>
      <c r="MCU109" s="12"/>
      <c r="MCV109" s="12"/>
      <c r="MCW109" s="12"/>
      <c r="MCX109" s="12"/>
      <c r="MCY109" s="12"/>
      <c r="MCZ109" s="12"/>
      <c r="MDA109" s="12"/>
      <c r="MDB109" s="12"/>
      <c r="MDC109" s="12"/>
      <c r="MDD109" s="12"/>
      <c r="MDE109" s="12"/>
      <c r="MDF109" s="12"/>
      <c r="MDG109" s="12"/>
      <c r="MDH109" s="12"/>
      <c r="MDI109" s="12"/>
      <c r="MDJ109" s="12"/>
      <c r="MDK109" s="12"/>
      <c r="MDL109" s="12"/>
      <c r="MDM109" s="12"/>
      <c r="MDN109" s="12"/>
      <c r="MDO109" s="12"/>
      <c r="MDP109" s="12"/>
      <c r="MDQ109" s="12"/>
      <c r="MDR109" s="12"/>
      <c r="MDS109" s="12"/>
      <c r="MDT109" s="12"/>
      <c r="MDU109" s="12"/>
      <c r="MDV109" s="12"/>
      <c r="MDW109" s="12"/>
      <c r="MDX109" s="12"/>
      <c r="MDY109" s="12"/>
      <c r="MDZ109" s="12"/>
      <c r="MEA109" s="12"/>
      <c r="MEB109" s="12"/>
      <c r="MEC109" s="12"/>
      <c r="MED109" s="12"/>
      <c r="MEE109" s="12"/>
      <c r="MEF109" s="12"/>
      <c r="MEG109" s="12"/>
      <c r="MEH109" s="12"/>
      <c r="MEI109" s="12"/>
      <c r="MEJ109" s="12"/>
      <c r="MEK109" s="12"/>
      <c r="MEL109" s="12"/>
      <c r="MEM109" s="12"/>
      <c r="MEN109" s="12"/>
      <c r="MEO109" s="12"/>
      <c r="MEP109" s="12"/>
      <c r="MEQ109" s="12"/>
      <c r="MER109" s="12"/>
      <c r="MES109" s="12"/>
      <c r="MET109" s="12"/>
      <c r="MEU109" s="12"/>
      <c r="MEV109" s="12"/>
      <c r="MEW109" s="12"/>
      <c r="MEX109" s="12"/>
      <c r="MEY109" s="12"/>
      <c r="MEZ109" s="12"/>
      <c r="MFA109" s="12"/>
      <c r="MFB109" s="12"/>
      <c r="MFC109" s="12"/>
      <c r="MFD109" s="12"/>
      <c r="MFE109" s="12"/>
      <c r="MFF109" s="12"/>
      <c r="MFG109" s="12"/>
      <c r="MFH109" s="12"/>
      <c r="MFI109" s="12"/>
      <c r="MFJ109" s="12"/>
      <c r="MFK109" s="12"/>
      <c r="MFL109" s="12"/>
      <c r="MFM109" s="12"/>
      <c r="MFN109" s="12"/>
      <c r="MFO109" s="12"/>
      <c r="MFP109" s="12"/>
      <c r="MFQ109" s="12"/>
      <c r="MFR109" s="12"/>
      <c r="MFS109" s="12"/>
      <c r="MFT109" s="12"/>
      <c r="MFU109" s="12"/>
      <c r="MFV109" s="12"/>
      <c r="MFW109" s="12"/>
      <c r="MFX109" s="12"/>
      <c r="MFY109" s="12"/>
      <c r="MFZ109" s="12"/>
      <c r="MGA109" s="12"/>
      <c r="MGB109" s="12"/>
      <c r="MGC109" s="12"/>
      <c r="MGD109" s="12"/>
      <c r="MGE109" s="12"/>
      <c r="MGF109" s="12"/>
      <c r="MGG109" s="12"/>
      <c r="MGH109" s="12"/>
      <c r="MGI109" s="12"/>
      <c r="MGJ109" s="12"/>
      <c r="MGK109" s="12"/>
      <c r="MGL109" s="12"/>
      <c r="MGM109" s="12"/>
      <c r="MGN109" s="12"/>
      <c r="MGO109" s="12"/>
      <c r="MGP109" s="12"/>
      <c r="MGQ109" s="12"/>
      <c r="MGR109" s="12"/>
      <c r="MGS109" s="12"/>
      <c r="MGT109" s="12"/>
      <c r="MGU109" s="12"/>
      <c r="MGV109" s="12"/>
      <c r="MGW109" s="12"/>
      <c r="MGX109" s="12"/>
      <c r="MGY109" s="12"/>
      <c r="MGZ109" s="12"/>
      <c r="MHA109" s="12"/>
      <c r="MHB109" s="12"/>
      <c r="MHC109" s="12"/>
      <c r="MHD109" s="12"/>
      <c r="MHE109" s="12"/>
      <c r="MHF109" s="12"/>
      <c r="MHG109" s="12"/>
      <c r="MHH109" s="12"/>
      <c r="MHI109" s="12"/>
      <c r="MHJ109" s="12"/>
      <c r="MHK109" s="12"/>
      <c r="MHL109" s="12"/>
      <c r="MHM109" s="12"/>
      <c r="MHN109" s="12"/>
      <c r="MHO109" s="12"/>
      <c r="MHP109" s="12"/>
      <c r="MHQ109" s="12"/>
      <c r="MHR109" s="12"/>
      <c r="MHS109" s="12"/>
      <c r="MHT109" s="12"/>
      <c r="MHU109" s="12"/>
      <c r="MHV109" s="12"/>
      <c r="MHW109" s="12"/>
      <c r="MHX109" s="12"/>
      <c r="MHY109" s="12"/>
      <c r="MHZ109" s="12"/>
      <c r="MIA109" s="12"/>
      <c r="MIB109" s="12"/>
      <c r="MIC109" s="12"/>
      <c r="MID109" s="12"/>
      <c r="MIE109" s="12"/>
      <c r="MIF109" s="12"/>
      <c r="MIG109" s="12"/>
      <c r="MIH109" s="12"/>
      <c r="MII109" s="12"/>
      <c r="MIJ109" s="12"/>
      <c r="MIK109" s="12"/>
      <c r="MIL109" s="12"/>
      <c r="MIM109" s="12"/>
      <c r="MIN109" s="12"/>
      <c r="MIO109" s="12"/>
      <c r="MIP109" s="12"/>
      <c r="MIQ109" s="12"/>
      <c r="MIR109" s="12"/>
      <c r="MIS109" s="12"/>
      <c r="MIT109" s="12"/>
      <c r="MIU109" s="12"/>
      <c r="MIV109" s="12"/>
      <c r="MIW109" s="12"/>
      <c r="MIX109" s="12"/>
      <c r="MIY109" s="12"/>
      <c r="MIZ109" s="12"/>
      <c r="MJA109" s="12"/>
      <c r="MJB109" s="12"/>
      <c r="MJC109" s="12"/>
      <c r="MJD109" s="12"/>
      <c r="MJE109" s="12"/>
      <c r="MJF109" s="12"/>
      <c r="MJG109" s="12"/>
      <c r="MJH109" s="12"/>
      <c r="MJI109" s="12"/>
      <c r="MJJ109" s="12"/>
      <c r="MJK109" s="12"/>
      <c r="MJL109" s="12"/>
      <c r="MJM109" s="12"/>
      <c r="MJN109" s="12"/>
      <c r="MJO109" s="12"/>
      <c r="MJP109" s="12"/>
      <c r="MJQ109" s="12"/>
      <c r="MJR109" s="12"/>
      <c r="MJS109" s="12"/>
      <c r="MJT109" s="12"/>
      <c r="MJU109" s="12"/>
      <c r="MJV109" s="12"/>
      <c r="MJW109" s="12"/>
      <c r="MJX109" s="12"/>
      <c r="MJY109" s="12"/>
      <c r="MJZ109" s="12"/>
      <c r="MKA109" s="12"/>
      <c r="MKB109" s="12"/>
      <c r="MKC109" s="12"/>
      <c r="MKD109" s="12"/>
      <c r="MKE109" s="12"/>
      <c r="MKF109" s="12"/>
      <c r="MKG109" s="12"/>
      <c r="MKH109" s="12"/>
      <c r="MKI109" s="12"/>
      <c r="MKJ109" s="12"/>
      <c r="MKK109" s="12"/>
      <c r="MKL109" s="12"/>
      <c r="MKM109" s="12"/>
      <c r="MKN109" s="12"/>
      <c r="MKO109" s="12"/>
      <c r="MKP109" s="12"/>
      <c r="MKQ109" s="12"/>
      <c r="MKR109" s="12"/>
      <c r="MKS109" s="12"/>
      <c r="MKT109" s="12"/>
      <c r="MKU109" s="12"/>
      <c r="MKV109" s="12"/>
      <c r="MKW109" s="12"/>
      <c r="MKX109" s="12"/>
      <c r="MKY109" s="12"/>
      <c r="MKZ109" s="12"/>
      <c r="MLA109" s="12"/>
      <c r="MLB109" s="12"/>
      <c r="MLC109" s="12"/>
      <c r="MLD109" s="12"/>
      <c r="MLE109" s="12"/>
      <c r="MLF109" s="12"/>
      <c r="MLG109" s="12"/>
      <c r="MLH109" s="12"/>
      <c r="MLI109" s="12"/>
      <c r="MLJ109" s="12"/>
      <c r="MLK109" s="12"/>
      <c r="MLL109" s="12"/>
      <c r="MLM109" s="12"/>
      <c r="MLN109" s="12"/>
      <c r="MLO109" s="12"/>
      <c r="MLP109" s="12"/>
      <c r="MLQ109" s="12"/>
      <c r="MLR109" s="12"/>
      <c r="MLS109" s="12"/>
      <c r="MLT109" s="12"/>
      <c r="MLU109" s="12"/>
      <c r="MLV109" s="12"/>
      <c r="MLW109" s="12"/>
      <c r="MLX109" s="12"/>
      <c r="MLY109" s="12"/>
      <c r="MLZ109" s="12"/>
      <c r="MMA109" s="12"/>
      <c r="MMB109" s="12"/>
      <c r="MMC109" s="12"/>
      <c r="MMD109" s="12"/>
      <c r="MME109" s="12"/>
      <c r="MMF109" s="12"/>
      <c r="MMG109" s="12"/>
      <c r="MMH109" s="12"/>
      <c r="MMI109" s="12"/>
      <c r="MMJ109" s="12"/>
      <c r="MMK109" s="12"/>
      <c r="MML109" s="12"/>
      <c r="MMM109" s="12"/>
      <c r="MMN109" s="12"/>
      <c r="MMO109" s="12"/>
      <c r="MMP109" s="12"/>
      <c r="MMQ109" s="12"/>
      <c r="MMR109" s="12"/>
      <c r="MMS109" s="12"/>
      <c r="MMT109" s="12"/>
      <c r="MMU109" s="12"/>
      <c r="MMV109" s="12"/>
      <c r="MMW109" s="12"/>
      <c r="MMX109" s="12"/>
      <c r="MMY109" s="12"/>
      <c r="MMZ109" s="12"/>
      <c r="MNA109" s="12"/>
      <c r="MNB109" s="12"/>
      <c r="MNC109" s="12"/>
      <c r="MND109" s="12"/>
      <c r="MNE109" s="12"/>
      <c r="MNF109" s="12"/>
      <c r="MNG109" s="12"/>
      <c r="MNH109" s="12"/>
      <c r="MNI109" s="12"/>
      <c r="MNJ109" s="12"/>
      <c r="MNK109" s="12"/>
      <c r="MNL109" s="12"/>
      <c r="MNM109" s="12"/>
      <c r="MNN109" s="12"/>
      <c r="MNO109" s="12"/>
      <c r="MNP109" s="12"/>
      <c r="MNQ109" s="12"/>
      <c r="MNR109" s="12"/>
      <c r="MNS109" s="12"/>
      <c r="MNT109" s="12"/>
      <c r="MNU109" s="12"/>
      <c r="MNV109" s="12"/>
      <c r="MNW109" s="12"/>
      <c r="MNX109" s="12"/>
      <c r="MNY109" s="12"/>
      <c r="MNZ109" s="12"/>
      <c r="MOA109" s="12"/>
      <c r="MOB109" s="12"/>
      <c r="MOC109" s="12"/>
      <c r="MOD109" s="12"/>
      <c r="MOE109" s="12"/>
      <c r="MOF109" s="12"/>
      <c r="MOG109" s="12"/>
      <c r="MOH109" s="12"/>
      <c r="MOI109" s="12"/>
      <c r="MOJ109" s="12"/>
      <c r="MOK109" s="12"/>
      <c r="MOL109" s="12"/>
      <c r="MOM109" s="12"/>
      <c r="MON109" s="12"/>
      <c r="MOO109" s="12"/>
      <c r="MOP109" s="12"/>
      <c r="MOQ109" s="12"/>
      <c r="MOR109" s="12"/>
      <c r="MOS109" s="12"/>
      <c r="MOT109" s="12"/>
      <c r="MOU109" s="12"/>
      <c r="MOV109" s="12"/>
      <c r="MOW109" s="12"/>
      <c r="MOX109" s="12"/>
      <c r="MOY109" s="12"/>
      <c r="MOZ109" s="12"/>
      <c r="MPA109" s="12"/>
      <c r="MPB109" s="12"/>
      <c r="MPC109" s="12"/>
      <c r="MPD109" s="12"/>
      <c r="MPE109" s="12"/>
      <c r="MPF109" s="12"/>
      <c r="MPG109" s="12"/>
      <c r="MPH109" s="12"/>
      <c r="MPI109" s="12"/>
      <c r="MPJ109" s="12"/>
      <c r="MPK109" s="12"/>
      <c r="MPL109" s="12"/>
      <c r="MPM109" s="12"/>
      <c r="MPN109" s="12"/>
      <c r="MPO109" s="12"/>
      <c r="MPP109" s="12"/>
      <c r="MPQ109" s="12"/>
      <c r="MPR109" s="12"/>
      <c r="MPS109" s="12"/>
      <c r="MPT109" s="12"/>
      <c r="MPU109" s="12"/>
      <c r="MPV109" s="12"/>
      <c r="MPW109" s="12"/>
      <c r="MPX109" s="12"/>
      <c r="MPY109" s="12"/>
      <c r="MPZ109" s="12"/>
      <c r="MQA109" s="12"/>
      <c r="MQB109" s="12"/>
      <c r="MQC109" s="12"/>
      <c r="MQD109" s="12"/>
      <c r="MQE109" s="12"/>
      <c r="MQF109" s="12"/>
      <c r="MQG109" s="12"/>
      <c r="MQH109" s="12"/>
      <c r="MQI109" s="12"/>
      <c r="MQJ109" s="12"/>
      <c r="MQK109" s="12"/>
      <c r="MQL109" s="12"/>
      <c r="MQM109" s="12"/>
      <c r="MQN109" s="12"/>
      <c r="MQO109" s="12"/>
      <c r="MQP109" s="12"/>
      <c r="MQQ109" s="12"/>
      <c r="MQR109" s="12"/>
      <c r="MQS109" s="12"/>
      <c r="MQT109" s="12"/>
      <c r="MQU109" s="12"/>
      <c r="MQV109" s="12"/>
      <c r="MQW109" s="12"/>
      <c r="MQX109" s="12"/>
      <c r="MQY109" s="12"/>
      <c r="MQZ109" s="12"/>
      <c r="MRA109" s="12"/>
      <c r="MRB109" s="12"/>
      <c r="MRC109" s="12"/>
      <c r="MRD109" s="12"/>
      <c r="MRE109" s="12"/>
      <c r="MRF109" s="12"/>
      <c r="MRG109" s="12"/>
      <c r="MRH109" s="12"/>
      <c r="MRI109" s="12"/>
      <c r="MRJ109" s="12"/>
      <c r="MRK109" s="12"/>
      <c r="MRL109" s="12"/>
      <c r="MRM109" s="12"/>
      <c r="MRN109" s="12"/>
      <c r="MRO109" s="12"/>
      <c r="MRP109" s="12"/>
      <c r="MRQ109" s="12"/>
      <c r="MRR109" s="12"/>
      <c r="MRS109" s="12"/>
      <c r="MRT109" s="12"/>
      <c r="MRU109" s="12"/>
      <c r="MRV109" s="12"/>
      <c r="MRW109" s="12"/>
      <c r="MRX109" s="12"/>
      <c r="MRY109" s="12"/>
      <c r="MRZ109" s="12"/>
      <c r="MSA109" s="12"/>
      <c r="MSB109" s="12"/>
      <c r="MSC109" s="12"/>
      <c r="MSD109" s="12"/>
      <c r="MSE109" s="12"/>
      <c r="MSF109" s="12"/>
      <c r="MSG109" s="12"/>
      <c r="MSH109" s="12"/>
      <c r="MSI109" s="12"/>
      <c r="MSJ109" s="12"/>
      <c r="MSK109" s="12"/>
      <c r="MSL109" s="12"/>
      <c r="MSM109" s="12"/>
      <c r="MSN109" s="12"/>
      <c r="MSO109" s="12"/>
      <c r="MSP109" s="12"/>
      <c r="MSQ109" s="12"/>
      <c r="MSR109" s="12"/>
      <c r="MSS109" s="12"/>
      <c r="MST109" s="12"/>
      <c r="MSU109" s="12"/>
      <c r="MSV109" s="12"/>
      <c r="MSW109" s="12"/>
      <c r="MSX109" s="12"/>
      <c r="MSY109" s="12"/>
      <c r="MSZ109" s="12"/>
      <c r="MTA109" s="12"/>
      <c r="MTB109" s="12"/>
      <c r="MTC109" s="12"/>
      <c r="MTD109" s="12"/>
      <c r="MTE109" s="12"/>
      <c r="MTF109" s="12"/>
      <c r="MTG109" s="12"/>
      <c r="MTH109" s="12"/>
      <c r="MTI109" s="12"/>
      <c r="MTJ109" s="12"/>
      <c r="MTK109" s="12"/>
      <c r="MTL109" s="12"/>
      <c r="MTM109" s="12"/>
      <c r="MTN109" s="12"/>
      <c r="MTO109" s="12"/>
      <c r="MTP109" s="12"/>
      <c r="MTQ109" s="12"/>
      <c r="MTR109" s="12"/>
      <c r="MTS109" s="12"/>
      <c r="MTT109" s="12"/>
      <c r="MTU109" s="12"/>
      <c r="MTV109" s="12"/>
      <c r="MTW109" s="12"/>
      <c r="MTX109" s="12"/>
      <c r="MTY109" s="12"/>
      <c r="MTZ109" s="12"/>
      <c r="MUA109" s="12"/>
      <c r="MUB109" s="12"/>
      <c r="MUC109" s="12"/>
      <c r="MUD109" s="12"/>
      <c r="MUE109" s="12"/>
      <c r="MUF109" s="12"/>
      <c r="MUG109" s="12"/>
      <c r="MUH109" s="12"/>
      <c r="MUI109" s="12"/>
      <c r="MUJ109" s="12"/>
      <c r="MUK109" s="12"/>
      <c r="MUL109" s="12"/>
      <c r="MUM109" s="12"/>
      <c r="MUN109" s="12"/>
      <c r="MUO109" s="12"/>
      <c r="MUP109" s="12"/>
      <c r="MUQ109" s="12"/>
      <c r="MUR109" s="12"/>
      <c r="MUS109" s="12"/>
      <c r="MUT109" s="12"/>
      <c r="MUU109" s="12"/>
      <c r="MUV109" s="12"/>
      <c r="MUW109" s="12"/>
      <c r="MUX109" s="12"/>
      <c r="MUY109" s="12"/>
      <c r="MUZ109" s="12"/>
      <c r="MVA109" s="12"/>
      <c r="MVB109" s="12"/>
      <c r="MVC109" s="12"/>
      <c r="MVD109" s="12"/>
      <c r="MVE109" s="12"/>
      <c r="MVF109" s="12"/>
      <c r="MVG109" s="12"/>
      <c r="MVH109" s="12"/>
      <c r="MVI109" s="12"/>
      <c r="MVJ109" s="12"/>
      <c r="MVK109" s="12"/>
      <c r="MVL109" s="12"/>
      <c r="MVM109" s="12"/>
      <c r="MVN109" s="12"/>
      <c r="MVO109" s="12"/>
      <c r="MVP109" s="12"/>
      <c r="MVQ109" s="12"/>
      <c r="MVR109" s="12"/>
      <c r="MVS109" s="12"/>
      <c r="MVT109" s="12"/>
      <c r="MVU109" s="12"/>
      <c r="MVV109" s="12"/>
      <c r="MVW109" s="12"/>
      <c r="MVX109" s="12"/>
      <c r="MVY109" s="12"/>
      <c r="MVZ109" s="12"/>
      <c r="MWA109" s="12"/>
      <c r="MWB109" s="12"/>
      <c r="MWC109" s="12"/>
      <c r="MWD109" s="12"/>
      <c r="MWE109" s="12"/>
      <c r="MWF109" s="12"/>
      <c r="MWG109" s="12"/>
      <c r="MWH109" s="12"/>
      <c r="MWI109" s="12"/>
      <c r="MWJ109" s="12"/>
      <c r="MWK109" s="12"/>
      <c r="MWL109" s="12"/>
      <c r="MWM109" s="12"/>
      <c r="MWN109" s="12"/>
      <c r="MWO109" s="12"/>
      <c r="MWP109" s="12"/>
      <c r="MWQ109" s="12"/>
      <c r="MWR109" s="12"/>
      <c r="MWS109" s="12"/>
      <c r="MWT109" s="12"/>
      <c r="MWU109" s="12"/>
      <c r="MWV109" s="12"/>
      <c r="MWW109" s="12"/>
      <c r="MWX109" s="12"/>
      <c r="MWY109" s="12"/>
      <c r="MWZ109" s="12"/>
      <c r="MXA109" s="12"/>
      <c r="MXB109" s="12"/>
      <c r="MXC109" s="12"/>
      <c r="MXD109" s="12"/>
      <c r="MXE109" s="12"/>
      <c r="MXF109" s="12"/>
      <c r="MXG109" s="12"/>
      <c r="MXH109" s="12"/>
      <c r="MXI109" s="12"/>
      <c r="MXJ109" s="12"/>
      <c r="MXK109" s="12"/>
      <c r="MXL109" s="12"/>
      <c r="MXM109" s="12"/>
      <c r="MXN109" s="12"/>
      <c r="MXO109" s="12"/>
      <c r="MXP109" s="12"/>
      <c r="MXQ109" s="12"/>
      <c r="MXR109" s="12"/>
      <c r="MXS109" s="12"/>
      <c r="MXT109" s="12"/>
      <c r="MXU109" s="12"/>
      <c r="MXV109" s="12"/>
      <c r="MXW109" s="12"/>
      <c r="MXX109" s="12"/>
      <c r="MXY109" s="12"/>
      <c r="MXZ109" s="12"/>
      <c r="MYA109" s="12"/>
      <c r="MYB109" s="12"/>
      <c r="MYC109" s="12"/>
      <c r="MYD109" s="12"/>
      <c r="MYE109" s="12"/>
      <c r="MYF109" s="12"/>
      <c r="MYG109" s="12"/>
      <c r="MYH109" s="12"/>
      <c r="MYI109" s="12"/>
      <c r="MYJ109" s="12"/>
      <c r="MYK109" s="12"/>
      <c r="MYL109" s="12"/>
      <c r="MYM109" s="12"/>
      <c r="MYN109" s="12"/>
      <c r="MYO109" s="12"/>
      <c r="MYP109" s="12"/>
      <c r="MYQ109" s="12"/>
      <c r="MYR109" s="12"/>
      <c r="MYS109" s="12"/>
      <c r="MYT109" s="12"/>
      <c r="MYU109" s="12"/>
      <c r="MYV109" s="12"/>
      <c r="MYW109" s="12"/>
      <c r="MYX109" s="12"/>
      <c r="MYY109" s="12"/>
      <c r="MYZ109" s="12"/>
      <c r="MZA109" s="12"/>
      <c r="MZB109" s="12"/>
      <c r="MZC109" s="12"/>
      <c r="MZD109" s="12"/>
      <c r="MZE109" s="12"/>
      <c r="MZF109" s="12"/>
      <c r="MZG109" s="12"/>
      <c r="MZH109" s="12"/>
      <c r="MZI109" s="12"/>
      <c r="MZJ109" s="12"/>
      <c r="MZK109" s="12"/>
      <c r="MZL109" s="12"/>
      <c r="MZM109" s="12"/>
      <c r="MZN109" s="12"/>
      <c r="MZO109" s="12"/>
      <c r="MZP109" s="12"/>
      <c r="MZQ109" s="12"/>
      <c r="MZR109" s="12"/>
      <c r="MZS109" s="12"/>
      <c r="MZT109" s="12"/>
      <c r="MZU109" s="12"/>
      <c r="MZV109" s="12"/>
      <c r="MZW109" s="12"/>
      <c r="MZX109" s="12"/>
      <c r="MZY109" s="12"/>
      <c r="MZZ109" s="12"/>
      <c r="NAA109" s="12"/>
      <c r="NAB109" s="12"/>
      <c r="NAC109" s="12"/>
      <c r="NAD109" s="12"/>
      <c r="NAE109" s="12"/>
      <c r="NAF109" s="12"/>
      <c r="NAG109" s="12"/>
      <c r="NAH109" s="12"/>
      <c r="NAI109" s="12"/>
      <c r="NAJ109" s="12"/>
      <c r="NAK109" s="12"/>
      <c r="NAL109" s="12"/>
      <c r="NAM109" s="12"/>
      <c r="NAN109" s="12"/>
      <c r="NAO109" s="12"/>
      <c r="NAP109" s="12"/>
      <c r="NAQ109" s="12"/>
      <c r="NAR109" s="12"/>
      <c r="NAS109" s="12"/>
      <c r="NAT109" s="12"/>
      <c r="NAU109" s="12"/>
      <c r="NAV109" s="12"/>
      <c r="NAW109" s="12"/>
      <c r="NAX109" s="12"/>
      <c r="NAY109" s="12"/>
      <c r="NAZ109" s="12"/>
      <c r="NBA109" s="12"/>
      <c r="NBB109" s="12"/>
      <c r="NBC109" s="12"/>
      <c r="NBD109" s="12"/>
      <c r="NBE109" s="12"/>
      <c r="NBF109" s="12"/>
      <c r="NBG109" s="12"/>
      <c r="NBH109" s="12"/>
      <c r="NBI109" s="12"/>
      <c r="NBJ109" s="12"/>
      <c r="NBK109" s="12"/>
      <c r="NBL109" s="12"/>
      <c r="NBM109" s="12"/>
      <c r="NBN109" s="12"/>
      <c r="NBO109" s="12"/>
      <c r="NBP109" s="12"/>
      <c r="NBQ109" s="12"/>
      <c r="NBR109" s="12"/>
      <c r="NBS109" s="12"/>
      <c r="NBT109" s="12"/>
      <c r="NBU109" s="12"/>
      <c r="NBV109" s="12"/>
      <c r="NBW109" s="12"/>
      <c r="NBX109" s="12"/>
      <c r="NBY109" s="12"/>
      <c r="NBZ109" s="12"/>
      <c r="NCA109" s="12"/>
      <c r="NCB109" s="12"/>
      <c r="NCC109" s="12"/>
      <c r="NCD109" s="12"/>
      <c r="NCE109" s="12"/>
      <c r="NCF109" s="12"/>
      <c r="NCG109" s="12"/>
      <c r="NCH109" s="12"/>
      <c r="NCI109" s="12"/>
      <c r="NCJ109" s="12"/>
      <c r="NCK109" s="12"/>
      <c r="NCL109" s="12"/>
      <c r="NCM109" s="12"/>
      <c r="NCN109" s="12"/>
      <c r="NCO109" s="12"/>
      <c r="NCP109" s="12"/>
      <c r="NCQ109" s="12"/>
      <c r="NCR109" s="12"/>
      <c r="NCS109" s="12"/>
      <c r="NCT109" s="12"/>
      <c r="NCU109" s="12"/>
      <c r="NCV109" s="12"/>
      <c r="NCW109" s="12"/>
      <c r="NCX109" s="12"/>
      <c r="NCY109" s="12"/>
      <c r="NCZ109" s="12"/>
      <c r="NDA109" s="12"/>
      <c r="NDB109" s="12"/>
      <c r="NDC109" s="12"/>
      <c r="NDD109" s="12"/>
      <c r="NDE109" s="12"/>
      <c r="NDF109" s="12"/>
      <c r="NDG109" s="12"/>
      <c r="NDH109" s="12"/>
      <c r="NDI109" s="12"/>
      <c r="NDJ109" s="12"/>
      <c r="NDK109" s="12"/>
      <c r="NDL109" s="12"/>
      <c r="NDM109" s="12"/>
      <c r="NDN109" s="12"/>
      <c r="NDO109" s="12"/>
      <c r="NDP109" s="12"/>
      <c r="NDQ109" s="12"/>
      <c r="NDR109" s="12"/>
      <c r="NDS109" s="12"/>
      <c r="NDT109" s="12"/>
      <c r="NDU109" s="12"/>
      <c r="NDV109" s="12"/>
      <c r="NDW109" s="12"/>
      <c r="NDX109" s="12"/>
      <c r="NDY109" s="12"/>
      <c r="NDZ109" s="12"/>
      <c r="NEA109" s="12"/>
      <c r="NEB109" s="12"/>
      <c r="NEC109" s="12"/>
      <c r="NED109" s="12"/>
      <c r="NEE109" s="12"/>
      <c r="NEF109" s="12"/>
      <c r="NEG109" s="12"/>
      <c r="NEH109" s="12"/>
      <c r="NEI109" s="12"/>
      <c r="NEJ109" s="12"/>
      <c r="NEK109" s="12"/>
      <c r="NEL109" s="12"/>
      <c r="NEM109" s="12"/>
      <c r="NEN109" s="12"/>
      <c r="NEO109" s="12"/>
      <c r="NEP109" s="12"/>
      <c r="NEQ109" s="12"/>
      <c r="NER109" s="12"/>
      <c r="NES109" s="12"/>
      <c r="NET109" s="12"/>
      <c r="NEU109" s="12"/>
      <c r="NEV109" s="12"/>
      <c r="NEW109" s="12"/>
      <c r="NEX109" s="12"/>
      <c r="NEY109" s="12"/>
      <c r="NEZ109" s="12"/>
      <c r="NFA109" s="12"/>
      <c r="NFB109" s="12"/>
      <c r="NFC109" s="12"/>
      <c r="NFD109" s="12"/>
      <c r="NFE109" s="12"/>
      <c r="NFF109" s="12"/>
      <c r="NFG109" s="12"/>
      <c r="NFH109" s="12"/>
      <c r="NFI109" s="12"/>
      <c r="NFJ109" s="12"/>
      <c r="NFK109" s="12"/>
      <c r="NFL109" s="12"/>
      <c r="NFM109" s="12"/>
      <c r="NFN109" s="12"/>
      <c r="NFO109" s="12"/>
      <c r="NFP109" s="12"/>
      <c r="NFQ109" s="12"/>
      <c r="NFR109" s="12"/>
      <c r="NFS109" s="12"/>
      <c r="NFT109" s="12"/>
      <c r="NFU109" s="12"/>
      <c r="NFV109" s="12"/>
      <c r="NFW109" s="12"/>
      <c r="NFX109" s="12"/>
      <c r="NFY109" s="12"/>
      <c r="NFZ109" s="12"/>
      <c r="NGA109" s="12"/>
      <c r="NGB109" s="12"/>
      <c r="NGC109" s="12"/>
      <c r="NGD109" s="12"/>
      <c r="NGE109" s="12"/>
      <c r="NGF109" s="12"/>
      <c r="NGG109" s="12"/>
      <c r="NGH109" s="12"/>
      <c r="NGI109" s="12"/>
      <c r="NGJ109" s="12"/>
      <c r="NGK109" s="12"/>
      <c r="NGL109" s="12"/>
      <c r="NGM109" s="12"/>
      <c r="NGN109" s="12"/>
      <c r="NGO109" s="12"/>
      <c r="NGP109" s="12"/>
      <c r="NGQ109" s="12"/>
      <c r="NGR109" s="12"/>
      <c r="NGS109" s="12"/>
      <c r="NGT109" s="12"/>
      <c r="NGU109" s="12"/>
      <c r="NGV109" s="12"/>
      <c r="NGW109" s="12"/>
      <c r="NGX109" s="12"/>
      <c r="NGY109" s="12"/>
      <c r="NGZ109" s="12"/>
      <c r="NHA109" s="12"/>
      <c r="NHB109" s="12"/>
      <c r="NHC109" s="12"/>
      <c r="NHD109" s="12"/>
      <c r="NHE109" s="12"/>
      <c r="NHF109" s="12"/>
      <c r="NHG109" s="12"/>
      <c r="NHH109" s="12"/>
      <c r="NHI109" s="12"/>
      <c r="NHJ109" s="12"/>
      <c r="NHK109" s="12"/>
      <c r="NHL109" s="12"/>
      <c r="NHM109" s="12"/>
      <c r="NHN109" s="12"/>
      <c r="NHO109" s="12"/>
      <c r="NHP109" s="12"/>
      <c r="NHQ109" s="12"/>
      <c r="NHR109" s="12"/>
      <c r="NHS109" s="12"/>
      <c r="NHT109" s="12"/>
      <c r="NHU109" s="12"/>
      <c r="NHV109" s="12"/>
      <c r="NHW109" s="12"/>
      <c r="NHX109" s="12"/>
      <c r="NHY109" s="12"/>
      <c r="NHZ109" s="12"/>
      <c r="NIA109" s="12"/>
      <c r="NIB109" s="12"/>
      <c r="NIC109" s="12"/>
      <c r="NID109" s="12"/>
      <c r="NIE109" s="12"/>
      <c r="NIF109" s="12"/>
      <c r="NIG109" s="12"/>
      <c r="NIH109" s="12"/>
      <c r="NII109" s="12"/>
      <c r="NIJ109" s="12"/>
      <c r="NIK109" s="12"/>
      <c r="NIL109" s="12"/>
      <c r="NIM109" s="12"/>
      <c r="NIN109" s="12"/>
      <c r="NIO109" s="12"/>
      <c r="NIP109" s="12"/>
      <c r="NIQ109" s="12"/>
      <c r="NIR109" s="12"/>
      <c r="NIS109" s="12"/>
      <c r="NIT109" s="12"/>
      <c r="NIU109" s="12"/>
      <c r="NIV109" s="12"/>
      <c r="NIW109" s="12"/>
      <c r="NIX109" s="12"/>
      <c r="NIY109" s="12"/>
      <c r="NIZ109" s="12"/>
      <c r="NJA109" s="12"/>
      <c r="NJB109" s="12"/>
      <c r="NJC109" s="12"/>
      <c r="NJD109" s="12"/>
      <c r="NJE109" s="12"/>
      <c r="NJF109" s="12"/>
      <c r="NJG109" s="12"/>
      <c r="NJH109" s="12"/>
      <c r="NJI109" s="12"/>
      <c r="NJJ109" s="12"/>
      <c r="NJK109" s="12"/>
      <c r="NJL109" s="12"/>
      <c r="NJM109" s="12"/>
      <c r="NJN109" s="12"/>
      <c r="NJO109" s="12"/>
      <c r="NJP109" s="12"/>
      <c r="NJQ109" s="12"/>
      <c r="NJR109" s="12"/>
      <c r="NJS109" s="12"/>
      <c r="NJT109" s="12"/>
      <c r="NJU109" s="12"/>
      <c r="NJV109" s="12"/>
      <c r="NJW109" s="12"/>
      <c r="NJX109" s="12"/>
      <c r="NJY109" s="12"/>
      <c r="NJZ109" s="12"/>
      <c r="NKA109" s="12"/>
      <c r="NKB109" s="12"/>
      <c r="NKC109" s="12"/>
      <c r="NKD109" s="12"/>
      <c r="NKE109" s="12"/>
      <c r="NKF109" s="12"/>
      <c r="NKG109" s="12"/>
      <c r="NKH109" s="12"/>
      <c r="NKI109" s="12"/>
      <c r="NKJ109" s="12"/>
      <c r="NKK109" s="12"/>
      <c r="NKL109" s="12"/>
      <c r="NKM109" s="12"/>
      <c r="NKN109" s="12"/>
      <c r="NKO109" s="12"/>
      <c r="NKP109" s="12"/>
      <c r="NKQ109" s="12"/>
      <c r="NKR109" s="12"/>
      <c r="NKS109" s="12"/>
      <c r="NKT109" s="12"/>
      <c r="NKU109" s="12"/>
      <c r="NKV109" s="12"/>
      <c r="NKW109" s="12"/>
      <c r="NKX109" s="12"/>
      <c r="NKY109" s="12"/>
      <c r="NKZ109" s="12"/>
      <c r="NLA109" s="12"/>
      <c r="NLB109" s="12"/>
      <c r="NLC109" s="12"/>
      <c r="NLD109" s="12"/>
      <c r="NLE109" s="12"/>
      <c r="NLF109" s="12"/>
      <c r="NLG109" s="12"/>
      <c r="NLH109" s="12"/>
      <c r="NLI109" s="12"/>
      <c r="NLJ109" s="12"/>
      <c r="NLK109" s="12"/>
      <c r="NLL109" s="12"/>
      <c r="NLM109" s="12"/>
      <c r="NLN109" s="12"/>
      <c r="NLO109" s="12"/>
      <c r="NLP109" s="12"/>
      <c r="NLQ109" s="12"/>
      <c r="NLR109" s="12"/>
      <c r="NLS109" s="12"/>
      <c r="NLT109" s="12"/>
      <c r="NLU109" s="12"/>
      <c r="NLV109" s="12"/>
      <c r="NLW109" s="12"/>
      <c r="NLX109" s="12"/>
      <c r="NLY109" s="12"/>
      <c r="NLZ109" s="12"/>
      <c r="NMA109" s="12"/>
      <c r="NMB109" s="12"/>
      <c r="NMC109" s="12"/>
      <c r="NMD109" s="12"/>
      <c r="NME109" s="12"/>
      <c r="NMF109" s="12"/>
      <c r="NMG109" s="12"/>
      <c r="NMH109" s="12"/>
      <c r="NMI109" s="12"/>
      <c r="NMJ109" s="12"/>
      <c r="NMK109" s="12"/>
      <c r="NML109" s="12"/>
      <c r="NMM109" s="12"/>
      <c r="NMN109" s="12"/>
      <c r="NMO109" s="12"/>
      <c r="NMP109" s="12"/>
      <c r="NMQ109" s="12"/>
      <c r="NMR109" s="12"/>
      <c r="NMS109" s="12"/>
      <c r="NMT109" s="12"/>
      <c r="NMU109" s="12"/>
      <c r="NMV109" s="12"/>
      <c r="NMW109" s="12"/>
      <c r="NMX109" s="12"/>
      <c r="NMY109" s="12"/>
      <c r="NMZ109" s="12"/>
      <c r="NNA109" s="12"/>
      <c r="NNB109" s="12"/>
      <c r="NNC109" s="12"/>
      <c r="NND109" s="12"/>
      <c r="NNE109" s="12"/>
      <c r="NNF109" s="12"/>
      <c r="NNG109" s="12"/>
      <c r="NNH109" s="12"/>
      <c r="NNI109" s="12"/>
      <c r="NNJ109" s="12"/>
      <c r="NNK109" s="12"/>
      <c r="NNL109" s="12"/>
      <c r="NNM109" s="12"/>
      <c r="NNN109" s="12"/>
      <c r="NNO109" s="12"/>
      <c r="NNP109" s="12"/>
      <c r="NNQ109" s="12"/>
      <c r="NNR109" s="12"/>
      <c r="NNS109" s="12"/>
      <c r="NNT109" s="12"/>
      <c r="NNU109" s="12"/>
      <c r="NNV109" s="12"/>
      <c r="NNW109" s="12"/>
      <c r="NNX109" s="12"/>
      <c r="NNY109" s="12"/>
      <c r="NNZ109" s="12"/>
      <c r="NOA109" s="12"/>
      <c r="NOB109" s="12"/>
      <c r="NOC109" s="12"/>
      <c r="NOD109" s="12"/>
      <c r="NOE109" s="12"/>
      <c r="NOF109" s="12"/>
      <c r="NOG109" s="12"/>
      <c r="NOH109" s="12"/>
      <c r="NOI109" s="12"/>
      <c r="NOJ109" s="12"/>
      <c r="NOK109" s="12"/>
      <c r="NOL109" s="12"/>
      <c r="NOM109" s="12"/>
      <c r="NON109" s="12"/>
      <c r="NOO109" s="12"/>
      <c r="NOP109" s="12"/>
      <c r="NOQ109" s="12"/>
      <c r="NOR109" s="12"/>
      <c r="NOS109" s="12"/>
      <c r="NOT109" s="12"/>
      <c r="NOU109" s="12"/>
      <c r="NOV109" s="12"/>
      <c r="NOW109" s="12"/>
      <c r="NOX109" s="12"/>
      <c r="NOY109" s="12"/>
      <c r="NOZ109" s="12"/>
      <c r="NPA109" s="12"/>
      <c r="NPB109" s="12"/>
      <c r="NPC109" s="12"/>
      <c r="NPD109" s="12"/>
      <c r="NPE109" s="12"/>
      <c r="NPF109" s="12"/>
      <c r="NPG109" s="12"/>
      <c r="NPH109" s="12"/>
      <c r="NPI109" s="12"/>
      <c r="NPJ109" s="12"/>
      <c r="NPK109" s="12"/>
      <c r="NPL109" s="12"/>
      <c r="NPM109" s="12"/>
      <c r="NPN109" s="12"/>
      <c r="NPO109" s="12"/>
      <c r="NPP109" s="12"/>
      <c r="NPQ109" s="12"/>
      <c r="NPR109" s="12"/>
      <c r="NPS109" s="12"/>
      <c r="NPT109" s="12"/>
      <c r="NPU109" s="12"/>
      <c r="NPV109" s="12"/>
      <c r="NPW109" s="12"/>
      <c r="NPX109" s="12"/>
      <c r="NPY109" s="12"/>
      <c r="NPZ109" s="12"/>
      <c r="NQA109" s="12"/>
      <c r="NQB109" s="12"/>
      <c r="NQC109" s="12"/>
      <c r="NQD109" s="12"/>
      <c r="NQE109" s="12"/>
      <c r="NQF109" s="12"/>
      <c r="NQG109" s="12"/>
      <c r="NQH109" s="12"/>
      <c r="NQI109" s="12"/>
      <c r="NQJ109" s="12"/>
      <c r="NQK109" s="12"/>
      <c r="NQL109" s="12"/>
      <c r="NQM109" s="12"/>
      <c r="NQN109" s="12"/>
      <c r="NQO109" s="12"/>
      <c r="NQP109" s="12"/>
      <c r="NQQ109" s="12"/>
      <c r="NQR109" s="12"/>
      <c r="NQS109" s="12"/>
      <c r="NQT109" s="12"/>
      <c r="NQU109" s="12"/>
      <c r="NQV109" s="12"/>
      <c r="NQW109" s="12"/>
      <c r="NQX109" s="12"/>
      <c r="NQY109" s="12"/>
      <c r="NQZ109" s="12"/>
      <c r="NRA109" s="12"/>
      <c r="NRB109" s="12"/>
      <c r="NRC109" s="12"/>
      <c r="NRD109" s="12"/>
      <c r="NRE109" s="12"/>
      <c r="NRF109" s="12"/>
      <c r="NRG109" s="12"/>
      <c r="NRH109" s="12"/>
      <c r="NRI109" s="12"/>
      <c r="NRJ109" s="12"/>
      <c r="NRK109" s="12"/>
      <c r="NRL109" s="12"/>
      <c r="NRM109" s="12"/>
      <c r="NRN109" s="12"/>
      <c r="NRO109" s="12"/>
      <c r="NRP109" s="12"/>
      <c r="NRQ109" s="12"/>
      <c r="NRR109" s="12"/>
      <c r="NRS109" s="12"/>
      <c r="NRT109" s="12"/>
      <c r="NRU109" s="12"/>
      <c r="NRV109" s="12"/>
      <c r="NRW109" s="12"/>
      <c r="NRX109" s="12"/>
      <c r="NRY109" s="12"/>
      <c r="NRZ109" s="12"/>
      <c r="NSA109" s="12"/>
      <c r="NSB109" s="12"/>
      <c r="NSC109" s="12"/>
      <c r="NSD109" s="12"/>
      <c r="NSE109" s="12"/>
      <c r="NSF109" s="12"/>
      <c r="NSG109" s="12"/>
      <c r="NSH109" s="12"/>
      <c r="NSI109" s="12"/>
      <c r="NSJ109" s="12"/>
      <c r="NSK109" s="12"/>
      <c r="NSL109" s="12"/>
      <c r="NSM109" s="12"/>
      <c r="NSN109" s="12"/>
      <c r="NSO109" s="12"/>
      <c r="NSP109" s="12"/>
      <c r="NSQ109" s="12"/>
      <c r="NSR109" s="12"/>
      <c r="NSS109" s="12"/>
      <c r="NST109" s="12"/>
      <c r="NSU109" s="12"/>
      <c r="NSV109" s="12"/>
      <c r="NSW109" s="12"/>
      <c r="NSX109" s="12"/>
      <c r="NSY109" s="12"/>
      <c r="NSZ109" s="12"/>
      <c r="NTA109" s="12"/>
      <c r="NTB109" s="12"/>
      <c r="NTC109" s="12"/>
      <c r="NTD109" s="12"/>
      <c r="NTE109" s="12"/>
      <c r="NTF109" s="12"/>
      <c r="NTG109" s="12"/>
      <c r="NTH109" s="12"/>
      <c r="NTI109" s="12"/>
      <c r="NTJ109" s="12"/>
      <c r="NTK109" s="12"/>
      <c r="NTL109" s="12"/>
      <c r="NTM109" s="12"/>
      <c r="NTN109" s="12"/>
      <c r="NTO109" s="12"/>
      <c r="NTP109" s="12"/>
      <c r="NTQ109" s="12"/>
      <c r="NTR109" s="12"/>
      <c r="NTS109" s="12"/>
      <c r="NTT109" s="12"/>
      <c r="NTU109" s="12"/>
      <c r="NTV109" s="12"/>
      <c r="NTW109" s="12"/>
      <c r="NTX109" s="12"/>
      <c r="NTY109" s="12"/>
      <c r="NTZ109" s="12"/>
      <c r="NUA109" s="12"/>
      <c r="NUB109" s="12"/>
      <c r="NUC109" s="12"/>
      <c r="NUD109" s="12"/>
      <c r="NUE109" s="12"/>
      <c r="NUF109" s="12"/>
      <c r="NUG109" s="12"/>
      <c r="NUH109" s="12"/>
      <c r="NUI109" s="12"/>
      <c r="NUJ109" s="12"/>
      <c r="NUK109" s="12"/>
      <c r="NUL109" s="12"/>
      <c r="NUM109" s="12"/>
      <c r="NUN109" s="12"/>
      <c r="NUO109" s="12"/>
      <c r="NUP109" s="12"/>
      <c r="NUQ109" s="12"/>
      <c r="NUR109" s="12"/>
      <c r="NUS109" s="12"/>
      <c r="NUT109" s="12"/>
      <c r="NUU109" s="12"/>
      <c r="NUV109" s="12"/>
      <c r="NUW109" s="12"/>
      <c r="NUX109" s="12"/>
      <c r="NUY109" s="12"/>
      <c r="NUZ109" s="12"/>
      <c r="NVA109" s="12"/>
      <c r="NVB109" s="12"/>
      <c r="NVC109" s="12"/>
      <c r="NVD109" s="12"/>
      <c r="NVE109" s="12"/>
      <c r="NVF109" s="12"/>
      <c r="NVG109" s="12"/>
      <c r="NVH109" s="12"/>
      <c r="NVI109" s="12"/>
      <c r="NVJ109" s="12"/>
      <c r="NVK109" s="12"/>
      <c r="NVL109" s="12"/>
      <c r="NVM109" s="12"/>
      <c r="NVN109" s="12"/>
      <c r="NVO109" s="12"/>
      <c r="NVP109" s="12"/>
      <c r="NVQ109" s="12"/>
      <c r="NVR109" s="12"/>
      <c r="NVS109" s="12"/>
      <c r="NVT109" s="12"/>
      <c r="NVU109" s="12"/>
      <c r="NVV109" s="12"/>
      <c r="NVW109" s="12"/>
      <c r="NVX109" s="12"/>
      <c r="NVY109" s="12"/>
      <c r="NVZ109" s="12"/>
      <c r="NWA109" s="12"/>
      <c r="NWB109" s="12"/>
      <c r="NWC109" s="12"/>
      <c r="NWD109" s="12"/>
      <c r="NWE109" s="12"/>
      <c r="NWF109" s="12"/>
      <c r="NWG109" s="12"/>
      <c r="NWH109" s="12"/>
      <c r="NWI109" s="12"/>
      <c r="NWJ109" s="12"/>
      <c r="NWK109" s="12"/>
      <c r="NWL109" s="12"/>
      <c r="NWM109" s="12"/>
      <c r="NWN109" s="12"/>
      <c r="NWO109" s="12"/>
      <c r="NWP109" s="12"/>
      <c r="NWQ109" s="12"/>
      <c r="NWR109" s="12"/>
      <c r="NWS109" s="12"/>
      <c r="NWT109" s="12"/>
      <c r="NWU109" s="12"/>
      <c r="NWV109" s="12"/>
      <c r="NWW109" s="12"/>
      <c r="NWX109" s="12"/>
      <c r="NWY109" s="12"/>
      <c r="NWZ109" s="12"/>
      <c r="NXA109" s="12"/>
      <c r="NXB109" s="12"/>
      <c r="NXC109" s="12"/>
      <c r="NXD109" s="12"/>
      <c r="NXE109" s="12"/>
      <c r="NXF109" s="12"/>
      <c r="NXG109" s="12"/>
      <c r="NXH109" s="12"/>
      <c r="NXI109" s="12"/>
      <c r="NXJ109" s="12"/>
      <c r="NXK109" s="12"/>
      <c r="NXL109" s="12"/>
      <c r="NXM109" s="12"/>
      <c r="NXN109" s="12"/>
      <c r="NXO109" s="12"/>
      <c r="NXP109" s="12"/>
      <c r="NXQ109" s="12"/>
      <c r="NXR109" s="12"/>
      <c r="NXS109" s="12"/>
      <c r="NXT109" s="12"/>
      <c r="NXU109" s="12"/>
      <c r="NXV109" s="12"/>
      <c r="NXW109" s="12"/>
      <c r="NXX109" s="12"/>
      <c r="NXY109" s="12"/>
      <c r="NXZ109" s="12"/>
      <c r="NYA109" s="12"/>
      <c r="NYB109" s="12"/>
      <c r="NYC109" s="12"/>
      <c r="NYD109" s="12"/>
      <c r="NYE109" s="12"/>
      <c r="NYF109" s="12"/>
      <c r="NYG109" s="12"/>
      <c r="NYH109" s="12"/>
      <c r="NYI109" s="12"/>
      <c r="NYJ109" s="12"/>
      <c r="NYK109" s="12"/>
      <c r="NYL109" s="12"/>
      <c r="NYM109" s="12"/>
      <c r="NYN109" s="12"/>
      <c r="NYO109" s="12"/>
      <c r="NYP109" s="12"/>
      <c r="NYQ109" s="12"/>
      <c r="NYR109" s="12"/>
      <c r="NYS109" s="12"/>
      <c r="NYT109" s="12"/>
      <c r="NYU109" s="12"/>
      <c r="NYV109" s="12"/>
      <c r="NYW109" s="12"/>
      <c r="NYX109" s="12"/>
      <c r="NYY109" s="12"/>
      <c r="NYZ109" s="12"/>
      <c r="NZA109" s="12"/>
      <c r="NZB109" s="12"/>
      <c r="NZC109" s="12"/>
      <c r="NZD109" s="12"/>
      <c r="NZE109" s="12"/>
      <c r="NZF109" s="12"/>
      <c r="NZG109" s="12"/>
      <c r="NZH109" s="12"/>
      <c r="NZI109" s="12"/>
      <c r="NZJ109" s="12"/>
      <c r="NZK109" s="12"/>
      <c r="NZL109" s="12"/>
      <c r="NZM109" s="12"/>
      <c r="NZN109" s="12"/>
      <c r="NZO109" s="12"/>
      <c r="NZP109" s="12"/>
      <c r="NZQ109" s="12"/>
      <c r="NZR109" s="12"/>
      <c r="NZS109" s="12"/>
      <c r="NZT109" s="12"/>
      <c r="NZU109" s="12"/>
      <c r="NZV109" s="12"/>
      <c r="NZW109" s="12"/>
      <c r="NZX109" s="12"/>
      <c r="NZY109" s="12"/>
      <c r="NZZ109" s="12"/>
      <c r="OAA109" s="12"/>
      <c r="OAB109" s="12"/>
      <c r="OAC109" s="12"/>
      <c r="OAD109" s="12"/>
      <c r="OAE109" s="12"/>
      <c r="OAF109" s="12"/>
      <c r="OAG109" s="12"/>
      <c r="OAH109" s="12"/>
      <c r="OAI109" s="12"/>
      <c r="OAJ109" s="12"/>
      <c r="OAK109" s="12"/>
      <c r="OAL109" s="12"/>
      <c r="OAM109" s="12"/>
      <c r="OAN109" s="12"/>
      <c r="OAO109" s="12"/>
      <c r="OAP109" s="12"/>
      <c r="OAQ109" s="12"/>
      <c r="OAR109" s="12"/>
      <c r="OAS109" s="12"/>
      <c r="OAT109" s="12"/>
      <c r="OAU109" s="12"/>
      <c r="OAV109" s="12"/>
      <c r="OAW109" s="12"/>
      <c r="OAX109" s="12"/>
      <c r="OAY109" s="12"/>
      <c r="OAZ109" s="12"/>
      <c r="OBA109" s="12"/>
      <c r="OBB109" s="12"/>
      <c r="OBC109" s="12"/>
      <c r="OBD109" s="12"/>
      <c r="OBE109" s="12"/>
      <c r="OBF109" s="12"/>
      <c r="OBG109" s="12"/>
      <c r="OBH109" s="12"/>
      <c r="OBI109" s="12"/>
      <c r="OBJ109" s="12"/>
      <c r="OBK109" s="12"/>
      <c r="OBL109" s="12"/>
      <c r="OBM109" s="12"/>
      <c r="OBN109" s="12"/>
      <c r="OBO109" s="12"/>
      <c r="OBP109" s="12"/>
      <c r="OBQ109" s="12"/>
      <c r="OBR109" s="12"/>
      <c r="OBS109" s="12"/>
      <c r="OBT109" s="12"/>
      <c r="OBU109" s="12"/>
      <c r="OBV109" s="12"/>
      <c r="OBW109" s="12"/>
      <c r="OBX109" s="12"/>
      <c r="OBY109" s="12"/>
      <c r="OBZ109" s="12"/>
      <c r="OCA109" s="12"/>
      <c r="OCB109" s="12"/>
      <c r="OCC109" s="12"/>
      <c r="OCD109" s="12"/>
      <c r="OCE109" s="12"/>
      <c r="OCF109" s="12"/>
      <c r="OCG109" s="12"/>
      <c r="OCH109" s="12"/>
      <c r="OCI109" s="12"/>
      <c r="OCJ109" s="12"/>
      <c r="OCK109" s="12"/>
      <c r="OCL109" s="12"/>
      <c r="OCM109" s="12"/>
      <c r="OCN109" s="12"/>
      <c r="OCO109" s="12"/>
      <c r="OCP109" s="12"/>
      <c r="OCQ109" s="12"/>
      <c r="OCR109" s="12"/>
      <c r="OCS109" s="12"/>
      <c r="OCT109" s="12"/>
      <c r="OCU109" s="12"/>
      <c r="OCV109" s="12"/>
      <c r="OCW109" s="12"/>
      <c r="OCX109" s="12"/>
      <c r="OCY109" s="12"/>
      <c r="OCZ109" s="12"/>
      <c r="ODA109" s="12"/>
      <c r="ODB109" s="12"/>
      <c r="ODC109" s="12"/>
      <c r="ODD109" s="12"/>
      <c r="ODE109" s="12"/>
      <c r="ODF109" s="12"/>
      <c r="ODG109" s="12"/>
      <c r="ODH109" s="12"/>
      <c r="ODI109" s="12"/>
      <c r="ODJ109" s="12"/>
      <c r="ODK109" s="12"/>
      <c r="ODL109" s="12"/>
      <c r="ODM109" s="12"/>
      <c r="ODN109" s="12"/>
      <c r="ODO109" s="12"/>
      <c r="ODP109" s="12"/>
      <c r="ODQ109" s="12"/>
      <c r="ODR109" s="12"/>
      <c r="ODS109" s="12"/>
      <c r="ODT109" s="12"/>
      <c r="ODU109" s="12"/>
      <c r="ODV109" s="12"/>
      <c r="ODW109" s="12"/>
      <c r="ODX109" s="12"/>
      <c r="ODY109" s="12"/>
      <c r="ODZ109" s="12"/>
      <c r="OEA109" s="12"/>
      <c r="OEB109" s="12"/>
      <c r="OEC109" s="12"/>
      <c r="OED109" s="12"/>
      <c r="OEE109" s="12"/>
      <c r="OEF109" s="12"/>
      <c r="OEG109" s="12"/>
      <c r="OEH109" s="12"/>
      <c r="OEI109" s="12"/>
      <c r="OEJ109" s="12"/>
      <c r="OEK109" s="12"/>
      <c r="OEL109" s="12"/>
      <c r="OEM109" s="12"/>
      <c r="OEN109" s="12"/>
      <c r="OEO109" s="12"/>
      <c r="OEP109" s="12"/>
      <c r="OEQ109" s="12"/>
      <c r="OER109" s="12"/>
      <c r="OES109" s="12"/>
      <c r="OET109" s="12"/>
      <c r="OEU109" s="12"/>
      <c r="OEV109" s="12"/>
      <c r="OEW109" s="12"/>
      <c r="OEX109" s="12"/>
      <c r="OEY109" s="12"/>
      <c r="OEZ109" s="12"/>
      <c r="OFA109" s="12"/>
      <c r="OFB109" s="12"/>
      <c r="OFC109" s="12"/>
      <c r="OFD109" s="12"/>
      <c r="OFE109" s="12"/>
      <c r="OFF109" s="12"/>
      <c r="OFG109" s="12"/>
      <c r="OFH109" s="12"/>
      <c r="OFI109" s="12"/>
      <c r="OFJ109" s="12"/>
      <c r="OFK109" s="12"/>
      <c r="OFL109" s="12"/>
      <c r="OFM109" s="12"/>
      <c r="OFN109" s="12"/>
      <c r="OFO109" s="12"/>
      <c r="OFP109" s="12"/>
      <c r="OFQ109" s="12"/>
      <c r="OFR109" s="12"/>
      <c r="OFS109" s="12"/>
      <c r="OFT109" s="12"/>
      <c r="OFU109" s="12"/>
      <c r="OFV109" s="12"/>
      <c r="OFW109" s="12"/>
      <c r="OFX109" s="12"/>
      <c r="OFY109" s="12"/>
      <c r="OFZ109" s="12"/>
      <c r="OGA109" s="12"/>
      <c r="OGB109" s="12"/>
      <c r="OGC109" s="12"/>
      <c r="OGD109" s="12"/>
      <c r="OGE109" s="12"/>
      <c r="OGF109" s="12"/>
      <c r="OGG109" s="12"/>
      <c r="OGH109" s="12"/>
      <c r="OGI109" s="12"/>
      <c r="OGJ109" s="12"/>
      <c r="OGK109" s="12"/>
      <c r="OGL109" s="12"/>
      <c r="OGM109" s="12"/>
      <c r="OGN109" s="12"/>
      <c r="OGO109" s="12"/>
      <c r="OGP109" s="12"/>
      <c r="OGQ109" s="12"/>
      <c r="OGR109" s="12"/>
      <c r="OGS109" s="12"/>
      <c r="OGT109" s="12"/>
      <c r="OGU109" s="12"/>
      <c r="OGV109" s="12"/>
      <c r="OGW109" s="12"/>
      <c r="OGX109" s="12"/>
      <c r="OGY109" s="12"/>
      <c r="OGZ109" s="12"/>
      <c r="OHA109" s="12"/>
      <c r="OHB109" s="12"/>
      <c r="OHC109" s="12"/>
      <c r="OHD109" s="12"/>
      <c r="OHE109" s="12"/>
      <c r="OHF109" s="12"/>
      <c r="OHG109" s="12"/>
      <c r="OHH109" s="12"/>
      <c r="OHI109" s="12"/>
      <c r="OHJ109" s="12"/>
      <c r="OHK109" s="12"/>
      <c r="OHL109" s="12"/>
      <c r="OHM109" s="12"/>
      <c r="OHN109" s="12"/>
      <c r="OHO109" s="12"/>
      <c r="OHP109" s="12"/>
      <c r="OHQ109" s="12"/>
      <c r="OHR109" s="12"/>
      <c r="OHS109" s="12"/>
      <c r="OHT109" s="12"/>
      <c r="OHU109" s="12"/>
      <c r="OHV109" s="12"/>
      <c r="OHW109" s="12"/>
      <c r="OHX109" s="12"/>
      <c r="OHY109" s="12"/>
      <c r="OHZ109" s="12"/>
      <c r="OIA109" s="12"/>
      <c r="OIB109" s="12"/>
      <c r="OIC109" s="12"/>
      <c r="OID109" s="12"/>
      <c r="OIE109" s="12"/>
      <c r="OIF109" s="12"/>
      <c r="OIG109" s="12"/>
      <c r="OIH109" s="12"/>
      <c r="OII109" s="12"/>
      <c r="OIJ109" s="12"/>
      <c r="OIK109" s="12"/>
      <c r="OIL109" s="12"/>
      <c r="OIM109" s="12"/>
      <c r="OIN109" s="12"/>
      <c r="OIO109" s="12"/>
      <c r="OIP109" s="12"/>
      <c r="OIQ109" s="12"/>
      <c r="OIR109" s="12"/>
      <c r="OIS109" s="12"/>
      <c r="OIT109" s="12"/>
      <c r="OIU109" s="12"/>
      <c r="OIV109" s="12"/>
      <c r="OIW109" s="12"/>
      <c r="OIX109" s="12"/>
      <c r="OIY109" s="12"/>
      <c r="OIZ109" s="12"/>
      <c r="OJA109" s="12"/>
      <c r="OJB109" s="12"/>
      <c r="OJC109" s="12"/>
      <c r="OJD109" s="12"/>
      <c r="OJE109" s="12"/>
      <c r="OJF109" s="12"/>
      <c r="OJG109" s="12"/>
      <c r="OJH109" s="12"/>
      <c r="OJI109" s="12"/>
      <c r="OJJ109" s="12"/>
      <c r="OJK109" s="12"/>
      <c r="OJL109" s="12"/>
      <c r="OJM109" s="12"/>
      <c r="OJN109" s="12"/>
      <c r="OJO109" s="12"/>
      <c r="OJP109" s="12"/>
      <c r="OJQ109" s="12"/>
      <c r="OJR109" s="12"/>
      <c r="OJS109" s="12"/>
      <c r="OJT109" s="12"/>
      <c r="OJU109" s="12"/>
      <c r="OJV109" s="12"/>
      <c r="OJW109" s="12"/>
      <c r="OJX109" s="12"/>
      <c r="OJY109" s="12"/>
      <c r="OJZ109" s="12"/>
      <c r="OKA109" s="12"/>
      <c r="OKB109" s="12"/>
      <c r="OKC109" s="12"/>
      <c r="OKD109" s="12"/>
      <c r="OKE109" s="12"/>
      <c r="OKF109" s="12"/>
      <c r="OKG109" s="12"/>
      <c r="OKH109" s="12"/>
      <c r="OKI109" s="12"/>
      <c r="OKJ109" s="12"/>
      <c r="OKK109" s="12"/>
      <c r="OKL109" s="12"/>
      <c r="OKM109" s="12"/>
      <c r="OKN109" s="12"/>
      <c r="OKO109" s="12"/>
      <c r="OKP109" s="12"/>
      <c r="OKQ109" s="12"/>
      <c r="OKR109" s="12"/>
      <c r="OKS109" s="12"/>
      <c r="OKT109" s="12"/>
      <c r="OKU109" s="12"/>
      <c r="OKV109" s="12"/>
      <c r="OKW109" s="12"/>
      <c r="OKX109" s="12"/>
      <c r="OKY109" s="12"/>
      <c r="OKZ109" s="12"/>
      <c r="OLA109" s="12"/>
      <c r="OLB109" s="12"/>
      <c r="OLC109" s="12"/>
      <c r="OLD109" s="12"/>
      <c r="OLE109" s="12"/>
      <c r="OLF109" s="12"/>
      <c r="OLG109" s="12"/>
      <c r="OLH109" s="12"/>
      <c r="OLI109" s="12"/>
      <c r="OLJ109" s="12"/>
      <c r="OLK109" s="12"/>
      <c r="OLL109" s="12"/>
      <c r="OLM109" s="12"/>
      <c r="OLN109" s="12"/>
      <c r="OLO109" s="12"/>
      <c r="OLP109" s="12"/>
      <c r="OLQ109" s="12"/>
      <c r="OLR109" s="12"/>
      <c r="OLS109" s="12"/>
      <c r="OLT109" s="12"/>
      <c r="OLU109" s="12"/>
      <c r="OLV109" s="12"/>
      <c r="OLW109" s="12"/>
      <c r="OLX109" s="12"/>
      <c r="OLY109" s="12"/>
      <c r="OLZ109" s="12"/>
      <c r="OMA109" s="12"/>
      <c r="OMB109" s="12"/>
      <c r="OMC109" s="12"/>
      <c r="OMD109" s="12"/>
      <c r="OME109" s="12"/>
      <c r="OMF109" s="12"/>
      <c r="OMG109" s="12"/>
      <c r="OMH109" s="12"/>
      <c r="OMI109" s="12"/>
      <c r="OMJ109" s="12"/>
      <c r="OMK109" s="12"/>
      <c r="OML109" s="12"/>
      <c r="OMM109" s="12"/>
      <c r="OMN109" s="12"/>
      <c r="OMO109" s="12"/>
      <c r="OMP109" s="12"/>
      <c r="OMQ109" s="12"/>
      <c r="OMR109" s="12"/>
      <c r="OMS109" s="12"/>
      <c r="OMT109" s="12"/>
      <c r="OMU109" s="12"/>
      <c r="OMV109" s="12"/>
      <c r="OMW109" s="12"/>
      <c r="OMX109" s="12"/>
      <c r="OMY109" s="12"/>
      <c r="OMZ109" s="12"/>
      <c r="ONA109" s="12"/>
      <c r="ONB109" s="12"/>
      <c r="ONC109" s="12"/>
      <c r="OND109" s="12"/>
      <c r="ONE109" s="12"/>
      <c r="ONF109" s="12"/>
      <c r="ONG109" s="12"/>
      <c r="ONH109" s="12"/>
      <c r="ONI109" s="12"/>
      <c r="ONJ109" s="12"/>
      <c r="ONK109" s="12"/>
      <c r="ONL109" s="12"/>
      <c r="ONM109" s="12"/>
      <c r="ONN109" s="12"/>
      <c r="ONO109" s="12"/>
      <c r="ONP109" s="12"/>
      <c r="ONQ109" s="12"/>
      <c r="ONR109" s="12"/>
      <c r="ONS109" s="12"/>
      <c r="ONT109" s="12"/>
      <c r="ONU109" s="12"/>
      <c r="ONV109" s="12"/>
      <c r="ONW109" s="12"/>
      <c r="ONX109" s="12"/>
      <c r="ONY109" s="12"/>
      <c r="ONZ109" s="12"/>
      <c r="OOA109" s="12"/>
      <c r="OOB109" s="12"/>
      <c r="OOC109" s="12"/>
      <c r="OOD109" s="12"/>
      <c r="OOE109" s="12"/>
      <c r="OOF109" s="12"/>
      <c r="OOG109" s="12"/>
      <c r="OOH109" s="12"/>
      <c r="OOI109" s="12"/>
      <c r="OOJ109" s="12"/>
      <c r="OOK109" s="12"/>
      <c r="OOL109" s="12"/>
      <c r="OOM109" s="12"/>
      <c r="OON109" s="12"/>
      <c r="OOO109" s="12"/>
      <c r="OOP109" s="12"/>
      <c r="OOQ109" s="12"/>
      <c r="OOR109" s="12"/>
      <c r="OOS109" s="12"/>
      <c r="OOT109" s="12"/>
      <c r="OOU109" s="12"/>
      <c r="OOV109" s="12"/>
      <c r="OOW109" s="12"/>
      <c r="OOX109" s="12"/>
      <c r="OOY109" s="12"/>
      <c r="OOZ109" s="12"/>
      <c r="OPA109" s="12"/>
      <c r="OPB109" s="12"/>
      <c r="OPC109" s="12"/>
      <c r="OPD109" s="12"/>
      <c r="OPE109" s="12"/>
      <c r="OPF109" s="12"/>
      <c r="OPG109" s="12"/>
      <c r="OPH109" s="12"/>
      <c r="OPI109" s="12"/>
      <c r="OPJ109" s="12"/>
      <c r="OPK109" s="12"/>
      <c r="OPL109" s="12"/>
      <c r="OPM109" s="12"/>
      <c r="OPN109" s="12"/>
      <c r="OPO109" s="12"/>
      <c r="OPP109" s="12"/>
      <c r="OPQ109" s="12"/>
      <c r="OPR109" s="12"/>
      <c r="OPS109" s="12"/>
      <c r="OPT109" s="12"/>
      <c r="OPU109" s="12"/>
      <c r="OPV109" s="12"/>
      <c r="OPW109" s="12"/>
      <c r="OPX109" s="12"/>
      <c r="OPY109" s="12"/>
      <c r="OPZ109" s="12"/>
      <c r="OQA109" s="12"/>
      <c r="OQB109" s="12"/>
      <c r="OQC109" s="12"/>
      <c r="OQD109" s="12"/>
      <c r="OQE109" s="12"/>
      <c r="OQF109" s="12"/>
      <c r="OQG109" s="12"/>
      <c r="OQH109" s="12"/>
      <c r="OQI109" s="12"/>
      <c r="OQJ109" s="12"/>
      <c r="OQK109" s="12"/>
      <c r="OQL109" s="12"/>
      <c r="OQM109" s="12"/>
      <c r="OQN109" s="12"/>
      <c r="OQO109" s="12"/>
      <c r="OQP109" s="12"/>
      <c r="OQQ109" s="12"/>
      <c r="OQR109" s="12"/>
      <c r="OQS109" s="12"/>
      <c r="OQT109" s="12"/>
      <c r="OQU109" s="12"/>
      <c r="OQV109" s="12"/>
      <c r="OQW109" s="12"/>
      <c r="OQX109" s="12"/>
      <c r="OQY109" s="12"/>
      <c r="OQZ109" s="12"/>
      <c r="ORA109" s="12"/>
      <c r="ORB109" s="12"/>
      <c r="ORC109" s="12"/>
      <c r="ORD109" s="12"/>
      <c r="ORE109" s="12"/>
      <c r="ORF109" s="12"/>
      <c r="ORG109" s="12"/>
      <c r="ORH109" s="12"/>
      <c r="ORI109" s="12"/>
      <c r="ORJ109" s="12"/>
      <c r="ORK109" s="12"/>
      <c r="ORL109" s="12"/>
      <c r="ORM109" s="12"/>
      <c r="ORN109" s="12"/>
      <c r="ORO109" s="12"/>
      <c r="ORP109" s="12"/>
      <c r="ORQ109" s="12"/>
      <c r="ORR109" s="12"/>
      <c r="ORS109" s="12"/>
      <c r="ORT109" s="12"/>
      <c r="ORU109" s="12"/>
      <c r="ORV109" s="12"/>
      <c r="ORW109" s="12"/>
      <c r="ORX109" s="12"/>
      <c r="ORY109" s="12"/>
      <c r="ORZ109" s="12"/>
      <c r="OSA109" s="12"/>
      <c r="OSB109" s="12"/>
      <c r="OSC109" s="12"/>
      <c r="OSD109" s="12"/>
      <c r="OSE109" s="12"/>
      <c r="OSF109" s="12"/>
      <c r="OSG109" s="12"/>
      <c r="OSH109" s="12"/>
      <c r="OSI109" s="12"/>
      <c r="OSJ109" s="12"/>
      <c r="OSK109" s="12"/>
      <c r="OSL109" s="12"/>
      <c r="OSM109" s="12"/>
      <c r="OSN109" s="12"/>
      <c r="OSO109" s="12"/>
      <c r="OSP109" s="12"/>
      <c r="OSQ109" s="12"/>
      <c r="OSR109" s="12"/>
      <c r="OSS109" s="12"/>
      <c r="OST109" s="12"/>
      <c r="OSU109" s="12"/>
      <c r="OSV109" s="12"/>
      <c r="OSW109" s="12"/>
      <c r="OSX109" s="12"/>
      <c r="OSY109" s="12"/>
      <c r="OSZ109" s="12"/>
      <c r="OTA109" s="12"/>
      <c r="OTB109" s="12"/>
      <c r="OTC109" s="12"/>
      <c r="OTD109" s="12"/>
      <c r="OTE109" s="12"/>
      <c r="OTF109" s="12"/>
      <c r="OTG109" s="12"/>
      <c r="OTH109" s="12"/>
      <c r="OTI109" s="12"/>
      <c r="OTJ109" s="12"/>
      <c r="OTK109" s="12"/>
      <c r="OTL109" s="12"/>
      <c r="OTM109" s="12"/>
      <c r="OTN109" s="12"/>
      <c r="OTO109" s="12"/>
      <c r="OTP109" s="12"/>
      <c r="OTQ109" s="12"/>
      <c r="OTR109" s="12"/>
      <c r="OTS109" s="12"/>
      <c r="OTT109" s="12"/>
      <c r="OTU109" s="12"/>
      <c r="OTV109" s="12"/>
      <c r="OTW109" s="12"/>
      <c r="OTX109" s="12"/>
      <c r="OTY109" s="12"/>
      <c r="OTZ109" s="12"/>
      <c r="OUA109" s="12"/>
      <c r="OUB109" s="12"/>
      <c r="OUC109" s="12"/>
      <c r="OUD109" s="12"/>
      <c r="OUE109" s="12"/>
      <c r="OUF109" s="12"/>
      <c r="OUG109" s="12"/>
      <c r="OUH109" s="12"/>
      <c r="OUI109" s="12"/>
      <c r="OUJ109" s="12"/>
      <c r="OUK109" s="12"/>
      <c r="OUL109" s="12"/>
      <c r="OUM109" s="12"/>
      <c r="OUN109" s="12"/>
      <c r="OUO109" s="12"/>
      <c r="OUP109" s="12"/>
      <c r="OUQ109" s="12"/>
      <c r="OUR109" s="12"/>
      <c r="OUS109" s="12"/>
      <c r="OUT109" s="12"/>
      <c r="OUU109" s="12"/>
      <c r="OUV109" s="12"/>
      <c r="OUW109" s="12"/>
      <c r="OUX109" s="12"/>
      <c r="OUY109" s="12"/>
      <c r="OUZ109" s="12"/>
      <c r="OVA109" s="12"/>
      <c r="OVB109" s="12"/>
      <c r="OVC109" s="12"/>
      <c r="OVD109" s="12"/>
      <c r="OVE109" s="12"/>
      <c r="OVF109" s="12"/>
      <c r="OVG109" s="12"/>
      <c r="OVH109" s="12"/>
      <c r="OVI109" s="12"/>
      <c r="OVJ109" s="12"/>
      <c r="OVK109" s="12"/>
      <c r="OVL109" s="12"/>
      <c r="OVM109" s="12"/>
      <c r="OVN109" s="12"/>
      <c r="OVO109" s="12"/>
      <c r="OVP109" s="12"/>
      <c r="OVQ109" s="12"/>
      <c r="OVR109" s="12"/>
      <c r="OVS109" s="12"/>
      <c r="OVT109" s="12"/>
      <c r="OVU109" s="12"/>
      <c r="OVV109" s="12"/>
      <c r="OVW109" s="12"/>
      <c r="OVX109" s="12"/>
      <c r="OVY109" s="12"/>
      <c r="OVZ109" s="12"/>
      <c r="OWA109" s="12"/>
      <c r="OWB109" s="12"/>
      <c r="OWC109" s="12"/>
      <c r="OWD109" s="12"/>
      <c r="OWE109" s="12"/>
      <c r="OWF109" s="12"/>
      <c r="OWG109" s="12"/>
      <c r="OWH109" s="12"/>
      <c r="OWI109" s="12"/>
      <c r="OWJ109" s="12"/>
      <c r="OWK109" s="12"/>
      <c r="OWL109" s="12"/>
      <c r="OWM109" s="12"/>
      <c r="OWN109" s="12"/>
      <c r="OWO109" s="12"/>
      <c r="OWP109" s="12"/>
      <c r="OWQ109" s="12"/>
      <c r="OWR109" s="12"/>
      <c r="OWS109" s="12"/>
      <c r="OWT109" s="12"/>
      <c r="OWU109" s="12"/>
      <c r="OWV109" s="12"/>
      <c r="OWW109" s="12"/>
      <c r="OWX109" s="12"/>
      <c r="OWY109" s="12"/>
      <c r="OWZ109" s="12"/>
      <c r="OXA109" s="12"/>
      <c r="OXB109" s="12"/>
      <c r="OXC109" s="12"/>
      <c r="OXD109" s="12"/>
      <c r="OXE109" s="12"/>
      <c r="OXF109" s="12"/>
      <c r="OXG109" s="12"/>
      <c r="OXH109" s="12"/>
      <c r="OXI109" s="12"/>
      <c r="OXJ109" s="12"/>
      <c r="OXK109" s="12"/>
      <c r="OXL109" s="12"/>
      <c r="OXM109" s="12"/>
      <c r="OXN109" s="12"/>
      <c r="OXO109" s="12"/>
      <c r="OXP109" s="12"/>
      <c r="OXQ109" s="12"/>
      <c r="OXR109" s="12"/>
      <c r="OXS109" s="12"/>
      <c r="OXT109" s="12"/>
      <c r="OXU109" s="12"/>
      <c r="OXV109" s="12"/>
      <c r="OXW109" s="12"/>
      <c r="OXX109" s="12"/>
      <c r="OXY109" s="12"/>
      <c r="OXZ109" s="12"/>
      <c r="OYA109" s="12"/>
      <c r="OYB109" s="12"/>
      <c r="OYC109" s="12"/>
      <c r="OYD109" s="12"/>
      <c r="OYE109" s="12"/>
      <c r="OYF109" s="12"/>
      <c r="OYG109" s="12"/>
      <c r="OYH109" s="12"/>
      <c r="OYI109" s="12"/>
      <c r="OYJ109" s="12"/>
      <c r="OYK109" s="12"/>
      <c r="OYL109" s="12"/>
      <c r="OYM109" s="12"/>
      <c r="OYN109" s="12"/>
      <c r="OYO109" s="12"/>
      <c r="OYP109" s="12"/>
      <c r="OYQ109" s="12"/>
      <c r="OYR109" s="12"/>
      <c r="OYS109" s="12"/>
      <c r="OYT109" s="12"/>
      <c r="OYU109" s="12"/>
      <c r="OYV109" s="12"/>
      <c r="OYW109" s="12"/>
      <c r="OYX109" s="12"/>
      <c r="OYY109" s="12"/>
      <c r="OYZ109" s="12"/>
      <c r="OZA109" s="12"/>
      <c r="OZB109" s="12"/>
      <c r="OZC109" s="12"/>
      <c r="OZD109" s="12"/>
      <c r="OZE109" s="12"/>
      <c r="OZF109" s="12"/>
      <c r="OZG109" s="12"/>
      <c r="OZH109" s="12"/>
      <c r="OZI109" s="12"/>
      <c r="OZJ109" s="12"/>
      <c r="OZK109" s="12"/>
      <c r="OZL109" s="12"/>
      <c r="OZM109" s="12"/>
      <c r="OZN109" s="12"/>
      <c r="OZO109" s="12"/>
      <c r="OZP109" s="12"/>
      <c r="OZQ109" s="12"/>
      <c r="OZR109" s="12"/>
      <c r="OZS109" s="12"/>
      <c r="OZT109" s="12"/>
      <c r="OZU109" s="12"/>
      <c r="OZV109" s="12"/>
      <c r="OZW109" s="12"/>
      <c r="OZX109" s="12"/>
      <c r="OZY109" s="12"/>
      <c r="OZZ109" s="12"/>
      <c r="PAA109" s="12"/>
      <c r="PAB109" s="12"/>
      <c r="PAC109" s="12"/>
      <c r="PAD109" s="12"/>
      <c r="PAE109" s="12"/>
      <c r="PAF109" s="12"/>
      <c r="PAG109" s="12"/>
      <c r="PAH109" s="12"/>
      <c r="PAI109" s="12"/>
      <c r="PAJ109" s="12"/>
      <c r="PAK109" s="12"/>
      <c r="PAL109" s="12"/>
      <c r="PAM109" s="12"/>
      <c r="PAN109" s="12"/>
      <c r="PAO109" s="12"/>
      <c r="PAP109" s="12"/>
      <c r="PAQ109" s="12"/>
      <c r="PAR109" s="12"/>
      <c r="PAS109" s="12"/>
      <c r="PAT109" s="12"/>
      <c r="PAU109" s="12"/>
      <c r="PAV109" s="12"/>
      <c r="PAW109" s="12"/>
      <c r="PAX109" s="12"/>
      <c r="PAY109" s="12"/>
      <c r="PAZ109" s="12"/>
      <c r="PBA109" s="12"/>
      <c r="PBB109" s="12"/>
      <c r="PBC109" s="12"/>
      <c r="PBD109" s="12"/>
      <c r="PBE109" s="12"/>
      <c r="PBF109" s="12"/>
      <c r="PBG109" s="12"/>
      <c r="PBH109" s="12"/>
      <c r="PBI109" s="12"/>
      <c r="PBJ109" s="12"/>
      <c r="PBK109" s="12"/>
      <c r="PBL109" s="12"/>
      <c r="PBM109" s="12"/>
      <c r="PBN109" s="12"/>
      <c r="PBO109" s="12"/>
      <c r="PBP109" s="12"/>
      <c r="PBQ109" s="12"/>
      <c r="PBR109" s="12"/>
      <c r="PBS109" s="12"/>
      <c r="PBT109" s="12"/>
      <c r="PBU109" s="12"/>
      <c r="PBV109" s="12"/>
      <c r="PBW109" s="12"/>
      <c r="PBX109" s="12"/>
      <c r="PBY109" s="12"/>
      <c r="PBZ109" s="12"/>
      <c r="PCA109" s="12"/>
      <c r="PCB109" s="12"/>
      <c r="PCC109" s="12"/>
      <c r="PCD109" s="12"/>
      <c r="PCE109" s="12"/>
      <c r="PCF109" s="12"/>
      <c r="PCG109" s="12"/>
      <c r="PCH109" s="12"/>
      <c r="PCI109" s="12"/>
      <c r="PCJ109" s="12"/>
      <c r="PCK109" s="12"/>
      <c r="PCL109" s="12"/>
      <c r="PCM109" s="12"/>
      <c r="PCN109" s="12"/>
      <c r="PCO109" s="12"/>
      <c r="PCP109" s="12"/>
      <c r="PCQ109" s="12"/>
      <c r="PCR109" s="12"/>
      <c r="PCS109" s="12"/>
      <c r="PCT109" s="12"/>
      <c r="PCU109" s="12"/>
      <c r="PCV109" s="12"/>
      <c r="PCW109" s="12"/>
      <c r="PCX109" s="12"/>
      <c r="PCY109" s="12"/>
      <c r="PCZ109" s="12"/>
      <c r="PDA109" s="12"/>
      <c r="PDB109" s="12"/>
      <c r="PDC109" s="12"/>
      <c r="PDD109" s="12"/>
      <c r="PDE109" s="12"/>
      <c r="PDF109" s="12"/>
      <c r="PDG109" s="12"/>
      <c r="PDH109" s="12"/>
      <c r="PDI109" s="12"/>
      <c r="PDJ109" s="12"/>
      <c r="PDK109" s="12"/>
      <c r="PDL109" s="12"/>
      <c r="PDM109" s="12"/>
      <c r="PDN109" s="12"/>
      <c r="PDO109" s="12"/>
      <c r="PDP109" s="12"/>
      <c r="PDQ109" s="12"/>
      <c r="PDR109" s="12"/>
      <c r="PDS109" s="12"/>
      <c r="PDT109" s="12"/>
      <c r="PDU109" s="12"/>
      <c r="PDV109" s="12"/>
      <c r="PDW109" s="12"/>
      <c r="PDX109" s="12"/>
      <c r="PDY109" s="12"/>
      <c r="PDZ109" s="12"/>
      <c r="PEA109" s="12"/>
      <c r="PEB109" s="12"/>
      <c r="PEC109" s="12"/>
      <c r="PED109" s="12"/>
      <c r="PEE109" s="12"/>
      <c r="PEF109" s="12"/>
      <c r="PEG109" s="12"/>
      <c r="PEH109" s="12"/>
      <c r="PEI109" s="12"/>
      <c r="PEJ109" s="12"/>
      <c r="PEK109" s="12"/>
      <c r="PEL109" s="12"/>
      <c r="PEM109" s="12"/>
      <c r="PEN109" s="12"/>
      <c r="PEO109" s="12"/>
      <c r="PEP109" s="12"/>
      <c r="PEQ109" s="12"/>
      <c r="PER109" s="12"/>
      <c r="PES109" s="12"/>
      <c r="PET109" s="12"/>
      <c r="PEU109" s="12"/>
      <c r="PEV109" s="12"/>
      <c r="PEW109" s="12"/>
      <c r="PEX109" s="12"/>
      <c r="PEY109" s="12"/>
      <c r="PEZ109" s="12"/>
      <c r="PFA109" s="12"/>
      <c r="PFB109" s="12"/>
      <c r="PFC109" s="12"/>
      <c r="PFD109" s="12"/>
      <c r="PFE109" s="12"/>
      <c r="PFF109" s="12"/>
      <c r="PFG109" s="12"/>
      <c r="PFH109" s="12"/>
      <c r="PFI109" s="12"/>
      <c r="PFJ109" s="12"/>
      <c r="PFK109" s="12"/>
      <c r="PFL109" s="12"/>
      <c r="PFM109" s="12"/>
      <c r="PFN109" s="12"/>
      <c r="PFO109" s="12"/>
      <c r="PFP109" s="12"/>
      <c r="PFQ109" s="12"/>
      <c r="PFR109" s="12"/>
      <c r="PFS109" s="12"/>
      <c r="PFT109" s="12"/>
      <c r="PFU109" s="12"/>
      <c r="PFV109" s="12"/>
      <c r="PFW109" s="12"/>
      <c r="PFX109" s="12"/>
      <c r="PFY109" s="12"/>
      <c r="PFZ109" s="12"/>
      <c r="PGA109" s="12"/>
      <c r="PGB109" s="12"/>
      <c r="PGC109" s="12"/>
      <c r="PGD109" s="12"/>
      <c r="PGE109" s="12"/>
      <c r="PGF109" s="12"/>
      <c r="PGG109" s="12"/>
      <c r="PGH109" s="12"/>
      <c r="PGI109" s="12"/>
      <c r="PGJ109" s="12"/>
      <c r="PGK109" s="12"/>
      <c r="PGL109" s="12"/>
      <c r="PGM109" s="12"/>
      <c r="PGN109" s="12"/>
      <c r="PGO109" s="12"/>
      <c r="PGP109" s="12"/>
      <c r="PGQ109" s="12"/>
      <c r="PGR109" s="12"/>
      <c r="PGS109" s="12"/>
      <c r="PGT109" s="12"/>
      <c r="PGU109" s="12"/>
      <c r="PGV109" s="12"/>
      <c r="PGW109" s="12"/>
      <c r="PGX109" s="12"/>
      <c r="PGY109" s="12"/>
      <c r="PGZ109" s="12"/>
      <c r="PHA109" s="12"/>
      <c r="PHB109" s="12"/>
      <c r="PHC109" s="12"/>
      <c r="PHD109" s="12"/>
      <c r="PHE109" s="12"/>
      <c r="PHF109" s="12"/>
      <c r="PHG109" s="12"/>
      <c r="PHH109" s="12"/>
      <c r="PHI109" s="12"/>
      <c r="PHJ109" s="12"/>
      <c r="PHK109" s="12"/>
      <c r="PHL109" s="12"/>
      <c r="PHM109" s="12"/>
      <c r="PHN109" s="12"/>
      <c r="PHO109" s="12"/>
      <c r="PHP109" s="12"/>
      <c r="PHQ109" s="12"/>
      <c r="PHR109" s="12"/>
      <c r="PHS109" s="12"/>
      <c r="PHT109" s="12"/>
      <c r="PHU109" s="12"/>
      <c r="PHV109" s="12"/>
      <c r="PHW109" s="12"/>
      <c r="PHX109" s="12"/>
      <c r="PHY109" s="12"/>
      <c r="PHZ109" s="12"/>
      <c r="PIA109" s="12"/>
      <c r="PIB109" s="12"/>
      <c r="PIC109" s="12"/>
      <c r="PID109" s="12"/>
      <c r="PIE109" s="12"/>
      <c r="PIF109" s="12"/>
      <c r="PIG109" s="12"/>
      <c r="PIH109" s="12"/>
      <c r="PII109" s="12"/>
      <c r="PIJ109" s="12"/>
      <c r="PIK109" s="12"/>
      <c r="PIL109" s="12"/>
      <c r="PIM109" s="12"/>
      <c r="PIN109" s="12"/>
      <c r="PIO109" s="12"/>
      <c r="PIP109" s="12"/>
      <c r="PIQ109" s="12"/>
      <c r="PIR109" s="12"/>
      <c r="PIS109" s="12"/>
      <c r="PIT109" s="12"/>
      <c r="PIU109" s="12"/>
      <c r="PIV109" s="12"/>
      <c r="PIW109" s="12"/>
      <c r="PIX109" s="12"/>
      <c r="PIY109" s="12"/>
      <c r="PIZ109" s="12"/>
      <c r="PJA109" s="12"/>
      <c r="PJB109" s="12"/>
      <c r="PJC109" s="12"/>
      <c r="PJD109" s="12"/>
      <c r="PJE109" s="12"/>
      <c r="PJF109" s="12"/>
      <c r="PJG109" s="12"/>
      <c r="PJH109" s="12"/>
      <c r="PJI109" s="12"/>
      <c r="PJJ109" s="12"/>
      <c r="PJK109" s="12"/>
      <c r="PJL109" s="12"/>
      <c r="PJM109" s="12"/>
      <c r="PJN109" s="12"/>
      <c r="PJO109" s="12"/>
      <c r="PJP109" s="12"/>
      <c r="PJQ109" s="12"/>
      <c r="PJR109" s="12"/>
      <c r="PJS109" s="12"/>
      <c r="PJT109" s="12"/>
      <c r="PJU109" s="12"/>
      <c r="PJV109" s="12"/>
      <c r="PJW109" s="12"/>
      <c r="PJX109" s="12"/>
      <c r="PJY109" s="12"/>
      <c r="PJZ109" s="12"/>
      <c r="PKA109" s="12"/>
      <c r="PKB109" s="12"/>
      <c r="PKC109" s="12"/>
      <c r="PKD109" s="12"/>
      <c r="PKE109" s="12"/>
      <c r="PKF109" s="12"/>
      <c r="PKG109" s="12"/>
      <c r="PKH109" s="12"/>
      <c r="PKI109" s="12"/>
      <c r="PKJ109" s="12"/>
      <c r="PKK109" s="12"/>
      <c r="PKL109" s="12"/>
      <c r="PKM109" s="12"/>
      <c r="PKN109" s="12"/>
      <c r="PKO109" s="12"/>
      <c r="PKP109" s="12"/>
      <c r="PKQ109" s="12"/>
      <c r="PKR109" s="12"/>
      <c r="PKS109" s="12"/>
      <c r="PKT109" s="12"/>
      <c r="PKU109" s="12"/>
      <c r="PKV109" s="12"/>
      <c r="PKW109" s="12"/>
      <c r="PKX109" s="12"/>
      <c r="PKY109" s="12"/>
      <c r="PKZ109" s="12"/>
      <c r="PLA109" s="12"/>
      <c r="PLB109" s="12"/>
      <c r="PLC109" s="12"/>
      <c r="PLD109" s="12"/>
      <c r="PLE109" s="12"/>
      <c r="PLF109" s="12"/>
      <c r="PLG109" s="12"/>
      <c r="PLH109" s="12"/>
      <c r="PLI109" s="12"/>
      <c r="PLJ109" s="12"/>
      <c r="PLK109" s="12"/>
      <c r="PLL109" s="12"/>
      <c r="PLM109" s="12"/>
      <c r="PLN109" s="12"/>
      <c r="PLO109" s="12"/>
      <c r="PLP109" s="12"/>
      <c r="PLQ109" s="12"/>
      <c r="PLR109" s="12"/>
      <c r="PLS109" s="12"/>
      <c r="PLT109" s="12"/>
      <c r="PLU109" s="12"/>
      <c r="PLV109" s="12"/>
      <c r="PLW109" s="12"/>
      <c r="PLX109" s="12"/>
      <c r="PLY109" s="12"/>
      <c r="PLZ109" s="12"/>
      <c r="PMA109" s="12"/>
      <c r="PMB109" s="12"/>
      <c r="PMC109" s="12"/>
      <c r="PMD109" s="12"/>
      <c r="PME109" s="12"/>
      <c r="PMF109" s="12"/>
      <c r="PMG109" s="12"/>
      <c r="PMH109" s="12"/>
      <c r="PMI109" s="12"/>
      <c r="PMJ109" s="12"/>
      <c r="PMK109" s="12"/>
      <c r="PML109" s="12"/>
      <c r="PMM109" s="12"/>
      <c r="PMN109" s="12"/>
      <c r="PMO109" s="12"/>
      <c r="PMP109" s="12"/>
      <c r="PMQ109" s="12"/>
      <c r="PMR109" s="12"/>
      <c r="PMS109" s="12"/>
      <c r="PMT109" s="12"/>
      <c r="PMU109" s="12"/>
      <c r="PMV109" s="12"/>
      <c r="PMW109" s="12"/>
      <c r="PMX109" s="12"/>
      <c r="PMY109" s="12"/>
      <c r="PMZ109" s="12"/>
      <c r="PNA109" s="12"/>
      <c r="PNB109" s="12"/>
      <c r="PNC109" s="12"/>
      <c r="PND109" s="12"/>
      <c r="PNE109" s="12"/>
      <c r="PNF109" s="12"/>
      <c r="PNG109" s="12"/>
      <c r="PNH109" s="12"/>
      <c r="PNI109" s="12"/>
      <c r="PNJ109" s="12"/>
      <c r="PNK109" s="12"/>
      <c r="PNL109" s="12"/>
      <c r="PNM109" s="12"/>
      <c r="PNN109" s="12"/>
      <c r="PNO109" s="12"/>
      <c r="PNP109" s="12"/>
      <c r="PNQ109" s="12"/>
      <c r="PNR109" s="12"/>
      <c r="PNS109" s="12"/>
      <c r="PNT109" s="12"/>
      <c r="PNU109" s="12"/>
      <c r="PNV109" s="12"/>
      <c r="PNW109" s="12"/>
      <c r="PNX109" s="12"/>
      <c r="PNY109" s="12"/>
      <c r="PNZ109" s="12"/>
      <c r="POA109" s="12"/>
      <c r="POB109" s="12"/>
      <c r="POC109" s="12"/>
      <c r="POD109" s="12"/>
      <c r="POE109" s="12"/>
      <c r="POF109" s="12"/>
      <c r="POG109" s="12"/>
      <c r="POH109" s="12"/>
      <c r="POI109" s="12"/>
      <c r="POJ109" s="12"/>
      <c r="POK109" s="12"/>
      <c r="POL109" s="12"/>
      <c r="POM109" s="12"/>
      <c r="PON109" s="12"/>
      <c r="POO109" s="12"/>
      <c r="POP109" s="12"/>
      <c r="POQ109" s="12"/>
      <c r="POR109" s="12"/>
      <c r="POS109" s="12"/>
      <c r="POT109" s="12"/>
      <c r="POU109" s="12"/>
      <c r="POV109" s="12"/>
      <c r="POW109" s="12"/>
      <c r="POX109" s="12"/>
      <c r="POY109" s="12"/>
      <c r="POZ109" s="12"/>
      <c r="PPA109" s="12"/>
      <c r="PPB109" s="12"/>
      <c r="PPC109" s="12"/>
      <c r="PPD109" s="12"/>
      <c r="PPE109" s="12"/>
      <c r="PPF109" s="12"/>
      <c r="PPG109" s="12"/>
      <c r="PPH109" s="12"/>
      <c r="PPI109" s="12"/>
      <c r="PPJ109" s="12"/>
      <c r="PPK109" s="12"/>
      <c r="PPL109" s="12"/>
      <c r="PPM109" s="12"/>
      <c r="PPN109" s="12"/>
      <c r="PPO109" s="12"/>
      <c r="PPP109" s="12"/>
      <c r="PPQ109" s="12"/>
      <c r="PPR109" s="12"/>
      <c r="PPS109" s="12"/>
      <c r="PPT109" s="12"/>
      <c r="PPU109" s="12"/>
      <c r="PPV109" s="12"/>
      <c r="PPW109" s="12"/>
      <c r="PPX109" s="12"/>
      <c r="PPY109" s="12"/>
      <c r="PPZ109" s="12"/>
      <c r="PQA109" s="12"/>
      <c r="PQB109" s="12"/>
      <c r="PQC109" s="12"/>
      <c r="PQD109" s="12"/>
      <c r="PQE109" s="12"/>
      <c r="PQF109" s="12"/>
      <c r="PQG109" s="12"/>
      <c r="PQH109" s="12"/>
      <c r="PQI109" s="12"/>
      <c r="PQJ109" s="12"/>
      <c r="PQK109" s="12"/>
      <c r="PQL109" s="12"/>
      <c r="PQM109" s="12"/>
      <c r="PQN109" s="12"/>
      <c r="PQO109" s="12"/>
      <c r="PQP109" s="12"/>
      <c r="PQQ109" s="12"/>
      <c r="PQR109" s="12"/>
      <c r="PQS109" s="12"/>
      <c r="PQT109" s="12"/>
      <c r="PQU109" s="12"/>
      <c r="PQV109" s="12"/>
      <c r="PQW109" s="12"/>
      <c r="PQX109" s="12"/>
      <c r="PQY109" s="12"/>
      <c r="PQZ109" s="12"/>
      <c r="PRA109" s="12"/>
      <c r="PRB109" s="12"/>
      <c r="PRC109" s="12"/>
      <c r="PRD109" s="12"/>
      <c r="PRE109" s="12"/>
      <c r="PRF109" s="12"/>
      <c r="PRG109" s="12"/>
      <c r="PRH109" s="12"/>
      <c r="PRI109" s="12"/>
      <c r="PRJ109" s="12"/>
      <c r="PRK109" s="12"/>
      <c r="PRL109" s="12"/>
      <c r="PRM109" s="12"/>
      <c r="PRN109" s="12"/>
      <c r="PRO109" s="12"/>
      <c r="PRP109" s="12"/>
      <c r="PRQ109" s="12"/>
      <c r="PRR109" s="12"/>
      <c r="PRS109" s="12"/>
      <c r="PRT109" s="12"/>
      <c r="PRU109" s="12"/>
      <c r="PRV109" s="12"/>
      <c r="PRW109" s="12"/>
      <c r="PRX109" s="12"/>
      <c r="PRY109" s="12"/>
      <c r="PRZ109" s="12"/>
      <c r="PSA109" s="12"/>
      <c r="PSB109" s="12"/>
      <c r="PSC109" s="12"/>
      <c r="PSD109" s="12"/>
      <c r="PSE109" s="12"/>
      <c r="PSF109" s="12"/>
      <c r="PSG109" s="12"/>
      <c r="PSH109" s="12"/>
      <c r="PSI109" s="12"/>
      <c r="PSJ109" s="12"/>
      <c r="PSK109" s="12"/>
      <c r="PSL109" s="12"/>
      <c r="PSM109" s="12"/>
      <c r="PSN109" s="12"/>
      <c r="PSO109" s="12"/>
      <c r="PSP109" s="12"/>
      <c r="PSQ109" s="12"/>
      <c r="PSR109" s="12"/>
      <c r="PSS109" s="12"/>
      <c r="PST109" s="12"/>
      <c r="PSU109" s="12"/>
      <c r="PSV109" s="12"/>
      <c r="PSW109" s="12"/>
      <c r="PSX109" s="12"/>
      <c r="PSY109" s="12"/>
      <c r="PSZ109" s="12"/>
      <c r="PTA109" s="12"/>
      <c r="PTB109" s="12"/>
      <c r="PTC109" s="12"/>
      <c r="PTD109" s="12"/>
      <c r="PTE109" s="12"/>
      <c r="PTF109" s="12"/>
      <c r="PTG109" s="12"/>
      <c r="PTH109" s="12"/>
      <c r="PTI109" s="12"/>
      <c r="PTJ109" s="12"/>
      <c r="PTK109" s="12"/>
      <c r="PTL109" s="12"/>
      <c r="PTM109" s="12"/>
      <c r="PTN109" s="12"/>
      <c r="PTO109" s="12"/>
      <c r="PTP109" s="12"/>
      <c r="PTQ109" s="12"/>
      <c r="PTR109" s="12"/>
      <c r="PTS109" s="12"/>
      <c r="PTT109" s="12"/>
      <c r="PTU109" s="12"/>
      <c r="PTV109" s="12"/>
      <c r="PTW109" s="12"/>
      <c r="PTX109" s="12"/>
      <c r="PTY109" s="12"/>
      <c r="PTZ109" s="12"/>
      <c r="PUA109" s="12"/>
      <c r="PUB109" s="12"/>
      <c r="PUC109" s="12"/>
      <c r="PUD109" s="12"/>
      <c r="PUE109" s="12"/>
      <c r="PUF109" s="12"/>
      <c r="PUG109" s="12"/>
      <c r="PUH109" s="12"/>
      <c r="PUI109" s="12"/>
      <c r="PUJ109" s="12"/>
      <c r="PUK109" s="12"/>
      <c r="PUL109" s="12"/>
      <c r="PUM109" s="12"/>
      <c r="PUN109" s="12"/>
      <c r="PUO109" s="12"/>
      <c r="PUP109" s="12"/>
      <c r="PUQ109" s="12"/>
      <c r="PUR109" s="12"/>
      <c r="PUS109" s="12"/>
      <c r="PUT109" s="12"/>
      <c r="PUU109" s="12"/>
      <c r="PUV109" s="12"/>
      <c r="PUW109" s="12"/>
      <c r="PUX109" s="12"/>
      <c r="PUY109" s="12"/>
      <c r="PUZ109" s="12"/>
      <c r="PVA109" s="12"/>
      <c r="PVB109" s="12"/>
      <c r="PVC109" s="12"/>
      <c r="PVD109" s="12"/>
      <c r="PVE109" s="12"/>
      <c r="PVF109" s="12"/>
      <c r="PVG109" s="12"/>
      <c r="PVH109" s="12"/>
      <c r="PVI109" s="12"/>
      <c r="PVJ109" s="12"/>
      <c r="PVK109" s="12"/>
      <c r="PVL109" s="12"/>
      <c r="PVM109" s="12"/>
      <c r="PVN109" s="12"/>
      <c r="PVO109" s="12"/>
      <c r="PVP109" s="12"/>
      <c r="PVQ109" s="12"/>
      <c r="PVR109" s="12"/>
      <c r="PVS109" s="12"/>
      <c r="PVT109" s="12"/>
      <c r="PVU109" s="12"/>
      <c r="PVV109" s="12"/>
      <c r="PVW109" s="12"/>
      <c r="PVX109" s="12"/>
      <c r="PVY109" s="12"/>
      <c r="PVZ109" s="12"/>
      <c r="PWA109" s="12"/>
      <c r="PWB109" s="12"/>
      <c r="PWC109" s="12"/>
      <c r="PWD109" s="12"/>
      <c r="PWE109" s="12"/>
      <c r="PWF109" s="12"/>
      <c r="PWG109" s="12"/>
      <c r="PWH109" s="12"/>
      <c r="PWI109" s="12"/>
      <c r="PWJ109" s="12"/>
      <c r="PWK109" s="12"/>
      <c r="PWL109" s="12"/>
      <c r="PWM109" s="12"/>
      <c r="PWN109" s="12"/>
      <c r="PWO109" s="12"/>
      <c r="PWP109" s="12"/>
      <c r="PWQ109" s="12"/>
      <c r="PWR109" s="12"/>
      <c r="PWS109" s="12"/>
      <c r="PWT109" s="12"/>
      <c r="PWU109" s="12"/>
      <c r="PWV109" s="12"/>
      <c r="PWW109" s="12"/>
      <c r="PWX109" s="12"/>
      <c r="PWY109" s="12"/>
      <c r="PWZ109" s="12"/>
      <c r="PXA109" s="12"/>
      <c r="PXB109" s="12"/>
      <c r="PXC109" s="12"/>
      <c r="PXD109" s="12"/>
      <c r="PXE109" s="12"/>
      <c r="PXF109" s="12"/>
      <c r="PXG109" s="12"/>
      <c r="PXH109" s="12"/>
      <c r="PXI109" s="12"/>
      <c r="PXJ109" s="12"/>
      <c r="PXK109" s="12"/>
      <c r="PXL109" s="12"/>
      <c r="PXM109" s="12"/>
      <c r="PXN109" s="12"/>
      <c r="PXO109" s="12"/>
      <c r="PXP109" s="12"/>
      <c r="PXQ109" s="12"/>
      <c r="PXR109" s="12"/>
      <c r="PXS109" s="12"/>
      <c r="PXT109" s="12"/>
      <c r="PXU109" s="12"/>
      <c r="PXV109" s="12"/>
      <c r="PXW109" s="12"/>
      <c r="PXX109" s="12"/>
      <c r="PXY109" s="12"/>
      <c r="PXZ109" s="12"/>
      <c r="PYA109" s="12"/>
      <c r="PYB109" s="12"/>
      <c r="PYC109" s="12"/>
      <c r="PYD109" s="12"/>
      <c r="PYE109" s="12"/>
      <c r="PYF109" s="12"/>
      <c r="PYG109" s="12"/>
      <c r="PYH109" s="12"/>
      <c r="PYI109" s="12"/>
      <c r="PYJ109" s="12"/>
      <c r="PYK109" s="12"/>
      <c r="PYL109" s="12"/>
      <c r="PYM109" s="12"/>
      <c r="PYN109" s="12"/>
      <c r="PYO109" s="12"/>
      <c r="PYP109" s="12"/>
      <c r="PYQ109" s="12"/>
      <c r="PYR109" s="12"/>
      <c r="PYS109" s="12"/>
      <c r="PYT109" s="12"/>
      <c r="PYU109" s="12"/>
      <c r="PYV109" s="12"/>
      <c r="PYW109" s="12"/>
      <c r="PYX109" s="12"/>
      <c r="PYY109" s="12"/>
      <c r="PYZ109" s="12"/>
      <c r="PZA109" s="12"/>
      <c r="PZB109" s="12"/>
      <c r="PZC109" s="12"/>
      <c r="PZD109" s="12"/>
      <c r="PZE109" s="12"/>
      <c r="PZF109" s="12"/>
      <c r="PZG109" s="12"/>
      <c r="PZH109" s="12"/>
      <c r="PZI109" s="12"/>
      <c r="PZJ109" s="12"/>
      <c r="PZK109" s="12"/>
      <c r="PZL109" s="12"/>
      <c r="PZM109" s="12"/>
      <c r="PZN109" s="12"/>
      <c r="PZO109" s="12"/>
      <c r="PZP109" s="12"/>
      <c r="PZQ109" s="12"/>
      <c r="PZR109" s="12"/>
      <c r="PZS109" s="12"/>
      <c r="PZT109" s="12"/>
      <c r="PZU109" s="12"/>
      <c r="PZV109" s="12"/>
      <c r="PZW109" s="12"/>
      <c r="PZX109" s="12"/>
      <c r="PZY109" s="12"/>
      <c r="PZZ109" s="12"/>
      <c r="QAA109" s="12"/>
      <c r="QAB109" s="12"/>
      <c r="QAC109" s="12"/>
      <c r="QAD109" s="12"/>
      <c r="QAE109" s="12"/>
      <c r="QAF109" s="12"/>
      <c r="QAG109" s="12"/>
      <c r="QAH109" s="12"/>
      <c r="QAI109" s="12"/>
      <c r="QAJ109" s="12"/>
      <c r="QAK109" s="12"/>
      <c r="QAL109" s="12"/>
      <c r="QAM109" s="12"/>
      <c r="QAN109" s="12"/>
      <c r="QAO109" s="12"/>
      <c r="QAP109" s="12"/>
      <c r="QAQ109" s="12"/>
      <c r="QAR109" s="12"/>
      <c r="QAS109" s="12"/>
      <c r="QAT109" s="12"/>
      <c r="QAU109" s="12"/>
      <c r="QAV109" s="12"/>
      <c r="QAW109" s="12"/>
      <c r="QAX109" s="12"/>
      <c r="QAY109" s="12"/>
      <c r="QAZ109" s="12"/>
      <c r="QBA109" s="12"/>
      <c r="QBB109" s="12"/>
      <c r="QBC109" s="12"/>
      <c r="QBD109" s="12"/>
      <c r="QBE109" s="12"/>
      <c r="QBF109" s="12"/>
      <c r="QBG109" s="12"/>
      <c r="QBH109" s="12"/>
      <c r="QBI109" s="12"/>
      <c r="QBJ109" s="12"/>
      <c r="QBK109" s="12"/>
      <c r="QBL109" s="12"/>
      <c r="QBM109" s="12"/>
      <c r="QBN109" s="12"/>
      <c r="QBO109" s="12"/>
      <c r="QBP109" s="12"/>
      <c r="QBQ109" s="12"/>
      <c r="QBR109" s="12"/>
      <c r="QBS109" s="12"/>
      <c r="QBT109" s="12"/>
      <c r="QBU109" s="12"/>
      <c r="QBV109" s="12"/>
      <c r="QBW109" s="12"/>
      <c r="QBX109" s="12"/>
      <c r="QBY109" s="12"/>
      <c r="QBZ109" s="12"/>
      <c r="QCA109" s="12"/>
      <c r="QCB109" s="12"/>
      <c r="QCC109" s="12"/>
      <c r="QCD109" s="12"/>
      <c r="QCE109" s="12"/>
      <c r="QCF109" s="12"/>
      <c r="QCG109" s="12"/>
      <c r="QCH109" s="12"/>
      <c r="QCI109" s="12"/>
      <c r="QCJ109" s="12"/>
      <c r="QCK109" s="12"/>
      <c r="QCL109" s="12"/>
      <c r="QCM109" s="12"/>
      <c r="QCN109" s="12"/>
      <c r="QCO109" s="12"/>
      <c r="QCP109" s="12"/>
      <c r="QCQ109" s="12"/>
      <c r="QCR109" s="12"/>
      <c r="QCS109" s="12"/>
      <c r="QCT109" s="12"/>
      <c r="QCU109" s="12"/>
      <c r="QCV109" s="12"/>
      <c r="QCW109" s="12"/>
      <c r="QCX109" s="12"/>
      <c r="QCY109" s="12"/>
      <c r="QCZ109" s="12"/>
      <c r="QDA109" s="12"/>
      <c r="QDB109" s="12"/>
      <c r="QDC109" s="12"/>
      <c r="QDD109" s="12"/>
      <c r="QDE109" s="12"/>
      <c r="QDF109" s="12"/>
      <c r="QDG109" s="12"/>
      <c r="QDH109" s="12"/>
      <c r="QDI109" s="12"/>
      <c r="QDJ109" s="12"/>
      <c r="QDK109" s="12"/>
      <c r="QDL109" s="12"/>
      <c r="QDM109" s="12"/>
      <c r="QDN109" s="12"/>
      <c r="QDO109" s="12"/>
      <c r="QDP109" s="12"/>
      <c r="QDQ109" s="12"/>
      <c r="QDR109" s="12"/>
      <c r="QDS109" s="12"/>
      <c r="QDT109" s="12"/>
      <c r="QDU109" s="12"/>
      <c r="QDV109" s="12"/>
      <c r="QDW109" s="12"/>
      <c r="QDX109" s="12"/>
      <c r="QDY109" s="12"/>
      <c r="QDZ109" s="12"/>
      <c r="QEA109" s="12"/>
      <c r="QEB109" s="12"/>
      <c r="QEC109" s="12"/>
      <c r="QED109" s="12"/>
      <c r="QEE109" s="12"/>
      <c r="QEF109" s="12"/>
      <c r="QEG109" s="12"/>
      <c r="QEH109" s="12"/>
      <c r="QEI109" s="12"/>
      <c r="QEJ109" s="12"/>
      <c r="QEK109" s="12"/>
      <c r="QEL109" s="12"/>
      <c r="QEM109" s="12"/>
      <c r="QEN109" s="12"/>
      <c r="QEO109" s="12"/>
      <c r="QEP109" s="12"/>
      <c r="QEQ109" s="12"/>
      <c r="QER109" s="12"/>
      <c r="QES109" s="12"/>
      <c r="QET109" s="12"/>
      <c r="QEU109" s="12"/>
      <c r="QEV109" s="12"/>
      <c r="QEW109" s="12"/>
      <c r="QEX109" s="12"/>
      <c r="QEY109" s="12"/>
      <c r="QEZ109" s="12"/>
      <c r="QFA109" s="12"/>
      <c r="QFB109" s="12"/>
      <c r="QFC109" s="12"/>
      <c r="QFD109" s="12"/>
      <c r="QFE109" s="12"/>
      <c r="QFF109" s="12"/>
      <c r="QFG109" s="12"/>
      <c r="QFH109" s="12"/>
      <c r="QFI109" s="12"/>
      <c r="QFJ109" s="12"/>
      <c r="QFK109" s="12"/>
      <c r="QFL109" s="12"/>
      <c r="QFM109" s="12"/>
      <c r="QFN109" s="12"/>
      <c r="QFO109" s="12"/>
      <c r="QFP109" s="12"/>
      <c r="QFQ109" s="12"/>
      <c r="QFR109" s="12"/>
      <c r="QFS109" s="12"/>
      <c r="QFT109" s="12"/>
      <c r="QFU109" s="12"/>
      <c r="QFV109" s="12"/>
      <c r="QFW109" s="12"/>
      <c r="QFX109" s="12"/>
      <c r="QFY109" s="12"/>
      <c r="QFZ109" s="12"/>
      <c r="QGA109" s="12"/>
      <c r="QGB109" s="12"/>
      <c r="QGC109" s="12"/>
      <c r="QGD109" s="12"/>
      <c r="QGE109" s="12"/>
      <c r="QGF109" s="12"/>
      <c r="QGG109" s="12"/>
      <c r="QGH109" s="12"/>
      <c r="QGI109" s="12"/>
      <c r="QGJ109" s="12"/>
      <c r="QGK109" s="12"/>
      <c r="QGL109" s="12"/>
      <c r="QGM109" s="12"/>
      <c r="QGN109" s="12"/>
      <c r="QGO109" s="12"/>
      <c r="QGP109" s="12"/>
      <c r="QGQ109" s="12"/>
      <c r="QGR109" s="12"/>
      <c r="QGS109" s="12"/>
      <c r="QGT109" s="12"/>
      <c r="QGU109" s="12"/>
      <c r="QGV109" s="12"/>
      <c r="QGW109" s="12"/>
      <c r="QGX109" s="12"/>
      <c r="QGY109" s="12"/>
      <c r="QGZ109" s="12"/>
      <c r="QHA109" s="12"/>
      <c r="QHB109" s="12"/>
      <c r="QHC109" s="12"/>
      <c r="QHD109" s="12"/>
      <c r="QHE109" s="12"/>
      <c r="QHF109" s="12"/>
      <c r="QHG109" s="12"/>
      <c r="QHH109" s="12"/>
      <c r="QHI109" s="12"/>
      <c r="QHJ109" s="12"/>
      <c r="QHK109" s="12"/>
      <c r="QHL109" s="12"/>
      <c r="QHM109" s="12"/>
      <c r="QHN109" s="12"/>
      <c r="QHO109" s="12"/>
      <c r="QHP109" s="12"/>
      <c r="QHQ109" s="12"/>
      <c r="QHR109" s="12"/>
      <c r="QHS109" s="12"/>
      <c r="QHT109" s="12"/>
      <c r="QHU109" s="12"/>
      <c r="QHV109" s="12"/>
      <c r="QHW109" s="12"/>
      <c r="QHX109" s="12"/>
      <c r="QHY109" s="12"/>
      <c r="QHZ109" s="12"/>
      <c r="QIA109" s="12"/>
      <c r="QIB109" s="12"/>
      <c r="QIC109" s="12"/>
      <c r="QID109" s="12"/>
      <c r="QIE109" s="12"/>
      <c r="QIF109" s="12"/>
      <c r="QIG109" s="12"/>
      <c r="QIH109" s="12"/>
      <c r="QII109" s="12"/>
      <c r="QIJ109" s="12"/>
      <c r="QIK109" s="12"/>
      <c r="QIL109" s="12"/>
      <c r="QIM109" s="12"/>
      <c r="QIN109" s="12"/>
      <c r="QIO109" s="12"/>
      <c r="QIP109" s="12"/>
      <c r="QIQ109" s="12"/>
      <c r="QIR109" s="12"/>
      <c r="QIS109" s="12"/>
      <c r="QIT109" s="12"/>
      <c r="QIU109" s="12"/>
      <c r="QIV109" s="12"/>
      <c r="QIW109" s="12"/>
      <c r="QIX109" s="12"/>
      <c r="QIY109" s="12"/>
      <c r="QIZ109" s="12"/>
      <c r="QJA109" s="12"/>
      <c r="QJB109" s="12"/>
      <c r="QJC109" s="12"/>
      <c r="QJD109" s="12"/>
      <c r="QJE109" s="12"/>
      <c r="QJF109" s="12"/>
      <c r="QJG109" s="12"/>
      <c r="QJH109" s="12"/>
      <c r="QJI109" s="12"/>
      <c r="QJJ109" s="12"/>
      <c r="QJK109" s="12"/>
      <c r="QJL109" s="12"/>
      <c r="QJM109" s="12"/>
      <c r="QJN109" s="12"/>
      <c r="QJO109" s="12"/>
      <c r="QJP109" s="12"/>
      <c r="QJQ109" s="12"/>
      <c r="QJR109" s="12"/>
      <c r="QJS109" s="12"/>
      <c r="QJT109" s="12"/>
      <c r="QJU109" s="12"/>
      <c r="QJV109" s="12"/>
      <c r="QJW109" s="12"/>
      <c r="QJX109" s="12"/>
      <c r="QJY109" s="12"/>
      <c r="QJZ109" s="12"/>
      <c r="QKA109" s="12"/>
      <c r="QKB109" s="12"/>
      <c r="QKC109" s="12"/>
      <c r="QKD109" s="12"/>
      <c r="QKE109" s="12"/>
      <c r="QKF109" s="12"/>
      <c r="QKG109" s="12"/>
      <c r="QKH109" s="12"/>
      <c r="QKI109" s="12"/>
      <c r="QKJ109" s="12"/>
      <c r="QKK109" s="12"/>
      <c r="QKL109" s="12"/>
      <c r="QKM109" s="12"/>
      <c r="QKN109" s="12"/>
      <c r="QKO109" s="12"/>
      <c r="QKP109" s="12"/>
      <c r="QKQ109" s="12"/>
      <c r="QKR109" s="12"/>
      <c r="QKS109" s="12"/>
      <c r="QKT109" s="12"/>
      <c r="QKU109" s="12"/>
      <c r="QKV109" s="12"/>
      <c r="QKW109" s="12"/>
      <c r="QKX109" s="12"/>
      <c r="QKY109" s="12"/>
      <c r="QKZ109" s="12"/>
      <c r="QLA109" s="12"/>
      <c r="QLB109" s="12"/>
      <c r="QLC109" s="12"/>
      <c r="QLD109" s="12"/>
      <c r="QLE109" s="12"/>
      <c r="QLF109" s="12"/>
      <c r="QLG109" s="12"/>
      <c r="QLH109" s="12"/>
      <c r="QLI109" s="12"/>
      <c r="QLJ109" s="12"/>
      <c r="QLK109" s="12"/>
      <c r="QLL109" s="12"/>
      <c r="QLM109" s="12"/>
      <c r="QLN109" s="12"/>
      <c r="QLO109" s="12"/>
      <c r="QLP109" s="12"/>
      <c r="QLQ109" s="12"/>
      <c r="QLR109" s="12"/>
      <c r="QLS109" s="12"/>
      <c r="QLT109" s="12"/>
      <c r="QLU109" s="12"/>
      <c r="QLV109" s="12"/>
      <c r="QLW109" s="12"/>
      <c r="QLX109" s="12"/>
      <c r="QLY109" s="12"/>
      <c r="QLZ109" s="12"/>
      <c r="QMA109" s="12"/>
      <c r="QMB109" s="12"/>
      <c r="QMC109" s="12"/>
      <c r="QMD109" s="12"/>
      <c r="QME109" s="12"/>
      <c r="QMF109" s="12"/>
      <c r="QMG109" s="12"/>
      <c r="QMH109" s="12"/>
      <c r="QMI109" s="12"/>
      <c r="QMJ109" s="12"/>
      <c r="QMK109" s="12"/>
      <c r="QML109" s="12"/>
      <c r="QMM109" s="12"/>
      <c r="QMN109" s="12"/>
      <c r="QMO109" s="12"/>
      <c r="QMP109" s="12"/>
      <c r="QMQ109" s="12"/>
      <c r="QMR109" s="12"/>
      <c r="QMS109" s="12"/>
      <c r="QMT109" s="12"/>
      <c r="QMU109" s="12"/>
      <c r="QMV109" s="12"/>
      <c r="QMW109" s="12"/>
      <c r="QMX109" s="12"/>
      <c r="QMY109" s="12"/>
      <c r="QMZ109" s="12"/>
      <c r="QNA109" s="12"/>
      <c r="QNB109" s="12"/>
      <c r="QNC109" s="12"/>
      <c r="QND109" s="12"/>
      <c r="QNE109" s="12"/>
      <c r="QNF109" s="12"/>
      <c r="QNG109" s="12"/>
      <c r="QNH109" s="12"/>
      <c r="QNI109" s="12"/>
      <c r="QNJ109" s="12"/>
      <c r="QNK109" s="12"/>
      <c r="QNL109" s="12"/>
      <c r="QNM109" s="12"/>
      <c r="QNN109" s="12"/>
      <c r="QNO109" s="12"/>
      <c r="QNP109" s="12"/>
      <c r="QNQ109" s="12"/>
      <c r="QNR109" s="12"/>
      <c r="QNS109" s="12"/>
      <c r="QNT109" s="12"/>
      <c r="QNU109" s="12"/>
      <c r="QNV109" s="12"/>
      <c r="QNW109" s="12"/>
      <c r="QNX109" s="12"/>
      <c r="QNY109" s="12"/>
      <c r="QNZ109" s="12"/>
      <c r="QOA109" s="12"/>
      <c r="QOB109" s="12"/>
      <c r="QOC109" s="12"/>
      <c r="QOD109" s="12"/>
      <c r="QOE109" s="12"/>
      <c r="QOF109" s="12"/>
      <c r="QOG109" s="12"/>
      <c r="QOH109" s="12"/>
      <c r="QOI109" s="12"/>
      <c r="QOJ109" s="12"/>
      <c r="QOK109" s="12"/>
      <c r="QOL109" s="12"/>
      <c r="QOM109" s="12"/>
      <c r="QON109" s="12"/>
      <c r="QOO109" s="12"/>
      <c r="QOP109" s="12"/>
      <c r="QOQ109" s="12"/>
      <c r="QOR109" s="12"/>
      <c r="QOS109" s="12"/>
      <c r="QOT109" s="12"/>
      <c r="QOU109" s="12"/>
      <c r="QOV109" s="12"/>
      <c r="QOW109" s="12"/>
      <c r="QOX109" s="12"/>
      <c r="QOY109" s="12"/>
      <c r="QOZ109" s="12"/>
      <c r="QPA109" s="12"/>
      <c r="QPB109" s="12"/>
      <c r="QPC109" s="12"/>
      <c r="QPD109" s="12"/>
      <c r="QPE109" s="12"/>
      <c r="QPF109" s="12"/>
      <c r="QPG109" s="12"/>
      <c r="QPH109" s="12"/>
      <c r="QPI109" s="12"/>
      <c r="QPJ109" s="12"/>
      <c r="QPK109" s="12"/>
      <c r="QPL109" s="12"/>
      <c r="QPM109" s="12"/>
      <c r="QPN109" s="12"/>
      <c r="QPO109" s="12"/>
      <c r="QPP109" s="12"/>
      <c r="QPQ109" s="12"/>
      <c r="QPR109" s="12"/>
      <c r="QPS109" s="12"/>
      <c r="QPT109" s="12"/>
      <c r="QPU109" s="12"/>
      <c r="QPV109" s="12"/>
      <c r="QPW109" s="12"/>
      <c r="QPX109" s="12"/>
      <c r="QPY109" s="12"/>
      <c r="QPZ109" s="12"/>
      <c r="QQA109" s="12"/>
      <c r="QQB109" s="12"/>
      <c r="QQC109" s="12"/>
      <c r="QQD109" s="12"/>
      <c r="QQE109" s="12"/>
      <c r="QQF109" s="12"/>
      <c r="QQG109" s="12"/>
      <c r="QQH109" s="12"/>
      <c r="QQI109" s="12"/>
      <c r="QQJ109" s="12"/>
      <c r="QQK109" s="12"/>
      <c r="QQL109" s="12"/>
      <c r="QQM109" s="12"/>
      <c r="QQN109" s="12"/>
      <c r="QQO109" s="12"/>
      <c r="QQP109" s="12"/>
      <c r="QQQ109" s="12"/>
      <c r="QQR109" s="12"/>
      <c r="QQS109" s="12"/>
      <c r="QQT109" s="12"/>
      <c r="QQU109" s="12"/>
      <c r="QQV109" s="12"/>
      <c r="QQW109" s="12"/>
      <c r="QQX109" s="12"/>
      <c r="QQY109" s="12"/>
      <c r="QQZ109" s="12"/>
      <c r="QRA109" s="12"/>
      <c r="QRB109" s="12"/>
      <c r="QRC109" s="12"/>
      <c r="QRD109" s="12"/>
      <c r="QRE109" s="12"/>
      <c r="QRF109" s="12"/>
      <c r="QRG109" s="12"/>
      <c r="QRH109" s="12"/>
      <c r="QRI109" s="12"/>
      <c r="QRJ109" s="12"/>
      <c r="QRK109" s="12"/>
      <c r="QRL109" s="12"/>
      <c r="QRM109" s="12"/>
      <c r="QRN109" s="12"/>
      <c r="QRO109" s="12"/>
      <c r="QRP109" s="12"/>
      <c r="QRQ109" s="12"/>
      <c r="QRR109" s="12"/>
      <c r="QRS109" s="12"/>
      <c r="QRT109" s="12"/>
      <c r="QRU109" s="12"/>
      <c r="QRV109" s="12"/>
      <c r="QRW109" s="12"/>
      <c r="QRX109" s="12"/>
      <c r="QRY109" s="12"/>
      <c r="QRZ109" s="12"/>
      <c r="QSA109" s="12"/>
      <c r="QSB109" s="12"/>
      <c r="QSC109" s="12"/>
      <c r="QSD109" s="12"/>
      <c r="QSE109" s="12"/>
      <c r="QSF109" s="12"/>
      <c r="QSG109" s="12"/>
      <c r="QSH109" s="12"/>
      <c r="QSI109" s="12"/>
      <c r="QSJ109" s="12"/>
      <c r="QSK109" s="12"/>
      <c r="QSL109" s="12"/>
      <c r="QSM109" s="12"/>
      <c r="QSN109" s="12"/>
      <c r="QSO109" s="12"/>
      <c r="QSP109" s="12"/>
      <c r="QSQ109" s="12"/>
      <c r="QSR109" s="12"/>
      <c r="QSS109" s="12"/>
      <c r="QST109" s="12"/>
      <c r="QSU109" s="12"/>
      <c r="QSV109" s="12"/>
      <c r="QSW109" s="12"/>
      <c r="QSX109" s="12"/>
      <c r="QSY109" s="12"/>
      <c r="QSZ109" s="12"/>
      <c r="QTA109" s="12"/>
      <c r="QTB109" s="12"/>
      <c r="QTC109" s="12"/>
      <c r="QTD109" s="12"/>
      <c r="QTE109" s="12"/>
      <c r="QTF109" s="12"/>
      <c r="QTG109" s="12"/>
      <c r="QTH109" s="12"/>
      <c r="QTI109" s="12"/>
      <c r="QTJ109" s="12"/>
      <c r="QTK109" s="12"/>
      <c r="QTL109" s="12"/>
      <c r="QTM109" s="12"/>
      <c r="QTN109" s="12"/>
      <c r="QTO109" s="12"/>
      <c r="QTP109" s="12"/>
      <c r="QTQ109" s="12"/>
      <c r="QTR109" s="12"/>
      <c r="QTS109" s="12"/>
      <c r="QTT109" s="12"/>
      <c r="QTU109" s="12"/>
      <c r="QTV109" s="12"/>
      <c r="QTW109" s="12"/>
      <c r="QTX109" s="12"/>
      <c r="QTY109" s="12"/>
      <c r="QTZ109" s="12"/>
      <c r="QUA109" s="12"/>
      <c r="QUB109" s="12"/>
      <c r="QUC109" s="12"/>
      <c r="QUD109" s="12"/>
      <c r="QUE109" s="12"/>
      <c r="QUF109" s="12"/>
      <c r="QUG109" s="12"/>
      <c r="QUH109" s="12"/>
      <c r="QUI109" s="12"/>
      <c r="QUJ109" s="12"/>
      <c r="QUK109" s="12"/>
      <c r="QUL109" s="12"/>
      <c r="QUM109" s="12"/>
      <c r="QUN109" s="12"/>
      <c r="QUO109" s="12"/>
      <c r="QUP109" s="12"/>
      <c r="QUQ109" s="12"/>
      <c r="QUR109" s="12"/>
      <c r="QUS109" s="12"/>
      <c r="QUT109" s="12"/>
      <c r="QUU109" s="12"/>
      <c r="QUV109" s="12"/>
      <c r="QUW109" s="12"/>
      <c r="QUX109" s="12"/>
      <c r="QUY109" s="12"/>
      <c r="QUZ109" s="12"/>
      <c r="QVA109" s="12"/>
      <c r="QVB109" s="12"/>
      <c r="QVC109" s="12"/>
      <c r="QVD109" s="12"/>
      <c r="QVE109" s="12"/>
      <c r="QVF109" s="12"/>
      <c r="QVG109" s="12"/>
      <c r="QVH109" s="12"/>
      <c r="QVI109" s="12"/>
      <c r="QVJ109" s="12"/>
      <c r="QVK109" s="12"/>
      <c r="QVL109" s="12"/>
      <c r="QVM109" s="12"/>
      <c r="QVN109" s="12"/>
      <c r="QVO109" s="12"/>
      <c r="QVP109" s="12"/>
      <c r="QVQ109" s="12"/>
      <c r="QVR109" s="12"/>
      <c r="QVS109" s="12"/>
      <c r="QVT109" s="12"/>
      <c r="QVU109" s="12"/>
      <c r="QVV109" s="12"/>
      <c r="QVW109" s="12"/>
      <c r="QVX109" s="12"/>
      <c r="QVY109" s="12"/>
      <c r="QVZ109" s="12"/>
      <c r="QWA109" s="12"/>
      <c r="QWB109" s="12"/>
      <c r="QWC109" s="12"/>
      <c r="QWD109" s="12"/>
      <c r="QWE109" s="12"/>
      <c r="QWF109" s="12"/>
      <c r="QWG109" s="12"/>
      <c r="QWH109" s="12"/>
      <c r="QWI109" s="12"/>
      <c r="QWJ109" s="12"/>
      <c r="QWK109" s="12"/>
      <c r="QWL109" s="12"/>
      <c r="QWM109" s="12"/>
      <c r="QWN109" s="12"/>
      <c r="QWO109" s="12"/>
      <c r="QWP109" s="12"/>
      <c r="QWQ109" s="12"/>
      <c r="QWR109" s="12"/>
      <c r="QWS109" s="12"/>
      <c r="QWT109" s="12"/>
      <c r="QWU109" s="12"/>
      <c r="QWV109" s="12"/>
      <c r="QWW109" s="12"/>
      <c r="QWX109" s="12"/>
      <c r="QWY109" s="12"/>
      <c r="QWZ109" s="12"/>
      <c r="QXA109" s="12"/>
      <c r="QXB109" s="12"/>
      <c r="QXC109" s="12"/>
      <c r="QXD109" s="12"/>
      <c r="QXE109" s="12"/>
      <c r="QXF109" s="12"/>
      <c r="QXG109" s="12"/>
      <c r="QXH109" s="12"/>
      <c r="QXI109" s="12"/>
      <c r="QXJ109" s="12"/>
      <c r="QXK109" s="12"/>
      <c r="QXL109" s="12"/>
      <c r="QXM109" s="12"/>
      <c r="QXN109" s="12"/>
      <c r="QXO109" s="12"/>
      <c r="QXP109" s="12"/>
      <c r="QXQ109" s="12"/>
      <c r="QXR109" s="12"/>
      <c r="QXS109" s="12"/>
      <c r="QXT109" s="12"/>
      <c r="QXU109" s="12"/>
      <c r="QXV109" s="12"/>
      <c r="QXW109" s="12"/>
      <c r="QXX109" s="12"/>
      <c r="QXY109" s="12"/>
      <c r="QXZ109" s="12"/>
      <c r="QYA109" s="12"/>
      <c r="QYB109" s="12"/>
      <c r="QYC109" s="12"/>
      <c r="QYD109" s="12"/>
      <c r="QYE109" s="12"/>
      <c r="QYF109" s="12"/>
      <c r="QYG109" s="12"/>
      <c r="QYH109" s="12"/>
      <c r="QYI109" s="12"/>
      <c r="QYJ109" s="12"/>
      <c r="QYK109" s="12"/>
      <c r="QYL109" s="12"/>
      <c r="QYM109" s="12"/>
      <c r="QYN109" s="12"/>
      <c r="QYO109" s="12"/>
      <c r="QYP109" s="12"/>
      <c r="QYQ109" s="12"/>
      <c r="QYR109" s="12"/>
      <c r="QYS109" s="12"/>
      <c r="QYT109" s="12"/>
      <c r="QYU109" s="12"/>
      <c r="QYV109" s="12"/>
      <c r="QYW109" s="12"/>
      <c r="QYX109" s="12"/>
      <c r="QYY109" s="12"/>
      <c r="QYZ109" s="12"/>
      <c r="QZA109" s="12"/>
      <c r="QZB109" s="12"/>
      <c r="QZC109" s="12"/>
      <c r="QZD109" s="12"/>
      <c r="QZE109" s="12"/>
      <c r="QZF109" s="12"/>
      <c r="QZG109" s="12"/>
      <c r="QZH109" s="12"/>
      <c r="QZI109" s="12"/>
      <c r="QZJ109" s="12"/>
      <c r="QZK109" s="12"/>
      <c r="QZL109" s="12"/>
      <c r="QZM109" s="12"/>
      <c r="QZN109" s="12"/>
      <c r="QZO109" s="12"/>
      <c r="QZP109" s="12"/>
      <c r="QZQ109" s="12"/>
      <c r="QZR109" s="12"/>
      <c r="QZS109" s="12"/>
      <c r="QZT109" s="12"/>
      <c r="QZU109" s="12"/>
      <c r="QZV109" s="12"/>
      <c r="QZW109" s="12"/>
      <c r="QZX109" s="12"/>
      <c r="QZY109" s="12"/>
      <c r="QZZ109" s="12"/>
      <c r="RAA109" s="12"/>
      <c r="RAB109" s="12"/>
      <c r="RAC109" s="12"/>
      <c r="RAD109" s="12"/>
      <c r="RAE109" s="12"/>
      <c r="RAF109" s="12"/>
      <c r="RAG109" s="12"/>
      <c r="RAH109" s="12"/>
      <c r="RAI109" s="12"/>
      <c r="RAJ109" s="12"/>
      <c r="RAK109" s="12"/>
      <c r="RAL109" s="12"/>
      <c r="RAM109" s="12"/>
      <c r="RAN109" s="12"/>
      <c r="RAO109" s="12"/>
      <c r="RAP109" s="12"/>
      <c r="RAQ109" s="12"/>
      <c r="RAR109" s="12"/>
      <c r="RAS109" s="12"/>
      <c r="RAT109" s="12"/>
      <c r="RAU109" s="12"/>
      <c r="RAV109" s="12"/>
      <c r="RAW109" s="12"/>
      <c r="RAX109" s="12"/>
      <c r="RAY109" s="12"/>
      <c r="RAZ109" s="12"/>
      <c r="RBA109" s="12"/>
      <c r="RBB109" s="12"/>
      <c r="RBC109" s="12"/>
      <c r="RBD109" s="12"/>
      <c r="RBE109" s="12"/>
      <c r="RBF109" s="12"/>
      <c r="RBG109" s="12"/>
      <c r="RBH109" s="12"/>
      <c r="RBI109" s="12"/>
      <c r="RBJ109" s="12"/>
      <c r="RBK109" s="12"/>
      <c r="RBL109" s="12"/>
      <c r="RBM109" s="12"/>
      <c r="RBN109" s="12"/>
      <c r="RBO109" s="12"/>
      <c r="RBP109" s="12"/>
      <c r="RBQ109" s="12"/>
      <c r="RBR109" s="12"/>
      <c r="RBS109" s="12"/>
      <c r="RBT109" s="12"/>
      <c r="RBU109" s="12"/>
      <c r="RBV109" s="12"/>
      <c r="RBW109" s="12"/>
      <c r="RBX109" s="12"/>
      <c r="RBY109" s="12"/>
      <c r="RBZ109" s="12"/>
      <c r="RCA109" s="12"/>
      <c r="RCB109" s="12"/>
      <c r="RCC109" s="12"/>
      <c r="RCD109" s="12"/>
      <c r="RCE109" s="12"/>
      <c r="RCF109" s="12"/>
      <c r="RCG109" s="12"/>
      <c r="RCH109" s="12"/>
      <c r="RCI109" s="12"/>
      <c r="RCJ109" s="12"/>
      <c r="RCK109" s="12"/>
      <c r="RCL109" s="12"/>
      <c r="RCM109" s="12"/>
      <c r="RCN109" s="12"/>
      <c r="RCO109" s="12"/>
      <c r="RCP109" s="12"/>
      <c r="RCQ109" s="12"/>
      <c r="RCR109" s="12"/>
      <c r="RCS109" s="12"/>
      <c r="RCT109" s="12"/>
      <c r="RCU109" s="12"/>
      <c r="RCV109" s="12"/>
      <c r="RCW109" s="12"/>
      <c r="RCX109" s="12"/>
      <c r="RCY109" s="12"/>
      <c r="RCZ109" s="12"/>
      <c r="RDA109" s="12"/>
      <c r="RDB109" s="12"/>
      <c r="RDC109" s="12"/>
      <c r="RDD109" s="12"/>
      <c r="RDE109" s="12"/>
      <c r="RDF109" s="12"/>
      <c r="RDG109" s="12"/>
      <c r="RDH109" s="12"/>
      <c r="RDI109" s="12"/>
      <c r="RDJ109" s="12"/>
      <c r="RDK109" s="12"/>
      <c r="RDL109" s="12"/>
      <c r="RDM109" s="12"/>
      <c r="RDN109" s="12"/>
      <c r="RDO109" s="12"/>
      <c r="RDP109" s="12"/>
      <c r="RDQ109" s="12"/>
      <c r="RDR109" s="12"/>
      <c r="RDS109" s="12"/>
      <c r="RDT109" s="12"/>
      <c r="RDU109" s="12"/>
      <c r="RDV109" s="12"/>
      <c r="RDW109" s="12"/>
      <c r="RDX109" s="12"/>
      <c r="RDY109" s="12"/>
      <c r="RDZ109" s="12"/>
      <c r="REA109" s="12"/>
      <c r="REB109" s="12"/>
      <c r="REC109" s="12"/>
      <c r="RED109" s="12"/>
      <c r="REE109" s="12"/>
      <c r="REF109" s="12"/>
      <c r="REG109" s="12"/>
      <c r="REH109" s="12"/>
      <c r="REI109" s="12"/>
      <c r="REJ109" s="12"/>
      <c r="REK109" s="12"/>
      <c r="REL109" s="12"/>
      <c r="REM109" s="12"/>
      <c r="REN109" s="12"/>
      <c r="REO109" s="12"/>
      <c r="REP109" s="12"/>
      <c r="REQ109" s="12"/>
      <c r="RER109" s="12"/>
      <c r="RES109" s="12"/>
      <c r="RET109" s="12"/>
      <c r="REU109" s="12"/>
      <c r="REV109" s="12"/>
      <c r="REW109" s="12"/>
      <c r="REX109" s="12"/>
      <c r="REY109" s="12"/>
      <c r="REZ109" s="12"/>
      <c r="RFA109" s="12"/>
      <c r="RFB109" s="12"/>
      <c r="RFC109" s="12"/>
      <c r="RFD109" s="12"/>
      <c r="RFE109" s="12"/>
      <c r="RFF109" s="12"/>
      <c r="RFG109" s="12"/>
      <c r="RFH109" s="12"/>
      <c r="RFI109" s="12"/>
      <c r="RFJ109" s="12"/>
      <c r="RFK109" s="12"/>
      <c r="RFL109" s="12"/>
      <c r="RFM109" s="12"/>
      <c r="RFN109" s="12"/>
      <c r="RFO109" s="12"/>
      <c r="RFP109" s="12"/>
      <c r="RFQ109" s="12"/>
      <c r="RFR109" s="12"/>
      <c r="RFS109" s="12"/>
      <c r="RFT109" s="12"/>
      <c r="RFU109" s="12"/>
      <c r="RFV109" s="12"/>
      <c r="RFW109" s="12"/>
      <c r="RFX109" s="12"/>
      <c r="RFY109" s="12"/>
      <c r="RFZ109" s="12"/>
      <c r="RGA109" s="12"/>
      <c r="RGB109" s="12"/>
      <c r="RGC109" s="12"/>
      <c r="RGD109" s="12"/>
      <c r="RGE109" s="12"/>
      <c r="RGF109" s="12"/>
      <c r="RGG109" s="12"/>
      <c r="RGH109" s="12"/>
      <c r="RGI109" s="12"/>
      <c r="RGJ109" s="12"/>
      <c r="RGK109" s="12"/>
      <c r="RGL109" s="12"/>
      <c r="RGM109" s="12"/>
      <c r="RGN109" s="12"/>
      <c r="RGO109" s="12"/>
      <c r="RGP109" s="12"/>
      <c r="RGQ109" s="12"/>
      <c r="RGR109" s="12"/>
      <c r="RGS109" s="12"/>
      <c r="RGT109" s="12"/>
      <c r="RGU109" s="12"/>
      <c r="RGV109" s="12"/>
      <c r="RGW109" s="12"/>
      <c r="RGX109" s="12"/>
      <c r="RGY109" s="12"/>
      <c r="RGZ109" s="12"/>
      <c r="RHA109" s="12"/>
      <c r="RHB109" s="12"/>
      <c r="RHC109" s="12"/>
      <c r="RHD109" s="12"/>
      <c r="RHE109" s="12"/>
      <c r="RHF109" s="12"/>
      <c r="RHG109" s="12"/>
      <c r="RHH109" s="12"/>
      <c r="RHI109" s="12"/>
      <c r="RHJ109" s="12"/>
      <c r="RHK109" s="12"/>
      <c r="RHL109" s="12"/>
      <c r="RHM109" s="12"/>
      <c r="RHN109" s="12"/>
      <c r="RHO109" s="12"/>
      <c r="RHP109" s="12"/>
      <c r="RHQ109" s="12"/>
      <c r="RHR109" s="12"/>
      <c r="RHS109" s="12"/>
      <c r="RHT109" s="12"/>
      <c r="RHU109" s="12"/>
      <c r="RHV109" s="12"/>
      <c r="RHW109" s="12"/>
      <c r="RHX109" s="12"/>
      <c r="RHY109" s="12"/>
      <c r="RHZ109" s="12"/>
      <c r="RIA109" s="12"/>
      <c r="RIB109" s="12"/>
      <c r="RIC109" s="12"/>
      <c r="RID109" s="12"/>
      <c r="RIE109" s="12"/>
      <c r="RIF109" s="12"/>
      <c r="RIG109" s="12"/>
      <c r="RIH109" s="12"/>
      <c r="RII109" s="12"/>
      <c r="RIJ109" s="12"/>
      <c r="RIK109" s="12"/>
      <c r="RIL109" s="12"/>
      <c r="RIM109" s="12"/>
      <c r="RIN109" s="12"/>
      <c r="RIO109" s="12"/>
      <c r="RIP109" s="12"/>
      <c r="RIQ109" s="12"/>
      <c r="RIR109" s="12"/>
      <c r="RIS109" s="12"/>
      <c r="RIT109" s="12"/>
      <c r="RIU109" s="12"/>
      <c r="RIV109" s="12"/>
      <c r="RIW109" s="12"/>
      <c r="RIX109" s="12"/>
      <c r="RIY109" s="12"/>
      <c r="RIZ109" s="12"/>
      <c r="RJA109" s="12"/>
      <c r="RJB109" s="12"/>
      <c r="RJC109" s="12"/>
      <c r="RJD109" s="12"/>
      <c r="RJE109" s="12"/>
      <c r="RJF109" s="12"/>
      <c r="RJG109" s="12"/>
      <c r="RJH109" s="12"/>
      <c r="RJI109" s="12"/>
      <c r="RJJ109" s="12"/>
      <c r="RJK109" s="12"/>
      <c r="RJL109" s="12"/>
      <c r="RJM109" s="12"/>
      <c r="RJN109" s="12"/>
      <c r="RJO109" s="12"/>
      <c r="RJP109" s="12"/>
      <c r="RJQ109" s="12"/>
      <c r="RJR109" s="12"/>
      <c r="RJS109" s="12"/>
      <c r="RJT109" s="12"/>
      <c r="RJU109" s="12"/>
      <c r="RJV109" s="12"/>
      <c r="RJW109" s="12"/>
      <c r="RJX109" s="12"/>
      <c r="RJY109" s="12"/>
      <c r="RJZ109" s="12"/>
      <c r="RKA109" s="12"/>
      <c r="RKB109" s="12"/>
      <c r="RKC109" s="12"/>
      <c r="RKD109" s="12"/>
      <c r="RKE109" s="12"/>
      <c r="RKF109" s="12"/>
      <c r="RKG109" s="12"/>
      <c r="RKH109" s="12"/>
      <c r="RKI109" s="12"/>
      <c r="RKJ109" s="12"/>
      <c r="RKK109" s="12"/>
      <c r="RKL109" s="12"/>
      <c r="RKM109" s="12"/>
      <c r="RKN109" s="12"/>
      <c r="RKO109" s="12"/>
      <c r="RKP109" s="12"/>
      <c r="RKQ109" s="12"/>
      <c r="RKR109" s="12"/>
      <c r="RKS109" s="12"/>
      <c r="RKT109" s="12"/>
      <c r="RKU109" s="12"/>
      <c r="RKV109" s="12"/>
      <c r="RKW109" s="12"/>
      <c r="RKX109" s="12"/>
      <c r="RKY109" s="12"/>
      <c r="RKZ109" s="12"/>
      <c r="RLA109" s="12"/>
      <c r="RLB109" s="12"/>
      <c r="RLC109" s="12"/>
      <c r="RLD109" s="12"/>
      <c r="RLE109" s="12"/>
      <c r="RLF109" s="12"/>
      <c r="RLG109" s="12"/>
      <c r="RLH109" s="12"/>
      <c r="RLI109" s="12"/>
      <c r="RLJ109" s="12"/>
      <c r="RLK109" s="12"/>
      <c r="RLL109" s="12"/>
      <c r="RLM109" s="12"/>
      <c r="RLN109" s="12"/>
      <c r="RLO109" s="12"/>
      <c r="RLP109" s="12"/>
      <c r="RLQ109" s="12"/>
      <c r="RLR109" s="12"/>
      <c r="RLS109" s="12"/>
      <c r="RLT109" s="12"/>
      <c r="RLU109" s="12"/>
      <c r="RLV109" s="12"/>
      <c r="RLW109" s="12"/>
      <c r="RLX109" s="12"/>
      <c r="RLY109" s="12"/>
      <c r="RLZ109" s="12"/>
      <c r="RMA109" s="12"/>
      <c r="RMB109" s="12"/>
      <c r="RMC109" s="12"/>
      <c r="RMD109" s="12"/>
      <c r="RME109" s="12"/>
      <c r="RMF109" s="12"/>
      <c r="RMG109" s="12"/>
      <c r="RMH109" s="12"/>
      <c r="RMI109" s="12"/>
      <c r="RMJ109" s="12"/>
      <c r="RMK109" s="12"/>
      <c r="RML109" s="12"/>
      <c r="RMM109" s="12"/>
      <c r="RMN109" s="12"/>
      <c r="RMO109" s="12"/>
      <c r="RMP109" s="12"/>
      <c r="RMQ109" s="12"/>
      <c r="RMR109" s="12"/>
      <c r="RMS109" s="12"/>
      <c r="RMT109" s="12"/>
      <c r="RMU109" s="12"/>
      <c r="RMV109" s="12"/>
      <c r="RMW109" s="12"/>
      <c r="RMX109" s="12"/>
      <c r="RMY109" s="12"/>
      <c r="RMZ109" s="12"/>
      <c r="RNA109" s="12"/>
      <c r="RNB109" s="12"/>
      <c r="RNC109" s="12"/>
      <c r="RND109" s="12"/>
      <c r="RNE109" s="12"/>
      <c r="RNF109" s="12"/>
      <c r="RNG109" s="12"/>
      <c r="RNH109" s="12"/>
      <c r="RNI109" s="12"/>
      <c r="RNJ109" s="12"/>
      <c r="RNK109" s="12"/>
      <c r="RNL109" s="12"/>
      <c r="RNM109" s="12"/>
      <c r="RNN109" s="12"/>
      <c r="RNO109" s="12"/>
      <c r="RNP109" s="12"/>
      <c r="RNQ109" s="12"/>
      <c r="RNR109" s="12"/>
      <c r="RNS109" s="12"/>
      <c r="RNT109" s="12"/>
      <c r="RNU109" s="12"/>
      <c r="RNV109" s="12"/>
      <c r="RNW109" s="12"/>
      <c r="RNX109" s="12"/>
      <c r="RNY109" s="12"/>
      <c r="RNZ109" s="12"/>
      <c r="ROA109" s="12"/>
      <c r="ROB109" s="12"/>
      <c r="ROC109" s="12"/>
      <c r="ROD109" s="12"/>
      <c r="ROE109" s="12"/>
      <c r="ROF109" s="12"/>
      <c r="ROG109" s="12"/>
      <c r="ROH109" s="12"/>
      <c r="ROI109" s="12"/>
      <c r="ROJ109" s="12"/>
      <c r="ROK109" s="12"/>
      <c r="ROL109" s="12"/>
      <c r="ROM109" s="12"/>
      <c r="RON109" s="12"/>
      <c r="ROO109" s="12"/>
      <c r="ROP109" s="12"/>
      <c r="ROQ109" s="12"/>
      <c r="ROR109" s="12"/>
      <c r="ROS109" s="12"/>
      <c r="ROT109" s="12"/>
      <c r="ROU109" s="12"/>
      <c r="ROV109" s="12"/>
      <c r="ROW109" s="12"/>
      <c r="ROX109" s="12"/>
      <c r="ROY109" s="12"/>
      <c r="ROZ109" s="12"/>
      <c r="RPA109" s="12"/>
      <c r="RPB109" s="12"/>
      <c r="RPC109" s="12"/>
      <c r="RPD109" s="12"/>
      <c r="RPE109" s="12"/>
      <c r="RPF109" s="12"/>
      <c r="RPG109" s="12"/>
      <c r="RPH109" s="12"/>
      <c r="RPI109" s="12"/>
      <c r="RPJ109" s="12"/>
      <c r="RPK109" s="12"/>
      <c r="RPL109" s="12"/>
      <c r="RPM109" s="12"/>
      <c r="RPN109" s="12"/>
      <c r="RPO109" s="12"/>
      <c r="RPP109" s="12"/>
      <c r="RPQ109" s="12"/>
      <c r="RPR109" s="12"/>
      <c r="RPS109" s="12"/>
      <c r="RPT109" s="12"/>
      <c r="RPU109" s="12"/>
      <c r="RPV109" s="12"/>
      <c r="RPW109" s="12"/>
      <c r="RPX109" s="12"/>
      <c r="RPY109" s="12"/>
      <c r="RPZ109" s="12"/>
      <c r="RQA109" s="12"/>
      <c r="RQB109" s="12"/>
      <c r="RQC109" s="12"/>
      <c r="RQD109" s="12"/>
      <c r="RQE109" s="12"/>
      <c r="RQF109" s="12"/>
      <c r="RQG109" s="12"/>
      <c r="RQH109" s="12"/>
      <c r="RQI109" s="12"/>
      <c r="RQJ109" s="12"/>
      <c r="RQK109" s="12"/>
      <c r="RQL109" s="12"/>
      <c r="RQM109" s="12"/>
      <c r="RQN109" s="12"/>
      <c r="RQO109" s="12"/>
      <c r="RQP109" s="12"/>
      <c r="RQQ109" s="12"/>
      <c r="RQR109" s="12"/>
      <c r="RQS109" s="12"/>
      <c r="RQT109" s="12"/>
      <c r="RQU109" s="12"/>
      <c r="RQV109" s="12"/>
      <c r="RQW109" s="12"/>
      <c r="RQX109" s="12"/>
      <c r="RQY109" s="12"/>
      <c r="RQZ109" s="12"/>
      <c r="RRA109" s="12"/>
      <c r="RRB109" s="12"/>
      <c r="RRC109" s="12"/>
      <c r="RRD109" s="12"/>
      <c r="RRE109" s="12"/>
      <c r="RRF109" s="12"/>
      <c r="RRG109" s="12"/>
      <c r="RRH109" s="12"/>
      <c r="RRI109" s="12"/>
      <c r="RRJ109" s="12"/>
      <c r="RRK109" s="12"/>
      <c r="RRL109" s="12"/>
      <c r="RRM109" s="12"/>
      <c r="RRN109" s="12"/>
      <c r="RRO109" s="12"/>
      <c r="RRP109" s="12"/>
      <c r="RRQ109" s="12"/>
      <c r="RRR109" s="12"/>
      <c r="RRS109" s="12"/>
      <c r="RRT109" s="12"/>
      <c r="RRU109" s="12"/>
      <c r="RRV109" s="12"/>
      <c r="RRW109" s="12"/>
      <c r="RRX109" s="12"/>
      <c r="RRY109" s="12"/>
      <c r="RRZ109" s="12"/>
      <c r="RSA109" s="12"/>
      <c r="RSB109" s="12"/>
      <c r="RSC109" s="12"/>
      <c r="RSD109" s="12"/>
      <c r="RSE109" s="12"/>
      <c r="RSF109" s="12"/>
      <c r="RSG109" s="12"/>
      <c r="RSH109" s="12"/>
      <c r="RSI109" s="12"/>
      <c r="RSJ109" s="12"/>
      <c r="RSK109" s="12"/>
      <c r="RSL109" s="12"/>
      <c r="RSM109" s="12"/>
      <c r="RSN109" s="12"/>
      <c r="RSO109" s="12"/>
      <c r="RSP109" s="12"/>
      <c r="RSQ109" s="12"/>
      <c r="RSR109" s="12"/>
      <c r="RSS109" s="12"/>
      <c r="RST109" s="12"/>
      <c r="RSU109" s="12"/>
      <c r="RSV109" s="12"/>
      <c r="RSW109" s="12"/>
      <c r="RSX109" s="12"/>
      <c r="RSY109" s="12"/>
      <c r="RSZ109" s="12"/>
      <c r="RTA109" s="12"/>
      <c r="RTB109" s="12"/>
      <c r="RTC109" s="12"/>
      <c r="RTD109" s="12"/>
      <c r="RTE109" s="12"/>
      <c r="RTF109" s="12"/>
      <c r="RTG109" s="12"/>
      <c r="RTH109" s="12"/>
      <c r="RTI109" s="12"/>
      <c r="RTJ109" s="12"/>
      <c r="RTK109" s="12"/>
      <c r="RTL109" s="12"/>
      <c r="RTM109" s="12"/>
      <c r="RTN109" s="12"/>
      <c r="RTO109" s="12"/>
      <c r="RTP109" s="12"/>
      <c r="RTQ109" s="12"/>
      <c r="RTR109" s="12"/>
      <c r="RTS109" s="12"/>
      <c r="RTT109" s="12"/>
      <c r="RTU109" s="12"/>
      <c r="RTV109" s="12"/>
      <c r="RTW109" s="12"/>
      <c r="RTX109" s="12"/>
      <c r="RTY109" s="12"/>
      <c r="RTZ109" s="12"/>
      <c r="RUA109" s="12"/>
      <c r="RUB109" s="12"/>
      <c r="RUC109" s="12"/>
      <c r="RUD109" s="12"/>
      <c r="RUE109" s="12"/>
      <c r="RUF109" s="12"/>
      <c r="RUG109" s="12"/>
      <c r="RUH109" s="12"/>
      <c r="RUI109" s="12"/>
      <c r="RUJ109" s="12"/>
      <c r="RUK109" s="12"/>
      <c r="RUL109" s="12"/>
      <c r="RUM109" s="12"/>
      <c r="RUN109" s="12"/>
      <c r="RUO109" s="12"/>
      <c r="RUP109" s="12"/>
      <c r="RUQ109" s="12"/>
      <c r="RUR109" s="12"/>
      <c r="RUS109" s="12"/>
      <c r="RUT109" s="12"/>
      <c r="RUU109" s="12"/>
      <c r="RUV109" s="12"/>
      <c r="RUW109" s="12"/>
      <c r="RUX109" s="12"/>
      <c r="RUY109" s="12"/>
      <c r="RUZ109" s="12"/>
      <c r="RVA109" s="12"/>
      <c r="RVB109" s="12"/>
      <c r="RVC109" s="12"/>
      <c r="RVD109" s="12"/>
      <c r="RVE109" s="12"/>
      <c r="RVF109" s="12"/>
      <c r="RVG109" s="12"/>
      <c r="RVH109" s="12"/>
      <c r="RVI109" s="12"/>
      <c r="RVJ109" s="12"/>
      <c r="RVK109" s="12"/>
      <c r="RVL109" s="12"/>
      <c r="RVM109" s="12"/>
      <c r="RVN109" s="12"/>
      <c r="RVO109" s="12"/>
      <c r="RVP109" s="12"/>
      <c r="RVQ109" s="12"/>
      <c r="RVR109" s="12"/>
      <c r="RVS109" s="12"/>
      <c r="RVT109" s="12"/>
      <c r="RVU109" s="12"/>
      <c r="RVV109" s="12"/>
      <c r="RVW109" s="12"/>
      <c r="RVX109" s="12"/>
      <c r="RVY109" s="12"/>
      <c r="RVZ109" s="12"/>
      <c r="RWA109" s="12"/>
      <c r="RWB109" s="12"/>
      <c r="RWC109" s="12"/>
      <c r="RWD109" s="12"/>
      <c r="RWE109" s="12"/>
      <c r="RWF109" s="12"/>
      <c r="RWG109" s="12"/>
      <c r="RWH109" s="12"/>
      <c r="RWI109" s="12"/>
      <c r="RWJ109" s="12"/>
      <c r="RWK109" s="12"/>
      <c r="RWL109" s="12"/>
      <c r="RWM109" s="12"/>
      <c r="RWN109" s="12"/>
      <c r="RWO109" s="12"/>
      <c r="RWP109" s="12"/>
      <c r="RWQ109" s="12"/>
      <c r="RWR109" s="12"/>
      <c r="RWS109" s="12"/>
      <c r="RWT109" s="12"/>
      <c r="RWU109" s="12"/>
      <c r="RWV109" s="12"/>
      <c r="RWW109" s="12"/>
      <c r="RWX109" s="12"/>
      <c r="RWY109" s="12"/>
      <c r="RWZ109" s="12"/>
      <c r="RXA109" s="12"/>
      <c r="RXB109" s="12"/>
      <c r="RXC109" s="12"/>
      <c r="RXD109" s="12"/>
      <c r="RXE109" s="12"/>
      <c r="RXF109" s="12"/>
      <c r="RXG109" s="12"/>
      <c r="RXH109" s="12"/>
      <c r="RXI109" s="12"/>
      <c r="RXJ109" s="12"/>
      <c r="RXK109" s="12"/>
      <c r="RXL109" s="12"/>
      <c r="RXM109" s="12"/>
      <c r="RXN109" s="12"/>
      <c r="RXO109" s="12"/>
      <c r="RXP109" s="12"/>
      <c r="RXQ109" s="12"/>
      <c r="RXR109" s="12"/>
      <c r="RXS109" s="12"/>
      <c r="RXT109" s="12"/>
      <c r="RXU109" s="12"/>
      <c r="RXV109" s="12"/>
      <c r="RXW109" s="12"/>
      <c r="RXX109" s="12"/>
      <c r="RXY109" s="12"/>
      <c r="RXZ109" s="12"/>
      <c r="RYA109" s="12"/>
      <c r="RYB109" s="12"/>
      <c r="RYC109" s="12"/>
      <c r="RYD109" s="12"/>
      <c r="RYE109" s="12"/>
      <c r="RYF109" s="12"/>
      <c r="RYG109" s="12"/>
      <c r="RYH109" s="12"/>
      <c r="RYI109" s="12"/>
      <c r="RYJ109" s="12"/>
      <c r="RYK109" s="12"/>
      <c r="RYL109" s="12"/>
      <c r="RYM109" s="12"/>
      <c r="RYN109" s="12"/>
      <c r="RYO109" s="12"/>
      <c r="RYP109" s="12"/>
      <c r="RYQ109" s="12"/>
      <c r="RYR109" s="12"/>
      <c r="RYS109" s="12"/>
      <c r="RYT109" s="12"/>
      <c r="RYU109" s="12"/>
      <c r="RYV109" s="12"/>
      <c r="RYW109" s="12"/>
      <c r="RYX109" s="12"/>
      <c r="RYY109" s="12"/>
      <c r="RYZ109" s="12"/>
      <c r="RZA109" s="12"/>
      <c r="RZB109" s="12"/>
      <c r="RZC109" s="12"/>
      <c r="RZD109" s="12"/>
      <c r="RZE109" s="12"/>
      <c r="RZF109" s="12"/>
      <c r="RZG109" s="12"/>
      <c r="RZH109" s="12"/>
      <c r="RZI109" s="12"/>
      <c r="RZJ109" s="12"/>
      <c r="RZK109" s="12"/>
      <c r="RZL109" s="12"/>
      <c r="RZM109" s="12"/>
      <c r="RZN109" s="12"/>
      <c r="RZO109" s="12"/>
      <c r="RZP109" s="12"/>
      <c r="RZQ109" s="12"/>
      <c r="RZR109" s="12"/>
      <c r="RZS109" s="12"/>
      <c r="RZT109" s="12"/>
      <c r="RZU109" s="12"/>
      <c r="RZV109" s="12"/>
      <c r="RZW109" s="12"/>
      <c r="RZX109" s="12"/>
      <c r="RZY109" s="12"/>
      <c r="RZZ109" s="12"/>
      <c r="SAA109" s="12"/>
      <c r="SAB109" s="12"/>
      <c r="SAC109" s="12"/>
      <c r="SAD109" s="12"/>
      <c r="SAE109" s="12"/>
      <c r="SAF109" s="12"/>
      <c r="SAG109" s="12"/>
      <c r="SAH109" s="12"/>
      <c r="SAI109" s="12"/>
      <c r="SAJ109" s="12"/>
      <c r="SAK109" s="12"/>
      <c r="SAL109" s="12"/>
      <c r="SAM109" s="12"/>
      <c r="SAN109" s="12"/>
      <c r="SAO109" s="12"/>
      <c r="SAP109" s="12"/>
      <c r="SAQ109" s="12"/>
      <c r="SAR109" s="12"/>
      <c r="SAS109" s="12"/>
      <c r="SAT109" s="12"/>
      <c r="SAU109" s="12"/>
      <c r="SAV109" s="12"/>
      <c r="SAW109" s="12"/>
      <c r="SAX109" s="12"/>
      <c r="SAY109" s="12"/>
      <c r="SAZ109" s="12"/>
      <c r="SBA109" s="12"/>
      <c r="SBB109" s="12"/>
      <c r="SBC109" s="12"/>
      <c r="SBD109" s="12"/>
      <c r="SBE109" s="12"/>
      <c r="SBF109" s="12"/>
      <c r="SBG109" s="12"/>
      <c r="SBH109" s="12"/>
      <c r="SBI109" s="12"/>
      <c r="SBJ109" s="12"/>
      <c r="SBK109" s="12"/>
      <c r="SBL109" s="12"/>
      <c r="SBM109" s="12"/>
      <c r="SBN109" s="12"/>
      <c r="SBO109" s="12"/>
      <c r="SBP109" s="12"/>
      <c r="SBQ109" s="12"/>
      <c r="SBR109" s="12"/>
      <c r="SBS109" s="12"/>
      <c r="SBT109" s="12"/>
      <c r="SBU109" s="12"/>
      <c r="SBV109" s="12"/>
      <c r="SBW109" s="12"/>
      <c r="SBX109" s="12"/>
      <c r="SBY109" s="12"/>
      <c r="SBZ109" s="12"/>
      <c r="SCA109" s="12"/>
      <c r="SCB109" s="12"/>
      <c r="SCC109" s="12"/>
      <c r="SCD109" s="12"/>
      <c r="SCE109" s="12"/>
      <c r="SCF109" s="12"/>
      <c r="SCG109" s="12"/>
      <c r="SCH109" s="12"/>
      <c r="SCI109" s="12"/>
      <c r="SCJ109" s="12"/>
      <c r="SCK109" s="12"/>
      <c r="SCL109" s="12"/>
      <c r="SCM109" s="12"/>
      <c r="SCN109" s="12"/>
      <c r="SCO109" s="12"/>
      <c r="SCP109" s="12"/>
      <c r="SCQ109" s="12"/>
      <c r="SCR109" s="12"/>
      <c r="SCS109" s="12"/>
      <c r="SCT109" s="12"/>
      <c r="SCU109" s="12"/>
      <c r="SCV109" s="12"/>
      <c r="SCW109" s="12"/>
      <c r="SCX109" s="12"/>
      <c r="SCY109" s="12"/>
      <c r="SCZ109" s="12"/>
      <c r="SDA109" s="12"/>
      <c r="SDB109" s="12"/>
      <c r="SDC109" s="12"/>
      <c r="SDD109" s="12"/>
      <c r="SDE109" s="12"/>
      <c r="SDF109" s="12"/>
      <c r="SDG109" s="12"/>
      <c r="SDH109" s="12"/>
      <c r="SDI109" s="12"/>
      <c r="SDJ109" s="12"/>
      <c r="SDK109" s="12"/>
      <c r="SDL109" s="12"/>
      <c r="SDM109" s="12"/>
      <c r="SDN109" s="12"/>
      <c r="SDO109" s="12"/>
      <c r="SDP109" s="12"/>
      <c r="SDQ109" s="12"/>
      <c r="SDR109" s="12"/>
      <c r="SDS109" s="12"/>
      <c r="SDT109" s="12"/>
      <c r="SDU109" s="12"/>
      <c r="SDV109" s="12"/>
      <c r="SDW109" s="12"/>
      <c r="SDX109" s="12"/>
      <c r="SDY109" s="12"/>
      <c r="SDZ109" s="12"/>
      <c r="SEA109" s="12"/>
      <c r="SEB109" s="12"/>
      <c r="SEC109" s="12"/>
      <c r="SED109" s="12"/>
      <c r="SEE109" s="12"/>
      <c r="SEF109" s="12"/>
      <c r="SEG109" s="12"/>
      <c r="SEH109" s="12"/>
      <c r="SEI109" s="12"/>
      <c r="SEJ109" s="12"/>
      <c r="SEK109" s="12"/>
      <c r="SEL109" s="12"/>
      <c r="SEM109" s="12"/>
      <c r="SEN109" s="12"/>
      <c r="SEO109" s="12"/>
      <c r="SEP109" s="12"/>
      <c r="SEQ109" s="12"/>
      <c r="SER109" s="12"/>
      <c r="SES109" s="12"/>
      <c r="SET109" s="12"/>
      <c r="SEU109" s="12"/>
      <c r="SEV109" s="12"/>
      <c r="SEW109" s="12"/>
      <c r="SEX109" s="12"/>
      <c r="SEY109" s="12"/>
      <c r="SEZ109" s="12"/>
      <c r="SFA109" s="12"/>
      <c r="SFB109" s="12"/>
      <c r="SFC109" s="12"/>
      <c r="SFD109" s="12"/>
      <c r="SFE109" s="12"/>
      <c r="SFF109" s="12"/>
      <c r="SFG109" s="12"/>
      <c r="SFH109" s="12"/>
      <c r="SFI109" s="12"/>
      <c r="SFJ109" s="12"/>
      <c r="SFK109" s="12"/>
      <c r="SFL109" s="12"/>
      <c r="SFM109" s="12"/>
      <c r="SFN109" s="12"/>
      <c r="SFO109" s="12"/>
      <c r="SFP109" s="12"/>
      <c r="SFQ109" s="12"/>
      <c r="SFR109" s="12"/>
      <c r="SFS109" s="12"/>
      <c r="SFT109" s="12"/>
      <c r="SFU109" s="12"/>
      <c r="SFV109" s="12"/>
      <c r="SFW109" s="12"/>
      <c r="SFX109" s="12"/>
      <c r="SFY109" s="12"/>
      <c r="SFZ109" s="12"/>
      <c r="SGA109" s="12"/>
      <c r="SGB109" s="12"/>
      <c r="SGC109" s="12"/>
      <c r="SGD109" s="12"/>
      <c r="SGE109" s="12"/>
      <c r="SGF109" s="12"/>
      <c r="SGG109" s="12"/>
      <c r="SGH109" s="12"/>
      <c r="SGI109" s="12"/>
      <c r="SGJ109" s="12"/>
      <c r="SGK109" s="12"/>
      <c r="SGL109" s="12"/>
      <c r="SGM109" s="12"/>
      <c r="SGN109" s="12"/>
      <c r="SGO109" s="12"/>
      <c r="SGP109" s="12"/>
      <c r="SGQ109" s="12"/>
      <c r="SGR109" s="12"/>
      <c r="SGS109" s="12"/>
      <c r="SGT109" s="12"/>
      <c r="SGU109" s="12"/>
      <c r="SGV109" s="12"/>
      <c r="SGW109" s="12"/>
      <c r="SGX109" s="12"/>
      <c r="SGY109" s="12"/>
      <c r="SGZ109" s="12"/>
      <c r="SHA109" s="12"/>
      <c r="SHB109" s="12"/>
      <c r="SHC109" s="12"/>
      <c r="SHD109" s="12"/>
      <c r="SHE109" s="12"/>
      <c r="SHF109" s="12"/>
      <c r="SHG109" s="12"/>
      <c r="SHH109" s="12"/>
      <c r="SHI109" s="12"/>
      <c r="SHJ109" s="12"/>
      <c r="SHK109" s="12"/>
      <c r="SHL109" s="12"/>
      <c r="SHM109" s="12"/>
      <c r="SHN109" s="12"/>
      <c r="SHO109" s="12"/>
      <c r="SHP109" s="12"/>
      <c r="SHQ109" s="12"/>
      <c r="SHR109" s="12"/>
      <c r="SHS109" s="12"/>
      <c r="SHT109" s="12"/>
      <c r="SHU109" s="12"/>
      <c r="SHV109" s="12"/>
      <c r="SHW109" s="12"/>
      <c r="SHX109" s="12"/>
      <c r="SHY109" s="12"/>
      <c r="SHZ109" s="12"/>
      <c r="SIA109" s="12"/>
      <c r="SIB109" s="12"/>
      <c r="SIC109" s="12"/>
      <c r="SID109" s="12"/>
      <c r="SIE109" s="12"/>
      <c r="SIF109" s="12"/>
      <c r="SIG109" s="12"/>
      <c r="SIH109" s="12"/>
      <c r="SII109" s="12"/>
      <c r="SIJ109" s="12"/>
      <c r="SIK109" s="12"/>
      <c r="SIL109" s="12"/>
      <c r="SIM109" s="12"/>
      <c r="SIN109" s="12"/>
      <c r="SIO109" s="12"/>
      <c r="SIP109" s="12"/>
      <c r="SIQ109" s="12"/>
      <c r="SIR109" s="12"/>
      <c r="SIS109" s="12"/>
      <c r="SIT109" s="12"/>
      <c r="SIU109" s="12"/>
      <c r="SIV109" s="12"/>
      <c r="SIW109" s="12"/>
      <c r="SIX109" s="12"/>
      <c r="SIY109" s="12"/>
      <c r="SIZ109" s="12"/>
      <c r="SJA109" s="12"/>
      <c r="SJB109" s="12"/>
      <c r="SJC109" s="12"/>
      <c r="SJD109" s="12"/>
      <c r="SJE109" s="12"/>
      <c r="SJF109" s="12"/>
      <c r="SJG109" s="12"/>
      <c r="SJH109" s="12"/>
      <c r="SJI109" s="12"/>
      <c r="SJJ109" s="12"/>
      <c r="SJK109" s="12"/>
      <c r="SJL109" s="12"/>
      <c r="SJM109" s="12"/>
      <c r="SJN109" s="12"/>
      <c r="SJO109" s="12"/>
      <c r="SJP109" s="12"/>
      <c r="SJQ109" s="12"/>
      <c r="SJR109" s="12"/>
      <c r="SJS109" s="12"/>
      <c r="SJT109" s="12"/>
      <c r="SJU109" s="12"/>
      <c r="SJV109" s="12"/>
      <c r="SJW109" s="12"/>
      <c r="SJX109" s="12"/>
      <c r="SJY109" s="12"/>
      <c r="SJZ109" s="12"/>
      <c r="SKA109" s="12"/>
      <c r="SKB109" s="12"/>
      <c r="SKC109" s="12"/>
      <c r="SKD109" s="12"/>
      <c r="SKE109" s="12"/>
      <c r="SKF109" s="12"/>
      <c r="SKG109" s="12"/>
      <c r="SKH109" s="12"/>
      <c r="SKI109" s="12"/>
      <c r="SKJ109" s="12"/>
      <c r="SKK109" s="12"/>
      <c r="SKL109" s="12"/>
      <c r="SKM109" s="12"/>
      <c r="SKN109" s="12"/>
      <c r="SKO109" s="12"/>
      <c r="SKP109" s="12"/>
      <c r="SKQ109" s="12"/>
      <c r="SKR109" s="12"/>
      <c r="SKS109" s="12"/>
      <c r="SKT109" s="12"/>
      <c r="SKU109" s="12"/>
      <c r="SKV109" s="12"/>
      <c r="SKW109" s="12"/>
      <c r="SKX109" s="12"/>
      <c r="SKY109" s="12"/>
      <c r="SKZ109" s="12"/>
      <c r="SLA109" s="12"/>
      <c r="SLB109" s="12"/>
      <c r="SLC109" s="12"/>
      <c r="SLD109" s="12"/>
      <c r="SLE109" s="12"/>
      <c r="SLF109" s="12"/>
      <c r="SLG109" s="12"/>
      <c r="SLH109" s="12"/>
      <c r="SLI109" s="12"/>
      <c r="SLJ109" s="12"/>
      <c r="SLK109" s="12"/>
      <c r="SLL109" s="12"/>
      <c r="SLM109" s="12"/>
      <c r="SLN109" s="12"/>
      <c r="SLO109" s="12"/>
      <c r="SLP109" s="12"/>
      <c r="SLQ109" s="12"/>
      <c r="SLR109" s="12"/>
      <c r="SLS109" s="12"/>
      <c r="SLT109" s="12"/>
      <c r="SLU109" s="12"/>
      <c r="SLV109" s="12"/>
      <c r="SLW109" s="12"/>
      <c r="SLX109" s="12"/>
      <c r="SLY109" s="12"/>
      <c r="SLZ109" s="12"/>
      <c r="SMA109" s="12"/>
      <c r="SMB109" s="12"/>
      <c r="SMC109" s="12"/>
      <c r="SMD109" s="12"/>
      <c r="SME109" s="12"/>
      <c r="SMF109" s="12"/>
      <c r="SMG109" s="12"/>
      <c r="SMH109" s="12"/>
      <c r="SMI109" s="12"/>
      <c r="SMJ109" s="12"/>
      <c r="SMK109" s="12"/>
      <c r="SML109" s="12"/>
      <c r="SMM109" s="12"/>
      <c r="SMN109" s="12"/>
      <c r="SMO109" s="12"/>
      <c r="SMP109" s="12"/>
      <c r="SMQ109" s="12"/>
      <c r="SMR109" s="12"/>
      <c r="SMS109" s="12"/>
      <c r="SMT109" s="12"/>
      <c r="SMU109" s="12"/>
      <c r="SMV109" s="12"/>
      <c r="SMW109" s="12"/>
      <c r="SMX109" s="12"/>
      <c r="SMY109" s="12"/>
      <c r="SMZ109" s="12"/>
      <c r="SNA109" s="12"/>
      <c r="SNB109" s="12"/>
      <c r="SNC109" s="12"/>
      <c r="SND109" s="12"/>
      <c r="SNE109" s="12"/>
      <c r="SNF109" s="12"/>
      <c r="SNG109" s="12"/>
      <c r="SNH109" s="12"/>
      <c r="SNI109" s="12"/>
      <c r="SNJ109" s="12"/>
      <c r="SNK109" s="12"/>
      <c r="SNL109" s="12"/>
      <c r="SNM109" s="12"/>
      <c r="SNN109" s="12"/>
      <c r="SNO109" s="12"/>
      <c r="SNP109" s="12"/>
      <c r="SNQ109" s="12"/>
      <c r="SNR109" s="12"/>
      <c r="SNS109" s="12"/>
      <c r="SNT109" s="12"/>
      <c r="SNU109" s="12"/>
      <c r="SNV109" s="12"/>
      <c r="SNW109" s="12"/>
      <c r="SNX109" s="12"/>
      <c r="SNY109" s="12"/>
      <c r="SNZ109" s="12"/>
      <c r="SOA109" s="12"/>
      <c r="SOB109" s="12"/>
      <c r="SOC109" s="12"/>
      <c r="SOD109" s="12"/>
      <c r="SOE109" s="12"/>
      <c r="SOF109" s="12"/>
      <c r="SOG109" s="12"/>
      <c r="SOH109" s="12"/>
      <c r="SOI109" s="12"/>
      <c r="SOJ109" s="12"/>
      <c r="SOK109" s="12"/>
      <c r="SOL109" s="12"/>
      <c r="SOM109" s="12"/>
      <c r="SON109" s="12"/>
      <c r="SOO109" s="12"/>
      <c r="SOP109" s="12"/>
      <c r="SOQ109" s="12"/>
      <c r="SOR109" s="12"/>
      <c r="SOS109" s="12"/>
      <c r="SOT109" s="12"/>
      <c r="SOU109" s="12"/>
      <c r="SOV109" s="12"/>
      <c r="SOW109" s="12"/>
      <c r="SOX109" s="12"/>
      <c r="SOY109" s="12"/>
      <c r="SOZ109" s="12"/>
      <c r="SPA109" s="12"/>
      <c r="SPB109" s="12"/>
      <c r="SPC109" s="12"/>
      <c r="SPD109" s="12"/>
      <c r="SPE109" s="12"/>
      <c r="SPF109" s="12"/>
      <c r="SPG109" s="12"/>
      <c r="SPH109" s="12"/>
      <c r="SPI109" s="12"/>
      <c r="SPJ109" s="12"/>
      <c r="SPK109" s="12"/>
      <c r="SPL109" s="12"/>
      <c r="SPM109" s="12"/>
      <c r="SPN109" s="12"/>
      <c r="SPO109" s="12"/>
      <c r="SPP109" s="12"/>
      <c r="SPQ109" s="12"/>
      <c r="SPR109" s="12"/>
      <c r="SPS109" s="12"/>
      <c r="SPT109" s="12"/>
      <c r="SPU109" s="12"/>
      <c r="SPV109" s="12"/>
      <c r="SPW109" s="12"/>
      <c r="SPX109" s="12"/>
      <c r="SPY109" s="12"/>
      <c r="SPZ109" s="12"/>
      <c r="SQA109" s="12"/>
      <c r="SQB109" s="12"/>
      <c r="SQC109" s="12"/>
      <c r="SQD109" s="12"/>
      <c r="SQE109" s="12"/>
      <c r="SQF109" s="12"/>
      <c r="SQG109" s="12"/>
      <c r="SQH109" s="12"/>
      <c r="SQI109" s="12"/>
      <c r="SQJ109" s="12"/>
      <c r="SQK109" s="12"/>
      <c r="SQL109" s="12"/>
      <c r="SQM109" s="12"/>
      <c r="SQN109" s="12"/>
      <c r="SQO109" s="12"/>
      <c r="SQP109" s="12"/>
      <c r="SQQ109" s="12"/>
      <c r="SQR109" s="12"/>
      <c r="SQS109" s="12"/>
      <c r="SQT109" s="12"/>
      <c r="SQU109" s="12"/>
      <c r="SQV109" s="12"/>
      <c r="SQW109" s="12"/>
      <c r="SQX109" s="12"/>
      <c r="SQY109" s="12"/>
      <c r="SQZ109" s="12"/>
      <c r="SRA109" s="12"/>
      <c r="SRB109" s="12"/>
      <c r="SRC109" s="12"/>
      <c r="SRD109" s="12"/>
      <c r="SRE109" s="12"/>
      <c r="SRF109" s="12"/>
      <c r="SRG109" s="12"/>
      <c r="SRH109" s="12"/>
      <c r="SRI109" s="12"/>
      <c r="SRJ109" s="12"/>
      <c r="SRK109" s="12"/>
      <c r="SRL109" s="12"/>
      <c r="SRM109" s="12"/>
      <c r="SRN109" s="12"/>
      <c r="SRO109" s="12"/>
      <c r="SRP109" s="12"/>
      <c r="SRQ109" s="12"/>
      <c r="SRR109" s="12"/>
      <c r="SRS109" s="12"/>
      <c r="SRT109" s="12"/>
      <c r="SRU109" s="12"/>
      <c r="SRV109" s="12"/>
      <c r="SRW109" s="12"/>
      <c r="SRX109" s="12"/>
      <c r="SRY109" s="12"/>
      <c r="SRZ109" s="12"/>
      <c r="SSA109" s="12"/>
      <c r="SSB109" s="12"/>
      <c r="SSC109" s="12"/>
      <c r="SSD109" s="12"/>
      <c r="SSE109" s="12"/>
      <c r="SSF109" s="12"/>
      <c r="SSG109" s="12"/>
      <c r="SSH109" s="12"/>
      <c r="SSI109" s="12"/>
      <c r="SSJ109" s="12"/>
      <c r="SSK109" s="12"/>
      <c r="SSL109" s="12"/>
      <c r="SSM109" s="12"/>
      <c r="SSN109" s="12"/>
      <c r="SSO109" s="12"/>
      <c r="SSP109" s="12"/>
      <c r="SSQ109" s="12"/>
      <c r="SSR109" s="12"/>
      <c r="SSS109" s="12"/>
      <c r="SST109" s="12"/>
      <c r="SSU109" s="12"/>
      <c r="SSV109" s="12"/>
      <c r="SSW109" s="12"/>
      <c r="SSX109" s="12"/>
      <c r="SSY109" s="12"/>
      <c r="SSZ109" s="12"/>
      <c r="STA109" s="12"/>
      <c r="STB109" s="12"/>
      <c r="STC109" s="12"/>
      <c r="STD109" s="12"/>
      <c r="STE109" s="12"/>
      <c r="STF109" s="12"/>
      <c r="STG109" s="12"/>
      <c r="STH109" s="12"/>
      <c r="STI109" s="12"/>
      <c r="STJ109" s="12"/>
      <c r="STK109" s="12"/>
      <c r="STL109" s="12"/>
      <c r="STM109" s="12"/>
      <c r="STN109" s="12"/>
      <c r="STO109" s="12"/>
      <c r="STP109" s="12"/>
      <c r="STQ109" s="12"/>
      <c r="STR109" s="12"/>
      <c r="STS109" s="12"/>
      <c r="STT109" s="12"/>
      <c r="STU109" s="12"/>
      <c r="STV109" s="12"/>
      <c r="STW109" s="12"/>
      <c r="STX109" s="12"/>
      <c r="STY109" s="12"/>
      <c r="STZ109" s="12"/>
      <c r="SUA109" s="12"/>
      <c r="SUB109" s="12"/>
      <c r="SUC109" s="12"/>
      <c r="SUD109" s="12"/>
      <c r="SUE109" s="12"/>
      <c r="SUF109" s="12"/>
      <c r="SUG109" s="12"/>
      <c r="SUH109" s="12"/>
      <c r="SUI109" s="12"/>
      <c r="SUJ109" s="12"/>
      <c r="SUK109" s="12"/>
      <c r="SUL109" s="12"/>
      <c r="SUM109" s="12"/>
      <c r="SUN109" s="12"/>
      <c r="SUO109" s="12"/>
      <c r="SUP109" s="12"/>
      <c r="SUQ109" s="12"/>
      <c r="SUR109" s="12"/>
      <c r="SUS109" s="12"/>
      <c r="SUT109" s="12"/>
      <c r="SUU109" s="12"/>
      <c r="SUV109" s="12"/>
      <c r="SUW109" s="12"/>
      <c r="SUX109" s="12"/>
      <c r="SUY109" s="12"/>
      <c r="SUZ109" s="12"/>
      <c r="SVA109" s="12"/>
      <c r="SVB109" s="12"/>
      <c r="SVC109" s="12"/>
      <c r="SVD109" s="12"/>
      <c r="SVE109" s="12"/>
      <c r="SVF109" s="12"/>
      <c r="SVG109" s="12"/>
      <c r="SVH109" s="12"/>
      <c r="SVI109" s="12"/>
      <c r="SVJ109" s="12"/>
      <c r="SVK109" s="12"/>
      <c r="SVL109" s="12"/>
      <c r="SVM109" s="12"/>
      <c r="SVN109" s="12"/>
      <c r="SVO109" s="12"/>
      <c r="SVP109" s="12"/>
      <c r="SVQ109" s="12"/>
      <c r="SVR109" s="12"/>
      <c r="SVS109" s="12"/>
      <c r="SVT109" s="12"/>
      <c r="SVU109" s="12"/>
      <c r="SVV109" s="12"/>
      <c r="SVW109" s="12"/>
      <c r="SVX109" s="12"/>
      <c r="SVY109" s="12"/>
      <c r="SVZ109" s="12"/>
      <c r="SWA109" s="12"/>
      <c r="SWB109" s="12"/>
      <c r="SWC109" s="12"/>
      <c r="SWD109" s="12"/>
      <c r="SWE109" s="12"/>
      <c r="SWF109" s="12"/>
      <c r="SWG109" s="12"/>
      <c r="SWH109" s="12"/>
      <c r="SWI109" s="12"/>
      <c r="SWJ109" s="12"/>
      <c r="SWK109" s="12"/>
      <c r="SWL109" s="12"/>
      <c r="SWM109" s="12"/>
      <c r="SWN109" s="12"/>
      <c r="SWO109" s="12"/>
      <c r="SWP109" s="12"/>
      <c r="SWQ109" s="12"/>
      <c r="SWR109" s="12"/>
      <c r="SWS109" s="12"/>
      <c r="SWT109" s="12"/>
      <c r="SWU109" s="12"/>
      <c r="SWV109" s="12"/>
      <c r="SWW109" s="12"/>
      <c r="SWX109" s="12"/>
      <c r="SWY109" s="12"/>
      <c r="SWZ109" s="12"/>
      <c r="SXA109" s="12"/>
      <c r="SXB109" s="12"/>
      <c r="SXC109" s="12"/>
      <c r="SXD109" s="12"/>
      <c r="SXE109" s="12"/>
      <c r="SXF109" s="12"/>
      <c r="SXG109" s="12"/>
      <c r="SXH109" s="12"/>
      <c r="SXI109" s="12"/>
      <c r="SXJ109" s="12"/>
      <c r="SXK109" s="12"/>
      <c r="SXL109" s="12"/>
      <c r="SXM109" s="12"/>
      <c r="SXN109" s="12"/>
      <c r="SXO109" s="12"/>
      <c r="SXP109" s="12"/>
      <c r="SXQ109" s="12"/>
      <c r="SXR109" s="12"/>
      <c r="SXS109" s="12"/>
      <c r="SXT109" s="12"/>
      <c r="SXU109" s="12"/>
      <c r="SXV109" s="12"/>
      <c r="SXW109" s="12"/>
      <c r="SXX109" s="12"/>
      <c r="SXY109" s="12"/>
      <c r="SXZ109" s="12"/>
      <c r="SYA109" s="12"/>
      <c r="SYB109" s="12"/>
      <c r="SYC109" s="12"/>
      <c r="SYD109" s="12"/>
      <c r="SYE109" s="12"/>
      <c r="SYF109" s="12"/>
      <c r="SYG109" s="12"/>
      <c r="SYH109" s="12"/>
      <c r="SYI109" s="12"/>
      <c r="SYJ109" s="12"/>
      <c r="SYK109" s="12"/>
      <c r="SYL109" s="12"/>
      <c r="SYM109" s="12"/>
      <c r="SYN109" s="12"/>
      <c r="SYO109" s="12"/>
      <c r="SYP109" s="12"/>
      <c r="SYQ109" s="12"/>
      <c r="SYR109" s="12"/>
      <c r="SYS109" s="12"/>
      <c r="SYT109" s="12"/>
      <c r="SYU109" s="12"/>
      <c r="SYV109" s="12"/>
      <c r="SYW109" s="12"/>
      <c r="SYX109" s="12"/>
      <c r="SYY109" s="12"/>
      <c r="SYZ109" s="12"/>
      <c r="SZA109" s="12"/>
      <c r="SZB109" s="12"/>
      <c r="SZC109" s="12"/>
      <c r="SZD109" s="12"/>
      <c r="SZE109" s="12"/>
      <c r="SZF109" s="12"/>
      <c r="SZG109" s="12"/>
      <c r="SZH109" s="12"/>
      <c r="SZI109" s="12"/>
      <c r="SZJ109" s="12"/>
      <c r="SZK109" s="12"/>
      <c r="SZL109" s="12"/>
      <c r="SZM109" s="12"/>
      <c r="SZN109" s="12"/>
      <c r="SZO109" s="12"/>
      <c r="SZP109" s="12"/>
      <c r="SZQ109" s="12"/>
      <c r="SZR109" s="12"/>
      <c r="SZS109" s="12"/>
      <c r="SZT109" s="12"/>
      <c r="SZU109" s="12"/>
      <c r="SZV109" s="12"/>
      <c r="SZW109" s="12"/>
      <c r="SZX109" s="12"/>
      <c r="SZY109" s="12"/>
      <c r="SZZ109" s="12"/>
      <c r="TAA109" s="12"/>
      <c r="TAB109" s="12"/>
      <c r="TAC109" s="12"/>
      <c r="TAD109" s="12"/>
      <c r="TAE109" s="12"/>
      <c r="TAF109" s="12"/>
      <c r="TAG109" s="12"/>
      <c r="TAH109" s="12"/>
      <c r="TAI109" s="12"/>
      <c r="TAJ109" s="12"/>
      <c r="TAK109" s="12"/>
      <c r="TAL109" s="12"/>
      <c r="TAM109" s="12"/>
      <c r="TAN109" s="12"/>
      <c r="TAO109" s="12"/>
      <c r="TAP109" s="12"/>
      <c r="TAQ109" s="12"/>
      <c r="TAR109" s="12"/>
      <c r="TAS109" s="12"/>
      <c r="TAT109" s="12"/>
      <c r="TAU109" s="12"/>
      <c r="TAV109" s="12"/>
      <c r="TAW109" s="12"/>
      <c r="TAX109" s="12"/>
      <c r="TAY109" s="12"/>
      <c r="TAZ109" s="12"/>
      <c r="TBA109" s="12"/>
      <c r="TBB109" s="12"/>
      <c r="TBC109" s="12"/>
      <c r="TBD109" s="12"/>
      <c r="TBE109" s="12"/>
      <c r="TBF109" s="12"/>
      <c r="TBG109" s="12"/>
      <c r="TBH109" s="12"/>
      <c r="TBI109" s="12"/>
      <c r="TBJ109" s="12"/>
      <c r="TBK109" s="12"/>
      <c r="TBL109" s="12"/>
      <c r="TBM109" s="12"/>
      <c r="TBN109" s="12"/>
      <c r="TBO109" s="12"/>
      <c r="TBP109" s="12"/>
      <c r="TBQ109" s="12"/>
      <c r="TBR109" s="12"/>
      <c r="TBS109" s="12"/>
      <c r="TBT109" s="12"/>
      <c r="TBU109" s="12"/>
      <c r="TBV109" s="12"/>
      <c r="TBW109" s="12"/>
      <c r="TBX109" s="12"/>
      <c r="TBY109" s="12"/>
      <c r="TBZ109" s="12"/>
      <c r="TCA109" s="12"/>
      <c r="TCB109" s="12"/>
      <c r="TCC109" s="12"/>
      <c r="TCD109" s="12"/>
      <c r="TCE109" s="12"/>
      <c r="TCF109" s="12"/>
      <c r="TCG109" s="12"/>
      <c r="TCH109" s="12"/>
      <c r="TCI109" s="12"/>
      <c r="TCJ109" s="12"/>
      <c r="TCK109" s="12"/>
      <c r="TCL109" s="12"/>
      <c r="TCM109" s="12"/>
      <c r="TCN109" s="12"/>
      <c r="TCO109" s="12"/>
      <c r="TCP109" s="12"/>
      <c r="TCQ109" s="12"/>
      <c r="TCR109" s="12"/>
      <c r="TCS109" s="12"/>
      <c r="TCT109" s="12"/>
      <c r="TCU109" s="12"/>
      <c r="TCV109" s="12"/>
      <c r="TCW109" s="12"/>
      <c r="TCX109" s="12"/>
      <c r="TCY109" s="12"/>
      <c r="TCZ109" s="12"/>
      <c r="TDA109" s="12"/>
      <c r="TDB109" s="12"/>
      <c r="TDC109" s="12"/>
      <c r="TDD109" s="12"/>
      <c r="TDE109" s="12"/>
      <c r="TDF109" s="12"/>
      <c r="TDG109" s="12"/>
      <c r="TDH109" s="12"/>
      <c r="TDI109" s="12"/>
      <c r="TDJ109" s="12"/>
      <c r="TDK109" s="12"/>
      <c r="TDL109" s="12"/>
      <c r="TDM109" s="12"/>
      <c r="TDN109" s="12"/>
      <c r="TDO109" s="12"/>
      <c r="TDP109" s="12"/>
      <c r="TDQ109" s="12"/>
      <c r="TDR109" s="12"/>
      <c r="TDS109" s="12"/>
      <c r="TDT109" s="12"/>
      <c r="TDU109" s="12"/>
      <c r="TDV109" s="12"/>
      <c r="TDW109" s="12"/>
      <c r="TDX109" s="12"/>
      <c r="TDY109" s="12"/>
      <c r="TDZ109" s="12"/>
      <c r="TEA109" s="12"/>
      <c r="TEB109" s="12"/>
      <c r="TEC109" s="12"/>
      <c r="TED109" s="12"/>
      <c r="TEE109" s="12"/>
      <c r="TEF109" s="12"/>
      <c r="TEG109" s="12"/>
      <c r="TEH109" s="12"/>
      <c r="TEI109" s="12"/>
      <c r="TEJ109" s="12"/>
      <c r="TEK109" s="12"/>
      <c r="TEL109" s="12"/>
      <c r="TEM109" s="12"/>
      <c r="TEN109" s="12"/>
      <c r="TEO109" s="12"/>
      <c r="TEP109" s="12"/>
      <c r="TEQ109" s="12"/>
      <c r="TER109" s="12"/>
      <c r="TES109" s="12"/>
      <c r="TET109" s="12"/>
      <c r="TEU109" s="12"/>
      <c r="TEV109" s="12"/>
      <c r="TEW109" s="12"/>
      <c r="TEX109" s="12"/>
      <c r="TEY109" s="12"/>
      <c r="TEZ109" s="12"/>
      <c r="TFA109" s="12"/>
      <c r="TFB109" s="12"/>
      <c r="TFC109" s="12"/>
      <c r="TFD109" s="12"/>
      <c r="TFE109" s="12"/>
      <c r="TFF109" s="12"/>
      <c r="TFG109" s="12"/>
      <c r="TFH109" s="12"/>
      <c r="TFI109" s="12"/>
      <c r="TFJ109" s="12"/>
      <c r="TFK109" s="12"/>
      <c r="TFL109" s="12"/>
      <c r="TFM109" s="12"/>
      <c r="TFN109" s="12"/>
      <c r="TFO109" s="12"/>
      <c r="TFP109" s="12"/>
      <c r="TFQ109" s="12"/>
      <c r="TFR109" s="12"/>
      <c r="TFS109" s="12"/>
      <c r="TFT109" s="12"/>
      <c r="TFU109" s="12"/>
      <c r="TFV109" s="12"/>
      <c r="TFW109" s="12"/>
      <c r="TFX109" s="12"/>
      <c r="TFY109" s="12"/>
      <c r="TFZ109" s="12"/>
      <c r="TGA109" s="12"/>
      <c r="TGB109" s="12"/>
      <c r="TGC109" s="12"/>
      <c r="TGD109" s="12"/>
      <c r="TGE109" s="12"/>
      <c r="TGF109" s="12"/>
      <c r="TGG109" s="12"/>
      <c r="TGH109" s="12"/>
      <c r="TGI109" s="12"/>
      <c r="TGJ109" s="12"/>
      <c r="TGK109" s="12"/>
      <c r="TGL109" s="12"/>
      <c r="TGM109" s="12"/>
      <c r="TGN109" s="12"/>
      <c r="TGO109" s="12"/>
      <c r="TGP109" s="12"/>
      <c r="TGQ109" s="12"/>
      <c r="TGR109" s="12"/>
      <c r="TGS109" s="12"/>
      <c r="TGT109" s="12"/>
      <c r="TGU109" s="12"/>
      <c r="TGV109" s="12"/>
      <c r="TGW109" s="12"/>
      <c r="TGX109" s="12"/>
      <c r="TGY109" s="12"/>
      <c r="TGZ109" s="12"/>
      <c r="THA109" s="12"/>
      <c r="THB109" s="12"/>
      <c r="THC109" s="12"/>
      <c r="THD109" s="12"/>
      <c r="THE109" s="12"/>
      <c r="THF109" s="12"/>
      <c r="THG109" s="12"/>
      <c r="THH109" s="12"/>
      <c r="THI109" s="12"/>
      <c r="THJ109" s="12"/>
      <c r="THK109" s="12"/>
      <c r="THL109" s="12"/>
      <c r="THM109" s="12"/>
      <c r="THN109" s="12"/>
      <c r="THO109" s="12"/>
      <c r="THP109" s="12"/>
      <c r="THQ109" s="12"/>
      <c r="THR109" s="12"/>
      <c r="THS109" s="12"/>
      <c r="THT109" s="12"/>
      <c r="THU109" s="12"/>
      <c r="THV109" s="12"/>
      <c r="THW109" s="12"/>
      <c r="THX109" s="12"/>
      <c r="THY109" s="12"/>
      <c r="THZ109" s="12"/>
      <c r="TIA109" s="12"/>
      <c r="TIB109" s="12"/>
      <c r="TIC109" s="12"/>
      <c r="TID109" s="12"/>
      <c r="TIE109" s="12"/>
      <c r="TIF109" s="12"/>
      <c r="TIG109" s="12"/>
      <c r="TIH109" s="12"/>
      <c r="TII109" s="12"/>
      <c r="TIJ109" s="12"/>
      <c r="TIK109" s="12"/>
      <c r="TIL109" s="12"/>
      <c r="TIM109" s="12"/>
      <c r="TIN109" s="12"/>
      <c r="TIO109" s="12"/>
      <c r="TIP109" s="12"/>
      <c r="TIQ109" s="12"/>
      <c r="TIR109" s="12"/>
      <c r="TIS109" s="12"/>
      <c r="TIT109" s="12"/>
      <c r="TIU109" s="12"/>
      <c r="TIV109" s="12"/>
      <c r="TIW109" s="12"/>
      <c r="TIX109" s="12"/>
      <c r="TIY109" s="12"/>
      <c r="TIZ109" s="12"/>
      <c r="TJA109" s="12"/>
      <c r="TJB109" s="12"/>
      <c r="TJC109" s="12"/>
      <c r="TJD109" s="12"/>
      <c r="TJE109" s="12"/>
      <c r="TJF109" s="12"/>
      <c r="TJG109" s="12"/>
      <c r="TJH109" s="12"/>
      <c r="TJI109" s="12"/>
      <c r="TJJ109" s="12"/>
      <c r="TJK109" s="12"/>
      <c r="TJL109" s="12"/>
      <c r="TJM109" s="12"/>
      <c r="TJN109" s="12"/>
      <c r="TJO109" s="12"/>
      <c r="TJP109" s="12"/>
      <c r="TJQ109" s="12"/>
      <c r="TJR109" s="12"/>
      <c r="TJS109" s="12"/>
      <c r="TJT109" s="12"/>
      <c r="TJU109" s="12"/>
      <c r="TJV109" s="12"/>
      <c r="TJW109" s="12"/>
      <c r="TJX109" s="12"/>
      <c r="TJY109" s="12"/>
      <c r="TJZ109" s="12"/>
      <c r="TKA109" s="12"/>
      <c r="TKB109" s="12"/>
      <c r="TKC109" s="12"/>
      <c r="TKD109" s="12"/>
      <c r="TKE109" s="12"/>
      <c r="TKF109" s="12"/>
      <c r="TKG109" s="12"/>
      <c r="TKH109" s="12"/>
      <c r="TKI109" s="12"/>
      <c r="TKJ109" s="12"/>
      <c r="TKK109" s="12"/>
      <c r="TKL109" s="12"/>
      <c r="TKM109" s="12"/>
      <c r="TKN109" s="12"/>
      <c r="TKO109" s="12"/>
      <c r="TKP109" s="12"/>
      <c r="TKQ109" s="12"/>
      <c r="TKR109" s="12"/>
      <c r="TKS109" s="12"/>
      <c r="TKT109" s="12"/>
      <c r="TKU109" s="12"/>
      <c r="TKV109" s="12"/>
      <c r="TKW109" s="12"/>
      <c r="TKX109" s="12"/>
      <c r="TKY109" s="12"/>
      <c r="TKZ109" s="12"/>
      <c r="TLA109" s="12"/>
      <c r="TLB109" s="12"/>
      <c r="TLC109" s="12"/>
      <c r="TLD109" s="12"/>
      <c r="TLE109" s="12"/>
      <c r="TLF109" s="12"/>
      <c r="TLG109" s="12"/>
      <c r="TLH109" s="12"/>
      <c r="TLI109" s="12"/>
      <c r="TLJ109" s="12"/>
      <c r="TLK109" s="12"/>
      <c r="TLL109" s="12"/>
      <c r="TLM109" s="12"/>
      <c r="TLN109" s="12"/>
      <c r="TLO109" s="12"/>
      <c r="TLP109" s="12"/>
      <c r="TLQ109" s="12"/>
      <c r="TLR109" s="12"/>
      <c r="TLS109" s="12"/>
      <c r="TLT109" s="12"/>
      <c r="TLU109" s="12"/>
      <c r="TLV109" s="12"/>
      <c r="TLW109" s="12"/>
      <c r="TLX109" s="12"/>
      <c r="TLY109" s="12"/>
      <c r="TLZ109" s="12"/>
      <c r="TMA109" s="12"/>
      <c r="TMB109" s="12"/>
      <c r="TMC109" s="12"/>
      <c r="TMD109" s="12"/>
      <c r="TME109" s="12"/>
      <c r="TMF109" s="12"/>
      <c r="TMG109" s="12"/>
      <c r="TMH109" s="12"/>
      <c r="TMI109" s="12"/>
      <c r="TMJ109" s="12"/>
      <c r="TMK109" s="12"/>
      <c r="TML109" s="12"/>
      <c r="TMM109" s="12"/>
      <c r="TMN109" s="12"/>
      <c r="TMO109" s="12"/>
      <c r="TMP109" s="12"/>
      <c r="TMQ109" s="12"/>
      <c r="TMR109" s="12"/>
      <c r="TMS109" s="12"/>
      <c r="TMT109" s="12"/>
      <c r="TMU109" s="12"/>
      <c r="TMV109" s="12"/>
      <c r="TMW109" s="12"/>
      <c r="TMX109" s="12"/>
      <c r="TMY109" s="12"/>
      <c r="TMZ109" s="12"/>
      <c r="TNA109" s="12"/>
      <c r="TNB109" s="12"/>
      <c r="TNC109" s="12"/>
      <c r="TND109" s="12"/>
      <c r="TNE109" s="12"/>
      <c r="TNF109" s="12"/>
      <c r="TNG109" s="12"/>
      <c r="TNH109" s="12"/>
      <c r="TNI109" s="12"/>
      <c r="TNJ109" s="12"/>
      <c r="TNK109" s="12"/>
      <c r="TNL109" s="12"/>
      <c r="TNM109" s="12"/>
      <c r="TNN109" s="12"/>
      <c r="TNO109" s="12"/>
      <c r="TNP109" s="12"/>
      <c r="TNQ109" s="12"/>
      <c r="TNR109" s="12"/>
      <c r="TNS109" s="12"/>
      <c r="TNT109" s="12"/>
      <c r="TNU109" s="12"/>
      <c r="TNV109" s="12"/>
      <c r="TNW109" s="12"/>
      <c r="TNX109" s="12"/>
      <c r="TNY109" s="12"/>
      <c r="TNZ109" s="12"/>
      <c r="TOA109" s="12"/>
      <c r="TOB109" s="12"/>
      <c r="TOC109" s="12"/>
      <c r="TOD109" s="12"/>
      <c r="TOE109" s="12"/>
      <c r="TOF109" s="12"/>
      <c r="TOG109" s="12"/>
      <c r="TOH109" s="12"/>
      <c r="TOI109" s="12"/>
      <c r="TOJ109" s="12"/>
      <c r="TOK109" s="12"/>
      <c r="TOL109" s="12"/>
      <c r="TOM109" s="12"/>
      <c r="TON109" s="12"/>
      <c r="TOO109" s="12"/>
      <c r="TOP109" s="12"/>
      <c r="TOQ109" s="12"/>
      <c r="TOR109" s="12"/>
      <c r="TOS109" s="12"/>
      <c r="TOT109" s="12"/>
      <c r="TOU109" s="12"/>
      <c r="TOV109" s="12"/>
      <c r="TOW109" s="12"/>
      <c r="TOX109" s="12"/>
      <c r="TOY109" s="12"/>
      <c r="TOZ109" s="12"/>
      <c r="TPA109" s="12"/>
      <c r="TPB109" s="12"/>
      <c r="TPC109" s="12"/>
      <c r="TPD109" s="12"/>
      <c r="TPE109" s="12"/>
      <c r="TPF109" s="12"/>
      <c r="TPG109" s="12"/>
      <c r="TPH109" s="12"/>
      <c r="TPI109" s="12"/>
      <c r="TPJ109" s="12"/>
      <c r="TPK109" s="12"/>
      <c r="TPL109" s="12"/>
      <c r="TPM109" s="12"/>
      <c r="TPN109" s="12"/>
      <c r="TPO109" s="12"/>
      <c r="TPP109" s="12"/>
      <c r="TPQ109" s="12"/>
      <c r="TPR109" s="12"/>
      <c r="TPS109" s="12"/>
      <c r="TPT109" s="12"/>
      <c r="TPU109" s="12"/>
      <c r="TPV109" s="12"/>
      <c r="TPW109" s="12"/>
      <c r="TPX109" s="12"/>
      <c r="TPY109" s="12"/>
      <c r="TPZ109" s="12"/>
      <c r="TQA109" s="12"/>
      <c r="TQB109" s="12"/>
      <c r="TQC109" s="12"/>
      <c r="TQD109" s="12"/>
      <c r="TQE109" s="12"/>
      <c r="TQF109" s="12"/>
      <c r="TQG109" s="12"/>
      <c r="TQH109" s="12"/>
      <c r="TQI109" s="12"/>
      <c r="TQJ109" s="12"/>
      <c r="TQK109" s="12"/>
      <c r="TQL109" s="12"/>
      <c r="TQM109" s="12"/>
      <c r="TQN109" s="12"/>
      <c r="TQO109" s="12"/>
      <c r="TQP109" s="12"/>
      <c r="TQQ109" s="12"/>
      <c r="TQR109" s="12"/>
      <c r="TQS109" s="12"/>
      <c r="TQT109" s="12"/>
      <c r="TQU109" s="12"/>
      <c r="TQV109" s="12"/>
      <c r="TQW109" s="12"/>
      <c r="TQX109" s="12"/>
      <c r="TQY109" s="12"/>
      <c r="TQZ109" s="12"/>
      <c r="TRA109" s="12"/>
      <c r="TRB109" s="12"/>
      <c r="TRC109" s="12"/>
      <c r="TRD109" s="12"/>
      <c r="TRE109" s="12"/>
      <c r="TRF109" s="12"/>
      <c r="TRG109" s="12"/>
      <c r="TRH109" s="12"/>
      <c r="TRI109" s="12"/>
      <c r="TRJ109" s="12"/>
      <c r="TRK109" s="12"/>
      <c r="TRL109" s="12"/>
      <c r="TRM109" s="12"/>
      <c r="TRN109" s="12"/>
      <c r="TRO109" s="12"/>
      <c r="TRP109" s="12"/>
      <c r="TRQ109" s="12"/>
      <c r="TRR109" s="12"/>
      <c r="TRS109" s="12"/>
      <c r="TRT109" s="12"/>
      <c r="TRU109" s="12"/>
      <c r="TRV109" s="12"/>
      <c r="TRW109" s="12"/>
      <c r="TRX109" s="12"/>
      <c r="TRY109" s="12"/>
      <c r="TRZ109" s="12"/>
      <c r="TSA109" s="12"/>
      <c r="TSB109" s="12"/>
      <c r="TSC109" s="12"/>
      <c r="TSD109" s="12"/>
      <c r="TSE109" s="12"/>
      <c r="TSF109" s="12"/>
      <c r="TSG109" s="12"/>
      <c r="TSH109" s="12"/>
      <c r="TSI109" s="12"/>
      <c r="TSJ109" s="12"/>
      <c r="TSK109" s="12"/>
      <c r="TSL109" s="12"/>
      <c r="TSM109" s="12"/>
      <c r="TSN109" s="12"/>
      <c r="TSO109" s="12"/>
      <c r="TSP109" s="12"/>
      <c r="TSQ109" s="12"/>
      <c r="TSR109" s="12"/>
      <c r="TSS109" s="12"/>
      <c r="TST109" s="12"/>
      <c r="TSU109" s="12"/>
      <c r="TSV109" s="12"/>
      <c r="TSW109" s="12"/>
      <c r="TSX109" s="12"/>
      <c r="TSY109" s="12"/>
      <c r="TSZ109" s="12"/>
      <c r="TTA109" s="12"/>
      <c r="TTB109" s="12"/>
      <c r="TTC109" s="12"/>
      <c r="TTD109" s="12"/>
      <c r="TTE109" s="12"/>
      <c r="TTF109" s="12"/>
      <c r="TTG109" s="12"/>
      <c r="TTH109" s="12"/>
      <c r="TTI109" s="12"/>
      <c r="TTJ109" s="12"/>
      <c r="TTK109" s="12"/>
      <c r="TTL109" s="12"/>
      <c r="TTM109" s="12"/>
      <c r="TTN109" s="12"/>
      <c r="TTO109" s="12"/>
      <c r="TTP109" s="12"/>
      <c r="TTQ109" s="12"/>
      <c r="TTR109" s="12"/>
      <c r="TTS109" s="12"/>
      <c r="TTT109" s="12"/>
      <c r="TTU109" s="12"/>
      <c r="TTV109" s="12"/>
      <c r="TTW109" s="12"/>
      <c r="TTX109" s="12"/>
      <c r="TTY109" s="12"/>
      <c r="TTZ109" s="12"/>
      <c r="TUA109" s="12"/>
      <c r="TUB109" s="12"/>
      <c r="TUC109" s="12"/>
      <c r="TUD109" s="12"/>
      <c r="TUE109" s="12"/>
      <c r="TUF109" s="12"/>
      <c r="TUG109" s="12"/>
      <c r="TUH109" s="12"/>
      <c r="TUI109" s="12"/>
      <c r="TUJ109" s="12"/>
      <c r="TUK109" s="12"/>
      <c r="TUL109" s="12"/>
      <c r="TUM109" s="12"/>
      <c r="TUN109" s="12"/>
      <c r="TUO109" s="12"/>
      <c r="TUP109" s="12"/>
      <c r="TUQ109" s="12"/>
      <c r="TUR109" s="12"/>
      <c r="TUS109" s="12"/>
      <c r="TUT109" s="12"/>
      <c r="TUU109" s="12"/>
      <c r="TUV109" s="12"/>
      <c r="TUW109" s="12"/>
      <c r="TUX109" s="12"/>
      <c r="TUY109" s="12"/>
      <c r="TUZ109" s="12"/>
      <c r="TVA109" s="12"/>
      <c r="TVB109" s="12"/>
      <c r="TVC109" s="12"/>
      <c r="TVD109" s="12"/>
      <c r="TVE109" s="12"/>
      <c r="TVF109" s="12"/>
      <c r="TVG109" s="12"/>
      <c r="TVH109" s="12"/>
      <c r="TVI109" s="12"/>
      <c r="TVJ109" s="12"/>
      <c r="TVK109" s="12"/>
      <c r="TVL109" s="12"/>
      <c r="TVM109" s="12"/>
      <c r="TVN109" s="12"/>
      <c r="TVO109" s="12"/>
      <c r="TVP109" s="12"/>
      <c r="TVQ109" s="12"/>
      <c r="TVR109" s="12"/>
      <c r="TVS109" s="12"/>
      <c r="TVT109" s="12"/>
      <c r="TVU109" s="12"/>
      <c r="TVV109" s="12"/>
      <c r="TVW109" s="12"/>
      <c r="TVX109" s="12"/>
      <c r="TVY109" s="12"/>
      <c r="TVZ109" s="12"/>
      <c r="TWA109" s="12"/>
      <c r="TWB109" s="12"/>
      <c r="TWC109" s="12"/>
      <c r="TWD109" s="12"/>
      <c r="TWE109" s="12"/>
      <c r="TWF109" s="12"/>
      <c r="TWG109" s="12"/>
      <c r="TWH109" s="12"/>
      <c r="TWI109" s="12"/>
      <c r="TWJ109" s="12"/>
      <c r="TWK109" s="12"/>
      <c r="TWL109" s="12"/>
      <c r="TWM109" s="12"/>
      <c r="TWN109" s="12"/>
      <c r="TWO109" s="12"/>
      <c r="TWP109" s="12"/>
      <c r="TWQ109" s="12"/>
      <c r="TWR109" s="12"/>
      <c r="TWS109" s="12"/>
      <c r="TWT109" s="12"/>
      <c r="TWU109" s="12"/>
      <c r="TWV109" s="12"/>
      <c r="TWW109" s="12"/>
      <c r="TWX109" s="12"/>
      <c r="TWY109" s="12"/>
      <c r="TWZ109" s="12"/>
      <c r="TXA109" s="12"/>
      <c r="TXB109" s="12"/>
      <c r="TXC109" s="12"/>
      <c r="TXD109" s="12"/>
      <c r="TXE109" s="12"/>
      <c r="TXF109" s="12"/>
      <c r="TXG109" s="12"/>
      <c r="TXH109" s="12"/>
      <c r="TXI109" s="12"/>
      <c r="TXJ109" s="12"/>
      <c r="TXK109" s="12"/>
      <c r="TXL109" s="12"/>
      <c r="TXM109" s="12"/>
      <c r="TXN109" s="12"/>
      <c r="TXO109" s="12"/>
      <c r="TXP109" s="12"/>
      <c r="TXQ109" s="12"/>
      <c r="TXR109" s="12"/>
      <c r="TXS109" s="12"/>
      <c r="TXT109" s="12"/>
      <c r="TXU109" s="12"/>
      <c r="TXV109" s="12"/>
      <c r="TXW109" s="12"/>
      <c r="TXX109" s="12"/>
      <c r="TXY109" s="12"/>
      <c r="TXZ109" s="12"/>
      <c r="TYA109" s="12"/>
      <c r="TYB109" s="12"/>
      <c r="TYC109" s="12"/>
      <c r="TYD109" s="12"/>
      <c r="TYE109" s="12"/>
      <c r="TYF109" s="12"/>
      <c r="TYG109" s="12"/>
      <c r="TYH109" s="12"/>
      <c r="TYI109" s="12"/>
      <c r="TYJ109" s="12"/>
      <c r="TYK109" s="12"/>
      <c r="TYL109" s="12"/>
      <c r="TYM109" s="12"/>
      <c r="TYN109" s="12"/>
      <c r="TYO109" s="12"/>
      <c r="TYP109" s="12"/>
      <c r="TYQ109" s="12"/>
      <c r="TYR109" s="12"/>
      <c r="TYS109" s="12"/>
      <c r="TYT109" s="12"/>
      <c r="TYU109" s="12"/>
      <c r="TYV109" s="12"/>
      <c r="TYW109" s="12"/>
      <c r="TYX109" s="12"/>
      <c r="TYY109" s="12"/>
      <c r="TYZ109" s="12"/>
      <c r="TZA109" s="12"/>
      <c r="TZB109" s="12"/>
      <c r="TZC109" s="12"/>
      <c r="TZD109" s="12"/>
      <c r="TZE109" s="12"/>
      <c r="TZF109" s="12"/>
      <c r="TZG109" s="12"/>
      <c r="TZH109" s="12"/>
      <c r="TZI109" s="12"/>
      <c r="TZJ109" s="12"/>
      <c r="TZK109" s="12"/>
      <c r="TZL109" s="12"/>
      <c r="TZM109" s="12"/>
      <c r="TZN109" s="12"/>
      <c r="TZO109" s="12"/>
      <c r="TZP109" s="12"/>
      <c r="TZQ109" s="12"/>
      <c r="TZR109" s="12"/>
      <c r="TZS109" s="12"/>
      <c r="TZT109" s="12"/>
      <c r="TZU109" s="12"/>
      <c r="TZV109" s="12"/>
      <c r="TZW109" s="12"/>
      <c r="TZX109" s="12"/>
      <c r="TZY109" s="12"/>
      <c r="TZZ109" s="12"/>
      <c r="UAA109" s="12"/>
      <c r="UAB109" s="12"/>
      <c r="UAC109" s="12"/>
      <c r="UAD109" s="12"/>
      <c r="UAE109" s="12"/>
      <c r="UAF109" s="12"/>
      <c r="UAG109" s="12"/>
      <c r="UAH109" s="12"/>
      <c r="UAI109" s="12"/>
      <c r="UAJ109" s="12"/>
      <c r="UAK109" s="12"/>
      <c r="UAL109" s="12"/>
      <c r="UAM109" s="12"/>
      <c r="UAN109" s="12"/>
      <c r="UAO109" s="12"/>
      <c r="UAP109" s="12"/>
      <c r="UAQ109" s="12"/>
      <c r="UAR109" s="12"/>
      <c r="UAS109" s="12"/>
      <c r="UAT109" s="12"/>
      <c r="UAU109" s="12"/>
      <c r="UAV109" s="12"/>
      <c r="UAW109" s="12"/>
      <c r="UAX109" s="12"/>
      <c r="UAY109" s="12"/>
      <c r="UAZ109" s="12"/>
      <c r="UBA109" s="12"/>
      <c r="UBB109" s="12"/>
      <c r="UBC109" s="12"/>
      <c r="UBD109" s="12"/>
      <c r="UBE109" s="12"/>
      <c r="UBF109" s="12"/>
      <c r="UBG109" s="12"/>
      <c r="UBH109" s="12"/>
      <c r="UBI109" s="12"/>
      <c r="UBJ109" s="12"/>
      <c r="UBK109" s="12"/>
      <c r="UBL109" s="12"/>
      <c r="UBM109" s="12"/>
      <c r="UBN109" s="12"/>
      <c r="UBO109" s="12"/>
      <c r="UBP109" s="12"/>
      <c r="UBQ109" s="12"/>
      <c r="UBR109" s="12"/>
      <c r="UBS109" s="12"/>
      <c r="UBT109" s="12"/>
      <c r="UBU109" s="12"/>
      <c r="UBV109" s="12"/>
      <c r="UBW109" s="12"/>
      <c r="UBX109" s="12"/>
      <c r="UBY109" s="12"/>
      <c r="UBZ109" s="12"/>
      <c r="UCA109" s="12"/>
      <c r="UCB109" s="12"/>
      <c r="UCC109" s="12"/>
      <c r="UCD109" s="12"/>
      <c r="UCE109" s="12"/>
      <c r="UCF109" s="12"/>
      <c r="UCG109" s="12"/>
      <c r="UCH109" s="12"/>
      <c r="UCI109" s="12"/>
      <c r="UCJ109" s="12"/>
      <c r="UCK109" s="12"/>
      <c r="UCL109" s="12"/>
      <c r="UCM109" s="12"/>
      <c r="UCN109" s="12"/>
      <c r="UCO109" s="12"/>
      <c r="UCP109" s="12"/>
      <c r="UCQ109" s="12"/>
      <c r="UCR109" s="12"/>
      <c r="UCS109" s="12"/>
      <c r="UCT109" s="12"/>
      <c r="UCU109" s="12"/>
      <c r="UCV109" s="12"/>
      <c r="UCW109" s="12"/>
      <c r="UCX109" s="12"/>
      <c r="UCY109" s="12"/>
      <c r="UCZ109" s="12"/>
      <c r="UDA109" s="12"/>
      <c r="UDB109" s="12"/>
      <c r="UDC109" s="12"/>
      <c r="UDD109" s="12"/>
      <c r="UDE109" s="12"/>
      <c r="UDF109" s="12"/>
      <c r="UDG109" s="12"/>
      <c r="UDH109" s="12"/>
      <c r="UDI109" s="12"/>
      <c r="UDJ109" s="12"/>
      <c r="UDK109" s="12"/>
      <c r="UDL109" s="12"/>
      <c r="UDM109" s="12"/>
      <c r="UDN109" s="12"/>
      <c r="UDO109" s="12"/>
      <c r="UDP109" s="12"/>
      <c r="UDQ109" s="12"/>
      <c r="UDR109" s="12"/>
      <c r="UDS109" s="12"/>
      <c r="UDT109" s="12"/>
      <c r="UDU109" s="12"/>
      <c r="UDV109" s="12"/>
      <c r="UDW109" s="12"/>
      <c r="UDX109" s="12"/>
      <c r="UDY109" s="12"/>
      <c r="UDZ109" s="12"/>
      <c r="UEA109" s="12"/>
      <c r="UEB109" s="12"/>
      <c r="UEC109" s="12"/>
      <c r="UED109" s="12"/>
      <c r="UEE109" s="12"/>
      <c r="UEF109" s="12"/>
      <c r="UEG109" s="12"/>
      <c r="UEH109" s="12"/>
      <c r="UEI109" s="12"/>
      <c r="UEJ109" s="12"/>
      <c r="UEK109" s="12"/>
      <c r="UEL109" s="12"/>
      <c r="UEM109" s="12"/>
      <c r="UEN109" s="12"/>
      <c r="UEO109" s="12"/>
      <c r="UEP109" s="12"/>
      <c r="UEQ109" s="12"/>
      <c r="UER109" s="12"/>
      <c r="UES109" s="12"/>
      <c r="UET109" s="12"/>
      <c r="UEU109" s="12"/>
      <c r="UEV109" s="12"/>
      <c r="UEW109" s="12"/>
      <c r="UEX109" s="12"/>
      <c r="UEY109" s="12"/>
      <c r="UEZ109" s="12"/>
      <c r="UFA109" s="12"/>
      <c r="UFB109" s="12"/>
      <c r="UFC109" s="12"/>
      <c r="UFD109" s="12"/>
      <c r="UFE109" s="12"/>
      <c r="UFF109" s="12"/>
      <c r="UFG109" s="12"/>
      <c r="UFH109" s="12"/>
      <c r="UFI109" s="12"/>
      <c r="UFJ109" s="12"/>
      <c r="UFK109" s="12"/>
      <c r="UFL109" s="12"/>
      <c r="UFM109" s="12"/>
      <c r="UFN109" s="12"/>
      <c r="UFO109" s="12"/>
      <c r="UFP109" s="12"/>
      <c r="UFQ109" s="12"/>
      <c r="UFR109" s="12"/>
      <c r="UFS109" s="12"/>
      <c r="UFT109" s="12"/>
      <c r="UFU109" s="12"/>
      <c r="UFV109" s="12"/>
      <c r="UFW109" s="12"/>
      <c r="UFX109" s="12"/>
      <c r="UFY109" s="12"/>
      <c r="UFZ109" s="12"/>
      <c r="UGA109" s="12"/>
      <c r="UGB109" s="12"/>
      <c r="UGC109" s="12"/>
      <c r="UGD109" s="12"/>
      <c r="UGE109" s="12"/>
      <c r="UGF109" s="12"/>
      <c r="UGG109" s="12"/>
      <c r="UGH109" s="12"/>
      <c r="UGI109" s="12"/>
      <c r="UGJ109" s="12"/>
      <c r="UGK109" s="12"/>
      <c r="UGL109" s="12"/>
      <c r="UGM109" s="12"/>
      <c r="UGN109" s="12"/>
      <c r="UGO109" s="12"/>
      <c r="UGP109" s="12"/>
      <c r="UGQ109" s="12"/>
      <c r="UGR109" s="12"/>
      <c r="UGS109" s="12"/>
      <c r="UGT109" s="12"/>
      <c r="UGU109" s="12"/>
      <c r="UGV109" s="12"/>
      <c r="UGW109" s="12"/>
      <c r="UGX109" s="12"/>
      <c r="UGY109" s="12"/>
      <c r="UGZ109" s="12"/>
      <c r="UHA109" s="12"/>
      <c r="UHB109" s="12"/>
      <c r="UHC109" s="12"/>
      <c r="UHD109" s="12"/>
      <c r="UHE109" s="12"/>
      <c r="UHF109" s="12"/>
      <c r="UHG109" s="12"/>
      <c r="UHH109" s="12"/>
      <c r="UHI109" s="12"/>
      <c r="UHJ109" s="12"/>
      <c r="UHK109" s="12"/>
      <c r="UHL109" s="12"/>
      <c r="UHM109" s="12"/>
      <c r="UHN109" s="12"/>
      <c r="UHO109" s="12"/>
      <c r="UHP109" s="12"/>
      <c r="UHQ109" s="12"/>
      <c r="UHR109" s="12"/>
      <c r="UHS109" s="12"/>
      <c r="UHT109" s="12"/>
      <c r="UHU109" s="12"/>
      <c r="UHV109" s="12"/>
      <c r="UHW109" s="12"/>
      <c r="UHX109" s="12"/>
      <c r="UHY109" s="12"/>
      <c r="UHZ109" s="12"/>
      <c r="UIA109" s="12"/>
      <c r="UIB109" s="12"/>
      <c r="UIC109" s="12"/>
      <c r="UID109" s="12"/>
      <c r="UIE109" s="12"/>
      <c r="UIF109" s="12"/>
      <c r="UIG109" s="12"/>
      <c r="UIH109" s="12"/>
      <c r="UII109" s="12"/>
      <c r="UIJ109" s="12"/>
      <c r="UIK109" s="12"/>
      <c r="UIL109" s="12"/>
      <c r="UIM109" s="12"/>
      <c r="UIN109" s="12"/>
      <c r="UIO109" s="12"/>
      <c r="UIP109" s="12"/>
      <c r="UIQ109" s="12"/>
      <c r="UIR109" s="12"/>
      <c r="UIS109" s="12"/>
      <c r="UIT109" s="12"/>
      <c r="UIU109" s="12"/>
      <c r="UIV109" s="12"/>
      <c r="UIW109" s="12"/>
      <c r="UIX109" s="12"/>
      <c r="UIY109" s="12"/>
      <c r="UIZ109" s="12"/>
      <c r="UJA109" s="12"/>
      <c r="UJB109" s="12"/>
      <c r="UJC109" s="12"/>
      <c r="UJD109" s="12"/>
      <c r="UJE109" s="12"/>
      <c r="UJF109" s="12"/>
      <c r="UJG109" s="12"/>
      <c r="UJH109" s="12"/>
      <c r="UJI109" s="12"/>
      <c r="UJJ109" s="12"/>
      <c r="UJK109" s="12"/>
      <c r="UJL109" s="12"/>
      <c r="UJM109" s="12"/>
      <c r="UJN109" s="12"/>
      <c r="UJO109" s="12"/>
      <c r="UJP109" s="12"/>
      <c r="UJQ109" s="12"/>
      <c r="UJR109" s="12"/>
      <c r="UJS109" s="12"/>
      <c r="UJT109" s="12"/>
      <c r="UJU109" s="12"/>
      <c r="UJV109" s="12"/>
      <c r="UJW109" s="12"/>
      <c r="UJX109" s="12"/>
      <c r="UJY109" s="12"/>
      <c r="UJZ109" s="12"/>
      <c r="UKA109" s="12"/>
      <c r="UKB109" s="12"/>
      <c r="UKC109" s="12"/>
      <c r="UKD109" s="12"/>
      <c r="UKE109" s="12"/>
      <c r="UKF109" s="12"/>
      <c r="UKG109" s="12"/>
      <c r="UKH109" s="12"/>
      <c r="UKI109" s="12"/>
      <c r="UKJ109" s="12"/>
      <c r="UKK109" s="12"/>
      <c r="UKL109" s="12"/>
      <c r="UKM109" s="12"/>
      <c r="UKN109" s="12"/>
      <c r="UKO109" s="12"/>
      <c r="UKP109" s="12"/>
      <c r="UKQ109" s="12"/>
      <c r="UKR109" s="12"/>
      <c r="UKS109" s="12"/>
      <c r="UKT109" s="12"/>
      <c r="UKU109" s="12"/>
      <c r="UKV109" s="12"/>
      <c r="UKW109" s="12"/>
      <c r="UKX109" s="12"/>
      <c r="UKY109" s="12"/>
      <c r="UKZ109" s="12"/>
      <c r="ULA109" s="12"/>
      <c r="ULB109" s="12"/>
      <c r="ULC109" s="12"/>
      <c r="ULD109" s="12"/>
      <c r="ULE109" s="12"/>
      <c r="ULF109" s="12"/>
      <c r="ULG109" s="12"/>
      <c r="ULH109" s="12"/>
      <c r="ULI109" s="12"/>
      <c r="ULJ109" s="12"/>
      <c r="ULK109" s="12"/>
      <c r="ULL109" s="12"/>
      <c r="ULM109" s="12"/>
      <c r="ULN109" s="12"/>
      <c r="ULO109" s="12"/>
      <c r="ULP109" s="12"/>
      <c r="ULQ109" s="12"/>
      <c r="ULR109" s="12"/>
      <c r="ULS109" s="12"/>
      <c r="ULT109" s="12"/>
      <c r="ULU109" s="12"/>
      <c r="ULV109" s="12"/>
      <c r="ULW109" s="12"/>
      <c r="ULX109" s="12"/>
      <c r="ULY109" s="12"/>
      <c r="ULZ109" s="12"/>
      <c r="UMA109" s="12"/>
      <c r="UMB109" s="12"/>
      <c r="UMC109" s="12"/>
      <c r="UMD109" s="12"/>
      <c r="UME109" s="12"/>
      <c r="UMF109" s="12"/>
      <c r="UMG109" s="12"/>
      <c r="UMH109" s="12"/>
      <c r="UMI109" s="12"/>
      <c r="UMJ109" s="12"/>
      <c r="UMK109" s="12"/>
      <c r="UML109" s="12"/>
      <c r="UMM109" s="12"/>
      <c r="UMN109" s="12"/>
      <c r="UMO109" s="12"/>
      <c r="UMP109" s="12"/>
      <c r="UMQ109" s="12"/>
      <c r="UMR109" s="12"/>
      <c r="UMS109" s="12"/>
      <c r="UMT109" s="12"/>
      <c r="UMU109" s="12"/>
      <c r="UMV109" s="12"/>
      <c r="UMW109" s="12"/>
      <c r="UMX109" s="12"/>
      <c r="UMY109" s="12"/>
      <c r="UMZ109" s="12"/>
      <c r="UNA109" s="12"/>
      <c r="UNB109" s="12"/>
      <c r="UNC109" s="12"/>
      <c r="UND109" s="12"/>
      <c r="UNE109" s="12"/>
      <c r="UNF109" s="12"/>
      <c r="UNG109" s="12"/>
      <c r="UNH109" s="12"/>
      <c r="UNI109" s="12"/>
      <c r="UNJ109" s="12"/>
      <c r="UNK109" s="12"/>
      <c r="UNL109" s="12"/>
      <c r="UNM109" s="12"/>
      <c r="UNN109" s="12"/>
      <c r="UNO109" s="12"/>
      <c r="UNP109" s="12"/>
      <c r="UNQ109" s="12"/>
      <c r="UNR109" s="12"/>
      <c r="UNS109" s="12"/>
      <c r="UNT109" s="12"/>
      <c r="UNU109" s="12"/>
      <c r="UNV109" s="12"/>
      <c r="UNW109" s="12"/>
      <c r="UNX109" s="12"/>
      <c r="UNY109" s="12"/>
      <c r="UNZ109" s="12"/>
      <c r="UOA109" s="12"/>
      <c r="UOB109" s="12"/>
      <c r="UOC109" s="12"/>
      <c r="UOD109" s="12"/>
      <c r="UOE109" s="12"/>
      <c r="UOF109" s="12"/>
      <c r="UOG109" s="12"/>
      <c r="UOH109" s="12"/>
      <c r="UOI109" s="12"/>
      <c r="UOJ109" s="12"/>
      <c r="UOK109" s="12"/>
      <c r="UOL109" s="12"/>
      <c r="UOM109" s="12"/>
      <c r="UON109" s="12"/>
      <c r="UOO109" s="12"/>
      <c r="UOP109" s="12"/>
      <c r="UOQ109" s="12"/>
      <c r="UOR109" s="12"/>
      <c r="UOS109" s="12"/>
      <c r="UOT109" s="12"/>
      <c r="UOU109" s="12"/>
      <c r="UOV109" s="12"/>
      <c r="UOW109" s="12"/>
      <c r="UOX109" s="12"/>
      <c r="UOY109" s="12"/>
      <c r="UOZ109" s="12"/>
      <c r="UPA109" s="12"/>
      <c r="UPB109" s="12"/>
      <c r="UPC109" s="12"/>
      <c r="UPD109" s="12"/>
      <c r="UPE109" s="12"/>
      <c r="UPF109" s="12"/>
      <c r="UPG109" s="12"/>
      <c r="UPH109" s="12"/>
      <c r="UPI109" s="12"/>
      <c r="UPJ109" s="12"/>
      <c r="UPK109" s="12"/>
      <c r="UPL109" s="12"/>
      <c r="UPM109" s="12"/>
      <c r="UPN109" s="12"/>
      <c r="UPO109" s="12"/>
      <c r="UPP109" s="12"/>
      <c r="UPQ109" s="12"/>
      <c r="UPR109" s="12"/>
      <c r="UPS109" s="12"/>
      <c r="UPT109" s="12"/>
      <c r="UPU109" s="12"/>
      <c r="UPV109" s="12"/>
      <c r="UPW109" s="12"/>
      <c r="UPX109" s="12"/>
      <c r="UPY109" s="12"/>
      <c r="UPZ109" s="12"/>
      <c r="UQA109" s="12"/>
      <c r="UQB109" s="12"/>
      <c r="UQC109" s="12"/>
      <c r="UQD109" s="12"/>
      <c r="UQE109" s="12"/>
      <c r="UQF109" s="12"/>
      <c r="UQG109" s="12"/>
      <c r="UQH109" s="12"/>
      <c r="UQI109" s="12"/>
      <c r="UQJ109" s="12"/>
      <c r="UQK109" s="12"/>
      <c r="UQL109" s="12"/>
      <c r="UQM109" s="12"/>
      <c r="UQN109" s="12"/>
      <c r="UQO109" s="12"/>
      <c r="UQP109" s="12"/>
      <c r="UQQ109" s="12"/>
      <c r="UQR109" s="12"/>
      <c r="UQS109" s="12"/>
      <c r="UQT109" s="12"/>
      <c r="UQU109" s="12"/>
      <c r="UQV109" s="12"/>
      <c r="UQW109" s="12"/>
      <c r="UQX109" s="12"/>
      <c r="UQY109" s="12"/>
      <c r="UQZ109" s="12"/>
      <c r="URA109" s="12"/>
      <c r="URB109" s="12"/>
      <c r="URC109" s="12"/>
      <c r="URD109" s="12"/>
      <c r="URE109" s="12"/>
      <c r="URF109" s="12"/>
      <c r="URG109" s="12"/>
      <c r="URH109" s="12"/>
      <c r="URI109" s="12"/>
      <c r="URJ109" s="12"/>
      <c r="URK109" s="12"/>
      <c r="URL109" s="12"/>
      <c r="URM109" s="12"/>
      <c r="URN109" s="12"/>
      <c r="URO109" s="12"/>
      <c r="URP109" s="12"/>
      <c r="URQ109" s="12"/>
      <c r="URR109" s="12"/>
      <c r="URS109" s="12"/>
      <c r="URT109" s="12"/>
      <c r="URU109" s="12"/>
      <c r="URV109" s="12"/>
      <c r="URW109" s="12"/>
      <c r="URX109" s="12"/>
      <c r="URY109" s="12"/>
      <c r="URZ109" s="12"/>
      <c r="USA109" s="12"/>
      <c r="USB109" s="12"/>
      <c r="USC109" s="12"/>
      <c r="USD109" s="12"/>
      <c r="USE109" s="12"/>
      <c r="USF109" s="12"/>
      <c r="USG109" s="12"/>
      <c r="USH109" s="12"/>
      <c r="USI109" s="12"/>
      <c r="USJ109" s="12"/>
      <c r="USK109" s="12"/>
      <c r="USL109" s="12"/>
      <c r="USM109" s="12"/>
      <c r="USN109" s="12"/>
      <c r="USO109" s="12"/>
      <c r="USP109" s="12"/>
      <c r="USQ109" s="12"/>
      <c r="USR109" s="12"/>
      <c r="USS109" s="12"/>
      <c r="UST109" s="12"/>
      <c r="USU109" s="12"/>
      <c r="USV109" s="12"/>
      <c r="USW109" s="12"/>
      <c r="USX109" s="12"/>
      <c r="USY109" s="12"/>
      <c r="USZ109" s="12"/>
      <c r="UTA109" s="12"/>
      <c r="UTB109" s="12"/>
      <c r="UTC109" s="12"/>
      <c r="UTD109" s="12"/>
      <c r="UTE109" s="12"/>
      <c r="UTF109" s="12"/>
      <c r="UTG109" s="12"/>
      <c r="UTH109" s="12"/>
      <c r="UTI109" s="12"/>
      <c r="UTJ109" s="12"/>
      <c r="UTK109" s="12"/>
      <c r="UTL109" s="12"/>
      <c r="UTM109" s="12"/>
      <c r="UTN109" s="12"/>
      <c r="UTO109" s="12"/>
      <c r="UTP109" s="12"/>
      <c r="UTQ109" s="12"/>
      <c r="UTR109" s="12"/>
      <c r="UTS109" s="12"/>
      <c r="UTT109" s="12"/>
      <c r="UTU109" s="12"/>
      <c r="UTV109" s="12"/>
      <c r="UTW109" s="12"/>
      <c r="UTX109" s="12"/>
      <c r="UTY109" s="12"/>
      <c r="UTZ109" s="12"/>
      <c r="UUA109" s="12"/>
      <c r="UUB109" s="12"/>
      <c r="UUC109" s="12"/>
      <c r="UUD109" s="12"/>
      <c r="UUE109" s="12"/>
      <c r="UUF109" s="12"/>
      <c r="UUG109" s="12"/>
      <c r="UUH109" s="12"/>
      <c r="UUI109" s="12"/>
      <c r="UUJ109" s="12"/>
      <c r="UUK109" s="12"/>
      <c r="UUL109" s="12"/>
      <c r="UUM109" s="12"/>
      <c r="UUN109" s="12"/>
      <c r="UUO109" s="12"/>
      <c r="UUP109" s="12"/>
      <c r="UUQ109" s="12"/>
      <c r="UUR109" s="12"/>
      <c r="UUS109" s="12"/>
      <c r="UUT109" s="12"/>
      <c r="UUU109" s="12"/>
      <c r="UUV109" s="12"/>
      <c r="UUW109" s="12"/>
      <c r="UUX109" s="12"/>
      <c r="UUY109" s="12"/>
      <c r="UUZ109" s="12"/>
      <c r="UVA109" s="12"/>
      <c r="UVB109" s="12"/>
      <c r="UVC109" s="12"/>
      <c r="UVD109" s="12"/>
      <c r="UVE109" s="12"/>
      <c r="UVF109" s="12"/>
      <c r="UVG109" s="12"/>
      <c r="UVH109" s="12"/>
      <c r="UVI109" s="12"/>
      <c r="UVJ109" s="12"/>
      <c r="UVK109" s="12"/>
      <c r="UVL109" s="12"/>
      <c r="UVM109" s="12"/>
      <c r="UVN109" s="12"/>
      <c r="UVO109" s="12"/>
      <c r="UVP109" s="12"/>
      <c r="UVQ109" s="12"/>
      <c r="UVR109" s="12"/>
      <c r="UVS109" s="12"/>
      <c r="UVT109" s="12"/>
      <c r="UVU109" s="12"/>
      <c r="UVV109" s="12"/>
      <c r="UVW109" s="12"/>
      <c r="UVX109" s="12"/>
      <c r="UVY109" s="12"/>
      <c r="UVZ109" s="12"/>
      <c r="UWA109" s="12"/>
      <c r="UWB109" s="12"/>
      <c r="UWC109" s="12"/>
      <c r="UWD109" s="12"/>
      <c r="UWE109" s="12"/>
      <c r="UWF109" s="12"/>
      <c r="UWG109" s="12"/>
      <c r="UWH109" s="12"/>
      <c r="UWI109" s="12"/>
      <c r="UWJ109" s="12"/>
      <c r="UWK109" s="12"/>
      <c r="UWL109" s="12"/>
      <c r="UWM109" s="12"/>
      <c r="UWN109" s="12"/>
      <c r="UWO109" s="12"/>
      <c r="UWP109" s="12"/>
      <c r="UWQ109" s="12"/>
      <c r="UWR109" s="12"/>
      <c r="UWS109" s="12"/>
      <c r="UWT109" s="12"/>
      <c r="UWU109" s="12"/>
      <c r="UWV109" s="12"/>
      <c r="UWW109" s="12"/>
      <c r="UWX109" s="12"/>
      <c r="UWY109" s="12"/>
      <c r="UWZ109" s="12"/>
      <c r="UXA109" s="12"/>
      <c r="UXB109" s="12"/>
      <c r="UXC109" s="12"/>
      <c r="UXD109" s="12"/>
      <c r="UXE109" s="12"/>
      <c r="UXF109" s="12"/>
      <c r="UXG109" s="12"/>
      <c r="UXH109" s="12"/>
      <c r="UXI109" s="12"/>
      <c r="UXJ109" s="12"/>
      <c r="UXK109" s="12"/>
      <c r="UXL109" s="12"/>
      <c r="UXM109" s="12"/>
      <c r="UXN109" s="12"/>
      <c r="UXO109" s="12"/>
      <c r="UXP109" s="12"/>
      <c r="UXQ109" s="12"/>
      <c r="UXR109" s="12"/>
      <c r="UXS109" s="12"/>
      <c r="UXT109" s="12"/>
      <c r="UXU109" s="12"/>
      <c r="UXV109" s="12"/>
      <c r="UXW109" s="12"/>
      <c r="UXX109" s="12"/>
      <c r="UXY109" s="12"/>
      <c r="UXZ109" s="12"/>
      <c r="UYA109" s="12"/>
      <c r="UYB109" s="12"/>
      <c r="UYC109" s="12"/>
      <c r="UYD109" s="12"/>
      <c r="UYE109" s="12"/>
      <c r="UYF109" s="12"/>
      <c r="UYG109" s="12"/>
      <c r="UYH109" s="12"/>
      <c r="UYI109" s="12"/>
      <c r="UYJ109" s="12"/>
      <c r="UYK109" s="12"/>
      <c r="UYL109" s="12"/>
      <c r="UYM109" s="12"/>
      <c r="UYN109" s="12"/>
      <c r="UYO109" s="12"/>
      <c r="UYP109" s="12"/>
      <c r="UYQ109" s="12"/>
      <c r="UYR109" s="12"/>
      <c r="UYS109" s="12"/>
      <c r="UYT109" s="12"/>
      <c r="UYU109" s="12"/>
      <c r="UYV109" s="12"/>
      <c r="UYW109" s="12"/>
      <c r="UYX109" s="12"/>
      <c r="UYY109" s="12"/>
      <c r="UYZ109" s="12"/>
      <c r="UZA109" s="12"/>
      <c r="UZB109" s="12"/>
      <c r="UZC109" s="12"/>
      <c r="UZD109" s="12"/>
      <c r="UZE109" s="12"/>
      <c r="UZF109" s="12"/>
      <c r="UZG109" s="12"/>
      <c r="UZH109" s="12"/>
      <c r="UZI109" s="12"/>
      <c r="UZJ109" s="12"/>
      <c r="UZK109" s="12"/>
      <c r="UZL109" s="12"/>
      <c r="UZM109" s="12"/>
      <c r="UZN109" s="12"/>
      <c r="UZO109" s="12"/>
      <c r="UZP109" s="12"/>
      <c r="UZQ109" s="12"/>
      <c r="UZR109" s="12"/>
      <c r="UZS109" s="12"/>
      <c r="UZT109" s="12"/>
      <c r="UZU109" s="12"/>
      <c r="UZV109" s="12"/>
      <c r="UZW109" s="12"/>
      <c r="UZX109" s="12"/>
      <c r="UZY109" s="12"/>
      <c r="UZZ109" s="12"/>
      <c r="VAA109" s="12"/>
      <c r="VAB109" s="12"/>
      <c r="VAC109" s="12"/>
      <c r="VAD109" s="12"/>
      <c r="VAE109" s="12"/>
      <c r="VAF109" s="12"/>
      <c r="VAG109" s="12"/>
      <c r="VAH109" s="12"/>
      <c r="VAI109" s="12"/>
      <c r="VAJ109" s="12"/>
      <c r="VAK109" s="12"/>
      <c r="VAL109" s="12"/>
      <c r="VAM109" s="12"/>
      <c r="VAN109" s="12"/>
      <c r="VAO109" s="12"/>
      <c r="VAP109" s="12"/>
      <c r="VAQ109" s="12"/>
      <c r="VAR109" s="12"/>
      <c r="VAS109" s="12"/>
      <c r="VAT109" s="12"/>
      <c r="VAU109" s="12"/>
      <c r="VAV109" s="12"/>
      <c r="VAW109" s="12"/>
      <c r="VAX109" s="12"/>
      <c r="VAY109" s="12"/>
      <c r="VAZ109" s="12"/>
      <c r="VBA109" s="12"/>
      <c r="VBB109" s="12"/>
      <c r="VBC109" s="12"/>
      <c r="VBD109" s="12"/>
      <c r="VBE109" s="12"/>
      <c r="VBF109" s="12"/>
      <c r="VBG109" s="12"/>
      <c r="VBH109" s="12"/>
      <c r="VBI109" s="12"/>
      <c r="VBJ109" s="12"/>
      <c r="VBK109" s="12"/>
      <c r="VBL109" s="12"/>
      <c r="VBM109" s="12"/>
      <c r="VBN109" s="12"/>
      <c r="VBO109" s="12"/>
      <c r="VBP109" s="12"/>
      <c r="VBQ109" s="12"/>
      <c r="VBR109" s="12"/>
      <c r="VBS109" s="12"/>
      <c r="VBT109" s="12"/>
      <c r="VBU109" s="12"/>
      <c r="VBV109" s="12"/>
      <c r="VBW109" s="12"/>
      <c r="VBX109" s="12"/>
      <c r="VBY109" s="12"/>
      <c r="VBZ109" s="12"/>
      <c r="VCA109" s="12"/>
      <c r="VCB109" s="12"/>
      <c r="VCC109" s="12"/>
      <c r="VCD109" s="12"/>
      <c r="VCE109" s="12"/>
      <c r="VCF109" s="12"/>
      <c r="VCG109" s="12"/>
      <c r="VCH109" s="12"/>
      <c r="VCI109" s="12"/>
      <c r="VCJ109" s="12"/>
      <c r="VCK109" s="12"/>
      <c r="VCL109" s="12"/>
      <c r="VCM109" s="12"/>
      <c r="VCN109" s="12"/>
      <c r="VCO109" s="12"/>
      <c r="VCP109" s="12"/>
      <c r="VCQ109" s="12"/>
      <c r="VCR109" s="12"/>
      <c r="VCS109" s="12"/>
      <c r="VCT109" s="12"/>
      <c r="VCU109" s="12"/>
      <c r="VCV109" s="12"/>
      <c r="VCW109" s="12"/>
      <c r="VCX109" s="12"/>
      <c r="VCY109" s="12"/>
      <c r="VCZ109" s="12"/>
      <c r="VDA109" s="12"/>
      <c r="VDB109" s="12"/>
      <c r="VDC109" s="12"/>
      <c r="VDD109" s="12"/>
      <c r="VDE109" s="12"/>
      <c r="VDF109" s="12"/>
      <c r="VDG109" s="12"/>
      <c r="VDH109" s="12"/>
      <c r="VDI109" s="12"/>
      <c r="VDJ109" s="12"/>
      <c r="VDK109" s="12"/>
      <c r="VDL109" s="12"/>
      <c r="VDM109" s="12"/>
      <c r="VDN109" s="12"/>
      <c r="VDO109" s="12"/>
      <c r="VDP109" s="12"/>
      <c r="VDQ109" s="12"/>
      <c r="VDR109" s="12"/>
      <c r="VDS109" s="12"/>
      <c r="VDT109" s="12"/>
      <c r="VDU109" s="12"/>
      <c r="VDV109" s="12"/>
      <c r="VDW109" s="12"/>
      <c r="VDX109" s="12"/>
      <c r="VDY109" s="12"/>
      <c r="VDZ109" s="12"/>
      <c r="VEA109" s="12"/>
      <c r="VEB109" s="12"/>
      <c r="VEC109" s="12"/>
      <c r="VED109" s="12"/>
      <c r="VEE109" s="12"/>
      <c r="VEF109" s="12"/>
      <c r="VEG109" s="12"/>
      <c r="VEH109" s="12"/>
      <c r="VEI109" s="12"/>
      <c r="VEJ109" s="12"/>
      <c r="VEK109" s="12"/>
      <c r="VEL109" s="12"/>
      <c r="VEM109" s="12"/>
      <c r="VEN109" s="12"/>
      <c r="VEO109" s="12"/>
      <c r="VEP109" s="12"/>
      <c r="VEQ109" s="12"/>
      <c r="VER109" s="12"/>
      <c r="VES109" s="12"/>
      <c r="VET109" s="12"/>
      <c r="VEU109" s="12"/>
      <c r="VEV109" s="12"/>
      <c r="VEW109" s="12"/>
      <c r="VEX109" s="12"/>
      <c r="VEY109" s="12"/>
      <c r="VEZ109" s="12"/>
      <c r="VFA109" s="12"/>
      <c r="VFB109" s="12"/>
      <c r="VFC109" s="12"/>
      <c r="VFD109" s="12"/>
      <c r="VFE109" s="12"/>
      <c r="VFF109" s="12"/>
      <c r="VFG109" s="12"/>
      <c r="VFH109" s="12"/>
      <c r="VFI109" s="12"/>
      <c r="VFJ109" s="12"/>
      <c r="VFK109" s="12"/>
      <c r="VFL109" s="12"/>
      <c r="VFM109" s="12"/>
      <c r="VFN109" s="12"/>
      <c r="VFO109" s="12"/>
      <c r="VFP109" s="12"/>
      <c r="VFQ109" s="12"/>
      <c r="VFR109" s="12"/>
      <c r="VFS109" s="12"/>
      <c r="VFT109" s="12"/>
      <c r="VFU109" s="12"/>
      <c r="VFV109" s="12"/>
      <c r="VFW109" s="12"/>
      <c r="VFX109" s="12"/>
      <c r="VFY109" s="12"/>
      <c r="VFZ109" s="12"/>
      <c r="VGA109" s="12"/>
      <c r="VGB109" s="12"/>
      <c r="VGC109" s="12"/>
      <c r="VGD109" s="12"/>
      <c r="VGE109" s="12"/>
      <c r="VGF109" s="12"/>
      <c r="VGG109" s="12"/>
      <c r="VGH109" s="12"/>
      <c r="VGI109" s="12"/>
      <c r="VGJ109" s="12"/>
      <c r="VGK109" s="12"/>
      <c r="VGL109" s="12"/>
      <c r="VGM109" s="12"/>
      <c r="VGN109" s="12"/>
      <c r="VGO109" s="12"/>
      <c r="VGP109" s="12"/>
      <c r="VGQ109" s="12"/>
      <c r="VGR109" s="12"/>
      <c r="VGS109" s="12"/>
      <c r="VGT109" s="12"/>
      <c r="VGU109" s="12"/>
      <c r="VGV109" s="12"/>
      <c r="VGW109" s="12"/>
      <c r="VGX109" s="12"/>
      <c r="VGY109" s="12"/>
      <c r="VGZ109" s="12"/>
      <c r="VHA109" s="12"/>
      <c r="VHB109" s="12"/>
      <c r="VHC109" s="12"/>
      <c r="VHD109" s="12"/>
      <c r="VHE109" s="12"/>
      <c r="VHF109" s="12"/>
      <c r="VHG109" s="12"/>
      <c r="VHH109" s="12"/>
      <c r="VHI109" s="12"/>
      <c r="VHJ109" s="12"/>
      <c r="VHK109" s="12"/>
      <c r="VHL109" s="12"/>
      <c r="VHM109" s="12"/>
      <c r="VHN109" s="12"/>
      <c r="VHO109" s="12"/>
      <c r="VHP109" s="12"/>
      <c r="VHQ109" s="12"/>
      <c r="VHR109" s="12"/>
      <c r="VHS109" s="12"/>
      <c r="VHT109" s="12"/>
      <c r="VHU109" s="12"/>
      <c r="VHV109" s="12"/>
      <c r="VHW109" s="12"/>
      <c r="VHX109" s="12"/>
      <c r="VHY109" s="12"/>
      <c r="VHZ109" s="12"/>
      <c r="VIA109" s="12"/>
      <c r="VIB109" s="12"/>
      <c r="VIC109" s="12"/>
      <c r="VID109" s="12"/>
      <c r="VIE109" s="12"/>
      <c r="VIF109" s="12"/>
      <c r="VIG109" s="12"/>
      <c r="VIH109" s="12"/>
      <c r="VII109" s="12"/>
      <c r="VIJ109" s="12"/>
      <c r="VIK109" s="12"/>
      <c r="VIL109" s="12"/>
      <c r="VIM109" s="12"/>
      <c r="VIN109" s="12"/>
      <c r="VIO109" s="12"/>
      <c r="VIP109" s="12"/>
      <c r="VIQ109" s="12"/>
      <c r="VIR109" s="12"/>
      <c r="VIS109" s="12"/>
      <c r="VIT109" s="12"/>
      <c r="VIU109" s="12"/>
      <c r="VIV109" s="12"/>
      <c r="VIW109" s="12"/>
      <c r="VIX109" s="12"/>
      <c r="VIY109" s="12"/>
      <c r="VIZ109" s="12"/>
      <c r="VJA109" s="12"/>
      <c r="VJB109" s="12"/>
      <c r="VJC109" s="12"/>
      <c r="VJD109" s="12"/>
      <c r="VJE109" s="12"/>
      <c r="VJF109" s="12"/>
      <c r="VJG109" s="12"/>
      <c r="VJH109" s="12"/>
      <c r="VJI109" s="12"/>
      <c r="VJJ109" s="12"/>
      <c r="VJK109" s="12"/>
      <c r="VJL109" s="12"/>
      <c r="VJM109" s="12"/>
      <c r="VJN109" s="12"/>
      <c r="VJO109" s="12"/>
      <c r="VJP109" s="12"/>
      <c r="VJQ109" s="12"/>
      <c r="VJR109" s="12"/>
      <c r="VJS109" s="12"/>
      <c r="VJT109" s="12"/>
      <c r="VJU109" s="12"/>
      <c r="VJV109" s="12"/>
      <c r="VJW109" s="12"/>
      <c r="VJX109" s="12"/>
      <c r="VJY109" s="12"/>
      <c r="VJZ109" s="12"/>
      <c r="VKA109" s="12"/>
      <c r="VKB109" s="12"/>
      <c r="VKC109" s="12"/>
      <c r="VKD109" s="12"/>
      <c r="VKE109" s="12"/>
      <c r="VKF109" s="12"/>
      <c r="VKG109" s="12"/>
      <c r="VKH109" s="12"/>
      <c r="VKI109" s="12"/>
      <c r="VKJ109" s="12"/>
      <c r="VKK109" s="12"/>
      <c r="VKL109" s="12"/>
      <c r="VKM109" s="12"/>
      <c r="VKN109" s="12"/>
      <c r="VKO109" s="12"/>
      <c r="VKP109" s="12"/>
      <c r="VKQ109" s="12"/>
      <c r="VKR109" s="12"/>
      <c r="VKS109" s="12"/>
      <c r="VKT109" s="12"/>
      <c r="VKU109" s="12"/>
      <c r="VKV109" s="12"/>
      <c r="VKW109" s="12"/>
      <c r="VKX109" s="12"/>
      <c r="VKY109" s="12"/>
      <c r="VKZ109" s="12"/>
      <c r="VLA109" s="12"/>
      <c r="VLB109" s="12"/>
      <c r="VLC109" s="12"/>
      <c r="VLD109" s="12"/>
      <c r="VLE109" s="12"/>
      <c r="VLF109" s="12"/>
      <c r="VLG109" s="12"/>
      <c r="VLH109" s="12"/>
      <c r="VLI109" s="12"/>
      <c r="VLJ109" s="12"/>
      <c r="VLK109" s="12"/>
      <c r="VLL109" s="12"/>
      <c r="VLM109" s="12"/>
      <c r="VLN109" s="12"/>
      <c r="VLO109" s="12"/>
      <c r="VLP109" s="12"/>
      <c r="VLQ109" s="12"/>
      <c r="VLR109" s="12"/>
      <c r="VLS109" s="12"/>
      <c r="VLT109" s="12"/>
      <c r="VLU109" s="12"/>
      <c r="VLV109" s="12"/>
      <c r="VLW109" s="12"/>
      <c r="VLX109" s="12"/>
      <c r="VLY109" s="12"/>
      <c r="VLZ109" s="12"/>
      <c r="VMA109" s="12"/>
      <c r="VMB109" s="12"/>
      <c r="VMC109" s="12"/>
      <c r="VMD109" s="12"/>
      <c r="VME109" s="12"/>
      <c r="VMF109" s="12"/>
      <c r="VMG109" s="12"/>
      <c r="VMH109" s="12"/>
      <c r="VMI109" s="12"/>
      <c r="VMJ109" s="12"/>
      <c r="VMK109" s="12"/>
      <c r="VML109" s="12"/>
      <c r="VMM109" s="12"/>
      <c r="VMN109" s="12"/>
      <c r="VMO109" s="12"/>
      <c r="VMP109" s="12"/>
      <c r="VMQ109" s="12"/>
      <c r="VMR109" s="12"/>
      <c r="VMS109" s="12"/>
      <c r="VMT109" s="12"/>
      <c r="VMU109" s="12"/>
      <c r="VMV109" s="12"/>
      <c r="VMW109" s="12"/>
      <c r="VMX109" s="12"/>
      <c r="VMY109" s="12"/>
      <c r="VMZ109" s="12"/>
      <c r="VNA109" s="12"/>
      <c r="VNB109" s="12"/>
      <c r="VNC109" s="12"/>
      <c r="VND109" s="12"/>
      <c r="VNE109" s="12"/>
      <c r="VNF109" s="12"/>
      <c r="VNG109" s="12"/>
      <c r="VNH109" s="12"/>
      <c r="VNI109" s="12"/>
      <c r="VNJ109" s="12"/>
      <c r="VNK109" s="12"/>
      <c r="VNL109" s="12"/>
      <c r="VNM109" s="12"/>
      <c r="VNN109" s="12"/>
      <c r="VNO109" s="12"/>
      <c r="VNP109" s="12"/>
      <c r="VNQ109" s="12"/>
      <c r="VNR109" s="12"/>
      <c r="VNS109" s="12"/>
      <c r="VNT109" s="12"/>
      <c r="VNU109" s="12"/>
      <c r="VNV109" s="12"/>
      <c r="VNW109" s="12"/>
      <c r="VNX109" s="12"/>
      <c r="VNY109" s="12"/>
      <c r="VNZ109" s="12"/>
      <c r="VOA109" s="12"/>
      <c r="VOB109" s="12"/>
      <c r="VOC109" s="12"/>
      <c r="VOD109" s="12"/>
      <c r="VOE109" s="12"/>
      <c r="VOF109" s="12"/>
      <c r="VOG109" s="12"/>
      <c r="VOH109" s="12"/>
      <c r="VOI109" s="12"/>
      <c r="VOJ109" s="12"/>
      <c r="VOK109" s="12"/>
      <c r="VOL109" s="12"/>
      <c r="VOM109" s="12"/>
      <c r="VON109" s="12"/>
      <c r="VOO109" s="12"/>
      <c r="VOP109" s="12"/>
      <c r="VOQ109" s="12"/>
      <c r="VOR109" s="12"/>
      <c r="VOS109" s="12"/>
      <c r="VOT109" s="12"/>
      <c r="VOU109" s="12"/>
      <c r="VOV109" s="12"/>
      <c r="VOW109" s="12"/>
      <c r="VOX109" s="12"/>
      <c r="VOY109" s="12"/>
      <c r="VOZ109" s="12"/>
      <c r="VPA109" s="12"/>
      <c r="VPB109" s="12"/>
      <c r="VPC109" s="12"/>
      <c r="VPD109" s="12"/>
      <c r="VPE109" s="12"/>
      <c r="VPF109" s="12"/>
      <c r="VPG109" s="12"/>
      <c r="VPH109" s="12"/>
      <c r="VPI109" s="12"/>
      <c r="VPJ109" s="12"/>
      <c r="VPK109" s="12"/>
      <c r="VPL109" s="12"/>
      <c r="VPM109" s="12"/>
      <c r="VPN109" s="12"/>
      <c r="VPO109" s="12"/>
      <c r="VPP109" s="12"/>
      <c r="VPQ109" s="12"/>
      <c r="VPR109" s="12"/>
      <c r="VPS109" s="12"/>
      <c r="VPT109" s="12"/>
      <c r="VPU109" s="12"/>
      <c r="VPV109" s="12"/>
      <c r="VPW109" s="12"/>
      <c r="VPX109" s="12"/>
      <c r="VPY109" s="12"/>
      <c r="VPZ109" s="12"/>
      <c r="VQA109" s="12"/>
      <c r="VQB109" s="12"/>
      <c r="VQC109" s="12"/>
      <c r="VQD109" s="12"/>
      <c r="VQE109" s="12"/>
      <c r="VQF109" s="12"/>
      <c r="VQG109" s="12"/>
      <c r="VQH109" s="12"/>
      <c r="VQI109" s="12"/>
      <c r="VQJ109" s="12"/>
      <c r="VQK109" s="12"/>
      <c r="VQL109" s="12"/>
      <c r="VQM109" s="12"/>
      <c r="VQN109" s="12"/>
      <c r="VQO109" s="12"/>
      <c r="VQP109" s="12"/>
      <c r="VQQ109" s="12"/>
      <c r="VQR109" s="12"/>
      <c r="VQS109" s="12"/>
      <c r="VQT109" s="12"/>
      <c r="VQU109" s="12"/>
      <c r="VQV109" s="12"/>
      <c r="VQW109" s="12"/>
      <c r="VQX109" s="12"/>
      <c r="VQY109" s="12"/>
      <c r="VQZ109" s="12"/>
      <c r="VRA109" s="12"/>
      <c r="VRB109" s="12"/>
      <c r="VRC109" s="12"/>
      <c r="VRD109" s="12"/>
      <c r="VRE109" s="12"/>
      <c r="VRF109" s="12"/>
      <c r="VRG109" s="12"/>
      <c r="VRH109" s="12"/>
      <c r="VRI109" s="12"/>
      <c r="VRJ109" s="12"/>
      <c r="VRK109" s="12"/>
      <c r="VRL109" s="12"/>
      <c r="VRM109" s="12"/>
      <c r="VRN109" s="12"/>
      <c r="VRO109" s="12"/>
      <c r="VRP109" s="12"/>
      <c r="VRQ109" s="12"/>
      <c r="VRR109" s="12"/>
      <c r="VRS109" s="12"/>
      <c r="VRT109" s="12"/>
      <c r="VRU109" s="12"/>
      <c r="VRV109" s="12"/>
      <c r="VRW109" s="12"/>
      <c r="VRX109" s="12"/>
      <c r="VRY109" s="12"/>
      <c r="VRZ109" s="12"/>
      <c r="VSA109" s="12"/>
      <c r="VSB109" s="12"/>
      <c r="VSC109" s="12"/>
      <c r="VSD109" s="12"/>
      <c r="VSE109" s="12"/>
      <c r="VSF109" s="12"/>
      <c r="VSG109" s="12"/>
      <c r="VSH109" s="12"/>
      <c r="VSI109" s="12"/>
      <c r="VSJ109" s="12"/>
      <c r="VSK109" s="12"/>
      <c r="VSL109" s="12"/>
      <c r="VSM109" s="12"/>
      <c r="VSN109" s="12"/>
      <c r="VSO109" s="12"/>
      <c r="VSP109" s="12"/>
      <c r="VSQ109" s="12"/>
      <c r="VSR109" s="12"/>
      <c r="VSS109" s="12"/>
      <c r="VST109" s="12"/>
      <c r="VSU109" s="12"/>
      <c r="VSV109" s="12"/>
      <c r="VSW109" s="12"/>
      <c r="VSX109" s="12"/>
      <c r="VSY109" s="12"/>
      <c r="VSZ109" s="12"/>
      <c r="VTA109" s="12"/>
      <c r="VTB109" s="12"/>
      <c r="VTC109" s="12"/>
      <c r="VTD109" s="12"/>
      <c r="VTE109" s="12"/>
      <c r="VTF109" s="12"/>
      <c r="VTG109" s="12"/>
      <c r="VTH109" s="12"/>
      <c r="VTI109" s="12"/>
      <c r="VTJ109" s="12"/>
      <c r="VTK109" s="12"/>
      <c r="VTL109" s="12"/>
      <c r="VTM109" s="12"/>
      <c r="VTN109" s="12"/>
      <c r="VTO109" s="12"/>
      <c r="VTP109" s="12"/>
      <c r="VTQ109" s="12"/>
      <c r="VTR109" s="12"/>
      <c r="VTS109" s="12"/>
      <c r="VTT109" s="12"/>
      <c r="VTU109" s="12"/>
      <c r="VTV109" s="12"/>
      <c r="VTW109" s="12"/>
      <c r="VTX109" s="12"/>
      <c r="VTY109" s="12"/>
      <c r="VTZ109" s="12"/>
      <c r="VUA109" s="12"/>
      <c r="VUB109" s="12"/>
      <c r="VUC109" s="12"/>
      <c r="VUD109" s="12"/>
      <c r="VUE109" s="12"/>
      <c r="VUF109" s="12"/>
      <c r="VUG109" s="12"/>
      <c r="VUH109" s="12"/>
      <c r="VUI109" s="12"/>
      <c r="VUJ109" s="12"/>
      <c r="VUK109" s="12"/>
      <c r="VUL109" s="12"/>
      <c r="VUM109" s="12"/>
      <c r="VUN109" s="12"/>
      <c r="VUO109" s="12"/>
      <c r="VUP109" s="12"/>
      <c r="VUQ109" s="12"/>
      <c r="VUR109" s="12"/>
      <c r="VUS109" s="12"/>
      <c r="VUT109" s="12"/>
      <c r="VUU109" s="12"/>
      <c r="VUV109" s="12"/>
      <c r="VUW109" s="12"/>
      <c r="VUX109" s="12"/>
      <c r="VUY109" s="12"/>
      <c r="VUZ109" s="12"/>
      <c r="VVA109" s="12"/>
      <c r="VVB109" s="12"/>
      <c r="VVC109" s="12"/>
      <c r="VVD109" s="12"/>
      <c r="VVE109" s="12"/>
      <c r="VVF109" s="12"/>
      <c r="VVG109" s="12"/>
      <c r="VVH109" s="12"/>
      <c r="VVI109" s="12"/>
      <c r="VVJ109" s="12"/>
      <c r="VVK109" s="12"/>
      <c r="VVL109" s="12"/>
      <c r="VVM109" s="12"/>
      <c r="VVN109" s="12"/>
      <c r="VVO109" s="12"/>
      <c r="VVP109" s="12"/>
      <c r="VVQ109" s="12"/>
      <c r="VVR109" s="12"/>
      <c r="VVS109" s="12"/>
      <c r="VVT109" s="12"/>
      <c r="VVU109" s="12"/>
      <c r="VVV109" s="12"/>
      <c r="VVW109" s="12"/>
      <c r="VVX109" s="12"/>
      <c r="VVY109" s="12"/>
      <c r="VVZ109" s="12"/>
      <c r="VWA109" s="12"/>
      <c r="VWB109" s="12"/>
      <c r="VWC109" s="12"/>
      <c r="VWD109" s="12"/>
      <c r="VWE109" s="12"/>
      <c r="VWF109" s="12"/>
      <c r="VWG109" s="12"/>
      <c r="VWH109" s="12"/>
      <c r="VWI109" s="12"/>
      <c r="VWJ109" s="12"/>
      <c r="VWK109" s="12"/>
      <c r="VWL109" s="12"/>
      <c r="VWM109" s="12"/>
      <c r="VWN109" s="12"/>
      <c r="VWO109" s="12"/>
      <c r="VWP109" s="12"/>
      <c r="VWQ109" s="12"/>
      <c r="VWR109" s="12"/>
      <c r="VWS109" s="12"/>
      <c r="VWT109" s="12"/>
      <c r="VWU109" s="12"/>
      <c r="VWV109" s="12"/>
      <c r="VWW109" s="12"/>
      <c r="VWX109" s="12"/>
      <c r="VWY109" s="12"/>
      <c r="VWZ109" s="12"/>
      <c r="VXA109" s="12"/>
      <c r="VXB109" s="12"/>
      <c r="VXC109" s="12"/>
      <c r="VXD109" s="12"/>
      <c r="VXE109" s="12"/>
      <c r="VXF109" s="12"/>
      <c r="VXG109" s="12"/>
      <c r="VXH109" s="12"/>
      <c r="VXI109" s="12"/>
      <c r="VXJ109" s="12"/>
      <c r="VXK109" s="12"/>
      <c r="VXL109" s="12"/>
      <c r="VXM109" s="12"/>
      <c r="VXN109" s="12"/>
      <c r="VXO109" s="12"/>
      <c r="VXP109" s="12"/>
      <c r="VXQ109" s="12"/>
      <c r="VXR109" s="12"/>
      <c r="VXS109" s="12"/>
      <c r="VXT109" s="12"/>
      <c r="VXU109" s="12"/>
      <c r="VXV109" s="12"/>
      <c r="VXW109" s="12"/>
      <c r="VXX109" s="12"/>
      <c r="VXY109" s="12"/>
      <c r="VXZ109" s="12"/>
      <c r="VYA109" s="12"/>
      <c r="VYB109" s="12"/>
      <c r="VYC109" s="12"/>
      <c r="VYD109" s="12"/>
      <c r="VYE109" s="12"/>
      <c r="VYF109" s="12"/>
      <c r="VYG109" s="12"/>
      <c r="VYH109" s="12"/>
      <c r="VYI109" s="12"/>
      <c r="VYJ109" s="12"/>
      <c r="VYK109" s="12"/>
      <c r="VYL109" s="12"/>
      <c r="VYM109" s="12"/>
      <c r="VYN109" s="12"/>
      <c r="VYO109" s="12"/>
      <c r="VYP109" s="12"/>
      <c r="VYQ109" s="12"/>
      <c r="VYR109" s="12"/>
      <c r="VYS109" s="12"/>
      <c r="VYT109" s="12"/>
      <c r="VYU109" s="12"/>
      <c r="VYV109" s="12"/>
      <c r="VYW109" s="12"/>
      <c r="VYX109" s="12"/>
      <c r="VYY109" s="12"/>
      <c r="VYZ109" s="12"/>
      <c r="VZA109" s="12"/>
      <c r="VZB109" s="12"/>
      <c r="VZC109" s="12"/>
      <c r="VZD109" s="12"/>
      <c r="VZE109" s="12"/>
      <c r="VZF109" s="12"/>
      <c r="VZG109" s="12"/>
      <c r="VZH109" s="12"/>
      <c r="VZI109" s="12"/>
      <c r="VZJ109" s="12"/>
      <c r="VZK109" s="12"/>
      <c r="VZL109" s="12"/>
      <c r="VZM109" s="12"/>
      <c r="VZN109" s="12"/>
      <c r="VZO109" s="12"/>
      <c r="VZP109" s="12"/>
      <c r="VZQ109" s="12"/>
      <c r="VZR109" s="12"/>
      <c r="VZS109" s="12"/>
      <c r="VZT109" s="12"/>
      <c r="VZU109" s="12"/>
      <c r="VZV109" s="12"/>
      <c r="VZW109" s="12"/>
      <c r="VZX109" s="12"/>
      <c r="VZY109" s="12"/>
      <c r="VZZ109" s="12"/>
      <c r="WAA109" s="12"/>
      <c r="WAB109" s="12"/>
      <c r="WAC109" s="12"/>
      <c r="WAD109" s="12"/>
      <c r="WAE109" s="12"/>
      <c r="WAF109" s="12"/>
      <c r="WAG109" s="12"/>
      <c r="WAH109" s="12"/>
      <c r="WAI109" s="12"/>
      <c r="WAJ109" s="12"/>
      <c r="WAK109" s="12"/>
      <c r="WAL109" s="12"/>
      <c r="WAM109" s="12"/>
      <c r="WAN109" s="12"/>
      <c r="WAO109" s="12"/>
      <c r="WAP109" s="12"/>
      <c r="WAQ109" s="12"/>
      <c r="WAR109" s="12"/>
      <c r="WAS109" s="12"/>
      <c r="WAT109" s="12"/>
      <c r="WAU109" s="12"/>
      <c r="WAV109" s="12"/>
      <c r="WAW109" s="12"/>
      <c r="WAX109" s="12"/>
      <c r="WAY109" s="12"/>
      <c r="WAZ109" s="12"/>
      <c r="WBA109" s="12"/>
      <c r="WBB109" s="12"/>
      <c r="WBC109" s="12"/>
      <c r="WBD109" s="12"/>
      <c r="WBE109" s="12"/>
      <c r="WBF109" s="12"/>
      <c r="WBG109" s="12"/>
      <c r="WBH109" s="12"/>
      <c r="WBI109" s="12"/>
      <c r="WBJ109" s="12"/>
      <c r="WBK109" s="12"/>
      <c r="WBL109" s="12"/>
      <c r="WBM109" s="12"/>
      <c r="WBN109" s="12"/>
      <c r="WBO109" s="12"/>
      <c r="WBP109" s="12"/>
      <c r="WBQ109" s="12"/>
      <c r="WBR109" s="12"/>
      <c r="WBS109" s="12"/>
      <c r="WBT109" s="12"/>
      <c r="WBU109" s="12"/>
      <c r="WBV109" s="12"/>
      <c r="WBW109" s="12"/>
      <c r="WBX109" s="12"/>
      <c r="WBY109" s="12"/>
      <c r="WBZ109" s="12"/>
      <c r="WCA109" s="12"/>
      <c r="WCB109" s="12"/>
      <c r="WCC109" s="12"/>
      <c r="WCD109" s="12"/>
      <c r="WCE109" s="12"/>
      <c r="WCF109" s="12"/>
      <c r="WCG109" s="12"/>
      <c r="WCH109" s="12"/>
      <c r="WCI109" s="12"/>
      <c r="WCJ109" s="12"/>
      <c r="WCK109" s="12"/>
      <c r="WCL109" s="12"/>
      <c r="WCM109" s="12"/>
      <c r="WCN109" s="12"/>
      <c r="WCO109" s="12"/>
      <c r="WCP109" s="12"/>
      <c r="WCQ109" s="12"/>
      <c r="WCR109" s="12"/>
      <c r="WCS109" s="12"/>
      <c r="WCT109" s="12"/>
      <c r="WCU109" s="12"/>
      <c r="WCV109" s="12"/>
      <c r="WCW109" s="12"/>
      <c r="WCX109" s="12"/>
      <c r="WCY109" s="12"/>
      <c r="WCZ109" s="12"/>
      <c r="WDA109" s="12"/>
      <c r="WDB109" s="12"/>
      <c r="WDC109" s="12"/>
      <c r="WDD109" s="12"/>
      <c r="WDE109" s="12"/>
      <c r="WDF109" s="12"/>
      <c r="WDG109" s="12"/>
      <c r="WDH109" s="12"/>
      <c r="WDI109" s="12"/>
      <c r="WDJ109" s="12"/>
      <c r="WDK109" s="12"/>
      <c r="WDL109" s="12"/>
      <c r="WDM109" s="12"/>
      <c r="WDN109" s="12"/>
      <c r="WDO109" s="12"/>
      <c r="WDP109" s="12"/>
      <c r="WDQ109" s="12"/>
      <c r="WDR109" s="12"/>
      <c r="WDS109" s="12"/>
      <c r="WDT109" s="12"/>
      <c r="WDU109" s="12"/>
      <c r="WDV109" s="12"/>
      <c r="WDW109" s="12"/>
      <c r="WDX109" s="12"/>
      <c r="WDY109" s="12"/>
      <c r="WDZ109" s="12"/>
      <c r="WEA109" s="12"/>
      <c r="WEB109" s="12"/>
      <c r="WEC109" s="12"/>
      <c r="WED109" s="12"/>
      <c r="WEE109" s="12"/>
      <c r="WEF109" s="12"/>
      <c r="WEG109" s="12"/>
      <c r="WEH109" s="12"/>
      <c r="WEI109" s="12"/>
      <c r="WEJ109" s="12"/>
      <c r="WEK109" s="12"/>
      <c r="WEL109" s="12"/>
      <c r="WEM109" s="12"/>
      <c r="WEN109" s="12"/>
      <c r="WEO109" s="12"/>
      <c r="WEP109" s="12"/>
      <c r="WEQ109" s="12"/>
      <c r="WER109" s="12"/>
      <c r="WES109" s="12"/>
      <c r="WET109" s="12"/>
      <c r="WEU109" s="12"/>
      <c r="WEV109" s="12"/>
      <c r="WEW109" s="12"/>
      <c r="WEX109" s="12"/>
      <c r="WEY109" s="12"/>
      <c r="WEZ109" s="12"/>
      <c r="WFA109" s="12"/>
      <c r="WFB109" s="12"/>
      <c r="WFC109" s="12"/>
      <c r="WFD109" s="12"/>
      <c r="WFE109" s="12"/>
      <c r="WFF109" s="12"/>
      <c r="WFG109" s="12"/>
      <c r="WFH109" s="12"/>
      <c r="WFI109" s="12"/>
      <c r="WFJ109" s="12"/>
      <c r="WFK109" s="12"/>
      <c r="WFL109" s="12"/>
      <c r="WFM109" s="12"/>
      <c r="WFN109" s="12"/>
      <c r="WFO109" s="12"/>
      <c r="WFP109" s="12"/>
      <c r="WFQ109" s="12"/>
      <c r="WFR109" s="12"/>
      <c r="WFS109" s="12"/>
      <c r="WFT109" s="12"/>
      <c r="WFU109" s="12"/>
      <c r="WFV109" s="12"/>
      <c r="WFW109" s="12"/>
      <c r="WFX109" s="12"/>
      <c r="WFY109" s="12"/>
      <c r="WFZ109" s="12"/>
      <c r="WGA109" s="12"/>
      <c r="WGB109" s="12"/>
      <c r="WGC109" s="12"/>
      <c r="WGD109" s="12"/>
      <c r="WGE109" s="12"/>
      <c r="WGF109" s="12"/>
      <c r="WGG109" s="12"/>
      <c r="WGH109" s="12"/>
      <c r="WGI109" s="12"/>
      <c r="WGJ109" s="12"/>
      <c r="WGK109" s="12"/>
      <c r="WGL109" s="12"/>
      <c r="WGM109" s="12"/>
      <c r="WGN109" s="12"/>
      <c r="WGO109" s="12"/>
      <c r="WGP109" s="12"/>
      <c r="WGQ109" s="12"/>
      <c r="WGR109" s="12"/>
      <c r="WGS109" s="12"/>
      <c r="WGT109" s="12"/>
      <c r="WGU109" s="12"/>
      <c r="WGV109" s="12"/>
      <c r="WGW109" s="12"/>
      <c r="WGX109" s="12"/>
      <c r="WGY109" s="12"/>
      <c r="WGZ109" s="12"/>
      <c r="WHA109" s="12"/>
      <c r="WHB109" s="12"/>
      <c r="WHC109" s="12"/>
      <c r="WHD109" s="12"/>
      <c r="WHE109" s="12"/>
      <c r="WHF109" s="12"/>
      <c r="WHG109" s="12"/>
      <c r="WHH109" s="12"/>
      <c r="WHI109" s="12"/>
      <c r="WHJ109" s="12"/>
      <c r="WHK109" s="12"/>
      <c r="WHL109" s="12"/>
      <c r="WHM109" s="12"/>
      <c r="WHN109" s="12"/>
      <c r="WHO109" s="12"/>
      <c r="WHP109" s="12"/>
      <c r="WHQ109" s="12"/>
      <c r="WHR109" s="12"/>
      <c r="WHS109" s="12"/>
      <c r="WHT109" s="12"/>
      <c r="WHU109" s="12"/>
      <c r="WHV109" s="12"/>
      <c r="WHW109" s="12"/>
      <c r="WHX109" s="12"/>
      <c r="WHY109" s="12"/>
      <c r="WHZ109" s="12"/>
      <c r="WIA109" s="12"/>
      <c r="WIB109" s="12"/>
      <c r="WIC109" s="12"/>
      <c r="WID109" s="12"/>
      <c r="WIE109" s="12"/>
      <c r="WIF109" s="12"/>
      <c r="WIG109" s="12"/>
      <c r="WIH109" s="12"/>
      <c r="WII109" s="12"/>
      <c r="WIJ109" s="12"/>
      <c r="WIK109" s="12"/>
      <c r="WIL109" s="12"/>
      <c r="WIM109" s="12"/>
      <c r="WIN109" s="12"/>
      <c r="WIO109" s="12"/>
      <c r="WIP109" s="12"/>
      <c r="WIQ109" s="12"/>
      <c r="WIR109" s="12"/>
      <c r="WIS109" s="12"/>
      <c r="WIT109" s="12"/>
      <c r="WIU109" s="12"/>
      <c r="WIV109" s="12"/>
      <c r="WIW109" s="12"/>
      <c r="WIX109" s="12"/>
      <c r="WIY109" s="12"/>
      <c r="WIZ109" s="12"/>
      <c r="WJA109" s="12"/>
      <c r="WJB109" s="12"/>
      <c r="WJC109" s="12"/>
      <c r="WJD109" s="12"/>
      <c r="WJE109" s="12"/>
      <c r="WJF109" s="12"/>
      <c r="WJG109" s="12"/>
      <c r="WJH109" s="12"/>
      <c r="WJI109" s="12"/>
      <c r="WJJ109" s="12"/>
      <c r="WJK109" s="12"/>
      <c r="WJL109" s="12"/>
      <c r="WJM109" s="12"/>
      <c r="WJN109" s="12"/>
      <c r="WJO109" s="12"/>
      <c r="WJP109" s="12"/>
      <c r="WJQ109" s="12"/>
      <c r="WJR109" s="12"/>
      <c r="WJS109" s="12"/>
      <c r="WJT109" s="12"/>
      <c r="WJU109" s="12"/>
      <c r="WJV109" s="12"/>
      <c r="WJW109" s="12"/>
      <c r="WJX109" s="12"/>
      <c r="WJY109" s="12"/>
      <c r="WJZ109" s="12"/>
      <c r="WKA109" s="12"/>
      <c r="WKB109" s="12"/>
      <c r="WKC109" s="12"/>
      <c r="WKD109" s="12"/>
      <c r="WKE109" s="12"/>
      <c r="WKF109" s="12"/>
      <c r="WKG109" s="12"/>
      <c r="WKH109" s="12"/>
      <c r="WKI109" s="12"/>
      <c r="WKJ109" s="12"/>
      <c r="WKK109" s="12"/>
      <c r="WKL109" s="12"/>
      <c r="WKM109" s="12"/>
      <c r="WKN109" s="12"/>
      <c r="WKO109" s="12"/>
      <c r="WKP109" s="12"/>
      <c r="WKQ109" s="12"/>
      <c r="WKR109" s="12"/>
      <c r="WKS109" s="12"/>
      <c r="WKT109" s="12"/>
      <c r="WKU109" s="12"/>
      <c r="WKV109" s="12"/>
      <c r="WKW109" s="12"/>
      <c r="WKX109" s="12"/>
      <c r="WKY109" s="12"/>
      <c r="WKZ109" s="12"/>
      <c r="WLA109" s="12"/>
      <c r="WLB109" s="12"/>
      <c r="WLC109" s="12"/>
      <c r="WLD109" s="12"/>
      <c r="WLE109" s="12"/>
      <c r="WLF109" s="12"/>
      <c r="WLG109" s="12"/>
      <c r="WLH109" s="12"/>
      <c r="WLI109" s="12"/>
      <c r="WLJ109" s="12"/>
      <c r="WLK109" s="12"/>
      <c r="WLL109" s="12"/>
      <c r="WLM109" s="12"/>
      <c r="WLN109" s="12"/>
      <c r="WLO109" s="12"/>
      <c r="WLP109" s="12"/>
      <c r="WLQ109" s="12"/>
      <c r="WLR109" s="12"/>
      <c r="WLS109" s="12"/>
      <c r="WLT109" s="12"/>
      <c r="WLU109" s="12"/>
      <c r="WLV109" s="12"/>
      <c r="WLW109" s="12"/>
      <c r="WLX109" s="12"/>
      <c r="WLY109" s="12"/>
      <c r="WLZ109" s="12"/>
      <c r="WMA109" s="12"/>
      <c r="WMB109" s="12"/>
      <c r="WMC109" s="12"/>
      <c r="WMD109" s="12"/>
      <c r="WME109" s="12"/>
      <c r="WMF109" s="12"/>
      <c r="WMG109" s="12"/>
      <c r="WMH109" s="12"/>
      <c r="WMI109" s="12"/>
      <c r="WMJ109" s="12"/>
      <c r="WMK109" s="12"/>
      <c r="WML109" s="12"/>
      <c r="WMM109" s="12"/>
      <c r="WMN109" s="12"/>
      <c r="WMO109" s="12"/>
      <c r="WMP109" s="12"/>
      <c r="WMQ109" s="12"/>
      <c r="WMR109" s="12"/>
      <c r="WMS109" s="12"/>
      <c r="WMT109" s="12"/>
      <c r="WMU109" s="12"/>
      <c r="WMV109" s="12"/>
      <c r="WMW109" s="12"/>
      <c r="WMX109" s="12"/>
      <c r="WMY109" s="12"/>
      <c r="WMZ109" s="12"/>
      <c r="WNA109" s="12"/>
      <c r="WNB109" s="12"/>
      <c r="WNC109" s="12"/>
      <c r="WND109" s="12"/>
      <c r="WNE109" s="12"/>
      <c r="WNF109" s="12"/>
      <c r="WNG109" s="12"/>
      <c r="WNH109" s="12"/>
      <c r="WNI109" s="12"/>
      <c r="WNJ109" s="12"/>
      <c r="WNK109" s="12"/>
      <c r="WNL109" s="12"/>
      <c r="WNM109" s="12"/>
      <c r="WNN109" s="12"/>
      <c r="WNO109" s="12"/>
      <c r="WNP109" s="12"/>
      <c r="WNQ109" s="12"/>
      <c r="WNR109" s="12"/>
      <c r="WNS109" s="12"/>
      <c r="WNT109" s="12"/>
      <c r="WNU109" s="12"/>
      <c r="WNV109" s="12"/>
      <c r="WNW109" s="12"/>
      <c r="WNX109" s="12"/>
      <c r="WNY109" s="12"/>
      <c r="WNZ109" s="12"/>
      <c r="WOA109" s="12"/>
      <c r="WOB109" s="12"/>
      <c r="WOC109" s="12"/>
      <c r="WOD109" s="12"/>
      <c r="WOE109" s="12"/>
      <c r="WOF109" s="12"/>
      <c r="WOG109" s="12"/>
      <c r="WOH109" s="12"/>
      <c r="WOI109" s="12"/>
      <c r="WOJ109" s="12"/>
      <c r="WOK109" s="12"/>
      <c r="WOL109" s="12"/>
      <c r="WOM109" s="12"/>
      <c r="WON109" s="12"/>
      <c r="WOO109" s="12"/>
      <c r="WOP109" s="12"/>
      <c r="WOQ109" s="12"/>
      <c r="WOR109" s="12"/>
      <c r="WOS109" s="12"/>
      <c r="WOT109" s="12"/>
      <c r="WOU109" s="12"/>
      <c r="WOV109" s="12"/>
      <c r="WOW109" s="12"/>
      <c r="WOX109" s="12"/>
      <c r="WOY109" s="12"/>
      <c r="WOZ109" s="12"/>
      <c r="WPA109" s="12"/>
      <c r="WPB109" s="12"/>
      <c r="WPC109" s="12"/>
      <c r="WPD109" s="12"/>
      <c r="WPE109" s="12"/>
      <c r="WPF109" s="12"/>
      <c r="WPG109" s="12"/>
      <c r="WPH109" s="12"/>
      <c r="WPI109" s="12"/>
      <c r="WPJ109" s="12"/>
      <c r="WPK109" s="12"/>
      <c r="WPL109" s="12"/>
      <c r="WPM109" s="12"/>
      <c r="WPN109" s="12"/>
      <c r="WPO109" s="12"/>
      <c r="WPP109" s="12"/>
      <c r="WPQ109" s="12"/>
      <c r="WPR109" s="12"/>
      <c r="WPS109" s="12"/>
      <c r="WPT109" s="12"/>
      <c r="WPU109" s="12"/>
      <c r="WPV109" s="12"/>
      <c r="WPW109" s="12"/>
      <c r="WPX109" s="12"/>
      <c r="WPY109" s="12"/>
      <c r="WPZ109" s="12"/>
      <c r="WQA109" s="12"/>
      <c r="WQB109" s="12"/>
      <c r="WQC109" s="12"/>
      <c r="WQD109" s="12"/>
      <c r="WQE109" s="12"/>
      <c r="WQF109" s="12"/>
      <c r="WQG109" s="12"/>
      <c r="WQH109" s="12"/>
      <c r="WQI109" s="12"/>
      <c r="WQJ109" s="12"/>
      <c r="WQK109" s="12"/>
      <c r="WQL109" s="12"/>
      <c r="WQM109" s="12"/>
      <c r="WQN109" s="12"/>
      <c r="WQO109" s="12"/>
      <c r="WQP109" s="12"/>
      <c r="WQQ109" s="12"/>
      <c r="WQR109" s="12"/>
      <c r="WQS109" s="12"/>
      <c r="WQT109" s="12"/>
      <c r="WQU109" s="12"/>
      <c r="WQV109" s="12"/>
      <c r="WQW109" s="12"/>
      <c r="WQX109" s="12"/>
      <c r="WQY109" s="12"/>
      <c r="WQZ109" s="12"/>
      <c r="WRA109" s="12"/>
      <c r="WRB109" s="12"/>
      <c r="WRC109" s="12"/>
      <c r="WRD109" s="12"/>
      <c r="WRE109" s="12"/>
      <c r="WRF109" s="12"/>
      <c r="WRG109" s="12"/>
      <c r="WRH109" s="12"/>
      <c r="WRI109" s="12"/>
      <c r="WRJ109" s="12"/>
      <c r="WRK109" s="12"/>
      <c r="WRL109" s="12"/>
      <c r="WRM109" s="12"/>
      <c r="WRN109" s="12"/>
      <c r="WRO109" s="12"/>
      <c r="WRP109" s="12"/>
      <c r="WRQ109" s="12"/>
      <c r="WRR109" s="12"/>
      <c r="WRS109" s="12"/>
      <c r="WRT109" s="12"/>
      <c r="WRU109" s="12"/>
      <c r="WRV109" s="12"/>
      <c r="WRW109" s="12"/>
      <c r="WRX109" s="12"/>
      <c r="WRY109" s="12"/>
      <c r="WRZ109" s="12"/>
      <c r="WSA109" s="12"/>
      <c r="WSB109" s="12"/>
      <c r="WSC109" s="12"/>
      <c r="WSD109" s="12"/>
      <c r="WSE109" s="12"/>
      <c r="WSF109" s="12"/>
      <c r="WSG109" s="12"/>
      <c r="WSH109" s="12"/>
      <c r="WSI109" s="12"/>
      <c r="WSJ109" s="12"/>
      <c r="WSK109" s="12"/>
      <c r="WSL109" s="12"/>
      <c r="WSM109" s="12"/>
      <c r="WSN109" s="12"/>
      <c r="WSO109" s="12"/>
      <c r="WSP109" s="12"/>
      <c r="WSQ109" s="12"/>
      <c r="WSR109" s="12"/>
      <c r="WSS109" s="12"/>
      <c r="WST109" s="12"/>
      <c r="WSU109" s="12"/>
      <c r="WSV109" s="12"/>
      <c r="WSW109" s="12"/>
      <c r="WSX109" s="12"/>
      <c r="WSY109" s="12"/>
      <c r="WSZ109" s="12"/>
      <c r="WTA109" s="12"/>
      <c r="WTB109" s="12"/>
      <c r="WTC109" s="12"/>
      <c r="WTD109" s="12"/>
      <c r="WTE109" s="12"/>
      <c r="WTF109" s="12"/>
      <c r="WTG109" s="12"/>
      <c r="WTH109" s="12"/>
      <c r="WTI109" s="12"/>
      <c r="WTJ109" s="12"/>
      <c r="WTK109" s="12"/>
      <c r="WTL109" s="12"/>
      <c r="WTM109" s="12"/>
      <c r="WTN109" s="12"/>
      <c r="WTO109" s="12"/>
      <c r="WTP109" s="12"/>
      <c r="WTQ109" s="12"/>
      <c r="WTR109" s="12"/>
      <c r="WTS109" s="12"/>
      <c r="WTT109" s="12"/>
      <c r="WTU109" s="12"/>
      <c r="WTV109" s="12"/>
      <c r="WTW109" s="12"/>
      <c r="WTX109" s="12"/>
      <c r="WTY109" s="12"/>
      <c r="WTZ109" s="12"/>
      <c r="WUA109" s="12"/>
      <c r="WUB109" s="12"/>
      <c r="WUC109" s="12"/>
      <c r="WUD109" s="12"/>
      <c r="WUE109" s="12"/>
      <c r="WUF109" s="12"/>
      <c r="WUG109" s="12"/>
      <c r="WUH109" s="12"/>
      <c r="WUI109" s="12"/>
      <c r="WUJ109" s="12"/>
      <c r="WUK109" s="12"/>
      <c r="WUL109" s="12"/>
      <c r="WUM109" s="12"/>
      <c r="WUN109" s="12"/>
      <c r="WUO109" s="12"/>
      <c r="WUP109" s="12"/>
      <c r="WUQ109" s="12"/>
      <c r="WUR109" s="12"/>
      <c r="WUS109" s="12"/>
      <c r="WUT109" s="12"/>
      <c r="WUU109" s="12"/>
      <c r="WUV109" s="12"/>
      <c r="WUW109" s="12"/>
      <c r="WUX109" s="12"/>
      <c r="WUY109" s="12"/>
      <c r="WUZ109" s="12"/>
      <c r="WVA109" s="12"/>
      <c r="WVB109" s="12"/>
      <c r="WVC109" s="12"/>
      <c r="WVD109" s="12"/>
      <c r="WVE109" s="12"/>
      <c r="WVF109" s="12"/>
      <c r="WVG109" s="12"/>
      <c r="WVH109" s="12"/>
      <c r="WVI109" s="12"/>
      <c r="WVJ109" s="12"/>
      <c r="WVK109" s="12"/>
      <c r="WVL109" s="12"/>
      <c r="WVM109" s="12"/>
      <c r="WVN109" s="12"/>
      <c r="WVO109" s="12"/>
      <c r="WVP109" s="12"/>
      <c r="WVQ109" s="12"/>
      <c r="WVR109" s="12"/>
      <c r="WVS109" s="12"/>
      <c r="WVT109" s="12"/>
      <c r="WVU109" s="12"/>
      <c r="WVV109" s="12"/>
      <c r="WVW109" s="12"/>
      <c r="WVX109" s="12"/>
      <c r="WVY109" s="12"/>
      <c r="WVZ109" s="12"/>
      <c r="WWA109" s="12"/>
      <c r="WWB109" s="12"/>
      <c r="WWC109" s="12"/>
      <c r="WWD109" s="12"/>
      <c r="WWE109" s="12"/>
      <c r="WWF109" s="12"/>
      <c r="WWG109" s="12"/>
      <c r="WWH109" s="12"/>
      <c r="WWI109" s="12"/>
      <c r="WWJ109" s="12"/>
      <c r="WWK109" s="12"/>
      <c r="WWL109" s="12"/>
      <c r="WWM109" s="12"/>
      <c r="WWN109" s="12"/>
      <c r="WWO109" s="12"/>
      <c r="WWP109" s="12"/>
      <c r="WWQ109" s="12"/>
      <c r="WWR109" s="12"/>
      <c r="WWS109" s="12"/>
      <c r="WWT109" s="12"/>
      <c r="WWU109" s="12"/>
      <c r="WWV109" s="12"/>
      <c r="WWW109" s="12"/>
      <c r="WWX109" s="12"/>
      <c r="WWY109" s="12"/>
      <c r="WWZ109" s="12"/>
      <c r="WXA109" s="12"/>
      <c r="WXB109" s="12"/>
      <c r="WXC109" s="12"/>
      <c r="WXD109" s="12"/>
      <c r="WXE109" s="12"/>
      <c r="WXF109" s="12"/>
      <c r="WXG109" s="12"/>
      <c r="WXH109" s="12"/>
      <c r="WXI109" s="12"/>
      <c r="WXJ109" s="12"/>
      <c r="WXK109" s="12"/>
      <c r="WXL109" s="12"/>
      <c r="WXM109" s="12"/>
      <c r="WXN109" s="12"/>
      <c r="WXO109" s="12"/>
      <c r="WXP109" s="12"/>
      <c r="WXQ109" s="12"/>
      <c r="WXR109" s="12"/>
      <c r="WXS109" s="12"/>
      <c r="WXT109" s="12"/>
      <c r="WXU109" s="12"/>
      <c r="WXV109" s="12"/>
      <c r="WXW109" s="12"/>
      <c r="WXX109" s="12"/>
      <c r="WXY109" s="12"/>
      <c r="WXZ109" s="12"/>
      <c r="WYA109" s="12"/>
      <c r="WYB109" s="12"/>
      <c r="WYC109" s="12"/>
      <c r="WYD109" s="12"/>
      <c r="WYE109" s="12"/>
      <c r="WYF109" s="12"/>
      <c r="WYG109" s="12"/>
      <c r="WYH109" s="12"/>
      <c r="WYI109" s="12"/>
      <c r="WYJ109" s="12"/>
      <c r="WYK109" s="12"/>
      <c r="WYL109" s="12"/>
      <c r="WYM109" s="12"/>
      <c r="WYN109" s="12"/>
      <c r="WYO109" s="12"/>
      <c r="WYP109" s="12"/>
      <c r="WYQ109" s="12"/>
      <c r="WYR109" s="12"/>
      <c r="WYS109" s="12"/>
      <c r="WYT109" s="12"/>
      <c r="WYU109" s="12"/>
      <c r="WYV109" s="12"/>
      <c r="WYW109" s="12"/>
      <c r="WYX109" s="12"/>
      <c r="WYY109" s="12"/>
      <c r="WYZ109" s="12"/>
      <c r="WZA109" s="12"/>
      <c r="WZB109" s="12"/>
      <c r="WZC109" s="12"/>
      <c r="WZD109" s="12"/>
      <c r="WZE109" s="12"/>
      <c r="WZF109" s="12"/>
      <c r="WZG109" s="12"/>
      <c r="WZH109" s="12"/>
      <c r="WZI109" s="12"/>
      <c r="WZJ109" s="12"/>
      <c r="WZK109" s="12"/>
      <c r="WZL109" s="12"/>
      <c r="WZM109" s="12"/>
      <c r="WZN109" s="12"/>
      <c r="WZO109" s="12"/>
      <c r="WZP109" s="12"/>
      <c r="WZQ109" s="12"/>
      <c r="WZR109" s="12"/>
      <c r="WZS109" s="12"/>
      <c r="WZT109" s="12"/>
      <c r="WZU109" s="12"/>
      <c r="WZV109" s="12"/>
      <c r="WZW109" s="12"/>
      <c r="WZX109" s="12"/>
      <c r="WZY109" s="12"/>
      <c r="WZZ109" s="12"/>
      <c r="XAA109" s="12"/>
      <c r="XAB109" s="12"/>
      <c r="XAC109" s="12"/>
      <c r="XAD109" s="12"/>
      <c r="XAE109" s="12"/>
      <c r="XAF109" s="12"/>
      <c r="XAG109" s="12"/>
      <c r="XAH109" s="12"/>
      <c r="XAI109" s="12"/>
      <c r="XAJ109" s="12"/>
      <c r="XAK109" s="12"/>
      <c r="XAL109" s="12"/>
      <c r="XAM109" s="12"/>
      <c r="XAN109" s="12"/>
      <c r="XAO109" s="12"/>
      <c r="XAP109" s="12"/>
      <c r="XAQ109" s="12"/>
      <c r="XAR109" s="12"/>
      <c r="XAS109" s="12"/>
      <c r="XAT109" s="12"/>
      <c r="XAU109" s="12"/>
      <c r="XAV109" s="12"/>
      <c r="XAW109" s="12"/>
      <c r="XAX109" s="12"/>
      <c r="XAY109" s="12"/>
      <c r="XAZ109" s="12"/>
      <c r="XBA109" s="12"/>
      <c r="XBB109" s="12"/>
      <c r="XBC109" s="12"/>
      <c r="XBD109" s="12"/>
      <c r="XBE109" s="12"/>
      <c r="XBF109" s="12"/>
      <c r="XBG109" s="12"/>
      <c r="XBH109" s="12"/>
      <c r="XBI109" s="12"/>
      <c r="XBJ109" s="12"/>
      <c r="XBK109" s="12"/>
      <c r="XBL109" s="12"/>
      <c r="XBM109" s="12"/>
      <c r="XBN109" s="12"/>
      <c r="XBO109" s="12"/>
      <c r="XBP109" s="12"/>
      <c r="XBQ109" s="12"/>
      <c r="XBR109" s="12"/>
      <c r="XBS109" s="12"/>
      <c r="XBT109" s="12"/>
      <c r="XBU109" s="12"/>
      <c r="XBV109" s="12"/>
      <c r="XBW109" s="12"/>
      <c r="XBX109" s="12"/>
      <c r="XBY109" s="12"/>
      <c r="XBZ109" s="12"/>
      <c r="XCA109" s="12"/>
      <c r="XCB109" s="12"/>
      <c r="XCC109" s="12"/>
      <c r="XCD109" s="12"/>
      <c r="XCE109" s="12"/>
      <c r="XCF109" s="12"/>
      <c r="XCG109" s="12"/>
      <c r="XCH109" s="12"/>
      <c r="XCI109" s="12"/>
      <c r="XCJ109" s="12"/>
      <c r="XCK109" s="12"/>
      <c r="XCL109" s="12"/>
      <c r="XCM109" s="12"/>
      <c r="XCN109" s="12"/>
      <c r="XCO109" s="12"/>
      <c r="XCP109" s="12"/>
      <c r="XCQ109" s="12"/>
      <c r="XCR109" s="12"/>
      <c r="XCS109" s="12"/>
      <c r="XCT109" s="12"/>
      <c r="XCU109" s="12"/>
      <c r="XCV109" s="12"/>
      <c r="XCW109" s="12"/>
      <c r="XCX109" s="12"/>
      <c r="XCY109" s="12"/>
      <c r="XCZ109" s="12"/>
      <c r="XDA109" s="12"/>
      <c r="XDB109" s="12"/>
      <c r="XDC109" s="12"/>
      <c r="XDD109" s="12"/>
      <c r="XDE109" s="12"/>
      <c r="XDF109" s="12"/>
      <c r="XDG109" s="12"/>
      <c r="XDH109" s="12"/>
      <c r="XDI109" s="12"/>
      <c r="XDJ109" s="12"/>
      <c r="XDK109" s="12"/>
      <c r="XDL109" s="12"/>
      <c r="XDM109" s="12"/>
      <c r="XDN109" s="12"/>
      <c r="XDO109" s="12"/>
      <c r="XDP109" s="12"/>
      <c r="XDQ109" s="12"/>
      <c r="XDR109" s="12"/>
      <c r="XDS109" s="12"/>
      <c r="XDT109" s="12"/>
      <c r="XDU109" s="12"/>
      <c r="XDV109" s="12"/>
      <c r="XDW109" s="12"/>
      <c r="XDX109" s="12"/>
      <c r="XDY109" s="12"/>
      <c r="XDZ109" s="12"/>
      <c r="XEA109" s="12"/>
      <c r="XEB109" s="12"/>
      <c r="XEC109" s="12"/>
      <c r="XED109" s="12"/>
      <c r="XEE109" s="12"/>
      <c r="XEF109" s="12"/>
      <c r="XEG109" s="12"/>
      <c r="XEH109" s="12"/>
      <c r="XEI109" s="12"/>
      <c r="XEJ109" s="12"/>
      <c r="XEK109" s="12"/>
      <c r="XEL109" s="12"/>
      <c r="XEM109" s="12"/>
      <c r="XEN109" s="12"/>
      <c r="XEO109" s="12"/>
      <c r="XEP109" s="12"/>
      <c r="XEQ109" s="12"/>
      <c r="XER109" s="12"/>
      <c r="XES109" s="12"/>
      <c r="XET109" s="12"/>
      <c r="XEU109" s="12"/>
      <c r="XEV109" s="741"/>
      <c r="XEW109" s="741"/>
      <c r="XEX109" s="741"/>
    </row>
    <row r="110" spans="1:16384" s="720" customFormat="1" ht="15.75" thickBot="1">
      <c r="A110" s="725"/>
      <c r="B110" s="719" t="s">
        <v>208</v>
      </c>
      <c r="C110" s="719" t="s">
        <v>693</v>
      </c>
      <c r="D110" s="719" t="s">
        <v>3</v>
      </c>
      <c r="E110" s="729" t="s">
        <v>689</v>
      </c>
      <c r="F110" s="729" t="s">
        <v>29</v>
      </c>
      <c r="G110" s="729" t="s">
        <v>694</v>
      </c>
      <c r="H110" s="729">
        <v>2014</v>
      </c>
      <c r="I110" s="737" t="s">
        <v>580</v>
      </c>
      <c r="J110" s="737" t="s">
        <v>595</v>
      </c>
      <c r="K110" s="729"/>
      <c r="L110" s="680">
        <v>0</v>
      </c>
      <c r="M110" s="680">
        <v>0</v>
      </c>
      <c r="N110" s="680">
        <v>0</v>
      </c>
      <c r="O110" s="680">
        <v>428.06874128600003</v>
      </c>
      <c r="P110" s="680">
        <v>428.06874128600003</v>
      </c>
      <c r="Q110" s="680">
        <v>428.06874128600003</v>
      </c>
      <c r="R110" s="680">
        <v>428.06874128600003</v>
      </c>
      <c r="S110" s="680">
        <v>428.06874128600003</v>
      </c>
      <c r="T110" s="680">
        <v>428.06874128600003</v>
      </c>
      <c r="U110" s="680">
        <v>428.06874128600003</v>
      </c>
      <c r="V110" s="680">
        <v>428.06874128600003</v>
      </c>
      <c r="W110" s="680">
        <v>428.06874128600003</v>
      </c>
      <c r="X110" s="680">
        <v>428.06874128600003</v>
      </c>
      <c r="Y110" s="680">
        <v>428.06874128600003</v>
      </c>
      <c r="Z110" s="680">
        <v>428.06874128600003</v>
      </c>
      <c r="AA110" s="680">
        <v>428.06874128600003</v>
      </c>
      <c r="AB110" s="680">
        <v>428.06874128600003</v>
      </c>
      <c r="AC110" s="680">
        <v>428.06874128600003</v>
      </c>
      <c r="AD110" s="680">
        <v>428.06874128600003</v>
      </c>
      <c r="AE110" s="680">
        <v>428.06874128600003</v>
      </c>
      <c r="AF110" s="680">
        <v>428.06874128600003</v>
      </c>
      <c r="AG110" s="680">
        <v>375.95461340000003</v>
      </c>
      <c r="AH110" s="680">
        <v>0</v>
      </c>
      <c r="AI110" s="680">
        <v>0</v>
      </c>
      <c r="AJ110" s="680">
        <v>0</v>
      </c>
      <c r="AK110" s="680">
        <v>0</v>
      </c>
      <c r="AL110" s="680">
        <v>0</v>
      </c>
      <c r="AM110" s="680">
        <v>0</v>
      </c>
      <c r="AN110" s="680">
        <v>0</v>
      </c>
      <c r="AO110" s="680">
        <v>0</v>
      </c>
      <c r="AP110" s="729"/>
      <c r="AQ110" s="680">
        <v>0</v>
      </c>
      <c r="AR110" s="680">
        <v>0</v>
      </c>
      <c r="AS110" s="680">
        <v>0</v>
      </c>
      <c r="AT110" s="680">
        <v>781608.71672799997</v>
      </c>
      <c r="AU110" s="680">
        <v>781608.71672799997</v>
      </c>
      <c r="AV110" s="680">
        <v>781608.71672799997</v>
      </c>
      <c r="AW110" s="680">
        <v>781608.71672799997</v>
      </c>
      <c r="AX110" s="680">
        <v>781608.71672799997</v>
      </c>
      <c r="AY110" s="680">
        <v>781608.71672799997</v>
      </c>
      <c r="AZ110" s="680">
        <v>781608.71672799997</v>
      </c>
      <c r="BA110" s="680">
        <v>781608.71672799997</v>
      </c>
      <c r="BB110" s="680">
        <v>781608.71672799997</v>
      </c>
      <c r="BC110" s="680">
        <v>781608.71672799997</v>
      </c>
      <c r="BD110" s="680">
        <v>781608.71672799997</v>
      </c>
      <c r="BE110" s="680">
        <v>781608.71672799997</v>
      </c>
      <c r="BF110" s="680">
        <v>781608.71672799997</v>
      </c>
      <c r="BG110" s="680">
        <v>781608.71672799997</v>
      </c>
      <c r="BH110" s="680">
        <v>781608.71672799997</v>
      </c>
      <c r="BI110" s="680">
        <v>781608.71672799997</v>
      </c>
      <c r="BJ110" s="680">
        <v>781608.71672799997</v>
      </c>
      <c r="BK110" s="680">
        <v>781608.71672799997</v>
      </c>
      <c r="BL110" s="680">
        <v>735005.42749999999</v>
      </c>
      <c r="BM110" s="680">
        <v>0</v>
      </c>
      <c r="BN110" s="680">
        <v>0</v>
      </c>
      <c r="BO110" s="680">
        <v>0</v>
      </c>
      <c r="BP110" s="680">
        <v>0</v>
      </c>
      <c r="BQ110" s="680">
        <v>0</v>
      </c>
      <c r="BR110" s="680">
        <v>0</v>
      </c>
      <c r="BS110" s="680">
        <v>0</v>
      </c>
      <c r="BT110" s="680">
        <v>0</v>
      </c>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12"/>
      <c r="OI110" s="12"/>
      <c r="OJ110" s="12"/>
      <c r="OK110" s="12"/>
      <c r="OL110" s="12"/>
      <c r="OM110" s="12"/>
      <c r="ON110" s="12"/>
      <c r="OO110" s="12"/>
      <c r="OP110" s="12"/>
      <c r="OQ110" s="12"/>
      <c r="OR110" s="12"/>
      <c r="OS110" s="12"/>
      <c r="OT110" s="12"/>
      <c r="OU110" s="12"/>
      <c r="OV110" s="12"/>
      <c r="OW110" s="12"/>
      <c r="OX110" s="12"/>
      <c r="OY110" s="12"/>
      <c r="OZ110" s="12"/>
      <c r="PA110" s="12"/>
      <c r="PB110" s="12"/>
      <c r="PC110" s="12"/>
      <c r="PD110" s="12"/>
      <c r="PE110" s="12"/>
      <c r="PF110" s="12"/>
      <c r="PG110" s="12"/>
      <c r="PH110" s="12"/>
      <c r="PI110" s="12"/>
      <c r="PJ110" s="12"/>
      <c r="PK110" s="12"/>
      <c r="PL110" s="12"/>
      <c r="PM110" s="12"/>
      <c r="PN110" s="12"/>
      <c r="PO110" s="12"/>
      <c r="PP110" s="12"/>
      <c r="PQ110" s="12"/>
      <c r="PR110" s="12"/>
      <c r="PS110" s="12"/>
      <c r="PT110" s="12"/>
      <c r="PU110" s="12"/>
      <c r="PV110" s="12"/>
      <c r="PW110" s="12"/>
      <c r="PX110" s="12"/>
      <c r="PY110" s="12"/>
      <c r="PZ110" s="12"/>
      <c r="QA110" s="12"/>
      <c r="QB110" s="12"/>
      <c r="QC110" s="12"/>
      <c r="QD110" s="12"/>
      <c r="QE110" s="12"/>
      <c r="QF110" s="12"/>
      <c r="QG110" s="12"/>
      <c r="QH110" s="12"/>
      <c r="QI110" s="12"/>
      <c r="QJ110" s="12"/>
      <c r="QK110" s="12"/>
      <c r="QL110" s="12"/>
      <c r="QM110" s="12"/>
      <c r="QN110" s="12"/>
      <c r="QO110" s="12"/>
      <c r="QP110" s="12"/>
      <c r="QQ110" s="12"/>
      <c r="QR110" s="12"/>
      <c r="QS110" s="12"/>
      <c r="QT110" s="12"/>
      <c r="QU110" s="12"/>
      <c r="QV110" s="12"/>
      <c r="QW110" s="12"/>
      <c r="QX110" s="12"/>
      <c r="QY110" s="12"/>
      <c r="QZ110" s="12"/>
      <c r="RA110" s="12"/>
      <c r="RB110" s="12"/>
      <c r="RC110" s="12"/>
      <c r="RD110" s="12"/>
      <c r="RE110" s="12"/>
      <c r="RF110" s="12"/>
      <c r="RG110" s="12"/>
      <c r="RH110" s="12"/>
      <c r="RI110" s="12"/>
      <c r="RJ110" s="12"/>
      <c r="RK110" s="12"/>
      <c r="RL110" s="12"/>
      <c r="RM110" s="12"/>
      <c r="RN110" s="12"/>
      <c r="RO110" s="12"/>
      <c r="RP110" s="12"/>
      <c r="RQ110" s="12"/>
      <c r="RR110" s="12"/>
      <c r="RS110" s="12"/>
      <c r="RT110" s="12"/>
      <c r="RU110" s="12"/>
      <c r="RV110" s="12"/>
      <c r="RW110" s="12"/>
      <c r="RX110" s="12"/>
      <c r="RY110" s="12"/>
      <c r="RZ110" s="12"/>
      <c r="SA110" s="12"/>
      <c r="SB110" s="12"/>
      <c r="SC110" s="12"/>
      <c r="SD110" s="12"/>
      <c r="SE110" s="12"/>
      <c r="SF110" s="12"/>
      <c r="SG110" s="12"/>
      <c r="SH110" s="12"/>
      <c r="SI110" s="12"/>
      <c r="SJ110" s="12"/>
      <c r="SK110" s="12"/>
      <c r="SL110" s="12"/>
      <c r="SM110" s="12"/>
      <c r="SN110" s="12"/>
      <c r="SO110" s="12"/>
      <c r="SP110" s="12"/>
      <c r="SQ110" s="12"/>
      <c r="SR110" s="12"/>
      <c r="SS110" s="12"/>
      <c r="ST110" s="12"/>
      <c r="SU110" s="12"/>
      <c r="SV110" s="12"/>
      <c r="SW110" s="12"/>
      <c r="SX110" s="12"/>
      <c r="SY110" s="12"/>
      <c r="SZ110" s="12"/>
      <c r="TA110" s="12"/>
      <c r="TB110" s="12"/>
      <c r="TC110" s="12"/>
      <c r="TD110" s="12"/>
      <c r="TE110" s="12"/>
      <c r="TF110" s="12"/>
      <c r="TG110" s="12"/>
      <c r="TH110" s="12"/>
      <c r="TI110" s="12"/>
      <c r="TJ110" s="12"/>
      <c r="TK110" s="12"/>
      <c r="TL110" s="12"/>
      <c r="TM110" s="12"/>
      <c r="TN110" s="12"/>
      <c r="TO110" s="12"/>
      <c r="TP110" s="12"/>
      <c r="TQ110" s="12"/>
      <c r="TR110" s="12"/>
      <c r="TS110" s="12"/>
      <c r="TT110" s="12"/>
      <c r="TU110" s="12"/>
      <c r="TV110" s="12"/>
      <c r="TW110" s="12"/>
      <c r="TX110" s="12"/>
      <c r="TY110" s="12"/>
      <c r="TZ110" s="12"/>
      <c r="UA110" s="12"/>
      <c r="UB110" s="12"/>
      <c r="UC110" s="12"/>
      <c r="UD110" s="12"/>
      <c r="UE110" s="12"/>
      <c r="UF110" s="12"/>
      <c r="UG110" s="12"/>
      <c r="UH110" s="12"/>
      <c r="UI110" s="12"/>
      <c r="UJ110" s="12"/>
      <c r="UK110" s="12"/>
      <c r="UL110" s="12"/>
      <c r="UM110" s="12"/>
      <c r="UN110" s="12"/>
      <c r="UO110" s="12"/>
      <c r="UP110" s="12"/>
      <c r="UQ110" s="12"/>
      <c r="UR110" s="12"/>
      <c r="US110" s="12"/>
      <c r="UT110" s="12"/>
      <c r="UU110" s="12"/>
      <c r="UV110" s="12"/>
      <c r="UW110" s="12"/>
      <c r="UX110" s="12"/>
      <c r="UY110" s="12"/>
      <c r="UZ110" s="12"/>
      <c r="VA110" s="12"/>
      <c r="VB110" s="12"/>
      <c r="VC110" s="12"/>
      <c r="VD110" s="12"/>
      <c r="VE110" s="12"/>
      <c r="VF110" s="12"/>
      <c r="VG110" s="12"/>
      <c r="VH110" s="12"/>
      <c r="VI110" s="12"/>
      <c r="VJ110" s="12"/>
      <c r="VK110" s="12"/>
      <c r="VL110" s="12"/>
      <c r="VM110" s="12"/>
      <c r="VN110" s="12"/>
      <c r="VO110" s="12"/>
      <c r="VP110" s="12"/>
      <c r="VQ110" s="12"/>
      <c r="VR110" s="12"/>
      <c r="VS110" s="12"/>
      <c r="VT110" s="12"/>
      <c r="VU110" s="12"/>
      <c r="VV110" s="12"/>
      <c r="VW110" s="12"/>
      <c r="VX110" s="12"/>
      <c r="VY110" s="12"/>
      <c r="VZ110" s="12"/>
      <c r="WA110" s="12"/>
      <c r="WB110" s="12"/>
      <c r="WC110" s="12"/>
      <c r="WD110" s="12"/>
      <c r="WE110" s="12"/>
      <c r="WF110" s="12"/>
      <c r="WG110" s="12"/>
      <c r="WH110" s="12"/>
      <c r="WI110" s="12"/>
      <c r="WJ110" s="12"/>
      <c r="WK110" s="12"/>
      <c r="WL110" s="12"/>
      <c r="WM110" s="12"/>
      <c r="WN110" s="12"/>
      <c r="WO110" s="12"/>
      <c r="WP110" s="12"/>
      <c r="WQ110" s="12"/>
      <c r="WR110" s="12"/>
      <c r="WS110" s="12"/>
      <c r="WT110" s="12"/>
      <c r="WU110" s="12"/>
      <c r="WV110" s="12"/>
      <c r="WW110" s="12"/>
      <c r="WX110" s="12"/>
      <c r="WY110" s="12"/>
      <c r="WZ110" s="12"/>
      <c r="XA110" s="12"/>
      <c r="XB110" s="12"/>
      <c r="XC110" s="12"/>
      <c r="XD110" s="12"/>
      <c r="XE110" s="12"/>
      <c r="XF110" s="12"/>
      <c r="XG110" s="12"/>
      <c r="XH110" s="12"/>
      <c r="XI110" s="12"/>
      <c r="XJ110" s="12"/>
      <c r="XK110" s="12"/>
      <c r="XL110" s="12"/>
      <c r="XM110" s="12"/>
      <c r="XN110" s="12"/>
      <c r="XO110" s="12"/>
      <c r="XP110" s="12"/>
      <c r="XQ110" s="12"/>
      <c r="XR110" s="12"/>
      <c r="XS110" s="12"/>
      <c r="XT110" s="12"/>
      <c r="XU110" s="12"/>
      <c r="XV110" s="12"/>
      <c r="XW110" s="12"/>
      <c r="XX110" s="12"/>
      <c r="XY110" s="12"/>
      <c r="XZ110" s="12"/>
      <c r="YA110" s="12"/>
      <c r="YB110" s="12"/>
      <c r="YC110" s="12"/>
      <c r="YD110" s="12"/>
      <c r="YE110" s="12"/>
      <c r="YF110" s="12"/>
      <c r="YG110" s="12"/>
      <c r="YH110" s="12"/>
      <c r="YI110" s="12"/>
      <c r="YJ110" s="12"/>
      <c r="YK110" s="12"/>
      <c r="YL110" s="12"/>
      <c r="YM110" s="12"/>
      <c r="YN110" s="12"/>
      <c r="YO110" s="12"/>
      <c r="YP110" s="12"/>
      <c r="YQ110" s="12"/>
      <c r="YR110" s="12"/>
      <c r="YS110" s="12"/>
      <c r="YT110" s="12"/>
      <c r="YU110" s="12"/>
      <c r="YV110" s="12"/>
      <c r="YW110" s="12"/>
      <c r="YX110" s="12"/>
      <c r="YY110" s="12"/>
      <c r="YZ110" s="12"/>
      <c r="ZA110" s="12"/>
      <c r="ZB110" s="12"/>
      <c r="ZC110" s="12"/>
      <c r="ZD110" s="12"/>
      <c r="ZE110" s="12"/>
      <c r="ZF110" s="12"/>
      <c r="ZG110" s="12"/>
      <c r="ZH110" s="12"/>
      <c r="ZI110" s="12"/>
      <c r="ZJ110" s="12"/>
      <c r="ZK110" s="12"/>
      <c r="ZL110" s="12"/>
      <c r="ZM110" s="12"/>
      <c r="ZN110" s="12"/>
      <c r="ZO110" s="12"/>
      <c r="ZP110" s="12"/>
      <c r="ZQ110" s="12"/>
      <c r="ZR110" s="12"/>
      <c r="ZS110" s="12"/>
      <c r="ZT110" s="12"/>
      <c r="ZU110" s="12"/>
      <c r="ZV110" s="12"/>
      <c r="ZW110" s="12"/>
      <c r="ZX110" s="12"/>
      <c r="ZY110" s="12"/>
      <c r="ZZ110" s="12"/>
      <c r="AAA110" s="12"/>
      <c r="AAB110" s="12"/>
      <c r="AAC110" s="12"/>
      <c r="AAD110" s="12"/>
      <c r="AAE110" s="12"/>
      <c r="AAF110" s="12"/>
      <c r="AAG110" s="12"/>
      <c r="AAH110" s="12"/>
      <c r="AAI110" s="12"/>
      <c r="AAJ110" s="12"/>
      <c r="AAK110" s="12"/>
      <c r="AAL110" s="12"/>
      <c r="AAM110" s="12"/>
      <c r="AAN110" s="12"/>
      <c r="AAO110" s="12"/>
      <c r="AAP110" s="12"/>
      <c r="AAQ110" s="12"/>
      <c r="AAR110" s="12"/>
      <c r="AAS110" s="12"/>
      <c r="AAT110" s="12"/>
      <c r="AAU110" s="12"/>
      <c r="AAV110" s="12"/>
      <c r="AAW110" s="12"/>
      <c r="AAX110" s="12"/>
      <c r="AAY110" s="12"/>
      <c r="AAZ110" s="12"/>
      <c r="ABA110" s="12"/>
      <c r="ABB110" s="12"/>
      <c r="ABC110" s="12"/>
      <c r="ABD110" s="12"/>
      <c r="ABE110" s="12"/>
      <c r="ABF110" s="12"/>
      <c r="ABG110" s="12"/>
      <c r="ABH110" s="12"/>
      <c r="ABI110" s="12"/>
      <c r="ABJ110" s="12"/>
      <c r="ABK110" s="12"/>
      <c r="ABL110" s="12"/>
      <c r="ABM110" s="12"/>
      <c r="ABN110" s="12"/>
      <c r="ABO110" s="12"/>
      <c r="ABP110" s="12"/>
      <c r="ABQ110" s="12"/>
      <c r="ABR110" s="12"/>
      <c r="ABS110" s="12"/>
      <c r="ABT110" s="12"/>
      <c r="ABU110" s="12"/>
      <c r="ABV110" s="12"/>
      <c r="ABW110" s="12"/>
      <c r="ABX110" s="12"/>
      <c r="ABY110" s="12"/>
      <c r="ABZ110" s="12"/>
      <c r="ACA110" s="12"/>
      <c r="ACB110" s="12"/>
      <c r="ACC110" s="12"/>
      <c r="ACD110" s="12"/>
      <c r="ACE110" s="12"/>
      <c r="ACF110" s="12"/>
      <c r="ACG110" s="12"/>
      <c r="ACH110" s="12"/>
      <c r="ACI110" s="12"/>
      <c r="ACJ110" s="12"/>
      <c r="ACK110" s="12"/>
      <c r="ACL110" s="12"/>
      <c r="ACM110" s="12"/>
      <c r="ACN110" s="12"/>
      <c r="ACO110" s="12"/>
      <c r="ACP110" s="12"/>
      <c r="ACQ110" s="12"/>
      <c r="ACR110" s="12"/>
      <c r="ACS110" s="12"/>
      <c r="ACT110" s="12"/>
      <c r="ACU110" s="12"/>
      <c r="ACV110" s="12"/>
      <c r="ACW110" s="12"/>
      <c r="ACX110" s="12"/>
      <c r="ACY110" s="12"/>
      <c r="ACZ110" s="12"/>
      <c r="ADA110" s="12"/>
      <c r="ADB110" s="12"/>
      <c r="ADC110" s="12"/>
      <c r="ADD110" s="12"/>
      <c r="ADE110" s="12"/>
      <c r="ADF110" s="12"/>
      <c r="ADG110" s="12"/>
      <c r="ADH110" s="12"/>
      <c r="ADI110" s="12"/>
      <c r="ADJ110" s="12"/>
      <c r="ADK110" s="12"/>
      <c r="ADL110" s="12"/>
      <c r="ADM110" s="12"/>
      <c r="ADN110" s="12"/>
      <c r="ADO110" s="12"/>
      <c r="ADP110" s="12"/>
      <c r="ADQ110" s="12"/>
      <c r="ADR110" s="12"/>
      <c r="ADS110" s="12"/>
      <c r="ADT110" s="12"/>
      <c r="ADU110" s="12"/>
      <c r="ADV110" s="12"/>
      <c r="ADW110" s="12"/>
      <c r="ADX110" s="12"/>
      <c r="ADY110" s="12"/>
      <c r="ADZ110" s="12"/>
      <c r="AEA110" s="12"/>
      <c r="AEB110" s="12"/>
      <c r="AEC110" s="12"/>
      <c r="AED110" s="12"/>
      <c r="AEE110" s="12"/>
      <c r="AEF110" s="12"/>
      <c r="AEG110" s="12"/>
      <c r="AEH110" s="12"/>
      <c r="AEI110" s="12"/>
      <c r="AEJ110" s="12"/>
      <c r="AEK110" s="12"/>
      <c r="AEL110" s="12"/>
      <c r="AEM110" s="12"/>
      <c r="AEN110" s="12"/>
      <c r="AEO110" s="12"/>
      <c r="AEP110" s="12"/>
      <c r="AEQ110" s="12"/>
      <c r="AER110" s="12"/>
      <c r="AES110" s="12"/>
      <c r="AET110" s="12"/>
      <c r="AEU110" s="12"/>
      <c r="AEV110" s="12"/>
      <c r="AEW110" s="12"/>
      <c r="AEX110" s="12"/>
      <c r="AEY110" s="12"/>
      <c r="AEZ110" s="12"/>
      <c r="AFA110" s="12"/>
      <c r="AFB110" s="12"/>
      <c r="AFC110" s="12"/>
      <c r="AFD110" s="12"/>
      <c r="AFE110" s="12"/>
      <c r="AFF110" s="12"/>
      <c r="AFG110" s="12"/>
      <c r="AFH110" s="12"/>
      <c r="AFI110" s="12"/>
      <c r="AFJ110" s="12"/>
      <c r="AFK110" s="12"/>
      <c r="AFL110" s="12"/>
      <c r="AFM110" s="12"/>
      <c r="AFN110" s="12"/>
      <c r="AFO110" s="12"/>
      <c r="AFP110" s="12"/>
      <c r="AFQ110" s="12"/>
      <c r="AFR110" s="12"/>
      <c r="AFS110" s="12"/>
      <c r="AFT110" s="12"/>
      <c r="AFU110" s="12"/>
      <c r="AFV110" s="12"/>
      <c r="AFW110" s="12"/>
      <c r="AFX110" s="12"/>
      <c r="AFY110" s="12"/>
      <c r="AFZ110" s="12"/>
      <c r="AGA110" s="12"/>
      <c r="AGB110" s="12"/>
      <c r="AGC110" s="12"/>
      <c r="AGD110" s="12"/>
      <c r="AGE110" s="12"/>
      <c r="AGF110" s="12"/>
      <c r="AGG110" s="12"/>
      <c r="AGH110" s="12"/>
      <c r="AGI110" s="12"/>
      <c r="AGJ110" s="12"/>
      <c r="AGK110" s="12"/>
      <c r="AGL110" s="12"/>
      <c r="AGM110" s="12"/>
      <c r="AGN110" s="12"/>
      <c r="AGO110" s="12"/>
      <c r="AGP110" s="12"/>
      <c r="AGQ110" s="12"/>
      <c r="AGR110" s="12"/>
      <c r="AGS110" s="12"/>
      <c r="AGT110" s="12"/>
      <c r="AGU110" s="12"/>
      <c r="AGV110" s="12"/>
      <c r="AGW110" s="12"/>
      <c r="AGX110" s="12"/>
      <c r="AGY110" s="12"/>
      <c r="AGZ110" s="12"/>
      <c r="AHA110" s="12"/>
      <c r="AHB110" s="12"/>
      <c r="AHC110" s="12"/>
      <c r="AHD110" s="12"/>
      <c r="AHE110" s="12"/>
      <c r="AHF110" s="12"/>
      <c r="AHG110" s="12"/>
      <c r="AHH110" s="12"/>
      <c r="AHI110" s="12"/>
      <c r="AHJ110" s="12"/>
      <c r="AHK110" s="12"/>
      <c r="AHL110" s="12"/>
      <c r="AHM110" s="12"/>
      <c r="AHN110" s="12"/>
      <c r="AHO110" s="12"/>
      <c r="AHP110" s="12"/>
      <c r="AHQ110" s="12"/>
      <c r="AHR110" s="12"/>
      <c r="AHS110" s="12"/>
      <c r="AHT110" s="12"/>
      <c r="AHU110" s="12"/>
      <c r="AHV110" s="12"/>
      <c r="AHW110" s="12"/>
      <c r="AHX110" s="12"/>
      <c r="AHY110" s="12"/>
      <c r="AHZ110" s="12"/>
      <c r="AIA110" s="12"/>
      <c r="AIB110" s="12"/>
      <c r="AIC110" s="12"/>
      <c r="AID110" s="12"/>
      <c r="AIE110" s="12"/>
      <c r="AIF110" s="12"/>
      <c r="AIG110" s="12"/>
      <c r="AIH110" s="12"/>
      <c r="AII110" s="12"/>
      <c r="AIJ110" s="12"/>
      <c r="AIK110" s="12"/>
      <c r="AIL110" s="12"/>
      <c r="AIM110" s="12"/>
      <c r="AIN110" s="12"/>
      <c r="AIO110" s="12"/>
      <c r="AIP110" s="12"/>
      <c r="AIQ110" s="12"/>
      <c r="AIR110" s="12"/>
      <c r="AIS110" s="12"/>
      <c r="AIT110" s="12"/>
      <c r="AIU110" s="12"/>
      <c r="AIV110" s="12"/>
      <c r="AIW110" s="12"/>
      <c r="AIX110" s="12"/>
      <c r="AIY110" s="12"/>
      <c r="AIZ110" s="12"/>
      <c r="AJA110" s="12"/>
      <c r="AJB110" s="12"/>
      <c r="AJC110" s="12"/>
      <c r="AJD110" s="12"/>
      <c r="AJE110" s="12"/>
      <c r="AJF110" s="12"/>
      <c r="AJG110" s="12"/>
      <c r="AJH110" s="12"/>
      <c r="AJI110" s="12"/>
      <c r="AJJ110" s="12"/>
      <c r="AJK110" s="12"/>
      <c r="AJL110" s="12"/>
      <c r="AJM110" s="12"/>
      <c r="AJN110" s="12"/>
      <c r="AJO110" s="12"/>
      <c r="AJP110" s="12"/>
      <c r="AJQ110" s="12"/>
      <c r="AJR110" s="12"/>
      <c r="AJS110" s="12"/>
      <c r="AJT110" s="12"/>
      <c r="AJU110" s="12"/>
      <c r="AJV110" s="12"/>
      <c r="AJW110" s="12"/>
      <c r="AJX110" s="12"/>
      <c r="AJY110" s="12"/>
      <c r="AJZ110" s="12"/>
      <c r="AKA110" s="12"/>
      <c r="AKB110" s="12"/>
      <c r="AKC110" s="12"/>
      <c r="AKD110" s="12"/>
      <c r="AKE110" s="12"/>
      <c r="AKF110" s="12"/>
      <c r="AKG110" s="12"/>
      <c r="AKH110" s="12"/>
      <c r="AKI110" s="12"/>
      <c r="AKJ110" s="12"/>
      <c r="AKK110" s="12"/>
      <c r="AKL110" s="12"/>
      <c r="AKM110" s="12"/>
      <c r="AKN110" s="12"/>
      <c r="AKO110" s="12"/>
      <c r="AKP110" s="12"/>
      <c r="AKQ110" s="12"/>
      <c r="AKR110" s="12"/>
      <c r="AKS110" s="12"/>
      <c r="AKT110" s="12"/>
      <c r="AKU110" s="12"/>
      <c r="AKV110" s="12"/>
      <c r="AKW110" s="12"/>
      <c r="AKX110" s="12"/>
      <c r="AKY110" s="12"/>
      <c r="AKZ110" s="12"/>
      <c r="ALA110" s="12"/>
      <c r="ALB110" s="12"/>
      <c r="ALC110" s="12"/>
      <c r="ALD110" s="12"/>
      <c r="ALE110" s="12"/>
      <c r="ALF110" s="12"/>
      <c r="ALG110" s="12"/>
      <c r="ALH110" s="12"/>
      <c r="ALI110" s="12"/>
      <c r="ALJ110" s="12"/>
      <c r="ALK110" s="12"/>
      <c r="ALL110" s="12"/>
      <c r="ALM110" s="12"/>
      <c r="ALN110" s="12"/>
      <c r="ALO110" s="12"/>
      <c r="ALP110" s="12"/>
      <c r="ALQ110" s="12"/>
      <c r="ALR110" s="12"/>
      <c r="ALS110" s="12"/>
      <c r="ALT110" s="12"/>
      <c r="ALU110" s="12"/>
      <c r="ALV110" s="12"/>
      <c r="ALW110" s="12"/>
      <c r="ALX110" s="12"/>
      <c r="ALY110" s="12"/>
      <c r="ALZ110" s="12"/>
      <c r="AMA110" s="12"/>
      <c r="AMB110" s="12"/>
      <c r="AMC110" s="12"/>
      <c r="AMD110" s="12"/>
      <c r="AME110" s="12"/>
      <c r="AMF110" s="12"/>
      <c r="AMG110" s="12"/>
      <c r="AMH110" s="12"/>
      <c r="AMI110" s="12"/>
      <c r="AMJ110" s="12"/>
      <c r="AMK110" s="12"/>
      <c r="AML110" s="12"/>
      <c r="AMM110" s="12"/>
      <c r="AMN110" s="12"/>
      <c r="AMO110" s="12"/>
      <c r="AMP110" s="12"/>
      <c r="AMQ110" s="12"/>
      <c r="AMR110" s="12"/>
      <c r="AMS110" s="12"/>
      <c r="AMT110" s="12"/>
      <c r="AMU110" s="12"/>
      <c r="AMV110" s="12"/>
      <c r="AMW110" s="12"/>
      <c r="AMX110" s="12"/>
      <c r="AMY110" s="12"/>
      <c r="AMZ110" s="12"/>
      <c r="ANA110" s="12"/>
      <c r="ANB110" s="12"/>
      <c r="ANC110" s="12"/>
      <c r="AND110" s="12"/>
      <c r="ANE110" s="12"/>
      <c r="ANF110" s="12"/>
      <c r="ANG110" s="12"/>
      <c r="ANH110" s="12"/>
      <c r="ANI110" s="12"/>
      <c r="ANJ110" s="12"/>
      <c r="ANK110" s="12"/>
      <c r="ANL110" s="12"/>
      <c r="ANM110" s="12"/>
      <c r="ANN110" s="12"/>
      <c r="ANO110" s="12"/>
      <c r="ANP110" s="12"/>
      <c r="ANQ110" s="12"/>
      <c r="ANR110" s="12"/>
      <c r="ANS110" s="12"/>
      <c r="ANT110" s="12"/>
      <c r="ANU110" s="12"/>
      <c r="ANV110" s="12"/>
      <c r="ANW110" s="12"/>
      <c r="ANX110" s="12"/>
      <c r="ANY110" s="12"/>
      <c r="ANZ110" s="12"/>
      <c r="AOA110" s="12"/>
      <c r="AOB110" s="12"/>
      <c r="AOC110" s="12"/>
      <c r="AOD110" s="12"/>
      <c r="AOE110" s="12"/>
      <c r="AOF110" s="12"/>
      <c r="AOG110" s="12"/>
      <c r="AOH110" s="12"/>
      <c r="AOI110" s="12"/>
      <c r="AOJ110" s="12"/>
      <c r="AOK110" s="12"/>
      <c r="AOL110" s="12"/>
      <c r="AOM110" s="12"/>
      <c r="AON110" s="12"/>
      <c r="AOO110" s="12"/>
      <c r="AOP110" s="12"/>
      <c r="AOQ110" s="12"/>
      <c r="AOR110" s="12"/>
      <c r="AOS110" s="12"/>
      <c r="AOT110" s="12"/>
      <c r="AOU110" s="12"/>
      <c r="AOV110" s="12"/>
      <c r="AOW110" s="12"/>
      <c r="AOX110" s="12"/>
      <c r="AOY110" s="12"/>
      <c r="AOZ110" s="12"/>
      <c r="APA110" s="12"/>
      <c r="APB110" s="12"/>
      <c r="APC110" s="12"/>
      <c r="APD110" s="12"/>
      <c r="APE110" s="12"/>
      <c r="APF110" s="12"/>
      <c r="APG110" s="12"/>
      <c r="APH110" s="12"/>
      <c r="API110" s="12"/>
      <c r="APJ110" s="12"/>
      <c r="APK110" s="12"/>
      <c r="APL110" s="12"/>
      <c r="APM110" s="12"/>
      <c r="APN110" s="12"/>
      <c r="APO110" s="12"/>
      <c r="APP110" s="12"/>
      <c r="APQ110" s="12"/>
      <c r="APR110" s="12"/>
      <c r="APS110" s="12"/>
      <c r="APT110" s="12"/>
      <c r="APU110" s="12"/>
      <c r="APV110" s="12"/>
      <c r="APW110" s="12"/>
      <c r="APX110" s="12"/>
      <c r="APY110" s="12"/>
      <c r="APZ110" s="12"/>
      <c r="AQA110" s="12"/>
      <c r="AQB110" s="12"/>
      <c r="AQC110" s="12"/>
      <c r="AQD110" s="12"/>
      <c r="AQE110" s="12"/>
      <c r="AQF110" s="12"/>
      <c r="AQG110" s="12"/>
      <c r="AQH110" s="12"/>
      <c r="AQI110" s="12"/>
      <c r="AQJ110" s="12"/>
      <c r="AQK110" s="12"/>
      <c r="AQL110" s="12"/>
      <c r="AQM110" s="12"/>
      <c r="AQN110" s="12"/>
      <c r="AQO110" s="12"/>
      <c r="AQP110" s="12"/>
      <c r="AQQ110" s="12"/>
      <c r="AQR110" s="12"/>
      <c r="AQS110" s="12"/>
      <c r="AQT110" s="12"/>
      <c r="AQU110" s="12"/>
      <c r="AQV110" s="12"/>
      <c r="AQW110" s="12"/>
      <c r="AQX110" s="12"/>
      <c r="AQY110" s="12"/>
      <c r="AQZ110" s="12"/>
      <c r="ARA110" s="12"/>
      <c r="ARB110" s="12"/>
      <c r="ARC110" s="12"/>
      <c r="ARD110" s="12"/>
      <c r="ARE110" s="12"/>
      <c r="ARF110" s="12"/>
      <c r="ARG110" s="12"/>
      <c r="ARH110" s="12"/>
      <c r="ARI110" s="12"/>
      <c r="ARJ110" s="12"/>
      <c r="ARK110" s="12"/>
      <c r="ARL110" s="12"/>
      <c r="ARM110" s="12"/>
      <c r="ARN110" s="12"/>
      <c r="ARO110" s="12"/>
      <c r="ARP110" s="12"/>
      <c r="ARQ110" s="12"/>
      <c r="ARR110" s="12"/>
      <c r="ARS110" s="12"/>
      <c r="ART110" s="12"/>
      <c r="ARU110" s="12"/>
      <c r="ARV110" s="12"/>
      <c r="ARW110" s="12"/>
      <c r="ARX110" s="12"/>
      <c r="ARY110" s="12"/>
      <c r="ARZ110" s="12"/>
      <c r="ASA110" s="12"/>
      <c r="ASB110" s="12"/>
      <c r="ASC110" s="12"/>
      <c r="ASD110" s="12"/>
      <c r="ASE110" s="12"/>
      <c r="ASF110" s="12"/>
      <c r="ASG110" s="12"/>
      <c r="ASH110" s="12"/>
      <c r="ASI110" s="12"/>
      <c r="ASJ110" s="12"/>
      <c r="ASK110" s="12"/>
      <c r="ASL110" s="12"/>
      <c r="ASM110" s="12"/>
      <c r="ASN110" s="12"/>
      <c r="ASO110" s="12"/>
      <c r="ASP110" s="12"/>
      <c r="ASQ110" s="12"/>
      <c r="ASR110" s="12"/>
      <c r="ASS110" s="12"/>
      <c r="AST110" s="12"/>
      <c r="ASU110" s="12"/>
      <c r="ASV110" s="12"/>
      <c r="ASW110" s="12"/>
      <c r="ASX110" s="12"/>
      <c r="ASY110" s="12"/>
      <c r="ASZ110" s="12"/>
      <c r="ATA110" s="12"/>
      <c r="ATB110" s="12"/>
      <c r="ATC110" s="12"/>
      <c r="ATD110" s="12"/>
      <c r="ATE110" s="12"/>
      <c r="ATF110" s="12"/>
      <c r="ATG110" s="12"/>
      <c r="ATH110" s="12"/>
      <c r="ATI110" s="12"/>
      <c r="ATJ110" s="12"/>
      <c r="ATK110" s="12"/>
      <c r="ATL110" s="12"/>
      <c r="ATM110" s="12"/>
      <c r="ATN110" s="12"/>
      <c r="ATO110" s="12"/>
      <c r="ATP110" s="12"/>
      <c r="ATQ110" s="12"/>
      <c r="ATR110" s="12"/>
      <c r="ATS110" s="12"/>
      <c r="ATT110" s="12"/>
      <c r="ATU110" s="12"/>
      <c r="ATV110" s="12"/>
      <c r="ATW110" s="12"/>
      <c r="ATX110" s="12"/>
      <c r="ATY110" s="12"/>
      <c r="ATZ110" s="12"/>
      <c r="AUA110" s="12"/>
      <c r="AUB110" s="12"/>
      <c r="AUC110" s="12"/>
      <c r="AUD110" s="12"/>
      <c r="AUE110" s="12"/>
      <c r="AUF110" s="12"/>
      <c r="AUG110" s="12"/>
      <c r="AUH110" s="12"/>
      <c r="AUI110" s="12"/>
      <c r="AUJ110" s="12"/>
      <c r="AUK110" s="12"/>
      <c r="AUL110" s="12"/>
      <c r="AUM110" s="12"/>
      <c r="AUN110" s="12"/>
      <c r="AUO110" s="12"/>
      <c r="AUP110" s="12"/>
      <c r="AUQ110" s="12"/>
      <c r="AUR110" s="12"/>
      <c r="AUS110" s="12"/>
      <c r="AUT110" s="12"/>
      <c r="AUU110" s="12"/>
      <c r="AUV110" s="12"/>
      <c r="AUW110" s="12"/>
      <c r="AUX110" s="12"/>
      <c r="AUY110" s="12"/>
      <c r="AUZ110" s="12"/>
      <c r="AVA110" s="12"/>
      <c r="AVB110" s="12"/>
      <c r="AVC110" s="12"/>
      <c r="AVD110" s="12"/>
      <c r="AVE110" s="12"/>
      <c r="AVF110" s="12"/>
      <c r="AVG110" s="12"/>
      <c r="AVH110" s="12"/>
      <c r="AVI110" s="12"/>
      <c r="AVJ110" s="12"/>
      <c r="AVK110" s="12"/>
      <c r="AVL110" s="12"/>
      <c r="AVM110" s="12"/>
      <c r="AVN110" s="12"/>
      <c r="AVO110" s="12"/>
      <c r="AVP110" s="12"/>
      <c r="AVQ110" s="12"/>
      <c r="AVR110" s="12"/>
      <c r="AVS110" s="12"/>
      <c r="AVT110" s="12"/>
      <c r="AVU110" s="12"/>
      <c r="AVV110" s="12"/>
      <c r="AVW110" s="12"/>
      <c r="AVX110" s="12"/>
      <c r="AVY110" s="12"/>
      <c r="AVZ110" s="12"/>
      <c r="AWA110" s="12"/>
      <c r="AWB110" s="12"/>
      <c r="AWC110" s="12"/>
      <c r="AWD110" s="12"/>
      <c r="AWE110" s="12"/>
      <c r="AWF110" s="12"/>
      <c r="AWG110" s="12"/>
      <c r="AWH110" s="12"/>
      <c r="AWI110" s="12"/>
      <c r="AWJ110" s="12"/>
      <c r="AWK110" s="12"/>
      <c r="AWL110" s="12"/>
      <c r="AWM110" s="12"/>
      <c r="AWN110" s="12"/>
      <c r="AWO110" s="12"/>
      <c r="AWP110" s="12"/>
      <c r="AWQ110" s="12"/>
      <c r="AWR110" s="12"/>
      <c r="AWS110" s="12"/>
      <c r="AWT110" s="12"/>
      <c r="AWU110" s="12"/>
      <c r="AWV110" s="12"/>
      <c r="AWW110" s="12"/>
      <c r="AWX110" s="12"/>
      <c r="AWY110" s="12"/>
      <c r="AWZ110" s="12"/>
      <c r="AXA110" s="12"/>
      <c r="AXB110" s="12"/>
      <c r="AXC110" s="12"/>
      <c r="AXD110" s="12"/>
      <c r="AXE110" s="12"/>
      <c r="AXF110" s="12"/>
      <c r="AXG110" s="12"/>
      <c r="AXH110" s="12"/>
      <c r="AXI110" s="12"/>
      <c r="AXJ110" s="12"/>
      <c r="AXK110" s="12"/>
      <c r="AXL110" s="12"/>
      <c r="AXM110" s="12"/>
      <c r="AXN110" s="12"/>
      <c r="AXO110" s="12"/>
      <c r="AXP110" s="12"/>
      <c r="AXQ110" s="12"/>
      <c r="AXR110" s="12"/>
      <c r="AXS110" s="12"/>
      <c r="AXT110" s="12"/>
      <c r="AXU110" s="12"/>
      <c r="AXV110" s="12"/>
      <c r="AXW110" s="12"/>
      <c r="AXX110" s="12"/>
      <c r="AXY110" s="12"/>
      <c r="AXZ110" s="12"/>
      <c r="AYA110" s="12"/>
      <c r="AYB110" s="12"/>
      <c r="AYC110" s="12"/>
      <c r="AYD110" s="12"/>
      <c r="AYE110" s="12"/>
      <c r="AYF110" s="12"/>
      <c r="AYG110" s="12"/>
      <c r="AYH110" s="12"/>
      <c r="AYI110" s="12"/>
      <c r="AYJ110" s="12"/>
      <c r="AYK110" s="12"/>
      <c r="AYL110" s="12"/>
      <c r="AYM110" s="12"/>
      <c r="AYN110" s="12"/>
      <c r="AYO110" s="12"/>
      <c r="AYP110" s="12"/>
      <c r="AYQ110" s="12"/>
      <c r="AYR110" s="12"/>
      <c r="AYS110" s="12"/>
      <c r="AYT110" s="12"/>
      <c r="AYU110" s="12"/>
      <c r="AYV110" s="12"/>
      <c r="AYW110" s="12"/>
      <c r="AYX110" s="12"/>
      <c r="AYY110" s="12"/>
      <c r="AYZ110" s="12"/>
      <c r="AZA110" s="12"/>
      <c r="AZB110" s="12"/>
      <c r="AZC110" s="12"/>
      <c r="AZD110" s="12"/>
      <c r="AZE110" s="12"/>
      <c r="AZF110" s="12"/>
      <c r="AZG110" s="12"/>
      <c r="AZH110" s="12"/>
      <c r="AZI110" s="12"/>
      <c r="AZJ110" s="12"/>
      <c r="AZK110" s="12"/>
      <c r="AZL110" s="12"/>
      <c r="AZM110" s="12"/>
      <c r="AZN110" s="12"/>
      <c r="AZO110" s="12"/>
      <c r="AZP110" s="12"/>
      <c r="AZQ110" s="12"/>
      <c r="AZR110" s="12"/>
      <c r="AZS110" s="12"/>
      <c r="AZT110" s="12"/>
      <c r="AZU110" s="12"/>
      <c r="AZV110" s="12"/>
      <c r="AZW110" s="12"/>
      <c r="AZX110" s="12"/>
      <c r="AZY110" s="12"/>
      <c r="AZZ110" s="12"/>
      <c r="BAA110" s="12"/>
      <c r="BAB110" s="12"/>
      <c r="BAC110" s="12"/>
      <c r="BAD110" s="12"/>
      <c r="BAE110" s="12"/>
      <c r="BAF110" s="12"/>
      <c r="BAG110" s="12"/>
      <c r="BAH110" s="12"/>
      <c r="BAI110" s="12"/>
      <c r="BAJ110" s="12"/>
      <c r="BAK110" s="12"/>
      <c r="BAL110" s="12"/>
      <c r="BAM110" s="12"/>
      <c r="BAN110" s="12"/>
      <c r="BAO110" s="12"/>
      <c r="BAP110" s="12"/>
      <c r="BAQ110" s="12"/>
      <c r="BAR110" s="12"/>
      <c r="BAS110" s="12"/>
      <c r="BAT110" s="12"/>
      <c r="BAU110" s="12"/>
      <c r="BAV110" s="12"/>
      <c r="BAW110" s="12"/>
      <c r="BAX110" s="12"/>
      <c r="BAY110" s="12"/>
      <c r="BAZ110" s="12"/>
      <c r="BBA110" s="12"/>
      <c r="BBB110" s="12"/>
      <c r="BBC110" s="12"/>
      <c r="BBD110" s="12"/>
      <c r="BBE110" s="12"/>
      <c r="BBF110" s="12"/>
      <c r="BBG110" s="12"/>
      <c r="BBH110" s="12"/>
      <c r="BBI110" s="12"/>
      <c r="BBJ110" s="12"/>
      <c r="BBK110" s="12"/>
      <c r="BBL110" s="12"/>
      <c r="BBM110" s="12"/>
      <c r="BBN110" s="12"/>
      <c r="BBO110" s="12"/>
      <c r="BBP110" s="12"/>
      <c r="BBQ110" s="12"/>
      <c r="BBR110" s="12"/>
      <c r="BBS110" s="12"/>
      <c r="BBT110" s="12"/>
      <c r="BBU110" s="12"/>
      <c r="BBV110" s="12"/>
      <c r="BBW110" s="12"/>
      <c r="BBX110" s="12"/>
      <c r="BBY110" s="12"/>
      <c r="BBZ110" s="12"/>
      <c r="BCA110" s="12"/>
      <c r="BCB110" s="12"/>
      <c r="BCC110" s="12"/>
      <c r="BCD110" s="12"/>
      <c r="BCE110" s="12"/>
      <c r="BCF110" s="12"/>
      <c r="BCG110" s="12"/>
      <c r="BCH110" s="12"/>
      <c r="BCI110" s="12"/>
      <c r="BCJ110" s="12"/>
      <c r="BCK110" s="12"/>
      <c r="BCL110" s="12"/>
      <c r="BCM110" s="12"/>
      <c r="BCN110" s="12"/>
      <c r="BCO110" s="12"/>
      <c r="BCP110" s="12"/>
      <c r="BCQ110" s="12"/>
      <c r="BCR110" s="12"/>
      <c r="BCS110" s="12"/>
      <c r="BCT110" s="12"/>
      <c r="BCU110" s="12"/>
      <c r="BCV110" s="12"/>
      <c r="BCW110" s="12"/>
      <c r="BCX110" s="12"/>
      <c r="BCY110" s="12"/>
      <c r="BCZ110" s="12"/>
      <c r="BDA110" s="12"/>
      <c r="BDB110" s="12"/>
      <c r="BDC110" s="12"/>
      <c r="BDD110" s="12"/>
      <c r="BDE110" s="12"/>
      <c r="BDF110" s="12"/>
      <c r="BDG110" s="12"/>
      <c r="BDH110" s="12"/>
      <c r="BDI110" s="12"/>
      <c r="BDJ110" s="12"/>
      <c r="BDK110" s="12"/>
      <c r="BDL110" s="12"/>
      <c r="BDM110" s="12"/>
      <c r="BDN110" s="12"/>
      <c r="BDO110" s="12"/>
      <c r="BDP110" s="12"/>
      <c r="BDQ110" s="12"/>
      <c r="BDR110" s="12"/>
      <c r="BDS110" s="12"/>
      <c r="BDT110" s="12"/>
      <c r="BDU110" s="12"/>
      <c r="BDV110" s="12"/>
      <c r="BDW110" s="12"/>
      <c r="BDX110" s="12"/>
      <c r="BDY110" s="12"/>
      <c r="BDZ110" s="12"/>
      <c r="BEA110" s="12"/>
      <c r="BEB110" s="12"/>
      <c r="BEC110" s="12"/>
      <c r="BED110" s="12"/>
      <c r="BEE110" s="12"/>
      <c r="BEF110" s="12"/>
      <c r="BEG110" s="12"/>
      <c r="BEH110" s="12"/>
      <c r="BEI110" s="12"/>
      <c r="BEJ110" s="12"/>
      <c r="BEK110" s="12"/>
      <c r="BEL110" s="12"/>
      <c r="BEM110" s="12"/>
      <c r="BEN110" s="12"/>
      <c r="BEO110" s="12"/>
      <c r="BEP110" s="12"/>
      <c r="BEQ110" s="12"/>
      <c r="BER110" s="12"/>
      <c r="BES110" s="12"/>
      <c r="BET110" s="12"/>
      <c r="BEU110" s="12"/>
      <c r="BEV110" s="12"/>
      <c r="BEW110" s="12"/>
      <c r="BEX110" s="12"/>
      <c r="BEY110" s="12"/>
      <c r="BEZ110" s="12"/>
      <c r="BFA110" s="12"/>
      <c r="BFB110" s="12"/>
      <c r="BFC110" s="12"/>
      <c r="BFD110" s="12"/>
      <c r="BFE110" s="12"/>
      <c r="BFF110" s="12"/>
      <c r="BFG110" s="12"/>
      <c r="BFH110" s="12"/>
      <c r="BFI110" s="12"/>
      <c r="BFJ110" s="12"/>
      <c r="BFK110" s="12"/>
      <c r="BFL110" s="12"/>
      <c r="BFM110" s="12"/>
      <c r="BFN110" s="12"/>
      <c r="BFO110" s="12"/>
      <c r="BFP110" s="12"/>
      <c r="BFQ110" s="12"/>
      <c r="BFR110" s="12"/>
      <c r="BFS110" s="12"/>
      <c r="BFT110" s="12"/>
      <c r="BFU110" s="12"/>
      <c r="BFV110" s="12"/>
      <c r="BFW110" s="12"/>
      <c r="BFX110" s="12"/>
      <c r="BFY110" s="12"/>
      <c r="BFZ110" s="12"/>
      <c r="BGA110" s="12"/>
      <c r="BGB110" s="12"/>
      <c r="BGC110" s="12"/>
      <c r="BGD110" s="12"/>
      <c r="BGE110" s="12"/>
      <c r="BGF110" s="12"/>
      <c r="BGG110" s="12"/>
      <c r="BGH110" s="12"/>
      <c r="BGI110" s="12"/>
      <c r="BGJ110" s="12"/>
      <c r="BGK110" s="12"/>
      <c r="BGL110" s="12"/>
      <c r="BGM110" s="12"/>
      <c r="BGN110" s="12"/>
      <c r="BGO110" s="12"/>
      <c r="BGP110" s="12"/>
      <c r="BGQ110" s="12"/>
      <c r="BGR110" s="12"/>
      <c r="BGS110" s="12"/>
      <c r="BGT110" s="12"/>
      <c r="BGU110" s="12"/>
      <c r="BGV110" s="12"/>
      <c r="BGW110" s="12"/>
      <c r="BGX110" s="12"/>
      <c r="BGY110" s="12"/>
      <c r="BGZ110" s="12"/>
      <c r="BHA110" s="12"/>
      <c r="BHB110" s="12"/>
      <c r="BHC110" s="12"/>
      <c r="BHD110" s="12"/>
      <c r="BHE110" s="12"/>
      <c r="BHF110" s="12"/>
      <c r="BHG110" s="12"/>
      <c r="BHH110" s="12"/>
      <c r="BHI110" s="12"/>
      <c r="BHJ110" s="12"/>
      <c r="BHK110" s="12"/>
      <c r="BHL110" s="12"/>
      <c r="BHM110" s="12"/>
      <c r="BHN110" s="12"/>
      <c r="BHO110" s="12"/>
      <c r="BHP110" s="12"/>
      <c r="BHQ110" s="12"/>
      <c r="BHR110" s="12"/>
      <c r="BHS110" s="12"/>
      <c r="BHT110" s="12"/>
      <c r="BHU110" s="12"/>
      <c r="BHV110" s="12"/>
      <c r="BHW110" s="12"/>
      <c r="BHX110" s="12"/>
      <c r="BHY110" s="12"/>
      <c r="BHZ110" s="12"/>
      <c r="BIA110" s="12"/>
      <c r="BIB110" s="12"/>
      <c r="BIC110" s="12"/>
      <c r="BID110" s="12"/>
      <c r="BIE110" s="12"/>
      <c r="BIF110" s="12"/>
      <c r="BIG110" s="12"/>
      <c r="BIH110" s="12"/>
      <c r="BII110" s="12"/>
      <c r="BIJ110" s="12"/>
      <c r="BIK110" s="12"/>
      <c r="BIL110" s="12"/>
      <c r="BIM110" s="12"/>
      <c r="BIN110" s="12"/>
      <c r="BIO110" s="12"/>
      <c r="BIP110" s="12"/>
      <c r="BIQ110" s="12"/>
      <c r="BIR110" s="12"/>
      <c r="BIS110" s="12"/>
      <c r="BIT110" s="12"/>
      <c r="BIU110" s="12"/>
      <c r="BIV110" s="12"/>
      <c r="BIW110" s="12"/>
      <c r="BIX110" s="12"/>
      <c r="BIY110" s="12"/>
      <c r="BIZ110" s="12"/>
      <c r="BJA110" s="12"/>
      <c r="BJB110" s="12"/>
      <c r="BJC110" s="12"/>
      <c r="BJD110" s="12"/>
      <c r="BJE110" s="12"/>
      <c r="BJF110" s="12"/>
      <c r="BJG110" s="12"/>
      <c r="BJH110" s="12"/>
      <c r="BJI110" s="12"/>
      <c r="BJJ110" s="12"/>
      <c r="BJK110" s="12"/>
      <c r="BJL110" s="12"/>
      <c r="BJM110" s="12"/>
      <c r="BJN110" s="12"/>
      <c r="BJO110" s="12"/>
      <c r="BJP110" s="12"/>
      <c r="BJQ110" s="12"/>
      <c r="BJR110" s="12"/>
      <c r="BJS110" s="12"/>
      <c r="BJT110" s="12"/>
      <c r="BJU110" s="12"/>
      <c r="BJV110" s="12"/>
      <c r="BJW110" s="12"/>
      <c r="BJX110" s="12"/>
      <c r="BJY110" s="12"/>
      <c r="BJZ110" s="12"/>
      <c r="BKA110" s="12"/>
      <c r="BKB110" s="12"/>
      <c r="BKC110" s="12"/>
      <c r="BKD110" s="12"/>
      <c r="BKE110" s="12"/>
      <c r="BKF110" s="12"/>
      <c r="BKG110" s="12"/>
      <c r="BKH110" s="12"/>
      <c r="BKI110" s="12"/>
      <c r="BKJ110" s="12"/>
      <c r="BKK110" s="12"/>
      <c r="BKL110" s="12"/>
      <c r="BKM110" s="12"/>
      <c r="BKN110" s="12"/>
      <c r="BKO110" s="12"/>
      <c r="BKP110" s="12"/>
      <c r="BKQ110" s="12"/>
      <c r="BKR110" s="12"/>
      <c r="BKS110" s="12"/>
      <c r="BKT110" s="12"/>
      <c r="BKU110" s="12"/>
      <c r="BKV110" s="12"/>
      <c r="BKW110" s="12"/>
      <c r="BKX110" s="12"/>
      <c r="BKY110" s="12"/>
      <c r="BKZ110" s="12"/>
      <c r="BLA110" s="12"/>
      <c r="BLB110" s="12"/>
      <c r="BLC110" s="12"/>
      <c r="BLD110" s="12"/>
      <c r="BLE110" s="12"/>
      <c r="BLF110" s="12"/>
      <c r="BLG110" s="12"/>
      <c r="BLH110" s="12"/>
      <c r="BLI110" s="12"/>
      <c r="BLJ110" s="12"/>
      <c r="BLK110" s="12"/>
      <c r="BLL110" s="12"/>
      <c r="BLM110" s="12"/>
      <c r="BLN110" s="12"/>
      <c r="BLO110" s="12"/>
      <c r="BLP110" s="12"/>
      <c r="BLQ110" s="12"/>
      <c r="BLR110" s="12"/>
      <c r="BLS110" s="12"/>
      <c r="BLT110" s="12"/>
      <c r="BLU110" s="12"/>
      <c r="BLV110" s="12"/>
      <c r="BLW110" s="12"/>
      <c r="BLX110" s="12"/>
      <c r="BLY110" s="12"/>
      <c r="BLZ110" s="12"/>
      <c r="BMA110" s="12"/>
      <c r="BMB110" s="12"/>
      <c r="BMC110" s="12"/>
      <c r="BMD110" s="12"/>
      <c r="BME110" s="12"/>
      <c r="BMF110" s="12"/>
      <c r="BMG110" s="12"/>
      <c r="BMH110" s="12"/>
      <c r="BMI110" s="12"/>
      <c r="BMJ110" s="12"/>
      <c r="BMK110" s="12"/>
      <c r="BML110" s="12"/>
      <c r="BMM110" s="12"/>
      <c r="BMN110" s="12"/>
      <c r="BMO110" s="12"/>
      <c r="BMP110" s="12"/>
      <c r="BMQ110" s="12"/>
      <c r="BMR110" s="12"/>
      <c r="BMS110" s="12"/>
      <c r="BMT110" s="12"/>
      <c r="BMU110" s="12"/>
      <c r="BMV110" s="12"/>
      <c r="BMW110" s="12"/>
      <c r="BMX110" s="12"/>
      <c r="BMY110" s="12"/>
      <c r="BMZ110" s="12"/>
      <c r="BNA110" s="12"/>
      <c r="BNB110" s="12"/>
      <c r="BNC110" s="12"/>
      <c r="BND110" s="12"/>
      <c r="BNE110" s="12"/>
      <c r="BNF110" s="12"/>
      <c r="BNG110" s="12"/>
      <c r="BNH110" s="12"/>
      <c r="BNI110" s="12"/>
      <c r="BNJ110" s="12"/>
      <c r="BNK110" s="12"/>
      <c r="BNL110" s="12"/>
      <c r="BNM110" s="12"/>
      <c r="BNN110" s="12"/>
      <c r="BNO110" s="12"/>
      <c r="BNP110" s="12"/>
      <c r="BNQ110" s="12"/>
      <c r="BNR110" s="12"/>
      <c r="BNS110" s="12"/>
      <c r="BNT110" s="12"/>
      <c r="BNU110" s="12"/>
      <c r="BNV110" s="12"/>
      <c r="BNW110" s="12"/>
      <c r="BNX110" s="12"/>
      <c r="BNY110" s="12"/>
      <c r="BNZ110" s="12"/>
      <c r="BOA110" s="12"/>
      <c r="BOB110" s="12"/>
      <c r="BOC110" s="12"/>
      <c r="BOD110" s="12"/>
      <c r="BOE110" s="12"/>
      <c r="BOF110" s="12"/>
      <c r="BOG110" s="12"/>
      <c r="BOH110" s="12"/>
      <c r="BOI110" s="12"/>
      <c r="BOJ110" s="12"/>
      <c r="BOK110" s="12"/>
      <c r="BOL110" s="12"/>
      <c r="BOM110" s="12"/>
      <c r="BON110" s="12"/>
      <c r="BOO110" s="12"/>
      <c r="BOP110" s="12"/>
      <c r="BOQ110" s="12"/>
      <c r="BOR110" s="12"/>
      <c r="BOS110" s="12"/>
      <c r="BOT110" s="12"/>
      <c r="BOU110" s="12"/>
      <c r="BOV110" s="12"/>
      <c r="BOW110" s="12"/>
      <c r="BOX110" s="12"/>
      <c r="BOY110" s="12"/>
      <c r="BOZ110" s="12"/>
      <c r="BPA110" s="12"/>
      <c r="BPB110" s="12"/>
      <c r="BPC110" s="12"/>
      <c r="BPD110" s="12"/>
      <c r="BPE110" s="12"/>
      <c r="BPF110" s="12"/>
      <c r="BPG110" s="12"/>
      <c r="BPH110" s="12"/>
      <c r="BPI110" s="12"/>
      <c r="BPJ110" s="12"/>
      <c r="BPK110" s="12"/>
      <c r="BPL110" s="12"/>
      <c r="BPM110" s="12"/>
      <c r="BPN110" s="12"/>
      <c r="BPO110" s="12"/>
      <c r="BPP110" s="12"/>
      <c r="BPQ110" s="12"/>
      <c r="BPR110" s="12"/>
      <c r="BPS110" s="12"/>
      <c r="BPT110" s="12"/>
      <c r="BPU110" s="12"/>
      <c r="BPV110" s="12"/>
      <c r="BPW110" s="12"/>
      <c r="BPX110" s="12"/>
      <c r="BPY110" s="12"/>
      <c r="BPZ110" s="12"/>
      <c r="BQA110" s="12"/>
      <c r="BQB110" s="12"/>
      <c r="BQC110" s="12"/>
      <c r="BQD110" s="12"/>
      <c r="BQE110" s="12"/>
      <c r="BQF110" s="12"/>
      <c r="BQG110" s="12"/>
      <c r="BQH110" s="12"/>
      <c r="BQI110" s="12"/>
      <c r="BQJ110" s="12"/>
      <c r="BQK110" s="12"/>
      <c r="BQL110" s="12"/>
      <c r="BQM110" s="12"/>
      <c r="BQN110" s="12"/>
      <c r="BQO110" s="12"/>
      <c r="BQP110" s="12"/>
      <c r="BQQ110" s="12"/>
      <c r="BQR110" s="12"/>
      <c r="BQS110" s="12"/>
      <c r="BQT110" s="12"/>
      <c r="BQU110" s="12"/>
      <c r="BQV110" s="12"/>
      <c r="BQW110" s="12"/>
      <c r="BQX110" s="12"/>
      <c r="BQY110" s="12"/>
      <c r="BQZ110" s="12"/>
      <c r="BRA110" s="12"/>
      <c r="BRB110" s="12"/>
      <c r="BRC110" s="12"/>
      <c r="BRD110" s="12"/>
      <c r="BRE110" s="12"/>
      <c r="BRF110" s="12"/>
      <c r="BRG110" s="12"/>
      <c r="BRH110" s="12"/>
      <c r="BRI110" s="12"/>
      <c r="BRJ110" s="12"/>
      <c r="BRK110" s="12"/>
      <c r="BRL110" s="12"/>
      <c r="BRM110" s="12"/>
      <c r="BRN110" s="12"/>
      <c r="BRO110" s="12"/>
      <c r="BRP110" s="12"/>
      <c r="BRQ110" s="12"/>
      <c r="BRR110" s="12"/>
      <c r="BRS110" s="12"/>
      <c r="BRT110" s="12"/>
      <c r="BRU110" s="12"/>
      <c r="BRV110" s="12"/>
      <c r="BRW110" s="12"/>
      <c r="BRX110" s="12"/>
      <c r="BRY110" s="12"/>
      <c r="BRZ110" s="12"/>
      <c r="BSA110" s="12"/>
      <c r="BSB110" s="12"/>
      <c r="BSC110" s="12"/>
      <c r="BSD110" s="12"/>
      <c r="BSE110" s="12"/>
      <c r="BSF110" s="12"/>
      <c r="BSG110" s="12"/>
      <c r="BSH110" s="12"/>
      <c r="BSI110" s="12"/>
      <c r="BSJ110" s="12"/>
      <c r="BSK110" s="12"/>
      <c r="BSL110" s="12"/>
      <c r="BSM110" s="12"/>
      <c r="BSN110" s="12"/>
      <c r="BSO110" s="12"/>
      <c r="BSP110" s="12"/>
      <c r="BSQ110" s="12"/>
      <c r="BSR110" s="12"/>
      <c r="BSS110" s="12"/>
      <c r="BST110" s="12"/>
      <c r="BSU110" s="12"/>
      <c r="BSV110" s="12"/>
      <c r="BSW110" s="12"/>
      <c r="BSX110" s="12"/>
      <c r="BSY110" s="12"/>
      <c r="BSZ110" s="12"/>
      <c r="BTA110" s="12"/>
      <c r="BTB110" s="12"/>
      <c r="BTC110" s="12"/>
      <c r="BTD110" s="12"/>
      <c r="BTE110" s="12"/>
      <c r="BTF110" s="12"/>
      <c r="BTG110" s="12"/>
      <c r="BTH110" s="12"/>
      <c r="BTI110" s="12"/>
      <c r="BTJ110" s="12"/>
      <c r="BTK110" s="12"/>
      <c r="BTL110" s="12"/>
      <c r="BTM110" s="12"/>
      <c r="BTN110" s="12"/>
      <c r="BTO110" s="12"/>
      <c r="BTP110" s="12"/>
      <c r="BTQ110" s="12"/>
      <c r="BTR110" s="12"/>
      <c r="BTS110" s="12"/>
      <c r="BTT110" s="12"/>
      <c r="BTU110" s="12"/>
      <c r="BTV110" s="12"/>
      <c r="BTW110" s="12"/>
      <c r="BTX110" s="12"/>
      <c r="BTY110" s="12"/>
      <c r="BTZ110" s="12"/>
      <c r="BUA110" s="12"/>
      <c r="BUB110" s="12"/>
      <c r="BUC110" s="12"/>
      <c r="BUD110" s="12"/>
      <c r="BUE110" s="12"/>
      <c r="BUF110" s="12"/>
      <c r="BUG110" s="12"/>
      <c r="BUH110" s="12"/>
      <c r="BUI110" s="12"/>
      <c r="BUJ110" s="12"/>
      <c r="BUK110" s="12"/>
      <c r="BUL110" s="12"/>
      <c r="BUM110" s="12"/>
      <c r="BUN110" s="12"/>
      <c r="BUO110" s="12"/>
      <c r="BUP110" s="12"/>
      <c r="BUQ110" s="12"/>
      <c r="BUR110" s="12"/>
      <c r="BUS110" s="12"/>
      <c r="BUT110" s="12"/>
      <c r="BUU110" s="12"/>
      <c r="BUV110" s="12"/>
      <c r="BUW110" s="12"/>
      <c r="BUX110" s="12"/>
      <c r="BUY110" s="12"/>
      <c r="BUZ110" s="12"/>
      <c r="BVA110" s="12"/>
      <c r="BVB110" s="12"/>
      <c r="BVC110" s="12"/>
      <c r="BVD110" s="12"/>
      <c r="BVE110" s="12"/>
      <c r="BVF110" s="12"/>
      <c r="BVG110" s="12"/>
      <c r="BVH110" s="12"/>
      <c r="BVI110" s="12"/>
      <c r="BVJ110" s="12"/>
      <c r="BVK110" s="12"/>
      <c r="BVL110" s="12"/>
      <c r="BVM110" s="12"/>
      <c r="BVN110" s="12"/>
      <c r="BVO110" s="12"/>
      <c r="BVP110" s="12"/>
      <c r="BVQ110" s="12"/>
      <c r="BVR110" s="12"/>
      <c r="BVS110" s="12"/>
      <c r="BVT110" s="12"/>
      <c r="BVU110" s="12"/>
      <c r="BVV110" s="12"/>
      <c r="BVW110" s="12"/>
      <c r="BVX110" s="12"/>
      <c r="BVY110" s="12"/>
      <c r="BVZ110" s="12"/>
      <c r="BWA110" s="12"/>
      <c r="BWB110" s="12"/>
      <c r="BWC110" s="12"/>
      <c r="BWD110" s="12"/>
      <c r="BWE110" s="12"/>
      <c r="BWF110" s="12"/>
      <c r="BWG110" s="12"/>
      <c r="BWH110" s="12"/>
      <c r="BWI110" s="12"/>
      <c r="BWJ110" s="12"/>
      <c r="BWK110" s="12"/>
      <c r="BWL110" s="12"/>
      <c r="BWM110" s="12"/>
      <c r="BWN110" s="12"/>
      <c r="BWO110" s="12"/>
      <c r="BWP110" s="12"/>
      <c r="BWQ110" s="12"/>
      <c r="BWR110" s="12"/>
      <c r="BWS110" s="12"/>
      <c r="BWT110" s="12"/>
      <c r="BWU110" s="12"/>
      <c r="BWV110" s="12"/>
      <c r="BWW110" s="12"/>
      <c r="BWX110" s="12"/>
      <c r="BWY110" s="12"/>
      <c r="BWZ110" s="12"/>
      <c r="BXA110" s="12"/>
      <c r="BXB110" s="12"/>
      <c r="BXC110" s="12"/>
      <c r="BXD110" s="12"/>
      <c r="BXE110" s="12"/>
      <c r="BXF110" s="12"/>
      <c r="BXG110" s="12"/>
      <c r="BXH110" s="12"/>
      <c r="BXI110" s="12"/>
      <c r="BXJ110" s="12"/>
      <c r="BXK110" s="12"/>
      <c r="BXL110" s="12"/>
      <c r="BXM110" s="12"/>
      <c r="BXN110" s="12"/>
      <c r="BXO110" s="12"/>
      <c r="BXP110" s="12"/>
      <c r="BXQ110" s="12"/>
      <c r="BXR110" s="12"/>
      <c r="BXS110" s="12"/>
      <c r="BXT110" s="12"/>
      <c r="BXU110" s="12"/>
      <c r="BXV110" s="12"/>
      <c r="BXW110" s="12"/>
      <c r="BXX110" s="12"/>
      <c r="BXY110" s="12"/>
      <c r="BXZ110" s="12"/>
      <c r="BYA110" s="12"/>
      <c r="BYB110" s="12"/>
      <c r="BYC110" s="12"/>
      <c r="BYD110" s="12"/>
      <c r="BYE110" s="12"/>
      <c r="BYF110" s="12"/>
      <c r="BYG110" s="12"/>
      <c r="BYH110" s="12"/>
      <c r="BYI110" s="12"/>
      <c r="BYJ110" s="12"/>
      <c r="BYK110" s="12"/>
      <c r="BYL110" s="12"/>
      <c r="BYM110" s="12"/>
      <c r="BYN110" s="12"/>
      <c r="BYO110" s="12"/>
      <c r="BYP110" s="12"/>
      <c r="BYQ110" s="12"/>
      <c r="BYR110" s="12"/>
      <c r="BYS110" s="12"/>
      <c r="BYT110" s="12"/>
      <c r="BYU110" s="12"/>
      <c r="BYV110" s="12"/>
      <c r="BYW110" s="12"/>
      <c r="BYX110" s="12"/>
      <c r="BYY110" s="12"/>
      <c r="BYZ110" s="12"/>
      <c r="BZA110" s="12"/>
      <c r="BZB110" s="12"/>
      <c r="BZC110" s="12"/>
      <c r="BZD110" s="12"/>
      <c r="BZE110" s="12"/>
      <c r="BZF110" s="12"/>
      <c r="BZG110" s="12"/>
      <c r="BZH110" s="12"/>
      <c r="BZI110" s="12"/>
      <c r="BZJ110" s="12"/>
      <c r="BZK110" s="12"/>
      <c r="BZL110" s="12"/>
      <c r="BZM110" s="12"/>
      <c r="BZN110" s="12"/>
      <c r="BZO110" s="12"/>
      <c r="BZP110" s="12"/>
      <c r="BZQ110" s="12"/>
      <c r="BZR110" s="12"/>
      <c r="BZS110" s="12"/>
      <c r="BZT110" s="12"/>
      <c r="BZU110" s="12"/>
      <c r="BZV110" s="12"/>
      <c r="BZW110" s="12"/>
      <c r="BZX110" s="12"/>
      <c r="BZY110" s="12"/>
      <c r="BZZ110" s="12"/>
      <c r="CAA110" s="12"/>
      <c r="CAB110" s="12"/>
      <c r="CAC110" s="12"/>
      <c r="CAD110" s="12"/>
      <c r="CAE110" s="12"/>
      <c r="CAF110" s="12"/>
      <c r="CAG110" s="12"/>
      <c r="CAH110" s="12"/>
      <c r="CAI110" s="12"/>
      <c r="CAJ110" s="12"/>
      <c r="CAK110" s="12"/>
      <c r="CAL110" s="12"/>
      <c r="CAM110" s="12"/>
      <c r="CAN110" s="12"/>
      <c r="CAO110" s="12"/>
      <c r="CAP110" s="12"/>
      <c r="CAQ110" s="12"/>
      <c r="CAR110" s="12"/>
      <c r="CAS110" s="12"/>
      <c r="CAT110" s="12"/>
      <c r="CAU110" s="12"/>
      <c r="CAV110" s="12"/>
      <c r="CAW110" s="12"/>
      <c r="CAX110" s="12"/>
      <c r="CAY110" s="12"/>
      <c r="CAZ110" s="12"/>
      <c r="CBA110" s="12"/>
      <c r="CBB110" s="12"/>
      <c r="CBC110" s="12"/>
      <c r="CBD110" s="12"/>
      <c r="CBE110" s="12"/>
      <c r="CBF110" s="12"/>
      <c r="CBG110" s="12"/>
      <c r="CBH110" s="12"/>
      <c r="CBI110" s="12"/>
      <c r="CBJ110" s="12"/>
      <c r="CBK110" s="12"/>
      <c r="CBL110" s="12"/>
      <c r="CBM110" s="12"/>
      <c r="CBN110" s="12"/>
      <c r="CBO110" s="12"/>
      <c r="CBP110" s="12"/>
      <c r="CBQ110" s="12"/>
      <c r="CBR110" s="12"/>
      <c r="CBS110" s="12"/>
      <c r="CBT110" s="12"/>
      <c r="CBU110" s="12"/>
      <c r="CBV110" s="12"/>
      <c r="CBW110" s="12"/>
      <c r="CBX110" s="12"/>
      <c r="CBY110" s="12"/>
      <c r="CBZ110" s="12"/>
      <c r="CCA110" s="12"/>
      <c r="CCB110" s="12"/>
      <c r="CCC110" s="12"/>
      <c r="CCD110" s="12"/>
      <c r="CCE110" s="12"/>
      <c r="CCF110" s="12"/>
      <c r="CCG110" s="12"/>
      <c r="CCH110" s="12"/>
      <c r="CCI110" s="12"/>
      <c r="CCJ110" s="12"/>
      <c r="CCK110" s="12"/>
      <c r="CCL110" s="12"/>
      <c r="CCM110" s="12"/>
      <c r="CCN110" s="12"/>
      <c r="CCO110" s="12"/>
      <c r="CCP110" s="12"/>
      <c r="CCQ110" s="12"/>
      <c r="CCR110" s="12"/>
      <c r="CCS110" s="12"/>
      <c r="CCT110" s="12"/>
      <c r="CCU110" s="12"/>
      <c r="CCV110" s="12"/>
      <c r="CCW110" s="12"/>
      <c r="CCX110" s="12"/>
      <c r="CCY110" s="12"/>
      <c r="CCZ110" s="12"/>
      <c r="CDA110" s="12"/>
      <c r="CDB110" s="12"/>
      <c r="CDC110" s="12"/>
      <c r="CDD110" s="12"/>
      <c r="CDE110" s="12"/>
      <c r="CDF110" s="12"/>
      <c r="CDG110" s="12"/>
      <c r="CDH110" s="12"/>
      <c r="CDI110" s="12"/>
      <c r="CDJ110" s="12"/>
      <c r="CDK110" s="12"/>
      <c r="CDL110" s="12"/>
      <c r="CDM110" s="12"/>
      <c r="CDN110" s="12"/>
      <c r="CDO110" s="12"/>
      <c r="CDP110" s="12"/>
      <c r="CDQ110" s="12"/>
      <c r="CDR110" s="12"/>
      <c r="CDS110" s="12"/>
      <c r="CDT110" s="12"/>
      <c r="CDU110" s="12"/>
      <c r="CDV110" s="12"/>
      <c r="CDW110" s="12"/>
      <c r="CDX110" s="12"/>
      <c r="CDY110" s="12"/>
      <c r="CDZ110" s="12"/>
      <c r="CEA110" s="12"/>
      <c r="CEB110" s="12"/>
      <c r="CEC110" s="12"/>
      <c r="CED110" s="12"/>
      <c r="CEE110" s="12"/>
      <c r="CEF110" s="12"/>
      <c r="CEG110" s="12"/>
      <c r="CEH110" s="12"/>
      <c r="CEI110" s="12"/>
      <c r="CEJ110" s="12"/>
      <c r="CEK110" s="12"/>
      <c r="CEL110" s="12"/>
      <c r="CEM110" s="12"/>
      <c r="CEN110" s="12"/>
      <c r="CEO110" s="12"/>
      <c r="CEP110" s="12"/>
      <c r="CEQ110" s="12"/>
      <c r="CER110" s="12"/>
      <c r="CES110" s="12"/>
      <c r="CET110" s="12"/>
      <c r="CEU110" s="12"/>
      <c r="CEV110" s="12"/>
      <c r="CEW110" s="12"/>
      <c r="CEX110" s="12"/>
      <c r="CEY110" s="12"/>
      <c r="CEZ110" s="12"/>
      <c r="CFA110" s="12"/>
      <c r="CFB110" s="12"/>
      <c r="CFC110" s="12"/>
      <c r="CFD110" s="12"/>
      <c r="CFE110" s="12"/>
      <c r="CFF110" s="12"/>
      <c r="CFG110" s="12"/>
      <c r="CFH110" s="12"/>
      <c r="CFI110" s="12"/>
      <c r="CFJ110" s="12"/>
      <c r="CFK110" s="12"/>
      <c r="CFL110" s="12"/>
      <c r="CFM110" s="12"/>
      <c r="CFN110" s="12"/>
      <c r="CFO110" s="12"/>
      <c r="CFP110" s="12"/>
      <c r="CFQ110" s="12"/>
      <c r="CFR110" s="12"/>
      <c r="CFS110" s="12"/>
      <c r="CFT110" s="12"/>
      <c r="CFU110" s="12"/>
      <c r="CFV110" s="12"/>
      <c r="CFW110" s="12"/>
      <c r="CFX110" s="12"/>
      <c r="CFY110" s="12"/>
      <c r="CFZ110" s="12"/>
      <c r="CGA110" s="12"/>
      <c r="CGB110" s="12"/>
      <c r="CGC110" s="12"/>
      <c r="CGD110" s="12"/>
      <c r="CGE110" s="12"/>
      <c r="CGF110" s="12"/>
      <c r="CGG110" s="12"/>
      <c r="CGH110" s="12"/>
      <c r="CGI110" s="12"/>
      <c r="CGJ110" s="12"/>
      <c r="CGK110" s="12"/>
      <c r="CGL110" s="12"/>
      <c r="CGM110" s="12"/>
      <c r="CGN110" s="12"/>
      <c r="CGO110" s="12"/>
      <c r="CGP110" s="12"/>
      <c r="CGQ110" s="12"/>
      <c r="CGR110" s="12"/>
      <c r="CGS110" s="12"/>
      <c r="CGT110" s="12"/>
      <c r="CGU110" s="12"/>
      <c r="CGV110" s="12"/>
      <c r="CGW110" s="12"/>
      <c r="CGX110" s="12"/>
      <c r="CGY110" s="12"/>
      <c r="CGZ110" s="12"/>
      <c r="CHA110" s="12"/>
      <c r="CHB110" s="12"/>
      <c r="CHC110" s="12"/>
      <c r="CHD110" s="12"/>
      <c r="CHE110" s="12"/>
      <c r="CHF110" s="12"/>
      <c r="CHG110" s="12"/>
      <c r="CHH110" s="12"/>
      <c r="CHI110" s="12"/>
      <c r="CHJ110" s="12"/>
      <c r="CHK110" s="12"/>
      <c r="CHL110" s="12"/>
      <c r="CHM110" s="12"/>
      <c r="CHN110" s="12"/>
      <c r="CHO110" s="12"/>
      <c r="CHP110" s="12"/>
      <c r="CHQ110" s="12"/>
      <c r="CHR110" s="12"/>
      <c r="CHS110" s="12"/>
      <c r="CHT110" s="12"/>
      <c r="CHU110" s="12"/>
      <c r="CHV110" s="12"/>
      <c r="CHW110" s="12"/>
      <c r="CHX110" s="12"/>
      <c r="CHY110" s="12"/>
      <c r="CHZ110" s="12"/>
      <c r="CIA110" s="12"/>
      <c r="CIB110" s="12"/>
      <c r="CIC110" s="12"/>
      <c r="CID110" s="12"/>
      <c r="CIE110" s="12"/>
      <c r="CIF110" s="12"/>
      <c r="CIG110" s="12"/>
      <c r="CIH110" s="12"/>
      <c r="CII110" s="12"/>
      <c r="CIJ110" s="12"/>
      <c r="CIK110" s="12"/>
      <c r="CIL110" s="12"/>
      <c r="CIM110" s="12"/>
      <c r="CIN110" s="12"/>
      <c r="CIO110" s="12"/>
      <c r="CIP110" s="12"/>
      <c r="CIQ110" s="12"/>
      <c r="CIR110" s="12"/>
      <c r="CIS110" s="12"/>
      <c r="CIT110" s="12"/>
      <c r="CIU110" s="12"/>
      <c r="CIV110" s="12"/>
      <c r="CIW110" s="12"/>
      <c r="CIX110" s="12"/>
      <c r="CIY110" s="12"/>
      <c r="CIZ110" s="12"/>
      <c r="CJA110" s="12"/>
      <c r="CJB110" s="12"/>
      <c r="CJC110" s="12"/>
      <c r="CJD110" s="12"/>
      <c r="CJE110" s="12"/>
      <c r="CJF110" s="12"/>
      <c r="CJG110" s="12"/>
      <c r="CJH110" s="12"/>
      <c r="CJI110" s="12"/>
      <c r="CJJ110" s="12"/>
      <c r="CJK110" s="12"/>
      <c r="CJL110" s="12"/>
      <c r="CJM110" s="12"/>
      <c r="CJN110" s="12"/>
      <c r="CJO110" s="12"/>
      <c r="CJP110" s="12"/>
      <c r="CJQ110" s="12"/>
      <c r="CJR110" s="12"/>
      <c r="CJS110" s="12"/>
      <c r="CJT110" s="12"/>
      <c r="CJU110" s="12"/>
      <c r="CJV110" s="12"/>
      <c r="CJW110" s="12"/>
      <c r="CJX110" s="12"/>
      <c r="CJY110" s="12"/>
      <c r="CJZ110" s="12"/>
      <c r="CKA110" s="12"/>
      <c r="CKB110" s="12"/>
      <c r="CKC110" s="12"/>
      <c r="CKD110" s="12"/>
      <c r="CKE110" s="12"/>
      <c r="CKF110" s="12"/>
      <c r="CKG110" s="12"/>
      <c r="CKH110" s="12"/>
      <c r="CKI110" s="12"/>
      <c r="CKJ110" s="12"/>
      <c r="CKK110" s="12"/>
      <c r="CKL110" s="12"/>
      <c r="CKM110" s="12"/>
      <c r="CKN110" s="12"/>
      <c r="CKO110" s="12"/>
      <c r="CKP110" s="12"/>
      <c r="CKQ110" s="12"/>
      <c r="CKR110" s="12"/>
      <c r="CKS110" s="12"/>
      <c r="CKT110" s="12"/>
      <c r="CKU110" s="12"/>
      <c r="CKV110" s="12"/>
      <c r="CKW110" s="12"/>
      <c r="CKX110" s="12"/>
      <c r="CKY110" s="12"/>
      <c r="CKZ110" s="12"/>
      <c r="CLA110" s="12"/>
      <c r="CLB110" s="12"/>
      <c r="CLC110" s="12"/>
      <c r="CLD110" s="12"/>
      <c r="CLE110" s="12"/>
      <c r="CLF110" s="12"/>
      <c r="CLG110" s="12"/>
      <c r="CLH110" s="12"/>
      <c r="CLI110" s="12"/>
      <c r="CLJ110" s="12"/>
      <c r="CLK110" s="12"/>
      <c r="CLL110" s="12"/>
      <c r="CLM110" s="12"/>
      <c r="CLN110" s="12"/>
      <c r="CLO110" s="12"/>
      <c r="CLP110" s="12"/>
      <c r="CLQ110" s="12"/>
      <c r="CLR110" s="12"/>
      <c r="CLS110" s="12"/>
      <c r="CLT110" s="12"/>
      <c r="CLU110" s="12"/>
      <c r="CLV110" s="12"/>
      <c r="CLW110" s="12"/>
      <c r="CLX110" s="12"/>
      <c r="CLY110" s="12"/>
      <c r="CLZ110" s="12"/>
      <c r="CMA110" s="12"/>
      <c r="CMB110" s="12"/>
      <c r="CMC110" s="12"/>
      <c r="CMD110" s="12"/>
      <c r="CME110" s="12"/>
      <c r="CMF110" s="12"/>
      <c r="CMG110" s="12"/>
      <c r="CMH110" s="12"/>
      <c r="CMI110" s="12"/>
      <c r="CMJ110" s="12"/>
      <c r="CMK110" s="12"/>
      <c r="CML110" s="12"/>
      <c r="CMM110" s="12"/>
      <c r="CMN110" s="12"/>
      <c r="CMO110" s="12"/>
      <c r="CMP110" s="12"/>
      <c r="CMQ110" s="12"/>
      <c r="CMR110" s="12"/>
      <c r="CMS110" s="12"/>
      <c r="CMT110" s="12"/>
      <c r="CMU110" s="12"/>
      <c r="CMV110" s="12"/>
      <c r="CMW110" s="12"/>
      <c r="CMX110" s="12"/>
      <c r="CMY110" s="12"/>
      <c r="CMZ110" s="12"/>
      <c r="CNA110" s="12"/>
      <c r="CNB110" s="12"/>
      <c r="CNC110" s="12"/>
      <c r="CND110" s="12"/>
      <c r="CNE110" s="12"/>
      <c r="CNF110" s="12"/>
      <c r="CNG110" s="12"/>
      <c r="CNH110" s="12"/>
      <c r="CNI110" s="12"/>
      <c r="CNJ110" s="12"/>
      <c r="CNK110" s="12"/>
      <c r="CNL110" s="12"/>
      <c r="CNM110" s="12"/>
      <c r="CNN110" s="12"/>
      <c r="CNO110" s="12"/>
      <c r="CNP110" s="12"/>
      <c r="CNQ110" s="12"/>
      <c r="CNR110" s="12"/>
      <c r="CNS110" s="12"/>
      <c r="CNT110" s="12"/>
      <c r="CNU110" s="12"/>
      <c r="CNV110" s="12"/>
      <c r="CNW110" s="12"/>
      <c r="CNX110" s="12"/>
      <c r="CNY110" s="12"/>
      <c r="CNZ110" s="12"/>
      <c r="COA110" s="12"/>
      <c r="COB110" s="12"/>
      <c r="COC110" s="12"/>
      <c r="COD110" s="12"/>
      <c r="COE110" s="12"/>
      <c r="COF110" s="12"/>
      <c r="COG110" s="12"/>
      <c r="COH110" s="12"/>
      <c r="COI110" s="12"/>
      <c r="COJ110" s="12"/>
      <c r="COK110" s="12"/>
      <c r="COL110" s="12"/>
      <c r="COM110" s="12"/>
      <c r="CON110" s="12"/>
      <c r="COO110" s="12"/>
      <c r="COP110" s="12"/>
      <c r="COQ110" s="12"/>
      <c r="COR110" s="12"/>
      <c r="COS110" s="12"/>
      <c r="COT110" s="12"/>
      <c r="COU110" s="12"/>
      <c r="COV110" s="12"/>
      <c r="COW110" s="12"/>
      <c r="COX110" s="12"/>
      <c r="COY110" s="12"/>
      <c r="COZ110" s="12"/>
      <c r="CPA110" s="12"/>
      <c r="CPB110" s="12"/>
      <c r="CPC110" s="12"/>
      <c r="CPD110" s="12"/>
      <c r="CPE110" s="12"/>
      <c r="CPF110" s="12"/>
      <c r="CPG110" s="12"/>
      <c r="CPH110" s="12"/>
      <c r="CPI110" s="12"/>
      <c r="CPJ110" s="12"/>
      <c r="CPK110" s="12"/>
      <c r="CPL110" s="12"/>
      <c r="CPM110" s="12"/>
      <c r="CPN110" s="12"/>
      <c r="CPO110" s="12"/>
      <c r="CPP110" s="12"/>
      <c r="CPQ110" s="12"/>
      <c r="CPR110" s="12"/>
      <c r="CPS110" s="12"/>
      <c r="CPT110" s="12"/>
      <c r="CPU110" s="12"/>
      <c r="CPV110" s="12"/>
      <c r="CPW110" s="12"/>
      <c r="CPX110" s="12"/>
      <c r="CPY110" s="12"/>
      <c r="CPZ110" s="12"/>
      <c r="CQA110" s="12"/>
      <c r="CQB110" s="12"/>
      <c r="CQC110" s="12"/>
      <c r="CQD110" s="12"/>
      <c r="CQE110" s="12"/>
      <c r="CQF110" s="12"/>
      <c r="CQG110" s="12"/>
      <c r="CQH110" s="12"/>
      <c r="CQI110" s="12"/>
      <c r="CQJ110" s="12"/>
      <c r="CQK110" s="12"/>
      <c r="CQL110" s="12"/>
      <c r="CQM110" s="12"/>
      <c r="CQN110" s="12"/>
      <c r="CQO110" s="12"/>
      <c r="CQP110" s="12"/>
      <c r="CQQ110" s="12"/>
      <c r="CQR110" s="12"/>
      <c r="CQS110" s="12"/>
      <c r="CQT110" s="12"/>
      <c r="CQU110" s="12"/>
      <c r="CQV110" s="12"/>
      <c r="CQW110" s="12"/>
      <c r="CQX110" s="12"/>
      <c r="CQY110" s="12"/>
      <c r="CQZ110" s="12"/>
      <c r="CRA110" s="12"/>
      <c r="CRB110" s="12"/>
      <c r="CRC110" s="12"/>
      <c r="CRD110" s="12"/>
      <c r="CRE110" s="12"/>
      <c r="CRF110" s="12"/>
      <c r="CRG110" s="12"/>
      <c r="CRH110" s="12"/>
      <c r="CRI110" s="12"/>
      <c r="CRJ110" s="12"/>
      <c r="CRK110" s="12"/>
      <c r="CRL110" s="12"/>
      <c r="CRM110" s="12"/>
      <c r="CRN110" s="12"/>
      <c r="CRO110" s="12"/>
      <c r="CRP110" s="12"/>
      <c r="CRQ110" s="12"/>
      <c r="CRR110" s="12"/>
      <c r="CRS110" s="12"/>
      <c r="CRT110" s="12"/>
      <c r="CRU110" s="12"/>
      <c r="CRV110" s="12"/>
      <c r="CRW110" s="12"/>
      <c r="CRX110" s="12"/>
      <c r="CRY110" s="12"/>
      <c r="CRZ110" s="12"/>
      <c r="CSA110" s="12"/>
      <c r="CSB110" s="12"/>
      <c r="CSC110" s="12"/>
      <c r="CSD110" s="12"/>
      <c r="CSE110" s="12"/>
      <c r="CSF110" s="12"/>
      <c r="CSG110" s="12"/>
      <c r="CSH110" s="12"/>
      <c r="CSI110" s="12"/>
      <c r="CSJ110" s="12"/>
      <c r="CSK110" s="12"/>
      <c r="CSL110" s="12"/>
      <c r="CSM110" s="12"/>
      <c r="CSN110" s="12"/>
      <c r="CSO110" s="12"/>
      <c r="CSP110" s="12"/>
      <c r="CSQ110" s="12"/>
      <c r="CSR110" s="12"/>
      <c r="CSS110" s="12"/>
      <c r="CST110" s="12"/>
      <c r="CSU110" s="12"/>
      <c r="CSV110" s="12"/>
      <c r="CSW110" s="12"/>
      <c r="CSX110" s="12"/>
      <c r="CSY110" s="12"/>
      <c r="CSZ110" s="12"/>
      <c r="CTA110" s="12"/>
      <c r="CTB110" s="12"/>
      <c r="CTC110" s="12"/>
      <c r="CTD110" s="12"/>
      <c r="CTE110" s="12"/>
      <c r="CTF110" s="12"/>
      <c r="CTG110" s="12"/>
      <c r="CTH110" s="12"/>
      <c r="CTI110" s="12"/>
      <c r="CTJ110" s="12"/>
      <c r="CTK110" s="12"/>
      <c r="CTL110" s="12"/>
      <c r="CTM110" s="12"/>
      <c r="CTN110" s="12"/>
      <c r="CTO110" s="12"/>
      <c r="CTP110" s="12"/>
      <c r="CTQ110" s="12"/>
      <c r="CTR110" s="12"/>
      <c r="CTS110" s="12"/>
      <c r="CTT110" s="12"/>
      <c r="CTU110" s="12"/>
      <c r="CTV110" s="12"/>
      <c r="CTW110" s="12"/>
      <c r="CTX110" s="12"/>
      <c r="CTY110" s="12"/>
      <c r="CTZ110" s="12"/>
      <c r="CUA110" s="12"/>
      <c r="CUB110" s="12"/>
      <c r="CUC110" s="12"/>
      <c r="CUD110" s="12"/>
      <c r="CUE110" s="12"/>
      <c r="CUF110" s="12"/>
      <c r="CUG110" s="12"/>
      <c r="CUH110" s="12"/>
      <c r="CUI110" s="12"/>
      <c r="CUJ110" s="12"/>
      <c r="CUK110" s="12"/>
      <c r="CUL110" s="12"/>
      <c r="CUM110" s="12"/>
      <c r="CUN110" s="12"/>
      <c r="CUO110" s="12"/>
      <c r="CUP110" s="12"/>
      <c r="CUQ110" s="12"/>
      <c r="CUR110" s="12"/>
      <c r="CUS110" s="12"/>
      <c r="CUT110" s="12"/>
      <c r="CUU110" s="12"/>
      <c r="CUV110" s="12"/>
      <c r="CUW110" s="12"/>
      <c r="CUX110" s="12"/>
      <c r="CUY110" s="12"/>
      <c r="CUZ110" s="12"/>
      <c r="CVA110" s="12"/>
      <c r="CVB110" s="12"/>
      <c r="CVC110" s="12"/>
      <c r="CVD110" s="12"/>
      <c r="CVE110" s="12"/>
      <c r="CVF110" s="12"/>
      <c r="CVG110" s="12"/>
      <c r="CVH110" s="12"/>
      <c r="CVI110" s="12"/>
      <c r="CVJ110" s="12"/>
      <c r="CVK110" s="12"/>
      <c r="CVL110" s="12"/>
      <c r="CVM110" s="12"/>
      <c r="CVN110" s="12"/>
      <c r="CVO110" s="12"/>
      <c r="CVP110" s="12"/>
      <c r="CVQ110" s="12"/>
      <c r="CVR110" s="12"/>
      <c r="CVS110" s="12"/>
      <c r="CVT110" s="12"/>
      <c r="CVU110" s="12"/>
      <c r="CVV110" s="12"/>
      <c r="CVW110" s="12"/>
      <c r="CVX110" s="12"/>
      <c r="CVY110" s="12"/>
      <c r="CVZ110" s="12"/>
      <c r="CWA110" s="12"/>
      <c r="CWB110" s="12"/>
      <c r="CWC110" s="12"/>
      <c r="CWD110" s="12"/>
      <c r="CWE110" s="12"/>
      <c r="CWF110" s="12"/>
      <c r="CWG110" s="12"/>
      <c r="CWH110" s="12"/>
      <c r="CWI110" s="12"/>
      <c r="CWJ110" s="12"/>
      <c r="CWK110" s="12"/>
      <c r="CWL110" s="12"/>
      <c r="CWM110" s="12"/>
      <c r="CWN110" s="12"/>
      <c r="CWO110" s="12"/>
      <c r="CWP110" s="12"/>
      <c r="CWQ110" s="12"/>
      <c r="CWR110" s="12"/>
      <c r="CWS110" s="12"/>
      <c r="CWT110" s="12"/>
      <c r="CWU110" s="12"/>
      <c r="CWV110" s="12"/>
      <c r="CWW110" s="12"/>
      <c r="CWX110" s="12"/>
      <c r="CWY110" s="12"/>
      <c r="CWZ110" s="12"/>
      <c r="CXA110" s="12"/>
      <c r="CXB110" s="12"/>
      <c r="CXC110" s="12"/>
      <c r="CXD110" s="12"/>
      <c r="CXE110" s="12"/>
      <c r="CXF110" s="12"/>
      <c r="CXG110" s="12"/>
      <c r="CXH110" s="12"/>
      <c r="CXI110" s="12"/>
      <c r="CXJ110" s="12"/>
      <c r="CXK110" s="12"/>
      <c r="CXL110" s="12"/>
      <c r="CXM110" s="12"/>
      <c r="CXN110" s="12"/>
      <c r="CXO110" s="12"/>
      <c r="CXP110" s="12"/>
      <c r="CXQ110" s="12"/>
      <c r="CXR110" s="12"/>
      <c r="CXS110" s="12"/>
      <c r="CXT110" s="12"/>
      <c r="CXU110" s="12"/>
      <c r="CXV110" s="12"/>
      <c r="CXW110" s="12"/>
      <c r="CXX110" s="12"/>
      <c r="CXY110" s="12"/>
      <c r="CXZ110" s="12"/>
      <c r="CYA110" s="12"/>
      <c r="CYB110" s="12"/>
      <c r="CYC110" s="12"/>
      <c r="CYD110" s="12"/>
      <c r="CYE110" s="12"/>
      <c r="CYF110" s="12"/>
      <c r="CYG110" s="12"/>
      <c r="CYH110" s="12"/>
      <c r="CYI110" s="12"/>
      <c r="CYJ110" s="12"/>
      <c r="CYK110" s="12"/>
      <c r="CYL110" s="12"/>
      <c r="CYM110" s="12"/>
      <c r="CYN110" s="12"/>
      <c r="CYO110" s="12"/>
      <c r="CYP110" s="12"/>
      <c r="CYQ110" s="12"/>
      <c r="CYR110" s="12"/>
      <c r="CYS110" s="12"/>
      <c r="CYT110" s="12"/>
      <c r="CYU110" s="12"/>
      <c r="CYV110" s="12"/>
      <c r="CYW110" s="12"/>
      <c r="CYX110" s="12"/>
      <c r="CYY110" s="12"/>
      <c r="CYZ110" s="12"/>
      <c r="CZA110" s="12"/>
      <c r="CZB110" s="12"/>
      <c r="CZC110" s="12"/>
      <c r="CZD110" s="12"/>
      <c r="CZE110" s="12"/>
      <c r="CZF110" s="12"/>
      <c r="CZG110" s="12"/>
      <c r="CZH110" s="12"/>
      <c r="CZI110" s="12"/>
      <c r="CZJ110" s="12"/>
      <c r="CZK110" s="12"/>
      <c r="CZL110" s="12"/>
      <c r="CZM110" s="12"/>
      <c r="CZN110" s="12"/>
      <c r="CZO110" s="12"/>
      <c r="CZP110" s="12"/>
      <c r="CZQ110" s="12"/>
      <c r="CZR110" s="12"/>
      <c r="CZS110" s="12"/>
      <c r="CZT110" s="12"/>
      <c r="CZU110" s="12"/>
      <c r="CZV110" s="12"/>
      <c r="CZW110" s="12"/>
      <c r="CZX110" s="12"/>
      <c r="CZY110" s="12"/>
      <c r="CZZ110" s="12"/>
      <c r="DAA110" s="12"/>
      <c r="DAB110" s="12"/>
      <c r="DAC110" s="12"/>
      <c r="DAD110" s="12"/>
      <c r="DAE110" s="12"/>
      <c r="DAF110" s="12"/>
      <c r="DAG110" s="12"/>
      <c r="DAH110" s="12"/>
      <c r="DAI110" s="12"/>
      <c r="DAJ110" s="12"/>
      <c r="DAK110" s="12"/>
      <c r="DAL110" s="12"/>
      <c r="DAM110" s="12"/>
      <c r="DAN110" s="12"/>
      <c r="DAO110" s="12"/>
      <c r="DAP110" s="12"/>
      <c r="DAQ110" s="12"/>
      <c r="DAR110" s="12"/>
      <c r="DAS110" s="12"/>
      <c r="DAT110" s="12"/>
      <c r="DAU110" s="12"/>
      <c r="DAV110" s="12"/>
      <c r="DAW110" s="12"/>
      <c r="DAX110" s="12"/>
      <c r="DAY110" s="12"/>
      <c r="DAZ110" s="12"/>
      <c r="DBA110" s="12"/>
      <c r="DBB110" s="12"/>
      <c r="DBC110" s="12"/>
      <c r="DBD110" s="12"/>
      <c r="DBE110" s="12"/>
      <c r="DBF110" s="12"/>
      <c r="DBG110" s="12"/>
      <c r="DBH110" s="12"/>
      <c r="DBI110" s="12"/>
      <c r="DBJ110" s="12"/>
      <c r="DBK110" s="12"/>
      <c r="DBL110" s="12"/>
      <c r="DBM110" s="12"/>
      <c r="DBN110" s="12"/>
      <c r="DBO110" s="12"/>
      <c r="DBP110" s="12"/>
      <c r="DBQ110" s="12"/>
      <c r="DBR110" s="12"/>
      <c r="DBS110" s="12"/>
      <c r="DBT110" s="12"/>
      <c r="DBU110" s="12"/>
      <c r="DBV110" s="12"/>
      <c r="DBW110" s="12"/>
      <c r="DBX110" s="12"/>
      <c r="DBY110" s="12"/>
      <c r="DBZ110" s="12"/>
      <c r="DCA110" s="12"/>
      <c r="DCB110" s="12"/>
      <c r="DCC110" s="12"/>
      <c r="DCD110" s="12"/>
      <c r="DCE110" s="12"/>
      <c r="DCF110" s="12"/>
      <c r="DCG110" s="12"/>
      <c r="DCH110" s="12"/>
      <c r="DCI110" s="12"/>
      <c r="DCJ110" s="12"/>
      <c r="DCK110" s="12"/>
      <c r="DCL110" s="12"/>
      <c r="DCM110" s="12"/>
      <c r="DCN110" s="12"/>
      <c r="DCO110" s="12"/>
      <c r="DCP110" s="12"/>
      <c r="DCQ110" s="12"/>
      <c r="DCR110" s="12"/>
      <c r="DCS110" s="12"/>
      <c r="DCT110" s="12"/>
      <c r="DCU110" s="12"/>
      <c r="DCV110" s="12"/>
      <c r="DCW110" s="12"/>
      <c r="DCX110" s="12"/>
      <c r="DCY110" s="12"/>
      <c r="DCZ110" s="12"/>
      <c r="DDA110" s="12"/>
      <c r="DDB110" s="12"/>
      <c r="DDC110" s="12"/>
      <c r="DDD110" s="12"/>
      <c r="DDE110" s="12"/>
      <c r="DDF110" s="12"/>
      <c r="DDG110" s="12"/>
      <c r="DDH110" s="12"/>
      <c r="DDI110" s="12"/>
      <c r="DDJ110" s="12"/>
      <c r="DDK110" s="12"/>
      <c r="DDL110" s="12"/>
      <c r="DDM110" s="12"/>
      <c r="DDN110" s="12"/>
      <c r="DDO110" s="12"/>
      <c r="DDP110" s="12"/>
      <c r="DDQ110" s="12"/>
      <c r="DDR110" s="12"/>
      <c r="DDS110" s="12"/>
      <c r="DDT110" s="12"/>
      <c r="DDU110" s="12"/>
      <c r="DDV110" s="12"/>
      <c r="DDW110" s="12"/>
      <c r="DDX110" s="12"/>
      <c r="DDY110" s="12"/>
      <c r="DDZ110" s="12"/>
      <c r="DEA110" s="12"/>
      <c r="DEB110" s="12"/>
      <c r="DEC110" s="12"/>
      <c r="DED110" s="12"/>
      <c r="DEE110" s="12"/>
      <c r="DEF110" s="12"/>
      <c r="DEG110" s="12"/>
      <c r="DEH110" s="12"/>
      <c r="DEI110" s="12"/>
      <c r="DEJ110" s="12"/>
      <c r="DEK110" s="12"/>
      <c r="DEL110" s="12"/>
      <c r="DEM110" s="12"/>
      <c r="DEN110" s="12"/>
      <c r="DEO110" s="12"/>
      <c r="DEP110" s="12"/>
      <c r="DEQ110" s="12"/>
      <c r="DER110" s="12"/>
      <c r="DES110" s="12"/>
      <c r="DET110" s="12"/>
      <c r="DEU110" s="12"/>
      <c r="DEV110" s="12"/>
      <c r="DEW110" s="12"/>
      <c r="DEX110" s="12"/>
      <c r="DEY110" s="12"/>
      <c r="DEZ110" s="12"/>
      <c r="DFA110" s="12"/>
      <c r="DFB110" s="12"/>
      <c r="DFC110" s="12"/>
      <c r="DFD110" s="12"/>
      <c r="DFE110" s="12"/>
      <c r="DFF110" s="12"/>
      <c r="DFG110" s="12"/>
      <c r="DFH110" s="12"/>
      <c r="DFI110" s="12"/>
      <c r="DFJ110" s="12"/>
      <c r="DFK110" s="12"/>
      <c r="DFL110" s="12"/>
      <c r="DFM110" s="12"/>
      <c r="DFN110" s="12"/>
      <c r="DFO110" s="12"/>
      <c r="DFP110" s="12"/>
      <c r="DFQ110" s="12"/>
      <c r="DFR110" s="12"/>
      <c r="DFS110" s="12"/>
      <c r="DFT110" s="12"/>
      <c r="DFU110" s="12"/>
      <c r="DFV110" s="12"/>
      <c r="DFW110" s="12"/>
      <c r="DFX110" s="12"/>
      <c r="DFY110" s="12"/>
      <c r="DFZ110" s="12"/>
      <c r="DGA110" s="12"/>
      <c r="DGB110" s="12"/>
      <c r="DGC110" s="12"/>
      <c r="DGD110" s="12"/>
      <c r="DGE110" s="12"/>
      <c r="DGF110" s="12"/>
      <c r="DGG110" s="12"/>
      <c r="DGH110" s="12"/>
      <c r="DGI110" s="12"/>
      <c r="DGJ110" s="12"/>
      <c r="DGK110" s="12"/>
      <c r="DGL110" s="12"/>
      <c r="DGM110" s="12"/>
      <c r="DGN110" s="12"/>
      <c r="DGO110" s="12"/>
      <c r="DGP110" s="12"/>
      <c r="DGQ110" s="12"/>
      <c r="DGR110" s="12"/>
      <c r="DGS110" s="12"/>
      <c r="DGT110" s="12"/>
      <c r="DGU110" s="12"/>
      <c r="DGV110" s="12"/>
      <c r="DGW110" s="12"/>
      <c r="DGX110" s="12"/>
      <c r="DGY110" s="12"/>
      <c r="DGZ110" s="12"/>
      <c r="DHA110" s="12"/>
      <c r="DHB110" s="12"/>
      <c r="DHC110" s="12"/>
      <c r="DHD110" s="12"/>
      <c r="DHE110" s="12"/>
      <c r="DHF110" s="12"/>
      <c r="DHG110" s="12"/>
      <c r="DHH110" s="12"/>
      <c r="DHI110" s="12"/>
      <c r="DHJ110" s="12"/>
      <c r="DHK110" s="12"/>
      <c r="DHL110" s="12"/>
      <c r="DHM110" s="12"/>
      <c r="DHN110" s="12"/>
      <c r="DHO110" s="12"/>
      <c r="DHP110" s="12"/>
      <c r="DHQ110" s="12"/>
      <c r="DHR110" s="12"/>
      <c r="DHS110" s="12"/>
      <c r="DHT110" s="12"/>
      <c r="DHU110" s="12"/>
      <c r="DHV110" s="12"/>
      <c r="DHW110" s="12"/>
      <c r="DHX110" s="12"/>
      <c r="DHY110" s="12"/>
      <c r="DHZ110" s="12"/>
      <c r="DIA110" s="12"/>
      <c r="DIB110" s="12"/>
      <c r="DIC110" s="12"/>
      <c r="DID110" s="12"/>
      <c r="DIE110" s="12"/>
      <c r="DIF110" s="12"/>
      <c r="DIG110" s="12"/>
      <c r="DIH110" s="12"/>
      <c r="DII110" s="12"/>
      <c r="DIJ110" s="12"/>
      <c r="DIK110" s="12"/>
      <c r="DIL110" s="12"/>
      <c r="DIM110" s="12"/>
      <c r="DIN110" s="12"/>
      <c r="DIO110" s="12"/>
      <c r="DIP110" s="12"/>
      <c r="DIQ110" s="12"/>
      <c r="DIR110" s="12"/>
      <c r="DIS110" s="12"/>
      <c r="DIT110" s="12"/>
      <c r="DIU110" s="12"/>
      <c r="DIV110" s="12"/>
      <c r="DIW110" s="12"/>
      <c r="DIX110" s="12"/>
      <c r="DIY110" s="12"/>
      <c r="DIZ110" s="12"/>
      <c r="DJA110" s="12"/>
      <c r="DJB110" s="12"/>
      <c r="DJC110" s="12"/>
      <c r="DJD110" s="12"/>
      <c r="DJE110" s="12"/>
      <c r="DJF110" s="12"/>
      <c r="DJG110" s="12"/>
      <c r="DJH110" s="12"/>
      <c r="DJI110" s="12"/>
      <c r="DJJ110" s="12"/>
      <c r="DJK110" s="12"/>
      <c r="DJL110" s="12"/>
      <c r="DJM110" s="12"/>
      <c r="DJN110" s="12"/>
      <c r="DJO110" s="12"/>
      <c r="DJP110" s="12"/>
      <c r="DJQ110" s="12"/>
      <c r="DJR110" s="12"/>
      <c r="DJS110" s="12"/>
      <c r="DJT110" s="12"/>
      <c r="DJU110" s="12"/>
      <c r="DJV110" s="12"/>
      <c r="DJW110" s="12"/>
      <c r="DJX110" s="12"/>
      <c r="DJY110" s="12"/>
      <c r="DJZ110" s="12"/>
      <c r="DKA110" s="12"/>
      <c r="DKB110" s="12"/>
      <c r="DKC110" s="12"/>
      <c r="DKD110" s="12"/>
      <c r="DKE110" s="12"/>
      <c r="DKF110" s="12"/>
      <c r="DKG110" s="12"/>
      <c r="DKH110" s="12"/>
      <c r="DKI110" s="12"/>
      <c r="DKJ110" s="12"/>
      <c r="DKK110" s="12"/>
      <c r="DKL110" s="12"/>
      <c r="DKM110" s="12"/>
      <c r="DKN110" s="12"/>
      <c r="DKO110" s="12"/>
      <c r="DKP110" s="12"/>
      <c r="DKQ110" s="12"/>
      <c r="DKR110" s="12"/>
      <c r="DKS110" s="12"/>
      <c r="DKT110" s="12"/>
      <c r="DKU110" s="12"/>
      <c r="DKV110" s="12"/>
      <c r="DKW110" s="12"/>
      <c r="DKX110" s="12"/>
      <c r="DKY110" s="12"/>
      <c r="DKZ110" s="12"/>
      <c r="DLA110" s="12"/>
      <c r="DLB110" s="12"/>
      <c r="DLC110" s="12"/>
      <c r="DLD110" s="12"/>
      <c r="DLE110" s="12"/>
      <c r="DLF110" s="12"/>
      <c r="DLG110" s="12"/>
      <c r="DLH110" s="12"/>
      <c r="DLI110" s="12"/>
      <c r="DLJ110" s="12"/>
      <c r="DLK110" s="12"/>
      <c r="DLL110" s="12"/>
      <c r="DLM110" s="12"/>
      <c r="DLN110" s="12"/>
      <c r="DLO110" s="12"/>
      <c r="DLP110" s="12"/>
      <c r="DLQ110" s="12"/>
      <c r="DLR110" s="12"/>
      <c r="DLS110" s="12"/>
      <c r="DLT110" s="12"/>
      <c r="DLU110" s="12"/>
      <c r="DLV110" s="12"/>
      <c r="DLW110" s="12"/>
      <c r="DLX110" s="12"/>
      <c r="DLY110" s="12"/>
      <c r="DLZ110" s="12"/>
      <c r="DMA110" s="12"/>
      <c r="DMB110" s="12"/>
      <c r="DMC110" s="12"/>
      <c r="DMD110" s="12"/>
      <c r="DME110" s="12"/>
      <c r="DMF110" s="12"/>
      <c r="DMG110" s="12"/>
      <c r="DMH110" s="12"/>
      <c r="DMI110" s="12"/>
      <c r="DMJ110" s="12"/>
      <c r="DMK110" s="12"/>
      <c r="DML110" s="12"/>
      <c r="DMM110" s="12"/>
      <c r="DMN110" s="12"/>
      <c r="DMO110" s="12"/>
      <c r="DMP110" s="12"/>
      <c r="DMQ110" s="12"/>
      <c r="DMR110" s="12"/>
      <c r="DMS110" s="12"/>
      <c r="DMT110" s="12"/>
      <c r="DMU110" s="12"/>
      <c r="DMV110" s="12"/>
      <c r="DMW110" s="12"/>
      <c r="DMX110" s="12"/>
      <c r="DMY110" s="12"/>
      <c r="DMZ110" s="12"/>
      <c r="DNA110" s="12"/>
      <c r="DNB110" s="12"/>
      <c r="DNC110" s="12"/>
      <c r="DND110" s="12"/>
      <c r="DNE110" s="12"/>
      <c r="DNF110" s="12"/>
      <c r="DNG110" s="12"/>
      <c r="DNH110" s="12"/>
      <c r="DNI110" s="12"/>
      <c r="DNJ110" s="12"/>
      <c r="DNK110" s="12"/>
      <c r="DNL110" s="12"/>
      <c r="DNM110" s="12"/>
      <c r="DNN110" s="12"/>
      <c r="DNO110" s="12"/>
      <c r="DNP110" s="12"/>
      <c r="DNQ110" s="12"/>
      <c r="DNR110" s="12"/>
      <c r="DNS110" s="12"/>
      <c r="DNT110" s="12"/>
      <c r="DNU110" s="12"/>
      <c r="DNV110" s="12"/>
      <c r="DNW110" s="12"/>
      <c r="DNX110" s="12"/>
      <c r="DNY110" s="12"/>
      <c r="DNZ110" s="12"/>
      <c r="DOA110" s="12"/>
      <c r="DOB110" s="12"/>
      <c r="DOC110" s="12"/>
      <c r="DOD110" s="12"/>
      <c r="DOE110" s="12"/>
      <c r="DOF110" s="12"/>
      <c r="DOG110" s="12"/>
      <c r="DOH110" s="12"/>
      <c r="DOI110" s="12"/>
      <c r="DOJ110" s="12"/>
      <c r="DOK110" s="12"/>
      <c r="DOL110" s="12"/>
      <c r="DOM110" s="12"/>
      <c r="DON110" s="12"/>
      <c r="DOO110" s="12"/>
      <c r="DOP110" s="12"/>
      <c r="DOQ110" s="12"/>
      <c r="DOR110" s="12"/>
      <c r="DOS110" s="12"/>
      <c r="DOT110" s="12"/>
      <c r="DOU110" s="12"/>
      <c r="DOV110" s="12"/>
      <c r="DOW110" s="12"/>
      <c r="DOX110" s="12"/>
      <c r="DOY110" s="12"/>
      <c r="DOZ110" s="12"/>
      <c r="DPA110" s="12"/>
      <c r="DPB110" s="12"/>
      <c r="DPC110" s="12"/>
      <c r="DPD110" s="12"/>
      <c r="DPE110" s="12"/>
      <c r="DPF110" s="12"/>
      <c r="DPG110" s="12"/>
      <c r="DPH110" s="12"/>
      <c r="DPI110" s="12"/>
      <c r="DPJ110" s="12"/>
      <c r="DPK110" s="12"/>
      <c r="DPL110" s="12"/>
      <c r="DPM110" s="12"/>
      <c r="DPN110" s="12"/>
      <c r="DPO110" s="12"/>
      <c r="DPP110" s="12"/>
      <c r="DPQ110" s="12"/>
      <c r="DPR110" s="12"/>
      <c r="DPS110" s="12"/>
      <c r="DPT110" s="12"/>
      <c r="DPU110" s="12"/>
      <c r="DPV110" s="12"/>
      <c r="DPW110" s="12"/>
      <c r="DPX110" s="12"/>
      <c r="DPY110" s="12"/>
      <c r="DPZ110" s="12"/>
      <c r="DQA110" s="12"/>
      <c r="DQB110" s="12"/>
      <c r="DQC110" s="12"/>
      <c r="DQD110" s="12"/>
      <c r="DQE110" s="12"/>
      <c r="DQF110" s="12"/>
      <c r="DQG110" s="12"/>
      <c r="DQH110" s="12"/>
      <c r="DQI110" s="12"/>
      <c r="DQJ110" s="12"/>
      <c r="DQK110" s="12"/>
      <c r="DQL110" s="12"/>
      <c r="DQM110" s="12"/>
      <c r="DQN110" s="12"/>
      <c r="DQO110" s="12"/>
      <c r="DQP110" s="12"/>
      <c r="DQQ110" s="12"/>
      <c r="DQR110" s="12"/>
      <c r="DQS110" s="12"/>
      <c r="DQT110" s="12"/>
      <c r="DQU110" s="12"/>
      <c r="DQV110" s="12"/>
      <c r="DQW110" s="12"/>
      <c r="DQX110" s="12"/>
      <c r="DQY110" s="12"/>
      <c r="DQZ110" s="12"/>
      <c r="DRA110" s="12"/>
      <c r="DRB110" s="12"/>
      <c r="DRC110" s="12"/>
      <c r="DRD110" s="12"/>
      <c r="DRE110" s="12"/>
      <c r="DRF110" s="12"/>
      <c r="DRG110" s="12"/>
      <c r="DRH110" s="12"/>
      <c r="DRI110" s="12"/>
      <c r="DRJ110" s="12"/>
      <c r="DRK110" s="12"/>
      <c r="DRL110" s="12"/>
      <c r="DRM110" s="12"/>
      <c r="DRN110" s="12"/>
      <c r="DRO110" s="12"/>
      <c r="DRP110" s="12"/>
      <c r="DRQ110" s="12"/>
      <c r="DRR110" s="12"/>
      <c r="DRS110" s="12"/>
      <c r="DRT110" s="12"/>
      <c r="DRU110" s="12"/>
      <c r="DRV110" s="12"/>
      <c r="DRW110" s="12"/>
      <c r="DRX110" s="12"/>
      <c r="DRY110" s="12"/>
      <c r="DRZ110" s="12"/>
      <c r="DSA110" s="12"/>
      <c r="DSB110" s="12"/>
      <c r="DSC110" s="12"/>
      <c r="DSD110" s="12"/>
      <c r="DSE110" s="12"/>
      <c r="DSF110" s="12"/>
      <c r="DSG110" s="12"/>
      <c r="DSH110" s="12"/>
      <c r="DSI110" s="12"/>
      <c r="DSJ110" s="12"/>
      <c r="DSK110" s="12"/>
      <c r="DSL110" s="12"/>
      <c r="DSM110" s="12"/>
      <c r="DSN110" s="12"/>
      <c r="DSO110" s="12"/>
      <c r="DSP110" s="12"/>
      <c r="DSQ110" s="12"/>
      <c r="DSR110" s="12"/>
      <c r="DSS110" s="12"/>
      <c r="DST110" s="12"/>
      <c r="DSU110" s="12"/>
      <c r="DSV110" s="12"/>
      <c r="DSW110" s="12"/>
      <c r="DSX110" s="12"/>
      <c r="DSY110" s="12"/>
      <c r="DSZ110" s="12"/>
      <c r="DTA110" s="12"/>
      <c r="DTB110" s="12"/>
      <c r="DTC110" s="12"/>
      <c r="DTD110" s="12"/>
      <c r="DTE110" s="12"/>
      <c r="DTF110" s="12"/>
      <c r="DTG110" s="12"/>
      <c r="DTH110" s="12"/>
      <c r="DTI110" s="12"/>
      <c r="DTJ110" s="12"/>
      <c r="DTK110" s="12"/>
      <c r="DTL110" s="12"/>
      <c r="DTM110" s="12"/>
      <c r="DTN110" s="12"/>
      <c r="DTO110" s="12"/>
      <c r="DTP110" s="12"/>
      <c r="DTQ110" s="12"/>
      <c r="DTR110" s="12"/>
      <c r="DTS110" s="12"/>
      <c r="DTT110" s="12"/>
      <c r="DTU110" s="12"/>
      <c r="DTV110" s="12"/>
      <c r="DTW110" s="12"/>
      <c r="DTX110" s="12"/>
      <c r="DTY110" s="12"/>
      <c r="DTZ110" s="12"/>
      <c r="DUA110" s="12"/>
      <c r="DUB110" s="12"/>
      <c r="DUC110" s="12"/>
      <c r="DUD110" s="12"/>
      <c r="DUE110" s="12"/>
      <c r="DUF110" s="12"/>
      <c r="DUG110" s="12"/>
      <c r="DUH110" s="12"/>
      <c r="DUI110" s="12"/>
      <c r="DUJ110" s="12"/>
      <c r="DUK110" s="12"/>
      <c r="DUL110" s="12"/>
      <c r="DUM110" s="12"/>
      <c r="DUN110" s="12"/>
      <c r="DUO110" s="12"/>
      <c r="DUP110" s="12"/>
      <c r="DUQ110" s="12"/>
      <c r="DUR110" s="12"/>
      <c r="DUS110" s="12"/>
      <c r="DUT110" s="12"/>
      <c r="DUU110" s="12"/>
      <c r="DUV110" s="12"/>
      <c r="DUW110" s="12"/>
      <c r="DUX110" s="12"/>
      <c r="DUY110" s="12"/>
      <c r="DUZ110" s="12"/>
      <c r="DVA110" s="12"/>
      <c r="DVB110" s="12"/>
      <c r="DVC110" s="12"/>
      <c r="DVD110" s="12"/>
      <c r="DVE110" s="12"/>
      <c r="DVF110" s="12"/>
      <c r="DVG110" s="12"/>
      <c r="DVH110" s="12"/>
      <c r="DVI110" s="12"/>
      <c r="DVJ110" s="12"/>
      <c r="DVK110" s="12"/>
      <c r="DVL110" s="12"/>
      <c r="DVM110" s="12"/>
      <c r="DVN110" s="12"/>
      <c r="DVO110" s="12"/>
      <c r="DVP110" s="12"/>
      <c r="DVQ110" s="12"/>
      <c r="DVR110" s="12"/>
      <c r="DVS110" s="12"/>
      <c r="DVT110" s="12"/>
      <c r="DVU110" s="12"/>
      <c r="DVV110" s="12"/>
      <c r="DVW110" s="12"/>
      <c r="DVX110" s="12"/>
      <c r="DVY110" s="12"/>
      <c r="DVZ110" s="12"/>
      <c r="DWA110" s="12"/>
      <c r="DWB110" s="12"/>
      <c r="DWC110" s="12"/>
      <c r="DWD110" s="12"/>
      <c r="DWE110" s="12"/>
      <c r="DWF110" s="12"/>
      <c r="DWG110" s="12"/>
      <c r="DWH110" s="12"/>
      <c r="DWI110" s="12"/>
      <c r="DWJ110" s="12"/>
      <c r="DWK110" s="12"/>
      <c r="DWL110" s="12"/>
      <c r="DWM110" s="12"/>
      <c r="DWN110" s="12"/>
      <c r="DWO110" s="12"/>
      <c r="DWP110" s="12"/>
      <c r="DWQ110" s="12"/>
      <c r="DWR110" s="12"/>
      <c r="DWS110" s="12"/>
      <c r="DWT110" s="12"/>
      <c r="DWU110" s="12"/>
      <c r="DWV110" s="12"/>
      <c r="DWW110" s="12"/>
      <c r="DWX110" s="12"/>
      <c r="DWY110" s="12"/>
      <c r="DWZ110" s="12"/>
      <c r="DXA110" s="12"/>
      <c r="DXB110" s="12"/>
      <c r="DXC110" s="12"/>
      <c r="DXD110" s="12"/>
      <c r="DXE110" s="12"/>
      <c r="DXF110" s="12"/>
      <c r="DXG110" s="12"/>
      <c r="DXH110" s="12"/>
      <c r="DXI110" s="12"/>
      <c r="DXJ110" s="12"/>
      <c r="DXK110" s="12"/>
      <c r="DXL110" s="12"/>
      <c r="DXM110" s="12"/>
      <c r="DXN110" s="12"/>
      <c r="DXO110" s="12"/>
      <c r="DXP110" s="12"/>
      <c r="DXQ110" s="12"/>
      <c r="DXR110" s="12"/>
      <c r="DXS110" s="12"/>
      <c r="DXT110" s="12"/>
      <c r="DXU110" s="12"/>
      <c r="DXV110" s="12"/>
      <c r="DXW110" s="12"/>
      <c r="DXX110" s="12"/>
      <c r="DXY110" s="12"/>
      <c r="DXZ110" s="12"/>
      <c r="DYA110" s="12"/>
      <c r="DYB110" s="12"/>
      <c r="DYC110" s="12"/>
      <c r="DYD110" s="12"/>
      <c r="DYE110" s="12"/>
      <c r="DYF110" s="12"/>
      <c r="DYG110" s="12"/>
      <c r="DYH110" s="12"/>
      <c r="DYI110" s="12"/>
      <c r="DYJ110" s="12"/>
      <c r="DYK110" s="12"/>
      <c r="DYL110" s="12"/>
      <c r="DYM110" s="12"/>
      <c r="DYN110" s="12"/>
      <c r="DYO110" s="12"/>
      <c r="DYP110" s="12"/>
      <c r="DYQ110" s="12"/>
      <c r="DYR110" s="12"/>
      <c r="DYS110" s="12"/>
      <c r="DYT110" s="12"/>
      <c r="DYU110" s="12"/>
      <c r="DYV110" s="12"/>
      <c r="DYW110" s="12"/>
      <c r="DYX110" s="12"/>
      <c r="DYY110" s="12"/>
      <c r="DYZ110" s="12"/>
      <c r="DZA110" s="12"/>
      <c r="DZB110" s="12"/>
      <c r="DZC110" s="12"/>
      <c r="DZD110" s="12"/>
      <c r="DZE110" s="12"/>
      <c r="DZF110" s="12"/>
      <c r="DZG110" s="12"/>
      <c r="DZH110" s="12"/>
      <c r="DZI110" s="12"/>
      <c r="DZJ110" s="12"/>
      <c r="DZK110" s="12"/>
      <c r="DZL110" s="12"/>
      <c r="DZM110" s="12"/>
      <c r="DZN110" s="12"/>
      <c r="DZO110" s="12"/>
      <c r="DZP110" s="12"/>
      <c r="DZQ110" s="12"/>
      <c r="DZR110" s="12"/>
      <c r="DZS110" s="12"/>
      <c r="DZT110" s="12"/>
      <c r="DZU110" s="12"/>
      <c r="DZV110" s="12"/>
      <c r="DZW110" s="12"/>
      <c r="DZX110" s="12"/>
      <c r="DZY110" s="12"/>
      <c r="DZZ110" s="12"/>
      <c r="EAA110" s="12"/>
      <c r="EAB110" s="12"/>
      <c r="EAC110" s="12"/>
      <c r="EAD110" s="12"/>
      <c r="EAE110" s="12"/>
      <c r="EAF110" s="12"/>
      <c r="EAG110" s="12"/>
      <c r="EAH110" s="12"/>
      <c r="EAI110" s="12"/>
      <c r="EAJ110" s="12"/>
      <c r="EAK110" s="12"/>
      <c r="EAL110" s="12"/>
      <c r="EAM110" s="12"/>
      <c r="EAN110" s="12"/>
      <c r="EAO110" s="12"/>
      <c r="EAP110" s="12"/>
      <c r="EAQ110" s="12"/>
      <c r="EAR110" s="12"/>
      <c r="EAS110" s="12"/>
      <c r="EAT110" s="12"/>
      <c r="EAU110" s="12"/>
      <c r="EAV110" s="12"/>
      <c r="EAW110" s="12"/>
      <c r="EAX110" s="12"/>
      <c r="EAY110" s="12"/>
      <c r="EAZ110" s="12"/>
      <c r="EBA110" s="12"/>
      <c r="EBB110" s="12"/>
      <c r="EBC110" s="12"/>
      <c r="EBD110" s="12"/>
      <c r="EBE110" s="12"/>
      <c r="EBF110" s="12"/>
      <c r="EBG110" s="12"/>
      <c r="EBH110" s="12"/>
      <c r="EBI110" s="12"/>
      <c r="EBJ110" s="12"/>
      <c r="EBK110" s="12"/>
      <c r="EBL110" s="12"/>
      <c r="EBM110" s="12"/>
      <c r="EBN110" s="12"/>
      <c r="EBO110" s="12"/>
      <c r="EBP110" s="12"/>
      <c r="EBQ110" s="12"/>
      <c r="EBR110" s="12"/>
      <c r="EBS110" s="12"/>
      <c r="EBT110" s="12"/>
      <c r="EBU110" s="12"/>
      <c r="EBV110" s="12"/>
      <c r="EBW110" s="12"/>
      <c r="EBX110" s="12"/>
      <c r="EBY110" s="12"/>
      <c r="EBZ110" s="12"/>
      <c r="ECA110" s="12"/>
      <c r="ECB110" s="12"/>
      <c r="ECC110" s="12"/>
      <c r="ECD110" s="12"/>
      <c r="ECE110" s="12"/>
      <c r="ECF110" s="12"/>
      <c r="ECG110" s="12"/>
      <c r="ECH110" s="12"/>
      <c r="ECI110" s="12"/>
      <c r="ECJ110" s="12"/>
      <c r="ECK110" s="12"/>
      <c r="ECL110" s="12"/>
      <c r="ECM110" s="12"/>
      <c r="ECN110" s="12"/>
      <c r="ECO110" s="12"/>
      <c r="ECP110" s="12"/>
      <c r="ECQ110" s="12"/>
      <c r="ECR110" s="12"/>
      <c r="ECS110" s="12"/>
      <c r="ECT110" s="12"/>
      <c r="ECU110" s="12"/>
      <c r="ECV110" s="12"/>
      <c r="ECW110" s="12"/>
      <c r="ECX110" s="12"/>
      <c r="ECY110" s="12"/>
      <c r="ECZ110" s="12"/>
      <c r="EDA110" s="12"/>
      <c r="EDB110" s="12"/>
      <c r="EDC110" s="12"/>
      <c r="EDD110" s="12"/>
      <c r="EDE110" s="12"/>
      <c r="EDF110" s="12"/>
      <c r="EDG110" s="12"/>
      <c r="EDH110" s="12"/>
      <c r="EDI110" s="12"/>
      <c r="EDJ110" s="12"/>
      <c r="EDK110" s="12"/>
      <c r="EDL110" s="12"/>
      <c r="EDM110" s="12"/>
      <c r="EDN110" s="12"/>
      <c r="EDO110" s="12"/>
      <c r="EDP110" s="12"/>
      <c r="EDQ110" s="12"/>
      <c r="EDR110" s="12"/>
      <c r="EDS110" s="12"/>
      <c r="EDT110" s="12"/>
      <c r="EDU110" s="12"/>
      <c r="EDV110" s="12"/>
      <c r="EDW110" s="12"/>
      <c r="EDX110" s="12"/>
      <c r="EDY110" s="12"/>
      <c r="EDZ110" s="12"/>
      <c r="EEA110" s="12"/>
      <c r="EEB110" s="12"/>
      <c r="EEC110" s="12"/>
      <c r="EED110" s="12"/>
      <c r="EEE110" s="12"/>
      <c r="EEF110" s="12"/>
      <c r="EEG110" s="12"/>
      <c r="EEH110" s="12"/>
      <c r="EEI110" s="12"/>
      <c r="EEJ110" s="12"/>
      <c r="EEK110" s="12"/>
      <c r="EEL110" s="12"/>
      <c r="EEM110" s="12"/>
      <c r="EEN110" s="12"/>
      <c r="EEO110" s="12"/>
      <c r="EEP110" s="12"/>
      <c r="EEQ110" s="12"/>
      <c r="EER110" s="12"/>
      <c r="EES110" s="12"/>
      <c r="EET110" s="12"/>
      <c r="EEU110" s="12"/>
      <c r="EEV110" s="12"/>
      <c r="EEW110" s="12"/>
      <c r="EEX110" s="12"/>
      <c r="EEY110" s="12"/>
      <c r="EEZ110" s="12"/>
      <c r="EFA110" s="12"/>
      <c r="EFB110" s="12"/>
      <c r="EFC110" s="12"/>
      <c r="EFD110" s="12"/>
      <c r="EFE110" s="12"/>
      <c r="EFF110" s="12"/>
      <c r="EFG110" s="12"/>
      <c r="EFH110" s="12"/>
      <c r="EFI110" s="12"/>
      <c r="EFJ110" s="12"/>
      <c r="EFK110" s="12"/>
      <c r="EFL110" s="12"/>
      <c r="EFM110" s="12"/>
      <c r="EFN110" s="12"/>
      <c r="EFO110" s="12"/>
      <c r="EFP110" s="12"/>
      <c r="EFQ110" s="12"/>
      <c r="EFR110" s="12"/>
      <c r="EFS110" s="12"/>
      <c r="EFT110" s="12"/>
      <c r="EFU110" s="12"/>
      <c r="EFV110" s="12"/>
      <c r="EFW110" s="12"/>
      <c r="EFX110" s="12"/>
      <c r="EFY110" s="12"/>
      <c r="EFZ110" s="12"/>
      <c r="EGA110" s="12"/>
      <c r="EGB110" s="12"/>
      <c r="EGC110" s="12"/>
      <c r="EGD110" s="12"/>
      <c r="EGE110" s="12"/>
      <c r="EGF110" s="12"/>
      <c r="EGG110" s="12"/>
      <c r="EGH110" s="12"/>
      <c r="EGI110" s="12"/>
      <c r="EGJ110" s="12"/>
      <c r="EGK110" s="12"/>
      <c r="EGL110" s="12"/>
      <c r="EGM110" s="12"/>
      <c r="EGN110" s="12"/>
      <c r="EGO110" s="12"/>
      <c r="EGP110" s="12"/>
      <c r="EGQ110" s="12"/>
      <c r="EGR110" s="12"/>
      <c r="EGS110" s="12"/>
      <c r="EGT110" s="12"/>
      <c r="EGU110" s="12"/>
      <c r="EGV110" s="12"/>
      <c r="EGW110" s="12"/>
      <c r="EGX110" s="12"/>
      <c r="EGY110" s="12"/>
      <c r="EGZ110" s="12"/>
      <c r="EHA110" s="12"/>
      <c r="EHB110" s="12"/>
      <c r="EHC110" s="12"/>
      <c r="EHD110" s="12"/>
      <c r="EHE110" s="12"/>
      <c r="EHF110" s="12"/>
      <c r="EHG110" s="12"/>
      <c r="EHH110" s="12"/>
      <c r="EHI110" s="12"/>
      <c r="EHJ110" s="12"/>
      <c r="EHK110" s="12"/>
      <c r="EHL110" s="12"/>
      <c r="EHM110" s="12"/>
      <c r="EHN110" s="12"/>
      <c r="EHO110" s="12"/>
      <c r="EHP110" s="12"/>
      <c r="EHQ110" s="12"/>
      <c r="EHR110" s="12"/>
      <c r="EHS110" s="12"/>
      <c r="EHT110" s="12"/>
      <c r="EHU110" s="12"/>
      <c r="EHV110" s="12"/>
      <c r="EHW110" s="12"/>
      <c r="EHX110" s="12"/>
      <c r="EHY110" s="12"/>
      <c r="EHZ110" s="12"/>
      <c r="EIA110" s="12"/>
      <c r="EIB110" s="12"/>
      <c r="EIC110" s="12"/>
      <c r="EID110" s="12"/>
      <c r="EIE110" s="12"/>
      <c r="EIF110" s="12"/>
      <c r="EIG110" s="12"/>
      <c r="EIH110" s="12"/>
      <c r="EII110" s="12"/>
      <c r="EIJ110" s="12"/>
      <c r="EIK110" s="12"/>
      <c r="EIL110" s="12"/>
      <c r="EIM110" s="12"/>
      <c r="EIN110" s="12"/>
      <c r="EIO110" s="12"/>
      <c r="EIP110" s="12"/>
      <c r="EIQ110" s="12"/>
      <c r="EIR110" s="12"/>
      <c r="EIS110" s="12"/>
      <c r="EIT110" s="12"/>
      <c r="EIU110" s="12"/>
      <c r="EIV110" s="12"/>
      <c r="EIW110" s="12"/>
      <c r="EIX110" s="12"/>
      <c r="EIY110" s="12"/>
      <c r="EIZ110" s="12"/>
      <c r="EJA110" s="12"/>
      <c r="EJB110" s="12"/>
      <c r="EJC110" s="12"/>
      <c r="EJD110" s="12"/>
      <c r="EJE110" s="12"/>
      <c r="EJF110" s="12"/>
      <c r="EJG110" s="12"/>
      <c r="EJH110" s="12"/>
      <c r="EJI110" s="12"/>
      <c r="EJJ110" s="12"/>
      <c r="EJK110" s="12"/>
      <c r="EJL110" s="12"/>
      <c r="EJM110" s="12"/>
      <c r="EJN110" s="12"/>
      <c r="EJO110" s="12"/>
      <c r="EJP110" s="12"/>
      <c r="EJQ110" s="12"/>
      <c r="EJR110" s="12"/>
      <c r="EJS110" s="12"/>
      <c r="EJT110" s="12"/>
      <c r="EJU110" s="12"/>
      <c r="EJV110" s="12"/>
      <c r="EJW110" s="12"/>
      <c r="EJX110" s="12"/>
      <c r="EJY110" s="12"/>
      <c r="EJZ110" s="12"/>
      <c r="EKA110" s="12"/>
      <c r="EKB110" s="12"/>
      <c r="EKC110" s="12"/>
      <c r="EKD110" s="12"/>
      <c r="EKE110" s="12"/>
      <c r="EKF110" s="12"/>
      <c r="EKG110" s="12"/>
      <c r="EKH110" s="12"/>
      <c r="EKI110" s="12"/>
      <c r="EKJ110" s="12"/>
      <c r="EKK110" s="12"/>
      <c r="EKL110" s="12"/>
      <c r="EKM110" s="12"/>
      <c r="EKN110" s="12"/>
      <c r="EKO110" s="12"/>
      <c r="EKP110" s="12"/>
      <c r="EKQ110" s="12"/>
      <c r="EKR110" s="12"/>
      <c r="EKS110" s="12"/>
      <c r="EKT110" s="12"/>
      <c r="EKU110" s="12"/>
      <c r="EKV110" s="12"/>
      <c r="EKW110" s="12"/>
      <c r="EKX110" s="12"/>
      <c r="EKY110" s="12"/>
      <c r="EKZ110" s="12"/>
      <c r="ELA110" s="12"/>
      <c r="ELB110" s="12"/>
      <c r="ELC110" s="12"/>
      <c r="ELD110" s="12"/>
      <c r="ELE110" s="12"/>
      <c r="ELF110" s="12"/>
      <c r="ELG110" s="12"/>
      <c r="ELH110" s="12"/>
      <c r="ELI110" s="12"/>
      <c r="ELJ110" s="12"/>
      <c r="ELK110" s="12"/>
      <c r="ELL110" s="12"/>
      <c r="ELM110" s="12"/>
      <c r="ELN110" s="12"/>
      <c r="ELO110" s="12"/>
      <c r="ELP110" s="12"/>
      <c r="ELQ110" s="12"/>
      <c r="ELR110" s="12"/>
      <c r="ELS110" s="12"/>
      <c r="ELT110" s="12"/>
      <c r="ELU110" s="12"/>
      <c r="ELV110" s="12"/>
      <c r="ELW110" s="12"/>
      <c r="ELX110" s="12"/>
      <c r="ELY110" s="12"/>
      <c r="ELZ110" s="12"/>
      <c r="EMA110" s="12"/>
      <c r="EMB110" s="12"/>
      <c r="EMC110" s="12"/>
      <c r="EMD110" s="12"/>
      <c r="EME110" s="12"/>
      <c r="EMF110" s="12"/>
      <c r="EMG110" s="12"/>
      <c r="EMH110" s="12"/>
      <c r="EMI110" s="12"/>
      <c r="EMJ110" s="12"/>
      <c r="EMK110" s="12"/>
      <c r="EML110" s="12"/>
      <c r="EMM110" s="12"/>
      <c r="EMN110" s="12"/>
      <c r="EMO110" s="12"/>
      <c r="EMP110" s="12"/>
      <c r="EMQ110" s="12"/>
      <c r="EMR110" s="12"/>
      <c r="EMS110" s="12"/>
      <c r="EMT110" s="12"/>
      <c r="EMU110" s="12"/>
      <c r="EMV110" s="12"/>
      <c r="EMW110" s="12"/>
      <c r="EMX110" s="12"/>
      <c r="EMY110" s="12"/>
      <c r="EMZ110" s="12"/>
      <c r="ENA110" s="12"/>
      <c r="ENB110" s="12"/>
      <c r="ENC110" s="12"/>
      <c r="END110" s="12"/>
      <c r="ENE110" s="12"/>
      <c r="ENF110" s="12"/>
      <c r="ENG110" s="12"/>
      <c r="ENH110" s="12"/>
      <c r="ENI110" s="12"/>
      <c r="ENJ110" s="12"/>
      <c r="ENK110" s="12"/>
      <c r="ENL110" s="12"/>
      <c r="ENM110" s="12"/>
      <c r="ENN110" s="12"/>
      <c r="ENO110" s="12"/>
      <c r="ENP110" s="12"/>
      <c r="ENQ110" s="12"/>
      <c r="ENR110" s="12"/>
      <c r="ENS110" s="12"/>
      <c r="ENT110" s="12"/>
      <c r="ENU110" s="12"/>
      <c r="ENV110" s="12"/>
      <c r="ENW110" s="12"/>
      <c r="ENX110" s="12"/>
      <c r="ENY110" s="12"/>
      <c r="ENZ110" s="12"/>
      <c r="EOA110" s="12"/>
      <c r="EOB110" s="12"/>
      <c r="EOC110" s="12"/>
      <c r="EOD110" s="12"/>
      <c r="EOE110" s="12"/>
      <c r="EOF110" s="12"/>
      <c r="EOG110" s="12"/>
      <c r="EOH110" s="12"/>
      <c r="EOI110" s="12"/>
      <c r="EOJ110" s="12"/>
      <c r="EOK110" s="12"/>
      <c r="EOL110" s="12"/>
      <c r="EOM110" s="12"/>
      <c r="EON110" s="12"/>
      <c r="EOO110" s="12"/>
      <c r="EOP110" s="12"/>
      <c r="EOQ110" s="12"/>
      <c r="EOR110" s="12"/>
      <c r="EOS110" s="12"/>
      <c r="EOT110" s="12"/>
      <c r="EOU110" s="12"/>
      <c r="EOV110" s="12"/>
      <c r="EOW110" s="12"/>
      <c r="EOX110" s="12"/>
      <c r="EOY110" s="12"/>
      <c r="EOZ110" s="12"/>
      <c r="EPA110" s="12"/>
      <c r="EPB110" s="12"/>
      <c r="EPC110" s="12"/>
      <c r="EPD110" s="12"/>
      <c r="EPE110" s="12"/>
      <c r="EPF110" s="12"/>
      <c r="EPG110" s="12"/>
      <c r="EPH110" s="12"/>
      <c r="EPI110" s="12"/>
      <c r="EPJ110" s="12"/>
      <c r="EPK110" s="12"/>
      <c r="EPL110" s="12"/>
      <c r="EPM110" s="12"/>
      <c r="EPN110" s="12"/>
      <c r="EPO110" s="12"/>
      <c r="EPP110" s="12"/>
      <c r="EPQ110" s="12"/>
      <c r="EPR110" s="12"/>
      <c r="EPS110" s="12"/>
      <c r="EPT110" s="12"/>
      <c r="EPU110" s="12"/>
      <c r="EPV110" s="12"/>
      <c r="EPW110" s="12"/>
      <c r="EPX110" s="12"/>
      <c r="EPY110" s="12"/>
      <c r="EPZ110" s="12"/>
      <c r="EQA110" s="12"/>
      <c r="EQB110" s="12"/>
      <c r="EQC110" s="12"/>
      <c r="EQD110" s="12"/>
      <c r="EQE110" s="12"/>
      <c r="EQF110" s="12"/>
      <c r="EQG110" s="12"/>
      <c r="EQH110" s="12"/>
      <c r="EQI110" s="12"/>
      <c r="EQJ110" s="12"/>
      <c r="EQK110" s="12"/>
      <c r="EQL110" s="12"/>
      <c r="EQM110" s="12"/>
      <c r="EQN110" s="12"/>
      <c r="EQO110" s="12"/>
      <c r="EQP110" s="12"/>
      <c r="EQQ110" s="12"/>
      <c r="EQR110" s="12"/>
      <c r="EQS110" s="12"/>
      <c r="EQT110" s="12"/>
      <c r="EQU110" s="12"/>
      <c r="EQV110" s="12"/>
      <c r="EQW110" s="12"/>
      <c r="EQX110" s="12"/>
      <c r="EQY110" s="12"/>
      <c r="EQZ110" s="12"/>
      <c r="ERA110" s="12"/>
      <c r="ERB110" s="12"/>
      <c r="ERC110" s="12"/>
      <c r="ERD110" s="12"/>
      <c r="ERE110" s="12"/>
      <c r="ERF110" s="12"/>
      <c r="ERG110" s="12"/>
      <c r="ERH110" s="12"/>
      <c r="ERI110" s="12"/>
      <c r="ERJ110" s="12"/>
      <c r="ERK110" s="12"/>
      <c r="ERL110" s="12"/>
      <c r="ERM110" s="12"/>
      <c r="ERN110" s="12"/>
      <c r="ERO110" s="12"/>
      <c r="ERP110" s="12"/>
      <c r="ERQ110" s="12"/>
      <c r="ERR110" s="12"/>
      <c r="ERS110" s="12"/>
      <c r="ERT110" s="12"/>
      <c r="ERU110" s="12"/>
      <c r="ERV110" s="12"/>
      <c r="ERW110" s="12"/>
      <c r="ERX110" s="12"/>
      <c r="ERY110" s="12"/>
      <c r="ERZ110" s="12"/>
      <c r="ESA110" s="12"/>
      <c r="ESB110" s="12"/>
      <c r="ESC110" s="12"/>
      <c r="ESD110" s="12"/>
      <c r="ESE110" s="12"/>
      <c r="ESF110" s="12"/>
      <c r="ESG110" s="12"/>
      <c r="ESH110" s="12"/>
      <c r="ESI110" s="12"/>
      <c r="ESJ110" s="12"/>
      <c r="ESK110" s="12"/>
      <c r="ESL110" s="12"/>
      <c r="ESM110" s="12"/>
      <c r="ESN110" s="12"/>
      <c r="ESO110" s="12"/>
      <c r="ESP110" s="12"/>
      <c r="ESQ110" s="12"/>
      <c r="ESR110" s="12"/>
      <c r="ESS110" s="12"/>
      <c r="EST110" s="12"/>
      <c r="ESU110" s="12"/>
      <c r="ESV110" s="12"/>
      <c r="ESW110" s="12"/>
      <c r="ESX110" s="12"/>
      <c r="ESY110" s="12"/>
      <c r="ESZ110" s="12"/>
      <c r="ETA110" s="12"/>
      <c r="ETB110" s="12"/>
      <c r="ETC110" s="12"/>
      <c r="ETD110" s="12"/>
      <c r="ETE110" s="12"/>
      <c r="ETF110" s="12"/>
      <c r="ETG110" s="12"/>
      <c r="ETH110" s="12"/>
      <c r="ETI110" s="12"/>
      <c r="ETJ110" s="12"/>
      <c r="ETK110" s="12"/>
      <c r="ETL110" s="12"/>
      <c r="ETM110" s="12"/>
      <c r="ETN110" s="12"/>
      <c r="ETO110" s="12"/>
      <c r="ETP110" s="12"/>
      <c r="ETQ110" s="12"/>
      <c r="ETR110" s="12"/>
      <c r="ETS110" s="12"/>
      <c r="ETT110" s="12"/>
      <c r="ETU110" s="12"/>
      <c r="ETV110" s="12"/>
      <c r="ETW110" s="12"/>
      <c r="ETX110" s="12"/>
      <c r="ETY110" s="12"/>
      <c r="ETZ110" s="12"/>
      <c r="EUA110" s="12"/>
      <c r="EUB110" s="12"/>
      <c r="EUC110" s="12"/>
      <c r="EUD110" s="12"/>
      <c r="EUE110" s="12"/>
      <c r="EUF110" s="12"/>
      <c r="EUG110" s="12"/>
      <c r="EUH110" s="12"/>
      <c r="EUI110" s="12"/>
      <c r="EUJ110" s="12"/>
      <c r="EUK110" s="12"/>
      <c r="EUL110" s="12"/>
      <c r="EUM110" s="12"/>
      <c r="EUN110" s="12"/>
      <c r="EUO110" s="12"/>
      <c r="EUP110" s="12"/>
      <c r="EUQ110" s="12"/>
      <c r="EUR110" s="12"/>
      <c r="EUS110" s="12"/>
      <c r="EUT110" s="12"/>
      <c r="EUU110" s="12"/>
      <c r="EUV110" s="12"/>
      <c r="EUW110" s="12"/>
      <c r="EUX110" s="12"/>
      <c r="EUY110" s="12"/>
      <c r="EUZ110" s="12"/>
      <c r="EVA110" s="12"/>
      <c r="EVB110" s="12"/>
      <c r="EVC110" s="12"/>
      <c r="EVD110" s="12"/>
      <c r="EVE110" s="12"/>
      <c r="EVF110" s="12"/>
      <c r="EVG110" s="12"/>
      <c r="EVH110" s="12"/>
      <c r="EVI110" s="12"/>
      <c r="EVJ110" s="12"/>
      <c r="EVK110" s="12"/>
      <c r="EVL110" s="12"/>
      <c r="EVM110" s="12"/>
      <c r="EVN110" s="12"/>
      <c r="EVO110" s="12"/>
      <c r="EVP110" s="12"/>
      <c r="EVQ110" s="12"/>
      <c r="EVR110" s="12"/>
      <c r="EVS110" s="12"/>
      <c r="EVT110" s="12"/>
      <c r="EVU110" s="12"/>
      <c r="EVV110" s="12"/>
      <c r="EVW110" s="12"/>
      <c r="EVX110" s="12"/>
      <c r="EVY110" s="12"/>
      <c r="EVZ110" s="12"/>
      <c r="EWA110" s="12"/>
      <c r="EWB110" s="12"/>
      <c r="EWC110" s="12"/>
      <c r="EWD110" s="12"/>
      <c r="EWE110" s="12"/>
      <c r="EWF110" s="12"/>
      <c r="EWG110" s="12"/>
      <c r="EWH110" s="12"/>
      <c r="EWI110" s="12"/>
      <c r="EWJ110" s="12"/>
      <c r="EWK110" s="12"/>
      <c r="EWL110" s="12"/>
      <c r="EWM110" s="12"/>
      <c r="EWN110" s="12"/>
      <c r="EWO110" s="12"/>
      <c r="EWP110" s="12"/>
      <c r="EWQ110" s="12"/>
      <c r="EWR110" s="12"/>
      <c r="EWS110" s="12"/>
      <c r="EWT110" s="12"/>
      <c r="EWU110" s="12"/>
      <c r="EWV110" s="12"/>
      <c r="EWW110" s="12"/>
      <c r="EWX110" s="12"/>
      <c r="EWY110" s="12"/>
      <c r="EWZ110" s="12"/>
      <c r="EXA110" s="12"/>
      <c r="EXB110" s="12"/>
      <c r="EXC110" s="12"/>
      <c r="EXD110" s="12"/>
      <c r="EXE110" s="12"/>
      <c r="EXF110" s="12"/>
      <c r="EXG110" s="12"/>
      <c r="EXH110" s="12"/>
      <c r="EXI110" s="12"/>
      <c r="EXJ110" s="12"/>
      <c r="EXK110" s="12"/>
      <c r="EXL110" s="12"/>
      <c r="EXM110" s="12"/>
      <c r="EXN110" s="12"/>
      <c r="EXO110" s="12"/>
      <c r="EXP110" s="12"/>
      <c r="EXQ110" s="12"/>
      <c r="EXR110" s="12"/>
      <c r="EXS110" s="12"/>
      <c r="EXT110" s="12"/>
      <c r="EXU110" s="12"/>
      <c r="EXV110" s="12"/>
      <c r="EXW110" s="12"/>
      <c r="EXX110" s="12"/>
      <c r="EXY110" s="12"/>
      <c r="EXZ110" s="12"/>
      <c r="EYA110" s="12"/>
      <c r="EYB110" s="12"/>
      <c r="EYC110" s="12"/>
      <c r="EYD110" s="12"/>
      <c r="EYE110" s="12"/>
      <c r="EYF110" s="12"/>
      <c r="EYG110" s="12"/>
      <c r="EYH110" s="12"/>
      <c r="EYI110" s="12"/>
      <c r="EYJ110" s="12"/>
      <c r="EYK110" s="12"/>
      <c r="EYL110" s="12"/>
      <c r="EYM110" s="12"/>
      <c r="EYN110" s="12"/>
      <c r="EYO110" s="12"/>
      <c r="EYP110" s="12"/>
      <c r="EYQ110" s="12"/>
      <c r="EYR110" s="12"/>
      <c r="EYS110" s="12"/>
      <c r="EYT110" s="12"/>
      <c r="EYU110" s="12"/>
      <c r="EYV110" s="12"/>
      <c r="EYW110" s="12"/>
      <c r="EYX110" s="12"/>
      <c r="EYY110" s="12"/>
      <c r="EYZ110" s="12"/>
      <c r="EZA110" s="12"/>
      <c r="EZB110" s="12"/>
      <c r="EZC110" s="12"/>
      <c r="EZD110" s="12"/>
      <c r="EZE110" s="12"/>
      <c r="EZF110" s="12"/>
      <c r="EZG110" s="12"/>
      <c r="EZH110" s="12"/>
      <c r="EZI110" s="12"/>
      <c r="EZJ110" s="12"/>
      <c r="EZK110" s="12"/>
      <c r="EZL110" s="12"/>
      <c r="EZM110" s="12"/>
      <c r="EZN110" s="12"/>
      <c r="EZO110" s="12"/>
      <c r="EZP110" s="12"/>
      <c r="EZQ110" s="12"/>
      <c r="EZR110" s="12"/>
      <c r="EZS110" s="12"/>
      <c r="EZT110" s="12"/>
      <c r="EZU110" s="12"/>
      <c r="EZV110" s="12"/>
      <c r="EZW110" s="12"/>
      <c r="EZX110" s="12"/>
      <c r="EZY110" s="12"/>
      <c r="EZZ110" s="12"/>
      <c r="FAA110" s="12"/>
      <c r="FAB110" s="12"/>
      <c r="FAC110" s="12"/>
      <c r="FAD110" s="12"/>
      <c r="FAE110" s="12"/>
      <c r="FAF110" s="12"/>
      <c r="FAG110" s="12"/>
      <c r="FAH110" s="12"/>
      <c r="FAI110" s="12"/>
      <c r="FAJ110" s="12"/>
      <c r="FAK110" s="12"/>
      <c r="FAL110" s="12"/>
      <c r="FAM110" s="12"/>
      <c r="FAN110" s="12"/>
      <c r="FAO110" s="12"/>
      <c r="FAP110" s="12"/>
      <c r="FAQ110" s="12"/>
      <c r="FAR110" s="12"/>
      <c r="FAS110" s="12"/>
      <c r="FAT110" s="12"/>
      <c r="FAU110" s="12"/>
      <c r="FAV110" s="12"/>
      <c r="FAW110" s="12"/>
      <c r="FAX110" s="12"/>
      <c r="FAY110" s="12"/>
      <c r="FAZ110" s="12"/>
      <c r="FBA110" s="12"/>
      <c r="FBB110" s="12"/>
      <c r="FBC110" s="12"/>
      <c r="FBD110" s="12"/>
      <c r="FBE110" s="12"/>
      <c r="FBF110" s="12"/>
      <c r="FBG110" s="12"/>
      <c r="FBH110" s="12"/>
      <c r="FBI110" s="12"/>
      <c r="FBJ110" s="12"/>
      <c r="FBK110" s="12"/>
      <c r="FBL110" s="12"/>
      <c r="FBM110" s="12"/>
      <c r="FBN110" s="12"/>
      <c r="FBO110" s="12"/>
      <c r="FBP110" s="12"/>
      <c r="FBQ110" s="12"/>
      <c r="FBR110" s="12"/>
      <c r="FBS110" s="12"/>
      <c r="FBT110" s="12"/>
      <c r="FBU110" s="12"/>
      <c r="FBV110" s="12"/>
      <c r="FBW110" s="12"/>
      <c r="FBX110" s="12"/>
      <c r="FBY110" s="12"/>
      <c r="FBZ110" s="12"/>
      <c r="FCA110" s="12"/>
      <c r="FCB110" s="12"/>
      <c r="FCC110" s="12"/>
      <c r="FCD110" s="12"/>
      <c r="FCE110" s="12"/>
      <c r="FCF110" s="12"/>
      <c r="FCG110" s="12"/>
      <c r="FCH110" s="12"/>
      <c r="FCI110" s="12"/>
      <c r="FCJ110" s="12"/>
      <c r="FCK110" s="12"/>
      <c r="FCL110" s="12"/>
      <c r="FCM110" s="12"/>
      <c r="FCN110" s="12"/>
      <c r="FCO110" s="12"/>
      <c r="FCP110" s="12"/>
      <c r="FCQ110" s="12"/>
      <c r="FCR110" s="12"/>
      <c r="FCS110" s="12"/>
      <c r="FCT110" s="12"/>
      <c r="FCU110" s="12"/>
      <c r="FCV110" s="12"/>
      <c r="FCW110" s="12"/>
      <c r="FCX110" s="12"/>
      <c r="FCY110" s="12"/>
      <c r="FCZ110" s="12"/>
      <c r="FDA110" s="12"/>
      <c r="FDB110" s="12"/>
      <c r="FDC110" s="12"/>
      <c r="FDD110" s="12"/>
      <c r="FDE110" s="12"/>
      <c r="FDF110" s="12"/>
      <c r="FDG110" s="12"/>
      <c r="FDH110" s="12"/>
      <c r="FDI110" s="12"/>
      <c r="FDJ110" s="12"/>
      <c r="FDK110" s="12"/>
      <c r="FDL110" s="12"/>
      <c r="FDM110" s="12"/>
      <c r="FDN110" s="12"/>
      <c r="FDO110" s="12"/>
      <c r="FDP110" s="12"/>
      <c r="FDQ110" s="12"/>
      <c r="FDR110" s="12"/>
      <c r="FDS110" s="12"/>
      <c r="FDT110" s="12"/>
      <c r="FDU110" s="12"/>
      <c r="FDV110" s="12"/>
      <c r="FDW110" s="12"/>
      <c r="FDX110" s="12"/>
      <c r="FDY110" s="12"/>
      <c r="FDZ110" s="12"/>
      <c r="FEA110" s="12"/>
      <c r="FEB110" s="12"/>
      <c r="FEC110" s="12"/>
      <c r="FED110" s="12"/>
      <c r="FEE110" s="12"/>
      <c r="FEF110" s="12"/>
      <c r="FEG110" s="12"/>
      <c r="FEH110" s="12"/>
      <c r="FEI110" s="12"/>
      <c r="FEJ110" s="12"/>
      <c r="FEK110" s="12"/>
      <c r="FEL110" s="12"/>
      <c r="FEM110" s="12"/>
      <c r="FEN110" s="12"/>
      <c r="FEO110" s="12"/>
      <c r="FEP110" s="12"/>
      <c r="FEQ110" s="12"/>
      <c r="FER110" s="12"/>
      <c r="FES110" s="12"/>
      <c r="FET110" s="12"/>
      <c r="FEU110" s="12"/>
      <c r="FEV110" s="12"/>
      <c r="FEW110" s="12"/>
      <c r="FEX110" s="12"/>
      <c r="FEY110" s="12"/>
      <c r="FEZ110" s="12"/>
      <c r="FFA110" s="12"/>
      <c r="FFB110" s="12"/>
      <c r="FFC110" s="12"/>
      <c r="FFD110" s="12"/>
      <c r="FFE110" s="12"/>
      <c r="FFF110" s="12"/>
      <c r="FFG110" s="12"/>
      <c r="FFH110" s="12"/>
      <c r="FFI110" s="12"/>
      <c r="FFJ110" s="12"/>
      <c r="FFK110" s="12"/>
      <c r="FFL110" s="12"/>
      <c r="FFM110" s="12"/>
      <c r="FFN110" s="12"/>
      <c r="FFO110" s="12"/>
      <c r="FFP110" s="12"/>
      <c r="FFQ110" s="12"/>
      <c r="FFR110" s="12"/>
      <c r="FFS110" s="12"/>
      <c r="FFT110" s="12"/>
      <c r="FFU110" s="12"/>
      <c r="FFV110" s="12"/>
      <c r="FFW110" s="12"/>
      <c r="FFX110" s="12"/>
      <c r="FFY110" s="12"/>
      <c r="FFZ110" s="12"/>
      <c r="FGA110" s="12"/>
      <c r="FGB110" s="12"/>
      <c r="FGC110" s="12"/>
      <c r="FGD110" s="12"/>
      <c r="FGE110" s="12"/>
      <c r="FGF110" s="12"/>
      <c r="FGG110" s="12"/>
      <c r="FGH110" s="12"/>
      <c r="FGI110" s="12"/>
      <c r="FGJ110" s="12"/>
      <c r="FGK110" s="12"/>
      <c r="FGL110" s="12"/>
      <c r="FGM110" s="12"/>
      <c r="FGN110" s="12"/>
      <c r="FGO110" s="12"/>
      <c r="FGP110" s="12"/>
      <c r="FGQ110" s="12"/>
      <c r="FGR110" s="12"/>
      <c r="FGS110" s="12"/>
      <c r="FGT110" s="12"/>
      <c r="FGU110" s="12"/>
      <c r="FGV110" s="12"/>
      <c r="FGW110" s="12"/>
      <c r="FGX110" s="12"/>
      <c r="FGY110" s="12"/>
      <c r="FGZ110" s="12"/>
      <c r="FHA110" s="12"/>
      <c r="FHB110" s="12"/>
      <c r="FHC110" s="12"/>
      <c r="FHD110" s="12"/>
      <c r="FHE110" s="12"/>
      <c r="FHF110" s="12"/>
      <c r="FHG110" s="12"/>
      <c r="FHH110" s="12"/>
      <c r="FHI110" s="12"/>
      <c r="FHJ110" s="12"/>
      <c r="FHK110" s="12"/>
      <c r="FHL110" s="12"/>
      <c r="FHM110" s="12"/>
      <c r="FHN110" s="12"/>
      <c r="FHO110" s="12"/>
      <c r="FHP110" s="12"/>
      <c r="FHQ110" s="12"/>
      <c r="FHR110" s="12"/>
      <c r="FHS110" s="12"/>
      <c r="FHT110" s="12"/>
      <c r="FHU110" s="12"/>
      <c r="FHV110" s="12"/>
      <c r="FHW110" s="12"/>
      <c r="FHX110" s="12"/>
      <c r="FHY110" s="12"/>
      <c r="FHZ110" s="12"/>
      <c r="FIA110" s="12"/>
      <c r="FIB110" s="12"/>
      <c r="FIC110" s="12"/>
      <c r="FID110" s="12"/>
      <c r="FIE110" s="12"/>
      <c r="FIF110" s="12"/>
      <c r="FIG110" s="12"/>
      <c r="FIH110" s="12"/>
      <c r="FII110" s="12"/>
      <c r="FIJ110" s="12"/>
      <c r="FIK110" s="12"/>
      <c r="FIL110" s="12"/>
      <c r="FIM110" s="12"/>
      <c r="FIN110" s="12"/>
      <c r="FIO110" s="12"/>
      <c r="FIP110" s="12"/>
      <c r="FIQ110" s="12"/>
      <c r="FIR110" s="12"/>
      <c r="FIS110" s="12"/>
      <c r="FIT110" s="12"/>
      <c r="FIU110" s="12"/>
      <c r="FIV110" s="12"/>
      <c r="FIW110" s="12"/>
      <c r="FIX110" s="12"/>
      <c r="FIY110" s="12"/>
      <c r="FIZ110" s="12"/>
      <c r="FJA110" s="12"/>
      <c r="FJB110" s="12"/>
      <c r="FJC110" s="12"/>
      <c r="FJD110" s="12"/>
      <c r="FJE110" s="12"/>
      <c r="FJF110" s="12"/>
      <c r="FJG110" s="12"/>
      <c r="FJH110" s="12"/>
      <c r="FJI110" s="12"/>
      <c r="FJJ110" s="12"/>
      <c r="FJK110" s="12"/>
      <c r="FJL110" s="12"/>
      <c r="FJM110" s="12"/>
      <c r="FJN110" s="12"/>
      <c r="FJO110" s="12"/>
      <c r="FJP110" s="12"/>
      <c r="FJQ110" s="12"/>
      <c r="FJR110" s="12"/>
      <c r="FJS110" s="12"/>
      <c r="FJT110" s="12"/>
      <c r="FJU110" s="12"/>
      <c r="FJV110" s="12"/>
      <c r="FJW110" s="12"/>
      <c r="FJX110" s="12"/>
      <c r="FJY110" s="12"/>
      <c r="FJZ110" s="12"/>
      <c r="FKA110" s="12"/>
      <c r="FKB110" s="12"/>
      <c r="FKC110" s="12"/>
      <c r="FKD110" s="12"/>
      <c r="FKE110" s="12"/>
      <c r="FKF110" s="12"/>
      <c r="FKG110" s="12"/>
      <c r="FKH110" s="12"/>
      <c r="FKI110" s="12"/>
      <c r="FKJ110" s="12"/>
      <c r="FKK110" s="12"/>
      <c r="FKL110" s="12"/>
      <c r="FKM110" s="12"/>
      <c r="FKN110" s="12"/>
      <c r="FKO110" s="12"/>
      <c r="FKP110" s="12"/>
      <c r="FKQ110" s="12"/>
      <c r="FKR110" s="12"/>
      <c r="FKS110" s="12"/>
      <c r="FKT110" s="12"/>
      <c r="FKU110" s="12"/>
      <c r="FKV110" s="12"/>
      <c r="FKW110" s="12"/>
      <c r="FKX110" s="12"/>
      <c r="FKY110" s="12"/>
      <c r="FKZ110" s="12"/>
      <c r="FLA110" s="12"/>
      <c r="FLB110" s="12"/>
      <c r="FLC110" s="12"/>
      <c r="FLD110" s="12"/>
      <c r="FLE110" s="12"/>
      <c r="FLF110" s="12"/>
      <c r="FLG110" s="12"/>
      <c r="FLH110" s="12"/>
      <c r="FLI110" s="12"/>
      <c r="FLJ110" s="12"/>
      <c r="FLK110" s="12"/>
      <c r="FLL110" s="12"/>
      <c r="FLM110" s="12"/>
      <c r="FLN110" s="12"/>
      <c r="FLO110" s="12"/>
      <c r="FLP110" s="12"/>
      <c r="FLQ110" s="12"/>
      <c r="FLR110" s="12"/>
      <c r="FLS110" s="12"/>
      <c r="FLT110" s="12"/>
      <c r="FLU110" s="12"/>
      <c r="FLV110" s="12"/>
      <c r="FLW110" s="12"/>
      <c r="FLX110" s="12"/>
      <c r="FLY110" s="12"/>
      <c r="FLZ110" s="12"/>
      <c r="FMA110" s="12"/>
      <c r="FMB110" s="12"/>
      <c r="FMC110" s="12"/>
      <c r="FMD110" s="12"/>
      <c r="FME110" s="12"/>
      <c r="FMF110" s="12"/>
      <c r="FMG110" s="12"/>
      <c r="FMH110" s="12"/>
      <c r="FMI110" s="12"/>
      <c r="FMJ110" s="12"/>
      <c r="FMK110" s="12"/>
      <c r="FML110" s="12"/>
      <c r="FMM110" s="12"/>
      <c r="FMN110" s="12"/>
      <c r="FMO110" s="12"/>
      <c r="FMP110" s="12"/>
      <c r="FMQ110" s="12"/>
      <c r="FMR110" s="12"/>
      <c r="FMS110" s="12"/>
      <c r="FMT110" s="12"/>
      <c r="FMU110" s="12"/>
      <c r="FMV110" s="12"/>
      <c r="FMW110" s="12"/>
      <c r="FMX110" s="12"/>
      <c r="FMY110" s="12"/>
      <c r="FMZ110" s="12"/>
      <c r="FNA110" s="12"/>
      <c r="FNB110" s="12"/>
      <c r="FNC110" s="12"/>
      <c r="FND110" s="12"/>
      <c r="FNE110" s="12"/>
      <c r="FNF110" s="12"/>
      <c r="FNG110" s="12"/>
      <c r="FNH110" s="12"/>
      <c r="FNI110" s="12"/>
      <c r="FNJ110" s="12"/>
      <c r="FNK110" s="12"/>
      <c r="FNL110" s="12"/>
      <c r="FNM110" s="12"/>
      <c r="FNN110" s="12"/>
      <c r="FNO110" s="12"/>
      <c r="FNP110" s="12"/>
      <c r="FNQ110" s="12"/>
      <c r="FNR110" s="12"/>
      <c r="FNS110" s="12"/>
      <c r="FNT110" s="12"/>
      <c r="FNU110" s="12"/>
      <c r="FNV110" s="12"/>
      <c r="FNW110" s="12"/>
      <c r="FNX110" s="12"/>
      <c r="FNY110" s="12"/>
      <c r="FNZ110" s="12"/>
      <c r="FOA110" s="12"/>
      <c r="FOB110" s="12"/>
      <c r="FOC110" s="12"/>
      <c r="FOD110" s="12"/>
      <c r="FOE110" s="12"/>
      <c r="FOF110" s="12"/>
      <c r="FOG110" s="12"/>
      <c r="FOH110" s="12"/>
      <c r="FOI110" s="12"/>
      <c r="FOJ110" s="12"/>
      <c r="FOK110" s="12"/>
      <c r="FOL110" s="12"/>
      <c r="FOM110" s="12"/>
      <c r="FON110" s="12"/>
      <c r="FOO110" s="12"/>
      <c r="FOP110" s="12"/>
      <c r="FOQ110" s="12"/>
      <c r="FOR110" s="12"/>
      <c r="FOS110" s="12"/>
      <c r="FOT110" s="12"/>
      <c r="FOU110" s="12"/>
      <c r="FOV110" s="12"/>
      <c r="FOW110" s="12"/>
      <c r="FOX110" s="12"/>
      <c r="FOY110" s="12"/>
      <c r="FOZ110" s="12"/>
      <c r="FPA110" s="12"/>
      <c r="FPB110" s="12"/>
      <c r="FPC110" s="12"/>
      <c r="FPD110" s="12"/>
      <c r="FPE110" s="12"/>
      <c r="FPF110" s="12"/>
      <c r="FPG110" s="12"/>
      <c r="FPH110" s="12"/>
      <c r="FPI110" s="12"/>
      <c r="FPJ110" s="12"/>
      <c r="FPK110" s="12"/>
      <c r="FPL110" s="12"/>
      <c r="FPM110" s="12"/>
      <c r="FPN110" s="12"/>
      <c r="FPO110" s="12"/>
      <c r="FPP110" s="12"/>
      <c r="FPQ110" s="12"/>
      <c r="FPR110" s="12"/>
      <c r="FPS110" s="12"/>
      <c r="FPT110" s="12"/>
      <c r="FPU110" s="12"/>
      <c r="FPV110" s="12"/>
      <c r="FPW110" s="12"/>
      <c r="FPX110" s="12"/>
      <c r="FPY110" s="12"/>
      <c r="FPZ110" s="12"/>
      <c r="FQA110" s="12"/>
      <c r="FQB110" s="12"/>
      <c r="FQC110" s="12"/>
      <c r="FQD110" s="12"/>
      <c r="FQE110" s="12"/>
      <c r="FQF110" s="12"/>
      <c r="FQG110" s="12"/>
      <c r="FQH110" s="12"/>
      <c r="FQI110" s="12"/>
      <c r="FQJ110" s="12"/>
      <c r="FQK110" s="12"/>
      <c r="FQL110" s="12"/>
      <c r="FQM110" s="12"/>
      <c r="FQN110" s="12"/>
      <c r="FQO110" s="12"/>
      <c r="FQP110" s="12"/>
      <c r="FQQ110" s="12"/>
      <c r="FQR110" s="12"/>
      <c r="FQS110" s="12"/>
      <c r="FQT110" s="12"/>
      <c r="FQU110" s="12"/>
      <c r="FQV110" s="12"/>
      <c r="FQW110" s="12"/>
      <c r="FQX110" s="12"/>
      <c r="FQY110" s="12"/>
      <c r="FQZ110" s="12"/>
      <c r="FRA110" s="12"/>
      <c r="FRB110" s="12"/>
      <c r="FRC110" s="12"/>
      <c r="FRD110" s="12"/>
      <c r="FRE110" s="12"/>
      <c r="FRF110" s="12"/>
      <c r="FRG110" s="12"/>
      <c r="FRH110" s="12"/>
      <c r="FRI110" s="12"/>
      <c r="FRJ110" s="12"/>
      <c r="FRK110" s="12"/>
      <c r="FRL110" s="12"/>
      <c r="FRM110" s="12"/>
      <c r="FRN110" s="12"/>
      <c r="FRO110" s="12"/>
      <c r="FRP110" s="12"/>
      <c r="FRQ110" s="12"/>
      <c r="FRR110" s="12"/>
      <c r="FRS110" s="12"/>
      <c r="FRT110" s="12"/>
      <c r="FRU110" s="12"/>
      <c r="FRV110" s="12"/>
      <c r="FRW110" s="12"/>
      <c r="FRX110" s="12"/>
      <c r="FRY110" s="12"/>
      <c r="FRZ110" s="12"/>
      <c r="FSA110" s="12"/>
      <c r="FSB110" s="12"/>
      <c r="FSC110" s="12"/>
      <c r="FSD110" s="12"/>
      <c r="FSE110" s="12"/>
      <c r="FSF110" s="12"/>
      <c r="FSG110" s="12"/>
      <c r="FSH110" s="12"/>
      <c r="FSI110" s="12"/>
      <c r="FSJ110" s="12"/>
      <c r="FSK110" s="12"/>
      <c r="FSL110" s="12"/>
      <c r="FSM110" s="12"/>
      <c r="FSN110" s="12"/>
      <c r="FSO110" s="12"/>
      <c r="FSP110" s="12"/>
      <c r="FSQ110" s="12"/>
      <c r="FSR110" s="12"/>
      <c r="FSS110" s="12"/>
      <c r="FST110" s="12"/>
      <c r="FSU110" s="12"/>
      <c r="FSV110" s="12"/>
      <c r="FSW110" s="12"/>
      <c r="FSX110" s="12"/>
      <c r="FSY110" s="12"/>
      <c r="FSZ110" s="12"/>
      <c r="FTA110" s="12"/>
      <c r="FTB110" s="12"/>
      <c r="FTC110" s="12"/>
      <c r="FTD110" s="12"/>
      <c r="FTE110" s="12"/>
      <c r="FTF110" s="12"/>
      <c r="FTG110" s="12"/>
      <c r="FTH110" s="12"/>
      <c r="FTI110" s="12"/>
      <c r="FTJ110" s="12"/>
      <c r="FTK110" s="12"/>
      <c r="FTL110" s="12"/>
      <c r="FTM110" s="12"/>
      <c r="FTN110" s="12"/>
      <c r="FTO110" s="12"/>
      <c r="FTP110" s="12"/>
      <c r="FTQ110" s="12"/>
      <c r="FTR110" s="12"/>
      <c r="FTS110" s="12"/>
      <c r="FTT110" s="12"/>
      <c r="FTU110" s="12"/>
      <c r="FTV110" s="12"/>
      <c r="FTW110" s="12"/>
      <c r="FTX110" s="12"/>
      <c r="FTY110" s="12"/>
      <c r="FTZ110" s="12"/>
      <c r="FUA110" s="12"/>
      <c r="FUB110" s="12"/>
      <c r="FUC110" s="12"/>
      <c r="FUD110" s="12"/>
      <c r="FUE110" s="12"/>
      <c r="FUF110" s="12"/>
      <c r="FUG110" s="12"/>
      <c r="FUH110" s="12"/>
      <c r="FUI110" s="12"/>
      <c r="FUJ110" s="12"/>
      <c r="FUK110" s="12"/>
      <c r="FUL110" s="12"/>
      <c r="FUM110" s="12"/>
      <c r="FUN110" s="12"/>
      <c r="FUO110" s="12"/>
      <c r="FUP110" s="12"/>
      <c r="FUQ110" s="12"/>
      <c r="FUR110" s="12"/>
      <c r="FUS110" s="12"/>
      <c r="FUT110" s="12"/>
      <c r="FUU110" s="12"/>
      <c r="FUV110" s="12"/>
      <c r="FUW110" s="12"/>
      <c r="FUX110" s="12"/>
      <c r="FUY110" s="12"/>
      <c r="FUZ110" s="12"/>
      <c r="FVA110" s="12"/>
      <c r="FVB110" s="12"/>
      <c r="FVC110" s="12"/>
      <c r="FVD110" s="12"/>
      <c r="FVE110" s="12"/>
      <c r="FVF110" s="12"/>
      <c r="FVG110" s="12"/>
      <c r="FVH110" s="12"/>
      <c r="FVI110" s="12"/>
      <c r="FVJ110" s="12"/>
      <c r="FVK110" s="12"/>
      <c r="FVL110" s="12"/>
      <c r="FVM110" s="12"/>
      <c r="FVN110" s="12"/>
      <c r="FVO110" s="12"/>
      <c r="FVP110" s="12"/>
      <c r="FVQ110" s="12"/>
      <c r="FVR110" s="12"/>
      <c r="FVS110" s="12"/>
      <c r="FVT110" s="12"/>
      <c r="FVU110" s="12"/>
      <c r="FVV110" s="12"/>
      <c r="FVW110" s="12"/>
      <c r="FVX110" s="12"/>
      <c r="FVY110" s="12"/>
      <c r="FVZ110" s="12"/>
      <c r="FWA110" s="12"/>
      <c r="FWB110" s="12"/>
      <c r="FWC110" s="12"/>
      <c r="FWD110" s="12"/>
      <c r="FWE110" s="12"/>
      <c r="FWF110" s="12"/>
      <c r="FWG110" s="12"/>
      <c r="FWH110" s="12"/>
      <c r="FWI110" s="12"/>
      <c r="FWJ110" s="12"/>
      <c r="FWK110" s="12"/>
      <c r="FWL110" s="12"/>
      <c r="FWM110" s="12"/>
      <c r="FWN110" s="12"/>
      <c r="FWO110" s="12"/>
      <c r="FWP110" s="12"/>
      <c r="FWQ110" s="12"/>
      <c r="FWR110" s="12"/>
      <c r="FWS110" s="12"/>
      <c r="FWT110" s="12"/>
      <c r="FWU110" s="12"/>
      <c r="FWV110" s="12"/>
      <c r="FWW110" s="12"/>
      <c r="FWX110" s="12"/>
      <c r="FWY110" s="12"/>
      <c r="FWZ110" s="12"/>
      <c r="FXA110" s="12"/>
      <c r="FXB110" s="12"/>
      <c r="FXC110" s="12"/>
      <c r="FXD110" s="12"/>
      <c r="FXE110" s="12"/>
      <c r="FXF110" s="12"/>
      <c r="FXG110" s="12"/>
      <c r="FXH110" s="12"/>
      <c r="FXI110" s="12"/>
      <c r="FXJ110" s="12"/>
      <c r="FXK110" s="12"/>
      <c r="FXL110" s="12"/>
      <c r="FXM110" s="12"/>
      <c r="FXN110" s="12"/>
      <c r="FXO110" s="12"/>
      <c r="FXP110" s="12"/>
      <c r="FXQ110" s="12"/>
      <c r="FXR110" s="12"/>
      <c r="FXS110" s="12"/>
      <c r="FXT110" s="12"/>
      <c r="FXU110" s="12"/>
      <c r="FXV110" s="12"/>
      <c r="FXW110" s="12"/>
      <c r="FXX110" s="12"/>
      <c r="FXY110" s="12"/>
      <c r="FXZ110" s="12"/>
      <c r="FYA110" s="12"/>
      <c r="FYB110" s="12"/>
      <c r="FYC110" s="12"/>
      <c r="FYD110" s="12"/>
      <c r="FYE110" s="12"/>
      <c r="FYF110" s="12"/>
      <c r="FYG110" s="12"/>
      <c r="FYH110" s="12"/>
      <c r="FYI110" s="12"/>
      <c r="FYJ110" s="12"/>
      <c r="FYK110" s="12"/>
      <c r="FYL110" s="12"/>
      <c r="FYM110" s="12"/>
      <c r="FYN110" s="12"/>
      <c r="FYO110" s="12"/>
      <c r="FYP110" s="12"/>
      <c r="FYQ110" s="12"/>
      <c r="FYR110" s="12"/>
      <c r="FYS110" s="12"/>
      <c r="FYT110" s="12"/>
      <c r="FYU110" s="12"/>
      <c r="FYV110" s="12"/>
      <c r="FYW110" s="12"/>
      <c r="FYX110" s="12"/>
      <c r="FYY110" s="12"/>
      <c r="FYZ110" s="12"/>
      <c r="FZA110" s="12"/>
      <c r="FZB110" s="12"/>
      <c r="FZC110" s="12"/>
      <c r="FZD110" s="12"/>
      <c r="FZE110" s="12"/>
      <c r="FZF110" s="12"/>
      <c r="FZG110" s="12"/>
      <c r="FZH110" s="12"/>
      <c r="FZI110" s="12"/>
      <c r="FZJ110" s="12"/>
      <c r="FZK110" s="12"/>
      <c r="FZL110" s="12"/>
      <c r="FZM110" s="12"/>
      <c r="FZN110" s="12"/>
      <c r="FZO110" s="12"/>
      <c r="FZP110" s="12"/>
      <c r="FZQ110" s="12"/>
      <c r="FZR110" s="12"/>
      <c r="FZS110" s="12"/>
      <c r="FZT110" s="12"/>
      <c r="FZU110" s="12"/>
      <c r="FZV110" s="12"/>
      <c r="FZW110" s="12"/>
      <c r="FZX110" s="12"/>
      <c r="FZY110" s="12"/>
      <c r="FZZ110" s="12"/>
      <c r="GAA110" s="12"/>
      <c r="GAB110" s="12"/>
      <c r="GAC110" s="12"/>
      <c r="GAD110" s="12"/>
      <c r="GAE110" s="12"/>
      <c r="GAF110" s="12"/>
      <c r="GAG110" s="12"/>
      <c r="GAH110" s="12"/>
      <c r="GAI110" s="12"/>
      <c r="GAJ110" s="12"/>
      <c r="GAK110" s="12"/>
      <c r="GAL110" s="12"/>
      <c r="GAM110" s="12"/>
      <c r="GAN110" s="12"/>
      <c r="GAO110" s="12"/>
      <c r="GAP110" s="12"/>
      <c r="GAQ110" s="12"/>
      <c r="GAR110" s="12"/>
      <c r="GAS110" s="12"/>
      <c r="GAT110" s="12"/>
      <c r="GAU110" s="12"/>
      <c r="GAV110" s="12"/>
      <c r="GAW110" s="12"/>
      <c r="GAX110" s="12"/>
      <c r="GAY110" s="12"/>
      <c r="GAZ110" s="12"/>
      <c r="GBA110" s="12"/>
      <c r="GBB110" s="12"/>
      <c r="GBC110" s="12"/>
      <c r="GBD110" s="12"/>
      <c r="GBE110" s="12"/>
      <c r="GBF110" s="12"/>
      <c r="GBG110" s="12"/>
      <c r="GBH110" s="12"/>
      <c r="GBI110" s="12"/>
      <c r="GBJ110" s="12"/>
      <c r="GBK110" s="12"/>
      <c r="GBL110" s="12"/>
      <c r="GBM110" s="12"/>
      <c r="GBN110" s="12"/>
      <c r="GBO110" s="12"/>
      <c r="GBP110" s="12"/>
      <c r="GBQ110" s="12"/>
      <c r="GBR110" s="12"/>
      <c r="GBS110" s="12"/>
      <c r="GBT110" s="12"/>
      <c r="GBU110" s="12"/>
      <c r="GBV110" s="12"/>
      <c r="GBW110" s="12"/>
      <c r="GBX110" s="12"/>
      <c r="GBY110" s="12"/>
      <c r="GBZ110" s="12"/>
      <c r="GCA110" s="12"/>
      <c r="GCB110" s="12"/>
      <c r="GCC110" s="12"/>
      <c r="GCD110" s="12"/>
      <c r="GCE110" s="12"/>
      <c r="GCF110" s="12"/>
      <c r="GCG110" s="12"/>
      <c r="GCH110" s="12"/>
      <c r="GCI110" s="12"/>
      <c r="GCJ110" s="12"/>
      <c r="GCK110" s="12"/>
      <c r="GCL110" s="12"/>
      <c r="GCM110" s="12"/>
      <c r="GCN110" s="12"/>
      <c r="GCO110" s="12"/>
      <c r="GCP110" s="12"/>
      <c r="GCQ110" s="12"/>
      <c r="GCR110" s="12"/>
      <c r="GCS110" s="12"/>
      <c r="GCT110" s="12"/>
      <c r="GCU110" s="12"/>
      <c r="GCV110" s="12"/>
      <c r="GCW110" s="12"/>
      <c r="GCX110" s="12"/>
      <c r="GCY110" s="12"/>
      <c r="GCZ110" s="12"/>
      <c r="GDA110" s="12"/>
      <c r="GDB110" s="12"/>
      <c r="GDC110" s="12"/>
      <c r="GDD110" s="12"/>
      <c r="GDE110" s="12"/>
      <c r="GDF110" s="12"/>
      <c r="GDG110" s="12"/>
      <c r="GDH110" s="12"/>
      <c r="GDI110" s="12"/>
      <c r="GDJ110" s="12"/>
      <c r="GDK110" s="12"/>
      <c r="GDL110" s="12"/>
      <c r="GDM110" s="12"/>
      <c r="GDN110" s="12"/>
      <c r="GDO110" s="12"/>
      <c r="GDP110" s="12"/>
      <c r="GDQ110" s="12"/>
      <c r="GDR110" s="12"/>
      <c r="GDS110" s="12"/>
      <c r="GDT110" s="12"/>
      <c r="GDU110" s="12"/>
      <c r="GDV110" s="12"/>
      <c r="GDW110" s="12"/>
      <c r="GDX110" s="12"/>
      <c r="GDY110" s="12"/>
      <c r="GDZ110" s="12"/>
      <c r="GEA110" s="12"/>
      <c r="GEB110" s="12"/>
      <c r="GEC110" s="12"/>
      <c r="GED110" s="12"/>
      <c r="GEE110" s="12"/>
      <c r="GEF110" s="12"/>
      <c r="GEG110" s="12"/>
      <c r="GEH110" s="12"/>
      <c r="GEI110" s="12"/>
      <c r="GEJ110" s="12"/>
      <c r="GEK110" s="12"/>
      <c r="GEL110" s="12"/>
      <c r="GEM110" s="12"/>
      <c r="GEN110" s="12"/>
      <c r="GEO110" s="12"/>
      <c r="GEP110" s="12"/>
      <c r="GEQ110" s="12"/>
      <c r="GER110" s="12"/>
      <c r="GES110" s="12"/>
      <c r="GET110" s="12"/>
      <c r="GEU110" s="12"/>
      <c r="GEV110" s="12"/>
      <c r="GEW110" s="12"/>
      <c r="GEX110" s="12"/>
      <c r="GEY110" s="12"/>
      <c r="GEZ110" s="12"/>
      <c r="GFA110" s="12"/>
      <c r="GFB110" s="12"/>
      <c r="GFC110" s="12"/>
      <c r="GFD110" s="12"/>
      <c r="GFE110" s="12"/>
      <c r="GFF110" s="12"/>
      <c r="GFG110" s="12"/>
      <c r="GFH110" s="12"/>
      <c r="GFI110" s="12"/>
      <c r="GFJ110" s="12"/>
      <c r="GFK110" s="12"/>
      <c r="GFL110" s="12"/>
      <c r="GFM110" s="12"/>
      <c r="GFN110" s="12"/>
      <c r="GFO110" s="12"/>
      <c r="GFP110" s="12"/>
      <c r="GFQ110" s="12"/>
      <c r="GFR110" s="12"/>
      <c r="GFS110" s="12"/>
      <c r="GFT110" s="12"/>
      <c r="GFU110" s="12"/>
      <c r="GFV110" s="12"/>
      <c r="GFW110" s="12"/>
      <c r="GFX110" s="12"/>
      <c r="GFY110" s="12"/>
      <c r="GFZ110" s="12"/>
      <c r="GGA110" s="12"/>
      <c r="GGB110" s="12"/>
      <c r="GGC110" s="12"/>
      <c r="GGD110" s="12"/>
      <c r="GGE110" s="12"/>
      <c r="GGF110" s="12"/>
      <c r="GGG110" s="12"/>
      <c r="GGH110" s="12"/>
      <c r="GGI110" s="12"/>
      <c r="GGJ110" s="12"/>
      <c r="GGK110" s="12"/>
      <c r="GGL110" s="12"/>
      <c r="GGM110" s="12"/>
      <c r="GGN110" s="12"/>
      <c r="GGO110" s="12"/>
      <c r="GGP110" s="12"/>
      <c r="GGQ110" s="12"/>
      <c r="GGR110" s="12"/>
      <c r="GGS110" s="12"/>
      <c r="GGT110" s="12"/>
      <c r="GGU110" s="12"/>
      <c r="GGV110" s="12"/>
      <c r="GGW110" s="12"/>
      <c r="GGX110" s="12"/>
      <c r="GGY110" s="12"/>
      <c r="GGZ110" s="12"/>
      <c r="GHA110" s="12"/>
      <c r="GHB110" s="12"/>
      <c r="GHC110" s="12"/>
      <c r="GHD110" s="12"/>
      <c r="GHE110" s="12"/>
      <c r="GHF110" s="12"/>
      <c r="GHG110" s="12"/>
      <c r="GHH110" s="12"/>
      <c r="GHI110" s="12"/>
      <c r="GHJ110" s="12"/>
      <c r="GHK110" s="12"/>
      <c r="GHL110" s="12"/>
      <c r="GHM110" s="12"/>
      <c r="GHN110" s="12"/>
      <c r="GHO110" s="12"/>
      <c r="GHP110" s="12"/>
      <c r="GHQ110" s="12"/>
      <c r="GHR110" s="12"/>
      <c r="GHS110" s="12"/>
      <c r="GHT110" s="12"/>
      <c r="GHU110" s="12"/>
      <c r="GHV110" s="12"/>
      <c r="GHW110" s="12"/>
      <c r="GHX110" s="12"/>
      <c r="GHY110" s="12"/>
      <c r="GHZ110" s="12"/>
      <c r="GIA110" s="12"/>
      <c r="GIB110" s="12"/>
      <c r="GIC110" s="12"/>
      <c r="GID110" s="12"/>
      <c r="GIE110" s="12"/>
      <c r="GIF110" s="12"/>
      <c r="GIG110" s="12"/>
      <c r="GIH110" s="12"/>
      <c r="GII110" s="12"/>
      <c r="GIJ110" s="12"/>
      <c r="GIK110" s="12"/>
      <c r="GIL110" s="12"/>
      <c r="GIM110" s="12"/>
      <c r="GIN110" s="12"/>
      <c r="GIO110" s="12"/>
      <c r="GIP110" s="12"/>
      <c r="GIQ110" s="12"/>
      <c r="GIR110" s="12"/>
      <c r="GIS110" s="12"/>
      <c r="GIT110" s="12"/>
      <c r="GIU110" s="12"/>
      <c r="GIV110" s="12"/>
      <c r="GIW110" s="12"/>
      <c r="GIX110" s="12"/>
      <c r="GIY110" s="12"/>
      <c r="GIZ110" s="12"/>
      <c r="GJA110" s="12"/>
      <c r="GJB110" s="12"/>
      <c r="GJC110" s="12"/>
      <c r="GJD110" s="12"/>
      <c r="GJE110" s="12"/>
      <c r="GJF110" s="12"/>
      <c r="GJG110" s="12"/>
      <c r="GJH110" s="12"/>
      <c r="GJI110" s="12"/>
      <c r="GJJ110" s="12"/>
      <c r="GJK110" s="12"/>
      <c r="GJL110" s="12"/>
      <c r="GJM110" s="12"/>
      <c r="GJN110" s="12"/>
      <c r="GJO110" s="12"/>
      <c r="GJP110" s="12"/>
      <c r="GJQ110" s="12"/>
      <c r="GJR110" s="12"/>
      <c r="GJS110" s="12"/>
      <c r="GJT110" s="12"/>
      <c r="GJU110" s="12"/>
      <c r="GJV110" s="12"/>
      <c r="GJW110" s="12"/>
      <c r="GJX110" s="12"/>
      <c r="GJY110" s="12"/>
      <c r="GJZ110" s="12"/>
      <c r="GKA110" s="12"/>
      <c r="GKB110" s="12"/>
      <c r="GKC110" s="12"/>
      <c r="GKD110" s="12"/>
      <c r="GKE110" s="12"/>
      <c r="GKF110" s="12"/>
      <c r="GKG110" s="12"/>
      <c r="GKH110" s="12"/>
      <c r="GKI110" s="12"/>
      <c r="GKJ110" s="12"/>
      <c r="GKK110" s="12"/>
      <c r="GKL110" s="12"/>
      <c r="GKM110" s="12"/>
      <c r="GKN110" s="12"/>
      <c r="GKO110" s="12"/>
      <c r="GKP110" s="12"/>
      <c r="GKQ110" s="12"/>
      <c r="GKR110" s="12"/>
      <c r="GKS110" s="12"/>
      <c r="GKT110" s="12"/>
      <c r="GKU110" s="12"/>
      <c r="GKV110" s="12"/>
      <c r="GKW110" s="12"/>
      <c r="GKX110" s="12"/>
      <c r="GKY110" s="12"/>
      <c r="GKZ110" s="12"/>
      <c r="GLA110" s="12"/>
      <c r="GLB110" s="12"/>
      <c r="GLC110" s="12"/>
      <c r="GLD110" s="12"/>
      <c r="GLE110" s="12"/>
      <c r="GLF110" s="12"/>
      <c r="GLG110" s="12"/>
      <c r="GLH110" s="12"/>
      <c r="GLI110" s="12"/>
      <c r="GLJ110" s="12"/>
      <c r="GLK110" s="12"/>
      <c r="GLL110" s="12"/>
      <c r="GLM110" s="12"/>
      <c r="GLN110" s="12"/>
      <c r="GLO110" s="12"/>
      <c r="GLP110" s="12"/>
      <c r="GLQ110" s="12"/>
      <c r="GLR110" s="12"/>
      <c r="GLS110" s="12"/>
      <c r="GLT110" s="12"/>
      <c r="GLU110" s="12"/>
      <c r="GLV110" s="12"/>
      <c r="GLW110" s="12"/>
      <c r="GLX110" s="12"/>
      <c r="GLY110" s="12"/>
      <c r="GLZ110" s="12"/>
      <c r="GMA110" s="12"/>
      <c r="GMB110" s="12"/>
      <c r="GMC110" s="12"/>
      <c r="GMD110" s="12"/>
      <c r="GME110" s="12"/>
      <c r="GMF110" s="12"/>
      <c r="GMG110" s="12"/>
      <c r="GMH110" s="12"/>
      <c r="GMI110" s="12"/>
      <c r="GMJ110" s="12"/>
      <c r="GMK110" s="12"/>
      <c r="GML110" s="12"/>
      <c r="GMM110" s="12"/>
      <c r="GMN110" s="12"/>
      <c r="GMO110" s="12"/>
      <c r="GMP110" s="12"/>
      <c r="GMQ110" s="12"/>
      <c r="GMR110" s="12"/>
      <c r="GMS110" s="12"/>
      <c r="GMT110" s="12"/>
      <c r="GMU110" s="12"/>
      <c r="GMV110" s="12"/>
      <c r="GMW110" s="12"/>
      <c r="GMX110" s="12"/>
      <c r="GMY110" s="12"/>
      <c r="GMZ110" s="12"/>
      <c r="GNA110" s="12"/>
      <c r="GNB110" s="12"/>
      <c r="GNC110" s="12"/>
      <c r="GND110" s="12"/>
      <c r="GNE110" s="12"/>
      <c r="GNF110" s="12"/>
      <c r="GNG110" s="12"/>
      <c r="GNH110" s="12"/>
      <c r="GNI110" s="12"/>
      <c r="GNJ110" s="12"/>
      <c r="GNK110" s="12"/>
      <c r="GNL110" s="12"/>
      <c r="GNM110" s="12"/>
      <c r="GNN110" s="12"/>
      <c r="GNO110" s="12"/>
      <c r="GNP110" s="12"/>
      <c r="GNQ110" s="12"/>
      <c r="GNR110" s="12"/>
      <c r="GNS110" s="12"/>
      <c r="GNT110" s="12"/>
      <c r="GNU110" s="12"/>
      <c r="GNV110" s="12"/>
      <c r="GNW110" s="12"/>
      <c r="GNX110" s="12"/>
      <c r="GNY110" s="12"/>
      <c r="GNZ110" s="12"/>
      <c r="GOA110" s="12"/>
      <c r="GOB110" s="12"/>
      <c r="GOC110" s="12"/>
      <c r="GOD110" s="12"/>
      <c r="GOE110" s="12"/>
      <c r="GOF110" s="12"/>
      <c r="GOG110" s="12"/>
      <c r="GOH110" s="12"/>
      <c r="GOI110" s="12"/>
      <c r="GOJ110" s="12"/>
      <c r="GOK110" s="12"/>
      <c r="GOL110" s="12"/>
      <c r="GOM110" s="12"/>
      <c r="GON110" s="12"/>
      <c r="GOO110" s="12"/>
      <c r="GOP110" s="12"/>
      <c r="GOQ110" s="12"/>
      <c r="GOR110" s="12"/>
      <c r="GOS110" s="12"/>
      <c r="GOT110" s="12"/>
      <c r="GOU110" s="12"/>
      <c r="GOV110" s="12"/>
      <c r="GOW110" s="12"/>
      <c r="GOX110" s="12"/>
      <c r="GOY110" s="12"/>
      <c r="GOZ110" s="12"/>
      <c r="GPA110" s="12"/>
      <c r="GPB110" s="12"/>
      <c r="GPC110" s="12"/>
      <c r="GPD110" s="12"/>
      <c r="GPE110" s="12"/>
      <c r="GPF110" s="12"/>
      <c r="GPG110" s="12"/>
      <c r="GPH110" s="12"/>
      <c r="GPI110" s="12"/>
      <c r="GPJ110" s="12"/>
      <c r="GPK110" s="12"/>
      <c r="GPL110" s="12"/>
      <c r="GPM110" s="12"/>
      <c r="GPN110" s="12"/>
      <c r="GPO110" s="12"/>
      <c r="GPP110" s="12"/>
      <c r="GPQ110" s="12"/>
      <c r="GPR110" s="12"/>
      <c r="GPS110" s="12"/>
      <c r="GPT110" s="12"/>
      <c r="GPU110" s="12"/>
      <c r="GPV110" s="12"/>
      <c r="GPW110" s="12"/>
      <c r="GPX110" s="12"/>
      <c r="GPY110" s="12"/>
      <c r="GPZ110" s="12"/>
      <c r="GQA110" s="12"/>
      <c r="GQB110" s="12"/>
      <c r="GQC110" s="12"/>
      <c r="GQD110" s="12"/>
      <c r="GQE110" s="12"/>
      <c r="GQF110" s="12"/>
      <c r="GQG110" s="12"/>
      <c r="GQH110" s="12"/>
      <c r="GQI110" s="12"/>
      <c r="GQJ110" s="12"/>
      <c r="GQK110" s="12"/>
      <c r="GQL110" s="12"/>
      <c r="GQM110" s="12"/>
      <c r="GQN110" s="12"/>
      <c r="GQO110" s="12"/>
      <c r="GQP110" s="12"/>
      <c r="GQQ110" s="12"/>
      <c r="GQR110" s="12"/>
      <c r="GQS110" s="12"/>
      <c r="GQT110" s="12"/>
      <c r="GQU110" s="12"/>
      <c r="GQV110" s="12"/>
      <c r="GQW110" s="12"/>
      <c r="GQX110" s="12"/>
      <c r="GQY110" s="12"/>
      <c r="GQZ110" s="12"/>
      <c r="GRA110" s="12"/>
      <c r="GRB110" s="12"/>
      <c r="GRC110" s="12"/>
      <c r="GRD110" s="12"/>
      <c r="GRE110" s="12"/>
      <c r="GRF110" s="12"/>
      <c r="GRG110" s="12"/>
      <c r="GRH110" s="12"/>
      <c r="GRI110" s="12"/>
      <c r="GRJ110" s="12"/>
      <c r="GRK110" s="12"/>
      <c r="GRL110" s="12"/>
      <c r="GRM110" s="12"/>
      <c r="GRN110" s="12"/>
      <c r="GRO110" s="12"/>
      <c r="GRP110" s="12"/>
      <c r="GRQ110" s="12"/>
      <c r="GRR110" s="12"/>
      <c r="GRS110" s="12"/>
      <c r="GRT110" s="12"/>
      <c r="GRU110" s="12"/>
      <c r="GRV110" s="12"/>
      <c r="GRW110" s="12"/>
      <c r="GRX110" s="12"/>
      <c r="GRY110" s="12"/>
      <c r="GRZ110" s="12"/>
      <c r="GSA110" s="12"/>
      <c r="GSB110" s="12"/>
      <c r="GSC110" s="12"/>
      <c r="GSD110" s="12"/>
      <c r="GSE110" s="12"/>
      <c r="GSF110" s="12"/>
      <c r="GSG110" s="12"/>
      <c r="GSH110" s="12"/>
      <c r="GSI110" s="12"/>
      <c r="GSJ110" s="12"/>
      <c r="GSK110" s="12"/>
      <c r="GSL110" s="12"/>
      <c r="GSM110" s="12"/>
      <c r="GSN110" s="12"/>
      <c r="GSO110" s="12"/>
      <c r="GSP110" s="12"/>
      <c r="GSQ110" s="12"/>
      <c r="GSR110" s="12"/>
      <c r="GSS110" s="12"/>
      <c r="GST110" s="12"/>
      <c r="GSU110" s="12"/>
      <c r="GSV110" s="12"/>
      <c r="GSW110" s="12"/>
      <c r="GSX110" s="12"/>
      <c r="GSY110" s="12"/>
      <c r="GSZ110" s="12"/>
      <c r="GTA110" s="12"/>
      <c r="GTB110" s="12"/>
      <c r="GTC110" s="12"/>
      <c r="GTD110" s="12"/>
      <c r="GTE110" s="12"/>
      <c r="GTF110" s="12"/>
      <c r="GTG110" s="12"/>
      <c r="GTH110" s="12"/>
      <c r="GTI110" s="12"/>
      <c r="GTJ110" s="12"/>
      <c r="GTK110" s="12"/>
      <c r="GTL110" s="12"/>
      <c r="GTM110" s="12"/>
      <c r="GTN110" s="12"/>
      <c r="GTO110" s="12"/>
      <c r="GTP110" s="12"/>
      <c r="GTQ110" s="12"/>
      <c r="GTR110" s="12"/>
      <c r="GTS110" s="12"/>
      <c r="GTT110" s="12"/>
      <c r="GTU110" s="12"/>
      <c r="GTV110" s="12"/>
      <c r="GTW110" s="12"/>
      <c r="GTX110" s="12"/>
      <c r="GTY110" s="12"/>
      <c r="GTZ110" s="12"/>
      <c r="GUA110" s="12"/>
      <c r="GUB110" s="12"/>
      <c r="GUC110" s="12"/>
      <c r="GUD110" s="12"/>
      <c r="GUE110" s="12"/>
      <c r="GUF110" s="12"/>
      <c r="GUG110" s="12"/>
      <c r="GUH110" s="12"/>
      <c r="GUI110" s="12"/>
      <c r="GUJ110" s="12"/>
      <c r="GUK110" s="12"/>
      <c r="GUL110" s="12"/>
      <c r="GUM110" s="12"/>
      <c r="GUN110" s="12"/>
      <c r="GUO110" s="12"/>
      <c r="GUP110" s="12"/>
      <c r="GUQ110" s="12"/>
      <c r="GUR110" s="12"/>
      <c r="GUS110" s="12"/>
      <c r="GUT110" s="12"/>
      <c r="GUU110" s="12"/>
      <c r="GUV110" s="12"/>
      <c r="GUW110" s="12"/>
      <c r="GUX110" s="12"/>
      <c r="GUY110" s="12"/>
      <c r="GUZ110" s="12"/>
      <c r="GVA110" s="12"/>
      <c r="GVB110" s="12"/>
      <c r="GVC110" s="12"/>
      <c r="GVD110" s="12"/>
      <c r="GVE110" s="12"/>
      <c r="GVF110" s="12"/>
      <c r="GVG110" s="12"/>
      <c r="GVH110" s="12"/>
      <c r="GVI110" s="12"/>
      <c r="GVJ110" s="12"/>
      <c r="GVK110" s="12"/>
      <c r="GVL110" s="12"/>
      <c r="GVM110" s="12"/>
      <c r="GVN110" s="12"/>
      <c r="GVO110" s="12"/>
      <c r="GVP110" s="12"/>
      <c r="GVQ110" s="12"/>
      <c r="GVR110" s="12"/>
      <c r="GVS110" s="12"/>
      <c r="GVT110" s="12"/>
      <c r="GVU110" s="12"/>
      <c r="GVV110" s="12"/>
      <c r="GVW110" s="12"/>
      <c r="GVX110" s="12"/>
      <c r="GVY110" s="12"/>
      <c r="GVZ110" s="12"/>
      <c r="GWA110" s="12"/>
      <c r="GWB110" s="12"/>
      <c r="GWC110" s="12"/>
      <c r="GWD110" s="12"/>
      <c r="GWE110" s="12"/>
      <c r="GWF110" s="12"/>
      <c r="GWG110" s="12"/>
      <c r="GWH110" s="12"/>
      <c r="GWI110" s="12"/>
      <c r="GWJ110" s="12"/>
      <c r="GWK110" s="12"/>
      <c r="GWL110" s="12"/>
      <c r="GWM110" s="12"/>
      <c r="GWN110" s="12"/>
      <c r="GWO110" s="12"/>
      <c r="GWP110" s="12"/>
      <c r="GWQ110" s="12"/>
      <c r="GWR110" s="12"/>
      <c r="GWS110" s="12"/>
      <c r="GWT110" s="12"/>
      <c r="GWU110" s="12"/>
      <c r="GWV110" s="12"/>
      <c r="GWW110" s="12"/>
      <c r="GWX110" s="12"/>
      <c r="GWY110" s="12"/>
      <c r="GWZ110" s="12"/>
      <c r="GXA110" s="12"/>
      <c r="GXB110" s="12"/>
      <c r="GXC110" s="12"/>
      <c r="GXD110" s="12"/>
      <c r="GXE110" s="12"/>
      <c r="GXF110" s="12"/>
      <c r="GXG110" s="12"/>
      <c r="GXH110" s="12"/>
      <c r="GXI110" s="12"/>
      <c r="GXJ110" s="12"/>
      <c r="GXK110" s="12"/>
      <c r="GXL110" s="12"/>
      <c r="GXM110" s="12"/>
      <c r="GXN110" s="12"/>
      <c r="GXO110" s="12"/>
      <c r="GXP110" s="12"/>
      <c r="GXQ110" s="12"/>
      <c r="GXR110" s="12"/>
      <c r="GXS110" s="12"/>
      <c r="GXT110" s="12"/>
      <c r="GXU110" s="12"/>
      <c r="GXV110" s="12"/>
      <c r="GXW110" s="12"/>
      <c r="GXX110" s="12"/>
      <c r="GXY110" s="12"/>
      <c r="GXZ110" s="12"/>
      <c r="GYA110" s="12"/>
      <c r="GYB110" s="12"/>
      <c r="GYC110" s="12"/>
      <c r="GYD110" s="12"/>
      <c r="GYE110" s="12"/>
      <c r="GYF110" s="12"/>
      <c r="GYG110" s="12"/>
      <c r="GYH110" s="12"/>
      <c r="GYI110" s="12"/>
      <c r="GYJ110" s="12"/>
      <c r="GYK110" s="12"/>
      <c r="GYL110" s="12"/>
      <c r="GYM110" s="12"/>
      <c r="GYN110" s="12"/>
      <c r="GYO110" s="12"/>
      <c r="GYP110" s="12"/>
      <c r="GYQ110" s="12"/>
      <c r="GYR110" s="12"/>
      <c r="GYS110" s="12"/>
      <c r="GYT110" s="12"/>
      <c r="GYU110" s="12"/>
      <c r="GYV110" s="12"/>
      <c r="GYW110" s="12"/>
      <c r="GYX110" s="12"/>
      <c r="GYY110" s="12"/>
      <c r="GYZ110" s="12"/>
      <c r="GZA110" s="12"/>
      <c r="GZB110" s="12"/>
      <c r="GZC110" s="12"/>
      <c r="GZD110" s="12"/>
      <c r="GZE110" s="12"/>
      <c r="GZF110" s="12"/>
      <c r="GZG110" s="12"/>
      <c r="GZH110" s="12"/>
      <c r="GZI110" s="12"/>
      <c r="GZJ110" s="12"/>
      <c r="GZK110" s="12"/>
      <c r="GZL110" s="12"/>
      <c r="GZM110" s="12"/>
      <c r="GZN110" s="12"/>
      <c r="GZO110" s="12"/>
      <c r="GZP110" s="12"/>
      <c r="GZQ110" s="12"/>
      <c r="GZR110" s="12"/>
      <c r="GZS110" s="12"/>
      <c r="GZT110" s="12"/>
      <c r="GZU110" s="12"/>
      <c r="GZV110" s="12"/>
      <c r="GZW110" s="12"/>
      <c r="GZX110" s="12"/>
      <c r="GZY110" s="12"/>
      <c r="GZZ110" s="12"/>
      <c r="HAA110" s="12"/>
      <c r="HAB110" s="12"/>
      <c r="HAC110" s="12"/>
      <c r="HAD110" s="12"/>
      <c r="HAE110" s="12"/>
      <c r="HAF110" s="12"/>
      <c r="HAG110" s="12"/>
      <c r="HAH110" s="12"/>
      <c r="HAI110" s="12"/>
      <c r="HAJ110" s="12"/>
      <c r="HAK110" s="12"/>
      <c r="HAL110" s="12"/>
      <c r="HAM110" s="12"/>
      <c r="HAN110" s="12"/>
      <c r="HAO110" s="12"/>
      <c r="HAP110" s="12"/>
      <c r="HAQ110" s="12"/>
      <c r="HAR110" s="12"/>
      <c r="HAS110" s="12"/>
      <c r="HAT110" s="12"/>
      <c r="HAU110" s="12"/>
      <c r="HAV110" s="12"/>
      <c r="HAW110" s="12"/>
      <c r="HAX110" s="12"/>
      <c r="HAY110" s="12"/>
      <c r="HAZ110" s="12"/>
      <c r="HBA110" s="12"/>
      <c r="HBB110" s="12"/>
      <c r="HBC110" s="12"/>
      <c r="HBD110" s="12"/>
      <c r="HBE110" s="12"/>
      <c r="HBF110" s="12"/>
      <c r="HBG110" s="12"/>
      <c r="HBH110" s="12"/>
      <c r="HBI110" s="12"/>
      <c r="HBJ110" s="12"/>
      <c r="HBK110" s="12"/>
      <c r="HBL110" s="12"/>
      <c r="HBM110" s="12"/>
      <c r="HBN110" s="12"/>
      <c r="HBO110" s="12"/>
      <c r="HBP110" s="12"/>
      <c r="HBQ110" s="12"/>
      <c r="HBR110" s="12"/>
      <c r="HBS110" s="12"/>
      <c r="HBT110" s="12"/>
      <c r="HBU110" s="12"/>
      <c r="HBV110" s="12"/>
      <c r="HBW110" s="12"/>
      <c r="HBX110" s="12"/>
      <c r="HBY110" s="12"/>
      <c r="HBZ110" s="12"/>
      <c r="HCA110" s="12"/>
      <c r="HCB110" s="12"/>
      <c r="HCC110" s="12"/>
      <c r="HCD110" s="12"/>
      <c r="HCE110" s="12"/>
      <c r="HCF110" s="12"/>
      <c r="HCG110" s="12"/>
      <c r="HCH110" s="12"/>
      <c r="HCI110" s="12"/>
      <c r="HCJ110" s="12"/>
      <c r="HCK110" s="12"/>
      <c r="HCL110" s="12"/>
      <c r="HCM110" s="12"/>
      <c r="HCN110" s="12"/>
      <c r="HCO110" s="12"/>
      <c r="HCP110" s="12"/>
      <c r="HCQ110" s="12"/>
      <c r="HCR110" s="12"/>
      <c r="HCS110" s="12"/>
      <c r="HCT110" s="12"/>
      <c r="HCU110" s="12"/>
      <c r="HCV110" s="12"/>
      <c r="HCW110" s="12"/>
      <c r="HCX110" s="12"/>
      <c r="HCY110" s="12"/>
      <c r="HCZ110" s="12"/>
      <c r="HDA110" s="12"/>
      <c r="HDB110" s="12"/>
      <c r="HDC110" s="12"/>
      <c r="HDD110" s="12"/>
      <c r="HDE110" s="12"/>
      <c r="HDF110" s="12"/>
      <c r="HDG110" s="12"/>
      <c r="HDH110" s="12"/>
      <c r="HDI110" s="12"/>
      <c r="HDJ110" s="12"/>
      <c r="HDK110" s="12"/>
      <c r="HDL110" s="12"/>
      <c r="HDM110" s="12"/>
      <c r="HDN110" s="12"/>
      <c r="HDO110" s="12"/>
      <c r="HDP110" s="12"/>
      <c r="HDQ110" s="12"/>
      <c r="HDR110" s="12"/>
      <c r="HDS110" s="12"/>
      <c r="HDT110" s="12"/>
      <c r="HDU110" s="12"/>
      <c r="HDV110" s="12"/>
      <c r="HDW110" s="12"/>
      <c r="HDX110" s="12"/>
      <c r="HDY110" s="12"/>
      <c r="HDZ110" s="12"/>
      <c r="HEA110" s="12"/>
      <c r="HEB110" s="12"/>
      <c r="HEC110" s="12"/>
      <c r="HED110" s="12"/>
      <c r="HEE110" s="12"/>
      <c r="HEF110" s="12"/>
      <c r="HEG110" s="12"/>
      <c r="HEH110" s="12"/>
      <c r="HEI110" s="12"/>
      <c r="HEJ110" s="12"/>
      <c r="HEK110" s="12"/>
      <c r="HEL110" s="12"/>
      <c r="HEM110" s="12"/>
      <c r="HEN110" s="12"/>
      <c r="HEO110" s="12"/>
      <c r="HEP110" s="12"/>
      <c r="HEQ110" s="12"/>
      <c r="HER110" s="12"/>
      <c r="HES110" s="12"/>
      <c r="HET110" s="12"/>
      <c r="HEU110" s="12"/>
      <c r="HEV110" s="12"/>
      <c r="HEW110" s="12"/>
      <c r="HEX110" s="12"/>
      <c r="HEY110" s="12"/>
      <c r="HEZ110" s="12"/>
      <c r="HFA110" s="12"/>
      <c r="HFB110" s="12"/>
      <c r="HFC110" s="12"/>
      <c r="HFD110" s="12"/>
      <c r="HFE110" s="12"/>
      <c r="HFF110" s="12"/>
      <c r="HFG110" s="12"/>
      <c r="HFH110" s="12"/>
      <c r="HFI110" s="12"/>
      <c r="HFJ110" s="12"/>
      <c r="HFK110" s="12"/>
      <c r="HFL110" s="12"/>
      <c r="HFM110" s="12"/>
      <c r="HFN110" s="12"/>
      <c r="HFO110" s="12"/>
      <c r="HFP110" s="12"/>
      <c r="HFQ110" s="12"/>
      <c r="HFR110" s="12"/>
      <c r="HFS110" s="12"/>
      <c r="HFT110" s="12"/>
      <c r="HFU110" s="12"/>
      <c r="HFV110" s="12"/>
      <c r="HFW110" s="12"/>
      <c r="HFX110" s="12"/>
      <c r="HFY110" s="12"/>
      <c r="HFZ110" s="12"/>
      <c r="HGA110" s="12"/>
      <c r="HGB110" s="12"/>
      <c r="HGC110" s="12"/>
      <c r="HGD110" s="12"/>
      <c r="HGE110" s="12"/>
      <c r="HGF110" s="12"/>
      <c r="HGG110" s="12"/>
      <c r="HGH110" s="12"/>
      <c r="HGI110" s="12"/>
      <c r="HGJ110" s="12"/>
      <c r="HGK110" s="12"/>
      <c r="HGL110" s="12"/>
      <c r="HGM110" s="12"/>
      <c r="HGN110" s="12"/>
      <c r="HGO110" s="12"/>
      <c r="HGP110" s="12"/>
      <c r="HGQ110" s="12"/>
      <c r="HGR110" s="12"/>
      <c r="HGS110" s="12"/>
      <c r="HGT110" s="12"/>
      <c r="HGU110" s="12"/>
      <c r="HGV110" s="12"/>
      <c r="HGW110" s="12"/>
      <c r="HGX110" s="12"/>
      <c r="HGY110" s="12"/>
      <c r="HGZ110" s="12"/>
      <c r="HHA110" s="12"/>
      <c r="HHB110" s="12"/>
      <c r="HHC110" s="12"/>
      <c r="HHD110" s="12"/>
      <c r="HHE110" s="12"/>
      <c r="HHF110" s="12"/>
      <c r="HHG110" s="12"/>
      <c r="HHH110" s="12"/>
      <c r="HHI110" s="12"/>
      <c r="HHJ110" s="12"/>
      <c r="HHK110" s="12"/>
      <c r="HHL110" s="12"/>
      <c r="HHM110" s="12"/>
      <c r="HHN110" s="12"/>
      <c r="HHO110" s="12"/>
      <c r="HHP110" s="12"/>
      <c r="HHQ110" s="12"/>
      <c r="HHR110" s="12"/>
      <c r="HHS110" s="12"/>
      <c r="HHT110" s="12"/>
      <c r="HHU110" s="12"/>
      <c r="HHV110" s="12"/>
      <c r="HHW110" s="12"/>
      <c r="HHX110" s="12"/>
      <c r="HHY110" s="12"/>
      <c r="HHZ110" s="12"/>
      <c r="HIA110" s="12"/>
      <c r="HIB110" s="12"/>
      <c r="HIC110" s="12"/>
      <c r="HID110" s="12"/>
      <c r="HIE110" s="12"/>
      <c r="HIF110" s="12"/>
      <c r="HIG110" s="12"/>
      <c r="HIH110" s="12"/>
      <c r="HII110" s="12"/>
      <c r="HIJ110" s="12"/>
      <c r="HIK110" s="12"/>
      <c r="HIL110" s="12"/>
      <c r="HIM110" s="12"/>
      <c r="HIN110" s="12"/>
      <c r="HIO110" s="12"/>
      <c r="HIP110" s="12"/>
      <c r="HIQ110" s="12"/>
      <c r="HIR110" s="12"/>
      <c r="HIS110" s="12"/>
      <c r="HIT110" s="12"/>
      <c r="HIU110" s="12"/>
      <c r="HIV110" s="12"/>
      <c r="HIW110" s="12"/>
      <c r="HIX110" s="12"/>
      <c r="HIY110" s="12"/>
      <c r="HIZ110" s="12"/>
      <c r="HJA110" s="12"/>
      <c r="HJB110" s="12"/>
      <c r="HJC110" s="12"/>
      <c r="HJD110" s="12"/>
      <c r="HJE110" s="12"/>
      <c r="HJF110" s="12"/>
      <c r="HJG110" s="12"/>
      <c r="HJH110" s="12"/>
      <c r="HJI110" s="12"/>
      <c r="HJJ110" s="12"/>
      <c r="HJK110" s="12"/>
      <c r="HJL110" s="12"/>
      <c r="HJM110" s="12"/>
      <c r="HJN110" s="12"/>
      <c r="HJO110" s="12"/>
      <c r="HJP110" s="12"/>
      <c r="HJQ110" s="12"/>
      <c r="HJR110" s="12"/>
      <c r="HJS110" s="12"/>
      <c r="HJT110" s="12"/>
      <c r="HJU110" s="12"/>
      <c r="HJV110" s="12"/>
      <c r="HJW110" s="12"/>
      <c r="HJX110" s="12"/>
      <c r="HJY110" s="12"/>
      <c r="HJZ110" s="12"/>
      <c r="HKA110" s="12"/>
      <c r="HKB110" s="12"/>
      <c r="HKC110" s="12"/>
      <c r="HKD110" s="12"/>
      <c r="HKE110" s="12"/>
      <c r="HKF110" s="12"/>
      <c r="HKG110" s="12"/>
      <c r="HKH110" s="12"/>
      <c r="HKI110" s="12"/>
      <c r="HKJ110" s="12"/>
      <c r="HKK110" s="12"/>
      <c r="HKL110" s="12"/>
      <c r="HKM110" s="12"/>
      <c r="HKN110" s="12"/>
      <c r="HKO110" s="12"/>
      <c r="HKP110" s="12"/>
      <c r="HKQ110" s="12"/>
      <c r="HKR110" s="12"/>
      <c r="HKS110" s="12"/>
      <c r="HKT110" s="12"/>
      <c r="HKU110" s="12"/>
      <c r="HKV110" s="12"/>
      <c r="HKW110" s="12"/>
      <c r="HKX110" s="12"/>
      <c r="HKY110" s="12"/>
      <c r="HKZ110" s="12"/>
      <c r="HLA110" s="12"/>
      <c r="HLB110" s="12"/>
      <c r="HLC110" s="12"/>
      <c r="HLD110" s="12"/>
      <c r="HLE110" s="12"/>
      <c r="HLF110" s="12"/>
      <c r="HLG110" s="12"/>
      <c r="HLH110" s="12"/>
      <c r="HLI110" s="12"/>
      <c r="HLJ110" s="12"/>
      <c r="HLK110" s="12"/>
      <c r="HLL110" s="12"/>
      <c r="HLM110" s="12"/>
      <c r="HLN110" s="12"/>
      <c r="HLO110" s="12"/>
      <c r="HLP110" s="12"/>
      <c r="HLQ110" s="12"/>
      <c r="HLR110" s="12"/>
      <c r="HLS110" s="12"/>
      <c r="HLT110" s="12"/>
      <c r="HLU110" s="12"/>
      <c r="HLV110" s="12"/>
      <c r="HLW110" s="12"/>
      <c r="HLX110" s="12"/>
      <c r="HLY110" s="12"/>
      <c r="HLZ110" s="12"/>
      <c r="HMA110" s="12"/>
      <c r="HMB110" s="12"/>
      <c r="HMC110" s="12"/>
      <c r="HMD110" s="12"/>
      <c r="HME110" s="12"/>
      <c r="HMF110" s="12"/>
      <c r="HMG110" s="12"/>
      <c r="HMH110" s="12"/>
      <c r="HMI110" s="12"/>
      <c r="HMJ110" s="12"/>
      <c r="HMK110" s="12"/>
      <c r="HML110" s="12"/>
      <c r="HMM110" s="12"/>
      <c r="HMN110" s="12"/>
      <c r="HMO110" s="12"/>
      <c r="HMP110" s="12"/>
      <c r="HMQ110" s="12"/>
      <c r="HMR110" s="12"/>
      <c r="HMS110" s="12"/>
      <c r="HMT110" s="12"/>
      <c r="HMU110" s="12"/>
      <c r="HMV110" s="12"/>
      <c r="HMW110" s="12"/>
      <c r="HMX110" s="12"/>
      <c r="HMY110" s="12"/>
      <c r="HMZ110" s="12"/>
      <c r="HNA110" s="12"/>
      <c r="HNB110" s="12"/>
      <c r="HNC110" s="12"/>
      <c r="HND110" s="12"/>
      <c r="HNE110" s="12"/>
      <c r="HNF110" s="12"/>
      <c r="HNG110" s="12"/>
      <c r="HNH110" s="12"/>
      <c r="HNI110" s="12"/>
      <c r="HNJ110" s="12"/>
      <c r="HNK110" s="12"/>
      <c r="HNL110" s="12"/>
      <c r="HNM110" s="12"/>
      <c r="HNN110" s="12"/>
      <c r="HNO110" s="12"/>
      <c r="HNP110" s="12"/>
      <c r="HNQ110" s="12"/>
      <c r="HNR110" s="12"/>
      <c r="HNS110" s="12"/>
      <c r="HNT110" s="12"/>
      <c r="HNU110" s="12"/>
      <c r="HNV110" s="12"/>
      <c r="HNW110" s="12"/>
      <c r="HNX110" s="12"/>
      <c r="HNY110" s="12"/>
      <c r="HNZ110" s="12"/>
      <c r="HOA110" s="12"/>
      <c r="HOB110" s="12"/>
      <c r="HOC110" s="12"/>
      <c r="HOD110" s="12"/>
      <c r="HOE110" s="12"/>
      <c r="HOF110" s="12"/>
      <c r="HOG110" s="12"/>
      <c r="HOH110" s="12"/>
      <c r="HOI110" s="12"/>
      <c r="HOJ110" s="12"/>
      <c r="HOK110" s="12"/>
      <c r="HOL110" s="12"/>
      <c r="HOM110" s="12"/>
      <c r="HON110" s="12"/>
      <c r="HOO110" s="12"/>
      <c r="HOP110" s="12"/>
      <c r="HOQ110" s="12"/>
      <c r="HOR110" s="12"/>
      <c r="HOS110" s="12"/>
      <c r="HOT110" s="12"/>
      <c r="HOU110" s="12"/>
      <c r="HOV110" s="12"/>
      <c r="HOW110" s="12"/>
      <c r="HOX110" s="12"/>
      <c r="HOY110" s="12"/>
      <c r="HOZ110" s="12"/>
      <c r="HPA110" s="12"/>
      <c r="HPB110" s="12"/>
      <c r="HPC110" s="12"/>
      <c r="HPD110" s="12"/>
      <c r="HPE110" s="12"/>
      <c r="HPF110" s="12"/>
      <c r="HPG110" s="12"/>
      <c r="HPH110" s="12"/>
      <c r="HPI110" s="12"/>
      <c r="HPJ110" s="12"/>
      <c r="HPK110" s="12"/>
      <c r="HPL110" s="12"/>
      <c r="HPM110" s="12"/>
      <c r="HPN110" s="12"/>
      <c r="HPO110" s="12"/>
      <c r="HPP110" s="12"/>
      <c r="HPQ110" s="12"/>
      <c r="HPR110" s="12"/>
      <c r="HPS110" s="12"/>
      <c r="HPT110" s="12"/>
      <c r="HPU110" s="12"/>
      <c r="HPV110" s="12"/>
      <c r="HPW110" s="12"/>
      <c r="HPX110" s="12"/>
      <c r="HPY110" s="12"/>
      <c r="HPZ110" s="12"/>
      <c r="HQA110" s="12"/>
      <c r="HQB110" s="12"/>
      <c r="HQC110" s="12"/>
      <c r="HQD110" s="12"/>
      <c r="HQE110" s="12"/>
      <c r="HQF110" s="12"/>
      <c r="HQG110" s="12"/>
      <c r="HQH110" s="12"/>
      <c r="HQI110" s="12"/>
      <c r="HQJ110" s="12"/>
      <c r="HQK110" s="12"/>
      <c r="HQL110" s="12"/>
      <c r="HQM110" s="12"/>
      <c r="HQN110" s="12"/>
      <c r="HQO110" s="12"/>
      <c r="HQP110" s="12"/>
      <c r="HQQ110" s="12"/>
      <c r="HQR110" s="12"/>
      <c r="HQS110" s="12"/>
      <c r="HQT110" s="12"/>
      <c r="HQU110" s="12"/>
      <c r="HQV110" s="12"/>
      <c r="HQW110" s="12"/>
      <c r="HQX110" s="12"/>
      <c r="HQY110" s="12"/>
      <c r="HQZ110" s="12"/>
      <c r="HRA110" s="12"/>
      <c r="HRB110" s="12"/>
      <c r="HRC110" s="12"/>
      <c r="HRD110" s="12"/>
      <c r="HRE110" s="12"/>
      <c r="HRF110" s="12"/>
      <c r="HRG110" s="12"/>
      <c r="HRH110" s="12"/>
      <c r="HRI110" s="12"/>
      <c r="HRJ110" s="12"/>
      <c r="HRK110" s="12"/>
      <c r="HRL110" s="12"/>
      <c r="HRM110" s="12"/>
      <c r="HRN110" s="12"/>
      <c r="HRO110" s="12"/>
      <c r="HRP110" s="12"/>
      <c r="HRQ110" s="12"/>
      <c r="HRR110" s="12"/>
      <c r="HRS110" s="12"/>
      <c r="HRT110" s="12"/>
      <c r="HRU110" s="12"/>
      <c r="HRV110" s="12"/>
      <c r="HRW110" s="12"/>
      <c r="HRX110" s="12"/>
      <c r="HRY110" s="12"/>
      <c r="HRZ110" s="12"/>
      <c r="HSA110" s="12"/>
      <c r="HSB110" s="12"/>
      <c r="HSC110" s="12"/>
      <c r="HSD110" s="12"/>
      <c r="HSE110" s="12"/>
      <c r="HSF110" s="12"/>
      <c r="HSG110" s="12"/>
      <c r="HSH110" s="12"/>
      <c r="HSI110" s="12"/>
      <c r="HSJ110" s="12"/>
      <c r="HSK110" s="12"/>
      <c r="HSL110" s="12"/>
      <c r="HSM110" s="12"/>
      <c r="HSN110" s="12"/>
      <c r="HSO110" s="12"/>
      <c r="HSP110" s="12"/>
      <c r="HSQ110" s="12"/>
      <c r="HSR110" s="12"/>
      <c r="HSS110" s="12"/>
      <c r="HST110" s="12"/>
      <c r="HSU110" s="12"/>
      <c r="HSV110" s="12"/>
      <c r="HSW110" s="12"/>
      <c r="HSX110" s="12"/>
      <c r="HSY110" s="12"/>
      <c r="HSZ110" s="12"/>
      <c r="HTA110" s="12"/>
      <c r="HTB110" s="12"/>
      <c r="HTC110" s="12"/>
      <c r="HTD110" s="12"/>
      <c r="HTE110" s="12"/>
      <c r="HTF110" s="12"/>
      <c r="HTG110" s="12"/>
      <c r="HTH110" s="12"/>
      <c r="HTI110" s="12"/>
      <c r="HTJ110" s="12"/>
      <c r="HTK110" s="12"/>
      <c r="HTL110" s="12"/>
      <c r="HTM110" s="12"/>
      <c r="HTN110" s="12"/>
      <c r="HTO110" s="12"/>
      <c r="HTP110" s="12"/>
      <c r="HTQ110" s="12"/>
      <c r="HTR110" s="12"/>
      <c r="HTS110" s="12"/>
      <c r="HTT110" s="12"/>
      <c r="HTU110" s="12"/>
      <c r="HTV110" s="12"/>
      <c r="HTW110" s="12"/>
      <c r="HTX110" s="12"/>
      <c r="HTY110" s="12"/>
      <c r="HTZ110" s="12"/>
      <c r="HUA110" s="12"/>
      <c r="HUB110" s="12"/>
      <c r="HUC110" s="12"/>
      <c r="HUD110" s="12"/>
      <c r="HUE110" s="12"/>
      <c r="HUF110" s="12"/>
      <c r="HUG110" s="12"/>
      <c r="HUH110" s="12"/>
      <c r="HUI110" s="12"/>
      <c r="HUJ110" s="12"/>
      <c r="HUK110" s="12"/>
      <c r="HUL110" s="12"/>
      <c r="HUM110" s="12"/>
      <c r="HUN110" s="12"/>
      <c r="HUO110" s="12"/>
      <c r="HUP110" s="12"/>
      <c r="HUQ110" s="12"/>
      <c r="HUR110" s="12"/>
      <c r="HUS110" s="12"/>
      <c r="HUT110" s="12"/>
      <c r="HUU110" s="12"/>
      <c r="HUV110" s="12"/>
      <c r="HUW110" s="12"/>
      <c r="HUX110" s="12"/>
      <c r="HUY110" s="12"/>
      <c r="HUZ110" s="12"/>
      <c r="HVA110" s="12"/>
      <c r="HVB110" s="12"/>
      <c r="HVC110" s="12"/>
      <c r="HVD110" s="12"/>
      <c r="HVE110" s="12"/>
      <c r="HVF110" s="12"/>
      <c r="HVG110" s="12"/>
      <c r="HVH110" s="12"/>
      <c r="HVI110" s="12"/>
      <c r="HVJ110" s="12"/>
      <c r="HVK110" s="12"/>
      <c r="HVL110" s="12"/>
      <c r="HVM110" s="12"/>
      <c r="HVN110" s="12"/>
      <c r="HVO110" s="12"/>
      <c r="HVP110" s="12"/>
      <c r="HVQ110" s="12"/>
      <c r="HVR110" s="12"/>
      <c r="HVS110" s="12"/>
      <c r="HVT110" s="12"/>
      <c r="HVU110" s="12"/>
      <c r="HVV110" s="12"/>
      <c r="HVW110" s="12"/>
      <c r="HVX110" s="12"/>
      <c r="HVY110" s="12"/>
      <c r="HVZ110" s="12"/>
      <c r="HWA110" s="12"/>
      <c r="HWB110" s="12"/>
      <c r="HWC110" s="12"/>
      <c r="HWD110" s="12"/>
      <c r="HWE110" s="12"/>
      <c r="HWF110" s="12"/>
      <c r="HWG110" s="12"/>
      <c r="HWH110" s="12"/>
      <c r="HWI110" s="12"/>
      <c r="HWJ110" s="12"/>
      <c r="HWK110" s="12"/>
      <c r="HWL110" s="12"/>
      <c r="HWM110" s="12"/>
      <c r="HWN110" s="12"/>
      <c r="HWO110" s="12"/>
      <c r="HWP110" s="12"/>
      <c r="HWQ110" s="12"/>
      <c r="HWR110" s="12"/>
      <c r="HWS110" s="12"/>
      <c r="HWT110" s="12"/>
      <c r="HWU110" s="12"/>
      <c r="HWV110" s="12"/>
      <c r="HWW110" s="12"/>
      <c r="HWX110" s="12"/>
      <c r="HWY110" s="12"/>
      <c r="HWZ110" s="12"/>
      <c r="HXA110" s="12"/>
      <c r="HXB110" s="12"/>
      <c r="HXC110" s="12"/>
      <c r="HXD110" s="12"/>
      <c r="HXE110" s="12"/>
      <c r="HXF110" s="12"/>
      <c r="HXG110" s="12"/>
      <c r="HXH110" s="12"/>
      <c r="HXI110" s="12"/>
      <c r="HXJ110" s="12"/>
      <c r="HXK110" s="12"/>
      <c r="HXL110" s="12"/>
      <c r="HXM110" s="12"/>
      <c r="HXN110" s="12"/>
      <c r="HXO110" s="12"/>
      <c r="HXP110" s="12"/>
      <c r="HXQ110" s="12"/>
      <c r="HXR110" s="12"/>
      <c r="HXS110" s="12"/>
      <c r="HXT110" s="12"/>
      <c r="HXU110" s="12"/>
      <c r="HXV110" s="12"/>
      <c r="HXW110" s="12"/>
      <c r="HXX110" s="12"/>
      <c r="HXY110" s="12"/>
      <c r="HXZ110" s="12"/>
      <c r="HYA110" s="12"/>
      <c r="HYB110" s="12"/>
      <c r="HYC110" s="12"/>
      <c r="HYD110" s="12"/>
      <c r="HYE110" s="12"/>
      <c r="HYF110" s="12"/>
      <c r="HYG110" s="12"/>
      <c r="HYH110" s="12"/>
      <c r="HYI110" s="12"/>
      <c r="HYJ110" s="12"/>
      <c r="HYK110" s="12"/>
      <c r="HYL110" s="12"/>
      <c r="HYM110" s="12"/>
      <c r="HYN110" s="12"/>
      <c r="HYO110" s="12"/>
      <c r="HYP110" s="12"/>
      <c r="HYQ110" s="12"/>
      <c r="HYR110" s="12"/>
      <c r="HYS110" s="12"/>
      <c r="HYT110" s="12"/>
      <c r="HYU110" s="12"/>
      <c r="HYV110" s="12"/>
      <c r="HYW110" s="12"/>
      <c r="HYX110" s="12"/>
      <c r="HYY110" s="12"/>
      <c r="HYZ110" s="12"/>
      <c r="HZA110" s="12"/>
      <c r="HZB110" s="12"/>
      <c r="HZC110" s="12"/>
      <c r="HZD110" s="12"/>
      <c r="HZE110" s="12"/>
      <c r="HZF110" s="12"/>
      <c r="HZG110" s="12"/>
      <c r="HZH110" s="12"/>
      <c r="HZI110" s="12"/>
      <c r="HZJ110" s="12"/>
      <c r="HZK110" s="12"/>
      <c r="HZL110" s="12"/>
      <c r="HZM110" s="12"/>
      <c r="HZN110" s="12"/>
      <c r="HZO110" s="12"/>
      <c r="HZP110" s="12"/>
      <c r="HZQ110" s="12"/>
      <c r="HZR110" s="12"/>
      <c r="HZS110" s="12"/>
      <c r="HZT110" s="12"/>
      <c r="HZU110" s="12"/>
      <c r="HZV110" s="12"/>
      <c r="HZW110" s="12"/>
      <c r="HZX110" s="12"/>
      <c r="HZY110" s="12"/>
      <c r="HZZ110" s="12"/>
      <c r="IAA110" s="12"/>
      <c r="IAB110" s="12"/>
      <c r="IAC110" s="12"/>
      <c r="IAD110" s="12"/>
      <c r="IAE110" s="12"/>
      <c r="IAF110" s="12"/>
      <c r="IAG110" s="12"/>
      <c r="IAH110" s="12"/>
      <c r="IAI110" s="12"/>
      <c r="IAJ110" s="12"/>
      <c r="IAK110" s="12"/>
      <c r="IAL110" s="12"/>
      <c r="IAM110" s="12"/>
      <c r="IAN110" s="12"/>
      <c r="IAO110" s="12"/>
      <c r="IAP110" s="12"/>
      <c r="IAQ110" s="12"/>
      <c r="IAR110" s="12"/>
      <c r="IAS110" s="12"/>
      <c r="IAT110" s="12"/>
      <c r="IAU110" s="12"/>
      <c r="IAV110" s="12"/>
      <c r="IAW110" s="12"/>
      <c r="IAX110" s="12"/>
      <c r="IAY110" s="12"/>
      <c r="IAZ110" s="12"/>
      <c r="IBA110" s="12"/>
      <c r="IBB110" s="12"/>
      <c r="IBC110" s="12"/>
      <c r="IBD110" s="12"/>
      <c r="IBE110" s="12"/>
      <c r="IBF110" s="12"/>
      <c r="IBG110" s="12"/>
      <c r="IBH110" s="12"/>
      <c r="IBI110" s="12"/>
      <c r="IBJ110" s="12"/>
      <c r="IBK110" s="12"/>
      <c r="IBL110" s="12"/>
      <c r="IBM110" s="12"/>
      <c r="IBN110" s="12"/>
      <c r="IBO110" s="12"/>
      <c r="IBP110" s="12"/>
      <c r="IBQ110" s="12"/>
      <c r="IBR110" s="12"/>
      <c r="IBS110" s="12"/>
      <c r="IBT110" s="12"/>
      <c r="IBU110" s="12"/>
      <c r="IBV110" s="12"/>
      <c r="IBW110" s="12"/>
      <c r="IBX110" s="12"/>
      <c r="IBY110" s="12"/>
      <c r="IBZ110" s="12"/>
      <c r="ICA110" s="12"/>
      <c r="ICB110" s="12"/>
      <c r="ICC110" s="12"/>
      <c r="ICD110" s="12"/>
      <c r="ICE110" s="12"/>
      <c r="ICF110" s="12"/>
      <c r="ICG110" s="12"/>
      <c r="ICH110" s="12"/>
      <c r="ICI110" s="12"/>
      <c r="ICJ110" s="12"/>
      <c r="ICK110" s="12"/>
      <c r="ICL110" s="12"/>
      <c r="ICM110" s="12"/>
      <c r="ICN110" s="12"/>
      <c r="ICO110" s="12"/>
      <c r="ICP110" s="12"/>
      <c r="ICQ110" s="12"/>
      <c r="ICR110" s="12"/>
      <c r="ICS110" s="12"/>
      <c r="ICT110" s="12"/>
      <c r="ICU110" s="12"/>
      <c r="ICV110" s="12"/>
      <c r="ICW110" s="12"/>
      <c r="ICX110" s="12"/>
      <c r="ICY110" s="12"/>
      <c r="ICZ110" s="12"/>
      <c r="IDA110" s="12"/>
      <c r="IDB110" s="12"/>
      <c r="IDC110" s="12"/>
      <c r="IDD110" s="12"/>
      <c r="IDE110" s="12"/>
      <c r="IDF110" s="12"/>
      <c r="IDG110" s="12"/>
      <c r="IDH110" s="12"/>
      <c r="IDI110" s="12"/>
      <c r="IDJ110" s="12"/>
      <c r="IDK110" s="12"/>
      <c r="IDL110" s="12"/>
      <c r="IDM110" s="12"/>
      <c r="IDN110" s="12"/>
      <c r="IDO110" s="12"/>
      <c r="IDP110" s="12"/>
      <c r="IDQ110" s="12"/>
      <c r="IDR110" s="12"/>
      <c r="IDS110" s="12"/>
      <c r="IDT110" s="12"/>
      <c r="IDU110" s="12"/>
      <c r="IDV110" s="12"/>
      <c r="IDW110" s="12"/>
      <c r="IDX110" s="12"/>
      <c r="IDY110" s="12"/>
      <c r="IDZ110" s="12"/>
      <c r="IEA110" s="12"/>
      <c r="IEB110" s="12"/>
      <c r="IEC110" s="12"/>
      <c r="IED110" s="12"/>
      <c r="IEE110" s="12"/>
      <c r="IEF110" s="12"/>
      <c r="IEG110" s="12"/>
      <c r="IEH110" s="12"/>
      <c r="IEI110" s="12"/>
      <c r="IEJ110" s="12"/>
      <c r="IEK110" s="12"/>
      <c r="IEL110" s="12"/>
      <c r="IEM110" s="12"/>
      <c r="IEN110" s="12"/>
      <c r="IEO110" s="12"/>
      <c r="IEP110" s="12"/>
      <c r="IEQ110" s="12"/>
      <c r="IER110" s="12"/>
      <c r="IES110" s="12"/>
      <c r="IET110" s="12"/>
      <c r="IEU110" s="12"/>
      <c r="IEV110" s="12"/>
      <c r="IEW110" s="12"/>
      <c r="IEX110" s="12"/>
      <c r="IEY110" s="12"/>
      <c r="IEZ110" s="12"/>
      <c r="IFA110" s="12"/>
      <c r="IFB110" s="12"/>
      <c r="IFC110" s="12"/>
      <c r="IFD110" s="12"/>
      <c r="IFE110" s="12"/>
      <c r="IFF110" s="12"/>
      <c r="IFG110" s="12"/>
      <c r="IFH110" s="12"/>
      <c r="IFI110" s="12"/>
      <c r="IFJ110" s="12"/>
      <c r="IFK110" s="12"/>
      <c r="IFL110" s="12"/>
      <c r="IFM110" s="12"/>
      <c r="IFN110" s="12"/>
      <c r="IFO110" s="12"/>
      <c r="IFP110" s="12"/>
      <c r="IFQ110" s="12"/>
      <c r="IFR110" s="12"/>
      <c r="IFS110" s="12"/>
      <c r="IFT110" s="12"/>
      <c r="IFU110" s="12"/>
      <c r="IFV110" s="12"/>
      <c r="IFW110" s="12"/>
      <c r="IFX110" s="12"/>
      <c r="IFY110" s="12"/>
      <c r="IFZ110" s="12"/>
      <c r="IGA110" s="12"/>
      <c r="IGB110" s="12"/>
      <c r="IGC110" s="12"/>
      <c r="IGD110" s="12"/>
      <c r="IGE110" s="12"/>
      <c r="IGF110" s="12"/>
      <c r="IGG110" s="12"/>
      <c r="IGH110" s="12"/>
      <c r="IGI110" s="12"/>
      <c r="IGJ110" s="12"/>
      <c r="IGK110" s="12"/>
      <c r="IGL110" s="12"/>
      <c r="IGM110" s="12"/>
      <c r="IGN110" s="12"/>
      <c r="IGO110" s="12"/>
      <c r="IGP110" s="12"/>
      <c r="IGQ110" s="12"/>
      <c r="IGR110" s="12"/>
      <c r="IGS110" s="12"/>
      <c r="IGT110" s="12"/>
      <c r="IGU110" s="12"/>
      <c r="IGV110" s="12"/>
      <c r="IGW110" s="12"/>
      <c r="IGX110" s="12"/>
      <c r="IGY110" s="12"/>
      <c r="IGZ110" s="12"/>
      <c r="IHA110" s="12"/>
      <c r="IHB110" s="12"/>
      <c r="IHC110" s="12"/>
      <c r="IHD110" s="12"/>
      <c r="IHE110" s="12"/>
      <c r="IHF110" s="12"/>
      <c r="IHG110" s="12"/>
      <c r="IHH110" s="12"/>
      <c r="IHI110" s="12"/>
      <c r="IHJ110" s="12"/>
      <c r="IHK110" s="12"/>
      <c r="IHL110" s="12"/>
      <c r="IHM110" s="12"/>
      <c r="IHN110" s="12"/>
      <c r="IHO110" s="12"/>
      <c r="IHP110" s="12"/>
      <c r="IHQ110" s="12"/>
      <c r="IHR110" s="12"/>
      <c r="IHS110" s="12"/>
      <c r="IHT110" s="12"/>
      <c r="IHU110" s="12"/>
      <c r="IHV110" s="12"/>
      <c r="IHW110" s="12"/>
      <c r="IHX110" s="12"/>
      <c r="IHY110" s="12"/>
      <c r="IHZ110" s="12"/>
      <c r="IIA110" s="12"/>
      <c r="IIB110" s="12"/>
      <c r="IIC110" s="12"/>
      <c r="IID110" s="12"/>
      <c r="IIE110" s="12"/>
      <c r="IIF110" s="12"/>
      <c r="IIG110" s="12"/>
      <c r="IIH110" s="12"/>
      <c r="III110" s="12"/>
      <c r="IIJ110" s="12"/>
      <c r="IIK110" s="12"/>
      <c r="IIL110" s="12"/>
      <c r="IIM110" s="12"/>
      <c r="IIN110" s="12"/>
      <c r="IIO110" s="12"/>
      <c r="IIP110" s="12"/>
      <c r="IIQ110" s="12"/>
      <c r="IIR110" s="12"/>
      <c r="IIS110" s="12"/>
      <c r="IIT110" s="12"/>
      <c r="IIU110" s="12"/>
      <c r="IIV110" s="12"/>
      <c r="IIW110" s="12"/>
      <c r="IIX110" s="12"/>
      <c r="IIY110" s="12"/>
      <c r="IIZ110" s="12"/>
      <c r="IJA110" s="12"/>
      <c r="IJB110" s="12"/>
      <c r="IJC110" s="12"/>
      <c r="IJD110" s="12"/>
      <c r="IJE110" s="12"/>
      <c r="IJF110" s="12"/>
      <c r="IJG110" s="12"/>
      <c r="IJH110" s="12"/>
      <c r="IJI110" s="12"/>
      <c r="IJJ110" s="12"/>
      <c r="IJK110" s="12"/>
      <c r="IJL110" s="12"/>
      <c r="IJM110" s="12"/>
      <c r="IJN110" s="12"/>
      <c r="IJO110" s="12"/>
      <c r="IJP110" s="12"/>
      <c r="IJQ110" s="12"/>
      <c r="IJR110" s="12"/>
      <c r="IJS110" s="12"/>
      <c r="IJT110" s="12"/>
      <c r="IJU110" s="12"/>
      <c r="IJV110" s="12"/>
      <c r="IJW110" s="12"/>
      <c r="IJX110" s="12"/>
      <c r="IJY110" s="12"/>
      <c r="IJZ110" s="12"/>
      <c r="IKA110" s="12"/>
      <c r="IKB110" s="12"/>
      <c r="IKC110" s="12"/>
      <c r="IKD110" s="12"/>
      <c r="IKE110" s="12"/>
      <c r="IKF110" s="12"/>
      <c r="IKG110" s="12"/>
      <c r="IKH110" s="12"/>
      <c r="IKI110" s="12"/>
      <c r="IKJ110" s="12"/>
      <c r="IKK110" s="12"/>
      <c r="IKL110" s="12"/>
      <c r="IKM110" s="12"/>
      <c r="IKN110" s="12"/>
      <c r="IKO110" s="12"/>
      <c r="IKP110" s="12"/>
      <c r="IKQ110" s="12"/>
      <c r="IKR110" s="12"/>
      <c r="IKS110" s="12"/>
      <c r="IKT110" s="12"/>
      <c r="IKU110" s="12"/>
      <c r="IKV110" s="12"/>
      <c r="IKW110" s="12"/>
      <c r="IKX110" s="12"/>
      <c r="IKY110" s="12"/>
      <c r="IKZ110" s="12"/>
      <c r="ILA110" s="12"/>
      <c r="ILB110" s="12"/>
      <c r="ILC110" s="12"/>
      <c r="ILD110" s="12"/>
      <c r="ILE110" s="12"/>
      <c r="ILF110" s="12"/>
      <c r="ILG110" s="12"/>
      <c r="ILH110" s="12"/>
      <c r="ILI110" s="12"/>
      <c r="ILJ110" s="12"/>
      <c r="ILK110" s="12"/>
      <c r="ILL110" s="12"/>
      <c r="ILM110" s="12"/>
      <c r="ILN110" s="12"/>
      <c r="ILO110" s="12"/>
      <c r="ILP110" s="12"/>
      <c r="ILQ110" s="12"/>
      <c r="ILR110" s="12"/>
      <c r="ILS110" s="12"/>
      <c r="ILT110" s="12"/>
      <c r="ILU110" s="12"/>
      <c r="ILV110" s="12"/>
      <c r="ILW110" s="12"/>
      <c r="ILX110" s="12"/>
      <c r="ILY110" s="12"/>
      <c r="ILZ110" s="12"/>
      <c r="IMA110" s="12"/>
      <c r="IMB110" s="12"/>
      <c r="IMC110" s="12"/>
      <c r="IMD110" s="12"/>
      <c r="IME110" s="12"/>
      <c r="IMF110" s="12"/>
      <c r="IMG110" s="12"/>
      <c r="IMH110" s="12"/>
      <c r="IMI110" s="12"/>
      <c r="IMJ110" s="12"/>
      <c r="IMK110" s="12"/>
      <c r="IML110" s="12"/>
      <c r="IMM110" s="12"/>
      <c r="IMN110" s="12"/>
      <c r="IMO110" s="12"/>
      <c r="IMP110" s="12"/>
      <c r="IMQ110" s="12"/>
      <c r="IMR110" s="12"/>
      <c r="IMS110" s="12"/>
      <c r="IMT110" s="12"/>
      <c r="IMU110" s="12"/>
      <c r="IMV110" s="12"/>
      <c r="IMW110" s="12"/>
      <c r="IMX110" s="12"/>
      <c r="IMY110" s="12"/>
      <c r="IMZ110" s="12"/>
      <c r="INA110" s="12"/>
      <c r="INB110" s="12"/>
      <c r="INC110" s="12"/>
      <c r="IND110" s="12"/>
      <c r="INE110" s="12"/>
      <c r="INF110" s="12"/>
      <c r="ING110" s="12"/>
      <c r="INH110" s="12"/>
      <c r="INI110" s="12"/>
      <c r="INJ110" s="12"/>
      <c r="INK110" s="12"/>
      <c r="INL110" s="12"/>
      <c r="INM110" s="12"/>
      <c r="INN110" s="12"/>
      <c r="INO110" s="12"/>
      <c r="INP110" s="12"/>
      <c r="INQ110" s="12"/>
      <c r="INR110" s="12"/>
      <c r="INS110" s="12"/>
      <c r="INT110" s="12"/>
      <c r="INU110" s="12"/>
      <c r="INV110" s="12"/>
      <c r="INW110" s="12"/>
      <c r="INX110" s="12"/>
      <c r="INY110" s="12"/>
      <c r="INZ110" s="12"/>
      <c r="IOA110" s="12"/>
      <c r="IOB110" s="12"/>
      <c r="IOC110" s="12"/>
      <c r="IOD110" s="12"/>
      <c r="IOE110" s="12"/>
      <c r="IOF110" s="12"/>
      <c r="IOG110" s="12"/>
      <c r="IOH110" s="12"/>
      <c r="IOI110" s="12"/>
      <c r="IOJ110" s="12"/>
      <c r="IOK110" s="12"/>
      <c r="IOL110" s="12"/>
      <c r="IOM110" s="12"/>
      <c r="ION110" s="12"/>
      <c r="IOO110" s="12"/>
      <c r="IOP110" s="12"/>
      <c r="IOQ110" s="12"/>
      <c r="IOR110" s="12"/>
      <c r="IOS110" s="12"/>
      <c r="IOT110" s="12"/>
      <c r="IOU110" s="12"/>
      <c r="IOV110" s="12"/>
      <c r="IOW110" s="12"/>
      <c r="IOX110" s="12"/>
      <c r="IOY110" s="12"/>
      <c r="IOZ110" s="12"/>
      <c r="IPA110" s="12"/>
      <c r="IPB110" s="12"/>
      <c r="IPC110" s="12"/>
      <c r="IPD110" s="12"/>
      <c r="IPE110" s="12"/>
      <c r="IPF110" s="12"/>
      <c r="IPG110" s="12"/>
      <c r="IPH110" s="12"/>
      <c r="IPI110" s="12"/>
      <c r="IPJ110" s="12"/>
      <c r="IPK110" s="12"/>
      <c r="IPL110" s="12"/>
      <c r="IPM110" s="12"/>
      <c r="IPN110" s="12"/>
      <c r="IPO110" s="12"/>
      <c r="IPP110" s="12"/>
      <c r="IPQ110" s="12"/>
      <c r="IPR110" s="12"/>
      <c r="IPS110" s="12"/>
      <c r="IPT110" s="12"/>
      <c r="IPU110" s="12"/>
      <c r="IPV110" s="12"/>
      <c r="IPW110" s="12"/>
      <c r="IPX110" s="12"/>
      <c r="IPY110" s="12"/>
      <c r="IPZ110" s="12"/>
      <c r="IQA110" s="12"/>
      <c r="IQB110" s="12"/>
      <c r="IQC110" s="12"/>
      <c r="IQD110" s="12"/>
      <c r="IQE110" s="12"/>
      <c r="IQF110" s="12"/>
      <c r="IQG110" s="12"/>
      <c r="IQH110" s="12"/>
      <c r="IQI110" s="12"/>
      <c r="IQJ110" s="12"/>
      <c r="IQK110" s="12"/>
      <c r="IQL110" s="12"/>
      <c r="IQM110" s="12"/>
      <c r="IQN110" s="12"/>
      <c r="IQO110" s="12"/>
      <c r="IQP110" s="12"/>
      <c r="IQQ110" s="12"/>
      <c r="IQR110" s="12"/>
      <c r="IQS110" s="12"/>
      <c r="IQT110" s="12"/>
      <c r="IQU110" s="12"/>
      <c r="IQV110" s="12"/>
      <c r="IQW110" s="12"/>
      <c r="IQX110" s="12"/>
      <c r="IQY110" s="12"/>
      <c r="IQZ110" s="12"/>
      <c r="IRA110" s="12"/>
      <c r="IRB110" s="12"/>
      <c r="IRC110" s="12"/>
      <c r="IRD110" s="12"/>
      <c r="IRE110" s="12"/>
      <c r="IRF110" s="12"/>
      <c r="IRG110" s="12"/>
      <c r="IRH110" s="12"/>
      <c r="IRI110" s="12"/>
      <c r="IRJ110" s="12"/>
      <c r="IRK110" s="12"/>
      <c r="IRL110" s="12"/>
      <c r="IRM110" s="12"/>
      <c r="IRN110" s="12"/>
      <c r="IRO110" s="12"/>
      <c r="IRP110" s="12"/>
      <c r="IRQ110" s="12"/>
      <c r="IRR110" s="12"/>
      <c r="IRS110" s="12"/>
      <c r="IRT110" s="12"/>
      <c r="IRU110" s="12"/>
      <c r="IRV110" s="12"/>
      <c r="IRW110" s="12"/>
      <c r="IRX110" s="12"/>
      <c r="IRY110" s="12"/>
      <c r="IRZ110" s="12"/>
      <c r="ISA110" s="12"/>
      <c r="ISB110" s="12"/>
      <c r="ISC110" s="12"/>
      <c r="ISD110" s="12"/>
      <c r="ISE110" s="12"/>
      <c r="ISF110" s="12"/>
      <c r="ISG110" s="12"/>
      <c r="ISH110" s="12"/>
      <c r="ISI110" s="12"/>
      <c r="ISJ110" s="12"/>
      <c r="ISK110" s="12"/>
      <c r="ISL110" s="12"/>
      <c r="ISM110" s="12"/>
      <c r="ISN110" s="12"/>
      <c r="ISO110" s="12"/>
      <c r="ISP110" s="12"/>
      <c r="ISQ110" s="12"/>
      <c r="ISR110" s="12"/>
      <c r="ISS110" s="12"/>
      <c r="IST110" s="12"/>
      <c r="ISU110" s="12"/>
      <c r="ISV110" s="12"/>
      <c r="ISW110" s="12"/>
      <c r="ISX110" s="12"/>
      <c r="ISY110" s="12"/>
      <c r="ISZ110" s="12"/>
      <c r="ITA110" s="12"/>
      <c r="ITB110" s="12"/>
      <c r="ITC110" s="12"/>
      <c r="ITD110" s="12"/>
      <c r="ITE110" s="12"/>
      <c r="ITF110" s="12"/>
      <c r="ITG110" s="12"/>
      <c r="ITH110" s="12"/>
      <c r="ITI110" s="12"/>
      <c r="ITJ110" s="12"/>
      <c r="ITK110" s="12"/>
      <c r="ITL110" s="12"/>
      <c r="ITM110" s="12"/>
      <c r="ITN110" s="12"/>
      <c r="ITO110" s="12"/>
      <c r="ITP110" s="12"/>
      <c r="ITQ110" s="12"/>
      <c r="ITR110" s="12"/>
      <c r="ITS110" s="12"/>
      <c r="ITT110" s="12"/>
      <c r="ITU110" s="12"/>
      <c r="ITV110" s="12"/>
      <c r="ITW110" s="12"/>
      <c r="ITX110" s="12"/>
      <c r="ITY110" s="12"/>
      <c r="ITZ110" s="12"/>
      <c r="IUA110" s="12"/>
      <c r="IUB110" s="12"/>
      <c r="IUC110" s="12"/>
      <c r="IUD110" s="12"/>
      <c r="IUE110" s="12"/>
      <c r="IUF110" s="12"/>
      <c r="IUG110" s="12"/>
      <c r="IUH110" s="12"/>
      <c r="IUI110" s="12"/>
      <c r="IUJ110" s="12"/>
      <c r="IUK110" s="12"/>
      <c r="IUL110" s="12"/>
      <c r="IUM110" s="12"/>
      <c r="IUN110" s="12"/>
      <c r="IUO110" s="12"/>
      <c r="IUP110" s="12"/>
      <c r="IUQ110" s="12"/>
      <c r="IUR110" s="12"/>
      <c r="IUS110" s="12"/>
      <c r="IUT110" s="12"/>
      <c r="IUU110" s="12"/>
      <c r="IUV110" s="12"/>
      <c r="IUW110" s="12"/>
      <c r="IUX110" s="12"/>
      <c r="IUY110" s="12"/>
      <c r="IUZ110" s="12"/>
      <c r="IVA110" s="12"/>
      <c r="IVB110" s="12"/>
      <c r="IVC110" s="12"/>
      <c r="IVD110" s="12"/>
      <c r="IVE110" s="12"/>
      <c r="IVF110" s="12"/>
      <c r="IVG110" s="12"/>
      <c r="IVH110" s="12"/>
      <c r="IVI110" s="12"/>
      <c r="IVJ110" s="12"/>
      <c r="IVK110" s="12"/>
      <c r="IVL110" s="12"/>
      <c r="IVM110" s="12"/>
      <c r="IVN110" s="12"/>
      <c r="IVO110" s="12"/>
      <c r="IVP110" s="12"/>
      <c r="IVQ110" s="12"/>
      <c r="IVR110" s="12"/>
      <c r="IVS110" s="12"/>
      <c r="IVT110" s="12"/>
      <c r="IVU110" s="12"/>
      <c r="IVV110" s="12"/>
      <c r="IVW110" s="12"/>
      <c r="IVX110" s="12"/>
      <c r="IVY110" s="12"/>
      <c r="IVZ110" s="12"/>
      <c r="IWA110" s="12"/>
      <c r="IWB110" s="12"/>
      <c r="IWC110" s="12"/>
      <c r="IWD110" s="12"/>
      <c r="IWE110" s="12"/>
      <c r="IWF110" s="12"/>
      <c r="IWG110" s="12"/>
      <c r="IWH110" s="12"/>
      <c r="IWI110" s="12"/>
      <c r="IWJ110" s="12"/>
      <c r="IWK110" s="12"/>
      <c r="IWL110" s="12"/>
      <c r="IWM110" s="12"/>
      <c r="IWN110" s="12"/>
      <c r="IWO110" s="12"/>
      <c r="IWP110" s="12"/>
      <c r="IWQ110" s="12"/>
      <c r="IWR110" s="12"/>
      <c r="IWS110" s="12"/>
      <c r="IWT110" s="12"/>
      <c r="IWU110" s="12"/>
      <c r="IWV110" s="12"/>
      <c r="IWW110" s="12"/>
      <c r="IWX110" s="12"/>
      <c r="IWY110" s="12"/>
      <c r="IWZ110" s="12"/>
      <c r="IXA110" s="12"/>
      <c r="IXB110" s="12"/>
      <c r="IXC110" s="12"/>
      <c r="IXD110" s="12"/>
      <c r="IXE110" s="12"/>
      <c r="IXF110" s="12"/>
      <c r="IXG110" s="12"/>
      <c r="IXH110" s="12"/>
      <c r="IXI110" s="12"/>
      <c r="IXJ110" s="12"/>
      <c r="IXK110" s="12"/>
      <c r="IXL110" s="12"/>
      <c r="IXM110" s="12"/>
      <c r="IXN110" s="12"/>
      <c r="IXO110" s="12"/>
      <c r="IXP110" s="12"/>
      <c r="IXQ110" s="12"/>
      <c r="IXR110" s="12"/>
      <c r="IXS110" s="12"/>
      <c r="IXT110" s="12"/>
      <c r="IXU110" s="12"/>
      <c r="IXV110" s="12"/>
      <c r="IXW110" s="12"/>
      <c r="IXX110" s="12"/>
      <c r="IXY110" s="12"/>
      <c r="IXZ110" s="12"/>
      <c r="IYA110" s="12"/>
      <c r="IYB110" s="12"/>
      <c r="IYC110" s="12"/>
      <c r="IYD110" s="12"/>
      <c r="IYE110" s="12"/>
      <c r="IYF110" s="12"/>
      <c r="IYG110" s="12"/>
      <c r="IYH110" s="12"/>
      <c r="IYI110" s="12"/>
      <c r="IYJ110" s="12"/>
      <c r="IYK110" s="12"/>
      <c r="IYL110" s="12"/>
      <c r="IYM110" s="12"/>
      <c r="IYN110" s="12"/>
      <c r="IYO110" s="12"/>
      <c r="IYP110" s="12"/>
      <c r="IYQ110" s="12"/>
      <c r="IYR110" s="12"/>
      <c r="IYS110" s="12"/>
      <c r="IYT110" s="12"/>
      <c r="IYU110" s="12"/>
      <c r="IYV110" s="12"/>
      <c r="IYW110" s="12"/>
      <c r="IYX110" s="12"/>
      <c r="IYY110" s="12"/>
      <c r="IYZ110" s="12"/>
      <c r="IZA110" s="12"/>
      <c r="IZB110" s="12"/>
      <c r="IZC110" s="12"/>
      <c r="IZD110" s="12"/>
      <c r="IZE110" s="12"/>
      <c r="IZF110" s="12"/>
      <c r="IZG110" s="12"/>
      <c r="IZH110" s="12"/>
      <c r="IZI110" s="12"/>
      <c r="IZJ110" s="12"/>
      <c r="IZK110" s="12"/>
      <c r="IZL110" s="12"/>
      <c r="IZM110" s="12"/>
      <c r="IZN110" s="12"/>
      <c r="IZO110" s="12"/>
      <c r="IZP110" s="12"/>
      <c r="IZQ110" s="12"/>
      <c r="IZR110" s="12"/>
      <c r="IZS110" s="12"/>
      <c r="IZT110" s="12"/>
      <c r="IZU110" s="12"/>
      <c r="IZV110" s="12"/>
      <c r="IZW110" s="12"/>
      <c r="IZX110" s="12"/>
      <c r="IZY110" s="12"/>
      <c r="IZZ110" s="12"/>
      <c r="JAA110" s="12"/>
      <c r="JAB110" s="12"/>
      <c r="JAC110" s="12"/>
      <c r="JAD110" s="12"/>
      <c r="JAE110" s="12"/>
      <c r="JAF110" s="12"/>
      <c r="JAG110" s="12"/>
      <c r="JAH110" s="12"/>
      <c r="JAI110" s="12"/>
      <c r="JAJ110" s="12"/>
      <c r="JAK110" s="12"/>
      <c r="JAL110" s="12"/>
      <c r="JAM110" s="12"/>
      <c r="JAN110" s="12"/>
      <c r="JAO110" s="12"/>
      <c r="JAP110" s="12"/>
      <c r="JAQ110" s="12"/>
      <c r="JAR110" s="12"/>
      <c r="JAS110" s="12"/>
      <c r="JAT110" s="12"/>
      <c r="JAU110" s="12"/>
      <c r="JAV110" s="12"/>
      <c r="JAW110" s="12"/>
      <c r="JAX110" s="12"/>
      <c r="JAY110" s="12"/>
      <c r="JAZ110" s="12"/>
      <c r="JBA110" s="12"/>
      <c r="JBB110" s="12"/>
      <c r="JBC110" s="12"/>
      <c r="JBD110" s="12"/>
      <c r="JBE110" s="12"/>
      <c r="JBF110" s="12"/>
      <c r="JBG110" s="12"/>
      <c r="JBH110" s="12"/>
      <c r="JBI110" s="12"/>
      <c r="JBJ110" s="12"/>
      <c r="JBK110" s="12"/>
      <c r="JBL110" s="12"/>
      <c r="JBM110" s="12"/>
      <c r="JBN110" s="12"/>
      <c r="JBO110" s="12"/>
      <c r="JBP110" s="12"/>
      <c r="JBQ110" s="12"/>
      <c r="JBR110" s="12"/>
      <c r="JBS110" s="12"/>
      <c r="JBT110" s="12"/>
      <c r="JBU110" s="12"/>
      <c r="JBV110" s="12"/>
      <c r="JBW110" s="12"/>
      <c r="JBX110" s="12"/>
      <c r="JBY110" s="12"/>
      <c r="JBZ110" s="12"/>
      <c r="JCA110" s="12"/>
      <c r="JCB110" s="12"/>
      <c r="JCC110" s="12"/>
      <c r="JCD110" s="12"/>
      <c r="JCE110" s="12"/>
      <c r="JCF110" s="12"/>
      <c r="JCG110" s="12"/>
      <c r="JCH110" s="12"/>
      <c r="JCI110" s="12"/>
      <c r="JCJ110" s="12"/>
      <c r="JCK110" s="12"/>
      <c r="JCL110" s="12"/>
      <c r="JCM110" s="12"/>
      <c r="JCN110" s="12"/>
      <c r="JCO110" s="12"/>
      <c r="JCP110" s="12"/>
      <c r="JCQ110" s="12"/>
      <c r="JCR110" s="12"/>
      <c r="JCS110" s="12"/>
      <c r="JCT110" s="12"/>
      <c r="JCU110" s="12"/>
      <c r="JCV110" s="12"/>
      <c r="JCW110" s="12"/>
      <c r="JCX110" s="12"/>
      <c r="JCY110" s="12"/>
      <c r="JCZ110" s="12"/>
      <c r="JDA110" s="12"/>
      <c r="JDB110" s="12"/>
      <c r="JDC110" s="12"/>
      <c r="JDD110" s="12"/>
      <c r="JDE110" s="12"/>
      <c r="JDF110" s="12"/>
      <c r="JDG110" s="12"/>
      <c r="JDH110" s="12"/>
      <c r="JDI110" s="12"/>
      <c r="JDJ110" s="12"/>
      <c r="JDK110" s="12"/>
      <c r="JDL110" s="12"/>
      <c r="JDM110" s="12"/>
      <c r="JDN110" s="12"/>
      <c r="JDO110" s="12"/>
      <c r="JDP110" s="12"/>
      <c r="JDQ110" s="12"/>
      <c r="JDR110" s="12"/>
      <c r="JDS110" s="12"/>
      <c r="JDT110" s="12"/>
      <c r="JDU110" s="12"/>
      <c r="JDV110" s="12"/>
      <c r="JDW110" s="12"/>
      <c r="JDX110" s="12"/>
      <c r="JDY110" s="12"/>
      <c r="JDZ110" s="12"/>
      <c r="JEA110" s="12"/>
      <c r="JEB110" s="12"/>
      <c r="JEC110" s="12"/>
      <c r="JED110" s="12"/>
      <c r="JEE110" s="12"/>
      <c r="JEF110" s="12"/>
      <c r="JEG110" s="12"/>
      <c r="JEH110" s="12"/>
      <c r="JEI110" s="12"/>
      <c r="JEJ110" s="12"/>
      <c r="JEK110" s="12"/>
      <c r="JEL110" s="12"/>
      <c r="JEM110" s="12"/>
      <c r="JEN110" s="12"/>
      <c r="JEO110" s="12"/>
      <c r="JEP110" s="12"/>
      <c r="JEQ110" s="12"/>
      <c r="JER110" s="12"/>
      <c r="JES110" s="12"/>
      <c r="JET110" s="12"/>
      <c r="JEU110" s="12"/>
      <c r="JEV110" s="12"/>
      <c r="JEW110" s="12"/>
      <c r="JEX110" s="12"/>
      <c r="JEY110" s="12"/>
      <c r="JEZ110" s="12"/>
      <c r="JFA110" s="12"/>
      <c r="JFB110" s="12"/>
      <c r="JFC110" s="12"/>
      <c r="JFD110" s="12"/>
      <c r="JFE110" s="12"/>
      <c r="JFF110" s="12"/>
      <c r="JFG110" s="12"/>
      <c r="JFH110" s="12"/>
      <c r="JFI110" s="12"/>
      <c r="JFJ110" s="12"/>
      <c r="JFK110" s="12"/>
      <c r="JFL110" s="12"/>
      <c r="JFM110" s="12"/>
      <c r="JFN110" s="12"/>
      <c r="JFO110" s="12"/>
      <c r="JFP110" s="12"/>
      <c r="JFQ110" s="12"/>
      <c r="JFR110" s="12"/>
      <c r="JFS110" s="12"/>
      <c r="JFT110" s="12"/>
      <c r="JFU110" s="12"/>
      <c r="JFV110" s="12"/>
      <c r="JFW110" s="12"/>
      <c r="JFX110" s="12"/>
      <c r="JFY110" s="12"/>
      <c r="JFZ110" s="12"/>
      <c r="JGA110" s="12"/>
      <c r="JGB110" s="12"/>
      <c r="JGC110" s="12"/>
      <c r="JGD110" s="12"/>
      <c r="JGE110" s="12"/>
      <c r="JGF110" s="12"/>
      <c r="JGG110" s="12"/>
      <c r="JGH110" s="12"/>
      <c r="JGI110" s="12"/>
      <c r="JGJ110" s="12"/>
      <c r="JGK110" s="12"/>
      <c r="JGL110" s="12"/>
      <c r="JGM110" s="12"/>
      <c r="JGN110" s="12"/>
      <c r="JGO110" s="12"/>
      <c r="JGP110" s="12"/>
      <c r="JGQ110" s="12"/>
      <c r="JGR110" s="12"/>
      <c r="JGS110" s="12"/>
      <c r="JGT110" s="12"/>
      <c r="JGU110" s="12"/>
      <c r="JGV110" s="12"/>
      <c r="JGW110" s="12"/>
      <c r="JGX110" s="12"/>
      <c r="JGY110" s="12"/>
      <c r="JGZ110" s="12"/>
      <c r="JHA110" s="12"/>
      <c r="JHB110" s="12"/>
      <c r="JHC110" s="12"/>
      <c r="JHD110" s="12"/>
      <c r="JHE110" s="12"/>
      <c r="JHF110" s="12"/>
      <c r="JHG110" s="12"/>
      <c r="JHH110" s="12"/>
      <c r="JHI110" s="12"/>
      <c r="JHJ110" s="12"/>
      <c r="JHK110" s="12"/>
      <c r="JHL110" s="12"/>
      <c r="JHM110" s="12"/>
      <c r="JHN110" s="12"/>
      <c r="JHO110" s="12"/>
      <c r="JHP110" s="12"/>
      <c r="JHQ110" s="12"/>
      <c r="JHR110" s="12"/>
      <c r="JHS110" s="12"/>
      <c r="JHT110" s="12"/>
      <c r="JHU110" s="12"/>
      <c r="JHV110" s="12"/>
      <c r="JHW110" s="12"/>
      <c r="JHX110" s="12"/>
      <c r="JHY110" s="12"/>
      <c r="JHZ110" s="12"/>
      <c r="JIA110" s="12"/>
      <c r="JIB110" s="12"/>
      <c r="JIC110" s="12"/>
      <c r="JID110" s="12"/>
      <c r="JIE110" s="12"/>
      <c r="JIF110" s="12"/>
      <c r="JIG110" s="12"/>
      <c r="JIH110" s="12"/>
      <c r="JII110" s="12"/>
      <c r="JIJ110" s="12"/>
      <c r="JIK110" s="12"/>
      <c r="JIL110" s="12"/>
      <c r="JIM110" s="12"/>
      <c r="JIN110" s="12"/>
      <c r="JIO110" s="12"/>
      <c r="JIP110" s="12"/>
      <c r="JIQ110" s="12"/>
      <c r="JIR110" s="12"/>
      <c r="JIS110" s="12"/>
      <c r="JIT110" s="12"/>
      <c r="JIU110" s="12"/>
      <c r="JIV110" s="12"/>
      <c r="JIW110" s="12"/>
      <c r="JIX110" s="12"/>
      <c r="JIY110" s="12"/>
      <c r="JIZ110" s="12"/>
      <c r="JJA110" s="12"/>
      <c r="JJB110" s="12"/>
      <c r="JJC110" s="12"/>
      <c r="JJD110" s="12"/>
      <c r="JJE110" s="12"/>
      <c r="JJF110" s="12"/>
      <c r="JJG110" s="12"/>
      <c r="JJH110" s="12"/>
      <c r="JJI110" s="12"/>
      <c r="JJJ110" s="12"/>
      <c r="JJK110" s="12"/>
      <c r="JJL110" s="12"/>
      <c r="JJM110" s="12"/>
      <c r="JJN110" s="12"/>
      <c r="JJO110" s="12"/>
      <c r="JJP110" s="12"/>
      <c r="JJQ110" s="12"/>
      <c r="JJR110" s="12"/>
      <c r="JJS110" s="12"/>
      <c r="JJT110" s="12"/>
      <c r="JJU110" s="12"/>
      <c r="JJV110" s="12"/>
      <c r="JJW110" s="12"/>
      <c r="JJX110" s="12"/>
      <c r="JJY110" s="12"/>
      <c r="JJZ110" s="12"/>
      <c r="JKA110" s="12"/>
      <c r="JKB110" s="12"/>
      <c r="JKC110" s="12"/>
      <c r="JKD110" s="12"/>
      <c r="JKE110" s="12"/>
      <c r="JKF110" s="12"/>
      <c r="JKG110" s="12"/>
      <c r="JKH110" s="12"/>
      <c r="JKI110" s="12"/>
      <c r="JKJ110" s="12"/>
      <c r="JKK110" s="12"/>
      <c r="JKL110" s="12"/>
      <c r="JKM110" s="12"/>
      <c r="JKN110" s="12"/>
      <c r="JKO110" s="12"/>
      <c r="JKP110" s="12"/>
      <c r="JKQ110" s="12"/>
      <c r="JKR110" s="12"/>
      <c r="JKS110" s="12"/>
      <c r="JKT110" s="12"/>
      <c r="JKU110" s="12"/>
      <c r="JKV110" s="12"/>
      <c r="JKW110" s="12"/>
      <c r="JKX110" s="12"/>
      <c r="JKY110" s="12"/>
      <c r="JKZ110" s="12"/>
      <c r="JLA110" s="12"/>
      <c r="JLB110" s="12"/>
      <c r="JLC110" s="12"/>
      <c r="JLD110" s="12"/>
      <c r="JLE110" s="12"/>
      <c r="JLF110" s="12"/>
      <c r="JLG110" s="12"/>
      <c r="JLH110" s="12"/>
      <c r="JLI110" s="12"/>
      <c r="JLJ110" s="12"/>
      <c r="JLK110" s="12"/>
      <c r="JLL110" s="12"/>
      <c r="JLM110" s="12"/>
      <c r="JLN110" s="12"/>
      <c r="JLO110" s="12"/>
      <c r="JLP110" s="12"/>
      <c r="JLQ110" s="12"/>
      <c r="JLR110" s="12"/>
      <c r="JLS110" s="12"/>
      <c r="JLT110" s="12"/>
      <c r="JLU110" s="12"/>
      <c r="JLV110" s="12"/>
      <c r="JLW110" s="12"/>
      <c r="JLX110" s="12"/>
      <c r="JLY110" s="12"/>
      <c r="JLZ110" s="12"/>
      <c r="JMA110" s="12"/>
      <c r="JMB110" s="12"/>
      <c r="JMC110" s="12"/>
      <c r="JMD110" s="12"/>
      <c r="JME110" s="12"/>
      <c r="JMF110" s="12"/>
      <c r="JMG110" s="12"/>
      <c r="JMH110" s="12"/>
      <c r="JMI110" s="12"/>
      <c r="JMJ110" s="12"/>
      <c r="JMK110" s="12"/>
      <c r="JML110" s="12"/>
      <c r="JMM110" s="12"/>
      <c r="JMN110" s="12"/>
      <c r="JMO110" s="12"/>
      <c r="JMP110" s="12"/>
      <c r="JMQ110" s="12"/>
      <c r="JMR110" s="12"/>
      <c r="JMS110" s="12"/>
      <c r="JMT110" s="12"/>
      <c r="JMU110" s="12"/>
      <c r="JMV110" s="12"/>
      <c r="JMW110" s="12"/>
      <c r="JMX110" s="12"/>
      <c r="JMY110" s="12"/>
      <c r="JMZ110" s="12"/>
      <c r="JNA110" s="12"/>
      <c r="JNB110" s="12"/>
      <c r="JNC110" s="12"/>
      <c r="JND110" s="12"/>
      <c r="JNE110" s="12"/>
      <c r="JNF110" s="12"/>
      <c r="JNG110" s="12"/>
      <c r="JNH110" s="12"/>
      <c r="JNI110" s="12"/>
      <c r="JNJ110" s="12"/>
      <c r="JNK110" s="12"/>
      <c r="JNL110" s="12"/>
      <c r="JNM110" s="12"/>
      <c r="JNN110" s="12"/>
      <c r="JNO110" s="12"/>
      <c r="JNP110" s="12"/>
      <c r="JNQ110" s="12"/>
      <c r="JNR110" s="12"/>
      <c r="JNS110" s="12"/>
      <c r="JNT110" s="12"/>
      <c r="JNU110" s="12"/>
      <c r="JNV110" s="12"/>
      <c r="JNW110" s="12"/>
      <c r="JNX110" s="12"/>
      <c r="JNY110" s="12"/>
      <c r="JNZ110" s="12"/>
      <c r="JOA110" s="12"/>
      <c r="JOB110" s="12"/>
      <c r="JOC110" s="12"/>
      <c r="JOD110" s="12"/>
      <c r="JOE110" s="12"/>
      <c r="JOF110" s="12"/>
      <c r="JOG110" s="12"/>
      <c r="JOH110" s="12"/>
      <c r="JOI110" s="12"/>
      <c r="JOJ110" s="12"/>
      <c r="JOK110" s="12"/>
      <c r="JOL110" s="12"/>
      <c r="JOM110" s="12"/>
      <c r="JON110" s="12"/>
      <c r="JOO110" s="12"/>
      <c r="JOP110" s="12"/>
      <c r="JOQ110" s="12"/>
      <c r="JOR110" s="12"/>
      <c r="JOS110" s="12"/>
      <c r="JOT110" s="12"/>
      <c r="JOU110" s="12"/>
      <c r="JOV110" s="12"/>
      <c r="JOW110" s="12"/>
      <c r="JOX110" s="12"/>
      <c r="JOY110" s="12"/>
      <c r="JOZ110" s="12"/>
      <c r="JPA110" s="12"/>
      <c r="JPB110" s="12"/>
      <c r="JPC110" s="12"/>
      <c r="JPD110" s="12"/>
      <c r="JPE110" s="12"/>
      <c r="JPF110" s="12"/>
      <c r="JPG110" s="12"/>
      <c r="JPH110" s="12"/>
      <c r="JPI110" s="12"/>
      <c r="JPJ110" s="12"/>
      <c r="JPK110" s="12"/>
      <c r="JPL110" s="12"/>
      <c r="JPM110" s="12"/>
      <c r="JPN110" s="12"/>
      <c r="JPO110" s="12"/>
      <c r="JPP110" s="12"/>
      <c r="JPQ110" s="12"/>
      <c r="JPR110" s="12"/>
      <c r="JPS110" s="12"/>
      <c r="JPT110" s="12"/>
      <c r="JPU110" s="12"/>
      <c r="JPV110" s="12"/>
      <c r="JPW110" s="12"/>
      <c r="JPX110" s="12"/>
      <c r="JPY110" s="12"/>
      <c r="JPZ110" s="12"/>
      <c r="JQA110" s="12"/>
      <c r="JQB110" s="12"/>
      <c r="JQC110" s="12"/>
      <c r="JQD110" s="12"/>
      <c r="JQE110" s="12"/>
      <c r="JQF110" s="12"/>
      <c r="JQG110" s="12"/>
      <c r="JQH110" s="12"/>
      <c r="JQI110" s="12"/>
      <c r="JQJ110" s="12"/>
      <c r="JQK110" s="12"/>
      <c r="JQL110" s="12"/>
      <c r="JQM110" s="12"/>
      <c r="JQN110" s="12"/>
      <c r="JQO110" s="12"/>
      <c r="JQP110" s="12"/>
      <c r="JQQ110" s="12"/>
      <c r="JQR110" s="12"/>
      <c r="JQS110" s="12"/>
      <c r="JQT110" s="12"/>
      <c r="JQU110" s="12"/>
      <c r="JQV110" s="12"/>
      <c r="JQW110" s="12"/>
      <c r="JQX110" s="12"/>
      <c r="JQY110" s="12"/>
      <c r="JQZ110" s="12"/>
      <c r="JRA110" s="12"/>
      <c r="JRB110" s="12"/>
      <c r="JRC110" s="12"/>
      <c r="JRD110" s="12"/>
      <c r="JRE110" s="12"/>
      <c r="JRF110" s="12"/>
      <c r="JRG110" s="12"/>
      <c r="JRH110" s="12"/>
      <c r="JRI110" s="12"/>
      <c r="JRJ110" s="12"/>
      <c r="JRK110" s="12"/>
      <c r="JRL110" s="12"/>
      <c r="JRM110" s="12"/>
      <c r="JRN110" s="12"/>
      <c r="JRO110" s="12"/>
      <c r="JRP110" s="12"/>
      <c r="JRQ110" s="12"/>
      <c r="JRR110" s="12"/>
      <c r="JRS110" s="12"/>
      <c r="JRT110" s="12"/>
      <c r="JRU110" s="12"/>
      <c r="JRV110" s="12"/>
      <c r="JRW110" s="12"/>
      <c r="JRX110" s="12"/>
      <c r="JRY110" s="12"/>
      <c r="JRZ110" s="12"/>
      <c r="JSA110" s="12"/>
      <c r="JSB110" s="12"/>
      <c r="JSC110" s="12"/>
      <c r="JSD110" s="12"/>
      <c r="JSE110" s="12"/>
      <c r="JSF110" s="12"/>
      <c r="JSG110" s="12"/>
      <c r="JSH110" s="12"/>
      <c r="JSI110" s="12"/>
      <c r="JSJ110" s="12"/>
      <c r="JSK110" s="12"/>
      <c r="JSL110" s="12"/>
      <c r="JSM110" s="12"/>
      <c r="JSN110" s="12"/>
      <c r="JSO110" s="12"/>
      <c r="JSP110" s="12"/>
      <c r="JSQ110" s="12"/>
      <c r="JSR110" s="12"/>
      <c r="JSS110" s="12"/>
      <c r="JST110" s="12"/>
      <c r="JSU110" s="12"/>
      <c r="JSV110" s="12"/>
      <c r="JSW110" s="12"/>
      <c r="JSX110" s="12"/>
      <c r="JSY110" s="12"/>
      <c r="JSZ110" s="12"/>
      <c r="JTA110" s="12"/>
      <c r="JTB110" s="12"/>
      <c r="JTC110" s="12"/>
      <c r="JTD110" s="12"/>
      <c r="JTE110" s="12"/>
      <c r="JTF110" s="12"/>
      <c r="JTG110" s="12"/>
      <c r="JTH110" s="12"/>
      <c r="JTI110" s="12"/>
      <c r="JTJ110" s="12"/>
      <c r="JTK110" s="12"/>
      <c r="JTL110" s="12"/>
      <c r="JTM110" s="12"/>
      <c r="JTN110" s="12"/>
      <c r="JTO110" s="12"/>
      <c r="JTP110" s="12"/>
      <c r="JTQ110" s="12"/>
      <c r="JTR110" s="12"/>
      <c r="JTS110" s="12"/>
      <c r="JTT110" s="12"/>
      <c r="JTU110" s="12"/>
      <c r="JTV110" s="12"/>
      <c r="JTW110" s="12"/>
      <c r="JTX110" s="12"/>
      <c r="JTY110" s="12"/>
      <c r="JTZ110" s="12"/>
      <c r="JUA110" s="12"/>
      <c r="JUB110" s="12"/>
      <c r="JUC110" s="12"/>
      <c r="JUD110" s="12"/>
      <c r="JUE110" s="12"/>
      <c r="JUF110" s="12"/>
      <c r="JUG110" s="12"/>
      <c r="JUH110" s="12"/>
      <c r="JUI110" s="12"/>
      <c r="JUJ110" s="12"/>
      <c r="JUK110" s="12"/>
      <c r="JUL110" s="12"/>
      <c r="JUM110" s="12"/>
      <c r="JUN110" s="12"/>
      <c r="JUO110" s="12"/>
      <c r="JUP110" s="12"/>
      <c r="JUQ110" s="12"/>
      <c r="JUR110" s="12"/>
      <c r="JUS110" s="12"/>
      <c r="JUT110" s="12"/>
      <c r="JUU110" s="12"/>
      <c r="JUV110" s="12"/>
      <c r="JUW110" s="12"/>
      <c r="JUX110" s="12"/>
      <c r="JUY110" s="12"/>
      <c r="JUZ110" s="12"/>
      <c r="JVA110" s="12"/>
      <c r="JVB110" s="12"/>
      <c r="JVC110" s="12"/>
      <c r="JVD110" s="12"/>
      <c r="JVE110" s="12"/>
      <c r="JVF110" s="12"/>
      <c r="JVG110" s="12"/>
      <c r="JVH110" s="12"/>
      <c r="JVI110" s="12"/>
      <c r="JVJ110" s="12"/>
      <c r="JVK110" s="12"/>
      <c r="JVL110" s="12"/>
      <c r="JVM110" s="12"/>
      <c r="JVN110" s="12"/>
      <c r="JVO110" s="12"/>
      <c r="JVP110" s="12"/>
      <c r="JVQ110" s="12"/>
      <c r="JVR110" s="12"/>
      <c r="JVS110" s="12"/>
      <c r="JVT110" s="12"/>
      <c r="JVU110" s="12"/>
      <c r="JVV110" s="12"/>
      <c r="JVW110" s="12"/>
      <c r="JVX110" s="12"/>
      <c r="JVY110" s="12"/>
      <c r="JVZ110" s="12"/>
      <c r="JWA110" s="12"/>
      <c r="JWB110" s="12"/>
      <c r="JWC110" s="12"/>
      <c r="JWD110" s="12"/>
      <c r="JWE110" s="12"/>
      <c r="JWF110" s="12"/>
      <c r="JWG110" s="12"/>
      <c r="JWH110" s="12"/>
      <c r="JWI110" s="12"/>
      <c r="JWJ110" s="12"/>
      <c r="JWK110" s="12"/>
      <c r="JWL110" s="12"/>
      <c r="JWM110" s="12"/>
      <c r="JWN110" s="12"/>
      <c r="JWO110" s="12"/>
      <c r="JWP110" s="12"/>
      <c r="JWQ110" s="12"/>
      <c r="JWR110" s="12"/>
      <c r="JWS110" s="12"/>
      <c r="JWT110" s="12"/>
      <c r="JWU110" s="12"/>
      <c r="JWV110" s="12"/>
      <c r="JWW110" s="12"/>
      <c r="JWX110" s="12"/>
      <c r="JWY110" s="12"/>
      <c r="JWZ110" s="12"/>
      <c r="JXA110" s="12"/>
      <c r="JXB110" s="12"/>
      <c r="JXC110" s="12"/>
      <c r="JXD110" s="12"/>
      <c r="JXE110" s="12"/>
      <c r="JXF110" s="12"/>
      <c r="JXG110" s="12"/>
      <c r="JXH110" s="12"/>
      <c r="JXI110" s="12"/>
      <c r="JXJ110" s="12"/>
      <c r="JXK110" s="12"/>
      <c r="JXL110" s="12"/>
      <c r="JXM110" s="12"/>
      <c r="JXN110" s="12"/>
      <c r="JXO110" s="12"/>
      <c r="JXP110" s="12"/>
      <c r="JXQ110" s="12"/>
      <c r="JXR110" s="12"/>
      <c r="JXS110" s="12"/>
      <c r="JXT110" s="12"/>
      <c r="JXU110" s="12"/>
      <c r="JXV110" s="12"/>
      <c r="JXW110" s="12"/>
      <c r="JXX110" s="12"/>
      <c r="JXY110" s="12"/>
      <c r="JXZ110" s="12"/>
      <c r="JYA110" s="12"/>
      <c r="JYB110" s="12"/>
      <c r="JYC110" s="12"/>
      <c r="JYD110" s="12"/>
      <c r="JYE110" s="12"/>
      <c r="JYF110" s="12"/>
      <c r="JYG110" s="12"/>
      <c r="JYH110" s="12"/>
      <c r="JYI110" s="12"/>
      <c r="JYJ110" s="12"/>
      <c r="JYK110" s="12"/>
      <c r="JYL110" s="12"/>
      <c r="JYM110" s="12"/>
      <c r="JYN110" s="12"/>
      <c r="JYO110" s="12"/>
      <c r="JYP110" s="12"/>
      <c r="JYQ110" s="12"/>
      <c r="JYR110" s="12"/>
      <c r="JYS110" s="12"/>
      <c r="JYT110" s="12"/>
      <c r="JYU110" s="12"/>
      <c r="JYV110" s="12"/>
      <c r="JYW110" s="12"/>
      <c r="JYX110" s="12"/>
      <c r="JYY110" s="12"/>
      <c r="JYZ110" s="12"/>
      <c r="JZA110" s="12"/>
      <c r="JZB110" s="12"/>
      <c r="JZC110" s="12"/>
      <c r="JZD110" s="12"/>
      <c r="JZE110" s="12"/>
      <c r="JZF110" s="12"/>
      <c r="JZG110" s="12"/>
      <c r="JZH110" s="12"/>
      <c r="JZI110" s="12"/>
      <c r="JZJ110" s="12"/>
      <c r="JZK110" s="12"/>
      <c r="JZL110" s="12"/>
      <c r="JZM110" s="12"/>
      <c r="JZN110" s="12"/>
      <c r="JZO110" s="12"/>
      <c r="JZP110" s="12"/>
      <c r="JZQ110" s="12"/>
      <c r="JZR110" s="12"/>
      <c r="JZS110" s="12"/>
      <c r="JZT110" s="12"/>
      <c r="JZU110" s="12"/>
      <c r="JZV110" s="12"/>
      <c r="JZW110" s="12"/>
      <c r="JZX110" s="12"/>
      <c r="JZY110" s="12"/>
      <c r="JZZ110" s="12"/>
      <c r="KAA110" s="12"/>
      <c r="KAB110" s="12"/>
      <c r="KAC110" s="12"/>
      <c r="KAD110" s="12"/>
      <c r="KAE110" s="12"/>
      <c r="KAF110" s="12"/>
      <c r="KAG110" s="12"/>
      <c r="KAH110" s="12"/>
      <c r="KAI110" s="12"/>
      <c r="KAJ110" s="12"/>
      <c r="KAK110" s="12"/>
      <c r="KAL110" s="12"/>
      <c r="KAM110" s="12"/>
      <c r="KAN110" s="12"/>
      <c r="KAO110" s="12"/>
      <c r="KAP110" s="12"/>
      <c r="KAQ110" s="12"/>
      <c r="KAR110" s="12"/>
      <c r="KAS110" s="12"/>
      <c r="KAT110" s="12"/>
      <c r="KAU110" s="12"/>
      <c r="KAV110" s="12"/>
      <c r="KAW110" s="12"/>
      <c r="KAX110" s="12"/>
      <c r="KAY110" s="12"/>
      <c r="KAZ110" s="12"/>
      <c r="KBA110" s="12"/>
      <c r="KBB110" s="12"/>
      <c r="KBC110" s="12"/>
      <c r="KBD110" s="12"/>
      <c r="KBE110" s="12"/>
      <c r="KBF110" s="12"/>
      <c r="KBG110" s="12"/>
      <c r="KBH110" s="12"/>
      <c r="KBI110" s="12"/>
      <c r="KBJ110" s="12"/>
      <c r="KBK110" s="12"/>
      <c r="KBL110" s="12"/>
      <c r="KBM110" s="12"/>
      <c r="KBN110" s="12"/>
      <c r="KBO110" s="12"/>
      <c r="KBP110" s="12"/>
      <c r="KBQ110" s="12"/>
      <c r="KBR110" s="12"/>
      <c r="KBS110" s="12"/>
      <c r="KBT110" s="12"/>
      <c r="KBU110" s="12"/>
      <c r="KBV110" s="12"/>
      <c r="KBW110" s="12"/>
      <c r="KBX110" s="12"/>
      <c r="KBY110" s="12"/>
      <c r="KBZ110" s="12"/>
      <c r="KCA110" s="12"/>
      <c r="KCB110" s="12"/>
      <c r="KCC110" s="12"/>
      <c r="KCD110" s="12"/>
      <c r="KCE110" s="12"/>
      <c r="KCF110" s="12"/>
      <c r="KCG110" s="12"/>
      <c r="KCH110" s="12"/>
      <c r="KCI110" s="12"/>
      <c r="KCJ110" s="12"/>
      <c r="KCK110" s="12"/>
      <c r="KCL110" s="12"/>
      <c r="KCM110" s="12"/>
      <c r="KCN110" s="12"/>
      <c r="KCO110" s="12"/>
      <c r="KCP110" s="12"/>
      <c r="KCQ110" s="12"/>
      <c r="KCR110" s="12"/>
      <c r="KCS110" s="12"/>
      <c r="KCT110" s="12"/>
      <c r="KCU110" s="12"/>
      <c r="KCV110" s="12"/>
      <c r="KCW110" s="12"/>
      <c r="KCX110" s="12"/>
      <c r="KCY110" s="12"/>
      <c r="KCZ110" s="12"/>
      <c r="KDA110" s="12"/>
      <c r="KDB110" s="12"/>
      <c r="KDC110" s="12"/>
      <c r="KDD110" s="12"/>
      <c r="KDE110" s="12"/>
      <c r="KDF110" s="12"/>
      <c r="KDG110" s="12"/>
      <c r="KDH110" s="12"/>
      <c r="KDI110" s="12"/>
      <c r="KDJ110" s="12"/>
      <c r="KDK110" s="12"/>
      <c r="KDL110" s="12"/>
      <c r="KDM110" s="12"/>
      <c r="KDN110" s="12"/>
      <c r="KDO110" s="12"/>
      <c r="KDP110" s="12"/>
      <c r="KDQ110" s="12"/>
      <c r="KDR110" s="12"/>
      <c r="KDS110" s="12"/>
      <c r="KDT110" s="12"/>
      <c r="KDU110" s="12"/>
      <c r="KDV110" s="12"/>
      <c r="KDW110" s="12"/>
      <c r="KDX110" s="12"/>
      <c r="KDY110" s="12"/>
      <c r="KDZ110" s="12"/>
      <c r="KEA110" s="12"/>
      <c r="KEB110" s="12"/>
      <c r="KEC110" s="12"/>
      <c r="KED110" s="12"/>
      <c r="KEE110" s="12"/>
      <c r="KEF110" s="12"/>
      <c r="KEG110" s="12"/>
      <c r="KEH110" s="12"/>
      <c r="KEI110" s="12"/>
      <c r="KEJ110" s="12"/>
      <c r="KEK110" s="12"/>
      <c r="KEL110" s="12"/>
      <c r="KEM110" s="12"/>
      <c r="KEN110" s="12"/>
      <c r="KEO110" s="12"/>
      <c r="KEP110" s="12"/>
      <c r="KEQ110" s="12"/>
      <c r="KER110" s="12"/>
      <c r="KES110" s="12"/>
      <c r="KET110" s="12"/>
      <c r="KEU110" s="12"/>
      <c r="KEV110" s="12"/>
      <c r="KEW110" s="12"/>
      <c r="KEX110" s="12"/>
      <c r="KEY110" s="12"/>
      <c r="KEZ110" s="12"/>
      <c r="KFA110" s="12"/>
      <c r="KFB110" s="12"/>
      <c r="KFC110" s="12"/>
      <c r="KFD110" s="12"/>
      <c r="KFE110" s="12"/>
      <c r="KFF110" s="12"/>
      <c r="KFG110" s="12"/>
      <c r="KFH110" s="12"/>
      <c r="KFI110" s="12"/>
      <c r="KFJ110" s="12"/>
      <c r="KFK110" s="12"/>
      <c r="KFL110" s="12"/>
      <c r="KFM110" s="12"/>
      <c r="KFN110" s="12"/>
      <c r="KFO110" s="12"/>
      <c r="KFP110" s="12"/>
      <c r="KFQ110" s="12"/>
      <c r="KFR110" s="12"/>
      <c r="KFS110" s="12"/>
      <c r="KFT110" s="12"/>
      <c r="KFU110" s="12"/>
      <c r="KFV110" s="12"/>
      <c r="KFW110" s="12"/>
      <c r="KFX110" s="12"/>
      <c r="KFY110" s="12"/>
      <c r="KFZ110" s="12"/>
      <c r="KGA110" s="12"/>
      <c r="KGB110" s="12"/>
      <c r="KGC110" s="12"/>
      <c r="KGD110" s="12"/>
      <c r="KGE110" s="12"/>
      <c r="KGF110" s="12"/>
      <c r="KGG110" s="12"/>
      <c r="KGH110" s="12"/>
      <c r="KGI110" s="12"/>
      <c r="KGJ110" s="12"/>
      <c r="KGK110" s="12"/>
      <c r="KGL110" s="12"/>
      <c r="KGM110" s="12"/>
      <c r="KGN110" s="12"/>
      <c r="KGO110" s="12"/>
      <c r="KGP110" s="12"/>
      <c r="KGQ110" s="12"/>
      <c r="KGR110" s="12"/>
      <c r="KGS110" s="12"/>
      <c r="KGT110" s="12"/>
      <c r="KGU110" s="12"/>
      <c r="KGV110" s="12"/>
      <c r="KGW110" s="12"/>
      <c r="KGX110" s="12"/>
      <c r="KGY110" s="12"/>
      <c r="KGZ110" s="12"/>
      <c r="KHA110" s="12"/>
      <c r="KHB110" s="12"/>
      <c r="KHC110" s="12"/>
      <c r="KHD110" s="12"/>
      <c r="KHE110" s="12"/>
      <c r="KHF110" s="12"/>
      <c r="KHG110" s="12"/>
      <c r="KHH110" s="12"/>
      <c r="KHI110" s="12"/>
      <c r="KHJ110" s="12"/>
      <c r="KHK110" s="12"/>
      <c r="KHL110" s="12"/>
      <c r="KHM110" s="12"/>
      <c r="KHN110" s="12"/>
      <c r="KHO110" s="12"/>
      <c r="KHP110" s="12"/>
      <c r="KHQ110" s="12"/>
      <c r="KHR110" s="12"/>
      <c r="KHS110" s="12"/>
      <c r="KHT110" s="12"/>
      <c r="KHU110" s="12"/>
      <c r="KHV110" s="12"/>
      <c r="KHW110" s="12"/>
      <c r="KHX110" s="12"/>
      <c r="KHY110" s="12"/>
      <c r="KHZ110" s="12"/>
      <c r="KIA110" s="12"/>
      <c r="KIB110" s="12"/>
      <c r="KIC110" s="12"/>
      <c r="KID110" s="12"/>
      <c r="KIE110" s="12"/>
      <c r="KIF110" s="12"/>
      <c r="KIG110" s="12"/>
      <c r="KIH110" s="12"/>
      <c r="KII110" s="12"/>
      <c r="KIJ110" s="12"/>
      <c r="KIK110" s="12"/>
      <c r="KIL110" s="12"/>
      <c r="KIM110" s="12"/>
      <c r="KIN110" s="12"/>
      <c r="KIO110" s="12"/>
      <c r="KIP110" s="12"/>
      <c r="KIQ110" s="12"/>
      <c r="KIR110" s="12"/>
      <c r="KIS110" s="12"/>
      <c r="KIT110" s="12"/>
      <c r="KIU110" s="12"/>
      <c r="KIV110" s="12"/>
      <c r="KIW110" s="12"/>
      <c r="KIX110" s="12"/>
      <c r="KIY110" s="12"/>
      <c r="KIZ110" s="12"/>
      <c r="KJA110" s="12"/>
      <c r="KJB110" s="12"/>
      <c r="KJC110" s="12"/>
      <c r="KJD110" s="12"/>
      <c r="KJE110" s="12"/>
      <c r="KJF110" s="12"/>
      <c r="KJG110" s="12"/>
      <c r="KJH110" s="12"/>
      <c r="KJI110" s="12"/>
      <c r="KJJ110" s="12"/>
      <c r="KJK110" s="12"/>
      <c r="KJL110" s="12"/>
      <c r="KJM110" s="12"/>
      <c r="KJN110" s="12"/>
      <c r="KJO110" s="12"/>
      <c r="KJP110" s="12"/>
      <c r="KJQ110" s="12"/>
      <c r="KJR110" s="12"/>
      <c r="KJS110" s="12"/>
      <c r="KJT110" s="12"/>
      <c r="KJU110" s="12"/>
      <c r="KJV110" s="12"/>
      <c r="KJW110" s="12"/>
      <c r="KJX110" s="12"/>
      <c r="KJY110" s="12"/>
      <c r="KJZ110" s="12"/>
      <c r="KKA110" s="12"/>
      <c r="KKB110" s="12"/>
      <c r="KKC110" s="12"/>
      <c r="KKD110" s="12"/>
      <c r="KKE110" s="12"/>
      <c r="KKF110" s="12"/>
      <c r="KKG110" s="12"/>
      <c r="KKH110" s="12"/>
      <c r="KKI110" s="12"/>
      <c r="KKJ110" s="12"/>
      <c r="KKK110" s="12"/>
      <c r="KKL110" s="12"/>
      <c r="KKM110" s="12"/>
      <c r="KKN110" s="12"/>
      <c r="KKO110" s="12"/>
      <c r="KKP110" s="12"/>
      <c r="KKQ110" s="12"/>
      <c r="KKR110" s="12"/>
      <c r="KKS110" s="12"/>
      <c r="KKT110" s="12"/>
      <c r="KKU110" s="12"/>
      <c r="KKV110" s="12"/>
      <c r="KKW110" s="12"/>
      <c r="KKX110" s="12"/>
      <c r="KKY110" s="12"/>
      <c r="KKZ110" s="12"/>
      <c r="KLA110" s="12"/>
      <c r="KLB110" s="12"/>
      <c r="KLC110" s="12"/>
      <c r="KLD110" s="12"/>
      <c r="KLE110" s="12"/>
      <c r="KLF110" s="12"/>
      <c r="KLG110" s="12"/>
      <c r="KLH110" s="12"/>
      <c r="KLI110" s="12"/>
      <c r="KLJ110" s="12"/>
      <c r="KLK110" s="12"/>
      <c r="KLL110" s="12"/>
      <c r="KLM110" s="12"/>
      <c r="KLN110" s="12"/>
      <c r="KLO110" s="12"/>
      <c r="KLP110" s="12"/>
      <c r="KLQ110" s="12"/>
      <c r="KLR110" s="12"/>
      <c r="KLS110" s="12"/>
      <c r="KLT110" s="12"/>
      <c r="KLU110" s="12"/>
      <c r="KLV110" s="12"/>
      <c r="KLW110" s="12"/>
      <c r="KLX110" s="12"/>
      <c r="KLY110" s="12"/>
      <c r="KLZ110" s="12"/>
      <c r="KMA110" s="12"/>
      <c r="KMB110" s="12"/>
      <c r="KMC110" s="12"/>
      <c r="KMD110" s="12"/>
      <c r="KME110" s="12"/>
      <c r="KMF110" s="12"/>
      <c r="KMG110" s="12"/>
      <c r="KMH110" s="12"/>
      <c r="KMI110" s="12"/>
      <c r="KMJ110" s="12"/>
      <c r="KMK110" s="12"/>
      <c r="KML110" s="12"/>
      <c r="KMM110" s="12"/>
      <c r="KMN110" s="12"/>
      <c r="KMO110" s="12"/>
      <c r="KMP110" s="12"/>
      <c r="KMQ110" s="12"/>
      <c r="KMR110" s="12"/>
      <c r="KMS110" s="12"/>
      <c r="KMT110" s="12"/>
      <c r="KMU110" s="12"/>
      <c r="KMV110" s="12"/>
      <c r="KMW110" s="12"/>
      <c r="KMX110" s="12"/>
      <c r="KMY110" s="12"/>
      <c r="KMZ110" s="12"/>
      <c r="KNA110" s="12"/>
      <c r="KNB110" s="12"/>
      <c r="KNC110" s="12"/>
      <c r="KND110" s="12"/>
      <c r="KNE110" s="12"/>
      <c r="KNF110" s="12"/>
      <c r="KNG110" s="12"/>
      <c r="KNH110" s="12"/>
      <c r="KNI110" s="12"/>
      <c r="KNJ110" s="12"/>
      <c r="KNK110" s="12"/>
      <c r="KNL110" s="12"/>
      <c r="KNM110" s="12"/>
      <c r="KNN110" s="12"/>
      <c r="KNO110" s="12"/>
      <c r="KNP110" s="12"/>
      <c r="KNQ110" s="12"/>
      <c r="KNR110" s="12"/>
      <c r="KNS110" s="12"/>
      <c r="KNT110" s="12"/>
      <c r="KNU110" s="12"/>
      <c r="KNV110" s="12"/>
      <c r="KNW110" s="12"/>
      <c r="KNX110" s="12"/>
      <c r="KNY110" s="12"/>
      <c r="KNZ110" s="12"/>
      <c r="KOA110" s="12"/>
      <c r="KOB110" s="12"/>
      <c r="KOC110" s="12"/>
      <c r="KOD110" s="12"/>
      <c r="KOE110" s="12"/>
      <c r="KOF110" s="12"/>
      <c r="KOG110" s="12"/>
      <c r="KOH110" s="12"/>
      <c r="KOI110" s="12"/>
      <c r="KOJ110" s="12"/>
      <c r="KOK110" s="12"/>
      <c r="KOL110" s="12"/>
      <c r="KOM110" s="12"/>
      <c r="KON110" s="12"/>
      <c r="KOO110" s="12"/>
      <c r="KOP110" s="12"/>
      <c r="KOQ110" s="12"/>
      <c r="KOR110" s="12"/>
      <c r="KOS110" s="12"/>
      <c r="KOT110" s="12"/>
      <c r="KOU110" s="12"/>
      <c r="KOV110" s="12"/>
      <c r="KOW110" s="12"/>
      <c r="KOX110" s="12"/>
      <c r="KOY110" s="12"/>
      <c r="KOZ110" s="12"/>
      <c r="KPA110" s="12"/>
      <c r="KPB110" s="12"/>
      <c r="KPC110" s="12"/>
      <c r="KPD110" s="12"/>
      <c r="KPE110" s="12"/>
      <c r="KPF110" s="12"/>
      <c r="KPG110" s="12"/>
      <c r="KPH110" s="12"/>
      <c r="KPI110" s="12"/>
      <c r="KPJ110" s="12"/>
      <c r="KPK110" s="12"/>
      <c r="KPL110" s="12"/>
      <c r="KPM110" s="12"/>
      <c r="KPN110" s="12"/>
      <c r="KPO110" s="12"/>
      <c r="KPP110" s="12"/>
      <c r="KPQ110" s="12"/>
      <c r="KPR110" s="12"/>
      <c r="KPS110" s="12"/>
      <c r="KPT110" s="12"/>
      <c r="KPU110" s="12"/>
      <c r="KPV110" s="12"/>
      <c r="KPW110" s="12"/>
      <c r="KPX110" s="12"/>
      <c r="KPY110" s="12"/>
      <c r="KPZ110" s="12"/>
      <c r="KQA110" s="12"/>
      <c r="KQB110" s="12"/>
      <c r="KQC110" s="12"/>
      <c r="KQD110" s="12"/>
      <c r="KQE110" s="12"/>
      <c r="KQF110" s="12"/>
      <c r="KQG110" s="12"/>
      <c r="KQH110" s="12"/>
      <c r="KQI110" s="12"/>
      <c r="KQJ110" s="12"/>
      <c r="KQK110" s="12"/>
      <c r="KQL110" s="12"/>
      <c r="KQM110" s="12"/>
      <c r="KQN110" s="12"/>
      <c r="KQO110" s="12"/>
      <c r="KQP110" s="12"/>
      <c r="KQQ110" s="12"/>
      <c r="KQR110" s="12"/>
      <c r="KQS110" s="12"/>
      <c r="KQT110" s="12"/>
      <c r="KQU110" s="12"/>
      <c r="KQV110" s="12"/>
      <c r="KQW110" s="12"/>
      <c r="KQX110" s="12"/>
      <c r="KQY110" s="12"/>
      <c r="KQZ110" s="12"/>
      <c r="KRA110" s="12"/>
      <c r="KRB110" s="12"/>
      <c r="KRC110" s="12"/>
      <c r="KRD110" s="12"/>
      <c r="KRE110" s="12"/>
      <c r="KRF110" s="12"/>
      <c r="KRG110" s="12"/>
      <c r="KRH110" s="12"/>
      <c r="KRI110" s="12"/>
      <c r="KRJ110" s="12"/>
      <c r="KRK110" s="12"/>
      <c r="KRL110" s="12"/>
      <c r="KRM110" s="12"/>
      <c r="KRN110" s="12"/>
      <c r="KRO110" s="12"/>
      <c r="KRP110" s="12"/>
      <c r="KRQ110" s="12"/>
      <c r="KRR110" s="12"/>
      <c r="KRS110" s="12"/>
      <c r="KRT110" s="12"/>
      <c r="KRU110" s="12"/>
      <c r="KRV110" s="12"/>
      <c r="KRW110" s="12"/>
      <c r="KRX110" s="12"/>
      <c r="KRY110" s="12"/>
      <c r="KRZ110" s="12"/>
      <c r="KSA110" s="12"/>
      <c r="KSB110" s="12"/>
      <c r="KSC110" s="12"/>
      <c r="KSD110" s="12"/>
      <c r="KSE110" s="12"/>
      <c r="KSF110" s="12"/>
      <c r="KSG110" s="12"/>
      <c r="KSH110" s="12"/>
      <c r="KSI110" s="12"/>
      <c r="KSJ110" s="12"/>
      <c r="KSK110" s="12"/>
      <c r="KSL110" s="12"/>
      <c r="KSM110" s="12"/>
      <c r="KSN110" s="12"/>
      <c r="KSO110" s="12"/>
      <c r="KSP110" s="12"/>
      <c r="KSQ110" s="12"/>
      <c r="KSR110" s="12"/>
      <c r="KSS110" s="12"/>
      <c r="KST110" s="12"/>
      <c r="KSU110" s="12"/>
      <c r="KSV110" s="12"/>
      <c r="KSW110" s="12"/>
      <c r="KSX110" s="12"/>
      <c r="KSY110" s="12"/>
      <c r="KSZ110" s="12"/>
      <c r="KTA110" s="12"/>
      <c r="KTB110" s="12"/>
      <c r="KTC110" s="12"/>
      <c r="KTD110" s="12"/>
      <c r="KTE110" s="12"/>
      <c r="KTF110" s="12"/>
      <c r="KTG110" s="12"/>
      <c r="KTH110" s="12"/>
      <c r="KTI110" s="12"/>
      <c r="KTJ110" s="12"/>
      <c r="KTK110" s="12"/>
      <c r="KTL110" s="12"/>
      <c r="KTM110" s="12"/>
      <c r="KTN110" s="12"/>
      <c r="KTO110" s="12"/>
      <c r="KTP110" s="12"/>
      <c r="KTQ110" s="12"/>
      <c r="KTR110" s="12"/>
      <c r="KTS110" s="12"/>
      <c r="KTT110" s="12"/>
      <c r="KTU110" s="12"/>
      <c r="KTV110" s="12"/>
      <c r="KTW110" s="12"/>
      <c r="KTX110" s="12"/>
      <c r="KTY110" s="12"/>
      <c r="KTZ110" s="12"/>
      <c r="KUA110" s="12"/>
      <c r="KUB110" s="12"/>
      <c r="KUC110" s="12"/>
      <c r="KUD110" s="12"/>
      <c r="KUE110" s="12"/>
      <c r="KUF110" s="12"/>
      <c r="KUG110" s="12"/>
      <c r="KUH110" s="12"/>
      <c r="KUI110" s="12"/>
      <c r="KUJ110" s="12"/>
      <c r="KUK110" s="12"/>
      <c r="KUL110" s="12"/>
      <c r="KUM110" s="12"/>
      <c r="KUN110" s="12"/>
      <c r="KUO110" s="12"/>
      <c r="KUP110" s="12"/>
      <c r="KUQ110" s="12"/>
      <c r="KUR110" s="12"/>
      <c r="KUS110" s="12"/>
      <c r="KUT110" s="12"/>
      <c r="KUU110" s="12"/>
      <c r="KUV110" s="12"/>
      <c r="KUW110" s="12"/>
      <c r="KUX110" s="12"/>
      <c r="KUY110" s="12"/>
      <c r="KUZ110" s="12"/>
      <c r="KVA110" s="12"/>
      <c r="KVB110" s="12"/>
      <c r="KVC110" s="12"/>
      <c r="KVD110" s="12"/>
      <c r="KVE110" s="12"/>
      <c r="KVF110" s="12"/>
      <c r="KVG110" s="12"/>
      <c r="KVH110" s="12"/>
      <c r="KVI110" s="12"/>
      <c r="KVJ110" s="12"/>
      <c r="KVK110" s="12"/>
      <c r="KVL110" s="12"/>
      <c r="KVM110" s="12"/>
      <c r="KVN110" s="12"/>
      <c r="KVO110" s="12"/>
      <c r="KVP110" s="12"/>
      <c r="KVQ110" s="12"/>
      <c r="KVR110" s="12"/>
      <c r="KVS110" s="12"/>
      <c r="KVT110" s="12"/>
      <c r="KVU110" s="12"/>
      <c r="KVV110" s="12"/>
      <c r="KVW110" s="12"/>
      <c r="KVX110" s="12"/>
      <c r="KVY110" s="12"/>
      <c r="KVZ110" s="12"/>
      <c r="KWA110" s="12"/>
      <c r="KWB110" s="12"/>
      <c r="KWC110" s="12"/>
      <c r="KWD110" s="12"/>
      <c r="KWE110" s="12"/>
      <c r="KWF110" s="12"/>
      <c r="KWG110" s="12"/>
      <c r="KWH110" s="12"/>
      <c r="KWI110" s="12"/>
      <c r="KWJ110" s="12"/>
      <c r="KWK110" s="12"/>
      <c r="KWL110" s="12"/>
      <c r="KWM110" s="12"/>
      <c r="KWN110" s="12"/>
      <c r="KWO110" s="12"/>
      <c r="KWP110" s="12"/>
      <c r="KWQ110" s="12"/>
      <c r="KWR110" s="12"/>
      <c r="KWS110" s="12"/>
      <c r="KWT110" s="12"/>
      <c r="KWU110" s="12"/>
      <c r="KWV110" s="12"/>
      <c r="KWW110" s="12"/>
      <c r="KWX110" s="12"/>
      <c r="KWY110" s="12"/>
      <c r="KWZ110" s="12"/>
      <c r="KXA110" s="12"/>
      <c r="KXB110" s="12"/>
      <c r="KXC110" s="12"/>
      <c r="KXD110" s="12"/>
      <c r="KXE110" s="12"/>
      <c r="KXF110" s="12"/>
      <c r="KXG110" s="12"/>
      <c r="KXH110" s="12"/>
      <c r="KXI110" s="12"/>
      <c r="KXJ110" s="12"/>
      <c r="KXK110" s="12"/>
      <c r="KXL110" s="12"/>
      <c r="KXM110" s="12"/>
      <c r="KXN110" s="12"/>
      <c r="KXO110" s="12"/>
      <c r="KXP110" s="12"/>
      <c r="KXQ110" s="12"/>
      <c r="KXR110" s="12"/>
      <c r="KXS110" s="12"/>
      <c r="KXT110" s="12"/>
      <c r="KXU110" s="12"/>
      <c r="KXV110" s="12"/>
      <c r="KXW110" s="12"/>
      <c r="KXX110" s="12"/>
      <c r="KXY110" s="12"/>
      <c r="KXZ110" s="12"/>
      <c r="KYA110" s="12"/>
      <c r="KYB110" s="12"/>
      <c r="KYC110" s="12"/>
      <c r="KYD110" s="12"/>
      <c r="KYE110" s="12"/>
      <c r="KYF110" s="12"/>
      <c r="KYG110" s="12"/>
      <c r="KYH110" s="12"/>
      <c r="KYI110" s="12"/>
      <c r="KYJ110" s="12"/>
      <c r="KYK110" s="12"/>
      <c r="KYL110" s="12"/>
      <c r="KYM110" s="12"/>
      <c r="KYN110" s="12"/>
      <c r="KYO110" s="12"/>
      <c r="KYP110" s="12"/>
      <c r="KYQ110" s="12"/>
      <c r="KYR110" s="12"/>
      <c r="KYS110" s="12"/>
      <c r="KYT110" s="12"/>
      <c r="KYU110" s="12"/>
      <c r="KYV110" s="12"/>
      <c r="KYW110" s="12"/>
      <c r="KYX110" s="12"/>
      <c r="KYY110" s="12"/>
      <c r="KYZ110" s="12"/>
      <c r="KZA110" s="12"/>
      <c r="KZB110" s="12"/>
      <c r="KZC110" s="12"/>
      <c r="KZD110" s="12"/>
      <c r="KZE110" s="12"/>
      <c r="KZF110" s="12"/>
      <c r="KZG110" s="12"/>
      <c r="KZH110" s="12"/>
      <c r="KZI110" s="12"/>
      <c r="KZJ110" s="12"/>
      <c r="KZK110" s="12"/>
      <c r="KZL110" s="12"/>
      <c r="KZM110" s="12"/>
      <c r="KZN110" s="12"/>
      <c r="KZO110" s="12"/>
      <c r="KZP110" s="12"/>
      <c r="KZQ110" s="12"/>
      <c r="KZR110" s="12"/>
      <c r="KZS110" s="12"/>
      <c r="KZT110" s="12"/>
      <c r="KZU110" s="12"/>
      <c r="KZV110" s="12"/>
      <c r="KZW110" s="12"/>
      <c r="KZX110" s="12"/>
      <c r="KZY110" s="12"/>
      <c r="KZZ110" s="12"/>
      <c r="LAA110" s="12"/>
      <c r="LAB110" s="12"/>
      <c r="LAC110" s="12"/>
      <c r="LAD110" s="12"/>
      <c r="LAE110" s="12"/>
      <c r="LAF110" s="12"/>
      <c r="LAG110" s="12"/>
      <c r="LAH110" s="12"/>
      <c r="LAI110" s="12"/>
      <c r="LAJ110" s="12"/>
      <c r="LAK110" s="12"/>
      <c r="LAL110" s="12"/>
      <c r="LAM110" s="12"/>
      <c r="LAN110" s="12"/>
      <c r="LAO110" s="12"/>
      <c r="LAP110" s="12"/>
      <c r="LAQ110" s="12"/>
      <c r="LAR110" s="12"/>
      <c r="LAS110" s="12"/>
      <c r="LAT110" s="12"/>
      <c r="LAU110" s="12"/>
      <c r="LAV110" s="12"/>
      <c r="LAW110" s="12"/>
      <c r="LAX110" s="12"/>
      <c r="LAY110" s="12"/>
      <c r="LAZ110" s="12"/>
      <c r="LBA110" s="12"/>
      <c r="LBB110" s="12"/>
      <c r="LBC110" s="12"/>
      <c r="LBD110" s="12"/>
      <c r="LBE110" s="12"/>
      <c r="LBF110" s="12"/>
      <c r="LBG110" s="12"/>
      <c r="LBH110" s="12"/>
      <c r="LBI110" s="12"/>
      <c r="LBJ110" s="12"/>
      <c r="LBK110" s="12"/>
      <c r="LBL110" s="12"/>
      <c r="LBM110" s="12"/>
      <c r="LBN110" s="12"/>
      <c r="LBO110" s="12"/>
      <c r="LBP110" s="12"/>
      <c r="LBQ110" s="12"/>
      <c r="LBR110" s="12"/>
      <c r="LBS110" s="12"/>
      <c r="LBT110" s="12"/>
      <c r="LBU110" s="12"/>
      <c r="LBV110" s="12"/>
      <c r="LBW110" s="12"/>
      <c r="LBX110" s="12"/>
      <c r="LBY110" s="12"/>
      <c r="LBZ110" s="12"/>
      <c r="LCA110" s="12"/>
      <c r="LCB110" s="12"/>
      <c r="LCC110" s="12"/>
      <c r="LCD110" s="12"/>
      <c r="LCE110" s="12"/>
      <c r="LCF110" s="12"/>
      <c r="LCG110" s="12"/>
      <c r="LCH110" s="12"/>
      <c r="LCI110" s="12"/>
      <c r="LCJ110" s="12"/>
      <c r="LCK110" s="12"/>
      <c r="LCL110" s="12"/>
      <c r="LCM110" s="12"/>
      <c r="LCN110" s="12"/>
      <c r="LCO110" s="12"/>
      <c r="LCP110" s="12"/>
      <c r="LCQ110" s="12"/>
      <c r="LCR110" s="12"/>
      <c r="LCS110" s="12"/>
      <c r="LCT110" s="12"/>
      <c r="LCU110" s="12"/>
      <c r="LCV110" s="12"/>
      <c r="LCW110" s="12"/>
      <c r="LCX110" s="12"/>
      <c r="LCY110" s="12"/>
      <c r="LCZ110" s="12"/>
      <c r="LDA110" s="12"/>
      <c r="LDB110" s="12"/>
      <c r="LDC110" s="12"/>
      <c r="LDD110" s="12"/>
      <c r="LDE110" s="12"/>
      <c r="LDF110" s="12"/>
      <c r="LDG110" s="12"/>
      <c r="LDH110" s="12"/>
      <c r="LDI110" s="12"/>
      <c r="LDJ110" s="12"/>
      <c r="LDK110" s="12"/>
      <c r="LDL110" s="12"/>
      <c r="LDM110" s="12"/>
      <c r="LDN110" s="12"/>
      <c r="LDO110" s="12"/>
      <c r="LDP110" s="12"/>
      <c r="LDQ110" s="12"/>
      <c r="LDR110" s="12"/>
      <c r="LDS110" s="12"/>
      <c r="LDT110" s="12"/>
      <c r="LDU110" s="12"/>
      <c r="LDV110" s="12"/>
      <c r="LDW110" s="12"/>
      <c r="LDX110" s="12"/>
      <c r="LDY110" s="12"/>
      <c r="LDZ110" s="12"/>
      <c r="LEA110" s="12"/>
      <c r="LEB110" s="12"/>
      <c r="LEC110" s="12"/>
      <c r="LED110" s="12"/>
      <c r="LEE110" s="12"/>
      <c r="LEF110" s="12"/>
      <c r="LEG110" s="12"/>
      <c r="LEH110" s="12"/>
      <c r="LEI110" s="12"/>
      <c r="LEJ110" s="12"/>
      <c r="LEK110" s="12"/>
      <c r="LEL110" s="12"/>
      <c r="LEM110" s="12"/>
      <c r="LEN110" s="12"/>
      <c r="LEO110" s="12"/>
      <c r="LEP110" s="12"/>
      <c r="LEQ110" s="12"/>
      <c r="LER110" s="12"/>
      <c r="LES110" s="12"/>
      <c r="LET110" s="12"/>
      <c r="LEU110" s="12"/>
      <c r="LEV110" s="12"/>
      <c r="LEW110" s="12"/>
      <c r="LEX110" s="12"/>
      <c r="LEY110" s="12"/>
      <c r="LEZ110" s="12"/>
      <c r="LFA110" s="12"/>
      <c r="LFB110" s="12"/>
      <c r="LFC110" s="12"/>
      <c r="LFD110" s="12"/>
      <c r="LFE110" s="12"/>
      <c r="LFF110" s="12"/>
      <c r="LFG110" s="12"/>
      <c r="LFH110" s="12"/>
      <c r="LFI110" s="12"/>
      <c r="LFJ110" s="12"/>
      <c r="LFK110" s="12"/>
      <c r="LFL110" s="12"/>
      <c r="LFM110" s="12"/>
      <c r="LFN110" s="12"/>
      <c r="LFO110" s="12"/>
      <c r="LFP110" s="12"/>
      <c r="LFQ110" s="12"/>
      <c r="LFR110" s="12"/>
      <c r="LFS110" s="12"/>
      <c r="LFT110" s="12"/>
      <c r="LFU110" s="12"/>
      <c r="LFV110" s="12"/>
      <c r="LFW110" s="12"/>
      <c r="LFX110" s="12"/>
      <c r="LFY110" s="12"/>
      <c r="LFZ110" s="12"/>
      <c r="LGA110" s="12"/>
      <c r="LGB110" s="12"/>
      <c r="LGC110" s="12"/>
      <c r="LGD110" s="12"/>
      <c r="LGE110" s="12"/>
      <c r="LGF110" s="12"/>
      <c r="LGG110" s="12"/>
      <c r="LGH110" s="12"/>
      <c r="LGI110" s="12"/>
      <c r="LGJ110" s="12"/>
      <c r="LGK110" s="12"/>
      <c r="LGL110" s="12"/>
      <c r="LGM110" s="12"/>
      <c r="LGN110" s="12"/>
      <c r="LGO110" s="12"/>
      <c r="LGP110" s="12"/>
      <c r="LGQ110" s="12"/>
      <c r="LGR110" s="12"/>
      <c r="LGS110" s="12"/>
      <c r="LGT110" s="12"/>
      <c r="LGU110" s="12"/>
      <c r="LGV110" s="12"/>
      <c r="LGW110" s="12"/>
      <c r="LGX110" s="12"/>
      <c r="LGY110" s="12"/>
      <c r="LGZ110" s="12"/>
      <c r="LHA110" s="12"/>
      <c r="LHB110" s="12"/>
      <c r="LHC110" s="12"/>
      <c r="LHD110" s="12"/>
      <c r="LHE110" s="12"/>
      <c r="LHF110" s="12"/>
      <c r="LHG110" s="12"/>
      <c r="LHH110" s="12"/>
      <c r="LHI110" s="12"/>
      <c r="LHJ110" s="12"/>
      <c r="LHK110" s="12"/>
      <c r="LHL110" s="12"/>
      <c r="LHM110" s="12"/>
      <c r="LHN110" s="12"/>
      <c r="LHO110" s="12"/>
      <c r="LHP110" s="12"/>
      <c r="LHQ110" s="12"/>
      <c r="LHR110" s="12"/>
      <c r="LHS110" s="12"/>
      <c r="LHT110" s="12"/>
      <c r="LHU110" s="12"/>
      <c r="LHV110" s="12"/>
      <c r="LHW110" s="12"/>
      <c r="LHX110" s="12"/>
      <c r="LHY110" s="12"/>
      <c r="LHZ110" s="12"/>
      <c r="LIA110" s="12"/>
      <c r="LIB110" s="12"/>
      <c r="LIC110" s="12"/>
      <c r="LID110" s="12"/>
      <c r="LIE110" s="12"/>
      <c r="LIF110" s="12"/>
      <c r="LIG110" s="12"/>
      <c r="LIH110" s="12"/>
      <c r="LII110" s="12"/>
      <c r="LIJ110" s="12"/>
      <c r="LIK110" s="12"/>
      <c r="LIL110" s="12"/>
      <c r="LIM110" s="12"/>
      <c r="LIN110" s="12"/>
      <c r="LIO110" s="12"/>
      <c r="LIP110" s="12"/>
      <c r="LIQ110" s="12"/>
      <c r="LIR110" s="12"/>
      <c r="LIS110" s="12"/>
      <c r="LIT110" s="12"/>
      <c r="LIU110" s="12"/>
      <c r="LIV110" s="12"/>
      <c r="LIW110" s="12"/>
      <c r="LIX110" s="12"/>
      <c r="LIY110" s="12"/>
      <c r="LIZ110" s="12"/>
      <c r="LJA110" s="12"/>
      <c r="LJB110" s="12"/>
      <c r="LJC110" s="12"/>
      <c r="LJD110" s="12"/>
      <c r="LJE110" s="12"/>
      <c r="LJF110" s="12"/>
      <c r="LJG110" s="12"/>
      <c r="LJH110" s="12"/>
      <c r="LJI110" s="12"/>
      <c r="LJJ110" s="12"/>
      <c r="LJK110" s="12"/>
      <c r="LJL110" s="12"/>
      <c r="LJM110" s="12"/>
      <c r="LJN110" s="12"/>
      <c r="LJO110" s="12"/>
      <c r="LJP110" s="12"/>
      <c r="LJQ110" s="12"/>
      <c r="LJR110" s="12"/>
      <c r="LJS110" s="12"/>
      <c r="LJT110" s="12"/>
      <c r="LJU110" s="12"/>
      <c r="LJV110" s="12"/>
      <c r="LJW110" s="12"/>
      <c r="LJX110" s="12"/>
      <c r="LJY110" s="12"/>
      <c r="LJZ110" s="12"/>
      <c r="LKA110" s="12"/>
      <c r="LKB110" s="12"/>
      <c r="LKC110" s="12"/>
      <c r="LKD110" s="12"/>
      <c r="LKE110" s="12"/>
      <c r="LKF110" s="12"/>
      <c r="LKG110" s="12"/>
      <c r="LKH110" s="12"/>
      <c r="LKI110" s="12"/>
      <c r="LKJ110" s="12"/>
      <c r="LKK110" s="12"/>
      <c r="LKL110" s="12"/>
      <c r="LKM110" s="12"/>
      <c r="LKN110" s="12"/>
      <c r="LKO110" s="12"/>
      <c r="LKP110" s="12"/>
      <c r="LKQ110" s="12"/>
      <c r="LKR110" s="12"/>
      <c r="LKS110" s="12"/>
      <c r="LKT110" s="12"/>
      <c r="LKU110" s="12"/>
      <c r="LKV110" s="12"/>
      <c r="LKW110" s="12"/>
      <c r="LKX110" s="12"/>
      <c r="LKY110" s="12"/>
      <c r="LKZ110" s="12"/>
      <c r="LLA110" s="12"/>
      <c r="LLB110" s="12"/>
      <c r="LLC110" s="12"/>
      <c r="LLD110" s="12"/>
      <c r="LLE110" s="12"/>
      <c r="LLF110" s="12"/>
      <c r="LLG110" s="12"/>
      <c r="LLH110" s="12"/>
      <c r="LLI110" s="12"/>
      <c r="LLJ110" s="12"/>
      <c r="LLK110" s="12"/>
      <c r="LLL110" s="12"/>
      <c r="LLM110" s="12"/>
      <c r="LLN110" s="12"/>
      <c r="LLO110" s="12"/>
      <c r="LLP110" s="12"/>
      <c r="LLQ110" s="12"/>
      <c r="LLR110" s="12"/>
      <c r="LLS110" s="12"/>
      <c r="LLT110" s="12"/>
      <c r="LLU110" s="12"/>
      <c r="LLV110" s="12"/>
      <c r="LLW110" s="12"/>
      <c r="LLX110" s="12"/>
      <c r="LLY110" s="12"/>
      <c r="LLZ110" s="12"/>
      <c r="LMA110" s="12"/>
      <c r="LMB110" s="12"/>
      <c r="LMC110" s="12"/>
      <c r="LMD110" s="12"/>
      <c r="LME110" s="12"/>
      <c r="LMF110" s="12"/>
      <c r="LMG110" s="12"/>
      <c r="LMH110" s="12"/>
      <c r="LMI110" s="12"/>
      <c r="LMJ110" s="12"/>
      <c r="LMK110" s="12"/>
      <c r="LML110" s="12"/>
      <c r="LMM110" s="12"/>
      <c r="LMN110" s="12"/>
      <c r="LMO110" s="12"/>
      <c r="LMP110" s="12"/>
      <c r="LMQ110" s="12"/>
      <c r="LMR110" s="12"/>
      <c r="LMS110" s="12"/>
      <c r="LMT110" s="12"/>
      <c r="LMU110" s="12"/>
      <c r="LMV110" s="12"/>
      <c r="LMW110" s="12"/>
      <c r="LMX110" s="12"/>
      <c r="LMY110" s="12"/>
      <c r="LMZ110" s="12"/>
      <c r="LNA110" s="12"/>
      <c r="LNB110" s="12"/>
      <c r="LNC110" s="12"/>
      <c r="LND110" s="12"/>
      <c r="LNE110" s="12"/>
      <c r="LNF110" s="12"/>
      <c r="LNG110" s="12"/>
      <c r="LNH110" s="12"/>
      <c r="LNI110" s="12"/>
      <c r="LNJ110" s="12"/>
      <c r="LNK110" s="12"/>
      <c r="LNL110" s="12"/>
      <c r="LNM110" s="12"/>
      <c r="LNN110" s="12"/>
      <c r="LNO110" s="12"/>
      <c r="LNP110" s="12"/>
      <c r="LNQ110" s="12"/>
      <c r="LNR110" s="12"/>
      <c r="LNS110" s="12"/>
      <c r="LNT110" s="12"/>
      <c r="LNU110" s="12"/>
      <c r="LNV110" s="12"/>
      <c r="LNW110" s="12"/>
      <c r="LNX110" s="12"/>
      <c r="LNY110" s="12"/>
      <c r="LNZ110" s="12"/>
      <c r="LOA110" s="12"/>
      <c r="LOB110" s="12"/>
      <c r="LOC110" s="12"/>
      <c r="LOD110" s="12"/>
      <c r="LOE110" s="12"/>
      <c r="LOF110" s="12"/>
      <c r="LOG110" s="12"/>
      <c r="LOH110" s="12"/>
      <c r="LOI110" s="12"/>
      <c r="LOJ110" s="12"/>
      <c r="LOK110" s="12"/>
      <c r="LOL110" s="12"/>
      <c r="LOM110" s="12"/>
      <c r="LON110" s="12"/>
      <c r="LOO110" s="12"/>
      <c r="LOP110" s="12"/>
      <c r="LOQ110" s="12"/>
      <c r="LOR110" s="12"/>
      <c r="LOS110" s="12"/>
      <c r="LOT110" s="12"/>
      <c r="LOU110" s="12"/>
      <c r="LOV110" s="12"/>
      <c r="LOW110" s="12"/>
      <c r="LOX110" s="12"/>
      <c r="LOY110" s="12"/>
      <c r="LOZ110" s="12"/>
      <c r="LPA110" s="12"/>
      <c r="LPB110" s="12"/>
      <c r="LPC110" s="12"/>
      <c r="LPD110" s="12"/>
      <c r="LPE110" s="12"/>
      <c r="LPF110" s="12"/>
      <c r="LPG110" s="12"/>
      <c r="LPH110" s="12"/>
      <c r="LPI110" s="12"/>
      <c r="LPJ110" s="12"/>
      <c r="LPK110" s="12"/>
      <c r="LPL110" s="12"/>
      <c r="LPM110" s="12"/>
      <c r="LPN110" s="12"/>
      <c r="LPO110" s="12"/>
      <c r="LPP110" s="12"/>
      <c r="LPQ110" s="12"/>
      <c r="LPR110" s="12"/>
      <c r="LPS110" s="12"/>
      <c r="LPT110" s="12"/>
      <c r="LPU110" s="12"/>
      <c r="LPV110" s="12"/>
      <c r="LPW110" s="12"/>
      <c r="LPX110" s="12"/>
      <c r="LPY110" s="12"/>
      <c r="LPZ110" s="12"/>
      <c r="LQA110" s="12"/>
      <c r="LQB110" s="12"/>
      <c r="LQC110" s="12"/>
      <c r="LQD110" s="12"/>
      <c r="LQE110" s="12"/>
      <c r="LQF110" s="12"/>
      <c r="LQG110" s="12"/>
      <c r="LQH110" s="12"/>
      <c r="LQI110" s="12"/>
      <c r="LQJ110" s="12"/>
      <c r="LQK110" s="12"/>
      <c r="LQL110" s="12"/>
      <c r="LQM110" s="12"/>
      <c r="LQN110" s="12"/>
      <c r="LQO110" s="12"/>
      <c r="LQP110" s="12"/>
      <c r="LQQ110" s="12"/>
      <c r="LQR110" s="12"/>
      <c r="LQS110" s="12"/>
      <c r="LQT110" s="12"/>
      <c r="LQU110" s="12"/>
      <c r="LQV110" s="12"/>
      <c r="LQW110" s="12"/>
      <c r="LQX110" s="12"/>
      <c r="LQY110" s="12"/>
      <c r="LQZ110" s="12"/>
      <c r="LRA110" s="12"/>
      <c r="LRB110" s="12"/>
      <c r="LRC110" s="12"/>
      <c r="LRD110" s="12"/>
      <c r="LRE110" s="12"/>
      <c r="LRF110" s="12"/>
      <c r="LRG110" s="12"/>
      <c r="LRH110" s="12"/>
      <c r="LRI110" s="12"/>
      <c r="LRJ110" s="12"/>
      <c r="LRK110" s="12"/>
      <c r="LRL110" s="12"/>
      <c r="LRM110" s="12"/>
      <c r="LRN110" s="12"/>
      <c r="LRO110" s="12"/>
      <c r="LRP110" s="12"/>
      <c r="LRQ110" s="12"/>
      <c r="LRR110" s="12"/>
      <c r="LRS110" s="12"/>
      <c r="LRT110" s="12"/>
      <c r="LRU110" s="12"/>
      <c r="LRV110" s="12"/>
      <c r="LRW110" s="12"/>
      <c r="LRX110" s="12"/>
      <c r="LRY110" s="12"/>
      <c r="LRZ110" s="12"/>
      <c r="LSA110" s="12"/>
      <c r="LSB110" s="12"/>
      <c r="LSC110" s="12"/>
      <c r="LSD110" s="12"/>
      <c r="LSE110" s="12"/>
      <c r="LSF110" s="12"/>
      <c r="LSG110" s="12"/>
      <c r="LSH110" s="12"/>
      <c r="LSI110" s="12"/>
      <c r="LSJ110" s="12"/>
      <c r="LSK110" s="12"/>
      <c r="LSL110" s="12"/>
      <c r="LSM110" s="12"/>
      <c r="LSN110" s="12"/>
      <c r="LSO110" s="12"/>
      <c r="LSP110" s="12"/>
      <c r="LSQ110" s="12"/>
      <c r="LSR110" s="12"/>
      <c r="LSS110" s="12"/>
      <c r="LST110" s="12"/>
      <c r="LSU110" s="12"/>
      <c r="LSV110" s="12"/>
      <c r="LSW110" s="12"/>
      <c r="LSX110" s="12"/>
      <c r="LSY110" s="12"/>
      <c r="LSZ110" s="12"/>
      <c r="LTA110" s="12"/>
      <c r="LTB110" s="12"/>
      <c r="LTC110" s="12"/>
      <c r="LTD110" s="12"/>
      <c r="LTE110" s="12"/>
      <c r="LTF110" s="12"/>
      <c r="LTG110" s="12"/>
      <c r="LTH110" s="12"/>
      <c r="LTI110" s="12"/>
      <c r="LTJ110" s="12"/>
      <c r="LTK110" s="12"/>
      <c r="LTL110" s="12"/>
      <c r="LTM110" s="12"/>
      <c r="LTN110" s="12"/>
      <c r="LTO110" s="12"/>
      <c r="LTP110" s="12"/>
      <c r="LTQ110" s="12"/>
      <c r="LTR110" s="12"/>
      <c r="LTS110" s="12"/>
      <c r="LTT110" s="12"/>
      <c r="LTU110" s="12"/>
      <c r="LTV110" s="12"/>
      <c r="LTW110" s="12"/>
      <c r="LTX110" s="12"/>
      <c r="LTY110" s="12"/>
      <c r="LTZ110" s="12"/>
      <c r="LUA110" s="12"/>
      <c r="LUB110" s="12"/>
      <c r="LUC110" s="12"/>
      <c r="LUD110" s="12"/>
      <c r="LUE110" s="12"/>
      <c r="LUF110" s="12"/>
      <c r="LUG110" s="12"/>
      <c r="LUH110" s="12"/>
      <c r="LUI110" s="12"/>
      <c r="LUJ110" s="12"/>
      <c r="LUK110" s="12"/>
      <c r="LUL110" s="12"/>
      <c r="LUM110" s="12"/>
      <c r="LUN110" s="12"/>
      <c r="LUO110" s="12"/>
      <c r="LUP110" s="12"/>
      <c r="LUQ110" s="12"/>
      <c r="LUR110" s="12"/>
      <c r="LUS110" s="12"/>
      <c r="LUT110" s="12"/>
      <c r="LUU110" s="12"/>
      <c r="LUV110" s="12"/>
      <c r="LUW110" s="12"/>
      <c r="LUX110" s="12"/>
      <c r="LUY110" s="12"/>
      <c r="LUZ110" s="12"/>
      <c r="LVA110" s="12"/>
      <c r="LVB110" s="12"/>
      <c r="LVC110" s="12"/>
      <c r="LVD110" s="12"/>
      <c r="LVE110" s="12"/>
      <c r="LVF110" s="12"/>
      <c r="LVG110" s="12"/>
      <c r="LVH110" s="12"/>
      <c r="LVI110" s="12"/>
      <c r="LVJ110" s="12"/>
      <c r="LVK110" s="12"/>
      <c r="LVL110" s="12"/>
      <c r="LVM110" s="12"/>
      <c r="LVN110" s="12"/>
      <c r="LVO110" s="12"/>
      <c r="LVP110" s="12"/>
      <c r="LVQ110" s="12"/>
      <c r="LVR110" s="12"/>
      <c r="LVS110" s="12"/>
      <c r="LVT110" s="12"/>
      <c r="LVU110" s="12"/>
      <c r="LVV110" s="12"/>
      <c r="LVW110" s="12"/>
      <c r="LVX110" s="12"/>
      <c r="LVY110" s="12"/>
      <c r="LVZ110" s="12"/>
      <c r="LWA110" s="12"/>
      <c r="LWB110" s="12"/>
      <c r="LWC110" s="12"/>
      <c r="LWD110" s="12"/>
      <c r="LWE110" s="12"/>
      <c r="LWF110" s="12"/>
      <c r="LWG110" s="12"/>
      <c r="LWH110" s="12"/>
      <c r="LWI110" s="12"/>
      <c r="LWJ110" s="12"/>
      <c r="LWK110" s="12"/>
      <c r="LWL110" s="12"/>
      <c r="LWM110" s="12"/>
      <c r="LWN110" s="12"/>
      <c r="LWO110" s="12"/>
      <c r="LWP110" s="12"/>
      <c r="LWQ110" s="12"/>
      <c r="LWR110" s="12"/>
      <c r="LWS110" s="12"/>
      <c r="LWT110" s="12"/>
      <c r="LWU110" s="12"/>
      <c r="LWV110" s="12"/>
      <c r="LWW110" s="12"/>
      <c r="LWX110" s="12"/>
      <c r="LWY110" s="12"/>
      <c r="LWZ110" s="12"/>
      <c r="LXA110" s="12"/>
      <c r="LXB110" s="12"/>
      <c r="LXC110" s="12"/>
      <c r="LXD110" s="12"/>
      <c r="LXE110" s="12"/>
      <c r="LXF110" s="12"/>
      <c r="LXG110" s="12"/>
      <c r="LXH110" s="12"/>
      <c r="LXI110" s="12"/>
      <c r="LXJ110" s="12"/>
      <c r="LXK110" s="12"/>
      <c r="LXL110" s="12"/>
      <c r="LXM110" s="12"/>
      <c r="LXN110" s="12"/>
      <c r="LXO110" s="12"/>
      <c r="LXP110" s="12"/>
      <c r="LXQ110" s="12"/>
      <c r="LXR110" s="12"/>
      <c r="LXS110" s="12"/>
      <c r="LXT110" s="12"/>
      <c r="LXU110" s="12"/>
      <c r="LXV110" s="12"/>
      <c r="LXW110" s="12"/>
      <c r="LXX110" s="12"/>
      <c r="LXY110" s="12"/>
      <c r="LXZ110" s="12"/>
      <c r="LYA110" s="12"/>
      <c r="LYB110" s="12"/>
      <c r="LYC110" s="12"/>
      <c r="LYD110" s="12"/>
      <c r="LYE110" s="12"/>
      <c r="LYF110" s="12"/>
      <c r="LYG110" s="12"/>
      <c r="LYH110" s="12"/>
      <c r="LYI110" s="12"/>
      <c r="LYJ110" s="12"/>
      <c r="LYK110" s="12"/>
      <c r="LYL110" s="12"/>
      <c r="LYM110" s="12"/>
      <c r="LYN110" s="12"/>
      <c r="LYO110" s="12"/>
      <c r="LYP110" s="12"/>
      <c r="LYQ110" s="12"/>
      <c r="LYR110" s="12"/>
      <c r="LYS110" s="12"/>
      <c r="LYT110" s="12"/>
      <c r="LYU110" s="12"/>
      <c r="LYV110" s="12"/>
      <c r="LYW110" s="12"/>
      <c r="LYX110" s="12"/>
      <c r="LYY110" s="12"/>
      <c r="LYZ110" s="12"/>
      <c r="LZA110" s="12"/>
      <c r="LZB110" s="12"/>
      <c r="LZC110" s="12"/>
      <c r="LZD110" s="12"/>
      <c r="LZE110" s="12"/>
      <c r="LZF110" s="12"/>
      <c r="LZG110" s="12"/>
      <c r="LZH110" s="12"/>
      <c r="LZI110" s="12"/>
      <c r="LZJ110" s="12"/>
      <c r="LZK110" s="12"/>
      <c r="LZL110" s="12"/>
      <c r="LZM110" s="12"/>
      <c r="LZN110" s="12"/>
      <c r="LZO110" s="12"/>
      <c r="LZP110" s="12"/>
      <c r="LZQ110" s="12"/>
      <c r="LZR110" s="12"/>
      <c r="LZS110" s="12"/>
      <c r="LZT110" s="12"/>
      <c r="LZU110" s="12"/>
      <c r="LZV110" s="12"/>
      <c r="LZW110" s="12"/>
      <c r="LZX110" s="12"/>
      <c r="LZY110" s="12"/>
      <c r="LZZ110" s="12"/>
      <c r="MAA110" s="12"/>
      <c r="MAB110" s="12"/>
      <c r="MAC110" s="12"/>
      <c r="MAD110" s="12"/>
      <c r="MAE110" s="12"/>
      <c r="MAF110" s="12"/>
      <c r="MAG110" s="12"/>
      <c r="MAH110" s="12"/>
      <c r="MAI110" s="12"/>
      <c r="MAJ110" s="12"/>
      <c r="MAK110" s="12"/>
      <c r="MAL110" s="12"/>
      <c r="MAM110" s="12"/>
      <c r="MAN110" s="12"/>
      <c r="MAO110" s="12"/>
      <c r="MAP110" s="12"/>
      <c r="MAQ110" s="12"/>
      <c r="MAR110" s="12"/>
      <c r="MAS110" s="12"/>
      <c r="MAT110" s="12"/>
      <c r="MAU110" s="12"/>
      <c r="MAV110" s="12"/>
      <c r="MAW110" s="12"/>
      <c r="MAX110" s="12"/>
      <c r="MAY110" s="12"/>
      <c r="MAZ110" s="12"/>
      <c r="MBA110" s="12"/>
      <c r="MBB110" s="12"/>
      <c r="MBC110" s="12"/>
      <c r="MBD110" s="12"/>
      <c r="MBE110" s="12"/>
      <c r="MBF110" s="12"/>
      <c r="MBG110" s="12"/>
      <c r="MBH110" s="12"/>
      <c r="MBI110" s="12"/>
      <c r="MBJ110" s="12"/>
      <c r="MBK110" s="12"/>
      <c r="MBL110" s="12"/>
      <c r="MBM110" s="12"/>
      <c r="MBN110" s="12"/>
      <c r="MBO110" s="12"/>
      <c r="MBP110" s="12"/>
      <c r="MBQ110" s="12"/>
      <c r="MBR110" s="12"/>
      <c r="MBS110" s="12"/>
      <c r="MBT110" s="12"/>
      <c r="MBU110" s="12"/>
      <c r="MBV110" s="12"/>
      <c r="MBW110" s="12"/>
      <c r="MBX110" s="12"/>
      <c r="MBY110" s="12"/>
      <c r="MBZ110" s="12"/>
      <c r="MCA110" s="12"/>
      <c r="MCB110" s="12"/>
      <c r="MCC110" s="12"/>
      <c r="MCD110" s="12"/>
      <c r="MCE110" s="12"/>
      <c r="MCF110" s="12"/>
      <c r="MCG110" s="12"/>
      <c r="MCH110" s="12"/>
      <c r="MCI110" s="12"/>
      <c r="MCJ110" s="12"/>
      <c r="MCK110" s="12"/>
      <c r="MCL110" s="12"/>
      <c r="MCM110" s="12"/>
      <c r="MCN110" s="12"/>
      <c r="MCO110" s="12"/>
      <c r="MCP110" s="12"/>
      <c r="MCQ110" s="12"/>
      <c r="MCR110" s="12"/>
      <c r="MCS110" s="12"/>
      <c r="MCT110" s="12"/>
      <c r="MCU110" s="12"/>
      <c r="MCV110" s="12"/>
      <c r="MCW110" s="12"/>
      <c r="MCX110" s="12"/>
      <c r="MCY110" s="12"/>
      <c r="MCZ110" s="12"/>
      <c r="MDA110" s="12"/>
      <c r="MDB110" s="12"/>
      <c r="MDC110" s="12"/>
      <c r="MDD110" s="12"/>
      <c r="MDE110" s="12"/>
      <c r="MDF110" s="12"/>
      <c r="MDG110" s="12"/>
      <c r="MDH110" s="12"/>
      <c r="MDI110" s="12"/>
      <c r="MDJ110" s="12"/>
      <c r="MDK110" s="12"/>
      <c r="MDL110" s="12"/>
      <c r="MDM110" s="12"/>
      <c r="MDN110" s="12"/>
      <c r="MDO110" s="12"/>
      <c r="MDP110" s="12"/>
      <c r="MDQ110" s="12"/>
      <c r="MDR110" s="12"/>
      <c r="MDS110" s="12"/>
      <c r="MDT110" s="12"/>
      <c r="MDU110" s="12"/>
      <c r="MDV110" s="12"/>
      <c r="MDW110" s="12"/>
      <c r="MDX110" s="12"/>
      <c r="MDY110" s="12"/>
      <c r="MDZ110" s="12"/>
      <c r="MEA110" s="12"/>
      <c r="MEB110" s="12"/>
      <c r="MEC110" s="12"/>
      <c r="MED110" s="12"/>
      <c r="MEE110" s="12"/>
      <c r="MEF110" s="12"/>
      <c r="MEG110" s="12"/>
      <c r="MEH110" s="12"/>
      <c r="MEI110" s="12"/>
      <c r="MEJ110" s="12"/>
      <c r="MEK110" s="12"/>
      <c r="MEL110" s="12"/>
      <c r="MEM110" s="12"/>
      <c r="MEN110" s="12"/>
      <c r="MEO110" s="12"/>
      <c r="MEP110" s="12"/>
      <c r="MEQ110" s="12"/>
      <c r="MER110" s="12"/>
      <c r="MES110" s="12"/>
      <c r="MET110" s="12"/>
      <c r="MEU110" s="12"/>
      <c r="MEV110" s="12"/>
      <c r="MEW110" s="12"/>
      <c r="MEX110" s="12"/>
      <c r="MEY110" s="12"/>
      <c r="MEZ110" s="12"/>
      <c r="MFA110" s="12"/>
      <c r="MFB110" s="12"/>
      <c r="MFC110" s="12"/>
      <c r="MFD110" s="12"/>
      <c r="MFE110" s="12"/>
      <c r="MFF110" s="12"/>
      <c r="MFG110" s="12"/>
      <c r="MFH110" s="12"/>
      <c r="MFI110" s="12"/>
      <c r="MFJ110" s="12"/>
      <c r="MFK110" s="12"/>
      <c r="MFL110" s="12"/>
      <c r="MFM110" s="12"/>
      <c r="MFN110" s="12"/>
      <c r="MFO110" s="12"/>
      <c r="MFP110" s="12"/>
      <c r="MFQ110" s="12"/>
      <c r="MFR110" s="12"/>
      <c r="MFS110" s="12"/>
      <c r="MFT110" s="12"/>
      <c r="MFU110" s="12"/>
      <c r="MFV110" s="12"/>
      <c r="MFW110" s="12"/>
      <c r="MFX110" s="12"/>
      <c r="MFY110" s="12"/>
      <c r="MFZ110" s="12"/>
      <c r="MGA110" s="12"/>
      <c r="MGB110" s="12"/>
      <c r="MGC110" s="12"/>
      <c r="MGD110" s="12"/>
      <c r="MGE110" s="12"/>
      <c r="MGF110" s="12"/>
      <c r="MGG110" s="12"/>
      <c r="MGH110" s="12"/>
      <c r="MGI110" s="12"/>
      <c r="MGJ110" s="12"/>
      <c r="MGK110" s="12"/>
      <c r="MGL110" s="12"/>
      <c r="MGM110" s="12"/>
      <c r="MGN110" s="12"/>
      <c r="MGO110" s="12"/>
      <c r="MGP110" s="12"/>
      <c r="MGQ110" s="12"/>
      <c r="MGR110" s="12"/>
      <c r="MGS110" s="12"/>
      <c r="MGT110" s="12"/>
      <c r="MGU110" s="12"/>
      <c r="MGV110" s="12"/>
      <c r="MGW110" s="12"/>
      <c r="MGX110" s="12"/>
      <c r="MGY110" s="12"/>
      <c r="MGZ110" s="12"/>
      <c r="MHA110" s="12"/>
      <c r="MHB110" s="12"/>
      <c r="MHC110" s="12"/>
      <c r="MHD110" s="12"/>
      <c r="MHE110" s="12"/>
      <c r="MHF110" s="12"/>
      <c r="MHG110" s="12"/>
      <c r="MHH110" s="12"/>
      <c r="MHI110" s="12"/>
      <c r="MHJ110" s="12"/>
      <c r="MHK110" s="12"/>
      <c r="MHL110" s="12"/>
      <c r="MHM110" s="12"/>
      <c r="MHN110" s="12"/>
      <c r="MHO110" s="12"/>
      <c r="MHP110" s="12"/>
      <c r="MHQ110" s="12"/>
      <c r="MHR110" s="12"/>
      <c r="MHS110" s="12"/>
      <c r="MHT110" s="12"/>
      <c r="MHU110" s="12"/>
      <c r="MHV110" s="12"/>
      <c r="MHW110" s="12"/>
      <c r="MHX110" s="12"/>
      <c r="MHY110" s="12"/>
      <c r="MHZ110" s="12"/>
      <c r="MIA110" s="12"/>
      <c r="MIB110" s="12"/>
      <c r="MIC110" s="12"/>
      <c r="MID110" s="12"/>
      <c r="MIE110" s="12"/>
      <c r="MIF110" s="12"/>
      <c r="MIG110" s="12"/>
      <c r="MIH110" s="12"/>
      <c r="MII110" s="12"/>
      <c r="MIJ110" s="12"/>
      <c r="MIK110" s="12"/>
      <c r="MIL110" s="12"/>
      <c r="MIM110" s="12"/>
      <c r="MIN110" s="12"/>
      <c r="MIO110" s="12"/>
      <c r="MIP110" s="12"/>
      <c r="MIQ110" s="12"/>
      <c r="MIR110" s="12"/>
      <c r="MIS110" s="12"/>
      <c r="MIT110" s="12"/>
      <c r="MIU110" s="12"/>
      <c r="MIV110" s="12"/>
      <c r="MIW110" s="12"/>
      <c r="MIX110" s="12"/>
      <c r="MIY110" s="12"/>
      <c r="MIZ110" s="12"/>
      <c r="MJA110" s="12"/>
      <c r="MJB110" s="12"/>
      <c r="MJC110" s="12"/>
      <c r="MJD110" s="12"/>
      <c r="MJE110" s="12"/>
      <c r="MJF110" s="12"/>
      <c r="MJG110" s="12"/>
      <c r="MJH110" s="12"/>
      <c r="MJI110" s="12"/>
      <c r="MJJ110" s="12"/>
      <c r="MJK110" s="12"/>
      <c r="MJL110" s="12"/>
      <c r="MJM110" s="12"/>
      <c r="MJN110" s="12"/>
      <c r="MJO110" s="12"/>
      <c r="MJP110" s="12"/>
      <c r="MJQ110" s="12"/>
      <c r="MJR110" s="12"/>
      <c r="MJS110" s="12"/>
      <c r="MJT110" s="12"/>
      <c r="MJU110" s="12"/>
      <c r="MJV110" s="12"/>
      <c r="MJW110" s="12"/>
      <c r="MJX110" s="12"/>
      <c r="MJY110" s="12"/>
      <c r="MJZ110" s="12"/>
      <c r="MKA110" s="12"/>
      <c r="MKB110" s="12"/>
      <c r="MKC110" s="12"/>
      <c r="MKD110" s="12"/>
      <c r="MKE110" s="12"/>
      <c r="MKF110" s="12"/>
      <c r="MKG110" s="12"/>
      <c r="MKH110" s="12"/>
      <c r="MKI110" s="12"/>
      <c r="MKJ110" s="12"/>
      <c r="MKK110" s="12"/>
      <c r="MKL110" s="12"/>
      <c r="MKM110" s="12"/>
      <c r="MKN110" s="12"/>
      <c r="MKO110" s="12"/>
      <c r="MKP110" s="12"/>
      <c r="MKQ110" s="12"/>
      <c r="MKR110" s="12"/>
      <c r="MKS110" s="12"/>
      <c r="MKT110" s="12"/>
      <c r="MKU110" s="12"/>
      <c r="MKV110" s="12"/>
      <c r="MKW110" s="12"/>
      <c r="MKX110" s="12"/>
      <c r="MKY110" s="12"/>
      <c r="MKZ110" s="12"/>
      <c r="MLA110" s="12"/>
      <c r="MLB110" s="12"/>
      <c r="MLC110" s="12"/>
      <c r="MLD110" s="12"/>
      <c r="MLE110" s="12"/>
      <c r="MLF110" s="12"/>
      <c r="MLG110" s="12"/>
      <c r="MLH110" s="12"/>
      <c r="MLI110" s="12"/>
      <c r="MLJ110" s="12"/>
      <c r="MLK110" s="12"/>
      <c r="MLL110" s="12"/>
      <c r="MLM110" s="12"/>
      <c r="MLN110" s="12"/>
      <c r="MLO110" s="12"/>
      <c r="MLP110" s="12"/>
      <c r="MLQ110" s="12"/>
      <c r="MLR110" s="12"/>
      <c r="MLS110" s="12"/>
      <c r="MLT110" s="12"/>
      <c r="MLU110" s="12"/>
      <c r="MLV110" s="12"/>
      <c r="MLW110" s="12"/>
      <c r="MLX110" s="12"/>
      <c r="MLY110" s="12"/>
      <c r="MLZ110" s="12"/>
      <c r="MMA110" s="12"/>
      <c r="MMB110" s="12"/>
      <c r="MMC110" s="12"/>
      <c r="MMD110" s="12"/>
      <c r="MME110" s="12"/>
      <c r="MMF110" s="12"/>
      <c r="MMG110" s="12"/>
      <c r="MMH110" s="12"/>
      <c r="MMI110" s="12"/>
      <c r="MMJ110" s="12"/>
      <c r="MMK110" s="12"/>
      <c r="MML110" s="12"/>
      <c r="MMM110" s="12"/>
      <c r="MMN110" s="12"/>
      <c r="MMO110" s="12"/>
      <c r="MMP110" s="12"/>
      <c r="MMQ110" s="12"/>
      <c r="MMR110" s="12"/>
      <c r="MMS110" s="12"/>
      <c r="MMT110" s="12"/>
      <c r="MMU110" s="12"/>
      <c r="MMV110" s="12"/>
      <c r="MMW110" s="12"/>
      <c r="MMX110" s="12"/>
      <c r="MMY110" s="12"/>
      <c r="MMZ110" s="12"/>
      <c r="MNA110" s="12"/>
      <c r="MNB110" s="12"/>
      <c r="MNC110" s="12"/>
      <c r="MND110" s="12"/>
      <c r="MNE110" s="12"/>
      <c r="MNF110" s="12"/>
      <c r="MNG110" s="12"/>
      <c r="MNH110" s="12"/>
      <c r="MNI110" s="12"/>
      <c r="MNJ110" s="12"/>
      <c r="MNK110" s="12"/>
      <c r="MNL110" s="12"/>
      <c r="MNM110" s="12"/>
      <c r="MNN110" s="12"/>
      <c r="MNO110" s="12"/>
      <c r="MNP110" s="12"/>
      <c r="MNQ110" s="12"/>
      <c r="MNR110" s="12"/>
      <c r="MNS110" s="12"/>
      <c r="MNT110" s="12"/>
      <c r="MNU110" s="12"/>
      <c r="MNV110" s="12"/>
      <c r="MNW110" s="12"/>
      <c r="MNX110" s="12"/>
      <c r="MNY110" s="12"/>
      <c r="MNZ110" s="12"/>
      <c r="MOA110" s="12"/>
      <c r="MOB110" s="12"/>
      <c r="MOC110" s="12"/>
      <c r="MOD110" s="12"/>
      <c r="MOE110" s="12"/>
      <c r="MOF110" s="12"/>
      <c r="MOG110" s="12"/>
      <c r="MOH110" s="12"/>
      <c r="MOI110" s="12"/>
      <c r="MOJ110" s="12"/>
      <c r="MOK110" s="12"/>
      <c r="MOL110" s="12"/>
      <c r="MOM110" s="12"/>
      <c r="MON110" s="12"/>
      <c r="MOO110" s="12"/>
      <c r="MOP110" s="12"/>
      <c r="MOQ110" s="12"/>
      <c r="MOR110" s="12"/>
      <c r="MOS110" s="12"/>
      <c r="MOT110" s="12"/>
      <c r="MOU110" s="12"/>
      <c r="MOV110" s="12"/>
      <c r="MOW110" s="12"/>
      <c r="MOX110" s="12"/>
      <c r="MOY110" s="12"/>
      <c r="MOZ110" s="12"/>
      <c r="MPA110" s="12"/>
      <c r="MPB110" s="12"/>
      <c r="MPC110" s="12"/>
      <c r="MPD110" s="12"/>
      <c r="MPE110" s="12"/>
      <c r="MPF110" s="12"/>
      <c r="MPG110" s="12"/>
      <c r="MPH110" s="12"/>
      <c r="MPI110" s="12"/>
      <c r="MPJ110" s="12"/>
      <c r="MPK110" s="12"/>
      <c r="MPL110" s="12"/>
      <c r="MPM110" s="12"/>
      <c r="MPN110" s="12"/>
      <c r="MPO110" s="12"/>
      <c r="MPP110" s="12"/>
      <c r="MPQ110" s="12"/>
      <c r="MPR110" s="12"/>
      <c r="MPS110" s="12"/>
      <c r="MPT110" s="12"/>
      <c r="MPU110" s="12"/>
      <c r="MPV110" s="12"/>
      <c r="MPW110" s="12"/>
      <c r="MPX110" s="12"/>
      <c r="MPY110" s="12"/>
      <c r="MPZ110" s="12"/>
      <c r="MQA110" s="12"/>
      <c r="MQB110" s="12"/>
      <c r="MQC110" s="12"/>
      <c r="MQD110" s="12"/>
      <c r="MQE110" s="12"/>
      <c r="MQF110" s="12"/>
      <c r="MQG110" s="12"/>
      <c r="MQH110" s="12"/>
      <c r="MQI110" s="12"/>
      <c r="MQJ110" s="12"/>
      <c r="MQK110" s="12"/>
      <c r="MQL110" s="12"/>
      <c r="MQM110" s="12"/>
      <c r="MQN110" s="12"/>
      <c r="MQO110" s="12"/>
      <c r="MQP110" s="12"/>
      <c r="MQQ110" s="12"/>
      <c r="MQR110" s="12"/>
      <c r="MQS110" s="12"/>
      <c r="MQT110" s="12"/>
      <c r="MQU110" s="12"/>
      <c r="MQV110" s="12"/>
      <c r="MQW110" s="12"/>
      <c r="MQX110" s="12"/>
      <c r="MQY110" s="12"/>
      <c r="MQZ110" s="12"/>
      <c r="MRA110" s="12"/>
      <c r="MRB110" s="12"/>
      <c r="MRC110" s="12"/>
      <c r="MRD110" s="12"/>
      <c r="MRE110" s="12"/>
      <c r="MRF110" s="12"/>
      <c r="MRG110" s="12"/>
      <c r="MRH110" s="12"/>
      <c r="MRI110" s="12"/>
      <c r="MRJ110" s="12"/>
      <c r="MRK110" s="12"/>
      <c r="MRL110" s="12"/>
      <c r="MRM110" s="12"/>
      <c r="MRN110" s="12"/>
      <c r="MRO110" s="12"/>
      <c r="MRP110" s="12"/>
      <c r="MRQ110" s="12"/>
      <c r="MRR110" s="12"/>
      <c r="MRS110" s="12"/>
      <c r="MRT110" s="12"/>
      <c r="MRU110" s="12"/>
      <c r="MRV110" s="12"/>
      <c r="MRW110" s="12"/>
      <c r="MRX110" s="12"/>
      <c r="MRY110" s="12"/>
      <c r="MRZ110" s="12"/>
      <c r="MSA110" s="12"/>
      <c r="MSB110" s="12"/>
      <c r="MSC110" s="12"/>
      <c r="MSD110" s="12"/>
      <c r="MSE110" s="12"/>
      <c r="MSF110" s="12"/>
      <c r="MSG110" s="12"/>
      <c r="MSH110" s="12"/>
      <c r="MSI110" s="12"/>
      <c r="MSJ110" s="12"/>
      <c r="MSK110" s="12"/>
      <c r="MSL110" s="12"/>
      <c r="MSM110" s="12"/>
      <c r="MSN110" s="12"/>
      <c r="MSO110" s="12"/>
      <c r="MSP110" s="12"/>
      <c r="MSQ110" s="12"/>
      <c r="MSR110" s="12"/>
      <c r="MSS110" s="12"/>
      <c r="MST110" s="12"/>
      <c r="MSU110" s="12"/>
      <c r="MSV110" s="12"/>
      <c r="MSW110" s="12"/>
      <c r="MSX110" s="12"/>
      <c r="MSY110" s="12"/>
      <c r="MSZ110" s="12"/>
      <c r="MTA110" s="12"/>
      <c r="MTB110" s="12"/>
      <c r="MTC110" s="12"/>
      <c r="MTD110" s="12"/>
      <c r="MTE110" s="12"/>
      <c r="MTF110" s="12"/>
      <c r="MTG110" s="12"/>
      <c r="MTH110" s="12"/>
      <c r="MTI110" s="12"/>
      <c r="MTJ110" s="12"/>
      <c r="MTK110" s="12"/>
      <c r="MTL110" s="12"/>
      <c r="MTM110" s="12"/>
      <c r="MTN110" s="12"/>
      <c r="MTO110" s="12"/>
      <c r="MTP110" s="12"/>
      <c r="MTQ110" s="12"/>
      <c r="MTR110" s="12"/>
      <c r="MTS110" s="12"/>
      <c r="MTT110" s="12"/>
      <c r="MTU110" s="12"/>
      <c r="MTV110" s="12"/>
      <c r="MTW110" s="12"/>
      <c r="MTX110" s="12"/>
      <c r="MTY110" s="12"/>
      <c r="MTZ110" s="12"/>
      <c r="MUA110" s="12"/>
      <c r="MUB110" s="12"/>
      <c r="MUC110" s="12"/>
      <c r="MUD110" s="12"/>
      <c r="MUE110" s="12"/>
      <c r="MUF110" s="12"/>
      <c r="MUG110" s="12"/>
      <c r="MUH110" s="12"/>
      <c r="MUI110" s="12"/>
      <c r="MUJ110" s="12"/>
      <c r="MUK110" s="12"/>
      <c r="MUL110" s="12"/>
      <c r="MUM110" s="12"/>
      <c r="MUN110" s="12"/>
      <c r="MUO110" s="12"/>
      <c r="MUP110" s="12"/>
      <c r="MUQ110" s="12"/>
      <c r="MUR110" s="12"/>
      <c r="MUS110" s="12"/>
      <c r="MUT110" s="12"/>
      <c r="MUU110" s="12"/>
      <c r="MUV110" s="12"/>
      <c r="MUW110" s="12"/>
      <c r="MUX110" s="12"/>
      <c r="MUY110" s="12"/>
      <c r="MUZ110" s="12"/>
      <c r="MVA110" s="12"/>
      <c r="MVB110" s="12"/>
      <c r="MVC110" s="12"/>
      <c r="MVD110" s="12"/>
      <c r="MVE110" s="12"/>
      <c r="MVF110" s="12"/>
      <c r="MVG110" s="12"/>
      <c r="MVH110" s="12"/>
      <c r="MVI110" s="12"/>
      <c r="MVJ110" s="12"/>
      <c r="MVK110" s="12"/>
      <c r="MVL110" s="12"/>
      <c r="MVM110" s="12"/>
      <c r="MVN110" s="12"/>
      <c r="MVO110" s="12"/>
      <c r="MVP110" s="12"/>
      <c r="MVQ110" s="12"/>
      <c r="MVR110" s="12"/>
      <c r="MVS110" s="12"/>
      <c r="MVT110" s="12"/>
      <c r="MVU110" s="12"/>
      <c r="MVV110" s="12"/>
      <c r="MVW110" s="12"/>
      <c r="MVX110" s="12"/>
      <c r="MVY110" s="12"/>
      <c r="MVZ110" s="12"/>
      <c r="MWA110" s="12"/>
      <c r="MWB110" s="12"/>
      <c r="MWC110" s="12"/>
      <c r="MWD110" s="12"/>
      <c r="MWE110" s="12"/>
      <c r="MWF110" s="12"/>
      <c r="MWG110" s="12"/>
      <c r="MWH110" s="12"/>
      <c r="MWI110" s="12"/>
      <c r="MWJ110" s="12"/>
      <c r="MWK110" s="12"/>
      <c r="MWL110" s="12"/>
      <c r="MWM110" s="12"/>
      <c r="MWN110" s="12"/>
      <c r="MWO110" s="12"/>
      <c r="MWP110" s="12"/>
      <c r="MWQ110" s="12"/>
      <c r="MWR110" s="12"/>
      <c r="MWS110" s="12"/>
      <c r="MWT110" s="12"/>
      <c r="MWU110" s="12"/>
      <c r="MWV110" s="12"/>
      <c r="MWW110" s="12"/>
      <c r="MWX110" s="12"/>
      <c r="MWY110" s="12"/>
      <c r="MWZ110" s="12"/>
      <c r="MXA110" s="12"/>
      <c r="MXB110" s="12"/>
      <c r="MXC110" s="12"/>
      <c r="MXD110" s="12"/>
      <c r="MXE110" s="12"/>
      <c r="MXF110" s="12"/>
      <c r="MXG110" s="12"/>
      <c r="MXH110" s="12"/>
      <c r="MXI110" s="12"/>
      <c r="MXJ110" s="12"/>
      <c r="MXK110" s="12"/>
      <c r="MXL110" s="12"/>
      <c r="MXM110" s="12"/>
      <c r="MXN110" s="12"/>
      <c r="MXO110" s="12"/>
      <c r="MXP110" s="12"/>
      <c r="MXQ110" s="12"/>
      <c r="MXR110" s="12"/>
      <c r="MXS110" s="12"/>
      <c r="MXT110" s="12"/>
      <c r="MXU110" s="12"/>
      <c r="MXV110" s="12"/>
      <c r="MXW110" s="12"/>
      <c r="MXX110" s="12"/>
      <c r="MXY110" s="12"/>
      <c r="MXZ110" s="12"/>
      <c r="MYA110" s="12"/>
      <c r="MYB110" s="12"/>
      <c r="MYC110" s="12"/>
      <c r="MYD110" s="12"/>
      <c r="MYE110" s="12"/>
      <c r="MYF110" s="12"/>
      <c r="MYG110" s="12"/>
      <c r="MYH110" s="12"/>
      <c r="MYI110" s="12"/>
      <c r="MYJ110" s="12"/>
      <c r="MYK110" s="12"/>
      <c r="MYL110" s="12"/>
      <c r="MYM110" s="12"/>
      <c r="MYN110" s="12"/>
      <c r="MYO110" s="12"/>
      <c r="MYP110" s="12"/>
      <c r="MYQ110" s="12"/>
      <c r="MYR110" s="12"/>
      <c r="MYS110" s="12"/>
      <c r="MYT110" s="12"/>
      <c r="MYU110" s="12"/>
      <c r="MYV110" s="12"/>
      <c r="MYW110" s="12"/>
      <c r="MYX110" s="12"/>
      <c r="MYY110" s="12"/>
      <c r="MYZ110" s="12"/>
      <c r="MZA110" s="12"/>
      <c r="MZB110" s="12"/>
      <c r="MZC110" s="12"/>
      <c r="MZD110" s="12"/>
      <c r="MZE110" s="12"/>
      <c r="MZF110" s="12"/>
      <c r="MZG110" s="12"/>
      <c r="MZH110" s="12"/>
      <c r="MZI110" s="12"/>
      <c r="MZJ110" s="12"/>
      <c r="MZK110" s="12"/>
      <c r="MZL110" s="12"/>
      <c r="MZM110" s="12"/>
      <c r="MZN110" s="12"/>
      <c r="MZO110" s="12"/>
      <c r="MZP110" s="12"/>
      <c r="MZQ110" s="12"/>
      <c r="MZR110" s="12"/>
      <c r="MZS110" s="12"/>
      <c r="MZT110" s="12"/>
      <c r="MZU110" s="12"/>
      <c r="MZV110" s="12"/>
      <c r="MZW110" s="12"/>
      <c r="MZX110" s="12"/>
      <c r="MZY110" s="12"/>
      <c r="MZZ110" s="12"/>
      <c r="NAA110" s="12"/>
      <c r="NAB110" s="12"/>
      <c r="NAC110" s="12"/>
      <c r="NAD110" s="12"/>
      <c r="NAE110" s="12"/>
      <c r="NAF110" s="12"/>
      <c r="NAG110" s="12"/>
      <c r="NAH110" s="12"/>
      <c r="NAI110" s="12"/>
      <c r="NAJ110" s="12"/>
      <c r="NAK110" s="12"/>
      <c r="NAL110" s="12"/>
      <c r="NAM110" s="12"/>
      <c r="NAN110" s="12"/>
      <c r="NAO110" s="12"/>
      <c r="NAP110" s="12"/>
      <c r="NAQ110" s="12"/>
      <c r="NAR110" s="12"/>
      <c r="NAS110" s="12"/>
      <c r="NAT110" s="12"/>
      <c r="NAU110" s="12"/>
      <c r="NAV110" s="12"/>
      <c r="NAW110" s="12"/>
      <c r="NAX110" s="12"/>
      <c r="NAY110" s="12"/>
      <c r="NAZ110" s="12"/>
      <c r="NBA110" s="12"/>
      <c r="NBB110" s="12"/>
      <c r="NBC110" s="12"/>
      <c r="NBD110" s="12"/>
      <c r="NBE110" s="12"/>
      <c r="NBF110" s="12"/>
      <c r="NBG110" s="12"/>
      <c r="NBH110" s="12"/>
      <c r="NBI110" s="12"/>
      <c r="NBJ110" s="12"/>
      <c r="NBK110" s="12"/>
      <c r="NBL110" s="12"/>
      <c r="NBM110" s="12"/>
      <c r="NBN110" s="12"/>
      <c r="NBO110" s="12"/>
      <c r="NBP110" s="12"/>
      <c r="NBQ110" s="12"/>
      <c r="NBR110" s="12"/>
      <c r="NBS110" s="12"/>
      <c r="NBT110" s="12"/>
      <c r="NBU110" s="12"/>
      <c r="NBV110" s="12"/>
      <c r="NBW110" s="12"/>
      <c r="NBX110" s="12"/>
      <c r="NBY110" s="12"/>
      <c r="NBZ110" s="12"/>
      <c r="NCA110" s="12"/>
      <c r="NCB110" s="12"/>
      <c r="NCC110" s="12"/>
      <c r="NCD110" s="12"/>
      <c r="NCE110" s="12"/>
      <c r="NCF110" s="12"/>
      <c r="NCG110" s="12"/>
      <c r="NCH110" s="12"/>
      <c r="NCI110" s="12"/>
      <c r="NCJ110" s="12"/>
      <c r="NCK110" s="12"/>
      <c r="NCL110" s="12"/>
      <c r="NCM110" s="12"/>
      <c r="NCN110" s="12"/>
      <c r="NCO110" s="12"/>
      <c r="NCP110" s="12"/>
      <c r="NCQ110" s="12"/>
      <c r="NCR110" s="12"/>
      <c r="NCS110" s="12"/>
      <c r="NCT110" s="12"/>
      <c r="NCU110" s="12"/>
      <c r="NCV110" s="12"/>
      <c r="NCW110" s="12"/>
      <c r="NCX110" s="12"/>
      <c r="NCY110" s="12"/>
      <c r="NCZ110" s="12"/>
      <c r="NDA110" s="12"/>
      <c r="NDB110" s="12"/>
      <c r="NDC110" s="12"/>
      <c r="NDD110" s="12"/>
      <c r="NDE110" s="12"/>
      <c r="NDF110" s="12"/>
      <c r="NDG110" s="12"/>
      <c r="NDH110" s="12"/>
      <c r="NDI110" s="12"/>
      <c r="NDJ110" s="12"/>
      <c r="NDK110" s="12"/>
      <c r="NDL110" s="12"/>
      <c r="NDM110" s="12"/>
      <c r="NDN110" s="12"/>
      <c r="NDO110" s="12"/>
      <c r="NDP110" s="12"/>
      <c r="NDQ110" s="12"/>
      <c r="NDR110" s="12"/>
      <c r="NDS110" s="12"/>
      <c r="NDT110" s="12"/>
      <c r="NDU110" s="12"/>
      <c r="NDV110" s="12"/>
      <c r="NDW110" s="12"/>
      <c r="NDX110" s="12"/>
      <c r="NDY110" s="12"/>
      <c r="NDZ110" s="12"/>
      <c r="NEA110" s="12"/>
      <c r="NEB110" s="12"/>
      <c r="NEC110" s="12"/>
      <c r="NED110" s="12"/>
      <c r="NEE110" s="12"/>
      <c r="NEF110" s="12"/>
      <c r="NEG110" s="12"/>
      <c r="NEH110" s="12"/>
      <c r="NEI110" s="12"/>
      <c r="NEJ110" s="12"/>
      <c r="NEK110" s="12"/>
      <c r="NEL110" s="12"/>
      <c r="NEM110" s="12"/>
      <c r="NEN110" s="12"/>
      <c r="NEO110" s="12"/>
      <c r="NEP110" s="12"/>
      <c r="NEQ110" s="12"/>
      <c r="NER110" s="12"/>
      <c r="NES110" s="12"/>
      <c r="NET110" s="12"/>
      <c r="NEU110" s="12"/>
      <c r="NEV110" s="12"/>
      <c r="NEW110" s="12"/>
      <c r="NEX110" s="12"/>
      <c r="NEY110" s="12"/>
      <c r="NEZ110" s="12"/>
      <c r="NFA110" s="12"/>
      <c r="NFB110" s="12"/>
      <c r="NFC110" s="12"/>
      <c r="NFD110" s="12"/>
      <c r="NFE110" s="12"/>
      <c r="NFF110" s="12"/>
      <c r="NFG110" s="12"/>
      <c r="NFH110" s="12"/>
      <c r="NFI110" s="12"/>
      <c r="NFJ110" s="12"/>
      <c r="NFK110" s="12"/>
      <c r="NFL110" s="12"/>
      <c r="NFM110" s="12"/>
      <c r="NFN110" s="12"/>
      <c r="NFO110" s="12"/>
      <c r="NFP110" s="12"/>
      <c r="NFQ110" s="12"/>
      <c r="NFR110" s="12"/>
      <c r="NFS110" s="12"/>
      <c r="NFT110" s="12"/>
      <c r="NFU110" s="12"/>
      <c r="NFV110" s="12"/>
      <c r="NFW110" s="12"/>
      <c r="NFX110" s="12"/>
      <c r="NFY110" s="12"/>
      <c r="NFZ110" s="12"/>
      <c r="NGA110" s="12"/>
      <c r="NGB110" s="12"/>
      <c r="NGC110" s="12"/>
      <c r="NGD110" s="12"/>
      <c r="NGE110" s="12"/>
      <c r="NGF110" s="12"/>
      <c r="NGG110" s="12"/>
      <c r="NGH110" s="12"/>
      <c r="NGI110" s="12"/>
      <c r="NGJ110" s="12"/>
      <c r="NGK110" s="12"/>
      <c r="NGL110" s="12"/>
      <c r="NGM110" s="12"/>
      <c r="NGN110" s="12"/>
      <c r="NGO110" s="12"/>
      <c r="NGP110" s="12"/>
      <c r="NGQ110" s="12"/>
      <c r="NGR110" s="12"/>
      <c r="NGS110" s="12"/>
      <c r="NGT110" s="12"/>
      <c r="NGU110" s="12"/>
      <c r="NGV110" s="12"/>
      <c r="NGW110" s="12"/>
      <c r="NGX110" s="12"/>
      <c r="NGY110" s="12"/>
      <c r="NGZ110" s="12"/>
      <c r="NHA110" s="12"/>
      <c r="NHB110" s="12"/>
      <c r="NHC110" s="12"/>
      <c r="NHD110" s="12"/>
      <c r="NHE110" s="12"/>
      <c r="NHF110" s="12"/>
      <c r="NHG110" s="12"/>
      <c r="NHH110" s="12"/>
      <c r="NHI110" s="12"/>
      <c r="NHJ110" s="12"/>
      <c r="NHK110" s="12"/>
      <c r="NHL110" s="12"/>
      <c r="NHM110" s="12"/>
      <c r="NHN110" s="12"/>
      <c r="NHO110" s="12"/>
      <c r="NHP110" s="12"/>
      <c r="NHQ110" s="12"/>
      <c r="NHR110" s="12"/>
      <c r="NHS110" s="12"/>
      <c r="NHT110" s="12"/>
      <c r="NHU110" s="12"/>
      <c r="NHV110" s="12"/>
      <c r="NHW110" s="12"/>
      <c r="NHX110" s="12"/>
      <c r="NHY110" s="12"/>
      <c r="NHZ110" s="12"/>
      <c r="NIA110" s="12"/>
      <c r="NIB110" s="12"/>
      <c r="NIC110" s="12"/>
      <c r="NID110" s="12"/>
      <c r="NIE110" s="12"/>
      <c r="NIF110" s="12"/>
      <c r="NIG110" s="12"/>
      <c r="NIH110" s="12"/>
      <c r="NII110" s="12"/>
      <c r="NIJ110" s="12"/>
      <c r="NIK110" s="12"/>
      <c r="NIL110" s="12"/>
      <c r="NIM110" s="12"/>
      <c r="NIN110" s="12"/>
      <c r="NIO110" s="12"/>
      <c r="NIP110" s="12"/>
      <c r="NIQ110" s="12"/>
      <c r="NIR110" s="12"/>
      <c r="NIS110" s="12"/>
      <c r="NIT110" s="12"/>
      <c r="NIU110" s="12"/>
      <c r="NIV110" s="12"/>
      <c r="NIW110" s="12"/>
      <c r="NIX110" s="12"/>
      <c r="NIY110" s="12"/>
      <c r="NIZ110" s="12"/>
      <c r="NJA110" s="12"/>
      <c r="NJB110" s="12"/>
      <c r="NJC110" s="12"/>
      <c r="NJD110" s="12"/>
      <c r="NJE110" s="12"/>
      <c r="NJF110" s="12"/>
      <c r="NJG110" s="12"/>
      <c r="NJH110" s="12"/>
      <c r="NJI110" s="12"/>
      <c r="NJJ110" s="12"/>
      <c r="NJK110" s="12"/>
      <c r="NJL110" s="12"/>
      <c r="NJM110" s="12"/>
      <c r="NJN110" s="12"/>
      <c r="NJO110" s="12"/>
      <c r="NJP110" s="12"/>
      <c r="NJQ110" s="12"/>
      <c r="NJR110" s="12"/>
      <c r="NJS110" s="12"/>
      <c r="NJT110" s="12"/>
      <c r="NJU110" s="12"/>
      <c r="NJV110" s="12"/>
      <c r="NJW110" s="12"/>
      <c r="NJX110" s="12"/>
      <c r="NJY110" s="12"/>
      <c r="NJZ110" s="12"/>
      <c r="NKA110" s="12"/>
      <c r="NKB110" s="12"/>
      <c r="NKC110" s="12"/>
      <c r="NKD110" s="12"/>
      <c r="NKE110" s="12"/>
      <c r="NKF110" s="12"/>
      <c r="NKG110" s="12"/>
      <c r="NKH110" s="12"/>
      <c r="NKI110" s="12"/>
      <c r="NKJ110" s="12"/>
      <c r="NKK110" s="12"/>
      <c r="NKL110" s="12"/>
      <c r="NKM110" s="12"/>
      <c r="NKN110" s="12"/>
      <c r="NKO110" s="12"/>
      <c r="NKP110" s="12"/>
      <c r="NKQ110" s="12"/>
      <c r="NKR110" s="12"/>
      <c r="NKS110" s="12"/>
      <c r="NKT110" s="12"/>
      <c r="NKU110" s="12"/>
      <c r="NKV110" s="12"/>
      <c r="NKW110" s="12"/>
      <c r="NKX110" s="12"/>
      <c r="NKY110" s="12"/>
      <c r="NKZ110" s="12"/>
      <c r="NLA110" s="12"/>
      <c r="NLB110" s="12"/>
      <c r="NLC110" s="12"/>
      <c r="NLD110" s="12"/>
      <c r="NLE110" s="12"/>
      <c r="NLF110" s="12"/>
      <c r="NLG110" s="12"/>
      <c r="NLH110" s="12"/>
      <c r="NLI110" s="12"/>
      <c r="NLJ110" s="12"/>
      <c r="NLK110" s="12"/>
      <c r="NLL110" s="12"/>
      <c r="NLM110" s="12"/>
      <c r="NLN110" s="12"/>
      <c r="NLO110" s="12"/>
      <c r="NLP110" s="12"/>
      <c r="NLQ110" s="12"/>
      <c r="NLR110" s="12"/>
      <c r="NLS110" s="12"/>
      <c r="NLT110" s="12"/>
      <c r="NLU110" s="12"/>
      <c r="NLV110" s="12"/>
      <c r="NLW110" s="12"/>
      <c r="NLX110" s="12"/>
      <c r="NLY110" s="12"/>
      <c r="NLZ110" s="12"/>
      <c r="NMA110" s="12"/>
      <c r="NMB110" s="12"/>
      <c r="NMC110" s="12"/>
      <c r="NMD110" s="12"/>
      <c r="NME110" s="12"/>
      <c r="NMF110" s="12"/>
      <c r="NMG110" s="12"/>
      <c r="NMH110" s="12"/>
      <c r="NMI110" s="12"/>
      <c r="NMJ110" s="12"/>
      <c r="NMK110" s="12"/>
      <c r="NML110" s="12"/>
      <c r="NMM110" s="12"/>
      <c r="NMN110" s="12"/>
      <c r="NMO110" s="12"/>
      <c r="NMP110" s="12"/>
      <c r="NMQ110" s="12"/>
      <c r="NMR110" s="12"/>
      <c r="NMS110" s="12"/>
      <c r="NMT110" s="12"/>
      <c r="NMU110" s="12"/>
      <c r="NMV110" s="12"/>
      <c r="NMW110" s="12"/>
      <c r="NMX110" s="12"/>
      <c r="NMY110" s="12"/>
      <c r="NMZ110" s="12"/>
      <c r="NNA110" s="12"/>
      <c r="NNB110" s="12"/>
      <c r="NNC110" s="12"/>
      <c r="NND110" s="12"/>
      <c r="NNE110" s="12"/>
      <c r="NNF110" s="12"/>
      <c r="NNG110" s="12"/>
      <c r="NNH110" s="12"/>
      <c r="NNI110" s="12"/>
      <c r="NNJ110" s="12"/>
      <c r="NNK110" s="12"/>
      <c r="NNL110" s="12"/>
      <c r="NNM110" s="12"/>
      <c r="NNN110" s="12"/>
      <c r="NNO110" s="12"/>
      <c r="NNP110" s="12"/>
      <c r="NNQ110" s="12"/>
      <c r="NNR110" s="12"/>
      <c r="NNS110" s="12"/>
      <c r="NNT110" s="12"/>
      <c r="NNU110" s="12"/>
      <c r="NNV110" s="12"/>
      <c r="NNW110" s="12"/>
      <c r="NNX110" s="12"/>
      <c r="NNY110" s="12"/>
      <c r="NNZ110" s="12"/>
      <c r="NOA110" s="12"/>
      <c r="NOB110" s="12"/>
      <c r="NOC110" s="12"/>
      <c r="NOD110" s="12"/>
      <c r="NOE110" s="12"/>
      <c r="NOF110" s="12"/>
      <c r="NOG110" s="12"/>
      <c r="NOH110" s="12"/>
      <c r="NOI110" s="12"/>
      <c r="NOJ110" s="12"/>
      <c r="NOK110" s="12"/>
      <c r="NOL110" s="12"/>
      <c r="NOM110" s="12"/>
      <c r="NON110" s="12"/>
      <c r="NOO110" s="12"/>
      <c r="NOP110" s="12"/>
      <c r="NOQ110" s="12"/>
      <c r="NOR110" s="12"/>
      <c r="NOS110" s="12"/>
      <c r="NOT110" s="12"/>
      <c r="NOU110" s="12"/>
      <c r="NOV110" s="12"/>
      <c r="NOW110" s="12"/>
      <c r="NOX110" s="12"/>
      <c r="NOY110" s="12"/>
      <c r="NOZ110" s="12"/>
      <c r="NPA110" s="12"/>
      <c r="NPB110" s="12"/>
      <c r="NPC110" s="12"/>
      <c r="NPD110" s="12"/>
      <c r="NPE110" s="12"/>
      <c r="NPF110" s="12"/>
      <c r="NPG110" s="12"/>
      <c r="NPH110" s="12"/>
      <c r="NPI110" s="12"/>
      <c r="NPJ110" s="12"/>
      <c r="NPK110" s="12"/>
      <c r="NPL110" s="12"/>
      <c r="NPM110" s="12"/>
      <c r="NPN110" s="12"/>
      <c r="NPO110" s="12"/>
      <c r="NPP110" s="12"/>
      <c r="NPQ110" s="12"/>
      <c r="NPR110" s="12"/>
      <c r="NPS110" s="12"/>
      <c r="NPT110" s="12"/>
      <c r="NPU110" s="12"/>
      <c r="NPV110" s="12"/>
      <c r="NPW110" s="12"/>
      <c r="NPX110" s="12"/>
      <c r="NPY110" s="12"/>
      <c r="NPZ110" s="12"/>
      <c r="NQA110" s="12"/>
      <c r="NQB110" s="12"/>
      <c r="NQC110" s="12"/>
      <c r="NQD110" s="12"/>
      <c r="NQE110" s="12"/>
      <c r="NQF110" s="12"/>
      <c r="NQG110" s="12"/>
      <c r="NQH110" s="12"/>
      <c r="NQI110" s="12"/>
      <c r="NQJ110" s="12"/>
      <c r="NQK110" s="12"/>
      <c r="NQL110" s="12"/>
      <c r="NQM110" s="12"/>
      <c r="NQN110" s="12"/>
      <c r="NQO110" s="12"/>
      <c r="NQP110" s="12"/>
      <c r="NQQ110" s="12"/>
      <c r="NQR110" s="12"/>
      <c r="NQS110" s="12"/>
      <c r="NQT110" s="12"/>
      <c r="NQU110" s="12"/>
      <c r="NQV110" s="12"/>
      <c r="NQW110" s="12"/>
      <c r="NQX110" s="12"/>
      <c r="NQY110" s="12"/>
      <c r="NQZ110" s="12"/>
      <c r="NRA110" s="12"/>
      <c r="NRB110" s="12"/>
      <c r="NRC110" s="12"/>
      <c r="NRD110" s="12"/>
      <c r="NRE110" s="12"/>
      <c r="NRF110" s="12"/>
      <c r="NRG110" s="12"/>
      <c r="NRH110" s="12"/>
      <c r="NRI110" s="12"/>
      <c r="NRJ110" s="12"/>
      <c r="NRK110" s="12"/>
      <c r="NRL110" s="12"/>
      <c r="NRM110" s="12"/>
      <c r="NRN110" s="12"/>
      <c r="NRO110" s="12"/>
      <c r="NRP110" s="12"/>
      <c r="NRQ110" s="12"/>
      <c r="NRR110" s="12"/>
      <c r="NRS110" s="12"/>
      <c r="NRT110" s="12"/>
      <c r="NRU110" s="12"/>
      <c r="NRV110" s="12"/>
      <c r="NRW110" s="12"/>
      <c r="NRX110" s="12"/>
      <c r="NRY110" s="12"/>
      <c r="NRZ110" s="12"/>
      <c r="NSA110" s="12"/>
      <c r="NSB110" s="12"/>
      <c r="NSC110" s="12"/>
      <c r="NSD110" s="12"/>
      <c r="NSE110" s="12"/>
      <c r="NSF110" s="12"/>
      <c r="NSG110" s="12"/>
      <c r="NSH110" s="12"/>
      <c r="NSI110" s="12"/>
      <c r="NSJ110" s="12"/>
      <c r="NSK110" s="12"/>
      <c r="NSL110" s="12"/>
      <c r="NSM110" s="12"/>
      <c r="NSN110" s="12"/>
      <c r="NSO110" s="12"/>
      <c r="NSP110" s="12"/>
      <c r="NSQ110" s="12"/>
      <c r="NSR110" s="12"/>
      <c r="NSS110" s="12"/>
      <c r="NST110" s="12"/>
      <c r="NSU110" s="12"/>
      <c r="NSV110" s="12"/>
      <c r="NSW110" s="12"/>
      <c r="NSX110" s="12"/>
      <c r="NSY110" s="12"/>
      <c r="NSZ110" s="12"/>
      <c r="NTA110" s="12"/>
      <c r="NTB110" s="12"/>
      <c r="NTC110" s="12"/>
      <c r="NTD110" s="12"/>
      <c r="NTE110" s="12"/>
      <c r="NTF110" s="12"/>
      <c r="NTG110" s="12"/>
      <c r="NTH110" s="12"/>
      <c r="NTI110" s="12"/>
      <c r="NTJ110" s="12"/>
      <c r="NTK110" s="12"/>
      <c r="NTL110" s="12"/>
      <c r="NTM110" s="12"/>
      <c r="NTN110" s="12"/>
      <c r="NTO110" s="12"/>
      <c r="NTP110" s="12"/>
      <c r="NTQ110" s="12"/>
      <c r="NTR110" s="12"/>
      <c r="NTS110" s="12"/>
      <c r="NTT110" s="12"/>
      <c r="NTU110" s="12"/>
      <c r="NTV110" s="12"/>
      <c r="NTW110" s="12"/>
      <c r="NTX110" s="12"/>
      <c r="NTY110" s="12"/>
      <c r="NTZ110" s="12"/>
      <c r="NUA110" s="12"/>
      <c r="NUB110" s="12"/>
      <c r="NUC110" s="12"/>
      <c r="NUD110" s="12"/>
      <c r="NUE110" s="12"/>
      <c r="NUF110" s="12"/>
      <c r="NUG110" s="12"/>
      <c r="NUH110" s="12"/>
      <c r="NUI110" s="12"/>
      <c r="NUJ110" s="12"/>
      <c r="NUK110" s="12"/>
      <c r="NUL110" s="12"/>
      <c r="NUM110" s="12"/>
      <c r="NUN110" s="12"/>
      <c r="NUO110" s="12"/>
      <c r="NUP110" s="12"/>
      <c r="NUQ110" s="12"/>
      <c r="NUR110" s="12"/>
      <c r="NUS110" s="12"/>
      <c r="NUT110" s="12"/>
      <c r="NUU110" s="12"/>
      <c r="NUV110" s="12"/>
      <c r="NUW110" s="12"/>
      <c r="NUX110" s="12"/>
      <c r="NUY110" s="12"/>
      <c r="NUZ110" s="12"/>
      <c r="NVA110" s="12"/>
      <c r="NVB110" s="12"/>
      <c r="NVC110" s="12"/>
      <c r="NVD110" s="12"/>
      <c r="NVE110" s="12"/>
      <c r="NVF110" s="12"/>
      <c r="NVG110" s="12"/>
      <c r="NVH110" s="12"/>
      <c r="NVI110" s="12"/>
      <c r="NVJ110" s="12"/>
      <c r="NVK110" s="12"/>
      <c r="NVL110" s="12"/>
      <c r="NVM110" s="12"/>
      <c r="NVN110" s="12"/>
      <c r="NVO110" s="12"/>
      <c r="NVP110" s="12"/>
      <c r="NVQ110" s="12"/>
      <c r="NVR110" s="12"/>
      <c r="NVS110" s="12"/>
      <c r="NVT110" s="12"/>
      <c r="NVU110" s="12"/>
      <c r="NVV110" s="12"/>
      <c r="NVW110" s="12"/>
      <c r="NVX110" s="12"/>
      <c r="NVY110" s="12"/>
      <c r="NVZ110" s="12"/>
      <c r="NWA110" s="12"/>
      <c r="NWB110" s="12"/>
      <c r="NWC110" s="12"/>
      <c r="NWD110" s="12"/>
      <c r="NWE110" s="12"/>
      <c r="NWF110" s="12"/>
      <c r="NWG110" s="12"/>
      <c r="NWH110" s="12"/>
      <c r="NWI110" s="12"/>
      <c r="NWJ110" s="12"/>
      <c r="NWK110" s="12"/>
      <c r="NWL110" s="12"/>
      <c r="NWM110" s="12"/>
      <c r="NWN110" s="12"/>
      <c r="NWO110" s="12"/>
      <c r="NWP110" s="12"/>
      <c r="NWQ110" s="12"/>
      <c r="NWR110" s="12"/>
      <c r="NWS110" s="12"/>
      <c r="NWT110" s="12"/>
      <c r="NWU110" s="12"/>
      <c r="NWV110" s="12"/>
      <c r="NWW110" s="12"/>
      <c r="NWX110" s="12"/>
      <c r="NWY110" s="12"/>
      <c r="NWZ110" s="12"/>
      <c r="NXA110" s="12"/>
      <c r="NXB110" s="12"/>
      <c r="NXC110" s="12"/>
      <c r="NXD110" s="12"/>
      <c r="NXE110" s="12"/>
      <c r="NXF110" s="12"/>
      <c r="NXG110" s="12"/>
      <c r="NXH110" s="12"/>
      <c r="NXI110" s="12"/>
      <c r="NXJ110" s="12"/>
      <c r="NXK110" s="12"/>
      <c r="NXL110" s="12"/>
      <c r="NXM110" s="12"/>
      <c r="NXN110" s="12"/>
      <c r="NXO110" s="12"/>
      <c r="NXP110" s="12"/>
      <c r="NXQ110" s="12"/>
      <c r="NXR110" s="12"/>
      <c r="NXS110" s="12"/>
      <c r="NXT110" s="12"/>
      <c r="NXU110" s="12"/>
      <c r="NXV110" s="12"/>
      <c r="NXW110" s="12"/>
      <c r="NXX110" s="12"/>
      <c r="NXY110" s="12"/>
      <c r="NXZ110" s="12"/>
      <c r="NYA110" s="12"/>
      <c r="NYB110" s="12"/>
      <c r="NYC110" s="12"/>
      <c r="NYD110" s="12"/>
      <c r="NYE110" s="12"/>
      <c r="NYF110" s="12"/>
      <c r="NYG110" s="12"/>
      <c r="NYH110" s="12"/>
      <c r="NYI110" s="12"/>
      <c r="NYJ110" s="12"/>
      <c r="NYK110" s="12"/>
      <c r="NYL110" s="12"/>
      <c r="NYM110" s="12"/>
      <c r="NYN110" s="12"/>
      <c r="NYO110" s="12"/>
      <c r="NYP110" s="12"/>
      <c r="NYQ110" s="12"/>
      <c r="NYR110" s="12"/>
      <c r="NYS110" s="12"/>
      <c r="NYT110" s="12"/>
      <c r="NYU110" s="12"/>
      <c r="NYV110" s="12"/>
      <c r="NYW110" s="12"/>
      <c r="NYX110" s="12"/>
      <c r="NYY110" s="12"/>
      <c r="NYZ110" s="12"/>
      <c r="NZA110" s="12"/>
      <c r="NZB110" s="12"/>
      <c r="NZC110" s="12"/>
      <c r="NZD110" s="12"/>
      <c r="NZE110" s="12"/>
      <c r="NZF110" s="12"/>
      <c r="NZG110" s="12"/>
      <c r="NZH110" s="12"/>
      <c r="NZI110" s="12"/>
      <c r="NZJ110" s="12"/>
      <c r="NZK110" s="12"/>
      <c r="NZL110" s="12"/>
      <c r="NZM110" s="12"/>
      <c r="NZN110" s="12"/>
      <c r="NZO110" s="12"/>
      <c r="NZP110" s="12"/>
      <c r="NZQ110" s="12"/>
      <c r="NZR110" s="12"/>
      <c r="NZS110" s="12"/>
      <c r="NZT110" s="12"/>
      <c r="NZU110" s="12"/>
      <c r="NZV110" s="12"/>
      <c r="NZW110" s="12"/>
      <c r="NZX110" s="12"/>
      <c r="NZY110" s="12"/>
      <c r="NZZ110" s="12"/>
      <c r="OAA110" s="12"/>
      <c r="OAB110" s="12"/>
      <c r="OAC110" s="12"/>
      <c r="OAD110" s="12"/>
      <c r="OAE110" s="12"/>
      <c r="OAF110" s="12"/>
      <c r="OAG110" s="12"/>
      <c r="OAH110" s="12"/>
      <c r="OAI110" s="12"/>
      <c r="OAJ110" s="12"/>
      <c r="OAK110" s="12"/>
      <c r="OAL110" s="12"/>
      <c r="OAM110" s="12"/>
      <c r="OAN110" s="12"/>
      <c r="OAO110" s="12"/>
      <c r="OAP110" s="12"/>
      <c r="OAQ110" s="12"/>
      <c r="OAR110" s="12"/>
      <c r="OAS110" s="12"/>
      <c r="OAT110" s="12"/>
      <c r="OAU110" s="12"/>
      <c r="OAV110" s="12"/>
      <c r="OAW110" s="12"/>
      <c r="OAX110" s="12"/>
      <c r="OAY110" s="12"/>
      <c r="OAZ110" s="12"/>
      <c r="OBA110" s="12"/>
      <c r="OBB110" s="12"/>
      <c r="OBC110" s="12"/>
      <c r="OBD110" s="12"/>
      <c r="OBE110" s="12"/>
      <c r="OBF110" s="12"/>
      <c r="OBG110" s="12"/>
      <c r="OBH110" s="12"/>
      <c r="OBI110" s="12"/>
      <c r="OBJ110" s="12"/>
      <c r="OBK110" s="12"/>
      <c r="OBL110" s="12"/>
      <c r="OBM110" s="12"/>
      <c r="OBN110" s="12"/>
      <c r="OBO110" s="12"/>
      <c r="OBP110" s="12"/>
      <c r="OBQ110" s="12"/>
      <c r="OBR110" s="12"/>
      <c r="OBS110" s="12"/>
      <c r="OBT110" s="12"/>
      <c r="OBU110" s="12"/>
      <c r="OBV110" s="12"/>
      <c r="OBW110" s="12"/>
      <c r="OBX110" s="12"/>
      <c r="OBY110" s="12"/>
      <c r="OBZ110" s="12"/>
      <c r="OCA110" s="12"/>
      <c r="OCB110" s="12"/>
      <c r="OCC110" s="12"/>
      <c r="OCD110" s="12"/>
      <c r="OCE110" s="12"/>
      <c r="OCF110" s="12"/>
      <c r="OCG110" s="12"/>
      <c r="OCH110" s="12"/>
      <c r="OCI110" s="12"/>
      <c r="OCJ110" s="12"/>
      <c r="OCK110" s="12"/>
      <c r="OCL110" s="12"/>
      <c r="OCM110" s="12"/>
      <c r="OCN110" s="12"/>
      <c r="OCO110" s="12"/>
      <c r="OCP110" s="12"/>
      <c r="OCQ110" s="12"/>
      <c r="OCR110" s="12"/>
      <c r="OCS110" s="12"/>
      <c r="OCT110" s="12"/>
      <c r="OCU110" s="12"/>
      <c r="OCV110" s="12"/>
      <c r="OCW110" s="12"/>
      <c r="OCX110" s="12"/>
      <c r="OCY110" s="12"/>
      <c r="OCZ110" s="12"/>
      <c r="ODA110" s="12"/>
      <c r="ODB110" s="12"/>
      <c r="ODC110" s="12"/>
      <c r="ODD110" s="12"/>
      <c r="ODE110" s="12"/>
      <c r="ODF110" s="12"/>
      <c r="ODG110" s="12"/>
      <c r="ODH110" s="12"/>
      <c r="ODI110" s="12"/>
      <c r="ODJ110" s="12"/>
      <c r="ODK110" s="12"/>
      <c r="ODL110" s="12"/>
      <c r="ODM110" s="12"/>
      <c r="ODN110" s="12"/>
      <c r="ODO110" s="12"/>
      <c r="ODP110" s="12"/>
      <c r="ODQ110" s="12"/>
      <c r="ODR110" s="12"/>
      <c r="ODS110" s="12"/>
      <c r="ODT110" s="12"/>
      <c r="ODU110" s="12"/>
      <c r="ODV110" s="12"/>
      <c r="ODW110" s="12"/>
      <c r="ODX110" s="12"/>
      <c r="ODY110" s="12"/>
      <c r="ODZ110" s="12"/>
      <c r="OEA110" s="12"/>
      <c r="OEB110" s="12"/>
      <c r="OEC110" s="12"/>
      <c r="OED110" s="12"/>
      <c r="OEE110" s="12"/>
      <c r="OEF110" s="12"/>
      <c r="OEG110" s="12"/>
      <c r="OEH110" s="12"/>
      <c r="OEI110" s="12"/>
      <c r="OEJ110" s="12"/>
      <c r="OEK110" s="12"/>
      <c r="OEL110" s="12"/>
      <c r="OEM110" s="12"/>
      <c r="OEN110" s="12"/>
      <c r="OEO110" s="12"/>
      <c r="OEP110" s="12"/>
      <c r="OEQ110" s="12"/>
      <c r="OER110" s="12"/>
      <c r="OES110" s="12"/>
      <c r="OET110" s="12"/>
      <c r="OEU110" s="12"/>
      <c r="OEV110" s="12"/>
      <c r="OEW110" s="12"/>
      <c r="OEX110" s="12"/>
      <c r="OEY110" s="12"/>
      <c r="OEZ110" s="12"/>
      <c r="OFA110" s="12"/>
      <c r="OFB110" s="12"/>
      <c r="OFC110" s="12"/>
      <c r="OFD110" s="12"/>
      <c r="OFE110" s="12"/>
      <c r="OFF110" s="12"/>
      <c r="OFG110" s="12"/>
      <c r="OFH110" s="12"/>
      <c r="OFI110" s="12"/>
      <c r="OFJ110" s="12"/>
      <c r="OFK110" s="12"/>
      <c r="OFL110" s="12"/>
      <c r="OFM110" s="12"/>
      <c r="OFN110" s="12"/>
      <c r="OFO110" s="12"/>
      <c r="OFP110" s="12"/>
      <c r="OFQ110" s="12"/>
      <c r="OFR110" s="12"/>
      <c r="OFS110" s="12"/>
      <c r="OFT110" s="12"/>
      <c r="OFU110" s="12"/>
      <c r="OFV110" s="12"/>
      <c r="OFW110" s="12"/>
      <c r="OFX110" s="12"/>
      <c r="OFY110" s="12"/>
      <c r="OFZ110" s="12"/>
      <c r="OGA110" s="12"/>
      <c r="OGB110" s="12"/>
      <c r="OGC110" s="12"/>
      <c r="OGD110" s="12"/>
      <c r="OGE110" s="12"/>
      <c r="OGF110" s="12"/>
      <c r="OGG110" s="12"/>
      <c r="OGH110" s="12"/>
      <c r="OGI110" s="12"/>
      <c r="OGJ110" s="12"/>
      <c r="OGK110" s="12"/>
      <c r="OGL110" s="12"/>
      <c r="OGM110" s="12"/>
      <c r="OGN110" s="12"/>
      <c r="OGO110" s="12"/>
      <c r="OGP110" s="12"/>
      <c r="OGQ110" s="12"/>
      <c r="OGR110" s="12"/>
      <c r="OGS110" s="12"/>
      <c r="OGT110" s="12"/>
      <c r="OGU110" s="12"/>
      <c r="OGV110" s="12"/>
      <c r="OGW110" s="12"/>
      <c r="OGX110" s="12"/>
      <c r="OGY110" s="12"/>
      <c r="OGZ110" s="12"/>
      <c r="OHA110" s="12"/>
      <c r="OHB110" s="12"/>
      <c r="OHC110" s="12"/>
      <c r="OHD110" s="12"/>
      <c r="OHE110" s="12"/>
      <c r="OHF110" s="12"/>
      <c r="OHG110" s="12"/>
      <c r="OHH110" s="12"/>
      <c r="OHI110" s="12"/>
      <c r="OHJ110" s="12"/>
      <c r="OHK110" s="12"/>
      <c r="OHL110" s="12"/>
      <c r="OHM110" s="12"/>
      <c r="OHN110" s="12"/>
      <c r="OHO110" s="12"/>
      <c r="OHP110" s="12"/>
      <c r="OHQ110" s="12"/>
      <c r="OHR110" s="12"/>
      <c r="OHS110" s="12"/>
      <c r="OHT110" s="12"/>
      <c r="OHU110" s="12"/>
      <c r="OHV110" s="12"/>
      <c r="OHW110" s="12"/>
      <c r="OHX110" s="12"/>
      <c r="OHY110" s="12"/>
      <c r="OHZ110" s="12"/>
      <c r="OIA110" s="12"/>
      <c r="OIB110" s="12"/>
      <c r="OIC110" s="12"/>
      <c r="OID110" s="12"/>
      <c r="OIE110" s="12"/>
      <c r="OIF110" s="12"/>
      <c r="OIG110" s="12"/>
      <c r="OIH110" s="12"/>
      <c r="OII110" s="12"/>
      <c r="OIJ110" s="12"/>
      <c r="OIK110" s="12"/>
      <c r="OIL110" s="12"/>
      <c r="OIM110" s="12"/>
      <c r="OIN110" s="12"/>
      <c r="OIO110" s="12"/>
      <c r="OIP110" s="12"/>
      <c r="OIQ110" s="12"/>
      <c r="OIR110" s="12"/>
      <c r="OIS110" s="12"/>
      <c r="OIT110" s="12"/>
      <c r="OIU110" s="12"/>
      <c r="OIV110" s="12"/>
      <c r="OIW110" s="12"/>
      <c r="OIX110" s="12"/>
      <c r="OIY110" s="12"/>
      <c r="OIZ110" s="12"/>
      <c r="OJA110" s="12"/>
      <c r="OJB110" s="12"/>
      <c r="OJC110" s="12"/>
      <c r="OJD110" s="12"/>
      <c r="OJE110" s="12"/>
      <c r="OJF110" s="12"/>
      <c r="OJG110" s="12"/>
      <c r="OJH110" s="12"/>
      <c r="OJI110" s="12"/>
      <c r="OJJ110" s="12"/>
      <c r="OJK110" s="12"/>
      <c r="OJL110" s="12"/>
      <c r="OJM110" s="12"/>
      <c r="OJN110" s="12"/>
      <c r="OJO110" s="12"/>
      <c r="OJP110" s="12"/>
      <c r="OJQ110" s="12"/>
      <c r="OJR110" s="12"/>
      <c r="OJS110" s="12"/>
      <c r="OJT110" s="12"/>
      <c r="OJU110" s="12"/>
      <c r="OJV110" s="12"/>
      <c r="OJW110" s="12"/>
      <c r="OJX110" s="12"/>
      <c r="OJY110" s="12"/>
      <c r="OJZ110" s="12"/>
      <c r="OKA110" s="12"/>
      <c r="OKB110" s="12"/>
      <c r="OKC110" s="12"/>
      <c r="OKD110" s="12"/>
      <c r="OKE110" s="12"/>
      <c r="OKF110" s="12"/>
      <c r="OKG110" s="12"/>
      <c r="OKH110" s="12"/>
      <c r="OKI110" s="12"/>
      <c r="OKJ110" s="12"/>
      <c r="OKK110" s="12"/>
      <c r="OKL110" s="12"/>
      <c r="OKM110" s="12"/>
      <c r="OKN110" s="12"/>
      <c r="OKO110" s="12"/>
      <c r="OKP110" s="12"/>
      <c r="OKQ110" s="12"/>
      <c r="OKR110" s="12"/>
      <c r="OKS110" s="12"/>
      <c r="OKT110" s="12"/>
      <c r="OKU110" s="12"/>
      <c r="OKV110" s="12"/>
      <c r="OKW110" s="12"/>
      <c r="OKX110" s="12"/>
      <c r="OKY110" s="12"/>
      <c r="OKZ110" s="12"/>
      <c r="OLA110" s="12"/>
      <c r="OLB110" s="12"/>
      <c r="OLC110" s="12"/>
      <c r="OLD110" s="12"/>
      <c r="OLE110" s="12"/>
      <c r="OLF110" s="12"/>
      <c r="OLG110" s="12"/>
      <c r="OLH110" s="12"/>
      <c r="OLI110" s="12"/>
      <c r="OLJ110" s="12"/>
      <c r="OLK110" s="12"/>
      <c r="OLL110" s="12"/>
      <c r="OLM110" s="12"/>
      <c r="OLN110" s="12"/>
      <c r="OLO110" s="12"/>
      <c r="OLP110" s="12"/>
      <c r="OLQ110" s="12"/>
      <c r="OLR110" s="12"/>
      <c r="OLS110" s="12"/>
      <c r="OLT110" s="12"/>
      <c r="OLU110" s="12"/>
      <c r="OLV110" s="12"/>
      <c r="OLW110" s="12"/>
      <c r="OLX110" s="12"/>
      <c r="OLY110" s="12"/>
      <c r="OLZ110" s="12"/>
      <c r="OMA110" s="12"/>
      <c r="OMB110" s="12"/>
      <c r="OMC110" s="12"/>
      <c r="OMD110" s="12"/>
      <c r="OME110" s="12"/>
      <c r="OMF110" s="12"/>
      <c r="OMG110" s="12"/>
      <c r="OMH110" s="12"/>
      <c r="OMI110" s="12"/>
      <c r="OMJ110" s="12"/>
      <c r="OMK110" s="12"/>
      <c r="OML110" s="12"/>
      <c r="OMM110" s="12"/>
      <c r="OMN110" s="12"/>
      <c r="OMO110" s="12"/>
      <c r="OMP110" s="12"/>
      <c r="OMQ110" s="12"/>
      <c r="OMR110" s="12"/>
      <c r="OMS110" s="12"/>
      <c r="OMT110" s="12"/>
      <c r="OMU110" s="12"/>
      <c r="OMV110" s="12"/>
      <c r="OMW110" s="12"/>
      <c r="OMX110" s="12"/>
      <c r="OMY110" s="12"/>
      <c r="OMZ110" s="12"/>
      <c r="ONA110" s="12"/>
      <c r="ONB110" s="12"/>
      <c r="ONC110" s="12"/>
      <c r="OND110" s="12"/>
      <c r="ONE110" s="12"/>
      <c r="ONF110" s="12"/>
      <c r="ONG110" s="12"/>
      <c r="ONH110" s="12"/>
      <c r="ONI110" s="12"/>
      <c r="ONJ110" s="12"/>
      <c r="ONK110" s="12"/>
      <c r="ONL110" s="12"/>
      <c r="ONM110" s="12"/>
      <c r="ONN110" s="12"/>
      <c r="ONO110" s="12"/>
      <c r="ONP110" s="12"/>
      <c r="ONQ110" s="12"/>
      <c r="ONR110" s="12"/>
      <c r="ONS110" s="12"/>
      <c r="ONT110" s="12"/>
      <c r="ONU110" s="12"/>
      <c r="ONV110" s="12"/>
      <c r="ONW110" s="12"/>
      <c r="ONX110" s="12"/>
      <c r="ONY110" s="12"/>
      <c r="ONZ110" s="12"/>
      <c r="OOA110" s="12"/>
      <c r="OOB110" s="12"/>
      <c r="OOC110" s="12"/>
      <c r="OOD110" s="12"/>
      <c r="OOE110" s="12"/>
      <c r="OOF110" s="12"/>
      <c r="OOG110" s="12"/>
      <c r="OOH110" s="12"/>
      <c r="OOI110" s="12"/>
      <c r="OOJ110" s="12"/>
      <c r="OOK110" s="12"/>
      <c r="OOL110" s="12"/>
      <c r="OOM110" s="12"/>
      <c r="OON110" s="12"/>
      <c r="OOO110" s="12"/>
      <c r="OOP110" s="12"/>
      <c r="OOQ110" s="12"/>
      <c r="OOR110" s="12"/>
      <c r="OOS110" s="12"/>
      <c r="OOT110" s="12"/>
      <c r="OOU110" s="12"/>
      <c r="OOV110" s="12"/>
      <c r="OOW110" s="12"/>
      <c r="OOX110" s="12"/>
      <c r="OOY110" s="12"/>
      <c r="OOZ110" s="12"/>
      <c r="OPA110" s="12"/>
      <c r="OPB110" s="12"/>
      <c r="OPC110" s="12"/>
      <c r="OPD110" s="12"/>
      <c r="OPE110" s="12"/>
      <c r="OPF110" s="12"/>
      <c r="OPG110" s="12"/>
      <c r="OPH110" s="12"/>
      <c r="OPI110" s="12"/>
      <c r="OPJ110" s="12"/>
      <c r="OPK110" s="12"/>
      <c r="OPL110" s="12"/>
      <c r="OPM110" s="12"/>
      <c r="OPN110" s="12"/>
      <c r="OPO110" s="12"/>
      <c r="OPP110" s="12"/>
      <c r="OPQ110" s="12"/>
      <c r="OPR110" s="12"/>
      <c r="OPS110" s="12"/>
      <c r="OPT110" s="12"/>
      <c r="OPU110" s="12"/>
      <c r="OPV110" s="12"/>
      <c r="OPW110" s="12"/>
      <c r="OPX110" s="12"/>
      <c r="OPY110" s="12"/>
      <c r="OPZ110" s="12"/>
      <c r="OQA110" s="12"/>
      <c r="OQB110" s="12"/>
      <c r="OQC110" s="12"/>
      <c r="OQD110" s="12"/>
      <c r="OQE110" s="12"/>
      <c r="OQF110" s="12"/>
      <c r="OQG110" s="12"/>
      <c r="OQH110" s="12"/>
      <c r="OQI110" s="12"/>
      <c r="OQJ110" s="12"/>
      <c r="OQK110" s="12"/>
      <c r="OQL110" s="12"/>
      <c r="OQM110" s="12"/>
      <c r="OQN110" s="12"/>
      <c r="OQO110" s="12"/>
      <c r="OQP110" s="12"/>
      <c r="OQQ110" s="12"/>
      <c r="OQR110" s="12"/>
      <c r="OQS110" s="12"/>
      <c r="OQT110" s="12"/>
      <c r="OQU110" s="12"/>
      <c r="OQV110" s="12"/>
      <c r="OQW110" s="12"/>
      <c r="OQX110" s="12"/>
      <c r="OQY110" s="12"/>
      <c r="OQZ110" s="12"/>
      <c r="ORA110" s="12"/>
      <c r="ORB110" s="12"/>
      <c r="ORC110" s="12"/>
      <c r="ORD110" s="12"/>
      <c r="ORE110" s="12"/>
      <c r="ORF110" s="12"/>
      <c r="ORG110" s="12"/>
      <c r="ORH110" s="12"/>
      <c r="ORI110" s="12"/>
      <c r="ORJ110" s="12"/>
      <c r="ORK110" s="12"/>
      <c r="ORL110" s="12"/>
      <c r="ORM110" s="12"/>
      <c r="ORN110" s="12"/>
      <c r="ORO110" s="12"/>
      <c r="ORP110" s="12"/>
      <c r="ORQ110" s="12"/>
      <c r="ORR110" s="12"/>
      <c r="ORS110" s="12"/>
      <c r="ORT110" s="12"/>
      <c r="ORU110" s="12"/>
      <c r="ORV110" s="12"/>
      <c r="ORW110" s="12"/>
      <c r="ORX110" s="12"/>
      <c r="ORY110" s="12"/>
      <c r="ORZ110" s="12"/>
      <c r="OSA110" s="12"/>
      <c r="OSB110" s="12"/>
      <c r="OSC110" s="12"/>
      <c r="OSD110" s="12"/>
      <c r="OSE110" s="12"/>
      <c r="OSF110" s="12"/>
      <c r="OSG110" s="12"/>
      <c r="OSH110" s="12"/>
      <c r="OSI110" s="12"/>
      <c r="OSJ110" s="12"/>
      <c r="OSK110" s="12"/>
      <c r="OSL110" s="12"/>
      <c r="OSM110" s="12"/>
      <c r="OSN110" s="12"/>
      <c r="OSO110" s="12"/>
      <c r="OSP110" s="12"/>
      <c r="OSQ110" s="12"/>
      <c r="OSR110" s="12"/>
      <c r="OSS110" s="12"/>
      <c r="OST110" s="12"/>
      <c r="OSU110" s="12"/>
      <c r="OSV110" s="12"/>
      <c r="OSW110" s="12"/>
      <c r="OSX110" s="12"/>
      <c r="OSY110" s="12"/>
      <c r="OSZ110" s="12"/>
      <c r="OTA110" s="12"/>
      <c r="OTB110" s="12"/>
      <c r="OTC110" s="12"/>
      <c r="OTD110" s="12"/>
      <c r="OTE110" s="12"/>
      <c r="OTF110" s="12"/>
      <c r="OTG110" s="12"/>
      <c r="OTH110" s="12"/>
      <c r="OTI110" s="12"/>
      <c r="OTJ110" s="12"/>
      <c r="OTK110" s="12"/>
      <c r="OTL110" s="12"/>
      <c r="OTM110" s="12"/>
      <c r="OTN110" s="12"/>
      <c r="OTO110" s="12"/>
      <c r="OTP110" s="12"/>
      <c r="OTQ110" s="12"/>
      <c r="OTR110" s="12"/>
      <c r="OTS110" s="12"/>
      <c r="OTT110" s="12"/>
      <c r="OTU110" s="12"/>
      <c r="OTV110" s="12"/>
      <c r="OTW110" s="12"/>
      <c r="OTX110" s="12"/>
      <c r="OTY110" s="12"/>
      <c r="OTZ110" s="12"/>
      <c r="OUA110" s="12"/>
      <c r="OUB110" s="12"/>
      <c r="OUC110" s="12"/>
      <c r="OUD110" s="12"/>
      <c r="OUE110" s="12"/>
      <c r="OUF110" s="12"/>
      <c r="OUG110" s="12"/>
      <c r="OUH110" s="12"/>
      <c r="OUI110" s="12"/>
      <c r="OUJ110" s="12"/>
      <c r="OUK110" s="12"/>
      <c r="OUL110" s="12"/>
      <c r="OUM110" s="12"/>
      <c r="OUN110" s="12"/>
      <c r="OUO110" s="12"/>
      <c r="OUP110" s="12"/>
      <c r="OUQ110" s="12"/>
      <c r="OUR110" s="12"/>
      <c r="OUS110" s="12"/>
      <c r="OUT110" s="12"/>
      <c r="OUU110" s="12"/>
      <c r="OUV110" s="12"/>
      <c r="OUW110" s="12"/>
      <c r="OUX110" s="12"/>
      <c r="OUY110" s="12"/>
      <c r="OUZ110" s="12"/>
      <c r="OVA110" s="12"/>
      <c r="OVB110" s="12"/>
      <c r="OVC110" s="12"/>
      <c r="OVD110" s="12"/>
      <c r="OVE110" s="12"/>
      <c r="OVF110" s="12"/>
      <c r="OVG110" s="12"/>
      <c r="OVH110" s="12"/>
      <c r="OVI110" s="12"/>
      <c r="OVJ110" s="12"/>
      <c r="OVK110" s="12"/>
      <c r="OVL110" s="12"/>
      <c r="OVM110" s="12"/>
      <c r="OVN110" s="12"/>
      <c r="OVO110" s="12"/>
      <c r="OVP110" s="12"/>
      <c r="OVQ110" s="12"/>
      <c r="OVR110" s="12"/>
      <c r="OVS110" s="12"/>
      <c r="OVT110" s="12"/>
      <c r="OVU110" s="12"/>
      <c r="OVV110" s="12"/>
      <c r="OVW110" s="12"/>
      <c r="OVX110" s="12"/>
      <c r="OVY110" s="12"/>
      <c r="OVZ110" s="12"/>
      <c r="OWA110" s="12"/>
      <c r="OWB110" s="12"/>
      <c r="OWC110" s="12"/>
      <c r="OWD110" s="12"/>
      <c r="OWE110" s="12"/>
      <c r="OWF110" s="12"/>
      <c r="OWG110" s="12"/>
      <c r="OWH110" s="12"/>
      <c r="OWI110" s="12"/>
      <c r="OWJ110" s="12"/>
      <c r="OWK110" s="12"/>
      <c r="OWL110" s="12"/>
      <c r="OWM110" s="12"/>
      <c r="OWN110" s="12"/>
      <c r="OWO110" s="12"/>
      <c r="OWP110" s="12"/>
      <c r="OWQ110" s="12"/>
      <c r="OWR110" s="12"/>
      <c r="OWS110" s="12"/>
      <c r="OWT110" s="12"/>
      <c r="OWU110" s="12"/>
      <c r="OWV110" s="12"/>
      <c r="OWW110" s="12"/>
      <c r="OWX110" s="12"/>
      <c r="OWY110" s="12"/>
      <c r="OWZ110" s="12"/>
      <c r="OXA110" s="12"/>
      <c r="OXB110" s="12"/>
      <c r="OXC110" s="12"/>
      <c r="OXD110" s="12"/>
      <c r="OXE110" s="12"/>
      <c r="OXF110" s="12"/>
      <c r="OXG110" s="12"/>
      <c r="OXH110" s="12"/>
      <c r="OXI110" s="12"/>
      <c r="OXJ110" s="12"/>
      <c r="OXK110" s="12"/>
      <c r="OXL110" s="12"/>
      <c r="OXM110" s="12"/>
      <c r="OXN110" s="12"/>
      <c r="OXO110" s="12"/>
      <c r="OXP110" s="12"/>
      <c r="OXQ110" s="12"/>
      <c r="OXR110" s="12"/>
      <c r="OXS110" s="12"/>
      <c r="OXT110" s="12"/>
      <c r="OXU110" s="12"/>
      <c r="OXV110" s="12"/>
      <c r="OXW110" s="12"/>
      <c r="OXX110" s="12"/>
      <c r="OXY110" s="12"/>
      <c r="OXZ110" s="12"/>
      <c r="OYA110" s="12"/>
      <c r="OYB110" s="12"/>
      <c r="OYC110" s="12"/>
      <c r="OYD110" s="12"/>
      <c r="OYE110" s="12"/>
      <c r="OYF110" s="12"/>
      <c r="OYG110" s="12"/>
      <c r="OYH110" s="12"/>
      <c r="OYI110" s="12"/>
      <c r="OYJ110" s="12"/>
      <c r="OYK110" s="12"/>
      <c r="OYL110" s="12"/>
      <c r="OYM110" s="12"/>
      <c r="OYN110" s="12"/>
      <c r="OYO110" s="12"/>
      <c r="OYP110" s="12"/>
      <c r="OYQ110" s="12"/>
      <c r="OYR110" s="12"/>
      <c r="OYS110" s="12"/>
      <c r="OYT110" s="12"/>
      <c r="OYU110" s="12"/>
      <c r="OYV110" s="12"/>
      <c r="OYW110" s="12"/>
      <c r="OYX110" s="12"/>
      <c r="OYY110" s="12"/>
      <c r="OYZ110" s="12"/>
      <c r="OZA110" s="12"/>
      <c r="OZB110" s="12"/>
      <c r="OZC110" s="12"/>
      <c r="OZD110" s="12"/>
      <c r="OZE110" s="12"/>
      <c r="OZF110" s="12"/>
      <c r="OZG110" s="12"/>
      <c r="OZH110" s="12"/>
      <c r="OZI110" s="12"/>
      <c r="OZJ110" s="12"/>
      <c r="OZK110" s="12"/>
      <c r="OZL110" s="12"/>
      <c r="OZM110" s="12"/>
      <c r="OZN110" s="12"/>
      <c r="OZO110" s="12"/>
      <c r="OZP110" s="12"/>
      <c r="OZQ110" s="12"/>
      <c r="OZR110" s="12"/>
      <c r="OZS110" s="12"/>
      <c r="OZT110" s="12"/>
      <c r="OZU110" s="12"/>
      <c r="OZV110" s="12"/>
      <c r="OZW110" s="12"/>
      <c r="OZX110" s="12"/>
      <c r="OZY110" s="12"/>
      <c r="OZZ110" s="12"/>
      <c r="PAA110" s="12"/>
      <c r="PAB110" s="12"/>
      <c r="PAC110" s="12"/>
      <c r="PAD110" s="12"/>
      <c r="PAE110" s="12"/>
      <c r="PAF110" s="12"/>
      <c r="PAG110" s="12"/>
      <c r="PAH110" s="12"/>
      <c r="PAI110" s="12"/>
      <c r="PAJ110" s="12"/>
      <c r="PAK110" s="12"/>
      <c r="PAL110" s="12"/>
      <c r="PAM110" s="12"/>
      <c r="PAN110" s="12"/>
      <c r="PAO110" s="12"/>
      <c r="PAP110" s="12"/>
      <c r="PAQ110" s="12"/>
      <c r="PAR110" s="12"/>
      <c r="PAS110" s="12"/>
      <c r="PAT110" s="12"/>
      <c r="PAU110" s="12"/>
      <c r="PAV110" s="12"/>
      <c r="PAW110" s="12"/>
      <c r="PAX110" s="12"/>
      <c r="PAY110" s="12"/>
      <c r="PAZ110" s="12"/>
      <c r="PBA110" s="12"/>
      <c r="PBB110" s="12"/>
      <c r="PBC110" s="12"/>
      <c r="PBD110" s="12"/>
      <c r="PBE110" s="12"/>
      <c r="PBF110" s="12"/>
      <c r="PBG110" s="12"/>
      <c r="PBH110" s="12"/>
      <c r="PBI110" s="12"/>
      <c r="PBJ110" s="12"/>
      <c r="PBK110" s="12"/>
      <c r="PBL110" s="12"/>
      <c r="PBM110" s="12"/>
      <c r="PBN110" s="12"/>
      <c r="PBO110" s="12"/>
      <c r="PBP110" s="12"/>
      <c r="PBQ110" s="12"/>
      <c r="PBR110" s="12"/>
      <c r="PBS110" s="12"/>
      <c r="PBT110" s="12"/>
      <c r="PBU110" s="12"/>
      <c r="PBV110" s="12"/>
      <c r="PBW110" s="12"/>
      <c r="PBX110" s="12"/>
      <c r="PBY110" s="12"/>
      <c r="PBZ110" s="12"/>
      <c r="PCA110" s="12"/>
      <c r="PCB110" s="12"/>
      <c r="PCC110" s="12"/>
      <c r="PCD110" s="12"/>
      <c r="PCE110" s="12"/>
      <c r="PCF110" s="12"/>
      <c r="PCG110" s="12"/>
      <c r="PCH110" s="12"/>
      <c r="PCI110" s="12"/>
      <c r="PCJ110" s="12"/>
      <c r="PCK110" s="12"/>
      <c r="PCL110" s="12"/>
      <c r="PCM110" s="12"/>
      <c r="PCN110" s="12"/>
      <c r="PCO110" s="12"/>
      <c r="PCP110" s="12"/>
      <c r="PCQ110" s="12"/>
      <c r="PCR110" s="12"/>
      <c r="PCS110" s="12"/>
      <c r="PCT110" s="12"/>
      <c r="PCU110" s="12"/>
      <c r="PCV110" s="12"/>
      <c r="PCW110" s="12"/>
      <c r="PCX110" s="12"/>
      <c r="PCY110" s="12"/>
      <c r="PCZ110" s="12"/>
      <c r="PDA110" s="12"/>
      <c r="PDB110" s="12"/>
      <c r="PDC110" s="12"/>
      <c r="PDD110" s="12"/>
      <c r="PDE110" s="12"/>
      <c r="PDF110" s="12"/>
      <c r="PDG110" s="12"/>
      <c r="PDH110" s="12"/>
      <c r="PDI110" s="12"/>
      <c r="PDJ110" s="12"/>
      <c r="PDK110" s="12"/>
      <c r="PDL110" s="12"/>
      <c r="PDM110" s="12"/>
      <c r="PDN110" s="12"/>
      <c r="PDO110" s="12"/>
      <c r="PDP110" s="12"/>
      <c r="PDQ110" s="12"/>
      <c r="PDR110" s="12"/>
      <c r="PDS110" s="12"/>
      <c r="PDT110" s="12"/>
      <c r="PDU110" s="12"/>
      <c r="PDV110" s="12"/>
      <c r="PDW110" s="12"/>
      <c r="PDX110" s="12"/>
      <c r="PDY110" s="12"/>
      <c r="PDZ110" s="12"/>
      <c r="PEA110" s="12"/>
      <c r="PEB110" s="12"/>
      <c r="PEC110" s="12"/>
      <c r="PED110" s="12"/>
      <c r="PEE110" s="12"/>
      <c r="PEF110" s="12"/>
      <c r="PEG110" s="12"/>
      <c r="PEH110" s="12"/>
      <c r="PEI110" s="12"/>
      <c r="PEJ110" s="12"/>
      <c r="PEK110" s="12"/>
      <c r="PEL110" s="12"/>
      <c r="PEM110" s="12"/>
      <c r="PEN110" s="12"/>
      <c r="PEO110" s="12"/>
      <c r="PEP110" s="12"/>
      <c r="PEQ110" s="12"/>
      <c r="PER110" s="12"/>
      <c r="PES110" s="12"/>
      <c r="PET110" s="12"/>
      <c r="PEU110" s="12"/>
      <c r="PEV110" s="12"/>
      <c r="PEW110" s="12"/>
      <c r="PEX110" s="12"/>
      <c r="PEY110" s="12"/>
      <c r="PEZ110" s="12"/>
      <c r="PFA110" s="12"/>
      <c r="PFB110" s="12"/>
      <c r="PFC110" s="12"/>
      <c r="PFD110" s="12"/>
      <c r="PFE110" s="12"/>
      <c r="PFF110" s="12"/>
      <c r="PFG110" s="12"/>
      <c r="PFH110" s="12"/>
      <c r="PFI110" s="12"/>
      <c r="PFJ110" s="12"/>
      <c r="PFK110" s="12"/>
      <c r="PFL110" s="12"/>
      <c r="PFM110" s="12"/>
      <c r="PFN110" s="12"/>
      <c r="PFO110" s="12"/>
      <c r="PFP110" s="12"/>
      <c r="PFQ110" s="12"/>
      <c r="PFR110" s="12"/>
      <c r="PFS110" s="12"/>
      <c r="PFT110" s="12"/>
      <c r="PFU110" s="12"/>
      <c r="PFV110" s="12"/>
      <c r="PFW110" s="12"/>
      <c r="PFX110" s="12"/>
      <c r="PFY110" s="12"/>
      <c r="PFZ110" s="12"/>
      <c r="PGA110" s="12"/>
      <c r="PGB110" s="12"/>
      <c r="PGC110" s="12"/>
      <c r="PGD110" s="12"/>
      <c r="PGE110" s="12"/>
      <c r="PGF110" s="12"/>
      <c r="PGG110" s="12"/>
      <c r="PGH110" s="12"/>
      <c r="PGI110" s="12"/>
      <c r="PGJ110" s="12"/>
      <c r="PGK110" s="12"/>
      <c r="PGL110" s="12"/>
      <c r="PGM110" s="12"/>
      <c r="PGN110" s="12"/>
      <c r="PGO110" s="12"/>
      <c r="PGP110" s="12"/>
      <c r="PGQ110" s="12"/>
      <c r="PGR110" s="12"/>
      <c r="PGS110" s="12"/>
      <c r="PGT110" s="12"/>
      <c r="PGU110" s="12"/>
      <c r="PGV110" s="12"/>
      <c r="PGW110" s="12"/>
      <c r="PGX110" s="12"/>
      <c r="PGY110" s="12"/>
      <c r="PGZ110" s="12"/>
      <c r="PHA110" s="12"/>
      <c r="PHB110" s="12"/>
      <c r="PHC110" s="12"/>
      <c r="PHD110" s="12"/>
      <c r="PHE110" s="12"/>
      <c r="PHF110" s="12"/>
      <c r="PHG110" s="12"/>
      <c r="PHH110" s="12"/>
      <c r="PHI110" s="12"/>
      <c r="PHJ110" s="12"/>
      <c r="PHK110" s="12"/>
      <c r="PHL110" s="12"/>
      <c r="PHM110" s="12"/>
      <c r="PHN110" s="12"/>
      <c r="PHO110" s="12"/>
      <c r="PHP110" s="12"/>
      <c r="PHQ110" s="12"/>
      <c r="PHR110" s="12"/>
      <c r="PHS110" s="12"/>
      <c r="PHT110" s="12"/>
      <c r="PHU110" s="12"/>
      <c r="PHV110" s="12"/>
      <c r="PHW110" s="12"/>
      <c r="PHX110" s="12"/>
      <c r="PHY110" s="12"/>
      <c r="PHZ110" s="12"/>
      <c r="PIA110" s="12"/>
      <c r="PIB110" s="12"/>
      <c r="PIC110" s="12"/>
      <c r="PID110" s="12"/>
      <c r="PIE110" s="12"/>
      <c r="PIF110" s="12"/>
      <c r="PIG110" s="12"/>
      <c r="PIH110" s="12"/>
      <c r="PII110" s="12"/>
      <c r="PIJ110" s="12"/>
      <c r="PIK110" s="12"/>
      <c r="PIL110" s="12"/>
      <c r="PIM110" s="12"/>
      <c r="PIN110" s="12"/>
      <c r="PIO110" s="12"/>
      <c r="PIP110" s="12"/>
      <c r="PIQ110" s="12"/>
      <c r="PIR110" s="12"/>
      <c r="PIS110" s="12"/>
      <c r="PIT110" s="12"/>
      <c r="PIU110" s="12"/>
      <c r="PIV110" s="12"/>
      <c r="PIW110" s="12"/>
      <c r="PIX110" s="12"/>
      <c r="PIY110" s="12"/>
      <c r="PIZ110" s="12"/>
      <c r="PJA110" s="12"/>
      <c r="PJB110" s="12"/>
      <c r="PJC110" s="12"/>
      <c r="PJD110" s="12"/>
      <c r="PJE110" s="12"/>
      <c r="PJF110" s="12"/>
      <c r="PJG110" s="12"/>
      <c r="PJH110" s="12"/>
      <c r="PJI110" s="12"/>
      <c r="PJJ110" s="12"/>
      <c r="PJK110" s="12"/>
      <c r="PJL110" s="12"/>
      <c r="PJM110" s="12"/>
      <c r="PJN110" s="12"/>
      <c r="PJO110" s="12"/>
      <c r="PJP110" s="12"/>
      <c r="PJQ110" s="12"/>
      <c r="PJR110" s="12"/>
      <c r="PJS110" s="12"/>
      <c r="PJT110" s="12"/>
      <c r="PJU110" s="12"/>
      <c r="PJV110" s="12"/>
      <c r="PJW110" s="12"/>
      <c r="PJX110" s="12"/>
      <c r="PJY110" s="12"/>
      <c r="PJZ110" s="12"/>
      <c r="PKA110" s="12"/>
      <c r="PKB110" s="12"/>
      <c r="PKC110" s="12"/>
      <c r="PKD110" s="12"/>
      <c r="PKE110" s="12"/>
      <c r="PKF110" s="12"/>
      <c r="PKG110" s="12"/>
      <c r="PKH110" s="12"/>
      <c r="PKI110" s="12"/>
      <c r="PKJ110" s="12"/>
      <c r="PKK110" s="12"/>
      <c r="PKL110" s="12"/>
      <c r="PKM110" s="12"/>
      <c r="PKN110" s="12"/>
      <c r="PKO110" s="12"/>
      <c r="PKP110" s="12"/>
      <c r="PKQ110" s="12"/>
      <c r="PKR110" s="12"/>
      <c r="PKS110" s="12"/>
      <c r="PKT110" s="12"/>
      <c r="PKU110" s="12"/>
      <c r="PKV110" s="12"/>
      <c r="PKW110" s="12"/>
      <c r="PKX110" s="12"/>
      <c r="PKY110" s="12"/>
      <c r="PKZ110" s="12"/>
      <c r="PLA110" s="12"/>
      <c r="PLB110" s="12"/>
      <c r="PLC110" s="12"/>
      <c r="PLD110" s="12"/>
      <c r="PLE110" s="12"/>
      <c r="PLF110" s="12"/>
      <c r="PLG110" s="12"/>
      <c r="PLH110" s="12"/>
      <c r="PLI110" s="12"/>
      <c r="PLJ110" s="12"/>
      <c r="PLK110" s="12"/>
      <c r="PLL110" s="12"/>
      <c r="PLM110" s="12"/>
      <c r="PLN110" s="12"/>
      <c r="PLO110" s="12"/>
      <c r="PLP110" s="12"/>
      <c r="PLQ110" s="12"/>
      <c r="PLR110" s="12"/>
      <c r="PLS110" s="12"/>
      <c r="PLT110" s="12"/>
      <c r="PLU110" s="12"/>
      <c r="PLV110" s="12"/>
      <c r="PLW110" s="12"/>
      <c r="PLX110" s="12"/>
      <c r="PLY110" s="12"/>
      <c r="PLZ110" s="12"/>
      <c r="PMA110" s="12"/>
      <c r="PMB110" s="12"/>
      <c r="PMC110" s="12"/>
      <c r="PMD110" s="12"/>
      <c r="PME110" s="12"/>
      <c r="PMF110" s="12"/>
      <c r="PMG110" s="12"/>
      <c r="PMH110" s="12"/>
      <c r="PMI110" s="12"/>
      <c r="PMJ110" s="12"/>
      <c r="PMK110" s="12"/>
      <c r="PML110" s="12"/>
      <c r="PMM110" s="12"/>
      <c r="PMN110" s="12"/>
      <c r="PMO110" s="12"/>
      <c r="PMP110" s="12"/>
      <c r="PMQ110" s="12"/>
      <c r="PMR110" s="12"/>
      <c r="PMS110" s="12"/>
      <c r="PMT110" s="12"/>
      <c r="PMU110" s="12"/>
      <c r="PMV110" s="12"/>
      <c r="PMW110" s="12"/>
      <c r="PMX110" s="12"/>
      <c r="PMY110" s="12"/>
      <c r="PMZ110" s="12"/>
      <c r="PNA110" s="12"/>
      <c r="PNB110" s="12"/>
      <c r="PNC110" s="12"/>
      <c r="PND110" s="12"/>
      <c r="PNE110" s="12"/>
      <c r="PNF110" s="12"/>
      <c r="PNG110" s="12"/>
      <c r="PNH110" s="12"/>
      <c r="PNI110" s="12"/>
      <c r="PNJ110" s="12"/>
      <c r="PNK110" s="12"/>
      <c r="PNL110" s="12"/>
      <c r="PNM110" s="12"/>
      <c r="PNN110" s="12"/>
      <c r="PNO110" s="12"/>
      <c r="PNP110" s="12"/>
      <c r="PNQ110" s="12"/>
      <c r="PNR110" s="12"/>
      <c r="PNS110" s="12"/>
      <c r="PNT110" s="12"/>
      <c r="PNU110" s="12"/>
      <c r="PNV110" s="12"/>
      <c r="PNW110" s="12"/>
      <c r="PNX110" s="12"/>
      <c r="PNY110" s="12"/>
      <c r="PNZ110" s="12"/>
      <c r="POA110" s="12"/>
      <c r="POB110" s="12"/>
      <c r="POC110" s="12"/>
      <c r="POD110" s="12"/>
      <c r="POE110" s="12"/>
      <c r="POF110" s="12"/>
      <c r="POG110" s="12"/>
      <c r="POH110" s="12"/>
      <c r="POI110" s="12"/>
      <c r="POJ110" s="12"/>
      <c r="POK110" s="12"/>
      <c r="POL110" s="12"/>
      <c r="POM110" s="12"/>
      <c r="PON110" s="12"/>
      <c r="POO110" s="12"/>
      <c r="POP110" s="12"/>
      <c r="POQ110" s="12"/>
      <c r="POR110" s="12"/>
      <c r="POS110" s="12"/>
      <c r="POT110" s="12"/>
      <c r="POU110" s="12"/>
      <c r="POV110" s="12"/>
      <c r="POW110" s="12"/>
      <c r="POX110" s="12"/>
      <c r="POY110" s="12"/>
      <c r="POZ110" s="12"/>
      <c r="PPA110" s="12"/>
      <c r="PPB110" s="12"/>
      <c r="PPC110" s="12"/>
      <c r="PPD110" s="12"/>
      <c r="PPE110" s="12"/>
      <c r="PPF110" s="12"/>
      <c r="PPG110" s="12"/>
      <c r="PPH110" s="12"/>
      <c r="PPI110" s="12"/>
      <c r="PPJ110" s="12"/>
      <c r="PPK110" s="12"/>
      <c r="PPL110" s="12"/>
      <c r="PPM110" s="12"/>
      <c r="PPN110" s="12"/>
      <c r="PPO110" s="12"/>
      <c r="PPP110" s="12"/>
      <c r="PPQ110" s="12"/>
      <c r="PPR110" s="12"/>
      <c r="PPS110" s="12"/>
      <c r="PPT110" s="12"/>
      <c r="PPU110" s="12"/>
      <c r="PPV110" s="12"/>
      <c r="PPW110" s="12"/>
      <c r="PPX110" s="12"/>
      <c r="PPY110" s="12"/>
      <c r="PPZ110" s="12"/>
      <c r="PQA110" s="12"/>
      <c r="PQB110" s="12"/>
      <c r="PQC110" s="12"/>
      <c r="PQD110" s="12"/>
      <c r="PQE110" s="12"/>
      <c r="PQF110" s="12"/>
      <c r="PQG110" s="12"/>
      <c r="PQH110" s="12"/>
      <c r="PQI110" s="12"/>
      <c r="PQJ110" s="12"/>
      <c r="PQK110" s="12"/>
      <c r="PQL110" s="12"/>
      <c r="PQM110" s="12"/>
      <c r="PQN110" s="12"/>
      <c r="PQO110" s="12"/>
      <c r="PQP110" s="12"/>
      <c r="PQQ110" s="12"/>
      <c r="PQR110" s="12"/>
      <c r="PQS110" s="12"/>
      <c r="PQT110" s="12"/>
      <c r="PQU110" s="12"/>
      <c r="PQV110" s="12"/>
      <c r="PQW110" s="12"/>
      <c r="PQX110" s="12"/>
      <c r="PQY110" s="12"/>
      <c r="PQZ110" s="12"/>
      <c r="PRA110" s="12"/>
      <c r="PRB110" s="12"/>
      <c r="PRC110" s="12"/>
      <c r="PRD110" s="12"/>
      <c r="PRE110" s="12"/>
      <c r="PRF110" s="12"/>
      <c r="PRG110" s="12"/>
      <c r="PRH110" s="12"/>
      <c r="PRI110" s="12"/>
      <c r="PRJ110" s="12"/>
      <c r="PRK110" s="12"/>
      <c r="PRL110" s="12"/>
      <c r="PRM110" s="12"/>
      <c r="PRN110" s="12"/>
      <c r="PRO110" s="12"/>
      <c r="PRP110" s="12"/>
      <c r="PRQ110" s="12"/>
      <c r="PRR110" s="12"/>
      <c r="PRS110" s="12"/>
      <c r="PRT110" s="12"/>
      <c r="PRU110" s="12"/>
      <c r="PRV110" s="12"/>
      <c r="PRW110" s="12"/>
      <c r="PRX110" s="12"/>
      <c r="PRY110" s="12"/>
      <c r="PRZ110" s="12"/>
      <c r="PSA110" s="12"/>
      <c r="PSB110" s="12"/>
      <c r="PSC110" s="12"/>
      <c r="PSD110" s="12"/>
      <c r="PSE110" s="12"/>
      <c r="PSF110" s="12"/>
      <c r="PSG110" s="12"/>
      <c r="PSH110" s="12"/>
      <c r="PSI110" s="12"/>
      <c r="PSJ110" s="12"/>
      <c r="PSK110" s="12"/>
      <c r="PSL110" s="12"/>
      <c r="PSM110" s="12"/>
      <c r="PSN110" s="12"/>
      <c r="PSO110" s="12"/>
      <c r="PSP110" s="12"/>
      <c r="PSQ110" s="12"/>
      <c r="PSR110" s="12"/>
      <c r="PSS110" s="12"/>
      <c r="PST110" s="12"/>
      <c r="PSU110" s="12"/>
      <c r="PSV110" s="12"/>
      <c r="PSW110" s="12"/>
      <c r="PSX110" s="12"/>
      <c r="PSY110" s="12"/>
      <c r="PSZ110" s="12"/>
      <c r="PTA110" s="12"/>
      <c r="PTB110" s="12"/>
      <c r="PTC110" s="12"/>
      <c r="PTD110" s="12"/>
      <c r="PTE110" s="12"/>
      <c r="PTF110" s="12"/>
      <c r="PTG110" s="12"/>
      <c r="PTH110" s="12"/>
      <c r="PTI110" s="12"/>
      <c r="PTJ110" s="12"/>
      <c r="PTK110" s="12"/>
      <c r="PTL110" s="12"/>
      <c r="PTM110" s="12"/>
      <c r="PTN110" s="12"/>
      <c r="PTO110" s="12"/>
      <c r="PTP110" s="12"/>
      <c r="PTQ110" s="12"/>
      <c r="PTR110" s="12"/>
      <c r="PTS110" s="12"/>
      <c r="PTT110" s="12"/>
      <c r="PTU110" s="12"/>
      <c r="PTV110" s="12"/>
      <c r="PTW110" s="12"/>
      <c r="PTX110" s="12"/>
      <c r="PTY110" s="12"/>
      <c r="PTZ110" s="12"/>
      <c r="PUA110" s="12"/>
      <c r="PUB110" s="12"/>
      <c r="PUC110" s="12"/>
      <c r="PUD110" s="12"/>
      <c r="PUE110" s="12"/>
      <c r="PUF110" s="12"/>
      <c r="PUG110" s="12"/>
      <c r="PUH110" s="12"/>
      <c r="PUI110" s="12"/>
      <c r="PUJ110" s="12"/>
      <c r="PUK110" s="12"/>
      <c r="PUL110" s="12"/>
      <c r="PUM110" s="12"/>
      <c r="PUN110" s="12"/>
      <c r="PUO110" s="12"/>
      <c r="PUP110" s="12"/>
      <c r="PUQ110" s="12"/>
      <c r="PUR110" s="12"/>
      <c r="PUS110" s="12"/>
      <c r="PUT110" s="12"/>
      <c r="PUU110" s="12"/>
      <c r="PUV110" s="12"/>
      <c r="PUW110" s="12"/>
      <c r="PUX110" s="12"/>
      <c r="PUY110" s="12"/>
      <c r="PUZ110" s="12"/>
      <c r="PVA110" s="12"/>
      <c r="PVB110" s="12"/>
      <c r="PVC110" s="12"/>
      <c r="PVD110" s="12"/>
      <c r="PVE110" s="12"/>
      <c r="PVF110" s="12"/>
      <c r="PVG110" s="12"/>
      <c r="PVH110" s="12"/>
      <c r="PVI110" s="12"/>
      <c r="PVJ110" s="12"/>
      <c r="PVK110" s="12"/>
      <c r="PVL110" s="12"/>
      <c r="PVM110" s="12"/>
      <c r="PVN110" s="12"/>
      <c r="PVO110" s="12"/>
      <c r="PVP110" s="12"/>
      <c r="PVQ110" s="12"/>
      <c r="PVR110" s="12"/>
      <c r="PVS110" s="12"/>
      <c r="PVT110" s="12"/>
      <c r="PVU110" s="12"/>
      <c r="PVV110" s="12"/>
      <c r="PVW110" s="12"/>
      <c r="PVX110" s="12"/>
      <c r="PVY110" s="12"/>
      <c r="PVZ110" s="12"/>
      <c r="PWA110" s="12"/>
      <c r="PWB110" s="12"/>
      <c r="PWC110" s="12"/>
      <c r="PWD110" s="12"/>
      <c r="PWE110" s="12"/>
      <c r="PWF110" s="12"/>
      <c r="PWG110" s="12"/>
      <c r="PWH110" s="12"/>
      <c r="PWI110" s="12"/>
      <c r="PWJ110" s="12"/>
      <c r="PWK110" s="12"/>
      <c r="PWL110" s="12"/>
      <c r="PWM110" s="12"/>
      <c r="PWN110" s="12"/>
      <c r="PWO110" s="12"/>
      <c r="PWP110" s="12"/>
      <c r="PWQ110" s="12"/>
      <c r="PWR110" s="12"/>
      <c r="PWS110" s="12"/>
      <c r="PWT110" s="12"/>
      <c r="PWU110" s="12"/>
      <c r="PWV110" s="12"/>
      <c r="PWW110" s="12"/>
      <c r="PWX110" s="12"/>
      <c r="PWY110" s="12"/>
      <c r="PWZ110" s="12"/>
      <c r="PXA110" s="12"/>
      <c r="PXB110" s="12"/>
      <c r="PXC110" s="12"/>
      <c r="PXD110" s="12"/>
      <c r="PXE110" s="12"/>
      <c r="PXF110" s="12"/>
      <c r="PXG110" s="12"/>
      <c r="PXH110" s="12"/>
      <c r="PXI110" s="12"/>
      <c r="PXJ110" s="12"/>
      <c r="PXK110" s="12"/>
      <c r="PXL110" s="12"/>
      <c r="PXM110" s="12"/>
      <c r="PXN110" s="12"/>
      <c r="PXO110" s="12"/>
      <c r="PXP110" s="12"/>
      <c r="PXQ110" s="12"/>
      <c r="PXR110" s="12"/>
      <c r="PXS110" s="12"/>
      <c r="PXT110" s="12"/>
      <c r="PXU110" s="12"/>
      <c r="PXV110" s="12"/>
      <c r="PXW110" s="12"/>
      <c r="PXX110" s="12"/>
      <c r="PXY110" s="12"/>
      <c r="PXZ110" s="12"/>
      <c r="PYA110" s="12"/>
      <c r="PYB110" s="12"/>
      <c r="PYC110" s="12"/>
      <c r="PYD110" s="12"/>
      <c r="PYE110" s="12"/>
      <c r="PYF110" s="12"/>
      <c r="PYG110" s="12"/>
      <c r="PYH110" s="12"/>
      <c r="PYI110" s="12"/>
      <c r="PYJ110" s="12"/>
      <c r="PYK110" s="12"/>
      <c r="PYL110" s="12"/>
      <c r="PYM110" s="12"/>
      <c r="PYN110" s="12"/>
      <c r="PYO110" s="12"/>
      <c r="PYP110" s="12"/>
      <c r="PYQ110" s="12"/>
      <c r="PYR110" s="12"/>
      <c r="PYS110" s="12"/>
      <c r="PYT110" s="12"/>
      <c r="PYU110" s="12"/>
      <c r="PYV110" s="12"/>
      <c r="PYW110" s="12"/>
      <c r="PYX110" s="12"/>
      <c r="PYY110" s="12"/>
      <c r="PYZ110" s="12"/>
      <c r="PZA110" s="12"/>
      <c r="PZB110" s="12"/>
      <c r="PZC110" s="12"/>
      <c r="PZD110" s="12"/>
      <c r="PZE110" s="12"/>
      <c r="PZF110" s="12"/>
      <c r="PZG110" s="12"/>
      <c r="PZH110" s="12"/>
      <c r="PZI110" s="12"/>
      <c r="PZJ110" s="12"/>
      <c r="PZK110" s="12"/>
      <c r="PZL110" s="12"/>
      <c r="PZM110" s="12"/>
      <c r="PZN110" s="12"/>
      <c r="PZO110" s="12"/>
      <c r="PZP110" s="12"/>
      <c r="PZQ110" s="12"/>
      <c r="PZR110" s="12"/>
      <c r="PZS110" s="12"/>
      <c r="PZT110" s="12"/>
      <c r="PZU110" s="12"/>
      <c r="PZV110" s="12"/>
      <c r="PZW110" s="12"/>
      <c r="PZX110" s="12"/>
      <c r="PZY110" s="12"/>
      <c r="PZZ110" s="12"/>
      <c r="QAA110" s="12"/>
      <c r="QAB110" s="12"/>
      <c r="QAC110" s="12"/>
      <c r="QAD110" s="12"/>
      <c r="QAE110" s="12"/>
      <c r="QAF110" s="12"/>
      <c r="QAG110" s="12"/>
      <c r="QAH110" s="12"/>
      <c r="QAI110" s="12"/>
      <c r="QAJ110" s="12"/>
      <c r="QAK110" s="12"/>
      <c r="QAL110" s="12"/>
      <c r="QAM110" s="12"/>
      <c r="QAN110" s="12"/>
      <c r="QAO110" s="12"/>
      <c r="QAP110" s="12"/>
      <c r="QAQ110" s="12"/>
      <c r="QAR110" s="12"/>
      <c r="QAS110" s="12"/>
      <c r="QAT110" s="12"/>
      <c r="QAU110" s="12"/>
      <c r="QAV110" s="12"/>
      <c r="QAW110" s="12"/>
      <c r="QAX110" s="12"/>
      <c r="QAY110" s="12"/>
      <c r="QAZ110" s="12"/>
      <c r="QBA110" s="12"/>
      <c r="QBB110" s="12"/>
      <c r="QBC110" s="12"/>
      <c r="QBD110" s="12"/>
      <c r="QBE110" s="12"/>
      <c r="QBF110" s="12"/>
      <c r="QBG110" s="12"/>
      <c r="QBH110" s="12"/>
      <c r="QBI110" s="12"/>
      <c r="QBJ110" s="12"/>
      <c r="QBK110" s="12"/>
      <c r="QBL110" s="12"/>
      <c r="QBM110" s="12"/>
      <c r="QBN110" s="12"/>
      <c r="QBO110" s="12"/>
      <c r="QBP110" s="12"/>
      <c r="QBQ110" s="12"/>
      <c r="QBR110" s="12"/>
      <c r="QBS110" s="12"/>
      <c r="QBT110" s="12"/>
      <c r="QBU110" s="12"/>
      <c r="QBV110" s="12"/>
      <c r="QBW110" s="12"/>
      <c r="QBX110" s="12"/>
      <c r="QBY110" s="12"/>
      <c r="QBZ110" s="12"/>
      <c r="QCA110" s="12"/>
      <c r="QCB110" s="12"/>
      <c r="QCC110" s="12"/>
      <c r="QCD110" s="12"/>
      <c r="QCE110" s="12"/>
      <c r="QCF110" s="12"/>
      <c r="QCG110" s="12"/>
      <c r="QCH110" s="12"/>
      <c r="QCI110" s="12"/>
      <c r="QCJ110" s="12"/>
      <c r="QCK110" s="12"/>
      <c r="QCL110" s="12"/>
      <c r="QCM110" s="12"/>
      <c r="QCN110" s="12"/>
      <c r="QCO110" s="12"/>
      <c r="QCP110" s="12"/>
      <c r="QCQ110" s="12"/>
      <c r="QCR110" s="12"/>
      <c r="QCS110" s="12"/>
      <c r="QCT110" s="12"/>
      <c r="QCU110" s="12"/>
      <c r="QCV110" s="12"/>
      <c r="QCW110" s="12"/>
      <c r="QCX110" s="12"/>
      <c r="QCY110" s="12"/>
      <c r="QCZ110" s="12"/>
      <c r="QDA110" s="12"/>
      <c r="QDB110" s="12"/>
      <c r="QDC110" s="12"/>
      <c r="QDD110" s="12"/>
      <c r="QDE110" s="12"/>
      <c r="QDF110" s="12"/>
      <c r="QDG110" s="12"/>
      <c r="QDH110" s="12"/>
      <c r="QDI110" s="12"/>
      <c r="QDJ110" s="12"/>
      <c r="QDK110" s="12"/>
      <c r="QDL110" s="12"/>
      <c r="QDM110" s="12"/>
      <c r="QDN110" s="12"/>
      <c r="QDO110" s="12"/>
      <c r="QDP110" s="12"/>
      <c r="QDQ110" s="12"/>
      <c r="QDR110" s="12"/>
      <c r="QDS110" s="12"/>
      <c r="QDT110" s="12"/>
      <c r="QDU110" s="12"/>
      <c r="QDV110" s="12"/>
      <c r="QDW110" s="12"/>
      <c r="QDX110" s="12"/>
      <c r="QDY110" s="12"/>
      <c r="QDZ110" s="12"/>
      <c r="QEA110" s="12"/>
      <c r="QEB110" s="12"/>
      <c r="QEC110" s="12"/>
      <c r="QED110" s="12"/>
      <c r="QEE110" s="12"/>
      <c r="QEF110" s="12"/>
      <c r="QEG110" s="12"/>
      <c r="QEH110" s="12"/>
      <c r="QEI110" s="12"/>
      <c r="QEJ110" s="12"/>
      <c r="QEK110" s="12"/>
      <c r="QEL110" s="12"/>
      <c r="QEM110" s="12"/>
      <c r="QEN110" s="12"/>
      <c r="QEO110" s="12"/>
      <c r="QEP110" s="12"/>
      <c r="QEQ110" s="12"/>
      <c r="QER110" s="12"/>
      <c r="QES110" s="12"/>
      <c r="QET110" s="12"/>
      <c r="QEU110" s="12"/>
      <c r="QEV110" s="12"/>
      <c r="QEW110" s="12"/>
      <c r="QEX110" s="12"/>
      <c r="QEY110" s="12"/>
      <c r="QEZ110" s="12"/>
      <c r="QFA110" s="12"/>
      <c r="QFB110" s="12"/>
      <c r="QFC110" s="12"/>
      <c r="QFD110" s="12"/>
      <c r="QFE110" s="12"/>
      <c r="QFF110" s="12"/>
      <c r="QFG110" s="12"/>
      <c r="QFH110" s="12"/>
      <c r="QFI110" s="12"/>
      <c r="QFJ110" s="12"/>
      <c r="QFK110" s="12"/>
      <c r="QFL110" s="12"/>
      <c r="QFM110" s="12"/>
      <c r="QFN110" s="12"/>
      <c r="QFO110" s="12"/>
      <c r="QFP110" s="12"/>
      <c r="QFQ110" s="12"/>
      <c r="QFR110" s="12"/>
      <c r="QFS110" s="12"/>
      <c r="QFT110" s="12"/>
      <c r="QFU110" s="12"/>
      <c r="QFV110" s="12"/>
      <c r="QFW110" s="12"/>
      <c r="QFX110" s="12"/>
      <c r="QFY110" s="12"/>
      <c r="QFZ110" s="12"/>
      <c r="QGA110" s="12"/>
      <c r="QGB110" s="12"/>
      <c r="QGC110" s="12"/>
      <c r="QGD110" s="12"/>
      <c r="QGE110" s="12"/>
      <c r="QGF110" s="12"/>
      <c r="QGG110" s="12"/>
      <c r="QGH110" s="12"/>
      <c r="QGI110" s="12"/>
      <c r="QGJ110" s="12"/>
      <c r="QGK110" s="12"/>
      <c r="QGL110" s="12"/>
      <c r="QGM110" s="12"/>
      <c r="QGN110" s="12"/>
      <c r="QGO110" s="12"/>
      <c r="QGP110" s="12"/>
      <c r="QGQ110" s="12"/>
      <c r="QGR110" s="12"/>
      <c r="QGS110" s="12"/>
      <c r="QGT110" s="12"/>
      <c r="QGU110" s="12"/>
      <c r="QGV110" s="12"/>
      <c r="QGW110" s="12"/>
      <c r="QGX110" s="12"/>
      <c r="QGY110" s="12"/>
      <c r="QGZ110" s="12"/>
      <c r="QHA110" s="12"/>
      <c r="QHB110" s="12"/>
      <c r="QHC110" s="12"/>
      <c r="QHD110" s="12"/>
      <c r="QHE110" s="12"/>
      <c r="QHF110" s="12"/>
      <c r="QHG110" s="12"/>
      <c r="QHH110" s="12"/>
      <c r="QHI110" s="12"/>
      <c r="QHJ110" s="12"/>
      <c r="QHK110" s="12"/>
      <c r="QHL110" s="12"/>
      <c r="QHM110" s="12"/>
      <c r="QHN110" s="12"/>
      <c r="QHO110" s="12"/>
      <c r="QHP110" s="12"/>
      <c r="QHQ110" s="12"/>
      <c r="QHR110" s="12"/>
      <c r="QHS110" s="12"/>
      <c r="QHT110" s="12"/>
      <c r="QHU110" s="12"/>
      <c r="QHV110" s="12"/>
      <c r="QHW110" s="12"/>
      <c r="QHX110" s="12"/>
      <c r="QHY110" s="12"/>
      <c r="QHZ110" s="12"/>
      <c r="QIA110" s="12"/>
      <c r="QIB110" s="12"/>
      <c r="QIC110" s="12"/>
      <c r="QID110" s="12"/>
      <c r="QIE110" s="12"/>
      <c r="QIF110" s="12"/>
      <c r="QIG110" s="12"/>
      <c r="QIH110" s="12"/>
      <c r="QII110" s="12"/>
      <c r="QIJ110" s="12"/>
      <c r="QIK110" s="12"/>
      <c r="QIL110" s="12"/>
      <c r="QIM110" s="12"/>
      <c r="QIN110" s="12"/>
      <c r="QIO110" s="12"/>
      <c r="QIP110" s="12"/>
      <c r="QIQ110" s="12"/>
      <c r="QIR110" s="12"/>
      <c r="QIS110" s="12"/>
      <c r="QIT110" s="12"/>
      <c r="QIU110" s="12"/>
      <c r="QIV110" s="12"/>
      <c r="QIW110" s="12"/>
      <c r="QIX110" s="12"/>
      <c r="QIY110" s="12"/>
      <c r="QIZ110" s="12"/>
      <c r="QJA110" s="12"/>
      <c r="QJB110" s="12"/>
      <c r="QJC110" s="12"/>
      <c r="QJD110" s="12"/>
      <c r="QJE110" s="12"/>
      <c r="QJF110" s="12"/>
      <c r="QJG110" s="12"/>
      <c r="QJH110" s="12"/>
      <c r="QJI110" s="12"/>
      <c r="QJJ110" s="12"/>
      <c r="QJK110" s="12"/>
      <c r="QJL110" s="12"/>
      <c r="QJM110" s="12"/>
      <c r="QJN110" s="12"/>
      <c r="QJO110" s="12"/>
      <c r="QJP110" s="12"/>
      <c r="QJQ110" s="12"/>
      <c r="QJR110" s="12"/>
      <c r="QJS110" s="12"/>
      <c r="QJT110" s="12"/>
      <c r="QJU110" s="12"/>
      <c r="QJV110" s="12"/>
      <c r="QJW110" s="12"/>
      <c r="QJX110" s="12"/>
      <c r="QJY110" s="12"/>
      <c r="QJZ110" s="12"/>
      <c r="QKA110" s="12"/>
      <c r="QKB110" s="12"/>
      <c r="QKC110" s="12"/>
      <c r="QKD110" s="12"/>
      <c r="QKE110" s="12"/>
      <c r="QKF110" s="12"/>
      <c r="QKG110" s="12"/>
      <c r="QKH110" s="12"/>
      <c r="QKI110" s="12"/>
      <c r="QKJ110" s="12"/>
      <c r="QKK110" s="12"/>
      <c r="QKL110" s="12"/>
      <c r="QKM110" s="12"/>
      <c r="QKN110" s="12"/>
      <c r="QKO110" s="12"/>
      <c r="QKP110" s="12"/>
      <c r="QKQ110" s="12"/>
      <c r="QKR110" s="12"/>
      <c r="QKS110" s="12"/>
      <c r="QKT110" s="12"/>
      <c r="QKU110" s="12"/>
      <c r="QKV110" s="12"/>
      <c r="QKW110" s="12"/>
      <c r="QKX110" s="12"/>
      <c r="QKY110" s="12"/>
      <c r="QKZ110" s="12"/>
      <c r="QLA110" s="12"/>
      <c r="QLB110" s="12"/>
      <c r="QLC110" s="12"/>
      <c r="QLD110" s="12"/>
      <c r="QLE110" s="12"/>
      <c r="QLF110" s="12"/>
      <c r="QLG110" s="12"/>
      <c r="QLH110" s="12"/>
      <c r="QLI110" s="12"/>
      <c r="QLJ110" s="12"/>
      <c r="QLK110" s="12"/>
      <c r="QLL110" s="12"/>
      <c r="QLM110" s="12"/>
      <c r="QLN110" s="12"/>
      <c r="QLO110" s="12"/>
      <c r="QLP110" s="12"/>
      <c r="QLQ110" s="12"/>
      <c r="QLR110" s="12"/>
      <c r="QLS110" s="12"/>
      <c r="QLT110" s="12"/>
      <c r="QLU110" s="12"/>
      <c r="QLV110" s="12"/>
      <c r="QLW110" s="12"/>
      <c r="QLX110" s="12"/>
      <c r="QLY110" s="12"/>
      <c r="QLZ110" s="12"/>
      <c r="QMA110" s="12"/>
      <c r="QMB110" s="12"/>
      <c r="QMC110" s="12"/>
      <c r="QMD110" s="12"/>
      <c r="QME110" s="12"/>
      <c r="QMF110" s="12"/>
      <c r="QMG110" s="12"/>
      <c r="QMH110" s="12"/>
      <c r="QMI110" s="12"/>
      <c r="QMJ110" s="12"/>
      <c r="QMK110" s="12"/>
      <c r="QML110" s="12"/>
      <c r="QMM110" s="12"/>
      <c r="QMN110" s="12"/>
      <c r="QMO110" s="12"/>
      <c r="QMP110" s="12"/>
      <c r="QMQ110" s="12"/>
      <c r="QMR110" s="12"/>
      <c r="QMS110" s="12"/>
      <c r="QMT110" s="12"/>
      <c r="QMU110" s="12"/>
      <c r="QMV110" s="12"/>
      <c r="QMW110" s="12"/>
      <c r="QMX110" s="12"/>
      <c r="QMY110" s="12"/>
      <c r="QMZ110" s="12"/>
      <c r="QNA110" s="12"/>
      <c r="QNB110" s="12"/>
      <c r="QNC110" s="12"/>
      <c r="QND110" s="12"/>
      <c r="QNE110" s="12"/>
      <c r="QNF110" s="12"/>
      <c r="QNG110" s="12"/>
      <c r="QNH110" s="12"/>
      <c r="QNI110" s="12"/>
      <c r="QNJ110" s="12"/>
      <c r="QNK110" s="12"/>
      <c r="QNL110" s="12"/>
      <c r="QNM110" s="12"/>
      <c r="QNN110" s="12"/>
      <c r="QNO110" s="12"/>
      <c r="QNP110" s="12"/>
      <c r="QNQ110" s="12"/>
      <c r="QNR110" s="12"/>
      <c r="QNS110" s="12"/>
      <c r="QNT110" s="12"/>
      <c r="QNU110" s="12"/>
      <c r="QNV110" s="12"/>
      <c r="QNW110" s="12"/>
      <c r="QNX110" s="12"/>
      <c r="QNY110" s="12"/>
      <c r="QNZ110" s="12"/>
      <c r="QOA110" s="12"/>
      <c r="QOB110" s="12"/>
      <c r="QOC110" s="12"/>
      <c r="QOD110" s="12"/>
      <c r="QOE110" s="12"/>
      <c r="QOF110" s="12"/>
      <c r="QOG110" s="12"/>
      <c r="QOH110" s="12"/>
      <c r="QOI110" s="12"/>
      <c r="QOJ110" s="12"/>
      <c r="QOK110" s="12"/>
      <c r="QOL110" s="12"/>
      <c r="QOM110" s="12"/>
      <c r="QON110" s="12"/>
      <c r="QOO110" s="12"/>
      <c r="QOP110" s="12"/>
      <c r="QOQ110" s="12"/>
      <c r="QOR110" s="12"/>
      <c r="QOS110" s="12"/>
      <c r="QOT110" s="12"/>
      <c r="QOU110" s="12"/>
      <c r="QOV110" s="12"/>
      <c r="QOW110" s="12"/>
      <c r="QOX110" s="12"/>
      <c r="QOY110" s="12"/>
      <c r="QOZ110" s="12"/>
      <c r="QPA110" s="12"/>
      <c r="QPB110" s="12"/>
      <c r="QPC110" s="12"/>
      <c r="QPD110" s="12"/>
      <c r="QPE110" s="12"/>
      <c r="QPF110" s="12"/>
      <c r="QPG110" s="12"/>
      <c r="QPH110" s="12"/>
      <c r="QPI110" s="12"/>
      <c r="QPJ110" s="12"/>
      <c r="QPK110" s="12"/>
      <c r="QPL110" s="12"/>
      <c r="QPM110" s="12"/>
      <c r="QPN110" s="12"/>
      <c r="QPO110" s="12"/>
      <c r="QPP110" s="12"/>
      <c r="QPQ110" s="12"/>
      <c r="QPR110" s="12"/>
      <c r="QPS110" s="12"/>
      <c r="QPT110" s="12"/>
      <c r="QPU110" s="12"/>
      <c r="QPV110" s="12"/>
      <c r="QPW110" s="12"/>
      <c r="QPX110" s="12"/>
      <c r="QPY110" s="12"/>
      <c r="QPZ110" s="12"/>
      <c r="QQA110" s="12"/>
      <c r="QQB110" s="12"/>
      <c r="QQC110" s="12"/>
      <c r="QQD110" s="12"/>
      <c r="QQE110" s="12"/>
      <c r="QQF110" s="12"/>
      <c r="QQG110" s="12"/>
      <c r="QQH110" s="12"/>
      <c r="QQI110" s="12"/>
      <c r="QQJ110" s="12"/>
      <c r="QQK110" s="12"/>
      <c r="QQL110" s="12"/>
      <c r="QQM110" s="12"/>
      <c r="QQN110" s="12"/>
      <c r="QQO110" s="12"/>
      <c r="QQP110" s="12"/>
      <c r="QQQ110" s="12"/>
      <c r="QQR110" s="12"/>
      <c r="QQS110" s="12"/>
      <c r="QQT110" s="12"/>
      <c r="QQU110" s="12"/>
      <c r="QQV110" s="12"/>
      <c r="QQW110" s="12"/>
      <c r="QQX110" s="12"/>
      <c r="QQY110" s="12"/>
      <c r="QQZ110" s="12"/>
      <c r="QRA110" s="12"/>
      <c r="QRB110" s="12"/>
      <c r="QRC110" s="12"/>
      <c r="QRD110" s="12"/>
      <c r="QRE110" s="12"/>
      <c r="QRF110" s="12"/>
      <c r="QRG110" s="12"/>
      <c r="QRH110" s="12"/>
      <c r="QRI110" s="12"/>
      <c r="QRJ110" s="12"/>
      <c r="QRK110" s="12"/>
      <c r="QRL110" s="12"/>
      <c r="QRM110" s="12"/>
      <c r="QRN110" s="12"/>
      <c r="QRO110" s="12"/>
      <c r="QRP110" s="12"/>
      <c r="QRQ110" s="12"/>
      <c r="QRR110" s="12"/>
      <c r="QRS110" s="12"/>
      <c r="QRT110" s="12"/>
      <c r="QRU110" s="12"/>
      <c r="QRV110" s="12"/>
      <c r="QRW110" s="12"/>
      <c r="QRX110" s="12"/>
      <c r="QRY110" s="12"/>
      <c r="QRZ110" s="12"/>
      <c r="QSA110" s="12"/>
      <c r="QSB110" s="12"/>
      <c r="QSC110" s="12"/>
      <c r="QSD110" s="12"/>
      <c r="QSE110" s="12"/>
      <c r="QSF110" s="12"/>
      <c r="QSG110" s="12"/>
      <c r="QSH110" s="12"/>
      <c r="QSI110" s="12"/>
      <c r="QSJ110" s="12"/>
      <c r="QSK110" s="12"/>
      <c r="QSL110" s="12"/>
      <c r="QSM110" s="12"/>
      <c r="QSN110" s="12"/>
      <c r="QSO110" s="12"/>
      <c r="QSP110" s="12"/>
      <c r="QSQ110" s="12"/>
      <c r="QSR110" s="12"/>
      <c r="QSS110" s="12"/>
      <c r="QST110" s="12"/>
      <c r="QSU110" s="12"/>
      <c r="QSV110" s="12"/>
      <c r="QSW110" s="12"/>
      <c r="QSX110" s="12"/>
      <c r="QSY110" s="12"/>
      <c r="QSZ110" s="12"/>
      <c r="QTA110" s="12"/>
      <c r="QTB110" s="12"/>
      <c r="QTC110" s="12"/>
      <c r="QTD110" s="12"/>
      <c r="QTE110" s="12"/>
      <c r="QTF110" s="12"/>
      <c r="QTG110" s="12"/>
      <c r="QTH110" s="12"/>
      <c r="QTI110" s="12"/>
      <c r="QTJ110" s="12"/>
      <c r="QTK110" s="12"/>
      <c r="QTL110" s="12"/>
      <c r="QTM110" s="12"/>
      <c r="QTN110" s="12"/>
      <c r="QTO110" s="12"/>
      <c r="QTP110" s="12"/>
      <c r="QTQ110" s="12"/>
      <c r="QTR110" s="12"/>
      <c r="QTS110" s="12"/>
      <c r="QTT110" s="12"/>
      <c r="QTU110" s="12"/>
      <c r="QTV110" s="12"/>
      <c r="QTW110" s="12"/>
      <c r="QTX110" s="12"/>
      <c r="QTY110" s="12"/>
      <c r="QTZ110" s="12"/>
      <c r="QUA110" s="12"/>
      <c r="QUB110" s="12"/>
      <c r="QUC110" s="12"/>
      <c r="QUD110" s="12"/>
      <c r="QUE110" s="12"/>
      <c r="QUF110" s="12"/>
      <c r="QUG110" s="12"/>
      <c r="QUH110" s="12"/>
      <c r="QUI110" s="12"/>
      <c r="QUJ110" s="12"/>
      <c r="QUK110" s="12"/>
      <c r="QUL110" s="12"/>
      <c r="QUM110" s="12"/>
      <c r="QUN110" s="12"/>
      <c r="QUO110" s="12"/>
      <c r="QUP110" s="12"/>
      <c r="QUQ110" s="12"/>
      <c r="QUR110" s="12"/>
      <c r="QUS110" s="12"/>
      <c r="QUT110" s="12"/>
      <c r="QUU110" s="12"/>
      <c r="QUV110" s="12"/>
      <c r="QUW110" s="12"/>
      <c r="QUX110" s="12"/>
      <c r="QUY110" s="12"/>
      <c r="QUZ110" s="12"/>
      <c r="QVA110" s="12"/>
      <c r="QVB110" s="12"/>
      <c r="QVC110" s="12"/>
      <c r="QVD110" s="12"/>
      <c r="QVE110" s="12"/>
      <c r="QVF110" s="12"/>
      <c r="QVG110" s="12"/>
      <c r="QVH110" s="12"/>
      <c r="QVI110" s="12"/>
      <c r="QVJ110" s="12"/>
      <c r="QVK110" s="12"/>
      <c r="QVL110" s="12"/>
      <c r="QVM110" s="12"/>
      <c r="QVN110" s="12"/>
      <c r="QVO110" s="12"/>
      <c r="QVP110" s="12"/>
      <c r="QVQ110" s="12"/>
      <c r="QVR110" s="12"/>
      <c r="QVS110" s="12"/>
      <c r="QVT110" s="12"/>
      <c r="QVU110" s="12"/>
      <c r="QVV110" s="12"/>
      <c r="QVW110" s="12"/>
      <c r="QVX110" s="12"/>
      <c r="QVY110" s="12"/>
      <c r="QVZ110" s="12"/>
      <c r="QWA110" s="12"/>
      <c r="QWB110" s="12"/>
      <c r="QWC110" s="12"/>
      <c r="QWD110" s="12"/>
      <c r="QWE110" s="12"/>
      <c r="QWF110" s="12"/>
      <c r="QWG110" s="12"/>
      <c r="QWH110" s="12"/>
      <c r="QWI110" s="12"/>
      <c r="QWJ110" s="12"/>
      <c r="QWK110" s="12"/>
      <c r="QWL110" s="12"/>
      <c r="QWM110" s="12"/>
      <c r="QWN110" s="12"/>
      <c r="QWO110" s="12"/>
      <c r="QWP110" s="12"/>
      <c r="QWQ110" s="12"/>
      <c r="QWR110" s="12"/>
      <c r="QWS110" s="12"/>
      <c r="QWT110" s="12"/>
      <c r="QWU110" s="12"/>
      <c r="QWV110" s="12"/>
      <c r="QWW110" s="12"/>
      <c r="QWX110" s="12"/>
      <c r="QWY110" s="12"/>
      <c r="QWZ110" s="12"/>
      <c r="QXA110" s="12"/>
      <c r="QXB110" s="12"/>
      <c r="QXC110" s="12"/>
      <c r="QXD110" s="12"/>
      <c r="QXE110" s="12"/>
      <c r="QXF110" s="12"/>
      <c r="QXG110" s="12"/>
      <c r="QXH110" s="12"/>
      <c r="QXI110" s="12"/>
      <c r="QXJ110" s="12"/>
      <c r="QXK110" s="12"/>
      <c r="QXL110" s="12"/>
      <c r="QXM110" s="12"/>
      <c r="QXN110" s="12"/>
      <c r="QXO110" s="12"/>
      <c r="QXP110" s="12"/>
      <c r="QXQ110" s="12"/>
      <c r="QXR110" s="12"/>
      <c r="QXS110" s="12"/>
      <c r="QXT110" s="12"/>
      <c r="QXU110" s="12"/>
      <c r="QXV110" s="12"/>
      <c r="QXW110" s="12"/>
      <c r="QXX110" s="12"/>
      <c r="QXY110" s="12"/>
      <c r="QXZ110" s="12"/>
      <c r="QYA110" s="12"/>
      <c r="QYB110" s="12"/>
      <c r="QYC110" s="12"/>
      <c r="QYD110" s="12"/>
      <c r="QYE110" s="12"/>
      <c r="QYF110" s="12"/>
      <c r="QYG110" s="12"/>
      <c r="QYH110" s="12"/>
      <c r="QYI110" s="12"/>
      <c r="QYJ110" s="12"/>
      <c r="QYK110" s="12"/>
      <c r="QYL110" s="12"/>
      <c r="QYM110" s="12"/>
      <c r="QYN110" s="12"/>
      <c r="QYO110" s="12"/>
      <c r="QYP110" s="12"/>
      <c r="QYQ110" s="12"/>
      <c r="QYR110" s="12"/>
      <c r="QYS110" s="12"/>
      <c r="QYT110" s="12"/>
      <c r="QYU110" s="12"/>
      <c r="QYV110" s="12"/>
      <c r="QYW110" s="12"/>
      <c r="QYX110" s="12"/>
      <c r="QYY110" s="12"/>
      <c r="QYZ110" s="12"/>
      <c r="QZA110" s="12"/>
      <c r="QZB110" s="12"/>
      <c r="QZC110" s="12"/>
      <c r="QZD110" s="12"/>
      <c r="QZE110" s="12"/>
      <c r="QZF110" s="12"/>
      <c r="QZG110" s="12"/>
      <c r="QZH110" s="12"/>
      <c r="QZI110" s="12"/>
      <c r="QZJ110" s="12"/>
      <c r="QZK110" s="12"/>
      <c r="QZL110" s="12"/>
      <c r="QZM110" s="12"/>
      <c r="QZN110" s="12"/>
      <c r="QZO110" s="12"/>
      <c r="QZP110" s="12"/>
      <c r="QZQ110" s="12"/>
      <c r="QZR110" s="12"/>
      <c r="QZS110" s="12"/>
      <c r="QZT110" s="12"/>
      <c r="QZU110" s="12"/>
      <c r="QZV110" s="12"/>
      <c r="QZW110" s="12"/>
      <c r="QZX110" s="12"/>
      <c r="QZY110" s="12"/>
      <c r="QZZ110" s="12"/>
      <c r="RAA110" s="12"/>
      <c r="RAB110" s="12"/>
      <c r="RAC110" s="12"/>
      <c r="RAD110" s="12"/>
      <c r="RAE110" s="12"/>
      <c r="RAF110" s="12"/>
      <c r="RAG110" s="12"/>
      <c r="RAH110" s="12"/>
      <c r="RAI110" s="12"/>
      <c r="RAJ110" s="12"/>
      <c r="RAK110" s="12"/>
      <c r="RAL110" s="12"/>
      <c r="RAM110" s="12"/>
      <c r="RAN110" s="12"/>
      <c r="RAO110" s="12"/>
      <c r="RAP110" s="12"/>
      <c r="RAQ110" s="12"/>
      <c r="RAR110" s="12"/>
      <c r="RAS110" s="12"/>
      <c r="RAT110" s="12"/>
      <c r="RAU110" s="12"/>
      <c r="RAV110" s="12"/>
      <c r="RAW110" s="12"/>
      <c r="RAX110" s="12"/>
      <c r="RAY110" s="12"/>
      <c r="RAZ110" s="12"/>
      <c r="RBA110" s="12"/>
      <c r="RBB110" s="12"/>
      <c r="RBC110" s="12"/>
      <c r="RBD110" s="12"/>
      <c r="RBE110" s="12"/>
      <c r="RBF110" s="12"/>
      <c r="RBG110" s="12"/>
      <c r="RBH110" s="12"/>
      <c r="RBI110" s="12"/>
      <c r="RBJ110" s="12"/>
      <c r="RBK110" s="12"/>
      <c r="RBL110" s="12"/>
      <c r="RBM110" s="12"/>
      <c r="RBN110" s="12"/>
      <c r="RBO110" s="12"/>
      <c r="RBP110" s="12"/>
      <c r="RBQ110" s="12"/>
      <c r="RBR110" s="12"/>
      <c r="RBS110" s="12"/>
      <c r="RBT110" s="12"/>
      <c r="RBU110" s="12"/>
      <c r="RBV110" s="12"/>
      <c r="RBW110" s="12"/>
      <c r="RBX110" s="12"/>
      <c r="RBY110" s="12"/>
      <c r="RBZ110" s="12"/>
      <c r="RCA110" s="12"/>
      <c r="RCB110" s="12"/>
      <c r="RCC110" s="12"/>
      <c r="RCD110" s="12"/>
      <c r="RCE110" s="12"/>
      <c r="RCF110" s="12"/>
      <c r="RCG110" s="12"/>
      <c r="RCH110" s="12"/>
      <c r="RCI110" s="12"/>
      <c r="RCJ110" s="12"/>
      <c r="RCK110" s="12"/>
      <c r="RCL110" s="12"/>
      <c r="RCM110" s="12"/>
      <c r="RCN110" s="12"/>
      <c r="RCO110" s="12"/>
      <c r="RCP110" s="12"/>
      <c r="RCQ110" s="12"/>
      <c r="RCR110" s="12"/>
      <c r="RCS110" s="12"/>
      <c r="RCT110" s="12"/>
      <c r="RCU110" s="12"/>
      <c r="RCV110" s="12"/>
      <c r="RCW110" s="12"/>
      <c r="RCX110" s="12"/>
      <c r="RCY110" s="12"/>
      <c r="RCZ110" s="12"/>
      <c r="RDA110" s="12"/>
      <c r="RDB110" s="12"/>
      <c r="RDC110" s="12"/>
      <c r="RDD110" s="12"/>
      <c r="RDE110" s="12"/>
      <c r="RDF110" s="12"/>
      <c r="RDG110" s="12"/>
      <c r="RDH110" s="12"/>
      <c r="RDI110" s="12"/>
      <c r="RDJ110" s="12"/>
      <c r="RDK110" s="12"/>
      <c r="RDL110" s="12"/>
      <c r="RDM110" s="12"/>
      <c r="RDN110" s="12"/>
      <c r="RDO110" s="12"/>
      <c r="RDP110" s="12"/>
      <c r="RDQ110" s="12"/>
      <c r="RDR110" s="12"/>
      <c r="RDS110" s="12"/>
      <c r="RDT110" s="12"/>
      <c r="RDU110" s="12"/>
      <c r="RDV110" s="12"/>
      <c r="RDW110" s="12"/>
      <c r="RDX110" s="12"/>
      <c r="RDY110" s="12"/>
      <c r="RDZ110" s="12"/>
      <c r="REA110" s="12"/>
      <c r="REB110" s="12"/>
      <c r="REC110" s="12"/>
      <c r="RED110" s="12"/>
      <c r="REE110" s="12"/>
      <c r="REF110" s="12"/>
      <c r="REG110" s="12"/>
      <c r="REH110" s="12"/>
      <c r="REI110" s="12"/>
      <c r="REJ110" s="12"/>
      <c r="REK110" s="12"/>
      <c r="REL110" s="12"/>
      <c r="REM110" s="12"/>
      <c r="REN110" s="12"/>
      <c r="REO110" s="12"/>
      <c r="REP110" s="12"/>
      <c r="REQ110" s="12"/>
      <c r="RER110" s="12"/>
      <c r="RES110" s="12"/>
      <c r="RET110" s="12"/>
      <c r="REU110" s="12"/>
      <c r="REV110" s="12"/>
      <c r="REW110" s="12"/>
      <c r="REX110" s="12"/>
      <c r="REY110" s="12"/>
      <c r="REZ110" s="12"/>
      <c r="RFA110" s="12"/>
      <c r="RFB110" s="12"/>
      <c r="RFC110" s="12"/>
      <c r="RFD110" s="12"/>
      <c r="RFE110" s="12"/>
      <c r="RFF110" s="12"/>
      <c r="RFG110" s="12"/>
      <c r="RFH110" s="12"/>
      <c r="RFI110" s="12"/>
      <c r="RFJ110" s="12"/>
      <c r="RFK110" s="12"/>
      <c r="RFL110" s="12"/>
      <c r="RFM110" s="12"/>
      <c r="RFN110" s="12"/>
      <c r="RFO110" s="12"/>
      <c r="RFP110" s="12"/>
      <c r="RFQ110" s="12"/>
      <c r="RFR110" s="12"/>
      <c r="RFS110" s="12"/>
      <c r="RFT110" s="12"/>
      <c r="RFU110" s="12"/>
      <c r="RFV110" s="12"/>
      <c r="RFW110" s="12"/>
      <c r="RFX110" s="12"/>
      <c r="RFY110" s="12"/>
      <c r="RFZ110" s="12"/>
      <c r="RGA110" s="12"/>
      <c r="RGB110" s="12"/>
      <c r="RGC110" s="12"/>
      <c r="RGD110" s="12"/>
      <c r="RGE110" s="12"/>
      <c r="RGF110" s="12"/>
      <c r="RGG110" s="12"/>
      <c r="RGH110" s="12"/>
      <c r="RGI110" s="12"/>
      <c r="RGJ110" s="12"/>
      <c r="RGK110" s="12"/>
      <c r="RGL110" s="12"/>
      <c r="RGM110" s="12"/>
      <c r="RGN110" s="12"/>
      <c r="RGO110" s="12"/>
      <c r="RGP110" s="12"/>
      <c r="RGQ110" s="12"/>
      <c r="RGR110" s="12"/>
      <c r="RGS110" s="12"/>
      <c r="RGT110" s="12"/>
      <c r="RGU110" s="12"/>
      <c r="RGV110" s="12"/>
      <c r="RGW110" s="12"/>
      <c r="RGX110" s="12"/>
      <c r="RGY110" s="12"/>
      <c r="RGZ110" s="12"/>
      <c r="RHA110" s="12"/>
      <c r="RHB110" s="12"/>
      <c r="RHC110" s="12"/>
      <c r="RHD110" s="12"/>
      <c r="RHE110" s="12"/>
      <c r="RHF110" s="12"/>
      <c r="RHG110" s="12"/>
      <c r="RHH110" s="12"/>
      <c r="RHI110" s="12"/>
      <c r="RHJ110" s="12"/>
      <c r="RHK110" s="12"/>
      <c r="RHL110" s="12"/>
      <c r="RHM110" s="12"/>
      <c r="RHN110" s="12"/>
      <c r="RHO110" s="12"/>
      <c r="RHP110" s="12"/>
      <c r="RHQ110" s="12"/>
      <c r="RHR110" s="12"/>
      <c r="RHS110" s="12"/>
      <c r="RHT110" s="12"/>
      <c r="RHU110" s="12"/>
      <c r="RHV110" s="12"/>
      <c r="RHW110" s="12"/>
      <c r="RHX110" s="12"/>
      <c r="RHY110" s="12"/>
      <c r="RHZ110" s="12"/>
      <c r="RIA110" s="12"/>
      <c r="RIB110" s="12"/>
      <c r="RIC110" s="12"/>
      <c r="RID110" s="12"/>
      <c r="RIE110" s="12"/>
      <c r="RIF110" s="12"/>
      <c r="RIG110" s="12"/>
      <c r="RIH110" s="12"/>
      <c r="RII110" s="12"/>
      <c r="RIJ110" s="12"/>
      <c r="RIK110" s="12"/>
      <c r="RIL110" s="12"/>
      <c r="RIM110" s="12"/>
      <c r="RIN110" s="12"/>
      <c r="RIO110" s="12"/>
      <c r="RIP110" s="12"/>
      <c r="RIQ110" s="12"/>
      <c r="RIR110" s="12"/>
      <c r="RIS110" s="12"/>
      <c r="RIT110" s="12"/>
      <c r="RIU110" s="12"/>
      <c r="RIV110" s="12"/>
      <c r="RIW110" s="12"/>
      <c r="RIX110" s="12"/>
      <c r="RIY110" s="12"/>
      <c r="RIZ110" s="12"/>
      <c r="RJA110" s="12"/>
      <c r="RJB110" s="12"/>
      <c r="RJC110" s="12"/>
      <c r="RJD110" s="12"/>
      <c r="RJE110" s="12"/>
      <c r="RJF110" s="12"/>
      <c r="RJG110" s="12"/>
      <c r="RJH110" s="12"/>
      <c r="RJI110" s="12"/>
      <c r="RJJ110" s="12"/>
      <c r="RJK110" s="12"/>
      <c r="RJL110" s="12"/>
      <c r="RJM110" s="12"/>
      <c r="RJN110" s="12"/>
      <c r="RJO110" s="12"/>
      <c r="RJP110" s="12"/>
      <c r="RJQ110" s="12"/>
      <c r="RJR110" s="12"/>
      <c r="RJS110" s="12"/>
      <c r="RJT110" s="12"/>
      <c r="RJU110" s="12"/>
      <c r="RJV110" s="12"/>
      <c r="RJW110" s="12"/>
      <c r="RJX110" s="12"/>
      <c r="RJY110" s="12"/>
      <c r="RJZ110" s="12"/>
      <c r="RKA110" s="12"/>
      <c r="RKB110" s="12"/>
      <c r="RKC110" s="12"/>
      <c r="RKD110" s="12"/>
      <c r="RKE110" s="12"/>
      <c r="RKF110" s="12"/>
      <c r="RKG110" s="12"/>
      <c r="RKH110" s="12"/>
      <c r="RKI110" s="12"/>
      <c r="RKJ110" s="12"/>
      <c r="RKK110" s="12"/>
      <c r="RKL110" s="12"/>
      <c r="RKM110" s="12"/>
      <c r="RKN110" s="12"/>
      <c r="RKO110" s="12"/>
      <c r="RKP110" s="12"/>
      <c r="RKQ110" s="12"/>
      <c r="RKR110" s="12"/>
      <c r="RKS110" s="12"/>
      <c r="RKT110" s="12"/>
      <c r="RKU110" s="12"/>
      <c r="RKV110" s="12"/>
      <c r="RKW110" s="12"/>
      <c r="RKX110" s="12"/>
      <c r="RKY110" s="12"/>
      <c r="RKZ110" s="12"/>
      <c r="RLA110" s="12"/>
      <c r="RLB110" s="12"/>
      <c r="RLC110" s="12"/>
      <c r="RLD110" s="12"/>
      <c r="RLE110" s="12"/>
      <c r="RLF110" s="12"/>
      <c r="RLG110" s="12"/>
      <c r="RLH110" s="12"/>
      <c r="RLI110" s="12"/>
      <c r="RLJ110" s="12"/>
      <c r="RLK110" s="12"/>
      <c r="RLL110" s="12"/>
      <c r="RLM110" s="12"/>
      <c r="RLN110" s="12"/>
      <c r="RLO110" s="12"/>
      <c r="RLP110" s="12"/>
      <c r="RLQ110" s="12"/>
      <c r="RLR110" s="12"/>
      <c r="RLS110" s="12"/>
      <c r="RLT110" s="12"/>
      <c r="RLU110" s="12"/>
      <c r="RLV110" s="12"/>
      <c r="RLW110" s="12"/>
      <c r="RLX110" s="12"/>
      <c r="RLY110" s="12"/>
      <c r="RLZ110" s="12"/>
      <c r="RMA110" s="12"/>
      <c r="RMB110" s="12"/>
      <c r="RMC110" s="12"/>
      <c r="RMD110" s="12"/>
      <c r="RME110" s="12"/>
      <c r="RMF110" s="12"/>
      <c r="RMG110" s="12"/>
      <c r="RMH110" s="12"/>
      <c r="RMI110" s="12"/>
      <c r="RMJ110" s="12"/>
      <c r="RMK110" s="12"/>
      <c r="RML110" s="12"/>
      <c r="RMM110" s="12"/>
      <c r="RMN110" s="12"/>
      <c r="RMO110" s="12"/>
      <c r="RMP110" s="12"/>
      <c r="RMQ110" s="12"/>
      <c r="RMR110" s="12"/>
      <c r="RMS110" s="12"/>
      <c r="RMT110" s="12"/>
      <c r="RMU110" s="12"/>
      <c r="RMV110" s="12"/>
      <c r="RMW110" s="12"/>
      <c r="RMX110" s="12"/>
      <c r="RMY110" s="12"/>
      <c r="RMZ110" s="12"/>
      <c r="RNA110" s="12"/>
      <c r="RNB110" s="12"/>
      <c r="RNC110" s="12"/>
      <c r="RND110" s="12"/>
      <c r="RNE110" s="12"/>
      <c r="RNF110" s="12"/>
      <c r="RNG110" s="12"/>
      <c r="RNH110" s="12"/>
      <c r="RNI110" s="12"/>
      <c r="RNJ110" s="12"/>
      <c r="RNK110" s="12"/>
      <c r="RNL110" s="12"/>
      <c r="RNM110" s="12"/>
      <c r="RNN110" s="12"/>
      <c r="RNO110" s="12"/>
      <c r="RNP110" s="12"/>
      <c r="RNQ110" s="12"/>
      <c r="RNR110" s="12"/>
      <c r="RNS110" s="12"/>
      <c r="RNT110" s="12"/>
      <c r="RNU110" s="12"/>
      <c r="RNV110" s="12"/>
      <c r="RNW110" s="12"/>
      <c r="RNX110" s="12"/>
      <c r="RNY110" s="12"/>
      <c r="RNZ110" s="12"/>
      <c r="ROA110" s="12"/>
      <c r="ROB110" s="12"/>
      <c r="ROC110" s="12"/>
      <c r="ROD110" s="12"/>
      <c r="ROE110" s="12"/>
      <c r="ROF110" s="12"/>
      <c r="ROG110" s="12"/>
      <c r="ROH110" s="12"/>
      <c r="ROI110" s="12"/>
      <c r="ROJ110" s="12"/>
      <c r="ROK110" s="12"/>
      <c r="ROL110" s="12"/>
      <c r="ROM110" s="12"/>
      <c r="RON110" s="12"/>
      <c r="ROO110" s="12"/>
      <c r="ROP110" s="12"/>
      <c r="ROQ110" s="12"/>
      <c r="ROR110" s="12"/>
      <c r="ROS110" s="12"/>
      <c r="ROT110" s="12"/>
      <c r="ROU110" s="12"/>
      <c r="ROV110" s="12"/>
      <c r="ROW110" s="12"/>
      <c r="ROX110" s="12"/>
      <c r="ROY110" s="12"/>
      <c r="ROZ110" s="12"/>
      <c r="RPA110" s="12"/>
      <c r="RPB110" s="12"/>
      <c r="RPC110" s="12"/>
      <c r="RPD110" s="12"/>
      <c r="RPE110" s="12"/>
      <c r="RPF110" s="12"/>
      <c r="RPG110" s="12"/>
      <c r="RPH110" s="12"/>
      <c r="RPI110" s="12"/>
      <c r="RPJ110" s="12"/>
      <c r="RPK110" s="12"/>
      <c r="RPL110" s="12"/>
      <c r="RPM110" s="12"/>
      <c r="RPN110" s="12"/>
      <c r="RPO110" s="12"/>
      <c r="RPP110" s="12"/>
      <c r="RPQ110" s="12"/>
      <c r="RPR110" s="12"/>
      <c r="RPS110" s="12"/>
      <c r="RPT110" s="12"/>
      <c r="RPU110" s="12"/>
      <c r="RPV110" s="12"/>
      <c r="RPW110" s="12"/>
      <c r="RPX110" s="12"/>
      <c r="RPY110" s="12"/>
      <c r="RPZ110" s="12"/>
      <c r="RQA110" s="12"/>
      <c r="RQB110" s="12"/>
      <c r="RQC110" s="12"/>
      <c r="RQD110" s="12"/>
      <c r="RQE110" s="12"/>
      <c r="RQF110" s="12"/>
      <c r="RQG110" s="12"/>
      <c r="RQH110" s="12"/>
      <c r="RQI110" s="12"/>
      <c r="RQJ110" s="12"/>
      <c r="RQK110" s="12"/>
      <c r="RQL110" s="12"/>
      <c r="RQM110" s="12"/>
      <c r="RQN110" s="12"/>
      <c r="RQO110" s="12"/>
      <c r="RQP110" s="12"/>
      <c r="RQQ110" s="12"/>
      <c r="RQR110" s="12"/>
      <c r="RQS110" s="12"/>
      <c r="RQT110" s="12"/>
      <c r="RQU110" s="12"/>
      <c r="RQV110" s="12"/>
      <c r="RQW110" s="12"/>
      <c r="RQX110" s="12"/>
      <c r="RQY110" s="12"/>
      <c r="RQZ110" s="12"/>
      <c r="RRA110" s="12"/>
      <c r="RRB110" s="12"/>
      <c r="RRC110" s="12"/>
      <c r="RRD110" s="12"/>
      <c r="RRE110" s="12"/>
      <c r="RRF110" s="12"/>
      <c r="RRG110" s="12"/>
      <c r="RRH110" s="12"/>
      <c r="RRI110" s="12"/>
      <c r="RRJ110" s="12"/>
      <c r="RRK110" s="12"/>
      <c r="RRL110" s="12"/>
      <c r="RRM110" s="12"/>
      <c r="RRN110" s="12"/>
      <c r="RRO110" s="12"/>
      <c r="RRP110" s="12"/>
      <c r="RRQ110" s="12"/>
      <c r="RRR110" s="12"/>
      <c r="RRS110" s="12"/>
      <c r="RRT110" s="12"/>
      <c r="RRU110" s="12"/>
      <c r="RRV110" s="12"/>
      <c r="RRW110" s="12"/>
      <c r="RRX110" s="12"/>
      <c r="RRY110" s="12"/>
      <c r="RRZ110" s="12"/>
      <c r="RSA110" s="12"/>
      <c r="RSB110" s="12"/>
      <c r="RSC110" s="12"/>
      <c r="RSD110" s="12"/>
      <c r="RSE110" s="12"/>
      <c r="RSF110" s="12"/>
      <c r="RSG110" s="12"/>
      <c r="RSH110" s="12"/>
      <c r="RSI110" s="12"/>
      <c r="RSJ110" s="12"/>
      <c r="RSK110" s="12"/>
      <c r="RSL110" s="12"/>
      <c r="RSM110" s="12"/>
      <c r="RSN110" s="12"/>
      <c r="RSO110" s="12"/>
      <c r="RSP110" s="12"/>
      <c r="RSQ110" s="12"/>
      <c r="RSR110" s="12"/>
      <c r="RSS110" s="12"/>
      <c r="RST110" s="12"/>
      <c r="RSU110" s="12"/>
      <c r="RSV110" s="12"/>
      <c r="RSW110" s="12"/>
      <c r="RSX110" s="12"/>
      <c r="RSY110" s="12"/>
      <c r="RSZ110" s="12"/>
      <c r="RTA110" s="12"/>
      <c r="RTB110" s="12"/>
      <c r="RTC110" s="12"/>
      <c r="RTD110" s="12"/>
      <c r="RTE110" s="12"/>
      <c r="RTF110" s="12"/>
      <c r="RTG110" s="12"/>
      <c r="RTH110" s="12"/>
      <c r="RTI110" s="12"/>
      <c r="RTJ110" s="12"/>
      <c r="RTK110" s="12"/>
      <c r="RTL110" s="12"/>
      <c r="RTM110" s="12"/>
      <c r="RTN110" s="12"/>
      <c r="RTO110" s="12"/>
      <c r="RTP110" s="12"/>
      <c r="RTQ110" s="12"/>
      <c r="RTR110" s="12"/>
      <c r="RTS110" s="12"/>
      <c r="RTT110" s="12"/>
      <c r="RTU110" s="12"/>
      <c r="RTV110" s="12"/>
      <c r="RTW110" s="12"/>
      <c r="RTX110" s="12"/>
      <c r="RTY110" s="12"/>
      <c r="RTZ110" s="12"/>
      <c r="RUA110" s="12"/>
      <c r="RUB110" s="12"/>
      <c r="RUC110" s="12"/>
      <c r="RUD110" s="12"/>
      <c r="RUE110" s="12"/>
      <c r="RUF110" s="12"/>
      <c r="RUG110" s="12"/>
      <c r="RUH110" s="12"/>
      <c r="RUI110" s="12"/>
      <c r="RUJ110" s="12"/>
      <c r="RUK110" s="12"/>
      <c r="RUL110" s="12"/>
      <c r="RUM110" s="12"/>
      <c r="RUN110" s="12"/>
      <c r="RUO110" s="12"/>
      <c r="RUP110" s="12"/>
      <c r="RUQ110" s="12"/>
      <c r="RUR110" s="12"/>
      <c r="RUS110" s="12"/>
      <c r="RUT110" s="12"/>
      <c r="RUU110" s="12"/>
      <c r="RUV110" s="12"/>
      <c r="RUW110" s="12"/>
      <c r="RUX110" s="12"/>
      <c r="RUY110" s="12"/>
      <c r="RUZ110" s="12"/>
      <c r="RVA110" s="12"/>
      <c r="RVB110" s="12"/>
      <c r="RVC110" s="12"/>
      <c r="RVD110" s="12"/>
      <c r="RVE110" s="12"/>
      <c r="RVF110" s="12"/>
      <c r="RVG110" s="12"/>
      <c r="RVH110" s="12"/>
      <c r="RVI110" s="12"/>
      <c r="RVJ110" s="12"/>
      <c r="RVK110" s="12"/>
      <c r="RVL110" s="12"/>
      <c r="RVM110" s="12"/>
      <c r="RVN110" s="12"/>
      <c r="RVO110" s="12"/>
      <c r="RVP110" s="12"/>
      <c r="RVQ110" s="12"/>
      <c r="RVR110" s="12"/>
      <c r="RVS110" s="12"/>
      <c r="RVT110" s="12"/>
      <c r="RVU110" s="12"/>
      <c r="RVV110" s="12"/>
      <c r="RVW110" s="12"/>
      <c r="RVX110" s="12"/>
      <c r="RVY110" s="12"/>
      <c r="RVZ110" s="12"/>
      <c r="RWA110" s="12"/>
      <c r="RWB110" s="12"/>
      <c r="RWC110" s="12"/>
      <c r="RWD110" s="12"/>
      <c r="RWE110" s="12"/>
      <c r="RWF110" s="12"/>
      <c r="RWG110" s="12"/>
      <c r="RWH110" s="12"/>
      <c r="RWI110" s="12"/>
      <c r="RWJ110" s="12"/>
      <c r="RWK110" s="12"/>
      <c r="RWL110" s="12"/>
      <c r="RWM110" s="12"/>
      <c r="RWN110" s="12"/>
      <c r="RWO110" s="12"/>
      <c r="RWP110" s="12"/>
      <c r="RWQ110" s="12"/>
      <c r="RWR110" s="12"/>
      <c r="RWS110" s="12"/>
      <c r="RWT110" s="12"/>
      <c r="RWU110" s="12"/>
      <c r="RWV110" s="12"/>
      <c r="RWW110" s="12"/>
      <c r="RWX110" s="12"/>
      <c r="RWY110" s="12"/>
      <c r="RWZ110" s="12"/>
      <c r="RXA110" s="12"/>
      <c r="RXB110" s="12"/>
      <c r="RXC110" s="12"/>
      <c r="RXD110" s="12"/>
      <c r="RXE110" s="12"/>
      <c r="RXF110" s="12"/>
      <c r="RXG110" s="12"/>
      <c r="RXH110" s="12"/>
      <c r="RXI110" s="12"/>
      <c r="RXJ110" s="12"/>
      <c r="RXK110" s="12"/>
      <c r="RXL110" s="12"/>
      <c r="RXM110" s="12"/>
      <c r="RXN110" s="12"/>
      <c r="RXO110" s="12"/>
      <c r="RXP110" s="12"/>
      <c r="RXQ110" s="12"/>
      <c r="RXR110" s="12"/>
      <c r="RXS110" s="12"/>
      <c r="RXT110" s="12"/>
      <c r="RXU110" s="12"/>
      <c r="RXV110" s="12"/>
      <c r="RXW110" s="12"/>
      <c r="RXX110" s="12"/>
      <c r="RXY110" s="12"/>
      <c r="RXZ110" s="12"/>
      <c r="RYA110" s="12"/>
      <c r="RYB110" s="12"/>
      <c r="RYC110" s="12"/>
      <c r="RYD110" s="12"/>
      <c r="RYE110" s="12"/>
      <c r="RYF110" s="12"/>
      <c r="RYG110" s="12"/>
      <c r="RYH110" s="12"/>
      <c r="RYI110" s="12"/>
      <c r="RYJ110" s="12"/>
      <c r="RYK110" s="12"/>
      <c r="RYL110" s="12"/>
      <c r="RYM110" s="12"/>
      <c r="RYN110" s="12"/>
      <c r="RYO110" s="12"/>
      <c r="RYP110" s="12"/>
      <c r="RYQ110" s="12"/>
      <c r="RYR110" s="12"/>
      <c r="RYS110" s="12"/>
      <c r="RYT110" s="12"/>
      <c r="RYU110" s="12"/>
      <c r="RYV110" s="12"/>
      <c r="RYW110" s="12"/>
      <c r="RYX110" s="12"/>
      <c r="RYY110" s="12"/>
      <c r="RYZ110" s="12"/>
      <c r="RZA110" s="12"/>
      <c r="RZB110" s="12"/>
      <c r="RZC110" s="12"/>
      <c r="RZD110" s="12"/>
      <c r="RZE110" s="12"/>
      <c r="RZF110" s="12"/>
      <c r="RZG110" s="12"/>
      <c r="RZH110" s="12"/>
      <c r="RZI110" s="12"/>
      <c r="RZJ110" s="12"/>
      <c r="RZK110" s="12"/>
      <c r="RZL110" s="12"/>
      <c r="RZM110" s="12"/>
      <c r="RZN110" s="12"/>
      <c r="RZO110" s="12"/>
      <c r="RZP110" s="12"/>
      <c r="RZQ110" s="12"/>
      <c r="RZR110" s="12"/>
      <c r="RZS110" s="12"/>
      <c r="RZT110" s="12"/>
      <c r="RZU110" s="12"/>
      <c r="RZV110" s="12"/>
      <c r="RZW110" s="12"/>
      <c r="RZX110" s="12"/>
      <c r="RZY110" s="12"/>
      <c r="RZZ110" s="12"/>
      <c r="SAA110" s="12"/>
      <c r="SAB110" s="12"/>
      <c r="SAC110" s="12"/>
      <c r="SAD110" s="12"/>
      <c r="SAE110" s="12"/>
      <c r="SAF110" s="12"/>
      <c r="SAG110" s="12"/>
      <c r="SAH110" s="12"/>
      <c r="SAI110" s="12"/>
      <c r="SAJ110" s="12"/>
      <c r="SAK110" s="12"/>
      <c r="SAL110" s="12"/>
      <c r="SAM110" s="12"/>
      <c r="SAN110" s="12"/>
      <c r="SAO110" s="12"/>
      <c r="SAP110" s="12"/>
      <c r="SAQ110" s="12"/>
      <c r="SAR110" s="12"/>
      <c r="SAS110" s="12"/>
      <c r="SAT110" s="12"/>
      <c r="SAU110" s="12"/>
      <c r="SAV110" s="12"/>
      <c r="SAW110" s="12"/>
      <c r="SAX110" s="12"/>
      <c r="SAY110" s="12"/>
      <c r="SAZ110" s="12"/>
      <c r="SBA110" s="12"/>
      <c r="SBB110" s="12"/>
      <c r="SBC110" s="12"/>
      <c r="SBD110" s="12"/>
      <c r="SBE110" s="12"/>
      <c r="SBF110" s="12"/>
      <c r="SBG110" s="12"/>
      <c r="SBH110" s="12"/>
      <c r="SBI110" s="12"/>
      <c r="SBJ110" s="12"/>
      <c r="SBK110" s="12"/>
      <c r="SBL110" s="12"/>
      <c r="SBM110" s="12"/>
      <c r="SBN110" s="12"/>
      <c r="SBO110" s="12"/>
      <c r="SBP110" s="12"/>
      <c r="SBQ110" s="12"/>
      <c r="SBR110" s="12"/>
      <c r="SBS110" s="12"/>
      <c r="SBT110" s="12"/>
      <c r="SBU110" s="12"/>
      <c r="SBV110" s="12"/>
      <c r="SBW110" s="12"/>
      <c r="SBX110" s="12"/>
      <c r="SBY110" s="12"/>
      <c r="SBZ110" s="12"/>
      <c r="SCA110" s="12"/>
      <c r="SCB110" s="12"/>
      <c r="SCC110" s="12"/>
      <c r="SCD110" s="12"/>
      <c r="SCE110" s="12"/>
      <c r="SCF110" s="12"/>
      <c r="SCG110" s="12"/>
      <c r="SCH110" s="12"/>
      <c r="SCI110" s="12"/>
      <c r="SCJ110" s="12"/>
      <c r="SCK110" s="12"/>
      <c r="SCL110" s="12"/>
      <c r="SCM110" s="12"/>
      <c r="SCN110" s="12"/>
      <c r="SCO110" s="12"/>
      <c r="SCP110" s="12"/>
      <c r="SCQ110" s="12"/>
      <c r="SCR110" s="12"/>
      <c r="SCS110" s="12"/>
      <c r="SCT110" s="12"/>
      <c r="SCU110" s="12"/>
      <c r="SCV110" s="12"/>
      <c r="SCW110" s="12"/>
      <c r="SCX110" s="12"/>
      <c r="SCY110" s="12"/>
      <c r="SCZ110" s="12"/>
      <c r="SDA110" s="12"/>
      <c r="SDB110" s="12"/>
      <c r="SDC110" s="12"/>
      <c r="SDD110" s="12"/>
      <c r="SDE110" s="12"/>
      <c r="SDF110" s="12"/>
      <c r="SDG110" s="12"/>
      <c r="SDH110" s="12"/>
      <c r="SDI110" s="12"/>
      <c r="SDJ110" s="12"/>
      <c r="SDK110" s="12"/>
      <c r="SDL110" s="12"/>
      <c r="SDM110" s="12"/>
      <c r="SDN110" s="12"/>
      <c r="SDO110" s="12"/>
      <c r="SDP110" s="12"/>
      <c r="SDQ110" s="12"/>
      <c r="SDR110" s="12"/>
      <c r="SDS110" s="12"/>
      <c r="SDT110" s="12"/>
      <c r="SDU110" s="12"/>
      <c r="SDV110" s="12"/>
      <c r="SDW110" s="12"/>
      <c r="SDX110" s="12"/>
      <c r="SDY110" s="12"/>
      <c r="SDZ110" s="12"/>
      <c r="SEA110" s="12"/>
      <c r="SEB110" s="12"/>
      <c r="SEC110" s="12"/>
      <c r="SED110" s="12"/>
      <c r="SEE110" s="12"/>
      <c r="SEF110" s="12"/>
      <c r="SEG110" s="12"/>
      <c r="SEH110" s="12"/>
      <c r="SEI110" s="12"/>
      <c r="SEJ110" s="12"/>
      <c r="SEK110" s="12"/>
      <c r="SEL110" s="12"/>
      <c r="SEM110" s="12"/>
      <c r="SEN110" s="12"/>
      <c r="SEO110" s="12"/>
      <c r="SEP110" s="12"/>
      <c r="SEQ110" s="12"/>
      <c r="SER110" s="12"/>
      <c r="SES110" s="12"/>
      <c r="SET110" s="12"/>
      <c r="SEU110" s="12"/>
      <c r="SEV110" s="12"/>
      <c r="SEW110" s="12"/>
      <c r="SEX110" s="12"/>
      <c r="SEY110" s="12"/>
      <c r="SEZ110" s="12"/>
      <c r="SFA110" s="12"/>
      <c r="SFB110" s="12"/>
      <c r="SFC110" s="12"/>
      <c r="SFD110" s="12"/>
      <c r="SFE110" s="12"/>
      <c r="SFF110" s="12"/>
      <c r="SFG110" s="12"/>
      <c r="SFH110" s="12"/>
      <c r="SFI110" s="12"/>
      <c r="SFJ110" s="12"/>
      <c r="SFK110" s="12"/>
      <c r="SFL110" s="12"/>
      <c r="SFM110" s="12"/>
      <c r="SFN110" s="12"/>
      <c r="SFO110" s="12"/>
      <c r="SFP110" s="12"/>
      <c r="SFQ110" s="12"/>
      <c r="SFR110" s="12"/>
      <c r="SFS110" s="12"/>
      <c r="SFT110" s="12"/>
      <c r="SFU110" s="12"/>
      <c r="SFV110" s="12"/>
      <c r="SFW110" s="12"/>
      <c r="SFX110" s="12"/>
      <c r="SFY110" s="12"/>
      <c r="SFZ110" s="12"/>
      <c r="SGA110" s="12"/>
      <c r="SGB110" s="12"/>
      <c r="SGC110" s="12"/>
      <c r="SGD110" s="12"/>
      <c r="SGE110" s="12"/>
      <c r="SGF110" s="12"/>
      <c r="SGG110" s="12"/>
      <c r="SGH110" s="12"/>
      <c r="SGI110" s="12"/>
      <c r="SGJ110" s="12"/>
      <c r="SGK110" s="12"/>
      <c r="SGL110" s="12"/>
      <c r="SGM110" s="12"/>
      <c r="SGN110" s="12"/>
      <c r="SGO110" s="12"/>
      <c r="SGP110" s="12"/>
      <c r="SGQ110" s="12"/>
      <c r="SGR110" s="12"/>
      <c r="SGS110" s="12"/>
      <c r="SGT110" s="12"/>
      <c r="SGU110" s="12"/>
      <c r="SGV110" s="12"/>
      <c r="SGW110" s="12"/>
      <c r="SGX110" s="12"/>
      <c r="SGY110" s="12"/>
      <c r="SGZ110" s="12"/>
      <c r="SHA110" s="12"/>
      <c r="SHB110" s="12"/>
      <c r="SHC110" s="12"/>
      <c r="SHD110" s="12"/>
      <c r="SHE110" s="12"/>
      <c r="SHF110" s="12"/>
      <c r="SHG110" s="12"/>
      <c r="SHH110" s="12"/>
      <c r="SHI110" s="12"/>
      <c r="SHJ110" s="12"/>
      <c r="SHK110" s="12"/>
      <c r="SHL110" s="12"/>
      <c r="SHM110" s="12"/>
      <c r="SHN110" s="12"/>
      <c r="SHO110" s="12"/>
      <c r="SHP110" s="12"/>
      <c r="SHQ110" s="12"/>
      <c r="SHR110" s="12"/>
      <c r="SHS110" s="12"/>
      <c r="SHT110" s="12"/>
      <c r="SHU110" s="12"/>
      <c r="SHV110" s="12"/>
      <c r="SHW110" s="12"/>
      <c r="SHX110" s="12"/>
      <c r="SHY110" s="12"/>
      <c r="SHZ110" s="12"/>
      <c r="SIA110" s="12"/>
      <c r="SIB110" s="12"/>
      <c r="SIC110" s="12"/>
      <c r="SID110" s="12"/>
      <c r="SIE110" s="12"/>
      <c r="SIF110" s="12"/>
      <c r="SIG110" s="12"/>
      <c r="SIH110" s="12"/>
      <c r="SII110" s="12"/>
      <c r="SIJ110" s="12"/>
      <c r="SIK110" s="12"/>
      <c r="SIL110" s="12"/>
      <c r="SIM110" s="12"/>
      <c r="SIN110" s="12"/>
      <c r="SIO110" s="12"/>
      <c r="SIP110" s="12"/>
      <c r="SIQ110" s="12"/>
      <c r="SIR110" s="12"/>
      <c r="SIS110" s="12"/>
      <c r="SIT110" s="12"/>
      <c r="SIU110" s="12"/>
      <c r="SIV110" s="12"/>
      <c r="SIW110" s="12"/>
      <c r="SIX110" s="12"/>
      <c r="SIY110" s="12"/>
      <c r="SIZ110" s="12"/>
      <c r="SJA110" s="12"/>
      <c r="SJB110" s="12"/>
      <c r="SJC110" s="12"/>
      <c r="SJD110" s="12"/>
      <c r="SJE110" s="12"/>
      <c r="SJF110" s="12"/>
      <c r="SJG110" s="12"/>
      <c r="SJH110" s="12"/>
      <c r="SJI110" s="12"/>
      <c r="SJJ110" s="12"/>
      <c r="SJK110" s="12"/>
      <c r="SJL110" s="12"/>
      <c r="SJM110" s="12"/>
      <c r="SJN110" s="12"/>
      <c r="SJO110" s="12"/>
      <c r="SJP110" s="12"/>
      <c r="SJQ110" s="12"/>
      <c r="SJR110" s="12"/>
      <c r="SJS110" s="12"/>
      <c r="SJT110" s="12"/>
      <c r="SJU110" s="12"/>
      <c r="SJV110" s="12"/>
      <c r="SJW110" s="12"/>
      <c r="SJX110" s="12"/>
      <c r="SJY110" s="12"/>
      <c r="SJZ110" s="12"/>
      <c r="SKA110" s="12"/>
      <c r="SKB110" s="12"/>
      <c r="SKC110" s="12"/>
      <c r="SKD110" s="12"/>
      <c r="SKE110" s="12"/>
      <c r="SKF110" s="12"/>
      <c r="SKG110" s="12"/>
      <c r="SKH110" s="12"/>
      <c r="SKI110" s="12"/>
      <c r="SKJ110" s="12"/>
      <c r="SKK110" s="12"/>
      <c r="SKL110" s="12"/>
      <c r="SKM110" s="12"/>
      <c r="SKN110" s="12"/>
      <c r="SKO110" s="12"/>
      <c r="SKP110" s="12"/>
      <c r="SKQ110" s="12"/>
      <c r="SKR110" s="12"/>
      <c r="SKS110" s="12"/>
      <c r="SKT110" s="12"/>
      <c r="SKU110" s="12"/>
      <c r="SKV110" s="12"/>
      <c r="SKW110" s="12"/>
      <c r="SKX110" s="12"/>
      <c r="SKY110" s="12"/>
      <c r="SKZ110" s="12"/>
      <c r="SLA110" s="12"/>
      <c r="SLB110" s="12"/>
      <c r="SLC110" s="12"/>
      <c r="SLD110" s="12"/>
      <c r="SLE110" s="12"/>
      <c r="SLF110" s="12"/>
      <c r="SLG110" s="12"/>
      <c r="SLH110" s="12"/>
      <c r="SLI110" s="12"/>
      <c r="SLJ110" s="12"/>
      <c r="SLK110" s="12"/>
      <c r="SLL110" s="12"/>
      <c r="SLM110" s="12"/>
      <c r="SLN110" s="12"/>
      <c r="SLO110" s="12"/>
      <c r="SLP110" s="12"/>
      <c r="SLQ110" s="12"/>
      <c r="SLR110" s="12"/>
      <c r="SLS110" s="12"/>
      <c r="SLT110" s="12"/>
      <c r="SLU110" s="12"/>
      <c r="SLV110" s="12"/>
      <c r="SLW110" s="12"/>
      <c r="SLX110" s="12"/>
      <c r="SLY110" s="12"/>
      <c r="SLZ110" s="12"/>
      <c r="SMA110" s="12"/>
      <c r="SMB110" s="12"/>
      <c r="SMC110" s="12"/>
      <c r="SMD110" s="12"/>
      <c r="SME110" s="12"/>
      <c r="SMF110" s="12"/>
      <c r="SMG110" s="12"/>
      <c r="SMH110" s="12"/>
      <c r="SMI110" s="12"/>
      <c r="SMJ110" s="12"/>
      <c r="SMK110" s="12"/>
      <c r="SML110" s="12"/>
      <c r="SMM110" s="12"/>
      <c r="SMN110" s="12"/>
      <c r="SMO110" s="12"/>
      <c r="SMP110" s="12"/>
      <c r="SMQ110" s="12"/>
      <c r="SMR110" s="12"/>
      <c r="SMS110" s="12"/>
      <c r="SMT110" s="12"/>
      <c r="SMU110" s="12"/>
      <c r="SMV110" s="12"/>
      <c r="SMW110" s="12"/>
      <c r="SMX110" s="12"/>
      <c r="SMY110" s="12"/>
      <c r="SMZ110" s="12"/>
      <c r="SNA110" s="12"/>
      <c r="SNB110" s="12"/>
      <c r="SNC110" s="12"/>
      <c r="SND110" s="12"/>
      <c r="SNE110" s="12"/>
      <c r="SNF110" s="12"/>
      <c r="SNG110" s="12"/>
      <c r="SNH110" s="12"/>
      <c r="SNI110" s="12"/>
      <c r="SNJ110" s="12"/>
      <c r="SNK110" s="12"/>
      <c r="SNL110" s="12"/>
      <c r="SNM110" s="12"/>
      <c r="SNN110" s="12"/>
      <c r="SNO110" s="12"/>
      <c r="SNP110" s="12"/>
      <c r="SNQ110" s="12"/>
      <c r="SNR110" s="12"/>
      <c r="SNS110" s="12"/>
      <c r="SNT110" s="12"/>
      <c r="SNU110" s="12"/>
      <c r="SNV110" s="12"/>
      <c r="SNW110" s="12"/>
      <c r="SNX110" s="12"/>
      <c r="SNY110" s="12"/>
      <c r="SNZ110" s="12"/>
      <c r="SOA110" s="12"/>
      <c r="SOB110" s="12"/>
      <c r="SOC110" s="12"/>
      <c r="SOD110" s="12"/>
      <c r="SOE110" s="12"/>
      <c r="SOF110" s="12"/>
      <c r="SOG110" s="12"/>
      <c r="SOH110" s="12"/>
      <c r="SOI110" s="12"/>
      <c r="SOJ110" s="12"/>
      <c r="SOK110" s="12"/>
      <c r="SOL110" s="12"/>
      <c r="SOM110" s="12"/>
      <c r="SON110" s="12"/>
      <c r="SOO110" s="12"/>
      <c r="SOP110" s="12"/>
      <c r="SOQ110" s="12"/>
      <c r="SOR110" s="12"/>
      <c r="SOS110" s="12"/>
      <c r="SOT110" s="12"/>
      <c r="SOU110" s="12"/>
      <c r="SOV110" s="12"/>
      <c r="SOW110" s="12"/>
      <c r="SOX110" s="12"/>
      <c r="SOY110" s="12"/>
      <c r="SOZ110" s="12"/>
      <c r="SPA110" s="12"/>
      <c r="SPB110" s="12"/>
      <c r="SPC110" s="12"/>
      <c r="SPD110" s="12"/>
      <c r="SPE110" s="12"/>
      <c r="SPF110" s="12"/>
      <c r="SPG110" s="12"/>
      <c r="SPH110" s="12"/>
      <c r="SPI110" s="12"/>
      <c r="SPJ110" s="12"/>
      <c r="SPK110" s="12"/>
      <c r="SPL110" s="12"/>
      <c r="SPM110" s="12"/>
      <c r="SPN110" s="12"/>
      <c r="SPO110" s="12"/>
      <c r="SPP110" s="12"/>
      <c r="SPQ110" s="12"/>
      <c r="SPR110" s="12"/>
      <c r="SPS110" s="12"/>
      <c r="SPT110" s="12"/>
      <c r="SPU110" s="12"/>
      <c r="SPV110" s="12"/>
      <c r="SPW110" s="12"/>
      <c r="SPX110" s="12"/>
      <c r="SPY110" s="12"/>
      <c r="SPZ110" s="12"/>
      <c r="SQA110" s="12"/>
      <c r="SQB110" s="12"/>
      <c r="SQC110" s="12"/>
      <c r="SQD110" s="12"/>
      <c r="SQE110" s="12"/>
      <c r="SQF110" s="12"/>
      <c r="SQG110" s="12"/>
      <c r="SQH110" s="12"/>
      <c r="SQI110" s="12"/>
      <c r="SQJ110" s="12"/>
      <c r="SQK110" s="12"/>
      <c r="SQL110" s="12"/>
      <c r="SQM110" s="12"/>
      <c r="SQN110" s="12"/>
      <c r="SQO110" s="12"/>
      <c r="SQP110" s="12"/>
      <c r="SQQ110" s="12"/>
      <c r="SQR110" s="12"/>
      <c r="SQS110" s="12"/>
      <c r="SQT110" s="12"/>
      <c r="SQU110" s="12"/>
      <c r="SQV110" s="12"/>
      <c r="SQW110" s="12"/>
      <c r="SQX110" s="12"/>
      <c r="SQY110" s="12"/>
      <c r="SQZ110" s="12"/>
      <c r="SRA110" s="12"/>
      <c r="SRB110" s="12"/>
      <c r="SRC110" s="12"/>
      <c r="SRD110" s="12"/>
      <c r="SRE110" s="12"/>
      <c r="SRF110" s="12"/>
      <c r="SRG110" s="12"/>
      <c r="SRH110" s="12"/>
      <c r="SRI110" s="12"/>
      <c r="SRJ110" s="12"/>
      <c r="SRK110" s="12"/>
      <c r="SRL110" s="12"/>
      <c r="SRM110" s="12"/>
      <c r="SRN110" s="12"/>
      <c r="SRO110" s="12"/>
      <c r="SRP110" s="12"/>
      <c r="SRQ110" s="12"/>
      <c r="SRR110" s="12"/>
      <c r="SRS110" s="12"/>
      <c r="SRT110" s="12"/>
      <c r="SRU110" s="12"/>
      <c r="SRV110" s="12"/>
      <c r="SRW110" s="12"/>
      <c r="SRX110" s="12"/>
      <c r="SRY110" s="12"/>
      <c r="SRZ110" s="12"/>
      <c r="SSA110" s="12"/>
      <c r="SSB110" s="12"/>
      <c r="SSC110" s="12"/>
      <c r="SSD110" s="12"/>
      <c r="SSE110" s="12"/>
      <c r="SSF110" s="12"/>
      <c r="SSG110" s="12"/>
      <c r="SSH110" s="12"/>
      <c r="SSI110" s="12"/>
      <c r="SSJ110" s="12"/>
      <c r="SSK110" s="12"/>
      <c r="SSL110" s="12"/>
      <c r="SSM110" s="12"/>
      <c r="SSN110" s="12"/>
      <c r="SSO110" s="12"/>
      <c r="SSP110" s="12"/>
      <c r="SSQ110" s="12"/>
      <c r="SSR110" s="12"/>
      <c r="SSS110" s="12"/>
      <c r="SST110" s="12"/>
      <c r="SSU110" s="12"/>
      <c r="SSV110" s="12"/>
      <c r="SSW110" s="12"/>
      <c r="SSX110" s="12"/>
      <c r="SSY110" s="12"/>
      <c r="SSZ110" s="12"/>
      <c r="STA110" s="12"/>
      <c r="STB110" s="12"/>
      <c r="STC110" s="12"/>
      <c r="STD110" s="12"/>
      <c r="STE110" s="12"/>
      <c r="STF110" s="12"/>
      <c r="STG110" s="12"/>
      <c r="STH110" s="12"/>
      <c r="STI110" s="12"/>
      <c r="STJ110" s="12"/>
      <c r="STK110" s="12"/>
      <c r="STL110" s="12"/>
      <c r="STM110" s="12"/>
      <c r="STN110" s="12"/>
      <c r="STO110" s="12"/>
      <c r="STP110" s="12"/>
      <c r="STQ110" s="12"/>
      <c r="STR110" s="12"/>
      <c r="STS110" s="12"/>
      <c r="STT110" s="12"/>
      <c r="STU110" s="12"/>
      <c r="STV110" s="12"/>
      <c r="STW110" s="12"/>
      <c r="STX110" s="12"/>
      <c r="STY110" s="12"/>
      <c r="STZ110" s="12"/>
      <c r="SUA110" s="12"/>
      <c r="SUB110" s="12"/>
      <c r="SUC110" s="12"/>
      <c r="SUD110" s="12"/>
      <c r="SUE110" s="12"/>
      <c r="SUF110" s="12"/>
      <c r="SUG110" s="12"/>
      <c r="SUH110" s="12"/>
      <c r="SUI110" s="12"/>
      <c r="SUJ110" s="12"/>
      <c r="SUK110" s="12"/>
      <c r="SUL110" s="12"/>
      <c r="SUM110" s="12"/>
      <c r="SUN110" s="12"/>
      <c r="SUO110" s="12"/>
      <c r="SUP110" s="12"/>
      <c r="SUQ110" s="12"/>
      <c r="SUR110" s="12"/>
      <c r="SUS110" s="12"/>
      <c r="SUT110" s="12"/>
      <c r="SUU110" s="12"/>
      <c r="SUV110" s="12"/>
      <c r="SUW110" s="12"/>
      <c r="SUX110" s="12"/>
      <c r="SUY110" s="12"/>
      <c r="SUZ110" s="12"/>
      <c r="SVA110" s="12"/>
      <c r="SVB110" s="12"/>
      <c r="SVC110" s="12"/>
      <c r="SVD110" s="12"/>
      <c r="SVE110" s="12"/>
      <c r="SVF110" s="12"/>
      <c r="SVG110" s="12"/>
      <c r="SVH110" s="12"/>
      <c r="SVI110" s="12"/>
      <c r="SVJ110" s="12"/>
      <c r="SVK110" s="12"/>
      <c r="SVL110" s="12"/>
      <c r="SVM110" s="12"/>
      <c r="SVN110" s="12"/>
      <c r="SVO110" s="12"/>
      <c r="SVP110" s="12"/>
      <c r="SVQ110" s="12"/>
      <c r="SVR110" s="12"/>
      <c r="SVS110" s="12"/>
      <c r="SVT110" s="12"/>
      <c r="SVU110" s="12"/>
      <c r="SVV110" s="12"/>
      <c r="SVW110" s="12"/>
      <c r="SVX110" s="12"/>
      <c r="SVY110" s="12"/>
      <c r="SVZ110" s="12"/>
      <c r="SWA110" s="12"/>
      <c r="SWB110" s="12"/>
      <c r="SWC110" s="12"/>
      <c r="SWD110" s="12"/>
      <c r="SWE110" s="12"/>
      <c r="SWF110" s="12"/>
      <c r="SWG110" s="12"/>
      <c r="SWH110" s="12"/>
      <c r="SWI110" s="12"/>
      <c r="SWJ110" s="12"/>
      <c r="SWK110" s="12"/>
      <c r="SWL110" s="12"/>
      <c r="SWM110" s="12"/>
      <c r="SWN110" s="12"/>
      <c r="SWO110" s="12"/>
      <c r="SWP110" s="12"/>
      <c r="SWQ110" s="12"/>
      <c r="SWR110" s="12"/>
      <c r="SWS110" s="12"/>
      <c r="SWT110" s="12"/>
      <c r="SWU110" s="12"/>
      <c r="SWV110" s="12"/>
      <c r="SWW110" s="12"/>
      <c r="SWX110" s="12"/>
      <c r="SWY110" s="12"/>
      <c r="SWZ110" s="12"/>
      <c r="SXA110" s="12"/>
      <c r="SXB110" s="12"/>
      <c r="SXC110" s="12"/>
      <c r="SXD110" s="12"/>
      <c r="SXE110" s="12"/>
      <c r="SXF110" s="12"/>
      <c r="SXG110" s="12"/>
      <c r="SXH110" s="12"/>
      <c r="SXI110" s="12"/>
      <c r="SXJ110" s="12"/>
      <c r="SXK110" s="12"/>
      <c r="SXL110" s="12"/>
      <c r="SXM110" s="12"/>
      <c r="SXN110" s="12"/>
      <c r="SXO110" s="12"/>
      <c r="SXP110" s="12"/>
      <c r="SXQ110" s="12"/>
      <c r="SXR110" s="12"/>
      <c r="SXS110" s="12"/>
      <c r="SXT110" s="12"/>
      <c r="SXU110" s="12"/>
      <c r="SXV110" s="12"/>
      <c r="SXW110" s="12"/>
      <c r="SXX110" s="12"/>
      <c r="SXY110" s="12"/>
      <c r="SXZ110" s="12"/>
      <c r="SYA110" s="12"/>
      <c r="SYB110" s="12"/>
      <c r="SYC110" s="12"/>
      <c r="SYD110" s="12"/>
      <c r="SYE110" s="12"/>
      <c r="SYF110" s="12"/>
      <c r="SYG110" s="12"/>
      <c r="SYH110" s="12"/>
      <c r="SYI110" s="12"/>
      <c r="SYJ110" s="12"/>
      <c r="SYK110" s="12"/>
      <c r="SYL110" s="12"/>
      <c r="SYM110" s="12"/>
      <c r="SYN110" s="12"/>
      <c r="SYO110" s="12"/>
      <c r="SYP110" s="12"/>
      <c r="SYQ110" s="12"/>
      <c r="SYR110" s="12"/>
      <c r="SYS110" s="12"/>
      <c r="SYT110" s="12"/>
      <c r="SYU110" s="12"/>
      <c r="SYV110" s="12"/>
      <c r="SYW110" s="12"/>
      <c r="SYX110" s="12"/>
      <c r="SYY110" s="12"/>
      <c r="SYZ110" s="12"/>
      <c r="SZA110" s="12"/>
      <c r="SZB110" s="12"/>
      <c r="SZC110" s="12"/>
      <c r="SZD110" s="12"/>
      <c r="SZE110" s="12"/>
      <c r="SZF110" s="12"/>
      <c r="SZG110" s="12"/>
      <c r="SZH110" s="12"/>
      <c r="SZI110" s="12"/>
      <c r="SZJ110" s="12"/>
      <c r="SZK110" s="12"/>
      <c r="SZL110" s="12"/>
      <c r="SZM110" s="12"/>
      <c r="SZN110" s="12"/>
      <c r="SZO110" s="12"/>
      <c r="SZP110" s="12"/>
      <c r="SZQ110" s="12"/>
      <c r="SZR110" s="12"/>
      <c r="SZS110" s="12"/>
      <c r="SZT110" s="12"/>
      <c r="SZU110" s="12"/>
      <c r="SZV110" s="12"/>
      <c r="SZW110" s="12"/>
      <c r="SZX110" s="12"/>
      <c r="SZY110" s="12"/>
      <c r="SZZ110" s="12"/>
      <c r="TAA110" s="12"/>
      <c r="TAB110" s="12"/>
      <c r="TAC110" s="12"/>
      <c r="TAD110" s="12"/>
      <c r="TAE110" s="12"/>
      <c r="TAF110" s="12"/>
      <c r="TAG110" s="12"/>
      <c r="TAH110" s="12"/>
      <c r="TAI110" s="12"/>
      <c r="TAJ110" s="12"/>
      <c r="TAK110" s="12"/>
      <c r="TAL110" s="12"/>
      <c r="TAM110" s="12"/>
      <c r="TAN110" s="12"/>
      <c r="TAO110" s="12"/>
      <c r="TAP110" s="12"/>
      <c r="TAQ110" s="12"/>
      <c r="TAR110" s="12"/>
      <c r="TAS110" s="12"/>
      <c r="TAT110" s="12"/>
      <c r="TAU110" s="12"/>
      <c r="TAV110" s="12"/>
      <c r="TAW110" s="12"/>
      <c r="TAX110" s="12"/>
      <c r="TAY110" s="12"/>
      <c r="TAZ110" s="12"/>
      <c r="TBA110" s="12"/>
      <c r="TBB110" s="12"/>
      <c r="TBC110" s="12"/>
      <c r="TBD110" s="12"/>
      <c r="TBE110" s="12"/>
      <c r="TBF110" s="12"/>
      <c r="TBG110" s="12"/>
      <c r="TBH110" s="12"/>
      <c r="TBI110" s="12"/>
      <c r="TBJ110" s="12"/>
      <c r="TBK110" s="12"/>
      <c r="TBL110" s="12"/>
      <c r="TBM110" s="12"/>
      <c r="TBN110" s="12"/>
      <c r="TBO110" s="12"/>
      <c r="TBP110" s="12"/>
      <c r="TBQ110" s="12"/>
      <c r="TBR110" s="12"/>
      <c r="TBS110" s="12"/>
      <c r="TBT110" s="12"/>
      <c r="TBU110" s="12"/>
      <c r="TBV110" s="12"/>
      <c r="TBW110" s="12"/>
      <c r="TBX110" s="12"/>
      <c r="TBY110" s="12"/>
      <c r="TBZ110" s="12"/>
      <c r="TCA110" s="12"/>
      <c r="TCB110" s="12"/>
      <c r="TCC110" s="12"/>
      <c r="TCD110" s="12"/>
      <c r="TCE110" s="12"/>
      <c r="TCF110" s="12"/>
      <c r="TCG110" s="12"/>
      <c r="TCH110" s="12"/>
      <c r="TCI110" s="12"/>
      <c r="TCJ110" s="12"/>
      <c r="TCK110" s="12"/>
      <c r="TCL110" s="12"/>
      <c r="TCM110" s="12"/>
      <c r="TCN110" s="12"/>
      <c r="TCO110" s="12"/>
      <c r="TCP110" s="12"/>
      <c r="TCQ110" s="12"/>
      <c r="TCR110" s="12"/>
      <c r="TCS110" s="12"/>
      <c r="TCT110" s="12"/>
      <c r="TCU110" s="12"/>
      <c r="TCV110" s="12"/>
      <c r="TCW110" s="12"/>
      <c r="TCX110" s="12"/>
      <c r="TCY110" s="12"/>
      <c r="TCZ110" s="12"/>
      <c r="TDA110" s="12"/>
      <c r="TDB110" s="12"/>
      <c r="TDC110" s="12"/>
      <c r="TDD110" s="12"/>
      <c r="TDE110" s="12"/>
      <c r="TDF110" s="12"/>
      <c r="TDG110" s="12"/>
      <c r="TDH110" s="12"/>
      <c r="TDI110" s="12"/>
      <c r="TDJ110" s="12"/>
      <c r="TDK110" s="12"/>
      <c r="TDL110" s="12"/>
      <c r="TDM110" s="12"/>
      <c r="TDN110" s="12"/>
      <c r="TDO110" s="12"/>
      <c r="TDP110" s="12"/>
      <c r="TDQ110" s="12"/>
      <c r="TDR110" s="12"/>
      <c r="TDS110" s="12"/>
      <c r="TDT110" s="12"/>
      <c r="TDU110" s="12"/>
      <c r="TDV110" s="12"/>
      <c r="TDW110" s="12"/>
      <c r="TDX110" s="12"/>
      <c r="TDY110" s="12"/>
      <c r="TDZ110" s="12"/>
      <c r="TEA110" s="12"/>
      <c r="TEB110" s="12"/>
      <c r="TEC110" s="12"/>
      <c r="TED110" s="12"/>
      <c r="TEE110" s="12"/>
      <c r="TEF110" s="12"/>
      <c r="TEG110" s="12"/>
      <c r="TEH110" s="12"/>
      <c r="TEI110" s="12"/>
      <c r="TEJ110" s="12"/>
      <c r="TEK110" s="12"/>
      <c r="TEL110" s="12"/>
      <c r="TEM110" s="12"/>
      <c r="TEN110" s="12"/>
      <c r="TEO110" s="12"/>
      <c r="TEP110" s="12"/>
      <c r="TEQ110" s="12"/>
      <c r="TER110" s="12"/>
      <c r="TES110" s="12"/>
      <c r="TET110" s="12"/>
      <c r="TEU110" s="12"/>
      <c r="TEV110" s="12"/>
      <c r="TEW110" s="12"/>
      <c r="TEX110" s="12"/>
      <c r="TEY110" s="12"/>
      <c r="TEZ110" s="12"/>
      <c r="TFA110" s="12"/>
      <c r="TFB110" s="12"/>
      <c r="TFC110" s="12"/>
      <c r="TFD110" s="12"/>
      <c r="TFE110" s="12"/>
      <c r="TFF110" s="12"/>
      <c r="TFG110" s="12"/>
      <c r="TFH110" s="12"/>
      <c r="TFI110" s="12"/>
      <c r="TFJ110" s="12"/>
      <c r="TFK110" s="12"/>
      <c r="TFL110" s="12"/>
      <c r="TFM110" s="12"/>
      <c r="TFN110" s="12"/>
      <c r="TFO110" s="12"/>
      <c r="TFP110" s="12"/>
      <c r="TFQ110" s="12"/>
      <c r="TFR110" s="12"/>
      <c r="TFS110" s="12"/>
      <c r="TFT110" s="12"/>
      <c r="TFU110" s="12"/>
      <c r="TFV110" s="12"/>
      <c r="TFW110" s="12"/>
      <c r="TFX110" s="12"/>
      <c r="TFY110" s="12"/>
      <c r="TFZ110" s="12"/>
      <c r="TGA110" s="12"/>
      <c r="TGB110" s="12"/>
      <c r="TGC110" s="12"/>
      <c r="TGD110" s="12"/>
      <c r="TGE110" s="12"/>
      <c r="TGF110" s="12"/>
      <c r="TGG110" s="12"/>
      <c r="TGH110" s="12"/>
      <c r="TGI110" s="12"/>
      <c r="TGJ110" s="12"/>
      <c r="TGK110" s="12"/>
      <c r="TGL110" s="12"/>
      <c r="TGM110" s="12"/>
      <c r="TGN110" s="12"/>
      <c r="TGO110" s="12"/>
      <c r="TGP110" s="12"/>
      <c r="TGQ110" s="12"/>
      <c r="TGR110" s="12"/>
      <c r="TGS110" s="12"/>
      <c r="TGT110" s="12"/>
      <c r="TGU110" s="12"/>
      <c r="TGV110" s="12"/>
      <c r="TGW110" s="12"/>
      <c r="TGX110" s="12"/>
      <c r="TGY110" s="12"/>
      <c r="TGZ110" s="12"/>
      <c r="THA110" s="12"/>
      <c r="THB110" s="12"/>
      <c r="THC110" s="12"/>
      <c r="THD110" s="12"/>
      <c r="THE110" s="12"/>
      <c r="THF110" s="12"/>
      <c r="THG110" s="12"/>
      <c r="THH110" s="12"/>
      <c r="THI110" s="12"/>
      <c r="THJ110" s="12"/>
      <c r="THK110" s="12"/>
      <c r="THL110" s="12"/>
      <c r="THM110" s="12"/>
      <c r="THN110" s="12"/>
      <c r="THO110" s="12"/>
      <c r="THP110" s="12"/>
      <c r="THQ110" s="12"/>
      <c r="THR110" s="12"/>
      <c r="THS110" s="12"/>
      <c r="THT110" s="12"/>
      <c r="THU110" s="12"/>
      <c r="THV110" s="12"/>
      <c r="THW110" s="12"/>
      <c r="THX110" s="12"/>
      <c r="THY110" s="12"/>
      <c r="THZ110" s="12"/>
      <c r="TIA110" s="12"/>
      <c r="TIB110" s="12"/>
      <c r="TIC110" s="12"/>
      <c r="TID110" s="12"/>
      <c r="TIE110" s="12"/>
      <c r="TIF110" s="12"/>
      <c r="TIG110" s="12"/>
      <c r="TIH110" s="12"/>
      <c r="TII110" s="12"/>
      <c r="TIJ110" s="12"/>
      <c r="TIK110" s="12"/>
      <c r="TIL110" s="12"/>
      <c r="TIM110" s="12"/>
      <c r="TIN110" s="12"/>
      <c r="TIO110" s="12"/>
      <c r="TIP110" s="12"/>
      <c r="TIQ110" s="12"/>
      <c r="TIR110" s="12"/>
      <c r="TIS110" s="12"/>
      <c r="TIT110" s="12"/>
      <c r="TIU110" s="12"/>
      <c r="TIV110" s="12"/>
      <c r="TIW110" s="12"/>
      <c r="TIX110" s="12"/>
      <c r="TIY110" s="12"/>
      <c r="TIZ110" s="12"/>
      <c r="TJA110" s="12"/>
      <c r="TJB110" s="12"/>
      <c r="TJC110" s="12"/>
      <c r="TJD110" s="12"/>
      <c r="TJE110" s="12"/>
      <c r="TJF110" s="12"/>
      <c r="TJG110" s="12"/>
      <c r="TJH110" s="12"/>
      <c r="TJI110" s="12"/>
      <c r="TJJ110" s="12"/>
      <c r="TJK110" s="12"/>
      <c r="TJL110" s="12"/>
      <c r="TJM110" s="12"/>
      <c r="TJN110" s="12"/>
      <c r="TJO110" s="12"/>
      <c r="TJP110" s="12"/>
      <c r="TJQ110" s="12"/>
      <c r="TJR110" s="12"/>
      <c r="TJS110" s="12"/>
      <c r="TJT110" s="12"/>
      <c r="TJU110" s="12"/>
      <c r="TJV110" s="12"/>
      <c r="TJW110" s="12"/>
      <c r="TJX110" s="12"/>
      <c r="TJY110" s="12"/>
      <c r="TJZ110" s="12"/>
      <c r="TKA110" s="12"/>
      <c r="TKB110" s="12"/>
      <c r="TKC110" s="12"/>
      <c r="TKD110" s="12"/>
      <c r="TKE110" s="12"/>
      <c r="TKF110" s="12"/>
      <c r="TKG110" s="12"/>
      <c r="TKH110" s="12"/>
      <c r="TKI110" s="12"/>
      <c r="TKJ110" s="12"/>
      <c r="TKK110" s="12"/>
      <c r="TKL110" s="12"/>
      <c r="TKM110" s="12"/>
      <c r="TKN110" s="12"/>
      <c r="TKO110" s="12"/>
      <c r="TKP110" s="12"/>
      <c r="TKQ110" s="12"/>
      <c r="TKR110" s="12"/>
      <c r="TKS110" s="12"/>
      <c r="TKT110" s="12"/>
      <c r="TKU110" s="12"/>
      <c r="TKV110" s="12"/>
      <c r="TKW110" s="12"/>
      <c r="TKX110" s="12"/>
      <c r="TKY110" s="12"/>
      <c r="TKZ110" s="12"/>
      <c r="TLA110" s="12"/>
      <c r="TLB110" s="12"/>
      <c r="TLC110" s="12"/>
      <c r="TLD110" s="12"/>
      <c r="TLE110" s="12"/>
      <c r="TLF110" s="12"/>
      <c r="TLG110" s="12"/>
      <c r="TLH110" s="12"/>
      <c r="TLI110" s="12"/>
      <c r="TLJ110" s="12"/>
      <c r="TLK110" s="12"/>
      <c r="TLL110" s="12"/>
      <c r="TLM110" s="12"/>
      <c r="TLN110" s="12"/>
      <c r="TLO110" s="12"/>
      <c r="TLP110" s="12"/>
      <c r="TLQ110" s="12"/>
      <c r="TLR110" s="12"/>
      <c r="TLS110" s="12"/>
      <c r="TLT110" s="12"/>
      <c r="TLU110" s="12"/>
      <c r="TLV110" s="12"/>
      <c r="TLW110" s="12"/>
      <c r="TLX110" s="12"/>
      <c r="TLY110" s="12"/>
      <c r="TLZ110" s="12"/>
      <c r="TMA110" s="12"/>
      <c r="TMB110" s="12"/>
      <c r="TMC110" s="12"/>
      <c r="TMD110" s="12"/>
      <c r="TME110" s="12"/>
      <c r="TMF110" s="12"/>
      <c r="TMG110" s="12"/>
      <c r="TMH110" s="12"/>
      <c r="TMI110" s="12"/>
      <c r="TMJ110" s="12"/>
      <c r="TMK110" s="12"/>
      <c r="TML110" s="12"/>
      <c r="TMM110" s="12"/>
      <c r="TMN110" s="12"/>
      <c r="TMO110" s="12"/>
      <c r="TMP110" s="12"/>
      <c r="TMQ110" s="12"/>
      <c r="TMR110" s="12"/>
      <c r="TMS110" s="12"/>
      <c r="TMT110" s="12"/>
      <c r="TMU110" s="12"/>
      <c r="TMV110" s="12"/>
      <c r="TMW110" s="12"/>
      <c r="TMX110" s="12"/>
      <c r="TMY110" s="12"/>
      <c r="TMZ110" s="12"/>
      <c r="TNA110" s="12"/>
      <c r="TNB110" s="12"/>
      <c r="TNC110" s="12"/>
      <c r="TND110" s="12"/>
      <c r="TNE110" s="12"/>
      <c r="TNF110" s="12"/>
      <c r="TNG110" s="12"/>
      <c r="TNH110" s="12"/>
      <c r="TNI110" s="12"/>
      <c r="TNJ110" s="12"/>
      <c r="TNK110" s="12"/>
      <c r="TNL110" s="12"/>
      <c r="TNM110" s="12"/>
      <c r="TNN110" s="12"/>
      <c r="TNO110" s="12"/>
      <c r="TNP110" s="12"/>
      <c r="TNQ110" s="12"/>
      <c r="TNR110" s="12"/>
      <c r="TNS110" s="12"/>
      <c r="TNT110" s="12"/>
      <c r="TNU110" s="12"/>
      <c r="TNV110" s="12"/>
      <c r="TNW110" s="12"/>
      <c r="TNX110" s="12"/>
      <c r="TNY110" s="12"/>
      <c r="TNZ110" s="12"/>
      <c r="TOA110" s="12"/>
      <c r="TOB110" s="12"/>
      <c r="TOC110" s="12"/>
      <c r="TOD110" s="12"/>
      <c r="TOE110" s="12"/>
      <c r="TOF110" s="12"/>
      <c r="TOG110" s="12"/>
      <c r="TOH110" s="12"/>
      <c r="TOI110" s="12"/>
      <c r="TOJ110" s="12"/>
      <c r="TOK110" s="12"/>
      <c r="TOL110" s="12"/>
      <c r="TOM110" s="12"/>
      <c r="TON110" s="12"/>
      <c r="TOO110" s="12"/>
      <c r="TOP110" s="12"/>
      <c r="TOQ110" s="12"/>
      <c r="TOR110" s="12"/>
      <c r="TOS110" s="12"/>
      <c r="TOT110" s="12"/>
      <c r="TOU110" s="12"/>
      <c r="TOV110" s="12"/>
      <c r="TOW110" s="12"/>
      <c r="TOX110" s="12"/>
      <c r="TOY110" s="12"/>
      <c r="TOZ110" s="12"/>
      <c r="TPA110" s="12"/>
      <c r="TPB110" s="12"/>
      <c r="TPC110" s="12"/>
      <c r="TPD110" s="12"/>
      <c r="TPE110" s="12"/>
      <c r="TPF110" s="12"/>
      <c r="TPG110" s="12"/>
      <c r="TPH110" s="12"/>
      <c r="TPI110" s="12"/>
      <c r="TPJ110" s="12"/>
      <c r="TPK110" s="12"/>
      <c r="TPL110" s="12"/>
      <c r="TPM110" s="12"/>
      <c r="TPN110" s="12"/>
      <c r="TPO110" s="12"/>
      <c r="TPP110" s="12"/>
      <c r="TPQ110" s="12"/>
      <c r="TPR110" s="12"/>
      <c r="TPS110" s="12"/>
      <c r="TPT110" s="12"/>
      <c r="TPU110" s="12"/>
      <c r="TPV110" s="12"/>
      <c r="TPW110" s="12"/>
      <c r="TPX110" s="12"/>
      <c r="TPY110" s="12"/>
      <c r="TPZ110" s="12"/>
      <c r="TQA110" s="12"/>
      <c r="TQB110" s="12"/>
      <c r="TQC110" s="12"/>
      <c r="TQD110" s="12"/>
      <c r="TQE110" s="12"/>
      <c r="TQF110" s="12"/>
      <c r="TQG110" s="12"/>
      <c r="TQH110" s="12"/>
      <c r="TQI110" s="12"/>
      <c r="TQJ110" s="12"/>
      <c r="TQK110" s="12"/>
      <c r="TQL110" s="12"/>
      <c r="TQM110" s="12"/>
      <c r="TQN110" s="12"/>
      <c r="TQO110" s="12"/>
      <c r="TQP110" s="12"/>
      <c r="TQQ110" s="12"/>
      <c r="TQR110" s="12"/>
      <c r="TQS110" s="12"/>
      <c r="TQT110" s="12"/>
      <c r="TQU110" s="12"/>
      <c r="TQV110" s="12"/>
      <c r="TQW110" s="12"/>
      <c r="TQX110" s="12"/>
      <c r="TQY110" s="12"/>
      <c r="TQZ110" s="12"/>
      <c r="TRA110" s="12"/>
      <c r="TRB110" s="12"/>
      <c r="TRC110" s="12"/>
      <c r="TRD110" s="12"/>
      <c r="TRE110" s="12"/>
      <c r="TRF110" s="12"/>
      <c r="TRG110" s="12"/>
      <c r="TRH110" s="12"/>
      <c r="TRI110" s="12"/>
      <c r="TRJ110" s="12"/>
      <c r="TRK110" s="12"/>
      <c r="TRL110" s="12"/>
      <c r="TRM110" s="12"/>
      <c r="TRN110" s="12"/>
      <c r="TRO110" s="12"/>
      <c r="TRP110" s="12"/>
      <c r="TRQ110" s="12"/>
      <c r="TRR110" s="12"/>
      <c r="TRS110" s="12"/>
      <c r="TRT110" s="12"/>
      <c r="TRU110" s="12"/>
      <c r="TRV110" s="12"/>
      <c r="TRW110" s="12"/>
      <c r="TRX110" s="12"/>
      <c r="TRY110" s="12"/>
      <c r="TRZ110" s="12"/>
      <c r="TSA110" s="12"/>
      <c r="TSB110" s="12"/>
      <c r="TSC110" s="12"/>
      <c r="TSD110" s="12"/>
      <c r="TSE110" s="12"/>
      <c r="TSF110" s="12"/>
      <c r="TSG110" s="12"/>
      <c r="TSH110" s="12"/>
      <c r="TSI110" s="12"/>
      <c r="TSJ110" s="12"/>
      <c r="TSK110" s="12"/>
      <c r="TSL110" s="12"/>
      <c r="TSM110" s="12"/>
      <c r="TSN110" s="12"/>
      <c r="TSO110" s="12"/>
      <c r="TSP110" s="12"/>
      <c r="TSQ110" s="12"/>
      <c r="TSR110" s="12"/>
      <c r="TSS110" s="12"/>
      <c r="TST110" s="12"/>
      <c r="TSU110" s="12"/>
      <c r="TSV110" s="12"/>
      <c r="TSW110" s="12"/>
      <c r="TSX110" s="12"/>
      <c r="TSY110" s="12"/>
      <c r="TSZ110" s="12"/>
      <c r="TTA110" s="12"/>
      <c r="TTB110" s="12"/>
      <c r="TTC110" s="12"/>
      <c r="TTD110" s="12"/>
      <c r="TTE110" s="12"/>
      <c r="TTF110" s="12"/>
      <c r="TTG110" s="12"/>
      <c r="TTH110" s="12"/>
      <c r="TTI110" s="12"/>
      <c r="TTJ110" s="12"/>
      <c r="TTK110" s="12"/>
      <c r="TTL110" s="12"/>
      <c r="TTM110" s="12"/>
      <c r="TTN110" s="12"/>
      <c r="TTO110" s="12"/>
      <c r="TTP110" s="12"/>
      <c r="TTQ110" s="12"/>
      <c r="TTR110" s="12"/>
      <c r="TTS110" s="12"/>
      <c r="TTT110" s="12"/>
      <c r="TTU110" s="12"/>
      <c r="TTV110" s="12"/>
      <c r="TTW110" s="12"/>
      <c r="TTX110" s="12"/>
      <c r="TTY110" s="12"/>
      <c r="TTZ110" s="12"/>
      <c r="TUA110" s="12"/>
      <c r="TUB110" s="12"/>
      <c r="TUC110" s="12"/>
      <c r="TUD110" s="12"/>
      <c r="TUE110" s="12"/>
      <c r="TUF110" s="12"/>
      <c r="TUG110" s="12"/>
      <c r="TUH110" s="12"/>
      <c r="TUI110" s="12"/>
      <c r="TUJ110" s="12"/>
      <c r="TUK110" s="12"/>
      <c r="TUL110" s="12"/>
      <c r="TUM110" s="12"/>
      <c r="TUN110" s="12"/>
      <c r="TUO110" s="12"/>
      <c r="TUP110" s="12"/>
      <c r="TUQ110" s="12"/>
      <c r="TUR110" s="12"/>
      <c r="TUS110" s="12"/>
      <c r="TUT110" s="12"/>
      <c r="TUU110" s="12"/>
      <c r="TUV110" s="12"/>
      <c r="TUW110" s="12"/>
      <c r="TUX110" s="12"/>
      <c r="TUY110" s="12"/>
      <c r="TUZ110" s="12"/>
      <c r="TVA110" s="12"/>
      <c r="TVB110" s="12"/>
      <c r="TVC110" s="12"/>
      <c r="TVD110" s="12"/>
      <c r="TVE110" s="12"/>
      <c r="TVF110" s="12"/>
      <c r="TVG110" s="12"/>
      <c r="TVH110" s="12"/>
      <c r="TVI110" s="12"/>
      <c r="TVJ110" s="12"/>
      <c r="TVK110" s="12"/>
      <c r="TVL110" s="12"/>
      <c r="TVM110" s="12"/>
      <c r="TVN110" s="12"/>
      <c r="TVO110" s="12"/>
      <c r="TVP110" s="12"/>
      <c r="TVQ110" s="12"/>
      <c r="TVR110" s="12"/>
      <c r="TVS110" s="12"/>
      <c r="TVT110" s="12"/>
      <c r="TVU110" s="12"/>
      <c r="TVV110" s="12"/>
      <c r="TVW110" s="12"/>
      <c r="TVX110" s="12"/>
      <c r="TVY110" s="12"/>
      <c r="TVZ110" s="12"/>
      <c r="TWA110" s="12"/>
      <c r="TWB110" s="12"/>
      <c r="TWC110" s="12"/>
      <c r="TWD110" s="12"/>
      <c r="TWE110" s="12"/>
      <c r="TWF110" s="12"/>
      <c r="TWG110" s="12"/>
      <c r="TWH110" s="12"/>
      <c r="TWI110" s="12"/>
      <c r="TWJ110" s="12"/>
      <c r="TWK110" s="12"/>
      <c r="TWL110" s="12"/>
      <c r="TWM110" s="12"/>
      <c r="TWN110" s="12"/>
      <c r="TWO110" s="12"/>
      <c r="TWP110" s="12"/>
      <c r="TWQ110" s="12"/>
      <c r="TWR110" s="12"/>
      <c r="TWS110" s="12"/>
      <c r="TWT110" s="12"/>
      <c r="TWU110" s="12"/>
      <c r="TWV110" s="12"/>
      <c r="TWW110" s="12"/>
      <c r="TWX110" s="12"/>
      <c r="TWY110" s="12"/>
      <c r="TWZ110" s="12"/>
      <c r="TXA110" s="12"/>
      <c r="TXB110" s="12"/>
      <c r="TXC110" s="12"/>
      <c r="TXD110" s="12"/>
      <c r="TXE110" s="12"/>
      <c r="TXF110" s="12"/>
      <c r="TXG110" s="12"/>
      <c r="TXH110" s="12"/>
      <c r="TXI110" s="12"/>
      <c r="TXJ110" s="12"/>
      <c r="TXK110" s="12"/>
      <c r="TXL110" s="12"/>
      <c r="TXM110" s="12"/>
      <c r="TXN110" s="12"/>
      <c r="TXO110" s="12"/>
      <c r="TXP110" s="12"/>
      <c r="TXQ110" s="12"/>
      <c r="TXR110" s="12"/>
      <c r="TXS110" s="12"/>
      <c r="TXT110" s="12"/>
      <c r="TXU110" s="12"/>
      <c r="TXV110" s="12"/>
      <c r="TXW110" s="12"/>
      <c r="TXX110" s="12"/>
      <c r="TXY110" s="12"/>
      <c r="TXZ110" s="12"/>
      <c r="TYA110" s="12"/>
      <c r="TYB110" s="12"/>
      <c r="TYC110" s="12"/>
      <c r="TYD110" s="12"/>
      <c r="TYE110" s="12"/>
      <c r="TYF110" s="12"/>
      <c r="TYG110" s="12"/>
      <c r="TYH110" s="12"/>
      <c r="TYI110" s="12"/>
      <c r="TYJ110" s="12"/>
      <c r="TYK110" s="12"/>
      <c r="TYL110" s="12"/>
      <c r="TYM110" s="12"/>
      <c r="TYN110" s="12"/>
      <c r="TYO110" s="12"/>
      <c r="TYP110" s="12"/>
      <c r="TYQ110" s="12"/>
      <c r="TYR110" s="12"/>
      <c r="TYS110" s="12"/>
      <c r="TYT110" s="12"/>
      <c r="TYU110" s="12"/>
      <c r="TYV110" s="12"/>
      <c r="TYW110" s="12"/>
      <c r="TYX110" s="12"/>
      <c r="TYY110" s="12"/>
      <c r="TYZ110" s="12"/>
      <c r="TZA110" s="12"/>
      <c r="TZB110" s="12"/>
      <c r="TZC110" s="12"/>
      <c r="TZD110" s="12"/>
      <c r="TZE110" s="12"/>
      <c r="TZF110" s="12"/>
      <c r="TZG110" s="12"/>
      <c r="TZH110" s="12"/>
      <c r="TZI110" s="12"/>
      <c r="TZJ110" s="12"/>
      <c r="TZK110" s="12"/>
      <c r="TZL110" s="12"/>
      <c r="TZM110" s="12"/>
      <c r="TZN110" s="12"/>
      <c r="TZO110" s="12"/>
      <c r="TZP110" s="12"/>
      <c r="TZQ110" s="12"/>
      <c r="TZR110" s="12"/>
      <c r="TZS110" s="12"/>
      <c r="TZT110" s="12"/>
      <c r="TZU110" s="12"/>
      <c r="TZV110" s="12"/>
      <c r="TZW110" s="12"/>
      <c r="TZX110" s="12"/>
      <c r="TZY110" s="12"/>
      <c r="TZZ110" s="12"/>
      <c r="UAA110" s="12"/>
      <c r="UAB110" s="12"/>
      <c r="UAC110" s="12"/>
      <c r="UAD110" s="12"/>
      <c r="UAE110" s="12"/>
      <c r="UAF110" s="12"/>
      <c r="UAG110" s="12"/>
      <c r="UAH110" s="12"/>
      <c r="UAI110" s="12"/>
      <c r="UAJ110" s="12"/>
      <c r="UAK110" s="12"/>
      <c r="UAL110" s="12"/>
      <c r="UAM110" s="12"/>
      <c r="UAN110" s="12"/>
      <c r="UAO110" s="12"/>
      <c r="UAP110" s="12"/>
      <c r="UAQ110" s="12"/>
      <c r="UAR110" s="12"/>
      <c r="UAS110" s="12"/>
      <c r="UAT110" s="12"/>
      <c r="UAU110" s="12"/>
      <c r="UAV110" s="12"/>
      <c r="UAW110" s="12"/>
      <c r="UAX110" s="12"/>
      <c r="UAY110" s="12"/>
      <c r="UAZ110" s="12"/>
      <c r="UBA110" s="12"/>
      <c r="UBB110" s="12"/>
      <c r="UBC110" s="12"/>
      <c r="UBD110" s="12"/>
      <c r="UBE110" s="12"/>
      <c r="UBF110" s="12"/>
      <c r="UBG110" s="12"/>
      <c r="UBH110" s="12"/>
      <c r="UBI110" s="12"/>
      <c r="UBJ110" s="12"/>
      <c r="UBK110" s="12"/>
      <c r="UBL110" s="12"/>
      <c r="UBM110" s="12"/>
      <c r="UBN110" s="12"/>
      <c r="UBO110" s="12"/>
      <c r="UBP110" s="12"/>
      <c r="UBQ110" s="12"/>
      <c r="UBR110" s="12"/>
      <c r="UBS110" s="12"/>
      <c r="UBT110" s="12"/>
      <c r="UBU110" s="12"/>
      <c r="UBV110" s="12"/>
      <c r="UBW110" s="12"/>
      <c r="UBX110" s="12"/>
      <c r="UBY110" s="12"/>
      <c r="UBZ110" s="12"/>
      <c r="UCA110" s="12"/>
      <c r="UCB110" s="12"/>
      <c r="UCC110" s="12"/>
      <c r="UCD110" s="12"/>
      <c r="UCE110" s="12"/>
      <c r="UCF110" s="12"/>
      <c r="UCG110" s="12"/>
      <c r="UCH110" s="12"/>
      <c r="UCI110" s="12"/>
      <c r="UCJ110" s="12"/>
      <c r="UCK110" s="12"/>
      <c r="UCL110" s="12"/>
      <c r="UCM110" s="12"/>
      <c r="UCN110" s="12"/>
      <c r="UCO110" s="12"/>
      <c r="UCP110" s="12"/>
      <c r="UCQ110" s="12"/>
      <c r="UCR110" s="12"/>
      <c r="UCS110" s="12"/>
      <c r="UCT110" s="12"/>
      <c r="UCU110" s="12"/>
      <c r="UCV110" s="12"/>
      <c r="UCW110" s="12"/>
      <c r="UCX110" s="12"/>
      <c r="UCY110" s="12"/>
      <c r="UCZ110" s="12"/>
      <c r="UDA110" s="12"/>
      <c r="UDB110" s="12"/>
      <c r="UDC110" s="12"/>
      <c r="UDD110" s="12"/>
      <c r="UDE110" s="12"/>
      <c r="UDF110" s="12"/>
      <c r="UDG110" s="12"/>
      <c r="UDH110" s="12"/>
      <c r="UDI110" s="12"/>
      <c r="UDJ110" s="12"/>
      <c r="UDK110" s="12"/>
      <c r="UDL110" s="12"/>
      <c r="UDM110" s="12"/>
      <c r="UDN110" s="12"/>
      <c r="UDO110" s="12"/>
      <c r="UDP110" s="12"/>
      <c r="UDQ110" s="12"/>
      <c r="UDR110" s="12"/>
      <c r="UDS110" s="12"/>
      <c r="UDT110" s="12"/>
      <c r="UDU110" s="12"/>
      <c r="UDV110" s="12"/>
      <c r="UDW110" s="12"/>
      <c r="UDX110" s="12"/>
      <c r="UDY110" s="12"/>
      <c r="UDZ110" s="12"/>
      <c r="UEA110" s="12"/>
      <c r="UEB110" s="12"/>
      <c r="UEC110" s="12"/>
      <c r="UED110" s="12"/>
      <c r="UEE110" s="12"/>
      <c r="UEF110" s="12"/>
      <c r="UEG110" s="12"/>
      <c r="UEH110" s="12"/>
      <c r="UEI110" s="12"/>
      <c r="UEJ110" s="12"/>
      <c r="UEK110" s="12"/>
      <c r="UEL110" s="12"/>
      <c r="UEM110" s="12"/>
      <c r="UEN110" s="12"/>
      <c r="UEO110" s="12"/>
      <c r="UEP110" s="12"/>
      <c r="UEQ110" s="12"/>
      <c r="UER110" s="12"/>
      <c r="UES110" s="12"/>
      <c r="UET110" s="12"/>
      <c r="UEU110" s="12"/>
      <c r="UEV110" s="12"/>
      <c r="UEW110" s="12"/>
      <c r="UEX110" s="12"/>
      <c r="UEY110" s="12"/>
      <c r="UEZ110" s="12"/>
      <c r="UFA110" s="12"/>
      <c r="UFB110" s="12"/>
      <c r="UFC110" s="12"/>
      <c r="UFD110" s="12"/>
      <c r="UFE110" s="12"/>
      <c r="UFF110" s="12"/>
      <c r="UFG110" s="12"/>
      <c r="UFH110" s="12"/>
      <c r="UFI110" s="12"/>
      <c r="UFJ110" s="12"/>
      <c r="UFK110" s="12"/>
      <c r="UFL110" s="12"/>
      <c r="UFM110" s="12"/>
      <c r="UFN110" s="12"/>
      <c r="UFO110" s="12"/>
      <c r="UFP110" s="12"/>
      <c r="UFQ110" s="12"/>
      <c r="UFR110" s="12"/>
      <c r="UFS110" s="12"/>
      <c r="UFT110" s="12"/>
      <c r="UFU110" s="12"/>
      <c r="UFV110" s="12"/>
      <c r="UFW110" s="12"/>
      <c r="UFX110" s="12"/>
      <c r="UFY110" s="12"/>
      <c r="UFZ110" s="12"/>
      <c r="UGA110" s="12"/>
      <c r="UGB110" s="12"/>
      <c r="UGC110" s="12"/>
      <c r="UGD110" s="12"/>
      <c r="UGE110" s="12"/>
      <c r="UGF110" s="12"/>
      <c r="UGG110" s="12"/>
      <c r="UGH110" s="12"/>
      <c r="UGI110" s="12"/>
      <c r="UGJ110" s="12"/>
      <c r="UGK110" s="12"/>
      <c r="UGL110" s="12"/>
      <c r="UGM110" s="12"/>
      <c r="UGN110" s="12"/>
      <c r="UGO110" s="12"/>
      <c r="UGP110" s="12"/>
      <c r="UGQ110" s="12"/>
      <c r="UGR110" s="12"/>
      <c r="UGS110" s="12"/>
      <c r="UGT110" s="12"/>
      <c r="UGU110" s="12"/>
      <c r="UGV110" s="12"/>
      <c r="UGW110" s="12"/>
      <c r="UGX110" s="12"/>
      <c r="UGY110" s="12"/>
      <c r="UGZ110" s="12"/>
      <c r="UHA110" s="12"/>
      <c r="UHB110" s="12"/>
      <c r="UHC110" s="12"/>
      <c r="UHD110" s="12"/>
      <c r="UHE110" s="12"/>
      <c r="UHF110" s="12"/>
      <c r="UHG110" s="12"/>
      <c r="UHH110" s="12"/>
      <c r="UHI110" s="12"/>
      <c r="UHJ110" s="12"/>
      <c r="UHK110" s="12"/>
      <c r="UHL110" s="12"/>
      <c r="UHM110" s="12"/>
      <c r="UHN110" s="12"/>
      <c r="UHO110" s="12"/>
      <c r="UHP110" s="12"/>
      <c r="UHQ110" s="12"/>
      <c r="UHR110" s="12"/>
      <c r="UHS110" s="12"/>
      <c r="UHT110" s="12"/>
      <c r="UHU110" s="12"/>
      <c r="UHV110" s="12"/>
      <c r="UHW110" s="12"/>
      <c r="UHX110" s="12"/>
      <c r="UHY110" s="12"/>
      <c r="UHZ110" s="12"/>
      <c r="UIA110" s="12"/>
      <c r="UIB110" s="12"/>
      <c r="UIC110" s="12"/>
      <c r="UID110" s="12"/>
      <c r="UIE110" s="12"/>
      <c r="UIF110" s="12"/>
      <c r="UIG110" s="12"/>
      <c r="UIH110" s="12"/>
      <c r="UII110" s="12"/>
      <c r="UIJ110" s="12"/>
      <c r="UIK110" s="12"/>
      <c r="UIL110" s="12"/>
      <c r="UIM110" s="12"/>
      <c r="UIN110" s="12"/>
      <c r="UIO110" s="12"/>
      <c r="UIP110" s="12"/>
      <c r="UIQ110" s="12"/>
      <c r="UIR110" s="12"/>
      <c r="UIS110" s="12"/>
      <c r="UIT110" s="12"/>
      <c r="UIU110" s="12"/>
      <c r="UIV110" s="12"/>
      <c r="UIW110" s="12"/>
      <c r="UIX110" s="12"/>
      <c r="UIY110" s="12"/>
      <c r="UIZ110" s="12"/>
      <c r="UJA110" s="12"/>
      <c r="UJB110" s="12"/>
      <c r="UJC110" s="12"/>
      <c r="UJD110" s="12"/>
      <c r="UJE110" s="12"/>
      <c r="UJF110" s="12"/>
      <c r="UJG110" s="12"/>
      <c r="UJH110" s="12"/>
      <c r="UJI110" s="12"/>
      <c r="UJJ110" s="12"/>
      <c r="UJK110" s="12"/>
      <c r="UJL110" s="12"/>
      <c r="UJM110" s="12"/>
      <c r="UJN110" s="12"/>
      <c r="UJO110" s="12"/>
      <c r="UJP110" s="12"/>
      <c r="UJQ110" s="12"/>
      <c r="UJR110" s="12"/>
      <c r="UJS110" s="12"/>
      <c r="UJT110" s="12"/>
      <c r="UJU110" s="12"/>
      <c r="UJV110" s="12"/>
      <c r="UJW110" s="12"/>
      <c r="UJX110" s="12"/>
      <c r="UJY110" s="12"/>
      <c r="UJZ110" s="12"/>
      <c r="UKA110" s="12"/>
      <c r="UKB110" s="12"/>
      <c r="UKC110" s="12"/>
      <c r="UKD110" s="12"/>
      <c r="UKE110" s="12"/>
      <c r="UKF110" s="12"/>
      <c r="UKG110" s="12"/>
      <c r="UKH110" s="12"/>
      <c r="UKI110" s="12"/>
      <c r="UKJ110" s="12"/>
      <c r="UKK110" s="12"/>
      <c r="UKL110" s="12"/>
      <c r="UKM110" s="12"/>
      <c r="UKN110" s="12"/>
      <c r="UKO110" s="12"/>
      <c r="UKP110" s="12"/>
      <c r="UKQ110" s="12"/>
      <c r="UKR110" s="12"/>
      <c r="UKS110" s="12"/>
      <c r="UKT110" s="12"/>
      <c r="UKU110" s="12"/>
      <c r="UKV110" s="12"/>
      <c r="UKW110" s="12"/>
      <c r="UKX110" s="12"/>
      <c r="UKY110" s="12"/>
      <c r="UKZ110" s="12"/>
      <c r="ULA110" s="12"/>
      <c r="ULB110" s="12"/>
      <c r="ULC110" s="12"/>
      <c r="ULD110" s="12"/>
      <c r="ULE110" s="12"/>
      <c r="ULF110" s="12"/>
      <c r="ULG110" s="12"/>
      <c r="ULH110" s="12"/>
      <c r="ULI110" s="12"/>
      <c r="ULJ110" s="12"/>
      <c r="ULK110" s="12"/>
      <c r="ULL110" s="12"/>
      <c r="ULM110" s="12"/>
      <c r="ULN110" s="12"/>
      <c r="ULO110" s="12"/>
      <c r="ULP110" s="12"/>
      <c r="ULQ110" s="12"/>
      <c r="ULR110" s="12"/>
      <c r="ULS110" s="12"/>
      <c r="ULT110" s="12"/>
      <c r="ULU110" s="12"/>
      <c r="ULV110" s="12"/>
      <c r="ULW110" s="12"/>
      <c r="ULX110" s="12"/>
      <c r="ULY110" s="12"/>
      <c r="ULZ110" s="12"/>
      <c r="UMA110" s="12"/>
      <c r="UMB110" s="12"/>
      <c r="UMC110" s="12"/>
      <c r="UMD110" s="12"/>
      <c r="UME110" s="12"/>
      <c r="UMF110" s="12"/>
      <c r="UMG110" s="12"/>
      <c r="UMH110" s="12"/>
      <c r="UMI110" s="12"/>
      <c r="UMJ110" s="12"/>
      <c r="UMK110" s="12"/>
      <c r="UML110" s="12"/>
      <c r="UMM110" s="12"/>
      <c r="UMN110" s="12"/>
      <c r="UMO110" s="12"/>
      <c r="UMP110" s="12"/>
      <c r="UMQ110" s="12"/>
      <c r="UMR110" s="12"/>
      <c r="UMS110" s="12"/>
      <c r="UMT110" s="12"/>
      <c r="UMU110" s="12"/>
      <c r="UMV110" s="12"/>
      <c r="UMW110" s="12"/>
      <c r="UMX110" s="12"/>
      <c r="UMY110" s="12"/>
      <c r="UMZ110" s="12"/>
      <c r="UNA110" s="12"/>
      <c r="UNB110" s="12"/>
      <c r="UNC110" s="12"/>
      <c r="UND110" s="12"/>
      <c r="UNE110" s="12"/>
      <c r="UNF110" s="12"/>
      <c r="UNG110" s="12"/>
      <c r="UNH110" s="12"/>
      <c r="UNI110" s="12"/>
      <c r="UNJ110" s="12"/>
      <c r="UNK110" s="12"/>
      <c r="UNL110" s="12"/>
      <c r="UNM110" s="12"/>
      <c r="UNN110" s="12"/>
      <c r="UNO110" s="12"/>
      <c r="UNP110" s="12"/>
      <c r="UNQ110" s="12"/>
      <c r="UNR110" s="12"/>
      <c r="UNS110" s="12"/>
      <c r="UNT110" s="12"/>
      <c r="UNU110" s="12"/>
      <c r="UNV110" s="12"/>
      <c r="UNW110" s="12"/>
      <c r="UNX110" s="12"/>
      <c r="UNY110" s="12"/>
      <c r="UNZ110" s="12"/>
      <c r="UOA110" s="12"/>
      <c r="UOB110" s="12"/>
      <c r="UOC110" s="12"/>
      <c r="UOD110" s="12"/>
      <c r="UOE110" s="12"/>
      <c r="UOF110" s="12"/>
      <c r="UOG110" s="12"/>
      <c r="UOH110" s="12"/>
      <c r="UOI110" s="12"/>
      <c r="UOJ110" s="12"/>
      <c r="UOK110" s="12"/>
      <c r="UOL110" s="12"/>
      <c r="UOM110" s="12"/>
      <c r="UON110" s="12"/>
      <c r="UOO110" s="12"/>
      <c r="UOP110" s="12"/>
      <c r="UOQ110" s="12"/>
      <c r="UOR110" s="12"/>
      <c r="UOS110" s="12"/>
      <c r="UOT110" s="12"/>
      <c r="UOU110" s="12"/>
      <c r="UOV110" s="12"/>
      <c r="UOW110" s="12"/>
      <c r="UOX110" s="12"/>
      <c r="UOY110" s="12"/>
      <c r="UOZ110" s="12"/>
      <c r="UPA110" s="12"/>
      <c r="UPB110" s="12"/>
      <c r="UPC110" s="12"/>
      <c r="UPD110" s="12"/>
      <c r="UPE110" s="12"/>
      <c r="UPF110" s="12"/>
      <c r="UPG110" s="12"/>
      <c r="UPH110" s="12"/>
      <c r="UPI110" s="12"/>
      <c r="UPJ110" s="12"/>
      <c r="UPK110" s="12"/>
      <c r="UPL110" s="12"/>
      <c r="UPM110" s="12"/>
      <c r="UPN110" s="12"/>
      <c r="UPO110" s="12"/>
      <c r="UPP110" s="12"/>
      <c r="UPQ110" s="12"/>
      <c r="UPR110" s="12"/>
      <c r="UPS110" s="12"/>
      <c r="UPT110" s="12"/>
      <c r="UPU110" s="12"/>
      <c r="UPV110" s="12"/>
      <c r="UPW110" s="12"/>
      <c r="UPX110" s="12"/>
      <c r="UPY110" s="12"/>
      <c r="UPZ110" s="12"/>
      <c r="UQA110" s="12"/>
      <c r="UQB110" s="12"/>
      <c r="UQC110" s="12"/>
      <c r="UQD110" s="12"/>
      <c r="UQE110" s="12"/>
      <c r="UQF110" s="12"/>
      <c r="UQG110" s="12"/>
      <c r="UQH110" s="12"/>
      <c r="UQI110" s="12"/>
      <c r="UQJ110" s="12"/>
      <c r="UQK110" s="12"/>
      <c r="UQL110" s="12"/>
      <c r="UQM110" s="12"/>
      <c r="UQN110" s="12"/>
      <c r="UQO110" s="12"/>
      <c r="UQP110" s="12"/>
      <c r="UQQ110" s="12"/>
      <c r="UQR110" s="12"/>
      <c r="UQS110" s="12"/>
      <c r="UQT110" s="12"/>
      <c r="UQU110" s="12"/>
      <c r="UQV110" s="12"/>
      <c r="UQW110" s="12"/>
      <c r="UQX110" s="12"/>
      <c r="UQY110" s="12"/>
      <c r="UQZ110" s="12"/>
      <c r="URA110" s="12"/>
      <c r="URB110" s="12"/>
      <c r="URC110" s="12"/>
      <c r="URD110" s="12"/>
      <c r="URE110" s="12"/>
      <c r="URF110" s="12"/>
      <c r="URG110" s="12"/>
      <c r="URH110" s="12"/>
      <c r="URI110" s="12"/>
      <c r="URJ110" s="12"/>
      <c r="URK110" s="12"/>
      <c r="URL110" s="12"/>
      <c r="URM110" s="12"/>
      <c r="URN110" s="12"/>
      <c r="URO110" s="12"/>
      <c r="URP110" s="12"/>
      <c r="URQ110" s="12"/>
      <c r="URR110" s="12"/>
      <c r="URS110" s="12"/>
      <c r="URT110" s="12"/>
      <c r="URU110" s="12"/>
      <c r="URV110" s="12"/>
      <c r="URW110" s="12"/>
      <c r="URX110" s="12"/>
      <c r="URY110" s="12"/>
      <c r="URZ110" s="12"/>
      <c r="USA110" s="12"/>
      <c r="USB110" s="12"/>
      <c r="USC110" s="12"/>
      <c r="USD110" s="12"/>
      <c r="USE110" s="12"/>
      <c r="USF110" s="12"/>
      <c r="USG110" s="12"/>
      <c r="USH110" s="12"/>
      <c r="USI110" s="12"/>
      <c r="USJ110" s="12"/>
      <c r="USK110" s="12"/>
      <c r="USL110" s="12"/>
      <c r="USM110" s="12"/>
      <c r="USN110" s="12"/>
      <c r="USO110" s="12"/>
      <c r="USP110" s="12"/>
      <c r="USQ110" s="12"/>
      <c r="USR110" s="12"/>
      <c r="USS110" s="12"/>
      <c r="UST110" s="12"/>
      <c r="USU110" s="12"/>
      <c r="USV110" s="12"/>
      <c r="USW110" s="12"/>
      <c r="USX110" s="12"/>
      <c r="USY110" s="12"/>
      <c r="USZ110" s="12"/>
      <c r="UTA110" s="12"/>
      <c r="UTB110" s="12"/>
      <c r="UTC110" s="12"/>
      <c r="UTD110" s="12"/>
      <c r="UTE110" s="12"/>
      <c r="UTF110" s="12"/>
      <c r="UTG110" s="12"/>
      <c r="UTH110" s="12"/>
      <c r="UTI110" s="12"/>
      <c r="UTJ110" s="12"/>
      <c r="UTK110" s="12"/>
      <c r="UTL110" s="12"/>
      <c r="UTM110" s="12"/>
      <c r="UTN110" s="12"/>
      <c r="UTO110" s="12"/>
      <c r="UTP110" s="12"/>
      <c r="UTQ110" s="12"/>
      <c r="UTR110" s="12"/>
      <c r="UTS110" s="12"/>
      <c r="UTT110" s="12"/>
      <c r="UTU110" s="12"/>
      <c r="UTV110" s="12"/>
      <c r="UTW110" s="12"/>
      <c r="UTX110" s="12"/>
      <c r="UTY110" s="12"/>
      <c r="UTZ110" s="12"/>
      <c r="UUA110" s="12"/>
      <c r="UUB110" s="12"/>
      <c r="UUC110" s="12"/>
      <c r="UUD110" s="12"/>
      <c r="UUE110" s="12"/>
      <c r="UUF110" s="12"/>
      <c r="UUG110" s="12"/>
      <c r="UUH110" s="12"/>
      <c r="UUI110" s="12"/>
      <c r="UUJ110" s="12"/>
      <c r="UUK110" s="12"/>
      <c r="UUL110" s="12"/>
      <c r="UUM110" s="12"/>
      <c r="UUN110" s="12"/>
      <c r="UUO110" s="12"/>
      <c r="UUP110" s="12"/>
      <c r="UUQ110" s="12"/>
      <c r="UUR110" s="12"/>
      <c r="UUS110" s="12"/>
      <c r="UUT110" s="12"/>
      <c r="UUU110" s="12"/>
      <c r="UUV110" s="12"/>
      <c r="UUW110" s="12"/>
      <c r="UUX110" s="12"/>
      <c r="UUY110" s="12"/>
      <c r="UUZ110" s="12"/>
      <c r="UVA110" s="12"/>
      <c r="UVB110" s="12"/>
      <c r="UVC110" s="12"/>
      <c r="UVD110" s="12"/>
      <c r="UVE110" s="12"/>
      <c r="UVF110" s="12"/>
      <c r="UVG110" s="12"/>
      <c r="UVH110" s="12"/>
      <c r="UVI110" s="12"/>
      <c r="UVJ110" s="12"/>
      <c r="UVK110" s="12"/>
      <c r="UVL110" s="12"/>
      <c r="UVM110" s="12"/>
      <c r="UVN110" s="12"/>
      <c r="UVO110" s="12"/>
      <c r="UVP110" s="12"/>
      <c r="UVQ110" s="12"/>
      <c r="UVR110" s="12"/>
      <c r="UVS110" s="12"/>
      <c r="UVT110" s="12"/>
      <c r="UVU110" s="12"/>
      <c r="UVV110" s="12"/>
      <c r="UVW110" s="12"/>
      <c r="UVX110" s="12"/>
      <c r="UVY110" s="12"/>
      <c r="UVZ110" s="12"/>
      <c r="UWA110" s="12"/>
      <c r="UWB110" s="12"/>
      <c r="UWC110" s="12"/>
      <c r="UWD110" s="12"/>
      <c r="UWE110" s="12"/>
      <c r="UWF110" s="12"/>
      <c r="UWG110" s="12"/>
      <c r="UWH110" s="12"/>
      <c r="UWI110" s="12"/>
      <c r="UWJ110" s="12"/>
      <c r="UWK110" s="12"/>
      <c r="UWL110" s="12"/>
      <c r="UWM110" s="12"/>
      <c r="UWN110" s="12"/>
      <c r="UWO110" s="12"/>
      <c r="UWP110" s="12"/>
      <c r="UWQ110" s="12"/>
      <c r="UWR110" s="12"/>
      <c r="UWS110" s="12"/>
      <c r="UWT110" s="12"/>
      <c r="UWU110" s="12"/>
      <c r="UWV110" s="12"/>
      <c r="UWW110" s="12"/>
      <c r="UWX110" s="12"/>
      <c r="UWY110" s="12"/>
      <c r="UWZ110" s="12"/>
      <c r="UXA110" s="12"/>
      <c r="UXB110" s="12"/>
      <c r="UXC110" s="12"/>
      <c r="UXD110" s="12"/>
      <c r="UXE110" s="12"/>
      <c r="UXF110" s="12"/>
      <c r="UXG110" s="12"/>
      <c r="UXH110" s="12"/>
      <c r="UXI110" s="12"/>
      <c r="UXJ110" s="12"/>
      <c r="UXK110" s="12"/>
      <c r="UXL110" s="12"/>
      <c r="UXM110" s="12"/>
      <c r="UXN110" s="12"/>
      <c r="UXO110" s="12"/>
      <c r="UXP110" s="12"/>
      <c r="UXQ110" s="12"/>
      <c r="UXR110" s="12"/>
      <c r="UXS110" s="12"/>
      <c r="UXT110" s="12"/>
      <c r="UXU110" s="12"/>
      <c r="UXV110" s="12"/>
      <c r="UXW110" s="12"/>
      <c r="UXX110" s="12"/>
      <c r="UXY110" s="12"/>
      <c r="UXZ110" s="12"/>
      <c r="UYA110" s="12"/>
      <c r="UYB110" s="12"/>
      <c r="UYC110" s="12"/>
      <c r="UYD110" s="12"/>
      <c r="UYE110" s="12"/>
      <c r="UYF110" s="12"/>
      <c r="UYG110" s="12"/>
      <c r="UYH110" s="12"/>
      <c r="UYI110" s="12"/>
      <c r="UYJ110" s="12"/>
      <c r="UYK110" s="12"/>
      <c r="UYL110" s="12"/>
      <c r="UYM110" s="12"/>
      <c r="UYN110" s="12"/>
      <c r="UYO110" s="12"/>
      <c r="UYP110" s="12"/>
      <c r="UYQ110" s="12"/>
      <c r="UYR110" s="12"/>
      <c r="UYS110" s="12"/>
      <c r="UYT110" s="12"/>
      <c r="UYU110" s="12"/>
      <c r="UYV110" s="12"/>
      <c r="UYW110" s="12"/>
      <c r="UYX110" s="12"/>
      <c r="UYY110" s="12"/>
      <c r="UYZ110" s="12"/>
      <c r="UZA110" s="12"/>
      <c r="UZB110" s="12"/>
      <c r="UZC110" s="12"/>
      <c r="UZD110" s="12"/>
      <c r="UZE110" s="12"/>
      <c r="UZF110" s="12"/>
      <c r="UZG110" s="12"/>
      <c r="UZH110" s="12"/>
      <c r="UZI110" s="12"/>
      <c r="UZJ110" s="12"/>
      <c r="UZK110" s="12"/>
      <c r="UZL110" s="12"/>
      <c r="UZM110" s="12"/>
      <c r="UZN110" s="12"/>
      <c r="UZO110" s="12"/>
      <c r="UZP110" s="12"/>
      <c r="UZQ110" s="12"/>
      <c r="UZR110" s="12"/>
      <c r="UZS110" s="12"/>
      <c r="UZT110" s="12"/>
      <c r="UZU110" s="12"/>
      <c r="UZV110" s="12"/>
      <c r="UZW110" s="12"/>
      <c r="UZX110" s="12"/>
      <c r="UZY110" s="12"/>
      <c r="UZZ110" s="12"/>
      <c r="VAA110" s="12"/>
      <c r="VAB110" s="12"/>
      <c r="VAC110" s="12"/>
      <c r="VAD110" s="12"/>
      <c r="VAE110" s="12"/>
      <c r="VAF110" s="12"/>
      <c r="VAG110" s="12"/>
      <c r="VAH110" s="12"/>
      <c r="VAI110" s="12"/>
      <c r="VAJ110" s="12"/>
      <c r="VAK110" s="12"/>
      <c r="VAL110" s="12"/>
      <c r="VAM110" s="12"/>
      <c r="VAN110" s="12"/>
      <c r="VAO110" s="12"/>
      <c r="VAP110" s="12"/>
      <c r="VAQ110" s="12"/>
      <c r="VAR110" s="12"/>
      <c r="VAS110" s="12"/>
      <c r="VAT110" s="12"/>
      <c r="VAU110" s="12"/>
      <c r="VAV110" s="12"/>
      <c r="VAW110" s="12"/>
      <c r="VAX110" s="12"/>
      <c r="VAY110" s="12"/>
      <c r="VAZ110" s="12"/>
      <c r="VBA110" s="12"/>
      <c r="VBB110" s="12"/>
      <c r="VBC110" s="12"/>
      <c r="VBD110" s="12"/>
      <c r="VBE110" s="12"/>
      <c r="VBF110" s="12"/>
      <c r="VBG110" s="12"/>
      <c r="VBH110" s="12"/>
      <c r="VBI110" s="12"/>
      <c r="VBJ110" s="12"/>
      <c r="VBK110" s="12"/>
      <c r="VBL110" s="12"/>
      <c r="VBM110" s="12"/>
      <c r="VBN110" s="12"/>
      <c r="VBO110" s="12"/>
      <c r="VBP110" s="12"/>
      <c r="VBQ110" s="12"/>
      <c r="VBR110" s="12"/>
      <c r="VBS110" s="12"/>
      <c r="VBT110" s="12"/>
      <c r="VBU110" s="12"/>
      <c r="VBV110" s="12"/>
      <c r="VBW110" s="12"/>
      <c r="VBX110" s="12"/>
      <c r="VBY110" s="12"/>
      <c r="VBZ110" s="12"/>
      <c r="VCA110" s="12"/>
      <c r="VCB110" s="12"/>
      <c r="VCC110" s="12"/>
      <c r="VCD110" s="12"/>
      <c r="VCE110" s="12"/>
      <c r="VCF110" s="12"/>
      <c r="VCG110" s="12"/>
      <c r="VCH110" s="12"/>
      <c r="VCI110" s="12"/>
      <c r="VCJ110" s="12"/>
      <c r="VCK110" s="12"/>
      <c r="VCL110" s="12"/>
      <c r="VCM110" s="12"/>
      <c r="VCN110" s="12"/>
      <c r="VCO110" s="12"/>
      <c r="VCP110" s="12"/>
      <c r="VCQ110" s="12"/>
      <c r="VCR110" s="12"/>
      <c r="VCS110" s="12"/>
      <c r="VCT110" s="12"/>
      <c r="VCU110" s="12"/>
      <c r="VCV110" s="12"/>
      <c r="VCW110" s="12"/>
      <c r="VCX110" s="12"/>
      <c r="VCY110" s="12"/>
      <c r="VCZ110" s="12"/>
      <c r="VDA110" s="12"/>
      <c r="VDB110" s="12"/>
      <c r="VDC110" s="12"/>
      <c r="VDD110" s="12"/>
      <c r="VDE110" s="12"/>
      <c r="VDF110" s="12"/>
      <c r="VDG110" s="12"/>
      <c r="VDH110" s="12"/>
      <c r="VDI110" s="12"/>
      <c r="VDJ110" s="12"/>
      <c r="VDK110" s="12"/>
      <c r="VDL110" s="12"/>
      <c r="VDM110" s="12"/>
      <c r="VDN110" s="12"/>
      <c r="VDO110" s="12"/>
      <c r="VDP110" s="12"/>
      <c r="VDQ110" s="12"/>
      <c r="VDR110" s="12"/>
      <c r="VDS110" s="12"/>
      <c r="VDT110" s="12"/>
      <c r="VDU110" s="12"/>
      <c r="VDV110" s="12"/>
      <c r="VDW110" s="12"/>
      <c r="VDX110" s="12"/>
      <c r="VDY110" s="12"/>
      <c r="VDZ110" s="12"/>
      <c r="VEA110" s="12"/>
      <c r="VEB110" s="12"/>
      <c r="VEC110" s="12"/>
      <c r="VED110" s="12"/>
      <c r="VEE110" s="12"/>
      <c r="VEF110" s="12"/>
      <c r="VEG110" s="12"/>
      <c r="VEH110" s="12"/>
      <c r="VEI110" s="12"/>
      <c r="VEJ110" s="12"/>
      <c r="VEK110" s="12"/>
      <c r="VEL110" s="12"/>
      <c r="VEM110" s="12"/>
      <c r="VEN110" s="12"/>
      <c r="VEO110" s="12"/>
      <c r="VEP110" s="12"/>
      <c r="VEQ110" s="12"/>
      <c r="VER110" s="12"/>
      <c r="VES110" s="12"/>
      <c r="VET110" s="12"/>
      <c r="VEU110" s="12"/>
      <c r="VEV110" s="12"/>
      <c r="VEW110" s="12"/>
      <c r="VEX110" s="12"/>
      <c r="VEY110" s="12"/>
      <c r="VEZ110" s="12"/>
      <c r="VFA110" s="12"/>
      <c r="VFB110" s="12"/>
      <c r="VFC110" s="12"/>
      <c r="VFD110" s="12"/>
      <c r="VFE110" s="12"/>
      <c r="VFF110" s="12"/>
      <c r="VFG110" s="12"/>
      <c r="VFH110" s="12"/>
      <c r="VFI110" s="12"/>
      <c r="VFJ110" s="12"/>
      <c r="VFK110" s="12"/>
      <c r="VFL110" s="12"/>
      <c r="VFM110" s="12"/>
      <c r="VFN110" s="12"/>
      <c r="VFO110" s="12"/>
      <c r="VFP110" s="12"/>
      <c r="VFQ110" s="12"/>
      <c r="VFR110" s="12"/>
      <c r="VFS110" s="12"/>
      <c r="VFT110" s="12"/>
      <c r="VFU110" s="12"/>
      <c r="VFV110" s="12"/>
      <c r="VFW110" s="12"/>
      <c r="VFX110" s="12"/>
      <c r="VFY110" s="12"/>
      <c r="VFZ110" s="12"/>
      <c r="VGA110" s="12"/>
      <c r="VGB110" s="12"/>
      <c r="VGC110" s="12"/>
      <c r="VGD110" s="12"/>
      <c r="VGE110" s="12"/>
      <c r="VGF110" s="12"/>
      <c r="VGG110" s="12"/>
      <c r="VGH110" s="12"/>
      <c r="VGI110" s="12"/>
      <c r="VGJ110" s="12"/>
      <c r="VGK110" s="12"/>
      <c r="VGL110" s="12"/>
      <c r="VGM110" s="12"/>
      <c r="VGN110" s="12"/>
      <c r="VGO110" s="12"/>
      <c r="VGP110" s="12"/>
      <c r="VGQ110" s="12"/>
      <c r="VGR110" s="12"/>
      <c r="VGS110" s="12"/>
      <c r="VGT110" s="12"/>
      <c r="VGU110" s="12"/>
      <c r="VGV110" s="12"/>
      <c r="VGW110" s="12"/>
      <c r="VGX110" s="12"/>
      <c r="VGY110" s="12"/>
      <c r="VGZ110" s="12"/>
      <c r="VHA110" s="12"/>
      <c r="VHB110" s="12"/>
      <c r="VHC110" s="12"/>
      <c r="VHD110" s="12"/>
      <c r="VHE110" s="12"/>
      <c r="VHF110" s="12"/>
      <c r="VHG110" s="12"/>
      <c r="VHH110" s="12"/>
      <c r="VHI110" s="12"/>
      <c r="VHJ110" s="12"/>
      <c r="VHK110" s="12"/>
      <c r="VHL110" s="12"/>
      <c r="VHM110" s="12"/>
      <c r="VHN110" s="12"/>
      <c r="VHO110" s="12"/>
      <c r="VHP110" s="12"/>
      <c r="VHQ110" s="12"/>
      <c r="VHR110" s="12"/>
      <c r="VHS110" s="12"/>
      <c r="VHT110" s="12"/>
      <c r="VHU110" s="12"/>
      <c r="VHV110" s="12"/>
      <c r="VHW110" s="12"/>
      <c r="VHX110" s="12"/>
      <c r="VHY110" s="12"/>
      <c r="VHZ110" s="12"/>
      <c r="VIA110" s="12"/>
      <c r="VIB110" s="12"/>
      <c r="VIC110" s="12"/>
      <c r="VID110" s="12"/>
      <c r="VIE110" s="12"/>
      <c r="VIF110" s="12"/>
      <c r="VIG110" s="12"/>
      <c r="VIH110" s="12"/>
      <c r="VII110" s="12"/>
      <c r="VIJ110" s="12"/>
      <c r="VIK110" s="12"/>
      <c r="VIL110" s="12"/>
      <c r="VIM110" s="12"/>
      <c r="VIN110" s="12"/>
      <c r="VIO110" s="12"/>
      <c r="VIP110" s="12"/>
      <c r="VIQ110" s="12"/>
      <c r="VIR110" s="12"/>
      <c r="VIS110" s="12"/>
      <c r="VIT110" s="12"/>
      <c r="VIU110" s="12"/>
      <c r="VIV110" s="12"/>
      <c r="VIW110" s="12"/>
      <c r="VIX110" s="12"/>
      <c r="VIY110" s="12"/>
      <c r="VIZ110" s="12"/>
      <c r="VJA110" s="12"/>
      <c r="VJB110" s="12"/>
      <c r="VJC110" s="12"/>
      <c r="VJD110" s="12"/>
      <c r="VJE110" s="12"/>
      <c r="VJF110" s="12"/>
      <c r="VJG110" s="12"/>
      <c r="VJH110" s="12"/>
      <c r="VJI110" s="12"/>
      <c r="VJJ110" s="12"/>
      <c r="VJK110" s="12"/>
      <c r="VJL110" s="12"/>
      <c r="VJM110" s="12"/>
      <c r="VJN110" s="12"/>
      <c r="VJO110" s="12"/>
      <c r="VJP110" s="12"/>
      <c r="VJQ110" s="12"/>
      <c r="VJR110" s="12"/>
      <c r="VJS110" s="12"/>
      <c r="VJT110" s="12"/>
      <c r="VJU110" s="12"/>
      <c r="VJV110" s="12"/>
      <c r="VJW110" s="12"/>
      <c r="VJX110" s="12"/>
      <c r="VJY110" s="12"/>
      <c r="VJZ110" s="12"/>
      <c r="VKA110" s="12"/>
      <c r="VKB110" s="12"/>
      <c r="VKC110" s="12"/>
      <c r="VKD110" s="12"/>
      <c r="VKE110" s="12"/>
      <c r="VKF110" s="12"/>
      <c r="VKG110" s="12"/>
      <c r="VKH110" s="12"/>
      <c r="VKI110" s="12"/>
      <c r="VKJ110" s="12"/>
      <c r="VKK110" s="12"/>
      <c r="VKL110" s="12"/>
      <c r="VKM110" s="12"/>
      <c r="VKN110" s="12"/>
      <c r="VKO110" s="12"/>
      <c r="VKP110" s="12"/>
      <c r="VKQ110" s="12"/>
      <c r="VKR110" s="12"/>
      <c r="VKS110" s="12"/>
      <c r="VKT110" s="12"/>
      <c r="VKU110" s="12"/>
      <c r="VKV110" s="12"/>
      <c r="VKW110" s="12"/>
      <c r="VKX110" s="12"/>
      <c r="VKY110" s="12"/>
      <c r="VKZ110" s="12"/>
      <c r="VLA110" s="12"/>
      <c r="VLB110" s="12"/>
      <c r="VLC110" s="12"/>
      <c r="VLD110" s="12"/>
      <c r="VLE110" s="12"/>
      <c r="VLF110" s="12"/>
      <c r="VLG110" s="12"/>
      <c r="VLH110" s="12"/>
      <c r="VLI110" s="12"/>
      <c r="VLJ110" s="12"/>
      <c r="VLK110" s="12"/>
      <c r="VLL110" s="12"/>
      <c r="VLM110" s="12"/>
      <c r="VLN110" s="12"/>
      <c r="VLO110" s="12"/>
      <c r="VLP110" s="12"/>
      <c r="VLQ110" s="12"/>
      <c r="VLR110" s="12"/>
      <c r="VLS110" s="12"/>
      <c r="VLT110" s="12"/>
      <c r="VLU110" s="12"/>
      <c r="VLV110" s="12"/>
      <c r="VLW110" s="12"/>
      <c r="VLX110" s="12"/>
      <c r="VLY110" s="12"/>
      <c r="VLZ110" s="12"/>
      <c r="VMA110" s="12"/>
      <c r="VMB110" s="12"/>
      <c r="VMC110" s="12"/>
      <c r="VMD110" s="12"/>
      <c r="VME110" s="12"/>
      <c r="VMF110" s="12"/>
      <c r="VMG110" s="12"/>
      <c r="VMH110" s="12"/>
      <c r="VMI110" s="12"/>
      <c r="VMJ110" s="12"/>
      <c r="VMK110" s="12"/>
      <c r="VML110" s="12"/>
      <c r="VMM110" s="12"/>
      <c r="VMN110" s="12"/>
      <c r="VMO110" s="12"/>
      <c r="VMP110" s="12"/>
      <c r="VMQ110" s="12"/>
      <c r="VMR110" s="12"/>
      <c r="VMS110" s="12"/>
      <c r="VMT110" s="12"/>
      <c r="VMU110" s="12"/>
      <c r="VMV110" s="12"/>
      <c r="VMW110" s="12"/>
      <c r="VMX110" s="12"/>
      <c r="VMY110" s="12"/>
      <c r="VMZ110" s="12"/>
      <c r="VNA110" s="12"/>
      <c r="VNB110" s="12"/>
      <c r="VNC110" s="12"/>
      <c r="VND110" s="12"/>
      <c r="VNE110" s="12"/>
      <c r="VNF110" s="12"/>
      <c r="VNG110" s="12"/>
      <c r="VNH110" s="12"/>
      <c r="VNI110" s="12"/>
      <c r="VNJ110" s="12"/>
      <c r="VNK110" s="12"/>
      <c r="VNL110" s="12"/>
      <c r="VNM110" s="12"/>
      <c r="VNN110" s="12"/>
      <c r="VNO110" s="12"/>
      <c r="VNP110" s="12"/>
      <c r="VNQ110" s="12"/>
      <c r="VNR110" s="12"/>
      <c r="VNS110" s="12"/>
      <c r="VNT110" s="12"/>
      <c r="VNU110" s="12"/>
      <c r="VNV110" s="12"/>
      <c r="VNW110" s="12"/>
      <c r="VNX110" s="12"/>
      <c r="VNY110" s="12"/>
      <c r="VNZ110" s="12"/>
      <c r="VOA110" s="12"/>
      <c r="VOB110" s="12"/>
      <c r="VOC110" s="12"/>
      <c r="VOD110" s="12"/>
      <c r="VOE110" s="12"/>
      <c r="VOF110" s="12"/>
      <c r="VOG110" s="12"/>
      <c r="VOH110" s="12"/>
      <c r="VOI110" s="12"/>
      <c r="VOJ110" s="12"/>
      <c r="VOK110" s="12"/>
      <c r="VOL110" s="12"/>
      <c r="VOM110" s="12"/>
      <c r="VON110" s="12"/>
      <c r="VOO110" s="12"/>
      <c r="VOP110" s="12"/>
      <c r="VOQ110" s="12"/>
      <c r="VOR110" s="12"/>
      <c r="VOS110" s="12"/>
      <c r="VOT110" s="12"/>
      <c r="VOU110" s="12"/>
      <c r="VOV110" s="12"/>
      <c r="VOW110" s="12"/>
      <c r="VOX110" s="12"/>
      <c r="VOY110" s="12"/>
      <c r="VOZ110" s="12"/>
      <c r="VPA110" s="12"/>
      <c r="VPB110" s="12"/>
      <c r="VPC110" s="12"/>
      <c r="VPD110" s="12"/>
      <c r="VPE110" s="12"/>
      <c r="VPF110" s="12"/>
      <c r="VPG110" s="12"/>
      <c r="VPH110" s="12"/>
      <c r="VPI110" s="12"/>
      <c r="VPJ110" s="12"/>
      <c r="VPK110" s="12"/>
      <c r="VPL110" s="12"/>
      <c r="VPM110" s="12"/>
      <c r="VPN110" s="12"/>
      <c r="VPO110" s="12"/>
      <c r="VPP110" s="12"/>
      <c r="VPQ110" s="12"/>
      <c r="VPR110" s="12"/>
      <c r="VPS110" s="12"/>
      <c r="VPT110" s="12"/>
      <c r="VPU110" s="12"/>
      <c r="VPV110" s="12"/>
      <c r="VPW110" s="12"/>
      <c r="VPX110" s="12"/>
      <c r="VPY110" s="12"/>
      <c r="VPZ110" s="12"/>
      <c r="VQA110" s="12"/>
      <c r="VQB110" s="12"/>
      <c r="VQC110" s="12"/>
      <c r="VQD110" s="12"/>
      <c r="VQE110" s="12"/>
      <c r="VQF110" s="12"/>
      <c r="VQG110" s="12"/>
      <c r="VQH110" s="12"/>
      <c r="VQI110" s="12"/>
      <c r="VQJ110" s="12"/>
      <c r="VQK110" s="12"/>
      <c r="VQL110" s="12"/>
      <c r="VQM110" s="12"/>
      <c r="VQN110" s="12"/>
      <c r="VQO110" s="12"/>
      <c r="VQP110" s="12"/>
      <c r="VQQ110" s="12"/>
      <c r="VQR110" s="12"/>
      <c r="VQS110" s="12"/>
      <c r="VQT110" s="12"/>
      <c r="VQU110" s="12"/>
      <c r="VQV110" s="12"/>
      <c r="VQW110" s="12"/>
      <c r="VQX110" s="12"/>
      <c r="VQY110" s="12"/>
      <c r="VQZ110" s="12"/>
      <c r="VRA110" s="12"/>
      <c r="VRB110" s="12"/>
      <c r="VRC110" s="12"/>
      <c r="VRD110" s="12"/>
      <c r="VRE110" s="12"/>
      <c r="VRF110" s="12"/>
      <c r="VRG110" s="12"/>
      <c r="VRH110" s="12"/>
      <c r="VRI110" s="12"/>
      <c r="VRJ110" s="12"/>
      <c r="VRK110" s="12"/>
      <c r="VRL110" s="12"/>
      <c r="VRM110" s="12"/>
      <c r="VRN110" s="12"/>
      <c r="VRO110" s="12"/>
      <c r="VRP110" s="12"/>
      <c r="VRQ110" s="12"/>
      <c r="VRR110" s="12"/>
      <c r="VRS110" s="12"/>
      <c r="VRT110" s="12"/>
      <c r="VRU110" s="12"/>
      <c r="VRV110" s="12"/>
      <c r="VRW110" s="12"/>
      <c r="VRX110" s="12"/>
      <c r="VRY110" s="12"/>
      <c r="VRZ110" s="12"/>
      <c r="VSA110" s="12"/>
      <c r="VSB110" s="12"/>
      <c r="VSC110" s="12"/>
      <c r="VSD110" s="12"/>
      <c r="VSE110" s="12"/>
      <c r="VSF110" s="12"/>
      <c r="VSG110" s="12"/>
      <c r="VSH110" s="12"/>
      <c r="VSI110" s="12"/>
      <c r="VSJ110" s="12"/>
      <c r="VSK110" s="12"/>
      <c r="VSL110" s="12"/>
      <c r="VSM110" s="12"/>
      <c r="VSN110" s="12"/>
      <c r="VSO110" s="12"/>
      <c r="VSP110" s="12"/>
      <c r="VSQ110" s="12"/>
      <c r="VSR110" s="12"/>
      <c r="VSS110" s="12"/>
      <c r="VST110" s="12"/>
      <c r="VSU110" s="12"/>
      <c r="VSV110" s="12"/>
      <c r="VSW110" s="12"/>
      <c r="VSX110" s="12"/>
      <c r="VSY110" s="12"/>
      <c r="VSZ110" s="12"/>
      <c r="VTA110" s="12"/>
      <c r="VTB110" s="12"/>
      <c r="VTC110" s="12"/>
      <c r="VTD110" s="12"/>
      <c r="VTE110" s="12"/>
      <c r="VTF110" s="12"/>
      <c r="VTG110" s="12"/>
      <c r="VTH110" s="12"/>
      <c r="VTI110" s="12"/>
      <c r="VTJ110" s="12"/>
      <c r="VTK110" s="12"/>
      <c r="VTL110" s="12"/>
      <c r="VTM110" s="12"/>
      <c r="VTN110" s="12"/>
      <c r="VTO110" s="12"/>
      <c r="VTP110" s="12"/>
      <c r="VTQ110" s="12"/>
      <c r="VTR110" s="12"/>
      <c r="VTS110" s="12"/>
      <c r="VTT110" s="12"/>
      <c r="VTU110" s="12"/>
      <c r="VTV110" s="12"/>
      <c r="VTW110" s="12"/>
      <c r="VTX110" s="12"/>
      <c r="VTY110" s="12"/>
      <c r="VTZ110" s="12"/>
      <c r="VUA110" s="12"/>
      <c r="VUB110" s="12"/>
      <c r="VUC110" s="12"/>
      <c r="VUD110" s="12"/>
      <c r="VUE110" s="12"/>
      <c r="VUF110" s="12"/>
      <c r="VUG110" s="12"/>
      <c r="VUH110" s="12"/>
      <c r="VUI110" s="12"/>
      <c r="VUJ110" s="12"/>
      <c r="VUK110" s="12"/>
      <c r="VUL110" s="12"/>
      <c r="VUM110" s="12"/>
      <c r="VUN110" s="12"/>
      <c r="VUO110" s="12"/>
      <c r="VUP110" s="12"/>
      <c r="VUQ110" s="12"/>
      <c r="VUR110" s="12"/>
      <c r="VUS110" s="12"/>
      <c r="VUT110" s="12"/>
      <c r="VUU110" s="12"/>
      <c r="VUV110" s="12"/>
      <c r="VUW110" s="12"/>
      <c r="VUX110" s="12"/>
      <c r="VUY110" s="12"/>
      <c r="VUZ110" s="12"/>
      <c r="VVA110" s="12"/>
      <c r="VVB110" s="12"/>
      <c r="VVC110" s="12"/>
      <c r="VVD110" s="12"/>
      <c r="VVE110" s="12"/>
      <c r="VVF110" s="12"/>
      <c r="VVG110" s="12"/>
      <c r="VVH110" s="12"/>
      <c r="VVI110" s="12"/>
      <c r="VVJ110" s="12"/>
      <c r="VVK110" s="12"/>
      <c r="VVL110" s="12"/>
      <c r="VVM110" s="12"/>
      <c r="VVN110" s="12"/>
      <c r="VVO110" s="12"/>
      <c r="VVP110" s="12"/>
      <c r="VVQ110" s="12"/>
      <c r="VVR110" s="12"/>
      <c r="VVS110" s="12"/>
      <c r="VVT110" s="12"/>
      <c r="VVU110" s="12"/>
      <c r="VVV110" s="12"/>
      <c r="VVW110" s="12"/>
      <c r="VVX110" s="12"/>
      <c r="VVY110" s="12"/>
      <c r="VVZ110" s="12"/>
      <c r="VWA110" s="12"/>
      <c r="VWB110" s="12"/>
      <c r="VWC110" s="12"/>
      <c r="VWD110" s="12"/>
      <c r="VWE110" s="12"/>
      <c r="VWF110" s="12"/>
      <c r="VWG110" s="12"/>
      <c r="VWH110" s="12"/>
      <c r="VWI110" s="12"/>
      <c r="VWJ110" s="12"/>
      <c r="VWK110" s="12"/>
      <c r="VWL110" s="12"/>
      <c r="VWM110" s="12"/>
      <c r="VWN110" s="12"/>
      <c r="VWO110" s="12"/>
      <c r="VWP110" s="12"/>
      <c r="VWQ110" s="12"/>
      <c r="VWR110" s="12"/>
      <c r="VWS110" s="12"/>
      <c r="VWT110" s="12"/>
      <c r="VWU110" s="12"/>
      <c r="VWV110" s="12"/>
      <c r="VWW110" s="12"/>
      <c r="VWX110" s="12"/>
      <c r="VWY110" s="12"/>
      <c r="VWZ110" s="12"/>
      <c r="VXA110" s="12"/>
      <c r="VXB110" s="12"/>
      <c r="VXC110" s="12"/>
      <c r="VXD110" s="12"/>
      <c r="VXE110" s="12"/>
      <c r="VXF110" s="12"/>
      <c r="VXG110" s="12"/>
      <c r="VXH110" s="12"/>
      <c r="VXI110" s="12"/>
      <c r="VXJ110" s="12"/>
      <c r="VXK110" s="12"/>
      <c r="VXL110" s="12"/>
      <c r="VXM110" s="12"/>
      <c r="VXN110" s="12"/>
      <c r="VXO110" s="12"/>
      <c r="VXP110" s="12"/>
      <c r="VXQ110" s="12"/>
      <c r="VXR110" s="12"/>
      <c r="VXS110" s="12"/>
      <c r="VXT110" s="12"/>
      <c r="VXU110" s="12"/>
      <c r="VXV110" s="12"/>
      <c r="VXW110" s="12"/>
      <c r="VXX110" s="12"/>
      <c r="VXY110" s="12"/>
      <c r="VXZ110" s="12"/>
      <c r="VYA110" s="12"/>
      <c r="VYB110" s="12"/>
      <c r="VYC110" s="12"/>
      <c r="VYD110" s="12"/>
      <c r="VYE110" s="12"/>
      <c r="VYF110" s="12"/>
      <c r="VYG110" s="12"/>
      <c r="VYH110" s="12"/>
      <c r="VYI110" s="12"/>
      <c r="VYJ110" s="12"/>
      <c r="VYK110" s="12"/>
      <c r="VYL110" s="12"/>
      <c r="VYM110" s="12"/>
      <c r="VYN110" s="12"/>
      <c r="VYO110" s="12"/>
      <c r="VYP110" s="12"/>
      <c r="VYQ110" s="12"/>
      <c r="VYR110" s="12"/>
      <c r="VYS110" s="12"/>
      <c r="VYT110" s="12"/>
      <c r="VYU110" s="12"/>
      <c r="VYV110" s="12"/>
      <c r="VYW110" s="12"/>
      <c r="VYX110" s="12"/>
      <c r="VYY110" s="12"/>
      <c r="VYZ110" s="12"/>
      <c r="VZA110" s="12"/>
      <c r="VZB110" s="12"/>
      <c r="VZC110" s="12"/>
      <c r="VZD110" s="12"/>
      <c r="VZE110" s="12"/>
      <c r="VZF110" s="12"/>
      <c r="VZG110" s="12"/>
      <c r="VZH110" s="12"/>
      <c r="VZI110" s="12"/>
      <c r="VZJ110" s="12"/>
      <c r="VZK110" s="12"/>
      <c r="VZL110" s="12"/>
      <c r="VZM110" s="12"/>
      <c r="VZN110" s="12"/>
      <c r="VZO110" s="12"/>
      <c r="VZP110" s="12"/>
      <c r="VZQ110" s="12"/>
      <c r="VZR110" s="12"/>
      <c r="VZS110" s="12"/>
      <c r="VZT110" s="12"/>
      <c r="VZU110" s="12"/>
      <c r="VZV110" s="12"/>
      <c r="VZW110" s="12"/>
      <c r="VZX110" s="12"/>
      <c r="VZY110" s="12"/>
      <c r="VZZ110" s="12"/>
      <c r="WAA110" s="12"/>
      <c r="WAB110" s="12"/>
      <c r="WAC110" s="12"/>
      <c r="WAD110" s="12"/>
      <c r="WAE110" s="12"/>
      <c r="WAF110" s="12"/>
      <c r="WAG110" s="12"/>
      <c r="WAH110" s="12"/>
      <c r="WAI110" s="12"/>
      <c r="WAJ110" s="12"/>
      <c r="WAK110" s="12"/>
      <c r="WAL110" s="12"/>
      <c r="WAM110" s="12"/>
      <c r="WAN110" s="12"/>
      <c r="WAO110" s="12"/>
      <c r="WAP110" s="12"/>
      <c r="WAQ110" s="12"/>
      <c r="WAR110" s="12"/>
      <c r="WAS110" s="12"/>
      <c r="WAT110" s="12"/>
      <c r="WAU110" s="12"/>
      <c r="WAV110" s="12"/>
      <c r="WAW110" s="12"/>
      <c r="WAX110" s="12"/>
      <c r="WAY110" s="12"/>
      <c r="WAZ110" s="12"/>
      <c r="WBA110" s="12"/>
      <c r="WBB110" s="12"/>
      <c r="WBC110" s="12"/>
      <c r="WBD110" s="12"/>
      <c r="WBE110" s="12"/>
      <c r="WBF110" s="12"/>
      <c r="WBG110" s="12"/>
      <c r="WBH110" s="12"/>
      <c r="WBI110" s="12"/>
      <c r="WBJ110" s="12"/>
      <c r="WBK110" s="12"/>
      <c r="WBL110" s="12"/>
      <c r="WBM110" s="12"/>
      <c r="WBN110" s="12"/>
      <c r="WBO110" s="12"/>
      <c r="WBP110" s="12"/>
      <c r="WBQ110" s="12"/>
      <c r="WBR110" s="12"/>
      <c r="WBS110" s="12"/>
      <c r="WBT110" s="12"/>
      <c r="WBU110" s="12"/>
      <c r="WBV110" s="12"/>
      <c r="WBW110" s="12"/>
      <c r="WBX110" s="12"/>
      <c r="WBY110" s="12"/>
      <c r="WBZ110" s="12"/>
      <c r="WCA110" s="12"/>
      <c r="WCB110" s="12"/>
      <c r="WCC110" s="12"/>
      <c r="WCD110" s="12"/>
      <c r="WCE110" s="12"/>
      <c r="WCF110" s="12"/>
      <c r="WCG110" s="12"/>
      <c r="WCH110" s="12"/>
      <c r="WCI110" s="12"/>
      <c r="WCJ110" s="12"/>
      <c r="WCK110" s="12"/>
      <c r="WCL110" s="12"/>
      <c r="WCM110" s="12"/>
      <c r="WCN110" s="12"/>
      <c r="WCO110" s="12"/>
      <c r="WCP110" s="12"/>
      <c r="WCQ110" s="12"/>
      <c r="WCR110" s="12"/>
      <c r="WCS110" s="12"/>
      <c r="WCT110" s="12"/>
      <c r="WCU110" s="12"/>
      <c r="WCV110" s="12"/>
      <c r="WCW110" s="12"/>
      <c r="WCX110" s="12"/>
      <c r="WCY110" s="12"/>
      <c r="WCZ110" s="12"/>
      <c r="WDA110" s="12"/>
      <c r="WDB110" s="12"/>
      <c r="WDC110" s="12"/>
      <c r="WDD110" s="12"/>
      <c r="WDE110" s="12"/>
      <c r="WDF110" s="12"/>
      <c r="WDG110" s="12"/>
      <c r="WDH110" s="12"/>
      <c r="WDI110" s="12"/>
      <c r="WDJ110" s="12"/>
      <c r="WDK110" s="12"/>
      <c r="WDL110" s="12"/>
      <c r="WDM110" s="12"/>
      <c r="WDN110" s="12"/>
      <c r="WDO110" s="12"/>
      <c r="WDP110" s="12"/>
      <c r="WDQ110" s="12"/>
      <c r="WDR110" s="12"/>
      <c r="WDS110" s="12"/>
      <c r="WDT110" s="12"/>
      <c r="WDU110" s="12"/>
      <c r="WDV110" s="12"/>
      <c r="WDW110" s="12"/>
      <c r="WDX110" s="12"/>
      <c r="WDY110" s="12"/>
      <c r="WDZ110" s="12"/>
      <c r="WEA110" s="12"/>
      <c r="WEB110" s="12"/>
      <c r="WEC110" s="12"/>
      <c r="WED110" s="12"/>
      <c r="WEE110" s="12"/>
      <c r="WEF110" s="12"/>
      <c r="WEG110" s="12"/>
      <c r="WEH110" s="12"/>
      <c r="WEI110" s="12"/>
      <c r="WEJ110" s="12"/>
      <c r="WEK110" s="12"/>
      <c r="WEL110" s="12"/>
      <c r="WEM110" s="12"/>
      <c r="WEN110" s="12"/>
      <c r="WEO110" s="12"/>
      <c r="WEP110" s="12"/>
      <c r="WEQ110" s="12"/>
      <c r="WER110" s="12"/>
      <c r="WES110" s="12"/>
      <c r="WET110" s="12"/>
      <c r="WEU110" s="12"/>
      <c r="WEV110" s="12"/>
      <c r="WEW110" s="12"/>
      <c r="WEX110" s="12"/>
      <c r="WEY110" s="12"/>
      <c r="WEZ110" s="12"/>
      <c r="WFA110" s="12"/>
      <c r="WFB110" s="12"/>
      <c r="WFC110" s="12"/>
      <c r="WFD110" s="12"/>
      <c r="WFE110" s="12"/>
      <c r="WFF110" s="12"/>
      <c r="WFG110" s="12"/>
      <c r="WFH110" s="12"/>
      <c r="WFI110" s="12"/>
      <c r="WFJ110" s="12"/>
      <c r="WFK110" s="12"/>
      <c r="WFL110" s="12"/>
      <c r="WFM110" s="12"/>
      <c r="WFN110" s="12"/>
      <c r="WFO110" s="12"/>
      <c r="WFP110" s="12"/>
      <c r="WFQ110" s="12"/>
      <c r="WFR110" s="12"/>
      <c r="WFS110" s="12"/>
      <c r="WFT110" s="12"/>
      <c r="WFU110" s="12"/>
      <c r="WFV110" s="12"/>
      <c r="WFW110" s="12"/>
      <c r="WFX110" s="12"/>
      <c r="WFY110" s="12"/>
      <c r="WFZ110" s="12"/>
      <c r="WGA110" s="12"/>
      <c r="WGB110" s="12"/>
      <c r="WGC110" s="12"/>
      <c r="WGD110" s="12"/>
      <c r="WGE110" s="12"/>
      <c r="WGF110" s="12"/>
      <c r="WGG110" s="12"/>
      <c r="WGH110" s="12"/>
      <c r="WGI110" s="12"/>
      <c r="WGJ110" s="12"/>
      <c r="WGK110" s="12"/>
      <c r="WGL110" s="12"/>
      <c r="WGM110" s="12"/>
      <c r="WGN110" s="12"/>
      <c r="WGO110" s="12"/>
      <c r="WGP110" s="12"/>
      <c r="WGQ110" s="12"/>
      <c r="WGR110" s="12"/>
      <c r="WGS110" s="12"/>
      <c r="WGT110" s="12"/>
      <c r="WGU110" s="12"/>
      <c r="WGV110" s="12"/>
      <c r="WGW110" s="12"/>
      <c r="WGX110" s="12"/>
      <c r="WGY110" s="12"/>
      <c r="WGZ110" s="12"/>
      <c r="WHA110" s="12"/>
      <c r="WHB110" s="12"/>
      <c r="WHC110" s="12"/>
      <c r="WHD110" s="12"/>
      <c r="WHE110" s="12"/>
      <c r="WHF110" s="12"/>
      <c r="WHG110" s="12"/>
      <c r="WHH110" s="12"/>
      <c r="WHI110" s="12"/>
      <c r="WHJ110" s="12"/>
      <c r="WHK110" s="12"/>
      <c r="WHL110" s="12"/>
      <c r="WHM110" s="12"/>
      <c r="WHN110" s="12"/>
      <c r="WHO110" s="12"/>
      <c r="WHP110" s="12"/>
      <c r="WHQ110" s="12"/>
      <c r="WHR110" s="12"/>
      <c r="WHS110" s="12"/>
      <c r="WHT110" s="12"/>
      <c r="WHU110" s="12"/>
      <c r="WHV110" s="12"/>
      <c r="WHW110" s="12"/>
      <c r="WHX110" s="12"/>
      <c r="WHY110" s="12"/>
      <c r="WHZ110" s="12"/>
      <c r="WIA110" s="12"/>
      <c r="WIB110" s="12"/>
      <c r="WIC110" s="12"/>
      <c r="WID110" s="12"/>
      <c r="WIE110" s="12"/>
      <c r="WIF110" s="12"/>
      <c r="WIG110" s="12"/>
      <c r="WIH110" s="12"/>
      <c r="WII110" s="12"/>
      <c r="WIJ110" s="12"/>
      <c r="WIK110" s="12"/>
      <c r="WIL110" s="12"/>
      <c r="WIM110" s="12"/>
      <c r="WIN110" s="12"/>
      <c r="WIO110" s="12"/>
      <c r="WIP110" s="12"/>
      <c r="WIQ110" s="12"/>
      <c r="WIR110" s="12"/>
      <c r="WIS110" s="12"/>
      <c r="WIT110" s="12"/>
      <c r="WIU110" s="12"/>
      <c r="WIV110" s="12"/>
      <c r="WIW110" s="12"/>
      <c r="WIX110" s="12"/>
      <c r="WIY110" s="12"/>
      <c r="WIZ110" s="12"/>
      <c r="WJA110" s="12"/>
      <c r="WJB110" s="12"/>
      <c r="WJC110" s="12"/>
      <c r="WJD110" s="12"/>
      <c r="WJE110" s="12"/>
      <c r="WJF110" s="12"/>
      <c r="WJG110" s="12"/>
      <c r="WJH110" s="12"/>
      <c r="WJI110" s="12"/>
      <c r="WJJ110" s="12"/>
      <c r="WJK110" s="12"/>
      <c r="WJL110" s="12"/>
      <c r="WJM110" s="12"/>
      <c r="WJN110" s="12"/>
      <c r="WJO110" s="12"/>
      <c r="WJP110" s="12"/>
      <c r="WJQ110" s="12"/>
      <c r="WJR110" s="12"/>
      <c r="WJS110" s="12"/>
      <c r="WJT110" s="12"/>
      <c r="WJU110" s="12"/>
      <c r="WJV110" s="12"/>
      <c r="WJW110" s="12"/>
      <c r="WJX110" s="12"/>
      <c r="WJY110" s="12"/>
      <c r="WJZ110" s="12"/>
      <c r="WKA110" s="12"/>
      <c r="WKB110" s="12"/>
      <c r="WKC110" s="12"/>
      <c r="WKD110" s="12"/>
      <c r="WKE110" s="12"/>
      <c r="WKF110" s="12"/>
      <c r="WKG110" s="12"/>
      <c r="WKH110" s="12"/>
      <c r="WKI110" s="12"/>
      <c r="WKJ110" s="12"/>
      <c r="WKK110" s="12"/>
      <c r="WKL110" s="12"/>
      <c r="WKM110" s="12"/>
      <c r="WKN110" s="12"/>
      <c r="WKO110" s="12"/>
      <c r="WKP110" s="12"/>
      <c r="WKQ110" s="12"/>
      <c r="WKR110" s="12"/>
      <c r="WKS110" s="12"/>
      <c r="WKT110" s="12"/>
      <c r="WKU110" s="12"/>
      <c r="WKV110" s="12"/>
      <c r="WKW110" s="12"/>
      <c r="WKX110" s="12"/>
      <c r="WKY110" s="12"/>
      <c r="WKZ110" s="12"/>
      <c r="WLA110" s="12"/>
      <c r="WLB110" s="12"/>
      <c r="WLC110" s="12"/>
      <c r="WLD110" s="12"/>
      <c r="WLE110" s="12"/>
      <c r="WLF110" s="12"/>
      <c r="WLG110" s="12"/>
      <c r="WLH110" s="12"/>
      <c r="WLI110" s="12"/>
      <c r="WLJ110" s="12"/>
      <c r="WLK110" s="12"/>
      <c r="WLL110" s="12"/>
      <c r="WLM110" s="12"/>
      <c r="WLN110" s="12"/>
      <c r="WLO110" s="12"/>
      <c r="WLP110" s="12"/>
      <c r="WLQ110" s="12"/>
      <c r="WLR110" s="12"/>
      <c r="WLS110" s="12"/>
      <c r="WLT110" s="12"/>
      <c r="WLU110" s="12"/>
      <c r="WLV110" s="12"/>
      <c r="WLW110" s="12"/>
      <c r="WLX110" s="12"/>
      <c r="WLY110" s="12"/>
      <c r="WLZ110" s="12"/>
      <c r="WMA110" s="12"/>
      <c r="WMB110" s="12"/>
      <c r="WMC110" s="12"/>
      <c r="WMD110" s="12"/>
      <c r="WME110" s="12"/>
      <c r="WMF110" s="12"/>
      <c r="WMG110" s="12"/>
      <c r="WMH110" s="12"/>
      <c r="WMI110" s="12"/>
      <c r="WMJ110" s="12"/>
      <c r="WMK110" s="12"/>
      <c r="WML110" s="12"/>
      <c r="WMM110" s="12"/>
      <c r="WMN110" s="12"/>
      <c r="WMO110" s="12"/>
      <c r="WMP110" s="12"/>
      <c r="WMQ110" s="12"/>
      <c r="WMR110" s="12"/>
      <c r="WMS110" s="12"/>
      <c r="WMT110" s="12"/>
      <c r="WMU110" s="12"/>
      <c r="WMV110" s="12"/>
      <c r="WMW110" s="12"/>
      <c r="WMX110" s="12"/>
      <c r="WMY110" s="12"/>
      <c r="WMZ110" s="12"/>
      <c r="WNA110" s="12"/>
      <c r="WNB110" s="12"/>
      <c r="WNC110" s="12"/>
      <c r="WND110" s="12"/>
      <c r="WNE110" s="12"/>
      <c r="WNF110" s="12"/>
      <c r="WNG110" s="12"/>
      <c r="WNH110" s="12"/>
      <c r="WNI110" s="12"/>
      <c r="WNJ110" s="12"/>
      <c r="WNK110" s="12"/>
      <c r="WNL110" s="12"/>
      <c r="WNM110" s="12"/>
      <c r="WNN110" s="12"/>
      <c r="WNO110" s="12"/>
      <c r="WNP110" s="12"/>
      <c r="WNQ110" s="12"/>
      <c r="WNR110" s="12"/>
      <c r="WNS110" s="12"/>
      <c r="WNT110" s="12"/>
      <c r="WNU110" s="12"/>
      <c r="WNV110" s="12"/>
      <c r="WNW110" s="12"/>
      <c r="WNX110" s="12"/>
      <c r="WNY110" s="12"/>
      <c r="WNZ110" s="12"/>
      <c r="WOA110" s="12"/>
      <c r="WOB110" s="12"/>
      <c r="WOC110" s="12"/>
      <c r="WOD110" s="12"/>
      <c r="WOE110" s="12"/>
      <c r="WOF110" s="12"/>
      <c r="WOG110" s="12"/>
      <c r="WOH110" s="12"/>
      <c r="WOI110" s="12"/>
      <c r="WOJ110" s="12"/>
      <c r="WOK110" s="12"/>
      <c r="WOL110" s="12"/>
      <c r="WOM110" s="12"/>
      <c r="WON110" s="12"/>
      <c r="WOO110" s="12"/>
      <c r="WOP110" s="12"/>
      <c r="WOQ110" s="12"/>
      <c r="WOR110" s="12"/>
      <c r="WOS110" s="12"/>
      <c r="WOT110" s="12"/>
      <c r="WOU110" s="12"/>
      <c r="WOV110" s="12"/>
      <c r="WOW110" s="12"/>
      <c r="WOX110" s="12"/>
      <c r="WOY110" s="12"/>
      <c r="WOZ110" s="12"/>
      <c r="WPA110" s="12"/>
      <c r="WPB110" s="12"/>
      <c r="WPC110" s="12"/>
      <c r="WPD110" s="12"/>
      <c r="WPE110" s="12"/>
      <c r="WPF110" s="12"/>
      <c r="WPG110" s="12"/>
      <c r="WPH110" s="12"/>
      <c r="WPI110" s="12"/>
      <c r="WPJ110" s="12"/>
      <c r="WPK110" s="12"/>
      <c r="WPL110" s="12"/>
      <c r="WPM110" s="12"/>
      <c r="WPN110" s="12"/>
      <c r="WPO110" s="12"/>
      <c r="WPP110" s="12"/>
      <c r="WPQ110" s="12"/>
      <c r="WPR110" s="12"/>
      <c r="WPS110" s="12"/>
      <c r="WPT110" s="12"/>
      <c r="WPU110" s="12"/>
      <c r="WPV110" s="12"/>
      <c r="WPW110" s="12"/>
      <c r="WPX110" s="12"/>
      <c r="WPY110" s="12"/>
      <c r="WPZ110" s="12"/>
      <c r="WQA110" s="12"/>
      <c r="WQB110" s="12"/>
      <c r="WQC110" s="12"/>
      <c r="WQD110" s="12"/>
      <c r="WQE110" s="12"/>
      <c r="WQF110" s="12"/>
      <c r="WQG110" s="12"/>
      <c r="WQH110" s="12"/>
      <c r="WQI110" s="12"/>
      <c r="WQJ110" s="12"/>
      <c r="WQK110" s="12"/>
      <c r="WQL110" s="12"/>
      <c r="WQM110" s="12"/>
      <c r="WQN110" s="12"/>
      <c r="WQO110" s="12"/>
      <c r="WQP110" s="12"/>
      <c r="WQQ110" s="12"/>
      <c r="WQR110" s="12"/>
      <c r="WQS110" s="12"/>
      <c r="WQT110" s="12"/>
      <c r="WQU110" s="12"/>
      <c r="WQV110" s="12"/>
      <c r="WQW110" s="12"/>
      <c r="WQX110" s="12"/>
      <c r="WQY110" s="12"/>
      <c r="WQZ110" s="12"/>
      <c r="WRA110" s="12"/>
      <c r="WRB110" s="12"/>
      <c r="WRC110" s="12"/>
      <c r="WRD110" s="12"/>
      <c r="WRE110" s="12"/>
      <c r="WRF110" s="12"/>
      <c r="WRG110" s="12"/>
      <c r="WRH110" s="12"/>
      <c r="WRI110" s="12"/>
      <c r="WRJ110" s="12"/>
      <c r="WRK110" s="12"/>
      <c r="WRL110" s="12"/>
      <c r="WRM110" s="12"/>
      <c r="WRN110" s="12"/>
      <c r="WRO110" s="12"/>
      <c r="WRP110" s="12"/>
      <c r="WRQ110" s="12"/>
      <c r="WRR110" s="12"/>
      <c r="WRS110" s="12"/>
      <c r="WRT110" s="12"/>
      <c r="WRU110" s="12"/>
      <c r="WRV110" s="12"/>
      <c r="WRW110" s="12"/>
      <c r="WRX110" s="12"/>
      <c r="WRY110" s="12"/>
      <c r="WRZ110" s="12"/>
      <c r="WSA110" s="12"/>
      <c r="WSB110" s="12"/>
      <c r="WSC110" s="12"/>
      <c r="WSD110" s="12"/>
      <c r="WSE110" s="12"/>
      <c r="WSF110" s="12"/>
      <c r="WSG110" s="12"/>
      <c r="WSH110" s="12"/>
      <c r="WSI110" s="12"/>
      <c r="WSJ110" s="12"/>
      <c r="WSK110" s="12"/>
      <c r="WSL110" s="12"/>
      <c r="WSM110" s="12"/>
      <c r="WSN110" s="12"/>
      <c r="WSO110" s="12"/>
      <c r="WSP110" s="12"/>
      <c r="WSQ110" s="12"/>
      <c r="WSR110" s="12"/>
      <c r="WSS110" s="12"/>
      <c r="WST110" s="12"/>
      <c r="WSU110" s="12"/>
      <c r="WSV110" s="12"/>
      <c r="WSW110" s="12"/>
      <c r="WSX110" s="12"/>
      <c r="WSY110" s="12"/>
      <c r="WSZ110" s="12"/>
      <c r="WTA110" s="12"/>
      <c r="WTB110" s="12"/>
      <c r="WTC110" s="12"/>
      <c r="WTD110" s="12"/>
      <c r="WTE110" s="12"/>
      <c r="WTF110" s="12"/>
      <c r="WTG110" s="12"/>
      <c r="WTH110" s="12"/>
      <c r="WTI110" s="12"/>
      <c r="WTJ110" s="12"/>
      <c r="WTK110" s="12"/>
      <c r="WTL110" s="12"/>
      <c r="WTM110" s="12"/>
      <c r="WTN110" s="12"/>
      <c r="WTO110" s="12"/>
      <c r="WTP110" s="12"/>
      <c r="WTQ110" s="12"/>
      <c r="WTR110" s="12"/>
      <c r="WTS110" s="12"/>
      <c r="WTT110" s="12"/>
      <c r="WTU110" s="12"/>
      <c r="WTV110" s="12"/>
      <c r="WTW110" s="12"/>
      <c r="WTX110" s="12"/>
      <c r="WTY110" s="12"/>
      <c r="WTZ110" s="12"/>
      <c r="WUA110" s="12"/>
      <c r="WUB110" s="12"/>
      <c r="WUC110" s="12"/>
      <c r="WUD110" s="12"/>
      <c r="WUE110" s="12"/>
      <c r="WUF110" s="12"/>
      <c r="WUG110" s="12"/>
      <c r="WUH110" s="12"/>
      <c r="WUI110" s="12"/>
      <c r="WUJ110" s="12"/>
      <c r="WUK110" s="12"/>
      <c r="WUL110" s="12"/>
      <c r="WUM110" s="12"/>
      <c r="WUN110" s="12"/>
      <c r="WUO110" s="12"/>
      <c r="WUP110" s="12"/>
      <c r="WUQ110" s="12"/>
      <c r="WUR110" s="12"/>
      <c r="WUS110" s="12"/>
      <c r="WUT110" s="12"/>
      <c r="WUU110" s="12"/>
      <c r="WUV110" s="12"/>
      <c r="WUW110" s="12"/>
      <c r="WUX110" s="12"/>
      <c r="WUY110" s="12"/>
      <c r="WUZ110" s="12"/>
      <c r="WVA110" s="12"/>
      <c r="WVB110" s="12"/>
      <c r="WVC110" s="12"/>
      <c r="WVD110" s="12"/>
      <c r="WVE110" s="12"/>
      <c r="WVF110" s="12"/>
      <c r="WVG110" s="12"/>
      <c r="WVH110" s="12"/>
      <c r="WVI110" s="12"/>
      <c r="WVJ110" s="12"/>
      <c r="WVK110" s="12"/>
      <c r="WVL110" s="12"/>
      <c r="WVM110" s="12"/>
      <c r="WVN110" s="12"/>
      <c r="WVO110" s="12"/>
      <c r="WVP110" s="12"/>
      <c r="WVQ110" s="12"/>
      <c r="WVR110" s="12"/>
      <c r="WVS110" s="12"/>
      <c r="WVT110" s="12"/>
      <c r="WVU110" s="12"/>
      <c r="WVV110" s="12"/>
      <c r="WVW110" s="12"/>
      <c r="WVX110" s="12"/>
      <c r="WVY110" s="12"/>
      <c r="WVZ110" s="12"/>
      <c r="WWA110" s="12"/>
      <c r="WWB110" s="12"/>
      <c r="WWC110" s="12"/>
      <c r="WWD110" s="12"/>
      <c r="WWE110" s="12"/>
      <c r="WWF110" s="12"/>
      <c r="WWG110" s="12"/>
      <c r="WWH110" s="12"/>
      <c r="WWI110" s="12"/>
      <c r="WWJ110" s="12"/>
      <c r="WWK110" s="12"/>
      <c r="WWL110" s="12"/>
      <c r="WWM110" s="12"/>
      <c r="WWN110" s="12"/>
      <c r="WWO110" s="12"/>
      <c r="WWP110" s="12"/>
      <c r="WWQ110" s="12"/>
      <c r="WWR110" s="12"/>
      <c r="WWS110" s="12"/>
      <c r="WWT110" s="12"/>
      <c r="WWU110" s="12"/>
      <c r="WWV110" s="12"/>
      <c r="WWW110" s="12"/>
      <c r="WWX110" s="12"/>
      <c r="WWY110" s="12"/>
      <c r="WWZ110" s="12"/>
      <c r="WXA110" s="12"/>
      <c r="WXB110" s="12"/>
      <c r="WXC110" s="12"/>
      <c r="WXD110" s="12"/>
      <c r="WXE110" s="12"/>
      <c r="WXF110" s="12"/>
      <c r="WXG110" s="12"/>
      <c r="WXH110" s="12"/>
      <c r="WXI110" s="12"/>
      <c r="WXJ110" s="12"/>
      <c r="WXK110" s="12"/>
      <c r="WXL110" s="12"/>
      <c r="WXM110" s="12"/>
      <c r="WXN110" s="12"/>
      <c r="WXO110" s="12"/>
      <c r="WXP110" s="12"/>
      <c r="WXQ110" s="12"/>
      <c r="WXR110" s="12"/>
      <c r="WXS110" s="12"/>
      <c r="WXT110" s="12"/>
      <c r="WXU110" s="12"/>
      <c r="WXV110" s="12"/>
      <c r="WXW110" s="12"/>
      <c r="WXX110" s="12"/>
      <c r="WXY110" s="12"/>
      <c r="WXZ110" s="12"/>
      <c r="WYA110" s="12"/>
      <c r="WYB110" s="12"/>
      <c r="WYC110" s="12"/>
      <c r="WYD110" s="12"/>
      <c r="WYE110" s="12"/>
      <c r="WYF110" s="12"/>
      <c r="WYG110" s="12"/>
      <c r="WYH110" s="12"/>
      <c r="WYI110" s="12"/>
      <c r="WYJ110" s="12"/>
      <c r="WYK110" s="12"/>
      <c r="WYL110" s="12"/>
      <c r="WYM110" s="12"/>
      <c r="WYN110" s="12"/>
      <c r="WYO110" s="12"/>
      <c r="WYP110" s="12"/>
      <c r="WYQ110" s="12"/>
      <c r="WYR110" s="12"/>
      <c r="WYS110" s="12"/>
      <c r="WYT110" s="12"/>
      <c r="WYU110" s="12"/>
      <c r="WYV110" s="12"/>
      <c r="WYW110" s="12"/>
      <c r="WYX110" s="12"/>
      <c r="WYY110" s="12"/>
      <c r="WYZ110" s="12"/>
      <c r="WZA110" s="12"/>
      <c r="WZB110" s="12"/>
      <c r="WZC110" s="12"/>
      <c r="WZD110" s="12"/>
      <c r="WZE110" s="12"/>
      <c r="WZF110" s="12"/>
      <c r="WZG110" s="12"/>
      <c r="WZH110" s="12"/>
      <c r="WZI110" s="12"/>
      <c r="WZJ110" s="12"/>
      <c r="WZK110" s="12"/>
      <c r="WZL110" s="12"/>
      <c r="WZM110" s="12"/>
      <c r="WZN110" s="12"/>
      <c r="WZO110" s="12"/>
      <c r="WZP110" s="12"/>
      <c r="WZQ110" s="12"/>
      <c r="WZR110" s="12"/>
      <c r="WZS110" s="12"/>
      <c r="WZT110" s="12"/>
      <c r="WZU110" s="12"/>
      <c r="WZV110" s="12"/>
      <c r="WZW110" s="12"/>
      <c r="WZX110" s="12"/>
      <c r="WZY110" s="12"/>
      <c r="WZZ110" s="12"/>
      <c r="XAA110" s="12"/>
      <c r="XAB110" s="12"/>
      <c r="XAC110" s="12"/>
      <c r="XAD110" s="12"/>
      <c r="XAE110" s="12"/>
      <c r="XAF110" s="12"/>
      <c r="XAG110" s="12"/>
      <c r="XAH110" s="12"/>
      <c r="XAI110" s="12"/>
      <c r="XAJ110" s="12"/>
      <c r="XAK110" s="12"/>
      <c r="XAL110" s="12"/>
      <c r="XAM110" s="12"/>
      <c r="XAN110" s="12"/>
      <c r="XAO110" s="12"/>
      <c r="XAP110" s="12"/>
      <c r="XAQ110" s="12"/>
      <c r="XAR110" s="12"/>
      <c r="XAS110" s="12"/>
      <c r="XAT110" s="12"/>
      <c r="XAU110" s="12"/>
      <c r="XAV110" s="12"/>
      <c r="XAW110" s="12"/>
      <c r="XAX110" s="12"/>
      <c r="XAY110" s="12"/>
      <c r="XAZ110" s="12"/>
      <c r="XBA110" s="12"/>
      <c r="XBB110" s="12"/>
      <c r="XBC110" s="12"/>
      <c r="XBD110" s="12"/>
      <c r="XBE110" s="12"/>
      <c r="XBF110" s="12"/>
      <c r="XBG110" s="12"/>
      <c r="XBH110" s="12"/>
      <c r="XBI110" s="12"/>
      <c r="XBJ110" s="12"/>
      <c r="XBK110" s="12"/>
      <c r="XBL110" s="12"/>
      <c r="XBM110" s="12"/>
      <c r="XBN110" s="12"/>
      <c r="XBO110" s="12"/>
      <c r="XBP110" s="12"/>
      <c r="XBQ110" s="12"/>
      <c r="XBR110" s="12"/>
      <c r="XBS110" s="12"/>
      <c r="XBT110" s="12"/>
      <c r="XBU110" s="12"/>
      <c r="XBV110" s="12"/>
      <c r="XBW110" s="12"/>
      <c r="XBX110" s="12"/>
      <c r="XBY110" s="12"/>
      <c r="XBZ110" s="12"/>
      <c r="XCA110" s="12"/>
      <c r="XCB110" s="12"/>
      <c r="XCC110" s="12"/>
      <c r="XCD110" s="12"/>
      <c r="XCE110" s="12"/>
      <c r="XCF110" s="12"/>
      <c r="XCG110" s="12"/>
      <c r="XCH110" s="12"/>
      <c r="XCI110" s="12"/>
      <c r="XCJ110" s="12"/>
      <c r="XCK110" s="12"/>
      <c r="XCL110" s="12"/>
      <c r="XCM110" s="12"/>
      <c r="XCN110" s="12"/>
      <c r="XCO110" s="12"/>
      <c r="XCP110" s="12"/>
      <c r="XCQ110" s="12"/>
      <c r="XCR110" s="12"/>
      <c r="XCS110" s="12"/>
      <c r="XCT110" s="12"/>
      <c r="XCU110" s="12"/>
      <c r="XCV110" s="12"/>
      <c r="XCW110" s="12"/>
      <c r="XCX110" s="12"/>
      <c r="XCY110" s="12"/>
      <c r="XCZ110" s="12"/>
      <c r="XDA110" s="12"/>
      <c r="XDB110" s="12"/>
      <c r="XDC110" s="12"/>
      <c r="XDD110" s="12"/>
      <c r="XDE110" s="12"/>
      <c r="XDF110" s="12"/>
      <c r="XDG110" s="12"/>
      <c r="XDH110" s="12"/>
      <c r="XDI110" s="12"/>
      <c r="XDJ110" s="12"/>
      <c r="XDK110" s="12"/>
      <c r="XDL110" s="12"/>
      <c r="XDM110" s="12"/>
      <c r="XDN110" s="12"/>
      <c r="XDO110" s="12"/>
      <c r="XDP110" s="12"/>
      <c r="XDQ110" s="12"/>
      <c r="XDR110" s="12"/>
      <c r="XDS110" s="12"/>
      <c r="XDT110" s="12"/>
      <c r="XDU110" s="12"/>
      <c r="XDV110" s="12"/>
      <c r="XDW110" s="12"/>
      <c r="XDX110" s="12"/>
      <c r="XDY110" s="12"/>
      <c r="XDZ110" s="12"/>
      <c r="XEA110" s="12"/>
      <c r="XEB110" s="12"/>
      <c r="XEC110" s="12"/>
      <c r="XED110" s="12"/>
      <c r="XEE110" s="12"/>
      <c r="XEF110" s="12"/>
      <c r="XEG110" s="12"/>
      <c r="XEH110" s="12"/>
      <c r="XEI110" s="12"/>
      <c r="XEJ110" s="12"/>
      <c r="XEK110" s="12"/>
      <c r="XEL110" s="12"/>
      <c r="XEM110" s="12"/>
      <c r="XEN110" s="12"/>
      <c r="XEO110" s="12"/>
      <c r="XEP110" s="12"/>
      <c r="XEQ110" s="12"/>
      <c r="XER110" s="12"/>
      <c r="XES110" s="741"/>
      <c r="XET110" s="741"/>
      <c r="XEU110" s="741"/>
    </row>
    <row r="111" spans="1:16384" s="731" customFormat="1" ht="15.75" thickBot="1">
      <c r="A111" s="725"/>
      <c r="B111" s="719" t="s">
        <v>208</v>
      </c>
      <c r="C111" s="719" t="s">
        <v>693</v>
      </c>
      <c r="D111" s="719" t="s">
        <v>7</v>
      </c>
      <c r="E111" s="729" t="s">
        <v>689</v>
      </c>
      <c r="F111" s="773" t="s">
        <v>29</v>
      </c>
      <c r="G111" s="773" t="s">
        <v>694</v>
      </c>
      <c r="H111" s="729">
        <v>2014</v>
      </c>
      <c r="I111" s="737" t="s">
        <v>580</v>
      </c>
      <c r="J111" s="737" t="s">
        <v>595</v>
      </c>
      <c r="K111" s="729"/>
      <c r="L111" s="680">
        <v>0</v>
      </c>
      <c r="M111" s="680">
        <v>0</v>
      </c>
      <c r="N111" s="680">
        <v>0</v>
      </c>
      <c r="O111" s="680">
        <v>10.54303765</v>
      </c>
      <c r="P111" s="680">
        <v>10.54303765</v>
      </c>
      <c r="Q111" s="680">
        <v>10.54303765</v>
      </c>
      <c r="R111" s="680">
        <v>10.54303765</v>
      </c>
      <c r="S111" s="680">
        <v>10.54303765</v>
      </c>
      <c r="T111" s="680">
        <v>10.54303765</v>
      </c>
      <c r="U111" s="680">
        <v>10.54303765</v>
      </c>
      <c r="V111" s="680">
        <v>10.54303765</v>
      </c>
      <c r="W111" s="680">
        <v>10.54303765</v>
      </c>
      <c r="X111" s="680">
        <v>10.54303765</v>
      </c>
      <c r="Y111" s="680">
        <v>10.54303765</v>
      </c>
      <c r="Z111" s="680">
        <v>10.54303765</v>
      </c>
      <c r="AA111" s="680">
        <v>10.54303765</v>
      </c>
      <c r="AB111" s="680">
        <v>10.54303765</v>
      </c>
      <c r="AC111" s="680">
        <v>10.54303765</v>
      </c>
      <c r="AD111" s="680">
        <v>10.54303765</v>
      </c>
      <c r="AE111" s="680">
        <v>10.54303765</v>
      </c>
      <c r="AF111" s="680">
        <v>10.54303765</v>
      </c>
      <c r="AG111" s="680">
        <v>10.54303765</v>
      </c>
      <c r="AH111" s="680">
        <v>10.54303765</v>
      </c>
      <c r="AI111" s="680">
        <v>0</v>
      </c>
      <c r="AJ111" s="680">
        <v>0</v>
      </c>
      <c r="AK111" s="680">
        <v>0</v>
      </c>
      <c r="AL111" s="680">
        <v>0</v>
      </c>
      <c r="AM111" s="680">
        <v>0</v>
      </c>
      <c r="AN111" s="680">
        <v>0</v>
      </c>
      <c r="AO111" s="680">
        <v>0</v>
      </c>
      <c r="AP111" s="729"/>
      <c r="AQ111" s="680">
        <v>0</v>
      </c>
      <c r="AR111" s="680">
        <v>0</v>
      </c>
      <c r="AS111" s="680">
        <v>0</v>
      </c>
      <c r="AT111" s="680">
        <v>157346.91</v>
      </c>
      <c r="AU111" s="680">
        <v>157346.91</v>
      </c>
      <c r="AV111" s="680">
        <v>157346.91</v>
      </c>
      <c r="AW111" s="680">
        <v>157346.91</v>
      </c>
      <c r="AX111" s="680">
        <v>157346.91</v>
      </c>
      <c r="AY111" s="680">
        <v>157346.91</v>
      </c>
      <c r="AZ111" s="680">
        <v>157346.91</v>
      </c>
      <c r="BA111" s="680">
        <v>157346.91</v>
      </c>
      <c r="BB111" s="680">
        <v>157346.91</v>
      </c>
      <c r="BC111" s="680">
        <v>157346.91</v>
      </c>
      <c r="BD111" s="680">
        <v>157346.91</v>
      </c>
      <c r="BE111" s="680">
        <v>157346.91</v>
      </c>
      <c r="BF111" s="680">
        <v>157346.91</v>
      </c>
      <c r="BG111" s="680">
        <v>157346.91</v>
      </c>
      <c r="BH111" s="680">
        <v>157346.91</v>
      </c>
      <c r="BI111" s="680">
        <v>157346.91</v>
      </c>
      <c r="BJ111" s="680">
        <v>157346.91</v>
      </c>
      <c r="BK111" s="680">
        <v>157346.91</v>
      </c>
      <c r="BL111" s="680">
        <v>157346.91</v>
      </c>
      <c r="BM111" s="680">
        <v>157346.91</v>
      </c>
      <c r="BN111" s="680">
        <v>0</v>
      </c>
      <c r="BO111" s="680">
        <v>0</v>
      </c>
      <c r="BP111" s="680">
        <v>0</v>
      </c>
      <c r="BQ111" s="680">
        <v>0</v>
      </c>
      <c r="BR111" s="680">
        <v>0</v>
      </c>
      <c r="BS111" s="680">
        <v>0</v>
      </c>
      <c r="BT111" s="680">
        <v>0</v>
      </c>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12"/>
      <c r="OI111" s="12"/>
      <c r="OJ111" s="12"/>
      <c r="OK111" s="12"/>
      <c r="OL111" s="12"/>
      <c r="OM111" s="12"/>
      <c r="ON111" s="12"/>
      <c r="OO111" s="12"/>
      <c r="OP111" s="12"/>
      <c r="OQ111" s="12"/>
      <c r="OR111" s="12"/>
      <c r="OS111" s="12"/>
      <c r="OT111" s="12"/>
      <c r="OU111" s="12"/>
      <c r="OV111" s="12"/>
      <c r="OW111" s="12"/>
      <c r="OX111" s="12"/>
      <c r="OY111" s="12"/>
      <c r="OZ111" s="12"/>
      <c r="PA111" s="12"/>
      <c r="PB111" s="12"/>
      <c r="PC111" s="12"/>
      <c r="PD111" s="12"/>
      <c r="PE111" s="12"/>
      <c r="PF111" s="12"/>
      <c r="PG111" s="12"/>
      <c r="PH111" s="12"/>
      <c r="PI111" s="12"/>
      <c r="PJ111" s="12"/>
      <c r="PK111" s="12"/>
      <c r="PL111" s="12"/>
      <c r="PM111" s="12"/>
      <c r="PN111" s="12"/>
      <c r="PO111" s="12"/>
      <c r="PP111" s="12"/>
      <c r="PQ111" s="12"/>
      <c r="PR111" s="12"/>
      <c r="PS111" s="12"/>
      <c r="PT111" s="12"/>
      <c r="PU111" s="12"/>
      <c r="PV111" s="12"/>
      <c r="PW111" s="12"/>
      <c r="PX111" s="12"/>
      <c r="PY111" s="12"/>
      <c r="PZ111" s="12"/>
      <c r="QA111" s="12"/>
      <c r="QB111" s="12"/>
      <c r="QC111" s="12"/>
      <c r="QD111" s="12"/>
      <c r="QE111" s="12"/>
      <c r="QF111" s="12"/>
      <c r="QG111" s="12"/>
      <c r="QH111" s="12"/>
      <c r="QI111" s="12"/>
      <c r="QJ111" s="12"/>
      <c r="QK111" s="12"/>
      <c r="QL111" s="12"/>
      <c r="QM111" s="12"/>
      <c r="QN111" s="12"/>
      <c r="QO111" s="12"/>
      <c r="QP111" s="12"/>
      <c r="QQ111" s="12"/>
      <c r="QR111" s="12"/>
      <c r="QS111" s="12"/>
      <c r="QT111" s="12"/>
      <c r="QU111" s="12"/>
      <c r="QV111" s="12"/>
      <c r="QW111" s="12"/>
      <c r="QX111" s="12"/>
      <c r="QY111" s="12"/>
      <c r="QZ111" s="12"/>
      <c r="RA111" s="12"/>
      <c r="RB111" s="12"/>
      <c r="RC111" s="12"/>
      <c r="RD111" s="12"/>
      <c r="RE111" s="12"/>
      <c r="RF111" s="12"/>
      <c r="RG111" s="12"/>
      <c r="RH111" s="12"/>
      <c r="RI111" s="12"/>
      <c r="RJ111" s="12"/>
      <c r="RK111" s="12"/>
      <c r="RL111" s="12"/>
      <c r="RM111" s="12"/>
      <c r="RN111" s="12"/>
      <c r="RO111" s="12"/>
      <c r="RP111" s="12"/>
      <c r="RQ111" s="12"/>
      <c r="RR111" s="12"/>
      <c r="RS111" s="12"/>
      <c r="RT111" s="12"/>
      <c r="RU111" s="12"/>
      <c r="RV111" s="12"/>
      <c r="RW111" s="12"/>
      <c r="RX111" s="12"/>
      <c r="RY111" s="12"/>
      <c r="RZ111" s="12"/>
      <c r="SA111" s="12"/>
      <c r="SB111" s="12"/>
      <c r="SC111" s="12"/>
      <c r="SD111" s="12"/>
      <c r="SE111" s="12"/>
      <c r="SF111" s="12"/>
      <c r="SG111" s="12"/>
      <c r="SH111" s="12"/>
      <c r="SI111" s="12"/>
      <c r="SJ111" s="12"/>
      <c r="SK111" s="12"/>
      <c r="SL111" s="12"/>
      <c r="SM111" s="12"/>
      <c r="SN111" s="12"/>
      <c r="SO111" s="12"/>
      <c r="SP111" s="12"/>
      <c r="SQ111" s="12"/>
      <c r="SR111" s="12"/>
      <c r="SS111" s="12"/>
      <c r="ST111" s="12"/>
      <c r="SU111" s="12"/>
      <c r="SV111" s="12"/>
      <c r="SW111" s="12"/>
      <c r="SX111" s="12"/>
      <c r="SY111" s="12"/>
      <c r="SZ111" s="12"/>
      <c r="TA111" s="12"/>
      <c r="TB111" s="12"/>
      <c r="TC111" s="12"/>
      <c r="TD111" s="12"/>
      <c r="TE111" s="12"/>
      <c r="TF111" s="12"/>
      <c r="TG111" s="12"/>
      <c r="TH111" s="12"/>
      <c r="TI111" s="12"/>
      <c r="TJ111" s="12"/>
      <c r="TK111" s="12"/>
      <c r="TL111" s="12"/>
      <c r="TM111" s="12"/>
      <c r="TN111" s="12"/>
      <c r="TO111" s="12"/>
      <c r="TP111" s="12"/>
      <c r="TQ111" s="12"/>
      <c r="TR111" s="12"/>
      <c r="TS111" s="12"/>
      <c r="TT111" s="12"/>
      <c r="TU111" s="12"/>
      <c r="TV111" s="12"/>
      <c r="TW111" s="12"/>
      <c r="TX111" s="12"/>
      <c r="TY111" s="12"/>
      <c r="TZ111" s="12"/>
      <c r="UA111" s="12"/>
      <c r="UB111" s="12"/>
      <c r="UC111" s="12"/>
      <c r="UD111" s="12"/>
      <c r="UE111" s="12"/>
      <c r="UF111" s="12"/>
      <c r="UG111" s="12"/>
      <c r="UH111" s="12"/>
      <c r="UI111" s="12"/>
      <c r="UJ111" s="12"/>
      <c r="UK111" s="12"/>
      <c r="UL111" s="12"/>
      <c r="UM111" s="12"/>
      <c r="UN111" s="12"/>
      <c r="UO111" s="12"/>
      <c r="UP111" s="12"/>
      <c r="UQ111" s="12"/>
      <c r="UR111" s="12"/>
      <c r="US111" s="12"/>
      <c r="UT111" s="12"/>
      <c r="UU111" s="12"/>
      <c r="UV111" s="12"/>
      <c r="UW111" s="12"/>
      <c r="UX111" s="12"/>
      <c r="UY111" s="12"/>
      <c r="UZ111" s="12"/>
      <c r="VA111" s="12"/>
      <c r="VB111" s="12"/>
      <c r="VC111" s="12"/>
      <c r="VD111" s="12"/>
      <c r="VE111" s="12"/>
      <c r="VF111" s="12"/>
      <c r="VG111" s="12"/>
      <c r="VH111" s="12"/>
      <c r="VI111" s="12"/>
      <c r="VJ111" s="12"/>
      <c r="VK111" s="12"/>
      <c r="VL111" s="12"/>
      <c r="VM111" s="12"/>
      <c r="VN111" s="12"/>
      <c r="VO111" s="12"/>
      <c r="VP111" s="12"/>
      <c r="VQ111" s="12"/>
      <c r="VR111" s="12"/>
      <c r="VS111" s="12"/>
      <c r="VT111" s="12"/>
      <c r="VU111" s="12"/>
      <c r="VV111" s="12"/>
      <c r="VW111" s="12"/>
      <c r="VX111" s="12"/>
      <c r="VY111" s="12"/>
      <c r="VZ111" s="12"/>
      <c r="WA111" s="12"/>
      <c r="WB111" s="12"/>
      <c r="WC111" s="12"/>
      <c r="WD111" s="12"/>
      <c r="WE111" s="12"/>
      <c r="WF111" s="12"/>
      <c r="WG111" s="12"/>
      <c r="WH111" s="12"/>
      <c r="WI111" s="12"/>
      <c r="WJ111" s="12"/>
      <c r="WK111" s="12"/>
      <c r="WL111" s="12"/>
      <c r="WM111" s="12"/>
      <c r="WN111" s="12"/>
      <c r="WO111" s="12"/>
      <c r="WP111" s="12"/>
      <c r="WQ111" s="12"/>
      <c r="WR111" s="12"/>
      <c r="WS111" s="12"/>
      <c r="WT111" s="12"/>
      <c r="WU111" s="12"/>
      <c r="WV111" s="12"/>
      <c r="WW111" s="12"/>
      <c r="WX111" s="12"/>
      <c r="WY111" s="12"/>
      <c r="WZ111" s="12"/>
      <c r="XA111" s="12"/>
      <c r="XB111" s="12"/>
      <c r="XC111" s="12"/>
      <c r="XD111" s="12"/>
      <c r="XE111" s="12"/>
      <c r="XF111" s="12"/>
      <c r="XG111" s="12"/>
      <c r="XH111" s="12"/>
      <c r="XI111" s="12"/>
      <c r="XJ111" s="12"/>
      <c r="XK111" s="12"/>
      <c r="XL111" s="12"/>
      <c r="XM111" s="12"/>
      <c r="XN111" s="12"/>
      <c r="XO111" s="12"/>
      <c r="XP111" s="12"/>
      <c r="XQ111" s="12"/>
      <c r="XR111" s="12"/>
      <c r="XS111" s="12"/>
      <c r="XT111" s="12"/>
      <c r="XU111" s="12"/>
      <c r="XV111" s="12"/>
      <c r="XW111" s="12"/>
      <c r="XX111" s="12"/>
      <c r="XY111" s="12"/>
      <c r="XZ111" s="12"/>
      <c r="YA111" s="12"/>
      <c r="YB111" s="12"/>
      <c r="YC111" s="12"/>
      <c r="YD111" s="12"/>
      <c r="YE111" s="12"/>
      <c r="YF111" s="12"/>
      <c r="YG111" s="12"/>
      <c r="YH111" s="12"/>
      <c r="YI111" s="12"/>
      <c r="YJ111" s="12"/>
      <c r="YK111" s="12"/>
      <c r="YL111" s="12"/>
      <c r="YM111" s="12"/>
      <c r="YN111" s="12"/>
      <c r="YO111" s="12"/>
      <c r="YP111" s="12"/>
      <c r="YQ111" s="12"/>
      <c r="YR111" s="12"/>
      <c r="YS111" s="12"/>
      <c r="YT111" s="12"/>
      <c r="YU111" s="12"/>
      <c r="YV111" s="12"/>
      <c r="YW111" s="12"/>
      <c r="YX111" s="12"/>
      <c r="YY111" s="12"/>
      <c r="YZ111" s="12"/>
      <c r="ZA111" s="12"/>
      <c r="ZB111" s="12"/>
      <c r="ZC111" s="12"/>
      <c r="ZD111" s="12"/>
      <c r="ZE111" s="12"/>
      <c r="ZF111" s="12"/>
      <c r="ZG111" s="12"/>
      <c r="ZH111" s="12"/>
      <c r="ZI111" s="12"/>
      <c r="ZJ111" s="12"/>
      <c r="ZK111" s="12"/>
      <c r="ZL111" s="12"/>
      <c r="ZM111" s="12"/>
      <c r="ZN111" s="12"/>
      <c r="ZO111" s="12"/>
      <c r="ZP111" s="12"/>
      <c r="ZQ111" s="12"/>
      <c r="ZR111" s="12"/>
      <c r="ZS111" s="12"/>
      <c r="ZT111" s="12"/>
      <c r="ZU111" s="12"/>
      <c r="ZV111" s="12"/>
      <c r="ZW111" s="12"/>
      <c r="ZX111" s="12"/>
      <c r="ZY111" s="12"/>
      <c r="ZZ111" s="12"/>
      <c r="AAA111" s="12"/>
      <c r="AAB111" s="12"/>
      <c r="AAC111" s="12"/>
      <c r="AAD111" s="12"/>
      <c r="AAE111" s="12"/>
      <c r="AAF111" s="12"/>
      <c r="AAG111" s="12"/>
      <c r="AAH111" s="12"/>
      <c r="AAI111" s="12"/>
      <c r="AAJ111" s="12"/>
      <c r="AAK111" s="12"/>
      <c r="AAL111" s="12"/>
      <c r="AAM111" s="12"/>
      <c r="AAN111" s="12"/>
      <c r="AAO111" s="12"/>
      <c r="AAP111" s="12"/>
      <c r="AAQ111" s="12"/>
      <c r="AAR111" s="12"/>
      <c r="AAS111" s="12"/>
      <c r="AAT111" s="12"/>
      <c r="AAU111" s="12"/>
      <c r="AAV111" s="12"/>
      <c r="AAW111" s="12"/>
      <c r="AAX111" s="12"/>
      <c r="AAY111" s="12"/>
      <c r="AAZ111" s="12"/>
      <c r="ABA111" s="12"/>
      <c r="ABB111" s="12"/>
      <c r="ABC111" s="12"/>
      <c r="ABD111" s="12"/>
      <c r="ABE111" s="12"/>
      <c r="ABF111" s="12"/>
      <c r="ABG111" s="12"/>
      <c r="ABH111" s="12"/>
      <c r="ABI111" s="12"/>
      <c r="ABJ111" s="12"/>
      <c r="ABK111" s="12"/>
      <c r="ABL111" s="12"/>
      <c r="ABM111" s="12"/>
      <c r="ABN111" s="12"/>
      <c r="ABO111" s="12"/>
      <c r="ABP111" s="12"/>
      <c r="ABQ111" s="12"/>
      <c r="ABR111" s="12"/>
      <c r="ABS111" s="12"/>
      <c r="ABT111" s="12"/>
      <c r="ABU111" s="12"/>
      <c r="ABV111" s="12"/>
      <c r="ABW111" s="12"/>
      <c r="ABX111" s="12"/>
      <c r="ABY111" s="12"/>
      <c r="ABZ111" s="12"/>
      <c r="ACA111" s="12"/>
      <c r="ACB111" s="12"/>
      <c r="ACC111" s="12"/>
      <c r="ACD111" s="12"/>
      <c r="ACE111" s="12"/>
      <c r="ACF111" s="12"/>
      <c r="ACG111" s="12"/>
      <c r="ACH111" s="12"/>
      <c r="ACI111" s="12"/>
      <c r="ACJ111" s="12"/>
      <c r="ACK111" s="12"/>
      <c r="ACL111" s="12"/>
      <c r="ACM111" s="12"/>
      <c r="ACN111" s="12"/>
      <c r="ACO111" s="12"/>
      <c r="ACP111" s="12"/>
      <c r="ACQ111" s="12"/>
      <c r="ACR111" s="12"/>
      <c r="ACS111" s="12"/>
      <c r="ACT111" s="12"/>
      <c r="ACU111" s="12"/>
      <c r="ACV111" s="12"/>
      <c r="ACW111" s="12"/>
      <c r="ACX111" s="12"/>
      <c r="ACY111" s="12"/>
      <c r="ACZ111" s="12"/>
      <c r="ADA111" s="12"/>
      <c r="ADB111" s="12"/>
      <c r="ADC111" s="12"/>
      <c r="ADD111" s="12"/>
      <c r="ADE111" s="12"/>
      <c r="ADF111" s="12"/>
      <c r="ADG111" s="12"/>
      <c r="ADH111" s="12"/>
      <c r="ADI111" s="12"/>
      <c r="ADJ111" s="12"/>
      <c r="ADK111" s="12"/>
      <c r="ADL111" s="12"/>
      <c r="ADM111" s="12"/>
      <c r="ADN111" s="12"/>
      <c r="ADO111" s="12"/>
      <c r="ADP111" s="12"/>
      <c r="ADQ111" s="12"/>
      <c r="ADR111" s="12"/>
      <c r="ADS111" s="12"/>
      <c r="ADT111" s="12"/>
      <c r="ADU111" s="12"/>
      <c r="ADV111" s="12"/>
      <c r="ADW111" s="12"/>
      <c r="ADX111" s="12"/>
      <c r="ADY111" s="12"/>
      <c r="ADZ111" s="12"/>
      <c r="AEA111" s="12"/>
      <c r="AEB111" s="12"/>
      <c r="AEC111" s="12"/>
      <c r="AED111" s="12"/>
      <c r="AEE111" s="12"/>
      <c r="AEF111" s="12"/>
      <c r="AEG111" s="12"/>
      <c r="AEH111" s="12"/>
      <c r="AEI111" s="12"/>
      <c r="AEJ111" s="12"/>
      <c r="AEK111" s="12"/>
      <c r="AEL111" s="12"/>
      <c r="AEM111" s="12"/>
      <c r="AEN111" s="12"/>
      <c r="AEO111" s="12"/>
      <c r="AEP111" s="12"/>
      <c r="AEQ111" s="12"/>
      <c r="AER111" s="12"/>
      <c r="AES111" s="12"/>
      <c r="AET111" s="12"/>
      <c r="AEU111" s="12"/>
      <c r="AEV111" s="12"/>
      <c r="AEW111" s="12"/>
      <c r="AEX111" s="12"/>
      <c r="AEY111" s="12"/>
      <c r="AEZ111" s="12"/>
      <c r="AFA111" s="12"/>
      <c r="AFB111" s="12"/>
      <c r="AFC111" s="12"/>
      <c r="AFD111" s="12"/>
      <c r="AFE111" s="12"/>
      <c r="AFF111" s="12"/>
      <c r="AFG111" s="12"/>
      <c r="AFH111" s="12"/>
      <c r="AFI111" s="12"/>
      <c r="AFJ111" s="12"/>
      <c r="AFK111" s="12"/>
      <c r="AFL111" s="12"/>
      <c r="AFM111" s="12"/>
      <c r="AFN111" s="12"/>
      <c r="AFO111" s="12"/>
      <c r="AFP111" s="12"/>
      <c r="AFQ111" s="12"/>
      <c r="AFR111" s="12"/>
      <c r="AFS111" s="12"/>
      <c r="AFT111" s="12"/>
      <c r="AFU111" s="12"/>
      <c r="AFV111" s="12"/>
      <c r="AFW111" s="12"/>
      <c r="AFX111" s="12"/>
      <c r="AFY111" s="12"/>
      <c r="AFZ111" s="12"/>
      <c r="AGA111" s="12"/>
      <c r="AGB111" s="12"/>
      <c r="AGC111" s="12"/>
      <c r="AGD111" s="12"/>
      <c r="AGE111" s="12"/>
      <c r="AGF111" s="12"/>
      <c r="AGG111" s="12"/>
      <c r="AGH111" s="12"/>
      <c r="AGI111" s="12"/>
      <c r="AGJ111" s="12"/>
      <c r="AGK111" s="12"/>
      <c r="AGL111" s="12"/>
      <c r="AGM111" s="12"/>
      <c r="AGN111" s="12"/>
      <c r="AGO111" s="12"/>
      <c r="AGP111" s="12"/>
      <c r="AGQ111" s="12"/>
      <c r="AGR111" s="12"/>
      <c r="AGS111" s="12"/>
      <c r="AGT111" s="12"/>
      <c r="AGU111" s="12"/>
      <c r="AGV111" s="12"/>
      <c r="AGW111" s="12"/>
      <c r="AGX111" s="12"/>
      <c r="AGY111" s="12"/>
      <c r="AGZ111" s="12"/>
      <c r="AHA111" s="12"/>
      <c r="AHB111" s="12"/>
      <c r="AHC111" s="12"/>
      <c r="AHD111" s="12"/>
      <c r="AHE111" s="12"/>
      <c r="AHF111" s="12"/>
      <c r="AHG111" s="12"/>
      <c r="AHH111" s="12"/>
      <c r="AHI111" s="12"/>
      <c r="AHJ111" s="12"/>
      <c r="AHK111" s="12"/>
      <c r="AHL111" s="12"/>
      <c r="AHM111" s="12"/>
      <c r="AHN111" s="12"/>
      <c r="AHO111" s="12"/>
      <c r="AHP111" s="12"/>
      <c r="AHQ111" s="12"/>
      <c r="AHR111" s="12"/>
      <c r="AHS111" s="12"/>
      <c r="AHT111" s="12"/>
      <c r="AHU111" s="12"/>
      <c r="AHV111" s="12"/>
      <c r="AHW111" s="12"/>
      <c r="AHX111" s="12"/>
      <c r="AHY111" s="12"/>
      <c r="AHZ111" s="12"/>
      <c r="AIA111" s="12"/>
      <c r="AIB111" s="12"/>
      <c r="AIC111" s="12"/>
      <c r="AID111" s="12"/>
      <c r="AIE111" s="12"/>
      <c r="AIF111" s="12"/>
      <c r="AIG111" s="12"/>
      <c r="AIH111" s="12"/>
      <c r="AII111" s="12"/>
      <c r="AIJ111" s="12"/>
      <c r="AIK111" s="12"/>
      <c r="AIL111" s="12"/>
      <c r="AIM111" s="12"/>
      <c r="AIN111" s="12"/>
      <c r="AIO111" s="12"/>
      <c r="AIP111" s="12"/>
      <c r="AIQ111" s="12"/>
      <c r="AIR111" s="12"/>
      <c r="AIS111" s="12"/>
      <c r="AIT111" s="12"/>
      <c r="AIU111" s="12"/>
      <c r="AIV111" s="12"/>
      <c r="AIW111" s="12"/>
      <c r="AIX111" s="12"/>
      <c r="AIY111" s="12"/>
      <c r="AIZ111" s="12"/>
      <c r="AJA111" s="12"/>
      <c r="AJB111" s="12"/>
      <c r="AJC111" s="12"/>
      <c r="AJD111" s="12"/>
      <c r="AJE111" s="12"/>
      <c r="AJF111" s="12"/>
      <c r="AJG111" s="12"/>
      <c r="AJH111" s="12"/>
      <c r="AJI111" s="12"/>
      <c r="AJJ111" s="12"/>
      <c r="AJK111" s="12"/>
      <c r="AJL111" s="12"/>
      <c r="AJM111" s="12"/>
      <c r="AJN111" s="12"/>
      <c r="AJO111" s="12"/>
      <c r="AJP111" s="12"/>
      <c r="AJQ111" s="12"/>
      <c r="AJR111" s="12"/>
      <c r="AJS111" s="12"/>
      <c r="AJT111" s="12"/>
      <c r="AJU111" s="12"/>
      <c r="AJV111" s="12"/>
      <c r="AJW111" s="12"/>
      <c r="AJX111" s="12"/>
      <c r="AJY111" s="12"/>
      <c r="AJZ111" s="12"/>
      <c r="AKA111" s="12"/>
      <c r="AKB111" s="12"/>
      <c r="AKC111" s="12"/>
      <c r="AKD111" s="12"/>
      <c r="AKE111" s="12"/>
      <c r="AKF111" s="12"/>
      <c r="AKG111" s="12"/>
      <c r="AKH111" s="12"/>
      <c r="AKI111" s="12"/>
      <c r="AKJ111" s="12"/>
      <c r="AKK111" s="12"/>
      <c r="AKL111" s="12"/>
      <c r="AKM111" s="12"/>
      <c r="AKN111" s="12"/>
      <c r="AKO111" s="12"/>
      <c r="AKP111" s="12"/>
      <c r="AKQ111" s="12"/>
      <c r="AKR111" s="12"/>
      <c r="AKS111" s="12"/>
      <c r="AKT111" s="12"/>
      <c r="AKU111" s="12"/>
      <c r="AKV111" s="12"/>
      <c r="AKW111" s="12"/>
      <c r="AKX111" s="12"/>
      <c r="AKY111" s="12"/>
      <c r="AKZ111" s="12"/>
      <c r="ALA111" s="12"/>
      <c r="ALB111" s="12"/>
      <c r="ALC111" s="12"/>
      <c r="ALD111" s="12"/>
      <c r="ALE111" s="12"/>
      <c r="ALF111" s="12"/>
      <c r="ALG111" s="12"/>
      <c r="ALH111" s="12"/>
      <c r="ALI111" s="12"/>
      <c r="ALJ111" s="12"/>
      <c r="ALK111" s="12"/>
      <c r="ALL111" s="12"/>
      <c r="ALM111" s="12"/>
      <c r="ALN111" s="12"/>
      <c r="ALO111" s="12"/>
      <c r="ALP111" s="12"/>
      <c r="ALQ111" s="12"/>
      <c r="ALR111" s="12"/>
      <c r="ALS111" s="12"/>
      <c r="ALT111" s="12"/>
      <c r="ALU111" s="12"/>
      <c r="ALV111" s="12"/>
      <c r="ALW111" s="12"/>
      <c r="ALX111" s="12"/>
      <c r="ALY111" s="12"/>
      <c r="ALZ111" s="12"/>
      <c r="AMA111" s="12"/>
      <c r="AMB111" s="12"/>
      <c r="AMC111" s="12"/>
      <c r="AMD111" s="12"/>
      <c r="AME111" s="12"/>
      <c r="AMF111" s="12"/>
      <c r="AMG111" s="12"/>
      <c r="AMH111" s="12"/>
      <c r="AMI111" s="12"/>
      <c r="AMJ111" s="12"/>
      <c r="AMK111" s="12"/>
      <c r="AML111" s="12"/>
      <c r="AMM111" s="12"/>
      <c r="AMN111" s="12"/>
      <c r="AMO111" s="12"/>
      <c r="AMP111" s="12"/>
      <c r="AMQ111" s="12"/>
      <c r="AMR111" s="12"/>
      <c r="AMS111" s="12"/>
      <c r="AMT111" s="12"/>
      <c r="AMU111" s="12"/>
      <c r="AMV111" s="12"/>
      <c r="AMW111" s="12"/>
      <c r="AMX111" s="12"/>
      <c r="AMY111" s="12"/>
      <c r="AMZ111" s="12"/>
      <c r="ANA111" s="12"/>
      <c r="ANB111" s="12"/>
      <c r="ANC111" s="12"/>
      <c r="AND111" s="12"/>
      <c r="ANE111" s="12"/>
      <c r="ANF111" s="12"/>
      <c r="ANG111" s="12"/>
      <c r="ANH111" s="12"/>
      <c r="ANI111" s="12"/>
      <c r="ANJ111" s="12"/>
      <c r="ANK111" s="12"/>
      <c r="ANL111" s="12"/>
      <c r="ANM111" s="12"/>
      <c r="ANN111" s="12"/>
      <c r="ANO111" s="12"/>
      <c r="ANP111" s="12"/>
      <c r="ANQ111" s="12"/>
      <c r="ANR111" s="12"/>
      <c r="ANS111" s="12"/>
      <c r="ANT111" s="12"/>
      <c r="ANU111" s="12"/>
      <c r="ANV111" s="12"/>
      <c r="ANW111" s="12"/>
      <c r="ANX111" s="12"/>
      <c r="ANY111" s="12"/>
      <c r="ANZ111" s="12"/>
      <c r="AOA111" s="12"/>
      <c r="AOB111" s="12"/>
      <c r="AOC111" s="12"/>
      <c r="AOD111" s="12"/>
      <c r="AOE111" s="12"/>
      <c r="AOF111" s="12"/>
      <c r="AOG111" s="12"/>
      <c r="AOH111" s="12"/>
      <c r="AOI111" s="12"/>
      <c r="AOJ111" s="12"/>
      <c r="AOK111" s="12"/>
      <c r="AOL111" s="12"/>
      <c r="AOM111" s="12"/>
      <c r="AON111" s="12"/>
      <c r="AOO111" s="12"/>
      <c r="AOP111" s="12"/>
      <c r="AOQ111" s="12"/>
      <c r="AOR111" s="12"/>
      <c r="AOS111" s="12"/>
      <c r="AOT111" s="12"/>
      <c r="AOU111" s="12"/>
      <c r="AOV111" s="12"/>
      <c r="AOW111" s="12"/>
      <c r="AOX111" s="12"/>
      <c r="AOY111" s="12"/>
      <c r="AOZ111" s="12"/>
      <c r="APA111" s="12"/>
      <c r="APB111" s="12"/>
      <c r="APC111" s="12"/>
      <c r="APD111" s="12"/>
      <c r="APE111" s="12"/>
      <c r="APF111" s="12"/>
      <c r="APG111" s="12"/>
      <c r="APH111" s="12"/>
      <c r="API111" s="12"/>
      <c r="APJ111" s="12"/>
      <c r="APK111" s="12"/>
      <c r="APL111" s="12"/>
      <c r="APM111" s="12"/>
      <c r="APN111" s="12"/>
      <c r="APO111" s="12"/>
      <c r="APP111" s="12"/>
      <c r="APQ111" s="12"/>
      <c r="APR111" s="12"/>
      <c r="APS111" s="12"/>
      <c r="APT111" s="12"/>
      <c r="APU111" s="12"/>
      <c r="APV111" s="12"/>
      <c r="APW111" s="12"/>
      <c r="APX111" s="12"/>
      <c r="APY111" s="12"/>
      <c r="APZ111" s="12"/>
      <c r="AQA111" s="12"/>
      <c r="AQB111" s="12"/>
      <c r="AQC111" s="12"/>
      <c r="AQD111" s="12"/>
      <c r="AQE111" s="12"/>
      <c r="AQF111" s="12"/>
      <c r="AQG111" s="12"/>
      <c r="AQH111" s="12"/>
      <c r="AQI111" s="12"/>
      <c r="AQJ111" s="12"/>
      <c r="AQK111" s="12"/>
      <c r="AQL111" s="12"/>
      <c r="AQM111" s="12"/>
      <c r="AQN111" s="12"/>
      <c r="AQO111" s="12"/>
      <c r="AQP111" s="12"/>
      <c r="AQQ111" s="12"/>
      <c r="AQR111" s="12"/>
      <c r="AQS111" s="12"/>
      <c r="AQT111" s="12"/>
      <c r="AQU111" s="12"/>
      <c r="AQV111" s="12"/>
      <c r="AQW111" s="12"/>
      <c r="AQX111" s="12"/>
      <c r="AQY111" s="12"/>
      <c r="AQZ111" s="12"/>
      <c r="ARA111" s="12"/>
      <c r="ARB111" s="12"/>
      <c r="ARC111" s="12"/>
      <c r="ARD111" s="12"/>
      <c r="ARE111" s="12"/>
      <c r="ARF111" s="12"/>
      <c r="ARG111" s="12"/>
      <c r="ARH111" s="12"/>
      <c r="ARI111" s="12"/>
      <c r="ARJ111" s="12"/>
      <c r="ARK111" s="12"/>
      <c r="ARL111" s="12"/>
      <c r="ARM111" s="12"/>
      <c r="ARN111" s="12"/>
      <c r="ARO111" s="12"/>
      <c r="ARP111" s="12"/>
      <c r="ARQ111" s="12"/>
      <c r="ARR111" s="12"/>
      <c r="ARS111" s="12"/>
      <c r="ART111" s="12"/>
      <c r="ARU111" s="12"/>
      <c r="ARV111" s="12"/>
      <c r="ARW111" s="12"/>
      <c r="ARX111" s="12"/>
      <c r="ARY111" s="12"/>
      <c r="ARZ111" s="12"/>
      <c r="ASA111" s="12"/>
      <c r="ASB111" s="12"/>
      <c r="ASC111" s="12"/>
      <c r="ASD111" s="12"/>
      <c r="ASE111" s="12"/>
      <c r="ASF111" s="12"/>
      <c r="ASG111" s="12"/>
      <c r="ASH111" s="12"/>
      <c r="ASI111" s="12"/>
      <c r="ASJ111" s="12"/>
      <c r="ASK111" s="12"/>
      <c r="ASL111" s="12"/>
      <c r="ASM111" s="12"/>
      <c r="ASN111" s="12"/>
      <c r="ASO111" s="12"/>
      <c r="ASP111" s="12"/>
      <c r="ASQ111" s="12"/>
      <c r="ASR111" s="12"/>
      <c r="ASS111" s="12"/>
      <c r="AST111" s="12"/>
      <c r="ASU111" s="12"/>
      <c r="ASV111" s="12"/>
      <c r="ASW111" s="12"/>
      <c r="ASX111" s="12"/>
      <c r="ASY111" s="12"/>
      <c r="ASZ111" s="12"/>
      <c r="ATA111" s="12"/>
      <c r="ATB111" s="12"/>
      <c r="ATC111" s="12"/>
      <c r="ATD111" s="12"/>
      <c r="ATE111" s="12"/>
      <c r="ATF111" s="12"/>
      <c r="ATG111" s="12"/>
      <c r="ATH111" s="12"/>
      <c r="ATI111" s="12"/>
      <c r="ATJ111" s="12"/>
      <c r="ATK111" s="12"/>
      <c r="ATL111" s="12"/>
      <c r="ATM111" s="12"/>
      <c r="ATN111" s="12"/>
      <c r="ATO111" s="12"/>
      <c r="ATP111" s="12"/>
      <c r="ATQ111" s="12"/>
      <c r="ATR111" s="12"/>
      <c r="ATS111" s="12"/>
      <c r="ATT111" s="12"/>
      <c r="ATU111" s="12"/>
      <c r="ATV111" s="12"/>
      <c r="ATW111" s="12"/>
      <c r="ATX111" s="12"/>
      <c r="ATY111" s="12"/>
      <c r="ATZ111" s="12"/>
      <c r="AUA111" s="12"/>
      <c r="AUB111" s="12"/>
      <c r="AUC111" s="12"/>
      <c r="AUD111" s="12"/>
      <c r="AUE111" s="12"/>
      <c r="AUF111" s="12"/>
      <c r="AUG111" s="12"/>
      <c r="AUH111" s="12"/>
      <c r="AUI111" s="12"/>
      <c r="AUJ111" s="12"/>
      <c r="AUK111" s="12"/>
      <c r="AUL111" s="12"/>
      <c r="AUM111" s="12"/>
      <c r="AUN111" s="12"/>
      <c r="AUO111" s="12"/>
      <c r="AUP111" s="12"/>
      <c r="AUQ111" s="12"/>
      <c r="AUR111" s="12"/>
      <c r="AUS111" s="12"/>
      <c r="AUT111" s="12"/>
      <c r="AUU111" s="12"/>
      <c r="AUV111" s="12"/>
      <c r="AUW111" s="12"/>
      <c r="AUX111" s="12"/>
      <c r="AUY111" s="12"/>
      <c r="AUZ111" s="12"/>
      <c r="AVA111" s="12"/>
      <c r="AVB111" s="12"/>
      <c r="AVC111" s="12"/>
      <c r="AVD111" s="12"/>
      <c r="AVE111" s="12"/>
      <c r="AVF111" s="12"/>
      <c r="AVG111" s="12"/>
      <c r="AVH111" s="12"/>
      <c r="AVI111" s="12"/>
      <c r="AVJ111" s="12"/>
      <c r="AVK111" s="12"/>
      <c r="AVL111" s="12"/>
      <c r="AVM111" s="12"/>
      <c r="AVN111" s="12"/>
      <c r="AVO111" s="12"/>
      <c r="AVP111" s="12"/>
      <c r="AVQ111" s="12"/>
      <c r="AVR111" s="12"/>
      <c r="AVS111" s="12"/>
      <c r="AVT111" s="12"/>
      <c r="AVU111" s="12"/>
      <c r="AVV111" s="12"/>
      <c r="AVW111" s="12"/>
      <c r="AVX111" s="12"/>
      <c r="AVY111" s="12"/>
      <c r="AVZ111" s="12"/>
      <c r="AWA111" s="12"/>
      <c r="AWB111" s="12"/>
      <c r="AWC111" s="12"/>
      <c r="AWD111" s="12"/>
      <c r="AWE111" s="12"/>
      <c r="AWF111" s="12"/>
      <c r="AWG111" s="12"/>
      <c r="AWH111" s="12"/>
      <c r="AWI111" s="12"/>
      <c r="AWJ111" s="12"/>
      <c r="AWK111" s="12"/>
      <c r="AWL111" s="12"/>
      <c r="AWM111" s="12"/>
      <c r="AWN111" s="12"/>
      <c r="AWO111" s="12"/>
      <c r="AWP111" s="12"/>
      <c r="AWQ111" s="12"/>
      <c r="AWR111" s="12"/>
      <c r="AWS111" s="12"/>
      <c r="AWT111" s="12"/>
      <c r="AWU111" s="12"/>
      <c r="AWV111" s="12"/>
      <c r="AWW111" s="12"/>
      <c r="AWX111" s="12"/>
      <c r="AWY111" s="12"/>
      <c r="AWZ111" s="12"/>
      <c r="AXA111" s="12"/>
      <c r="AXB111" s="12"/>
      <c r="AXC111" s="12"/>
      <c r="AXD111" s="12"/>
      <c r="AXE111" s="12"/>
      <c r="AXF111" s="12"/>
      <c r="AXG111" s="12"/>
      <c r="AXH111" s="12"/>
      <c r="AXI111" s="12"/>
      <c r="AXJ111" s="12"/>
      <c r="AXK111" s="12"/>
      <c r="AXL111" s="12"/>
      <c r="AXM111" s="12"/>
      <c r="AXN111" s="12"/>
      <c r="AXO111" s="12"/>
      <c r="AXP111" s="12"/>
      <c r="AXQ111" s="12"/>
      <c r="AXR111" s="12"/>
      <c r="AXS111" s="12"/>
      <c r="AXT111" s="12"/>
      <c r="AXU111" s="12"/>
      <c r="AXV111" s="12"/>
      <c r="AXW111" s="12"/>
      <c r="AXX111" s="12"/>
      <c r="AXY111" s="12"/>
      <c r="AXZ111" s="12"/>
      <c r="AYA111" s="12"/>
      <c r="AYB111" s="12"/>
      <c r="AYC111" s="12"/>
      <c r="AYD111" s="12"/>
      <c r="AYE111" s="12"/>
      <c r="AYF111" s="12"/>
      <c r="AYG111" s="12"/>
      <c r="AYH111" s="12"/>
      <c r="AYI111" s="12"/>
      <c r="AYJ111" s="12"/>
      <c r="AYK111" s="12"/>
      <c r="AYL111" s="12"/>
      <c r="AYM111" s="12"/>
      <c r="AYN111" s="12"/>
      <c r="AYO111" s="12"/>
      <c r="AYP111" s="12"/>
      <c r="AYQ111" s="12"/>
      <c r="AYR111" s="12"/>
      <c r="AYS111" s="12"/>
      <c r="AYT111" s="12"/>
      <c r="AYU111" s="12"/>
      <c r="AYV111" s="12"/>
      <c r="AYW111" s="12"/>
      <c r="AYX111" s="12"/>
      <c r="AYY111" s="12"/>
      <c r="AYZ111" s="12"/>
      <c r="AZA111" s="12"/>
      <c r="AZB111" s="12"/>
      <c r="AZC111" s="12"/>
      <c r="AZD111" s="12"/>
      <c r="AZE111" s="12"/>
      <c r="AZF111" s="12"/>
      <c r="AZG111" s="12"/>
      <c r="AZH111" s="12"/>
      <c r="AZI111" s="12"/>
      <c r="AZJ111" s="12"/>
      <c r="AZK111" s="12"/>
      <c r="AZL111" s="12"/>
      <c r="AZM111" s="12"/>
      <c r="AZN111" s="12"/>
      <c r="AZO111" s="12"/>
      <c r="AZP111" s="12"/>
      <c r="AZQ111" s="12"/>
      <c r="AZR111" s="12"/>
      <c r="AZS111" s="12"/>
      <c r="AZT111" s="12"/>
      <c r="AZU111" s="12"/>
      <c r="AZV111" s="12"/>
      <c r="AZW111" s="12"/>
      <c r="AZX111" s="12"/>
      <c r="AZY111" s="12"/>
      <c r="AZZ111" s="12"/>
      <c r="BAA111" s="12"/>
      <c r="BAB111" s="12"/>
      <c r="BAC111" s="12"/>
      <c r="BAD111" s="12"/>
      <c r="BAE111" s="12"/>
      <c r="BAF111" s="12"/>
      <c r="BAG111" s="12"/>
      <c r="BAH111" s="12"/>
      <c r="BAI111" s="12"/>
      <c r="BAJ111" s="12"/>
      <c r="BAK111" s="12"/>
      <c r="BAL111" s="12"/>
      <c r="BAM111" s="12"/>
      <c r="BAN111" s="12"/>
      <c r="BAO111" s="12"/>
      <c r="BAP111" s="12"/>
      <c r="BAQ111" s="12"/>
      <c r="BAR111" s="12"/>
      <c r="BAS111" s="12"/>
      <c r="BAT111" s="12"/>
      <c r="BAU111" s="12"/>
      <c r="BAV111" s="12"/>
      <c r="BAW111" s="12"/>
      <c r="BAX111" s="12"/>
      <c r="BAY111" s="12"/>
      <c r="BAZ111" s="12"/>
      <c r="BBA111" s="12"/>
      <c r="BBB111" s="12"/>
      <c r="BBC111" s="12"/>
      <c r="BBD111" s="12"/>
      <c r="BBE111" s="12"/>
      <c r="BBF111" s="12"/>
      <c r="BBG111" s="12"/>
      <c r="BBH111" s="12"/>
      <c r="BBI111" s="12"/>
      <c r="BBJ111" s="12"/>
      <c r="BBK111" s="12"/>
      <c r="BBL111" s="12"/>
      <c r="BBM111" s="12"/>
      <c r="BBN111" s="12"/>
      <c r="BBO111" s="12"/>
      <c r="BBP111" s="12"/>
      <c r="BBQ111" s="12"/>
      <c r="BBR111" s="12"/>
      <c r="BBS111" s="12"/>
      <c r="BBT111" s="12"/>
      <c r="BBU111" s="12"/>
      <c r="BBV111" s="12"/>
      <c r="BBW111" s="12"/>
      <c r="BBX111" s="12"/>
      <c r="BBY111" s="12"/>
      <c r="BBZ111" s="12"/>
      <c r="BCA111" s="12"/>
      <c r="BCB111" s="12"/>
      <c r="BCC111" s="12"/>
      <c r="BCD111" s="12"/>
      <c r="BCE111" s="12"/>
      <c r="BCF111" s="12"/>
      <c r="BCG111" s="12"/>
      <c r="BCH111" s="12"/>
      <c r="BCI111" s="12"/>
      <c r="BCJ111" s="12"/>
      <c r="BCK111" s="12"/>
      <c r="BCL111" s="12"/>
      <c r="BCM111" s="12"/>
      <c r="BCN111" s="12"/>
      <c r="BCO111" s="12"/>
      <c r="BCP111" s="12"/>
      <c r="BCQ111" s="12"/>
      <c r="BCR111" s="12"/>
      <c r="BCS111" s="12"/>
      <c r="BCT111" s="12"/>
      <c r="BCU111" s="12"/>
      <c r="BCV111" s="12"/>
      <c r="BCW111" s="12"/>
      <c r="BCX111" s="12"/>
      <c r="BCY111" s="12"/>
      <c r="BCZ111" s="12"/>
      <c r="BDA111" s="12"/>
      <c r="BDB111" s="12"/>
      <c r="BDC111" s="12"/>
      <c r="BDD111" s="12"/>
      <c r="BDE111" s="12"/>
      <c r="BDF111" s="12"/>
      <c r="BDG111" s="12"/>
      <c r="BDH111" s="12"/>
      <c r="BDI111" s="12"/>
      <c r="BDJ111" s="12"/>
      <c r="BDK111" s="12"/>
      <c r="BDL111" s="12"/>
      <c r="BDM111" s="12"/>
      <c r="BDN111" s="12"/>
      <c r="BDO111" s="12"/>
      <c r="BDP111" s="12"/>
      <c r="BDQ111" s="12"/>
      <c r="BDR111" s="12"/>
      <c r="BDS111" s="12"/>
      <c r="BDT111" s="12"/>
      <c r="BDU111" s="12"/>
      <c r="BDV111" s="12"/>
      <c r="BDW111" s="12"/>
      <c r="BDX111" s="12"/>
      <c r="BDY111" s="12"/>
      <c r="BDZ111" s="12"/>
      <c r="BEA111" s="12"/>
      <c r="BEB111" s="12"/>
      <c r="BEC111" s="12"/>
      <c r="BED111" s="12"/>
      <c r="BEE111" s="12"/>
      <c r="BEF111" s="12"/>
      <c r="BEG111" s="12"/>
      <c r="BEH111" s="12"/>
      <c r="BEI111" s="12"/>
      <c r="BEJ111" s="12"/>
      <c r="BEK111" s="12"/>
      <c r="BEL111" s="12"/>
      <c r="BEM111" s="12"/>
      <c r="BEN111" s="12"/>
      <c r="BEO111" s="12"/>
      <c r="BEP111" s="12"/>
      <c r="BEQ111" s="12"/>
      <c r="BER111" s="12"/>
      <c r="BES111" s="12"/>
      <c r="BET111" s="12"/>
      <c r="BEU111" s="12"/>
      <c r="BEV111" s="12"/>
      <c r="BEW111" s="12"/>
      <c r="BEX111" s="12"/>
      <c r="BEY111" s="12"/>
      <c r="BEZ111" s="12"/>
      <c r="BFA111" s="12"/>
      <c r="BFB111" s="12"/>
      <c r="BFC111" s="12"/>
      <c r="BFD111" s="12"/>
      <c r="BFE111" s="12"/>
      <c r="BFF111" s="12"/>
      <c r="BFG111" s="12"/>
      <c r="BFH111" s="12"/>
      <c r="BFI111" s="12"/>
      <c r="BFJ111" s="12"/>
      <c r="BFK111" s="12"/>
      <c r="BFL111" s="12"/>
      <c r="BFM111" s="12"/>
      <c r="BFN111" s="12"/>
      <c r="BFO111" s="12"/>
      <c r="BFP111" s="12"/>
      <c r="BFQ111" s="12"/>
      <c r="BFR111" s="12"/>
      <c r="BFS111" s="12"/>
      <c r="BFT111" s="12"/>
      <c r="BFU111" s="12"/>
      <c r="BFV111" s="12"/>
      <c r="BFW111" s="12"/>
      <c r="BFX111" s="12"/>
      <c r="BFY111" s="12"/>
      <c r="BFZ111" s="12"/>
      <c r="BGA111" s="12"/>
      <c r="BGB111" s="12"/>
      <c r="BGC111" s="12"/>
      <c r="BGD111" s="12"/>
      <c r="BGE111" s="12"/>
      <c r="BGF111" s="12"/>
      <c r="BGG111" s="12"/>
      <c r="BGH111" s="12"/>
      <c r="BGI111" s="12"/>
      <c r="BGJ111" s="12"/>
      <c r="BGK111" s="12"/>
      <c r="BGL111" s="12"/>
      <c r="BGM111" s="12"/>
      <c r="BGN111" s="12"/>
      <c r="BGO111" s="12"/>
      <c r="BGP111" s="12"/>
      <c r="BGQ111" s="12"/>
      <c r="BGR111" s="12"/>
      <c r="BGS111" s="12"/>
      <c r="BGT111" s="12"/>
      <c r="BGU111" s="12"/>
      <c r="BGV111" s="12"/>
      <c r="BGW111" s="12"/>
      <c r="BGX111" s="12"/>
      <c r="BGY111" s="12"/>
      <c r="BGZ111" s="12"/>
      <c r="BHA111" s="12"/>
      <c r="BHB111" s="12"/>
      <c r="BHC111" s="12"/>
      <c r="BHD111" s="12"/>
      <c r="BHE111" s="12"/>
      <c r="BHF111" s="12"/>
      <c r="BHG111" s="12"/>
      <c r="BHH111" s="12"/>
      <c r="BHI111" s="12"/>
      <c r="BHJ111" s="12"/>
      <c r="BHK111" s="12"/>
      <c r="BHL111" s="12"/>
      <c r="BHM111" s="12"/>
      <c r="BHN111" s="12"/>
      <c r="BHO111" s="12"/>
      <c r="BHP111" s="12"/>
      <c r="BHQ111" s="12"/>
      <c r="BHR111" s="12"/>
      <c r="BHS111" s="12"/>
      <c r="BHT111" s="12"/>
      <c r="BHU111" s="12"/>
      <c r="BHV111" s="12"/>
      <c r="BHW111" s="12"/>
      <c r="BHX111" s="12"/>
      <c r="BHY111" s="12"/>
      <c r="BHZ111" s="12"/>
      <c r="BIA111" s="12"/>
      <c r="BIB111" s="12"/>
      <c r="BIC111" s="12"/>
      <c r="BID111" s="12"/>
      <c r="BIE111" s="12"/>
      <c r="BIF111" s="12"/>
      <c r="BIG111" s="12"/>
      <c r="BIH111" s="12"/>
      <c r="BII111" s="12"/>
      <c r="BIJ111" s="12"/>
      <c r="BIK111" s="12"/>
      <c r="BIL111" s="12"/>
      <c r="BIM111" s="12"/>
      <c r="BIN111" s="12"/>
      <c r="BIO111" s="12"/>
      <c r="BIP111" s="12"/>
      <c r="BIQ111" s="12"/>
      <c r="BIR111" s="12"/>
      <c r="BIS111" s="12"/>
      <c r="BIT111" s="12"/>
      <c r="BIU111" s="12"/>
      <c r="BIV111" s="12"/>
      <c r="BIW111" s="12"/>
      <c r="BIX111" s="12"/>
      <c r="BIY111" s="12"/>
      <c r="BIZ111" s="12"/>
      <c r="BJA111" s="12"/>
      <c r="BJB111" s="12"/>
      <c r="BJC111" s="12"/>
      <c r="BJD111" s="12"/>
      <c r="BJE111" s="12"/>
      <c r="BJF111" s="12"/>
      <c r="BJG111" s="12"/>
      <c r="BJH111" s="12"/>
      <c r="BJI111" s="12"/>
      <c r="BJJ111" s="12"/>
      <c r="BJK111" s="12"/>
      <c r="BJL111" s="12"/>
      <c r="BJM111" s="12"/>
      <c r="BJN111" s="12"/>
      <c r="BJO111" s="12"/>
      <c r="BJP111" s="12"/>
      <c r="BJQ111" s="12"/>
      <c r="BJR111" s="12"/>
      <c r="BJS111" s="12"/>
      <c r="BJT111" s="12"/>
      <c r="BJU111" s="12"/>
      <c r="BJV111" s="12"/>
      <c r="BJW111" s="12"/>
      <c r="BJX111" s="12"/>
      <c r="BJY111" s="12"/>
      <c r="BJZ111" s="12"/>
      <c r="BKA111" s="12"/>
      <c r="BKB111" s="12"/>
      <c r="BKC111" s="12"/>
      <c r="BKD111" s="12"/>
      <c r="BKE111" s="12"/>
      <c r="BKF111" s="12"/>
      <c r="BKG111" s="12"/>
      <c r="BKH111" s="12"/>
      <c r="BKI111" s="12"/>
      <c r="BKJ111" s="12"/>
      <c r="BKK111" s="12"/>
      <c r="BKL111" s="12"/>
      <c r="BKM111" s="12"/>
      <c r="BKN111" s="12"/>
      <c r="BKO111" s="12"/>
      <c r="BKP111" s="12"/>
      <c r="BKQ111" s="12"/>
      <c r="BKR111" s="12"/>
      <c r="BKS111" s="12"/>
      <c r="BKT111" s="12"/>
      <c r="BKU111" s="12"/>
      <c r="BKV111" s="12"/>
      <c r="BKW111" s="12"/>
      <c r="BKX111" s="12"/>
      <c r="BKY111" s="12"/>
      <c r="BKZ111" s="12"/>
      <c r="BLA111" s="12"/>
      <c r="BLB111" s="12"/>
      <c r="BLC111" s="12"/>
      <c r="BLD111" s="12"/>
      <c r="BLE111" s="12"/>
      <c r="BLF111" s="12"/>
      <c r="BLG111" s="12"/>
      <c r="BLH111" s="12"/>
      <c r="BLI111" s="12"/>
      <c r="BLJ111" s="12"/>
      <c r="BLK111" s="12"/>
      <c r="BLL111" s="12"/>
      <c r="BLM111" s="12"/>
      <c r="BLN111" s="12"/>
      <c r="BLO111" s="12"/>
      <c r="BLP111" s="12"/>
      <c r="BLQ111" s="12"/>
      <c r="BLR111" s="12"/>
      <c r="BLS111" s="12"/>
      <c r="BLT111" s="12"/>
      <c r="BLU111" s="12"/>
      <c r="BLV111" s="12"/>
      <c r="BLW111" s="12"/>
      <c r="BLX111" s="12"/>
      <c r="BLY111" s="12"/>
      <c r="BLZ111" s="12"/>
      <c r="BMA111" s="12"/>
      <c r="BMB111" s="12"/>
      <c r="BMC111" s="12"/>
      <c r="BMD111" s="12"/>
      <c r="BME111" s="12"/>
      <c r="BMF111" s="12"/>
      <c r="BMG111" s="12"/>
      <c r="BMH111" s="12"/>
      <c r="BMI111" s="12"/>
      <c r="BMJ111" s="12"/>
      <c r="BMK111" s="12"/>
      <c r="BML111" s="12"/>
      <c r="BMM111" s="12"/>
      <c r="BMN111" s="12"/>
      <c r="BMO111" s="12"/>
      <c r="BMP111" s="12"/>
      <c r="BMQ111" s="12"/>
      <c r="BMR111" s="12"/>
      <c r="BMS111" s="12"/>
      <c r="BMT111" s="12"/>
      <c r="BMU111" s="12"/>
      <c r="BMV111" s="12"/>
      <c r="BMW111" s="12"/>
      <c r="BMX111" s="12"/>
      <c r="BMY111" s="12"/>
      <c r="BMZ111" s="12"/>
      <c r="BNA111" s="12"/>
      <c r="BNB111" s="12"/>
      <c r="BNC111" s="12"/>
      <c r="BND111" s="12"/>
      <c r="BNE111" s="12"/>
      <c r="BNF111" s="12"/>
      <c r="BNG111" s="12"/>
      <c r="BNH111" s="12"/>
      <c r="BNI111" s="12"/>
      <c r="BNJ111" s="12"/>
      <c r="BNK111" s="12"/>
      <c r="BNL111" s="12"/>
      <c r="BNM111" s="12"/>
      <c r="BNN111" s="12"/>
      <c r="BNO111" s="12"/>
      <c r="BNP111" s="12"/>
      <c r="BNQ111" s="12"/>
      <c r="BNR111" s="12"/>
      <c r="BNS111" s="12"/>
      <c r="BNT111" s="12"/>
      <c r="BNU111" s="12"/>
      <c r="BNV111" s="12"/>
      <c r="BNW111" s="12"/>
      <c r="BNX111" s="12"/>
      <c r="BNY111" s="12"/>
      <c r="BNZ111" s="12"/>
      <c r="BOA111" s="12"/>
      <c r="BOB111" s="12"/>
      <c r="BOC111" s="12"/>
      <c r="BOD111" s="12"/>
      <c r="BOE111" s="12"/>
      <c r="BOF111" s="12"/>
      <c r="BOG111" s="12"/>
      <c r="BOH111" s="12"/>
      <c r="BOI111" s="12"/>
      <c r="BOJ111" s="12"/>
      <c r="BOK111" s="12"/>
      <c r="BOL111" s="12"/>
      <c r="BOM111" s="12"/>
      <c r="BON111" s="12"/>
      <c r="BOO111" s="12"/>
      <c r="BOP111" s="12"/>
      <c r="BOQ111" s="12"/>
      <c r="BOR111" s="12"/>
      <c r="BOS111" s="12"/>
      <c r="BOT111" s="12"/>
      <c r="BOU111" s="12"/>
      <c r="BOV111" s="12"/>
      <c r="BOW111" s="12"/>
      <c r="BOX111" s="12"/>
      <c r="BOY111" s="12"/>
      <c r="BOZ111" s="12"/>
      <c r="BPA111" s="12"/>
      <c r="BPB111" s="12"/>
      <c r="BPC111" s="12"/>
      <c r="BPD111" s="12"/>
      <c r="BPE111" s="12"/>
      <c r="BPF111" s="12"/>
      <c r="BPG111" s="12"/>
      <c r="BPH111" s="12"/>
      <c r="BPI111" s="12"/>
      <c r="BPJ111" s="12"/>
      <c r="BPK111" s="12"/>
      <c r="BPL111" s="12"/>
      <c r="BPM111" s="12"/>
      <c r="BPN111" s="12"/>
      <c r="BPO111" s="12"/>
      <c r="BPP111" s="12"/>
      <c r="BPQ111" s="12"/>
      <c r="BPR111" s="12"/>
      <c r="BPS111" s="12"/>
      <c r="BPT111" s="12"/>
      <c r="BPU111" s="12"/>
      <c r="BPV111" s="12"/>
      <c r="BPW111" s="12"/>
      <c r="BPX111" s="12"/>
      <c r="BPY111" s="12"/>
      <c r="BPZ111" s="12"/>
      <c r="BQA111" s="12"/>
      <c r="BQB111" s="12"/>
      <c r="BQC111" s="12"/>
      <c r="BQD111" s="12"/>
      <c r="BQE111" s="12"/>
      <c r="BQF111" s="12"/>
      <c r="BQG111" s="12"/>
      <c r="BQH111" s="12"/>
      <c r="BQI111" s="12"/>
      <c r="BQJ111" s="12"/>
      <c r="BQK111" s="12"/>
      <c r="BQL111" s="12"/>
      <c r="BQM111" s="12"/>
      <c r="BQN111" s="12"/>
      <c r="BQO111" s="12"/>
      <c r="BQP111" s="12"/>
      <c r="BQQ111" s="12"/>
      <c r="BQR111" s="12"/>
      <c r="BQS111" s="12"/>
      <c r="BQT111" s="12"/>
      <c r="BQU111" s="12"/>
      <c r="BQV111" s="12"/>
      <c r="BQW111" s="12"/>
      <c r="BQX111" s="12"/>
      <c r="BQY111" s="12"/>
      <c r="BQZ111" s="12"/>
      <c r="BRA111" s="12"/>
      <c r="BRB111" s="12"/>
      <c r="BRC111" s="12"/>
      <c r="BRD111" s="12"/>
      <c r="BRE111" s="12"/>
      <c r="BRF111" s="12"/>
      <c r="BRG111" s="12"/>
      <c r="BRH111" s="12"/>
      <c r="BRI111" s="12"/>
      <c r="BRJ111" s="12"/>
      <c r="BRK111" s="12"/>
      <c r="BRL111" s="12"/>
      <c r="BRM111" s="12"/>
      <c r="BRN111" s="12"/>
      <c r="BRO111" s="12"/>
      <c r="BRP111" s="12"/>
      <c r="BRQ111" s="12"/>
      <c r="BRR111" s="12"/>
      <c r="BRS111" s="12"/>
      <c r="BRT111" s="12"/>
      <c r="BRU111" s="12"/>
      <c r="BRV111" s="12"/>
      <c r="BRW111" s="12"/>
      <c r="BRX111" s="12"/>
      <c r="BRY111" s="12"/>
      <c r="BRZ111" s="12"/>
      <c r="BSA111" s="12"/>
      <c r="BSB111" s="12"/>
      <c r="BSC111" s="12"/>
      <c r="BSD111" s="12"/>
      <c r="BSE111" s="12"/>
      <c r="BSF111" s="12"/>
      <c r="BSG111" s="12"/>
      <c r="BSH111" s="12"/>
      <c r="BSI111" s="12"/>
      <c r="BSJ111" s="12"/>
      <c r="BSK111" s="12"/>
      <c r="BSL111" s="12"/>
      <c r="BSM111" s="12"/>
      <c r="BSN111" s="12"/>
      <c r="BSO111" s="12"/>
      <c r="BSP111" s="12"/>
      <c r="BSQ111" s="12"/>
      <c r="BSR111" s="12"/>
      <c r="BSS111" s="12"/>
      <c r="BST111" s="12"/>
      <c r="BSU111" s="12"/>
      <c r="BSV111" s="12"/>
      <c r="BSW111" s="12"/>
      <c r="BSX111" s="12"/>
      <c r="BSY111" s="12"/>
      <c r="BSZ111" s="12"/>
      <c r="BTA111" s="12"/>
      <c r="BTB111" s="12"/>
      <c r="BTC111" s="12"/>
      <c r="BTD111" s="12"/>
      <c r="BTE111" s="12"/>
      <c r="BTF111" s="12"/>
      <c r="BTG111" s="12"/>
      <c r="BTH111" s="12"/>
      <c r="BTI111" s="12"/>
      <c r="BTJ111" s="12"/>
      <c r="BTK111" s="12"/>
      <c r="BTL111" s="12"/>
      <c r="BTM111" s="12"/>
      <c r="BTN111" s="12"/>
      <c r="BTO111" s="12"/>
      <c r="BTP111" s="12"/>
      <c r="BTQ111" s="12"/>
      <c r="BTR111" s="12"/>
      <c r="BTS111" s="12"/>
      <c r="BTT111" s="12"/>
      <c r="BTU111" s="12"/>
      <c r="BTV111" s="12"/>
      <c r="BTW111" s="12"/>
      <c r="BTX111" s="12"/>
      <c r="BTY111" s="12"/>
      <c r="BTZ111" s="12"/>
      <c r="BUA111" s="12"/>
      <c r="BUB111" s="12"/>
      <c r="BUC111" s="12"/>
      <c r="BUD111" s="12"/>
      <c r="BUE111" s="12"/>
      <c r="BUF111" s="12"/>
      <c r="BUG111" s="12"/>
      <c r="BUH111" s="12"/>
      <c r="BUI111" s="12"/>
      <c r="BUJ111" s="12"/>
      <c r="BUK111" s="12"/>
      <c r="BUL111" s="12"/>
      <c r="BUM111" s="12"/>
      <c r="BUN111" s="12"/>
      <c r="BUO111" s="12"/>
      <c r="BUP111" s="12"/>
      <c r="BUQ111" s="12"/>
      <c r="BUR111" s="12"/>
      <c r="BUS111" s="12"/>
      <c r="BUT111" s="12"/>
      <c r="BUU111" s="12"/>
      <c r="BUV111" s="12"/>
      <c r="BUW111" s="12"/>
      <c r="BUX111" s="12"/>
      <c r="BUY111" s="12"/>
      <c r="BUZ111" s="12"/>
      <c r="BVA111" s="12"/>
      <c r="BVB111" s="12"/>
      <c r="BVC111" s="12"/>
      <c r="BVD111" s="12"/>
      <c r="BVE111" s="12"/>
      <c r="BVF111" s="12"/>
      <c r="BVG111" s="12"/>
      <c r="BVH111" s="12"/>
      <c r="BVI111" s="12"/>
      <c r="BVJ111" s="12"/>
      <c r="BVK111" s="12"/>
      <c r="BVL111" s="12"/>
      <c r="BVM111" s="12"/>
      <c r="BVN111" s="12"/>
      <c r="BVO111" s="12"/>
      <c r="BVP111" s="12"/>
      <c r="BVQ111" s="12"/>
      <c r="BVR111" s="12"/>
      <c r="BVS111" s="12"/>
      <c r="BVT111" s="12"/>
      <c r="BVU111" s="12"/>
      <c r="BVV111" s="12"/>
      <c r="BVW111" s="12"/>
      <c r="BVX111" s="12"/>
      <c r="BVY111" s="12"/>
      <c r="BVZ111" s="12"/>
      <c r="BWA111" s="12"/>
      <c r="BWB111" s="12"/>
      <c r="BWC111" s="12"/>
      <c r="BWD111" s="12"/>
      <c r="BWE111" s="12"/>
      <c r="BWF111" s="12"/>
      <c r="BWG111" s="12"/>
      <c r="BWH111" s="12"/>
      <c r="BWI111" s="12"/>
      <c r="BWJ111" s="12"/>
      <c r="BWK111" s="12"/>
      <c r="BWL111" s="12"/>
      <c r="BWM111" s="12"/>
      <c r="BWN111" s="12"/>
      <c r="BWO111" s="12"/>
      <c r="BWP111" s="12"/>
      <c r="BWQ111" s="12"/>
      <c r="BWR111" s="12"/>
      <c r="BWS111" s="12"/>
      <c r="BWT111" s="12"/>
      <c r="BWU111" s="12"/>
      <c r="BWV111" s="12"/>
      <c r="BWW111" s="12"/>
      <c r="BWX111" s="12"/>
      <c r="BWY111" s="12"/>
      <c r="BWZ111" s="12"/>
      <c r="BXA111" s="12"/>
      <c r="BXB111" s="12"/>
      <c r="BXC111" s="12"/>
      <c r="BXD111" s="12"/>
      <c r="BXE111" s="12"/>
      <c r="BXF111" s="12"/>
      <c r="BXG111" s="12"/>
      <c r="BXH111" s="12"/>
      <c r="BXI111" s="12"/>
      <c r="BXJ111" s="12"/>
      <c r="BXK111" s="12"/>
      <c r="BXL111" s="12"/>
      <c r="BXM111" s="12"/>
      <c r="BXN111" s="12"/>
      <c r="BXO111" s="12"/>
      <c r="BXP111" s="12"/>
      <c r="BXQ111" s="12"/>
      <c r="BXR111" s="12"/>
      <c r="BXS111" s="12"/>
      <c r="BXT111" s="12"/>
      <c r="BXU111" s="12"/>
      <c r="BXV111" s="12"/>
      <c r="BXW111" s="12"/>
      <c r="BXX111" s="12"/>
      <c r="BXY111" s="12"/>
      <c r="BXZ111" s="12"/>
      <c r="BYA111" s="12"/>
      <c r="BYB111" s="12"/>
      <c r="BYC111" s="12"/>
      <c r="BYD111" s="12"/>
      <c r="BYE111" s="12"/>
      <c r="BYF111" s="12"/>
      <c r="BYG111" s="12"/>
      <c r="BYH111" s="12"/>
      <c r="BYI111" s="12"/>
      <c r="BYJ111" s="12"/>
      <c r="BYK111" s="12"/>
      <c r="BYL111" s="12"/>
      <c r="BYM111" s="12"/>
      <c r="BYN111" s="12"/>
      <c r="BYO111" s="12"/>
      <c r="BYP111" s="12"/>
      <c r="BYQ111" s="12"/>
      <c r="BYR111" s="12"/>
      <c r="BYS111" s="12"/>
      <c r="BYT111" s="12"/>
      <c r="BYU111" s="12"/>
      <c r="BYV111" s="12"/>
      <c r="BYW111" s="12"/>
      <c r="BYX111" s="12"/>
      <c r="BYY111" s="12"/>
      <c r="BYZ111" s="12"/>
      <c r="BZA111" s="12"/>
      <c r="BZB111" s="12"/>
      <c r="BZC111" s="12"/>
      <c r="BZD111" s="12"/>
      <c r="BZE111" s="12"/>
      <c r="BZF111" s="12"/>
      <c r="BZG111" s="12"/>
      <c r="BZH111" s="12"/>
      <c r="BZI111" s="12"/>
      <c r="BZJ111" s="12"/>
      <c r="BZK111" s="12"/>
      <c r="BZL111" s="12"/>
      <c r="BZM111" s="12"/>
      <c r="BZN111" s="12"/>
      <c r="BZO111" s="12"/>
      <c r="BZP111" s="12"/>
      <c r="BZQ111" s="12"/>
      <c r="BZR111" s="12"/>
      <c r="BZS111" s="12"/>
      <c r="BZT111" s="12"/>
      <c r="BZU111" s="12"/>
      <c r="BZV111" s="12"/>
      <c r="BZW111" s="12"/>
      <c r="BZX111" s="12"/>
      <c r="BZY111" s="12"/>
      <c r="BZZ111" s="12"/>
      <c r="CAA111" s="12"/>
      <c r="CAB111" s="12"/>
      <c r="CAC111" s="12"/>
      <c r="CAD111" s="12"/>
      <c r="CAE111" s="12"/>
      <c r="CAF111" s="12"/>
      <c r="CAG111" s="12"/>
      <c r="CAH111" s="12"/>
      <c r="CAI111" s="12"/>
      <c r="CAJ111" s="12"/>
      <c r="CAK111" s="12"/>
      <c r="CAL111" s="12"/>
      <c r="CAM111" s="12"/>
      <c r="CAN111" s="12"/>
      <c r="CAO111" s="12"/>
      <c r="CAP111" s="12"/>
      <c r="CAQ111" s="12"/>
      <c r="CAR111" s="12"/>
      <c r="CAS111" s="12"/>
      <c r="CAT111" s="12"/>
      <c r="CAU111" s="12"/>
      <c r="CAV111" s="12"/>
      <c r="CAW111" s="12"/>
      <c r="CAX111" s="12"/>
      <c r="CAY111" s="12"/>
      <c r="CAZ111" s="12"/>
      <c r="CBA111" s="12"/>
      <c r="CBB111" s="12"/>
      <c r="CBC111" s="12"/>
      <c r="CBD111" s="12"/>
      <c r="CBE111" s="12"/>
      <c r="CBF111" s="12"/>
      <c r="CBG111" s="12"/>
      <c r="CBH111" s="12"/>
      <c r="CBI111" s="12"/>
      <c r="CBJ111" s="12"/>
      <c r="CBK111" s="12"/>
      <c r="CBL111" s="12"/>
      <c r="CBM111" s="12"/>
      <c r="CBN111" s="12"/>
      <c r="CBO111" s="12"/>
      <c r="CBP111" s="12"/>
      <c r="CBQ111" s="12"/>
      <c r="CBR111" s="12"/>
      <c r="CBS111" s="12"/>
      <c r="CBT111" s="12"/>
      <c r="CBU111" s="12"/>
      <c r="CBV111" s="12"/>
      <c r="CBW111" s="12"/>
      <c r="CBX111" s="12"/>
      <c r="CBY111" s="12"/>
      <c r="CBZ111" s="12"/>
      <c r="CCA111" s="12"/>
      <c r="CCB111" s="12"/>
      <c r="CCC111" s="12"/>
      <c r="CCD111" s="12"/>
      <c r="CCE111" s="12"/>
      <c r="CCF111" s="12"/>
      <c r="CCG111" s="12"/>
      <c r="CCH111" s="12"/>
      <c r="CCI111" s="12"/>
      <c r="CCJ111" s="12"/>
      <c r="CCK111" s="12"/>
      <c r="CCL111" s="12"/>
      <c r="CCM111" s="12"/>
      <c r="CCN111" s="12"/>
      <c r="CCO111" s="12"/>
      <c r="CCP111" s="12"/>
      <c r="CCQ111" s="12"/>
      <c r="CCR111" s="12"/>
      <c r="CCS111" s="12"/>
      <c r="CCT111" s="12"/>
      <c r="CCU111" s="12"/>
      <c r="CCV111" s="12"/>
      <c r="CCW111" s="12"/>
      <c r="CCX111" s="12"/>
      <c r="CCY111" s="12"/>
      <c r="CCZ111" s="12"/>
      <c r="CDA111" s="12"/>
      <c r="CDB111" s="12"/>
      <c r="CDC111" s="12"/>
      <c r="CDD111" s="12"/>
      <c r="CDE111" s="12"/>
      <c r="CDF111" s="12"/>
      <c r="CDG111" s="12"/>
      <c r="CDH111" s="12"/>
      <c r="CDI111" s="12"/>
      <c r="CDJ111" s="12"/>
      <c r="CDK111" s="12"/>
      <c r="CDL111" s="12"/>
      <c r="CDM111" s="12"/>
      <c r="CDN111" s="12"/>
      <c r="CDO111" s="12"/>
      <c r="CDP111" s="12"/>
      <c r="CDQ111" s="12"/>
      <c r="CDR111" s="12"/>
      <c r="CDS111" s="12"/>
      <c r="CDT111" s="12"/>
      <c r="CDU111" s="12"/>
      <c r="CDV111" s="12"/>
      <c r="CDW111" s="12"/>
      <c r="CDX111" s="12"/>
      <c r="CDY111" s="12"/>
      <c r="CDZ111" s="12"/>
      <c r="CEA111" s="12"/>
      <c r="CEB111" s="12"/>
      <c r="CEC111" s="12"/>
      <c r="CED111" s="12"/>
      <c r="CEE111" s="12"/>
      <c r="CEF111" s="12"/>
      <c r="CEG111" s="12"/>
      <c r="CEH111" s="12"/>
      <c r="CEI111" s="12"/>
      <c r="CEJ111" s="12"/>
      <c r="CEK111" s="12"/>
      <c r="CEL111" s="12"/>
      <c r="CEM111" s="12"/>
      <c r="CEN111" s="12"/>
      <c r="CEO111" s="12"/>
      <c r="CEP111" s="12"/>
      <c r="CEQ111" s="12"/>
      <c r="CER111" s="12"/>
      <c r="CES111" s="12"/>
      <c r="CET111" s="12"/>
      <c r="CEU111" s="12"/>
      <c r="CEV111" s="12"/>
      <c r="CEW111" s="12"/>
      <c r="CEX111" s="12"/>
      <c r="CEY111" s="12"/>
      <c r="CEZ111" s="12"/>
      <c r="CFA111" s="12"/>
      <c r="CFB111" s="12"/>
      <c r="CFC111" s="12"/>
      <c r="CFD111" s="12"/>
      <c r="CFE111" s="12"/>
      <c r="CFF111" s="12"/>
      <c r="CFG111" s="12"/>
      <c r="CFH111" s="12"/>
      <c r="CFI111" s="12"/>
      <c r="CFJ111" s="12"/>
      <c r="CFK111" s="12"/>
      <c r="CFL111" s="12"/>
      <c r="CFM111" s="12"/>
      <c r="CFN111" s="12"/>
      <c r="CFO111" s="12"/>
      <c r="CFP111" s="12"/>
      <c r="CFQ111" s="12"/>
      <c r="CFR111" s="12"/>
      <c r="CFS111" s="12"/>
      <c r="CFT111" s="12"/>
      <c r="CFU111" s="12"/>
      <c r="CFV111" s="12"/>
      <c r="CFW111" s="12"/>
      <c r="CFX111" s="12"/>
      <c r="CFY111" s="12"/>
      <c r="CFZ111" s="12"/>
      <c r="CGA111" s="12"/>
      <c r="CGB111" s="12"/>
      <c r="CGC111" s="12"/>
      <c r="CGD111" s="12"/>
      <c r="CGE111" s="12"/>
      <c r="CGF111" s="12"/>
      <c r="CGG111" s="12"/>
      <c r="CGH111" s="12"/>
      <c r="CGI111" s="12"/>
      <c r="CGJ111" s="12"/>
      <c r="CGK111" s="12"/>
      <c r="CGL111" s="12"/>
      <c r="CGM111" s="12"/>
      <c r="CGN111" s="12"/>
      <c r="CGO111" s="12"/>
      <c r="CGP111" s="12"/>
      <c r="CGQ111" s="12"/>
      <c r="CGR111" s="12"/>
      <c r="CGS111" s="12"/>
      <c r="CGT111" s="12"/>
      <c r="CGU111" s="12"/>
      <c r="CGV111" s="12"/>
      <c r="CGW111" s="12"/>
      <c r="CGX111" s="12"/>
      <c r="CGY111" s="12"/>
      <c r="CGZ111" s="12"/>
      <c r="CHA111" s="12"/>
      <c r="CHB111" s="12"/>
      <c r="CHC111" s="12"/>
      <c r="CHD111" s="12"/>
      <c r="CHE111" s="12"/>
      <c r="CHF111" s="12"/>
      <c r="CHG111" s="12"/>
      <c r="CHH111" s="12"/>
      <c r="CHI111" s="12"/>
      <c r="CHJ111" s="12"/>
      <c r="CHK111" s="12"/>
      <c r="CHL111" s="12"/>
      <c r="CHM111" s="12"/>
      <c r="CHN111" s="12"/>
      <c r="CHO111" s="12"/>
      <c r="CHP111" s="12"/>
      <c r="CHQ111" s="12"/>
      <c r="CHR111" s="12"/>
      <c r="CHS111" s="12"/>
      <c r="CHT111" s="12"/>
      <c r="CHU111" s="12"/>
      <c r="CHV111" s="12"/>
      <c r="CHW111" s="12"/>
      <c r="CHX111" s="12"/>
      <c r="CHY111" s="12"/>
      <c r="CHZ111" s="12"/>
      <c r="CIA111" s="12"/>
      <c r="CIB111" s="12"/>
      <c r="CIC111" s="12"/>
      <c r="CID111" s="12"/>
      <c r="CIE111" s="12"/>
      <c r="CIF111" s="12"/>
      <c r="CIG111" s="12"/>
      <c r="CIH111" s="12"/>
      <c r="CII111" s="12"/>
      <c r="CIJ111" s="12"/>
      <c r="CIK111" s="12"/>
      <c r="CIL111" s="12"/>
      <c r="CIM111" s="12"/>
      <c r="CIN111" s="12"/>
      <c r="CIO111" s="12"/>
      <c r="CIP111" s="12"/>
      <c r="CIQ111" s="12"/>
      <c r="CIR111" s="12"/>
      <c r="CIS111" s="12"/>
      <c r="CIT111" s="12"/>
      <c r="CIU111" s="12"/>
      <c r="CIV111" s="12"/>
      <c r="CIW111" s="12"/>
      <c r="CIX111" s="12"/>
      <c r="CIY111" s="12"/>
      <c r="CIZ111" s="12"/>
      <c r="CJA111" s="12"/>
      <c r="CJB111" s="12"/>
      <c r="CJC111" s="12"/>
      <c r="CJD111" s="12"/>
      <c r="CJE111" s="12"/>
      <c r="CJF111" s="12"/>
      <c r="CJG111" s="12"/>
      <c r="CJH111" s="12"/>
      <c r="CJI111" s="12"/>
      <c r="CJJ111" s="12"/>
      <c r="CJK111" s="12"/>
      <c r="CJL111" s="12"/>
      <c r="CJM111" s="12"/>
      <c r="CJN111" s="12"/>
      <c r="CJO111" s="12"/>
      <c r="CJP111" s="12"/>
      <c r="CJQ111" s="12"/>
      <c r="CJR111" s="12"/>
      <c r="CJS111" s="12"/>
      <c r="CJT111" s="12"/>
      <c r="CJU111" s="12"/>
      <c r="CJV111" s="12"/>
      <c r="CJW111" s="12"/>
      <c r="CJX111" s="12"/>
      <c r="CJY111" s="12"/>
      <c r="CJZ111" s="12"/>
      <c r="CKA111" s="12"/>
      <c r="CKB111" s="12"/>
      <c r="CKC111" s="12"/>
      <c r="CKD111" s="12"/>
      <c r="CKE111" s="12"/>
      <c r="CKF111" s="12"/>
      <c r="CKG111" s="12"/>
      <c r="CKH111" s="12"/>
      <c r="CKI111" s="12"/>
      <c r="CKJ111" s="12"/>
      <c r="CKK111" s="12"/>
      <c r="CKL111" s="12"/>
      <c r="CKM111" s="12"/>
      <c r="CKN111" s="12"/>
      <c r="CKO111" s="12"/>
      <c r="CKP111" s="12"/>
      <c r="CKQ111" s="12"/>
      <c r="CKR111" s="12"/>
      <c r="CKS111" s="12"/>
      <c r="CKT111" s="12"/>
      <c r="CKU111" s="12"/>
      <c r="CKV111" s="12"/>
      <c r="CKW111" s="12"/>
      <c r="CKX111" s="12"/>
      <c r="CKY111" s="12"/>
      <c r="CKZ111" s="12"/>
      <c r="CLA111" s="12"/>
      <c r="CLB111" s="12"/>
      <c r="CLC111" s="12"/>
      <c r="CLD111" s="12"/>
      <c r="CLE111" s="12"/>
      <c r="CLF111" s="12"/>
      <c r="CLG111" s="12"/>
      <c r="CLH111" s="12"/>
      <c r="CLI111" s="12"/>
      <c r="CLJ111" s="12"/>
      <c r="CLK111" s="12"/>
      <c r="CLL111" s="12"/>
      <c r="CLM111" s="12"/>
      <c r="CLN111" s="12"/>
      <c r="CLO111" s="12"/>
      <c r="CLP111" s="12"/>
      <c r="CLQ111" s="12"/>
      <c r="CLR111" s="12"/>
      <c r="CLS111" s="12"/>
      <c r="CLT111" s="12"/>
      <c r="CLU111" s="12"/>
      <c r="CLV111" s="12"/>
      <c r="CLW111" s="12"/>
      <c r="CLX111" s="12"/>
      <c r="CLY111" s="12"/>
      <c r="CLZ111" s="12"/>
      <c r="CMA111" s="12"/>
      <c r="CMB111" s="12"/>
      <c r="CMC111" s="12"/>
      <c r="CMD111" s="12"/>
      <c r="CME111" s="12"/>
      <c r="CMF111" s="12"/>
      <c r="CMG111" s="12"/>
      <c r="CMH111" s="12"/>
      <c r="CMI111" s="12"/>
      <c r="CMJ111" s="12"/>
      <c r="CMK111" s="12"/>
      <c r="CML111" s="12"/>
      <c r="CMM111" s="12"/>
      <c r="CMN111" s="12"/>
      <c r="CMO111" s="12"/>
      <c r="CMP111" s="12"/>
      <c r="CMQ111" s="12"/>
      <c r="CMR111" s="12"/>
      <c r="CMS111" s="12"/>
      <c r="CMT111" s="12"/>
      <c r="CMU111" s="12"/>
      <c r="CMV111" s="12"/>
      <c r="CMW111" s="12"/>
      <c r="CMX111" s="12"/>
      <c r="CMY111" s="12"/>
      <c r="CMZ111" s="12"/>
      <c r="CNA111" s="12"/>
      <c r="CNB111" s="12"/>
      <c r="CNC111" s="12"/>
      <c r="CND111" s="12"/>
      <c r="CNE111" s="12"/>
      <c r="CNF111" s="12"/>
      <c r="CNG111" s="12"/>
      <c r="CNH111" s="12"/>
      <c r="CNI111" s="12"/>
      <c r="CNJ111" s="12"/>
      <c r="CNK111" s="12"/>
      <c r="CNL111" s="12"/>
      <c r="CNM111" s="12"/>
      <c r="CNN111" s="12"/>
      <c r="CNO111" s="12"/>
      <c r="CNP111" s="12"/>
      <c r="CNQ111" s="12"/>
      <c r="CNR111" s="12"/>
      <c r="CNS111" s="12"/>
      <c r="CNT111" s="12"/>
      <c r="CNU111" s="12"/>
      <c r="CNV111" s="12"/>
      <c r="CNW111" s="12"/>
      <c r="CNX111" s="12"/>
      <c r="CNY111" s="12"/>
      <c r="CNZ111" s="12"/>
      <c r="COA111" s="12"/>
      <c r="COB111" s="12"/>
      <c r="COC111" s="12"/>
      <c r="COD111" s="12"/>
      <c r="COE111" s="12"/>
      <c r="COF111" s="12"/>
      <c r="COG111" s="12"/>
      <c r="COH111" s="12"/>
      <c r="COI111" s="12"/>
      <c r="COJ111" s="12"/>
      <c r="COK111" s="12"/>
      <c r="COL111" s="12"/>
      <c r="COM111" s="12"/>
      <c r="CON111" s="12"/>
      <c r="COO111" s="12"/>
      <c r="COP111" s="12"/>
      <c r="COQ111" s="12"/>
      <c r="COR111" s="12"/>
      <c r="COS111" s="12"/>
      <c r="COT111" s="12"/>
      <c r="COU111" s="12"/>
      <c r="COV111" s="12"/>
      <c r="COW111" s="12"/>
      <c r="COX111" s="12"/>
      <c r="COY111" s="12"/>
      <c r="COZ111" s="12"/>
      <c r="CPA111" s="12"/>
      <c r="CPB111" s="12"/>
      <c r="CPC111" s="12"/>
      <c r="CPD111" s="12"/>
      <c r="CPE111" s="12"/>
      <c r="CPF111" s="12"/>
      <c r="CPG111" s="12"/>
      <c r="CPH111" s="12"/>
      <c r="CPI111" s="12"/>
      <c r="CPJ111" s="12"/>
      <c r="CPK111" s="12"/>
      <c r="CPL111" s="12"/>
      <c r="CPM111" s="12"/>
      <c r="CPN111" s="12"/>
      <c r="CPO111" s="12"/>
      <c r="CPP111" s="12"/>
      <c r="CPQ111" s="12"/>
      <c r="CPR111" s="12"/>
      <c r="CPS111" s="12"/>
      <c r="CPT111" s="12"/>
      <c r="CPU111" s="12"/>
      <c r="CPV111" s="12"/>
      <c r="CPW111" s="12"/>
      <c r="CPX111" s="12"/>
      <c r="CPY111" s="12"/>
      <c r="CPZ111" s="12"/>
      <c r="CQA111" s="12"/>
      <c r="CQB111" s="12"/>
      <c r="CQC111" s="12"/>
      <c r="CQD111" s="12"/>
      <c r="CQE111" s="12"/>
      <c r="CQF111" s="12"/>
      <c r="CQG111" s="12"/>
      <c r="CQH111" s="12"/>
      <c r="CQI111" s="12"/>
      <c r="CQJ111" s="12"/>
      <c r="CQK111" s="12"/>
      <c r="CQL111" s="12"/>
      <c r="CQM111" s="12"/>
      <c r="CQN111" s="12"/>
      <c r="CQO111" s="12"/>
      <c r="CQP111" s="12"/>
      <c r="CQQ111" s="12"/>
      <c r="CQR111" s="12"/>
      <c r="CQS111" s="12"/>
      <c r="CQT111" s="12"/>
      <c r="CQU111" s="12"/>
      <c r="CQV111" s="12"/>
      <c r="CQW111" s="12"/>
      <c r="CQX111" s="12"/>
      <c r="CQY111" s="12"/>
      <c r="CQZ111" s="12"/>
      <c r="CRA111" s="12"/>
      <c r="CRB111" s="12"/>
      <c r="CRC111" s="12"/>
      <c r="CRD111" s="12"/>
      <c r="CRE111" s="12"/>
      <c r="CRF111" s="12"/>
      <c r="CRG111" s="12"/>
      <c r="CRH111" s="12"/>
      <c r="CRI111" s="12"/>
      <c r="CRJ111" s="12"/>
      <c r="CRK111" s="12"/>
      <c r="CRL111" s="12"/>
      <c r="CRM111" s="12"/>
      <c r="CRN111" s="12"/>
      <c r="CRO111" s="12"/>
      <c r="CRP111" s="12"/>
      <c r="CRQ111" s="12"/>
      <c r="CRR111" s="12"/>
      <c r="CRS111" s="12"/>
      <c r="CRT111" s="12"/>
      <c r="CRU111" s="12"/>
      <c r="CRV111" s="12"/>
      <c r="CRW111" s="12"/>
      <c r="CRX111" s="12"/>
      <c r="CRY111" s="12"/>
      <c r="CRZ111" s="12"/>
      <c r="CSA111" s="12"/>
      <c r="CSB111" s="12"/>
      <c r="CSC111" s="12"/>
      <c r="CSD111" s="12"/>
      <c r="CSE111" s="12"/>
      <c r="CSF111" s="12"/>
      <c r="CSG111" s="12"/>
      <c r="CSH111" s="12"/>
      <c r="CSI111" s="12"/>
      <c r="CSJ111" s="12"/>
      <c r="CSK111" s="12"/>
      <c r="CSL111" s="12"/>
      <c r="CSM111" s="12"/>
      <c r="CSN111" s="12"/>
      <c r="CSO111" s="12"/>
      <c r="CSP111" s="12"/>
      <c r="CSQ111" s="12"/>
      <c r="CSR111" s="12"/>
      <c r="CSS111" s="12"/>
      <c r="CST111" s="12"/>
      <c r="CSU111" s="12"/>
      <c r="CSV111" s="12"/>
      <c r="CSW111" s="12"/>
      <c r="CSX111" s="12"/>
      <c r="CSY111" s="12"/>
      <c r="CSZ111" s="12"/>
      <c r="CTA111" s="12"/>
      <c r="CTB111" s="12"/>
      <c r="CTC111" s="12"/>
      <c r="CTD111" s="12"/>
      <c r="CTE111" s="12"/>
      <c r="CTF111" s="12"/>
      <c r="CTG111" s="12"/>
      <c r="CTH111" s="12"/>
      <c r="CTI111" s="12"/>
      <c r="CTJ111" s="12"/>
      <c r="CTK111" s="12"/>
      <c r="CTL111" s="12"/>
      <c r="CTM111" s="12"/>
      <c r="CTN111" s="12"/>
      <c r="CTO111" s="12"/>
      <c r="CTP111" s="12"/>
      <c r="CTQ111" s="12"/>
      <c r="CTR111" s="12"/>
      <c r="CTS111" s="12"/>
      <c r="CTT111" s="12"/>
      <c r="CTU111" s="12"/>
      <c r="CTV111" s="12"/>
      <c r="CTW111" s="12"/>
      <c r="CTX111" s="12"/>
      <c r="CTY111" s="12"/>
      <c r="CTZ111" s="12"/>
      <c r="CUA111" s="12"/>
      <c r="CUB111" s="12"/>
      <c r="CUC111" s="12"/>
      <c r="CUD111" s="12"/>
      <c r="CUE111" s="12"/>
      <c r="CUF111" s="12"/>
      <c r="CUG111" s="12"/>
      <c r="CUH111" s="12"/>
      <c r="CUI111" s="12"/>
      <c r="CUJ111" s="12"/>
      <c r="CUK111" s="12"/>
      <c r="CUL111" s="12"/>
      <c r="CUM111" s="12"/>
      <c r="CUN111" s="12"/>
      <c r="CUO111" s="12"/>
      <c r="CUP111" s="12"/>
      <c r="CUQ111" s="12"/>
      <c r="CUR111" s="12"/>
      <c r="CUS111" s="12"/>
      <c r="CUT111" s="12"/>
      <c r="CUU111" s="12"/>
      <c r="CUV111" s="12"/>
      <c r="CUW111" s="12"/>
      <c r="CUX111" s="12"/>
      <c r="CUY111" s="12"/>
      <c r="CUZ111" s="12"/>
      <c r="CVA111" s="12"/>
      <c r="CVB111" s="12"/>
      <c r="CVC111" s="12"/>
      <c r="CVD111" s="12"/>
      <c r="CVE111" s="12"/>
      <c r="CVF111" s="12"/>
      <c r="CVG111" s="12"/>
      <c r="CVH111" s="12"/>
      <c r="CVI111" s="12"/>
      <c r="CVJ111" s="12"/>
      <c r="CVK111" s="12"/>
      <c r="CVL111" s="12"/>
      <c r="CVM111" s="12"/>
      <c r="CVN111" s="12"/>
      <c r="CVO111" s="12"/>
      <c r="CVP111" s="12"/>
      <c r="CVQ111" s="12"/>
      <c r="CVR111" s="12"/>
      <c r="CVS111" s="12"/>
      <c r="CVT111" s="12"/>
      <c r="CVU111" s="12"/>
      <c r="CVV111" s="12"/>
      <c r="CVW111" s="12"/>
      <c r="CVX111" s="12"/>
      <c r="CVY111" s="12"/>
      <c r="CVZ111" s="12"/>
      <c r="CWA111" s="12"/>
      <c r="CWB111" s="12"/>
      <c r="CWC111" s="12"/>
      <c r="CWD111" s="12"/>
      <c r="CWE111" s="12"/>
      <c r="CWF111" s="12"/>
      <c r="CWG111" s="12"/>
      <c r="CWH111" s="12"/>
      <c r="CWI111" s="12"/>
      <c r="CWJ111" s="12"/>
      <c r="CWK111" s="12"/>
      <c r="CWL111" s="12"/>
      <c r="CWM111" s="12"/>
      <c r="CWN111" s="12"/>
      <c r="CWO111" s="12"/>
      <c r="CWP111" s="12"/>
      <c r="CWQ111" s="12"/>
      <c r="CWR111" s="12"/>
      <c r="CWS111" s="12"/>
      <c r="CWT111" s="12"/>
      <c r="CWU111" s="12"/>
      <c r="CWV111" s="12"/>
      <c r="CWW111" s="12"/>
      <c r="CWX111" s="12"/>
      <c r="CWY111" s="12"/>
      <c r="CWZ111" s="12"/>
      <c r="CXA111" s="12"/>
      <c r="CXB111" s="12"/>
      <c r="CXC111" s="12"/>
      <c r="CXD111" s="12"/>
      <c r="CXE111" s="12"/>
      <c r="CXF111" s="12"/>
      <c r="CXG111" s="12"/>
      <c r="CXH111" s="12"/>
      <c r="CXI111" s="12"/>
      <c r="CXJ111" s="12"/>
      <c r="CXK111" s="12"/>
      <c r="CXL111" s="12"/>
      <c r="CXM111" s="12"/>
      <c r="CXN111" s="12"/>
      <c r="CXO111" s="12"/>
      <c r="CXP111" s="12"/>
      <c r="CXQ111" s="12"/>
      <c r="CXR111" s="12"/>
      <c r="CXS111" s="12"/>
      <c r="CXT111" s="12"/>
      <c r="CXU111" s="12"/>
      <c r="CXV111" s="12"/>
      <c r="CXW111" s="12"/>
      <c r="CXX111" s="12"/>
      <c r="CXY111" s="12"/>
      <c r="CXZ111" s="12"/>
      <c r="CYA111" s="12"/>
      <c r="CYB111" s="12"/>
      <c r="CYC111" s="12"/>
      <c r="CYD111" s="12"/>
      <c r="CYE111" s="12"/>
      <c r="CYF111" s="12"/>
      <c r="CYG111" s="12"/>
      <c r="CYH111" s="12"/>
      <c r="CYI111" s="12"/>
      <c r="CYJ111" s="12"/>
      <c r="CYK111" s="12"/>
      <c r="CYL111" s="12"/>
      <c r="CYM111" s="12"/>
      <c r="CYN111" s="12"/>
      <c r="CYO111" s="12"/>
      <c r="CYP111" s="12"/>
      <c r="CYQ111" s="12"/>
      <c r="CYR111" s="12"/>
      <c r="CYS111" s="12"/>
      <c r="CYT111" s="12"/>
      <c r="CYU111" s="12"/>
      <c r="CYV111" s="12"/>
      <c r="CYW111" s="12"/>
      <c r="CYX111" s="12"/>
      <c r="CYY111" s="12"/>
      <c r="CYZ111" s="12"/>
      <c r="CZA111" s="12"/>
      <c r="CZB111" s="12"/>
      <c r="CZC111" s="12"/>
      <c r="CZD111" s="12"/>
      <c r="CZE111" s="12"/>
      <c r="CZF111" s="12"/>
      <c r="CZG111" s="12"/>
      <c r="CZH111" s="12"/>
      <c r="CZI111" s="12"/>
      <c r="CZJ111" s="12"/>
      <c r="CZK111" s="12"/>
      <c r="CZL111" s="12"/>
      <c r="CZM111" s="12"/>
      <c r="CZN111" s="12"/>
      <c r="CZO111" s="12"/>
      <c r="CZP111" s="12"/>
      <c r="CZQ111" s="12"/>
      <c r="CZR111" s="12"/>
      <c r="CZS111" s="12"/>
      <c r="CZT111" s="12"/>
      <c r="CZU111" s="12"/>
      <c r="CZV111" s="12"/>
      <c r="CZW111" s="12"/>
      <c r="CZX111" s="12"/>
      <c r="CZY111" s="12"/>
      <c r="CZZ111" s="12"/>
      <c r="DAA111" s="12"/>
      <c r="DAB111" s="12"/>
      <c r="DAC111" s="12"/>
      <c r="DAD111" s="12"/>
      <c r="DAE111" s="12"/>
      <c r="DAF111" s="12"/>
      <c r="DAG111" s="12"/>
      <c r="DAH111" s="12"/>
      <c r="DAI111" s="12"/>
      <c r="DAJ111" s="12"/>
      <c r="DAK111" s="12"/>
      <c r="DAL111" s="12"/>
      <c r="DAM111" s="12"/>
      <c r="DAN111" s="12"/>
      <c r="DAO111" s="12"/>
      <c r="DAP111" s="12"/>
      <c r="DAQ111" s="12"/>
      <c r="DAR111" s="12"/>
      <c r="DAS111" s="12"/>
      <c r="DAT111" s="12"/>
      <c r="DAU111" s="12"/>
      <c r="DAV111" s="12"/>
      <c r="DAW111" s="12"/>
      <c r="DAX111" s="12"/>
      <c r="DAY111" s="12"/>
      <c r="DAZ111" s="12"/>
      <c r="DBA111" s="12"/>
      <c r="DBB111" s="12"/>
      <c r="DBC111" s="12"/>
      <c r="DBD111" s="12"/>
      <c r="DBE111" s="12"/>
      <c r="DBF111" s="12"/>
      <c r="DBG111" s="12"/>
      <c r="DBH111" s="12"/>
      <c r="DBI111" s="12"/>
      <c r="DBJ111" s="12"/>
      <c r="DBK111" s="12"/>
      <c r="DBL111" s="12"/>
      <c r="DBM111" s="12"/>
      <c r="DBN111" s="12"/>
      <c r="DBO111" s="12"/>
      <c r="DBP111" s="12"/>
      <c r="DBQ111" s="12"/>
      <c r="DBR111" s="12"/>
      <c r="DBS111" s="12"/>
      <c r="DBT111" s="12"/>
      <c r="DBU111" s="12"/>
      <c r="DBV111" s="12"/>
      <c r="DBW111" s="12"/>
      <c r="DBX111" s="12"/>
      <c r="DBY111" s="12"/>
      <c r="DBZ111" s="12"/>
      <c r="DCA111" s="12"/>
      <c r="DCB111" s="12"/>
      <c r="DCC111" s="12"/>
      <c r="DCD111" s="12"/>
      <c r="DCE111" s="12"/>
      <c r="DCF111" s="12"/>
      <c r="DCG111" s="12"/>
      <c r="DCH111" s="12"/>
      <c r="DCI111" s="12"/>
      <c r="DCJ111" s="12"/>
      <c r="DCK111" s="12"/>
      <c r="DCL111" s="12"/>
      <c r="DCM111" s="12"/>
      <c r="DCN111" s="12"/>
      <c r="DCO111" s="12"/>
      <c r="DCP111" s="12"/>
      <c r="DCQ111" s="12"/>
      <c r="DCR111" s="12"/>
      <c r="DCS111" s="12"/>
      <c r="DCT111" s="12"/>
      <c r="DCU111" s="12"/>
      <c r="DCV111" s="12"/>
      <c r="DCW111" s="12"/>
      <c r="DCX111" s="12"/>
      <c r="DCY111" s="12"/>
      <c r="DCZ111" s="12"/>
      <c r="DDA111" s="12"/>
      <c r="DDB111" s="12"/>
      <c r="DDC111" s="12"/>
      <c r="DDD111" s="12"/>
      <c r="DDE111" s="12"/>
      <c r="DDF111" s="12"/>
      <c r="DDG111" s="12"/>
      <c r="DDH111" s="12"/>
      <c r="DDI111" s="12"/>
      <c r="DDJ111" s="12"/>
      <c r="DDK111" s="12"/>
      <c r="DDL111" s="12"/>
      <c r="DDM111" s="12"/>
      <c r="DDN111" s="12"/>
      <c r="DDO111" s="12"/>
      <c r="DDP111" s="12"/>
      <c r="DDQ111" s="12"/>
      <c r="DDR111" s="12"/>
      <c r="DDS111" s="12"/>
      <c r="DDT111" s="12"/>
      <c r="DDU111" s="12"/>
      <c r="DDV111" s="12"/>
      <c r="DDW111" s="12"/>
      <c r="DDX111" s="12"/>
      <c r="DDY111" s="12"/>
      <c r="DDZ111" s="12"/>
      <c r="DEA111" s="12"/>
      <c r="DEB111" s="12"/>
      <c r="DEC111" s="12"/>
      <c r="DED111" s="12"/>
      <c r="DEE111" s="12"/>
      <c r="DEF111" s="12"/>
      <c r="DEG111" s="12"/>
      <c r="DEH111" s="12"/>
      <c r="DEI111" s="12"/>
      <c r="DEJ111" s="12"/>
      <c r="DEK111" s="12"/>
      <c r="DEL111" s="12"/>
      <c r="DEM111" s="12"/>
      <c r="DEN111" s="12"/>
      <c r="DEO111" s="12"/>
      <c r="DEP111" s="12"/>
      <c r="DEQ111" s="12"/>
      <c r="DER111" s="12"/>
      <c r="DES111" s="12"/>
      <c r="DET111" s="12"/>
      <c r="DEU111" s="12"/>
      <c r="DEV111" s="12"/>
      <c r="DEW111" s="12"/>
      <c r="DEX111" s="12"/>
      <c r="DEY111" s="12"/>
      <c r="DEZ111" s="12"/>
      <c r="DFA111" s="12"/>
      <c r="DFB111" s="12"/>
      <c r="DFC111" s="12"/>
      <c r="DFD111" s="12"/>
      <c r="DFE111" s="12"/>
      <c r="DFF111" s="12"/>
      <c r="DFG111" s="12"/>
      <c r="DFH111" s="12"/>
      <c r="DFI111" s="12"/>
      <c r="DFJ111" s="12"/>
      <c r="DFK111" s="12"/>
      <c r="DFL111" s="12"/>
      <c r="DFM111" s="12"/>
      <c r="DFN111" s="12"/>
      <c r="DFO111" s="12"/>
      <c r="DFP111" s="12"/>
      <c r="DFQ111" s="12"/>
      <c r="DFR111" s="12"/>
      <c r="DFS111" s="12"/>
      <c r="DFT111" s="12"/>
      <c r="DFU111" s="12"/>
      <c r="DFV111" s="12"/>
      <c r="DFW111" s="12"/>
      <c r="DFX111" s="12"/>
      <c r="DFY111" s="12"/>
      <c r="DFZ111" s="12"/>
      <c r="DGA111" s="12"/>
      <c r="DGB111" s="12"/>
      <c r="DGC111" s="12"/>
      <c r="DGD111" s="12"/>
      <c r="DGE111" s="12"/>
      <c r="DGF111" s="12"/>
      <c r="DGG111" s="12"/>
      <c r="DGH111" s="12"/>
      <c r="DGI111" s="12"/>
      <c r="DGJ111" s="12"/>
      <c r="DGK111" s="12"/>
      <c r="DGL111" s="12"/>
      <c r="DGM111" s="12"/>
      <c r="DGN111" s="12"/>
      <c r="DGO111" s="12"/>
      <c r="DGP111" s="12"/>
      <c r="DGQ111" s="12"/>
      <c r="DGR111" s="12"/>
      <c r="DGS111" s="12"/>
      <c r="DGT111" s="12"/>
      <c r="DGU111" s="12"/>
      <c r="DGV111" s="12"/>
      <c r="DGW111" s="12"/>
      <c r="DGX111" s="12"/>
      <c r="DGY111" s="12"/>
      <c r="DGZ111" s="12"/>
      <c r="DHA111" s="12"/>
      <c r="DHB111" s="12"/>
      <c r="DHC111" s="12"/>
      <c r="DHD111" s="12"/>
      <c r="DHE111" s="12"/>
      <c r="DHF111" s="12"/>
      <c r="DHG111" s="12"/>
      <c r="DHH111" s="12"/>
      <c r="DHI111" s="12"/>
      <c r="DHJ111" s="12"/>
      <c r="DHK111" s="12"/>
      <c r="DHL111" s="12"/>
      <c r="DHM111" s="12"/>
      <c r="DHN111" s="12"/>
      <c r="DHO111" s="12"/>
      <c r="DHP111" s="12"/>
      <c r="DHQ111" s="12"/>
      <c r="DHR111" s="12"/>
      <c r="DHS111" s="12"/>
      <c r="DHT111" s="12"/>
      <c r="DHU111" s="12"/>
      <c r="DHV111" s="12"/>
      <c r="DHW111" s="12"/>
      <c r="DHX111" s="12"/>
      <c r="DHY111" s="12"/>
      <c r="DHZ111" s="12"/>
      <c r="DIA111" s="12"/>
      <c r="DIB111" s="12"/>
      <c r="DIC111" s="12"/>
      <c r="DID111" s="12"/>
      <c r="DIE111" s="12"/>
      <c r="DIF111" s="12"/>
      <c r="DIG111" s="12"/>
      <c r="DIH111" s="12"/>
      <c r="DII111" s="12"/>
      <c r="DIJ111" s="12"/>
      <c r="DIK111" s="12"/>
      <c r="DIL111" s="12"/>
      <c r="DIM111" s="12"/>
      <c r="DIN111" s="12"/>
      <c r="DIO111" s="12"/>
      <c r="DIP111" s="12"/>
      <c r="DIQ111" s="12"/>
      <c r="DIR111" s="12"/>
      <c r="DIS111" s="12"/>
      <c r="DIT111" s="12"/>
      <c r="DIU111" s="12"/>
      <c r="DIV111" s="12"/>
      <c r="DIW111" s="12"/>
      <c r="DIX111" s="12"/>
      <c r="DIY111" s="12"/>
      <c r="DIZ111" s="12"/>
      <c r="DJA111" s="12"/>
      <c r="DJB111" s="12"/>
      <c r="DJC111" s="12"/>
      <c r="DJD111" s="12"/>
      <c r="DJE111" s="12"/>
      <c r="DJF111" s="12"/>
      <c r="DJG111" s="12"/>
      <c r="DJH111" s="12"/>
      <c r="DJI111" s="12"/>
      <c r="DJJ111" s="12"/>
      <c r="DJK111" s="12"/>
      <c r="DJL111" s="12"/>
      <c r="DJM111" s="12"/>
      <c r="DJN111" s="12"/>
      <c r="DJO111" s="12"/>
      <c r="DJP111" s="12"/>
      <c r="DJQ111" s="12"/>
      <c r="DJR111" s="12"/>
      <c r="DJS111" s="12"/>
      <c r="DJT111" s="12"/>
      <c r="DJU111" s="12"/>
      <c r="DJV111" s="12"/>
      <c r="DJW111" s="12"/>
      <c r="DJX111" s="12"/>
      <c r="DJY111" s="12"/>
      <c r="DJZ111" s="12"/>
      <c r="DKA111" s="12"/>
      <c r="DKB111" s="12"/>
      <c r="DKC111" s="12"/>
      <c r="DKD111" s="12"/>
      <c r="DKE111" s="12"/>
      <c r="DKF111" s="12"/>
      <c r="DKG111" s="12"/>
      <c r="DKH111" s="12"/>
      <c r="DKI111" s="12"/>
      <c r="DKJ111" s="12"/>
      <c r="DKK111" s="12"/>
      <c r="DKL111" s="12"/>
      <c r="DKM111" s="12"/>
      <c r="DKN111" s="12"/>
      <c r="DKO111" s="12"/>
      <c r="DKP111" s="12"/>
      <c r="DKQ111" s="12"/>
      <c r="DKR111" s="12"/>
      <c r="DKS111" s="12"/>
      <c r="DKT111" s="12"/>
      <c r="DKU111" s="12"/>
      <c r="DKV111" s="12"/>
      <c r="DKW111" s="12"/>
      <c r="DKX111" s="12"/>
      <c r="DKY111" s="12"/>
      <c r="DKZ111" s="12"/>
      <c r="DLA111" s="12"/>
      <c r="DLB111" s="12"/>
      <c r="DLC111" s="12"/>
      <c r="DLD111" s="12"/>
      <c r="DLE111" s="12"/>
      <c r="DLF111" s="12"/>
      <c r="DLG111" s="12"/>
      <c r="DLH111" s="12"/>
      <c r="DLI111" s="12"/>
      <c r="DLJ111" s="12"/>
      <c r="DLK111" s="12"/>
      <c r="DLL111" s="12"/>
      <c r="DLM111" s="12"/>
      <c r="DLN111" s="12"/>
      <c r="DLO111" s="12"/>
      <c r="DLP111" s="12"/>
      <c r="DLQ111" s="12"/>
      <c r="DLR111" s="12"/>
      <c r="DLS111" s="12"/>
      <c r="DLT111" s="12"/>
      <c r="DLU111" s="12"/>
      <c r="DLV111" s="12"/>
      <c r="DLW111" s="12"/>
      <c r="DLX111" s="12"/>
      <c r="DLY111" s="12"/>
      <c r="DLZ111" s="12"/>
      <c r="DMA111" s="12"/>
      <c r="DMB111" s="12"/>
      <c r="DMC111" s="12"/>
      <c r="DMD111" s="12"/>
      <c r="DME111" s="12"/>
      <c r="DMF111" s="12"/>
      <c r="DMG111" s="12"/>
      <c r="DMH111" s="12"/>
      <c r="DMI111" s="12"/>
      <c r="DMJ111" s="12"/>
      <c r="DMK111" s="12"/>
      <c r="DML111" s="12"/>
      <c r="DMM111" s="12"/>
      <c r="DMN111" s="12"/>
      <c r="DMO111" s="12"/>
      <c r="DMP111" s="12"/>
      <c r="DMQ111" s="12"/>
      <c r="DMR111" s="12"/>
      <c r="DMS111" s="12"/>
      <c r="DMT111" s="12"/>
      <c r="DMU111" s="12"/>
      <c r="DMV111" s="12"/>
      <c r="DMW111" s="12"/>
      <c r="DMX111" s="12"/>
      <c r="DMY111" s="12"/>
      <c r="DMZ111" s="12"/>
      <c r="DNA111" s="12"/>
      <c r="DNB111" s="12"/>
      <c r="DNC111" s="12"/>
      <c r="DND111" s="12"/>
      <c r="DNE111" s="12"/>
      <c r="DNF111" s="12"/>
      <c r="DNG111" s="12"/>
      <c r="DNH111" s="12"/>
      <c r="DNI111" s="12"/>
      <c r="DNJ111" s="12"/>
      <c r="DNK111" s="12"/>
      <c r="DNL111" s="12"/>
      <c r="DNM111" s="12"/>
      <c r="DNN111" s="12"/>
      <c r="DNO111" s="12"/>
      <c r="DNP111" s="12"/>
      <c r="DNQ111" s="12"/>
      <c r="DNR111" s="12"/>
      <c r="DNS111" s="12"/>
      <c r="DNT111" s="12"/>
      <c r="DNU111" s="12"/>
      <c r="DNV111" s="12"/>
      <c r="DNW111" s="12"/>
      <c r="DNX111" s="12"/>
      <c r="DNY111" s="12"/>
      <c r="DNZ111" s="12"/>
      <c r="DOA111" s="12"/>
      <c r="DOB111" s="12"/>
      <c r="DOC111" s="12"/>
      <c r="DOD111" s="12"/>
      <c r="DOE111" s="12"/>
      <c r="DOF111" s="12"/>
      <c r="DOG111" s="12"/>
      <c r="DOH111" s="12"/>
      <c r="DOI111" s="12"/>
      <c r="DOJ111" s="12"/>
      <c r="DOK111" s="12"/>
      <c r="DOL111" s="12"/>
      <c r="DOM111" s="12"/>
      <c r="DON111" s="12"/>
      <c r="DOO111" s="12"/>
      <c r="DOP111" s="12"/>
      <c r="DOQ111" s="12"/>
      <c r="DOR111" s="12"/>
      <c r="DOS111" s="12"/>
      <c r="DOT111" s="12"/>
      <c r="DOU111" s="12"/>
      <c r="DOV111" s="12"/>
      <c r="DOW111" s="12"/>
      <c r="DOX111" s="12"/>
      <c r="DOY111" s="12"/>
      <c r="DOZ111" s="12"/>
      <c r="DPA111" s="12"/>
      <c r="DPB111" s="12"/>
      <c r="DPC111" s="12"/>
      <c r="DPD111" s="12"/>
      <c r="DPE111" s="12"/>
      <c r="DPF111" s="12"/>
      <c r="DPG111" s="12"/>
      <c r="DPH111" s="12"/>
      <c r="DPI111" s="12"/>
      <c r="DPJ111" s="12"/>
      <c r="DPK111" s="12"/>
      <c r="DPL111" s="12"/>
      <c r="DPM111" s="12"/>
      <c r="DPN111" s="12"/>
      <c r="DPO111" s="12"/>
      <c r="DPP111" s="12"/>
      <c r="DPQ111" s="12"/>
      <c r="DPR111" s="12"/>
      <c r="DPS111" s="12"/>
      <c r="DPT111" s="12"/>
      <c r="DPU111" s="12"/>
      <c r="DPV111" s="12"/>
      <c r="DPW111" s="12"/>
      <c r="DPX111" s="12"/>
      <c r="DPY111" s="12"/>
      <c r="DPZ111" s="12"/>
      <c r="DQA111" s="12"/>
      <c r="DQB111" s="12"/>
      <c r="DQC111" s="12"/>
      <c r="DQD111" s="12"/>
      <c r="DQE111" s="12"/>
      <c r="DQF111" s="12"/>
      <c r="DQG111" s="12"/>
      <c r="DQH111" s="12"/>
      <c r="DQI111" s="12"/>
      <c r="DQJ111" s="12"/>
      <c r="DQK111" s="12"/>
      <c r="DQL111" s="12"/>
      <c r="DQM111" s="12"/>
      <c r="DQN111" s="12"/>
      <c r="DQO111" s="12"/>
      <c r="DQP111" s="12"/>
      <c r="DQQ111" s="12"/>
      <c r="DQR111" s="12"/>
      <c r="DQS111" s="12"/>
      <c r="DQT111" s="12"/>
      <c r="DQU111" s="12"/>
      <c r="DQV111" s="12"/>
      <c r="DQW111" s="12"/>
      <c r="DQX111" s="12"/>
      <c r="DQY111" s="12"/>
      <c r="DQZ111" s="12"/>
      <c r="DRA111" s="12"/>
      <c r="DRB111" s="12"/>
      <c r="DRC111" s="12"/>
      <c r="DRD111" s="12"/>
      <c r="DRE111" s="12"/>
      <c r="DRF111" s="12"/>
      <c r="DRG111" s="12"/>
      <c r="DRH111" s="12"/>
      <c r="DRI111" s="12"/>
      <c r="DRJ111" s="12"/>
      <c r="DRK111" s="12"/>
      <c r="DRL111" s="12"/>
      <c r="DRM111" s="12"/>
      <c r="DRN111" s="12"/>
      <c r="DRO111" s="12"/>
      <c r="DRP111" s="12"/>
      <c r="DRQ111" s="12"/>
      <c r="DRR111" s="12"/>
      <c r="DRS111" s="12"/>
      <c r="DRT111" s="12"/>
      <c r="DRU111" s="12"/>
      <c r="DRV111" s="12"/>
      <c r="DRW111" s="12"/>
      <c r="DRX111" s="12"/>
      <c r="DRY111" s="12"/>
      <c r="DRZ111" s="12"/>
      <c r="DSA111" s="12"/>
      <c r="DSB111" s="12"/>
      <c r="DSC111" s="12"/>
      <c r="DSD111" s="12"/>
      <c r="DSE111" s="12"/>
      <c r="DSF111" s="12"/>
      <c r="DSG111" s="12"/>
      <c r="DSH111" s="12"/>
      <c r="DSI111" s="12"/>
      <c r="DSJ111" s="12"/>
      <c r="DSK111" s="12"/>
      <c r="DSL111" s="12"/>
      <c r="DSM111" s="12"/>
      <c r="DSN111" s="12"/>
      <c r="DSO111" s="12"/>
      <c r="DSP111" s="12"/>
      <c r="DSQ111" s="12"/>
      <c r="DSR111" s="12"/>
      <c r="DSS111" s="12"/>
      <c r="DST111" s="12"/>
      <c r="DSU111" s="12"/>
      <c r="DSV111" s="12"/>
      <c r="DSW111" s="12"/>
      <c r="DSX111" s="12"/>
      <c r="DSY111" s="12"/>
      <c r="DSZ111" s="12"/>
      <c r="DTA111" s="12"/>
      <c r="DTB111" s="12"/>
      <c r="DTC111" s="12"/>
      <c r="DTD111" s="12"/>
      <c r="DTE111" s="12"/>
      <c r="DTF111" s="12"/>
      <c r="DTG111" s="12"/>
      <c r="DTH111" s="12"/>
      <c r="DTI111" s="12"/>
      <c r="DTJ111" s="12"/>
      <c r="DTK111" s="12"/>
      <c r="DTL111" s="12"/>
      <c r="DTM111" s="12"/>
      <c r="DTN111" s="12"/>
      <c r="DTO111" s="12"/>
      <c r="DTP111" s="12"/>
      <c r="DTQ111" s="12"/>
      <c r="DTR111" s="12"/>
      <c r="DTS111" s="12"/>
      <c r="DTT111" s="12"/>
      <c r="DTU111" s="12"/>
      <c r="DTV111" s="12"/>
      <c r="DTW111" s="12"/>
      <c r="DTX111" s="12"/>
      <c r="DTY111" s="12"/>
      <c r="DTZ111" s="12"/>
      <c r="DUA111" s="12"/>
      <c r="DUB111" s="12"/>
      <c r="DUC111" s="12"/>
      <c r="DUD111" s="12"/>
      <c r="DUE111" s="12"/>
      <c r="DUF111" s="12"/>
      <c r="DUG111" s="12"/>
      <c r="DUH111" s="12"/>
      <c r="DUI111" s="12"/>
      <c r="DUJ111" s="12"/>
      <c r="DUK111" s="12"/>
      <c r="DUL111" s="12"/>
      <c r="DUM111" s="12"/>
      <c r="DUN111" s="12"/>
      <c r="DUO111" s="12"/>
      <c r="DUP111" s="12"/>
      <c r="DUQ111" s="12"/>
      <c r="DUR111" s="12"/>
      <c r="DUS111" s="12"/>
      <c r="DUT111" s="12"/>
      <c r="DUU111" s="12"/>
      <c r="DUV111" s="12"/>
      <c r="DUW111" s="12"/>
      <c r="DUX111" s="12"/>
      <c r="DUY111" s="12"/>
      <c r="DUZ111" s="12"/>
      <c r="DVA111" s="12"/>
      <c r="DVB111" s="12"/>
      <c r="DVC111" s="12"/>
      <c r="DVD111" s="12"/>
      <c r="DVE111" s="12"/>
      <c r="DVF111" s="12"/>
      <c r="DVG111" s="12"/>
      <c r="DVH111" s="12"/>
      <c r="DVI111" s="12"/>
      <c r="DVJ111" s="12"/>
      <c r="DVK111" s="12"/>
      <c r="DVL111" s="12"/>
      <c r="DVM111" s="12"/>
      <c r="DVN111" s="12"/>
      <c r="DVO111" s="12"/>
      <c r="DVP111" s="12"/>
      <c r="DVQ111" s="12"/>
      <c r="DVR111" s="12"/>
      <c r="DVS111" s="12"/>
      <c r="DVT111" s="12"/>
      <c r="DVU111" s="12"/>
      <c r="DVV111" s="12"/>
      <c r="DVW111" s="12"/>
      <c r="DVX111" s="12"/>
      <c r="DVY111" s="12"/>
      <c r="DVZ111" s="12"/>
      <c r="DWA111" s="12"/>
      <c r="DWB111" s="12"/>
      <c r="DWC111" s="12"/>
      <c r="DWD111" s="12"/>
      <c r="DWE111" s="12"/>
      <c r="DWF111" s="12"/>
      <c r="DWG111" s="12"/>
      <c r="DWH111" s="12"/>
      <c r="DWI111" s="12"/>
      <c r="DWJ111" s="12"/>
      <c r="DWK111" s="12"/>
      <c r="DWL111" s="12"/>
      <c r="DWM111" s="12"/>
      <c r="DWN111" s="12"/>
      <c r="DWO111" s="12"/>
      <c r="DWP111" s="12"/>
      <c r="DWQ111" s="12"/>
      <c r="DWR111" s="12"/>
      <c r="DWS111" s="12"/>
      <c r="DWT111" s="12"/>
      <c r="DWU111" s="12"/>
      <c r="DWV111" s="12"/>
      <c r="DWW111" s="12"/>
      <c r="DWX111" s="12"/>
      <c r="DWY111" s="12"/>
      <c r="DWZ111" s="12"/>
      <c r="DXA111" s="12"/>
      <c r="DXB111" s="12"/>
      <c r="DXC111" s="12"/>
      <c r="DXD111" s="12"/>
      <c r="DXE111" s="12"/>
      <c r="DXF111" s="12"/>
      <c r="DXG111" s="12"/>
      <c r="DXH111" s="12"/>
      <c r="DXI111" s="12"/>
      <c r="DXJ111" s="12"/>
      <c r="DXK111" s="12"/>
      <c r="DXL111" s="12"/>
      <c r="DXM111" s="12"/>
      <c r="DXN111" s="12"/>
      <c r="DXO111" s="12"/>
      <c r="DXP111" s="12"/>
      <c r="DXQ111" s="12"/>
      <c r="DXR111" s="12"/>
      <c r="DXS111" s="12"/>
      <c r="DXT111" s="12"/>
      <c r="DXU111" s="12"/>
      <c r="DXV111" s="12"/>
      <c r="DXW111" s="12"/>
      <c r="DXX111" s="12"/>
      <c r="DXY111" s="12"/>
      <c r="DXZ111" s="12"/>
      <c r="DYA111" s="12"/>
      <c r="DYB111" s="12"/>
      <c r="DYC111" s="12"/>
      <c r="DYD111" s="12"/>
      <c r="DYE111" s="12"/>
      <c r="DYF111" s="12"/>
      <c r="DYG111" s="12"/>
      <c r="DYH111" s="12"/>
      <c r="DYI111" s="12"/>
      <c r="DYJ111" s="12"/>
      <c r="DYK111" s="12"/>
      <c r="DYL111" s="12"/>
      <c r="DYM111" s="12"/>
      <c r="DYN111" s="12"/>
      <c r="DYO111" s="12"/>
      <c r="DYP111" s="12"/>
      <c r="DYQ111" s="12"/>
      <c r="DYR111" s="12"/>
      <c r="DYS111" s="12"/>
      <c r="DYT111" s="12"/>
      <c r="DYU111" s="12"/>
      <c r="DYV111" s="12"/>
      <c r="DYW111" s="12"/>
      <c r="DYX111" s="12"/>
      <c r="DYY111" s="12"/>
      <c r="DYZ111" s="12"/>
      <c r="DZA111" s="12"/>
      <c r="DZB111" s="12"/>
      <c r="DZC111" s="12"/>
      <c r="DZD111" s="12"/>
      <c r="DZE111" s="12"/>
      <c r="DZF111" s="12"/>
      <c r="DZG111" s="12"/>
      <c r="DZH111" s="12"/>
      <c r="DZI111" s="12"/>
      <c r="DZJ111" s="12"/>
      <c r="DZK111" s="12"/>
      <c r="DZL111" s="12"/>
      <c r="DZM111" s="12"/>
      <c r="DZN111" s="12"/>
      <c r="DZO111" s="12"/>
      <c r="DZP111" s="12"/>
      <c r="DZQ111" s="12"/>
      <c r="DZR111" s="12"/>
      <c r="DZS111" s="12"/>
      <c r="DZT111" s="12"/>
      <c r="DZU111" s="12"/>
      <c r="DZV111" s="12"/>
      <c r="DZW111" s="12"/>
      <c r="DZX111" s="12"/>
      <c r="DZY111" s="12"/>
      <c r="DZZ111" s="12"/>
      <c r="EAA111" s="12"/>
      <c r="EAB111" s="12"/>
      <c r="EAC111" s="12"/>
      <c r="EAD111" s="12"/>
      <c r="EAE111" s="12"/>
      <c r="EAF111" s="12"/>
      <c r="EAG111" s="12"/>
      <c r="EAH111" s="12"/>
      <c r="EAI111" s="12"/>
      <c r="EAJ111" s="12"/>
      <c r="EAK111" s="12"/>
      <c r="EAL111" s="12"/>
      <c r="EAM111" s="12"/>
      <c r="EAN111" s="12"/>
      <c r="EAO111" s="12"/>
      <c r="EAP111" s="12"/>
      <c r="EAQ111" s="12"/>
      <c r="EAR111" s="12"/>
      <c r="EAS111" s="12"/>
      <c r="EAT111" s="12"/>
      <c r="EAU111" s="12"/>
      <c r="EAV111" s="12"/>
      <c r="EAW111" s="12"/>
      <c r="EAX111" s="12"/>
      <c r="EAY111" s="12"/>
      <c r="EAZ111" s="12"/>
      <c r="EBA111" s="12"/>
      <c r="EBB111" s="12"/>
      <c r="EBC111" s="12"/>
      <c r="EBD111" s="12"/>
      <c r="EBE111" s="12"/>
      <c r="EBF111" s="12"/>
      <c r="EBG111" s="12"/>
      <c r="EBH111" s="12"/>
      <c r="EBI111" s="12"/>
      <c r="EBJ111" s="12"/>
      <c r="EBK111" s="12"/>
      <c r="EBL111" s="12"/>
      <c r="EBM111" s="12"/>
      <c r="EBN111" s="12"/>
      <c r="EBO111" s="12"/>
      <c r="EBP111" s="12"/>
      <c r="EBQ111" s="12"/>
      <c r="EBR111" s="12"/>
      <c r="EBS111" s="12"/>
      <c r="EBT111" s="12"/>
      <c r="EBU111" s="12"/>
      <c r="EBV111" s="12"/>
      <c r="EBW111" s="12"/>
      <c r="EBX111" s="12"/>
      <c r="EBY111" s="12"/>
      <c r="EBZ111" s="12"/>
      <c r="ECA111" s="12"/>
      <c r="ECB111" s="12"/>
      <c r="ECC111" s="12"/>
      <c r="ECD111" s="12"/>
      <c r="ECE111" s="12"/>
      <c r="ECF111" s="12"/>
      <c r="ECG111" s="12"/>
      <c r="ECH111" s="12"/>
      <c r="ECI111" s="12"/>
      <c r="ECJ111" s="12"/>
      <c r="ECK111" s="12"/>
      <c r="ECL111" s="12"/>
      <c r="ECM111" s="12"/>
      <c r="ECN111" s="12"/>
      <c r="ECO111" s="12"/>
      <c r="ECP111" s="12"/>
      <c r="ECQ111" s="12"/>
      <c r="ECR111" s="12"/>
      <c r="ECS111" s="12"/>
      <c r="ECT111" s="12"/>
      <c r="ECU111" s="12"/>
      <c r="ECV111" s="12"/>
      <c r="ECW111" s="12"/>
      <c r="ECX111" s="12"/>
      <c r="ECY111" s="12"/>
      <c r="ECZ111" s="12"/>
      <c r="EDA111" s="12"/>
      <c r="EDB111" s="12"/>
      <c r="EDC111" s="12"/>
      <c r="EDD111" s="12"/>
      <c r="EDE111" s="12"/>
      <c r="EDF111" s="12"/>
      <c r="EDG111" s="12"/>
      <c r="EDH111" s="12"/>
      <c r="EDI111" s="12"/>
      <c r="EDJ111" s="12"/>
      <c r="EDK111" s="12"/>
      <c r="EDL111" s="12"/>
      <c r="EDM111" s="12"/>
      <c r="EDN111" s="12"/>
      <c r="EDO111" s="12"/>
      <c r="EDP111" s="12"/>
      <c r="EDQ111" s="12"/>
      <c r="EDR111" s="12"/>
      <c r="EDS111" s="12"/>
      <c r="EDT111" s="12"/>
      <c r="EDU111" s="12"/>
      <c r="EDV111" s="12"/>
      <c r="EDW111" s="12"/>
      <c r="EDX111" s="12"/>
      <c r="EDY111" s="12"/>
      <c r="EDZ111" s="12"/>
      <c r="EEA111" s="12"/>
      <c r="EEB111" s="12"/>
      <c r="EEC111" s="12"/>
      <c r="EED111" s="12"/>
      <c r="EEE111" s="12"/>
      <c r="EEF111" s="12"/>
      <c r="EEG111" s="12"/>
      <c r="EEH111" s="12"/>
      <c r="EEI111" s="12"/>
      <c r="EEJ111" s="12"/>
      <c r="EEK111" s="12"/>
      <c r="EEL111" s="12"/>
      <c r="EEM111" s="12"/>
      <c r="EEN111" s="12"/>
      <c r="EEO111" s="12"/>
      <c r="EEP111" s="12"/>
      <c r="EEQ111" s="12"/>
      <c r="EER111" s="12"/>
      <c r="EES111" s="12"/>
      <c r="EET111" s="12"/>
      <c r="EEU111" s="12"/>
      <c r="EEV111" s="12"/>
      <c r="EEW111" s="12"/>
      <c r="EEX111" s="12"/>
      <c r="EEY111" s="12"/>
      <c r="EEZ111" s="12"/>
      <c r="EFA111" s="12"/>
      <c r="EFB111" s="12"/>
      <c r="EFC111" s="12"/>
      <c r="EFD111" s="12"/>
      <c r="EFE111" s="12"/>
      <c r="EFF111" s="12"/>
      <c r="EFG111" s="12"/>
      <c r="EFH111" s="12"/>
      <c r="EFI111" s="12"/>
      <c r="EFJ111" s="12"/>
      <c r="EFK111" s="12"/>
      <c r="EFL111" s="12"/>
      <c r="EFM111" s="12"/>
      <c r="EFN111" s="12"/>
      <c r="EFO111" s="12"/>
      <c r="EFP111" s="12"/>
      <c r="EFQ111" s="12"/>
      <c r="EFR111" s="12"/>
      <c r="EFS111" s="12"/>
      <c r="EFT111" s="12"/>
      <c r="EFU111" s="12"/>
      <c r="EFV111" s="12"/>
      <c r="EFW111" s="12"/>
      <c r="EFX111" s="12"/>
      <c r="EFY111" s="12"/>
      <c r="EFZ111" s="12"/>
      <c r="EGA111" s="12"/>
      <c r="EGB111" s="12"/>
      <c r="EGC111" s="12"/>
      <c r="EGD111" s="12"/>
      <c r="EGE111" s="12"/>
      <c r="EGF111" s="12"/>
      <c r="EGG111" s="12"/>
      <c r="EGH111" s="12"/>
      <c r="EGI111" s="12"/>
      <c r="EGJ111" s="12"/>
      <c r="EGK111" s="12"/>
      <c r="EGL111" s="12"/>
      <c r="EGM111" s="12"/>
      <c r="EGN111" s="12"/>
      <c r="EGO111" s="12"/>
      <c r="EGP111" s="12"/>
      <c r="EGQ111" s="12"/>
      <c r="EGR111" s="12"/>
      <c r="EGS111" s="12"/>
      <c r="EGT111" s="12"/>
      <c r="EGU111" s="12"/>
      <c r="EGV111" s="12"/>
      <c r="EGW111" s="12"/>
      <c r="EGX111" s="12"/>
      <c r="EGY111" s="12"/>
      <c r="EGZ111" s="12"/>
      <c r="EHA111" s="12"/>
      <c r="EHB111" s="12"/>
      <c r="EHC111" s="12"/>
      <c r="EHD111" s="12"/>
      <c r="EHE111" s="12"/>
      <c r="EHF111" s="12"/>
      <c r="EHG111" s="12"/>
      <c r="EHH111" s="12"/>
      <c r="EHI111" s="12"/>
      <c r="EHJ111" s="12"/>
      <c r="EHK111" s="12"/>
      <c r="EHL111" s="12"/>
      <c r="EHM111" s="12"/>
      <c r="EHN111" s="12"/>
      <c r="EHO111" s="12"/>
      <c r="EHP111" s="12"/>
      <c r="EHQ111" s="12"/>
      <c r="EHR111" s="12"/>
      <c r="EHS111" s="12"/>
      <c r="EHT111" s="12"/>
      <c r="EHU111" s="12"/>
      <c r="EHV111" s="12"/>
      <c r="EHW111" s="12"/>
      <c r="EHX111" s="12"/>
      <c r="EHY111" s="12"/>
      <c r="EHZ111" s="12"/>
      <c r="EIA111" s="12"/>
      <c r="EIB111" s="12"/>
      <c r="EIC111" s="12"/>
      <c r="EID111" s="12"/>
      <c r="EIE111" s="12"/>
      <c r="EIF111" s="12"/>
      <c r="EIG111" s="12"/>
      <c r="EIH111" s="12"/>
      <c r="EII111" s="12"/>
      <c r="EIJ111" s="12"/>
      <c r="EIK111" s="12"/>
      <c r="EIL111" s="12"/>
      <c r="EIM111" s="12"/>
      <c r="EIN111" s="12"/>
      <c r="EIO111" s="12"/>
      <c r="EIP111" s="12"/>
      <c r="EIQ111" s="12"/>
      <c r="EIR111" s="12"/>
      <c r="EIS111" s="12"/>
      <c r="EIT111" s="12"/>
      <c r="EIU111" s="12"/>
      <c r="EIV111" s="12"/>
      <c r="EIW111" s="12"/>
      <c r="EIX111" s="12"/>
      <c r="EIY111" s="12"/>
      <c r="EIZ111" s="12"/>
      <c r="EJA111" s="12"/>
      <c r="EJB111" s="12"/>
      <c r="EJC111" s="12"/>
      <c r="EJD111" s="12"/>
      <c r="EJE111" s="12"/>
      <c r="EJF111" s="12"/>
      <c r="EJG111" s="12"/>
      <c r="EJH111" s="12"/>
      <c r="EJI111" s="12"/>
      <c r="EJJ111" s="12"/>
      <c r="EJK111" s="12"/>
      <c r="EJL111" s="12"/>
      <c r="EJM111" s="12"/>
      <c r="EJN111" s="12"/>
      <c r="EJO111" s="12"/>
      <c r="EJP111" s="12"/>
      <c r="EJQ111" s="12"/>
      <c r="EJR111" s="12"/>
      <c r="EJS111" s="12"/>
      <c r="EJT111" s="12"/>
      <c r="EJU111" s="12"/>
      <c r="EJV111" s="12"/>
      <c r="EJW111" s="12"/>
      <c r="EJX111" s="12"/>
      <c r="EJY111" s="12"/>
      <c r="EJZ111" s="12"/>
      <c r="EKA111" s="12"/>
      <c r="EKB111" s="12"/>
      <c r="EKC111" s="12"/>
      <c r="EKD111" s="12"/>
      <c r="EKE111" s="12"/>
      <c r="EKF111" s="12"/>
      <c r="EKG111" s="12"/>
      <c r="EKH111" s="12"/>
      <c r="EKI111" s="12"/>
      <c r="EKJ111" s="12"/>
      <c r="EKK111" s="12"/>
      <c r="EKL111" s="12"/>
      <c r="EKM111" s="12"/>
      <c r="EKN111" s="12"/>
      <c r="EKO111" s="12"/>
      <c r="EKP111" s="12"/>
      <c r="EKQ111" s="12"/>
      <c r="EKR111" s="12"/>
      <c r="EKS111" s="12"/>
      <c r="EKT111" s="12"/>
      <c r="EKU111" s="12"/>
      <c r="EKV111" s="12"/>
      <c r="EKW111" s="12"/>
      <c r="EKX111" s="12"/>
      <c r="EKY111" s="12"/>
      <c r="EKZ111" s="12"/>
      <c r="ELA111" s="12"/>
      <c r="ELB111" s="12"/>
      <c r="ELC111" s="12"/>
      <c r="ELD111" s="12"/>
      <c r="ELE111" s="12"/>
      <c r="ELF111" s="12"/>
      <c r="ELG111" s="12"/>
      <c r="ELH111" s="12"/>
      <c r="ELI111" s="12"/>
      <c r="ELJ111" s="12"/>
      <c r="ELK111" s="12"/>
      <c r="ELL111" s="12"/>
      <c r="ELM111" s="12"/>
      <c r="ELN111" s="12"/>
      <c r="ELO111" s="12"/>
      <c r="ELP111" s="12"/>
      <c r="ELQ111" s="12"/>
      <c r="ELR111" s="12"/>
      <c r="ELS111" s="12"/>
      <c r="ELT111" s="12"/>
      <c r="ELU111" s="12"/>
      <c r="ELV111" s="12"/>
      <c r="ELW111" s="12"/>
      <c r="ELX111" s="12"/>
      <c r="ELY111" s="12"/>
      <c r="ELZ111" s="12"/>
      <c r="EMA111" s="12"/>
      <c r="EMB111" s="12"/>
      <c r="EMC111" s="12"/>
      <c r="EMD111" s="12"/>
      <c r="EME111" s="12"/>
      <c r="EMF111" s="12"/>
      <c r="EMG111" s="12"/>
      <c r="EMH111" s="12"/>
      <c r="EMI111" s="12"/>
      <c r="EMJ111" s="12"/>
      <c r="EMK111" s="12"/>
      <c r="EML111" s="12"/>
      <c r="EMM111" s="12"/>
      <c r="EMN111" s="12"/>
      <c r="EMO111" s="12"/>
      <c r="EMP111" s="12"/>
      <c r="EMQ111" s="12"/>
      <c r="EMR111" s="12"/>
      <c r="EMS111" s="12"/>
      <c r="EMT111" s="12"/>
      <c r="EMU111" s="12"/>
      <c r="EMV111" s="12"/>
      <c r="EMW111" s="12"/>
      <c r="EMX111" s="12"/>
      <c r="EMY111" s="12"/>
      <c r="EMZ111" s="12"/>
      <c r="ENA111" s="12"/>
      <c r="ENB111" s="12"/>
      <c r="ENC111" s="12"/>
      <c r="END111" s="12"/>
      <c r="ENE111" s="12"/>
      <c r="ENF111" s="12"/>
      <c r="ENG111" s="12"/>
      <c r="ENH111" s="12"/>
      <c r="ENI111" s="12"/>
      <c r="ENJ111" s="12"/>
      <c r="ENK111" s="12"/>
      <c r="ENL111" s="12"/>
      <c r="ENM111" s="12"/>
      <c r="ENN111" s="12"/>
      <c r="ENO111" s="12"/>
      <c r="ENP111" s="12"/>
      <c r="ENQ111" s="12"/>
      <c r="ENR111" s="12"/>
      <c r="ENS111" s="12"/>
      <c r="ENT111" s="12"/>
      <c r="ENU111" s="12"/>
      <c r="ENV111" s="12"/>
      <c r="ENW111" s="12"/>
      <c r="ENX111" s="12"/>
      <c r="ENY111" s="12"/>
      <c r="ENZ111" s="12"/>
      <c r="EOA111" s="12"/>
      <c r="EOB111" s="12"/>
      <c r="EOC111" s="12"/>
      <c r="EOD111" s="12"/>
      <c r="EOE111" s="12"/>
      <c r="EOF111" s="12"/>
      <c r="EOG111" s="12"/>
      <c r="EOH111" s="12"/>
      <c r="EOI111" s="12"/>
      <c r="EOJ111" s="12"/>
      <c r="EOK111" s="12"/>
      <c r="EOL111" s="12"/>
      <c r="EOM111" s="12"/>
      <c r="EON111" s="12"/>
      <c r="EOO111" s="12"/>
      <c r="EOP111" s="12"/>
      <c r="EOQ111" s="12"/>
      <c r="EOR111" s="12"/>
      <c r="EOS111" s="12"/>
      <c r="EOT111" s="12"/>
      <c r="EOU111" s="12"/>
      <c r="EOV111" s="12"/>
      <c r="EOW111" s="12"/>
      <c r="EOX111" s="12"/>
      <c r="EOY111" s="12"/>
      <c r="EOZ111" s="12"/>
      <c r="EPA111" s="12"/>
      <c r="EPB111" s="12"/>
      <c r="EPC111" s="12"/>
      <c r="EPD111" s="12"/>
      <c r="EPE111" s="12"/>
      <c r="EPF111" s="12"/>
      <c r="EPG111" s="12"/>
      <c r="EPH111" s="12"/>
      <c r="EPI111" s="12"/>
      <c r="EPJ111" s="12"/>
      <c r="EPK111" s="12"/>
      <c r="EPL111" s="12"/>
      <c r="EPM111" s="12"/>
      <c r="EPN111" s="12"/>
      <c r="EPO111" s="12"/>
      <c r="EPP111" s="12"/>
      <c r="EPQ111" s="12"/>
      <c r="EPR111" s="12"/>
      <c r="EPS111" s="12"/>
      <c r="EPT111" s="12"/>
      <c r="EPU111" s="12"/>
      <c r="EPV111" s="12"/>
      <c r="EPW111" s="12"/>
      <c r="EPX111" s="12"/>
      <c r="EPY111" s="12"/>
      <c r="EPZ111" s="12"/>
      <c r="EQA111" s="12"/>
      <c r="EQB111" s="12"/>
      <c r="EQC111" s="12"/>
      <c r="EQD111" s="12"/>
      <c r="EQE111" s="12"/>
      <c r="EQF111" s="12"/>
      <c r="EQG111" s="12"/>
      <c r="EQH111" s="12"/>
      <c r="EQI111" s="12"/>
      <c r="EQJ111" s="12"/>
      <c r="EQK111" s="12"/>
      <c r="EQL111" s="12"/>
      <c r="EQM111" s="12"/>
      <c r="EQN111" s="12"/>
      <c r="EQO111" s="12"/>
      <c r="EQP111" s="12"/>
      <c r="EQQ111" s="12"/>
      <c r="EQR111" s="12"/>
      <c r="EQS111" s="12"/>
      <c r="EQT111" s="12"/>
      <c r="EQU111" s="12"/>
      <c r="EQV111" s="12"/>
      <c r="EQW111" s="12"/>
      <c r="EQX111" s="12"/>
      <c r="EQY111" s="12"/>
      <c r="EQZ111" s="12"/>
      <c r="ERA111" s="12"/>
      <c r="ERB111" s="12"/>
      <c r="ERC111" s="12"/>
      <c r="ERD111" s="12"/>
      <c r="ERE111" s="12"/>
      <c r="ERF111" s="12"/>
      <c r="ERG111" s="12"/>
      <c r="ERH111" s="12"/>
      <c r="ERI111" s="12"/>
      <c r="ERJ111" s="12"/>
      <c r="ERK111" s="12"/>
      <c r="ERL111" s="12"/>
      <c r="ERM111" s="12"/>
      <c r="ERN111" s="12"/>
      <c r="ERO111" s="12"/>
      <c r="ERP111" s="12"/>
      <c r="ERQ111" s="12"/>
      <c r="ERR111" s="12"/>
      <c r="ERS111" s="12"/>
      <c r="ERT111" s="12"/>
      <c r="ERU111" s="12"/>
      <c r="ERV111" s="12"/>
      <c r="ERW111" s="12"/>
      <c r="ERX111" s="12"/>
      <c r="ERY111" s="12"/>
      <c r="ERZ111" s="12"/>
      <c r="ESA111" s="12"/>
      <c r="ESB111" s="12"/>
      <c r="ESC111" s="12"/>
      <c r="ESD111" s="12"/>
      <c r="ESE111" s="12"/>
      <c r="ESF111" s="12"/>
      <c r="ESG111" s="12"/>
      <c r="ESH111" s="12"/>
      <c r="ESI111" s="12"/>
      <c r="ESJ111" s="12"/>
      <c r="ESK111" s="12"/>
      <c r="ESL111" s="12"/>
      <c r="ESM111" s="12"/>
      <c r="ESN111" s="12"/>
      <c r="ESO111" s="12"/>
      <c r="ESP111" s="12"/>
      <c r="ESQ111" s="12"/>
      <c r="ESR111" s="12"/>
      <c r="ESS111" s="12"/>
      <c r="EST111" s="12"/>
      <c r="ESU111" s="12"/>
      <c r="ESV111" s="12"/>
      <c r="ESW111" s="12"/>
      <c r="ESX111" s="12"/>
      <c r="ESY111" s="12"/>
      <c r="ESZ111" s="12"/>
      <c r="ETA111" s="12"/>
      <c r="ETB111" s="12"/>
      <c r="ETC111" s="12"/>
      <c r="ETD111" s="12"/>
      <c r="ETE111" s="12"/>
      <c r="ETF111" s="12"/>
      <c r="ETG111" s="12"/>
      <c r="ETH111" s="12"/>
      <c r="ETI111" s="12"/>
      <c r="ETJ111" s="12"/>
      <c r="ETK111" s="12"/>
      <c r="ETL111" s="12"/>
      <c r="ETM111" s="12"/>
      <c r="ETN111" s="12"/>
      <c r="ETO111" s="12"/>
      <c r="ETP111" s="12"/>
      <c r="ETQ111" s="12"/>
      <c r="ETR111" s="12"/>
      <c r="ETS111" s="12"/>
      <c r="ETT111" s="12"/>
      <c r="ETU111" s="12"/>
      <c r="ETV111" s="12"/>
      <c r="ETW111" s="12"/>
      <c r="ETX111" s="12"/>
      <c r="ETY111" s="12"/>
      <c r="ETZ111" s="12"/>
      <c r="EUA111" s="12"/>
      <c r="EUB111" s="12"/>
      <c r="EUC111" s="12"/>
      <c r="EUD111" s="12"/>
      <c r="EUE111" s="12"/>
      <c r="EUF111" s="12"/>
      <c r="EUG111" s="12"/>
      <c r="EUH111" s="12"/>
      <c r="EUI111" s="12"/>
      <c r="EUJ111" s="12"/>
      <c r="EUK111" s="12"/>
      <c r="EUL111" s="12"/>
      <c r="EUM111" s="12"/>
      <c r="EUN111" s="12"/>
      <c r="EUO111" s="12"/>
      <c r="EUP111" s="12"/>
      <c r="EUQ111" s="12"/>
      <c r="EUR111" s="12"/>
      <c r="EUS111" s="12"/>
      <c r="EUT111" s="12"/>
      <c r="EUU111" s="12"/>
      <c r="EUV111" s="12"/>
      <c r="EUW111" s="12"/>
      <c r="EUX111" s="12"/>
      <c r="EUY111" s="12"/>
      <c r="EUZ111" s="12"/>
      <c r="EVA111" s="12"/>
      <c r="EVB111" s="12"/>
      <c r="EVC111" s="12"/>
      <c r="EVD111" s="12"/>
      <c r="EVE111" s="12"/>
      <c r="EVF111" s="12"/>
      <c r="EVG111" s="12"/>
      <c r="EVH111" s="12"/>
      <c r="EVI111" s="12"/>
      <c r="EVJ111" s="12"/>
      <c r="EVK111" s="12"/>
      <c r="EVL111" s="12"/>
      <c r="EVM111" s="12"/>
      <c r="EVN111" s="12"/>
      <c r="EVO111" s="12"/>
      <c r="EVP111" s="12"/>
      <c r="EVQ111" s="12"/>
      <c r="EVR111" s="12"/>
      <c r="EVS111" s="12"/>
      <c r="EVT111" s="12"/>
      <c r="EVU111" s="12"/>
      <c r="EVV111" s="12"/>
      <c r="EVW111" s="12"/>
      <c r="EVX111" s="12"/>
      <c r="EVY111" s="12"/>
      <c r="EVZ111" s="12"/>
      <c r="EWA111" s="12"/>
      <c r="EWB111" s="12"/>
      <c r="EWC111" s="12"/>
      <c r="EWD111" s="12"/>
      <c r="EWE111" s="12"/>
      <c r="EWF111" s="12"/>
      <c r="EWG111" s="12"/>
      <c r="EWH111" s="12"/>
      <c r="EWI111" s="12"/>
      <c r="EWJ111" s="12"/>
      <c r="EWK111" s="12"/>
      <c r="EWL111" s="12"/>
      <c r="EWM111" s="12"/>
      <c r="EWN111" s="12"/>
      <c r="EWO111" s="12"/>
      <c r="EWP111" s="12"/>
      <c r="EWQ111" s="12"/>
      <c r="EWR111" s="12"/>
      <c r="EWS111" s="12"/>
      <c r="EWT111" s="12"/>
      <c r="EWU111" s="12"/>
      <c r="EWV111" s="12"/>
      <c r="EWW111" s="12"/>
      <c r="EWX111" s="12"/>
      <c r="EWY111" s="12"/>
      <c r="EWZ111" s="12"/>
      <c r="EXA111" s="12"/>
      <c r="EXB111" s="12"/>
      <c r="EXC111" s="12"/>
      <c r="EXD111" s="12"/>
      <c r="EXE111" s="12"/>
      <c r="EXF111" s="12"/>
      <c r="EXG111" s="12"/>
      <c r="EXH111" s="12"/>
      <c r="EXI111" s="12"/>
      <c r="EXJ111" s="12"/>
      <c r="EXK111" s="12"/>
      <c r="EXL111" s="12"/>
      <c r="EXM111" s="12"/>
      <c r="EXN111" s="12"/>
      <c r="EXO111" s="12"/>
      <c r="EXP111" s="12"/>
      <c r="EXQ111" s="12"/>
      <c r="EXR111" s="12"/>
      <c r="EXS111" s="12"/>
      <c r="EXT111" s="12"/>
      <c r="EXU111" s="12"/>
      <c r="EXV111" s="12"/>
      <c r="EXW111" s="12"/>
      <c r="EXX111" s="12"/>
      <c r="EXY111" s="12"/>
      <c r="EXZ111" s="12"/>
      <c r="EYA111" s="12"/>
      <c r="EYB111" s="12"/>
      <c r="EYC111" s="12"/>
      <c r="EYD111" s="12"/>
      <c r="EYE111" s="12"/>
      <c r="EYF111" s="12"/>
      <c r="EYG111" s="12"/>
      <c r="EYH111" s="12"/>
      <c r="EYI111" s="12"/>
      <c r="EYJ111" s="12"/>
      <c r="EYK111" s="12"/>
      <c r="EYL111" s="12"/>
      <c r="EYM111" s="12"/>
      <c r="EYN111" s="12"/>
      <c r="EYO111" s="12"/>
      <c r="EYP111" s="12"/>
      <c r="EYQ111" s="12"/>
      <c r="EYR111" s="12"/>
      <c r="EYS111" s="12"/>
      <c r="EYT111" s="12"/>
      <c r="EYU111" s="12"/>
      <c r="EYV111" s="12"/>
      <c r="EYW111" s="12"/>
      <c r="EYX111" s="12"/>
      <c r="EYY111" s="12"/>
      <c r="EYZ111" s="12"/>
      <c r="EZA111" s="12"/>
      <c r="EZB111" s="12"/>
      <c r="EZC111" s="12"/>
      <c r="EZD111" s="12"/>
      <c r="EZE111" s="12"/>
      <c r="EZF111" s="12"/>
      <c r="EZG111" s="12"/>
      <c r="EZH111" s="12"/>
      <c r="EZI111" s="12"/>
      <c r="EZJ111" s="12"/>
      <c r="EZK111" s="12"/>
      <c r="EZL111" s="12"/>
      <c r="EZM111" s="12"/>
      <c r="EZN111" s="12"/>
      <c r="EZO111" s="12"/>
      <c r="EZP111" s="12"/>
      <c r="EZQ111" s="12"/>
      <c r="EZR111" s="12"/>
      <c r="EZS111" s="12"/>
      <c r="EZT111" s="12"/>
      <c r="EZU111" s="12"/>
      <c r="EZV111" s="12"/>
      <c r="EZW111" s="12"/>
      <c r="EZX111" s="12"/>
      <c r="EZY111" s="12"/>
      <c r="EZZ111" s="12"/>
      <c r="FAA111" s="12"/>
      <c r="FAB111" s="12"/>
      <c r="FAC111" s="12"/>
      <c r="FAD111" s="12"/>
      <c r="FAE111" s="12"/>
      <c r="FAF111" s="12"/>
      <c r="FAG111" s="12"/>
      <c r="FAH111" s="12"/>
      <c r="FAI111" s="12"/>
      <c r="FAJ111" s="12"/>
      <c r="FAK111" s="12"/>
      <c r="FAL111" s="12"/>
      <c r="FAM111" s="12"/>
      <c r="FAN111" s="12"/>
      <c r="FAO111" s="12"/>
      <c r="FAP111" s="12"/>
      <c r="FAQ111" s="12"/>
      <c r="FAR111" s="12"/>
      <c r="FAS111" s="12"/>
      <c r="FAT111" s="12"/>
      <c r="FAU111" s="12"/>
      <c r="FAV111" s="12"/>
      <c r="FAW111" s="12"/>
      <c r="FAX111" s="12"/>
      <c r="FAY111" s="12"/>
      <c r="FAZ111" s="12"/>
      <c r="FBA111" s="12"/>
      <c r="FBB111" s="12"/>
      <c r="FBC111" s="12"/>
      <c r="FBD111" s="12"/>
      <c r="FBE111" s="12"/>
      <c r="FBF111" s="12"/>
      <c r="FBG111" s="12"/>
      <c r="FBH111" s="12"/>
      <c r="FBI111" s="12"/>
      <c r="FBJ111" s="12"/>
      <c r="FBK111" s="12"/>
      <c r="FBL111" s="12"/>
      <c r="FBM111" s="12"/>
      <c r="FBN111" s="12"/>
      <c r="FBO111" s="12"/>
      <c r="FBP111" s="12"/>
      <c r="FBQ111" s="12"/>
      <c r="FBR111" s="12"/>
      <c r="FBS111" s="12"/>
      <c r="FBT111" s="12"/>
      <c r="FBU111" s="12"/>
      <c r="FBV111" s="12"/>
      <c r="FBW111" s="12"/>
      <c r="FBX111" s="12"/>
      <c r="FBY111" s="12"/>
      <c r="FBZ111" s="12"/>
      <c r="FCA111" s="12"/>
      <c r="FCB111" s="12"/>
      <c r="FCC111" s="12"/>
      <c r="FCD111" s="12"/>
      <c r="FCE111" s="12"/>
      <c r="FCF111" s="12"/>
      <c r="FCG111" s="12"/>
      <c r="FCH111" s="12"/>
      <c r="FCI111" s="12"/>
      <c r="FCJ111" s="12"/>
      <c r="FCK111" s="12"/>
      <c r="FCL111" s="12"/>
      <c r="FCM111" s="12"/>
      <c r="FCN111" s="12"/>
      <c r="FCO111" s="12"/>
      <c r="FCP111" s="12"/>
      <c r="FCQ111" s="12"/>
      <c r="FCR111" s="12"/>
      <c r="FCS111" s="12"/>
      <c r="FCT111" s="12"/>
      <c r="FCU111" s="12"/>
      <c r="FCV111" s="12"/>
      <c r="FCW111" s="12"/>
      <c r="FCX111" s="12"/>
      <c r="FCY111" s="12"/>
      <c r="FCZ111" s="12"/>
      <c r="FDA111" s="12"/>
      <c r="FDB111" s="12"/>
      <c r="FDC111" s="12"/>
      <c r="FDD111" s="12"/>
      <c r="FDE111" s="12"/>
      <c r="FDF111" s="12"/>
      <c r="FDG111" s="12"/>
      <c r="FDH111" s="12"/>
      <c r="FDI111" s="12"/>
      <c r="FDJ111" s="12"/>
      <c r="FDK111" s="12"/>
      <c r="FDL111" s="12"/>
      <c r="FDM111" s="12"/>
      <c r="FDN111" s="12"/>
      <c r="FDO111" s="12"/>
      <c r="FDP111" s="12"/>
      <c r="FDQ111" s="12"/>
      <c r="FDR111" s="12"/>
      <c r="FDS111" s="12"/>
      <c r="FDT111" s="12"/>
      <c r="FDU111" s="12"/>
      <c r="FDV111" s="12"/>
      <c r="FDW111" s="12"/>
      <c r="FDX111" s="12"/>
      <c r="FDY111" s="12"/>
      <c r="FDZ111" s="12"/>
      <c r="FEA111" s="12"/>
      <c r="FEB111" s="12"/>
      <c r="FEC111" s="12"/>
      <c r="FED111" s="12"/>
      <c r="FEE111" s="12"/>
      <c r="FEF111" s="12"/>
      <c r="FEG111" s="12"/>
      <c r="FEH111" s="12"/>
      <c r="FEI111" s="12"/>
      <c r="FEJ111" s="12"/>
      <c r="FEK111" s="12"/>
      <c r="FEL111" s="12"/>
      <c r="FEM111" s="12"/>
      <c r="FEN111" s="12"/>
      <c r="FEO111" s="12"/>
      <c r="FEP111" s="12"/>
      <c r="FEQ111" s="12"/>
      <c r="FER111" s="12"/>
      <c r="FES111" s="12"/>
      <c r="FET111" s="12"/>
      <c r="FEU111" s="12"/>
      <c r="FEV111" s="12"/>
      <c r="FEW111" s="12"/>
      <c r="FEX111" s="12"/>
      <c r="FEY111" s="12"/>
      <c r="FEZ111" s="12"/>
      <c r="FFA111" s="12"/>
      <c r="FFB111" s="12"/>
      <c r="FFC111" s="12"/>
      <c r="FFD111" s="12"/>
      <c r="FFE111" s="12"/>
      <c r="FFF111" s="12"/>
      <c r="FFG111" s="12"/>
      <c r="FFH111" s="12"/>
      <c r="FFI111" s="12"/>
      <c r="FFJ111" s="12"/>
      <c r="FFK111" s="12"/>
      <c r="FFL111" s="12"/>
      <c r="FFM111" s="12"/>
      <c r="FFN111" s="12"/>
      <c r="FFO111" s="12"/>
      <c r="FFP111" s="12"/>
      <c r="FFQ111" s="12"/>
      <c r="FFR111" s="12"/>
      <c r="FFS111" s="12"/>
      <c r="FFT111" s="12"/>
      <c r="FFU111" s="12"/>
      <c r="FFV111" s="12"/>
      <c r="FFW111" s="12"/>
      <c r="FFX111" s="12"/>
      <c r="FFY111" s="12"/>
      <c r="FFZ111" s="12"/>
      <c r="FGA111" s="12"/>
      <c r="FGB111" s="12"/>
      <c r="FGC111" s="12"/>
      <c r="FGD111" s="12"/>
      <c r="FGE111" s="12"/>
      <c r="FGF111" s="12"/>
      <c r="FGG111" s="12"/>
      <c r="FGH111" s="12"/>
      <c r="FGI111" s="12"/>
      <c r="FGJ111" s="12"/>
      <c r="FGK111" s="12"/>
      <c r="FGL111" s="12"/>
      <c r="FGM111" s="12"/>
      <c r="FGN111" s="12"/>
      <c r="FGO111" s="12"/>
      <c r="FGP111" s="12"/>
      <c r="FGQ111" s="12"/>
      <c r="FGR111" s="12"/>
      <c r="FGS111" s="12"/>
      <c r="FGT111" s="12"/>
      <c r="FGU111" s="12"/>
      <c r="FGV111" s="12"/>
      <c r="FGW111" s="12"/>
      <c r="FGX111" s="12"/>
      <c r="FGY111" s="12"/>
      <c r="FGZ111" s="12"/>
      <c r="FHA111" s="12"/>
      <c r="FHB111" s="12"/>
      <c r="FHC111" s="12"/>
      <c r="FHD111" s="12"/>
      <c r="FHE111" s="12"/>
      <c r="FHF111" s="12"/>
      <c r="FHG111" s="12"/>
      <c r="FHH111" s="12"/>
      <c r="FHI111" s="12"/>
      <c r="FHJ111" s="12"/>
      <c r="FHK111" s="12"/>
      <c r="FHL111" s="12"/>
      <c r="FHM111" s="12"/>
      <c r="FHN111" s="12"/>
      <c r="FHO111" s="12"/>
      <c r="FHP111" s="12"/>
      <c r="FHQ111" s="12"/>
      <c r="FHR111" s="12"/>
      <c r="FHS111" s="12"/>
      <c r="FHT111" s="12"/>
      <c r="FHU111" s="12"/>
      <c r="FHV111" s="12"/>
      <c r="FHW111" s="12"/>
      <c r="FHX111" s="12"/>
      <c r="FHY111" s="12"/>
      <c r="FHZ111" s="12"/>
      <c r="FIA111" s="12"/>
      <c r="FIB111" s="12"/>
      <c r="FIC111" s="12"/>
      <c r="FID111" s="12"/>
      <c r="FIE111" s="12"/>
      <c r="FIF111" s="12"/>
      <c r="FIG111" s="12"/>
      <c r="FIH111" s="12"/>
      <c r="FII111" s="12"/>
      <c r="FIJ111" s="12"/>
      <c r="FIK111" s="12"/>
      <c r="FIL111" s="12"/>
      <c r="FIM111" s="12"/>
      <c r="FIN111" s="12"/>
      <c r="FIO111" s="12"/>
      <c r="FIP111" s="12"/>
      <c r="FIQ111" s="12"/>
      <c r="FIR111" s="12"/>
      <c r="FIS111" s="12"/>
      <c r="FIT111" s="12"/>
      <c r="FIU111" s="12"/>
      <c r="FIV111" s="12"/>
      <c r="FIW111" s="12"/>
      <c r="FIX111" s="12"/>
      <c r="FIY111" s="12"/>
      <c r="FIZ111" s="12"/>
      <c r="FJA111" s="12"/>
      <c r="FJB111" s="12"/>
      <c r="FJC111" s="12"/>
      <c r="FJD111" s="12"/>
      <c r="FJE111" s="12"/>
      <c r="FJF111" s="12"/>
      <c r="FJG111" s="12"/>
      <c r="FJH111" s="12"/>
      <c r="FJI111" s="12"/>
      <c r="FJJ111" s="12"/>
      <c r="FJK111" s="12"/>
      <c r="FJL111" s="12"/>
      <c r="FJM111" s="12"/>
      <c r="FJN111" s="12"/>
      <c r="FJO111" s="12"/>
      <c r="FJP111" s="12"/>
      <c r="FJQ111" s="12"/>
      <c r="FJR111" s="12"/>
      <c r="FJS111" s="12"/>
      <c r="FJT111" s="12"/>
      <c r="FJU111" s="12"/>
      <c r="FJV111" s="12"/>
      <c r="FJW111" s="12"/>
      <c r="FJX111" s="12"/>
      <c r="FJY111" s="12"/>
      <c r="FJZ111" s="12"/>
      <c r="FKA111" s="12"/>
      <c r="FKB111" s="12"/>
      <c r="FKC111" s="12"/>
      <c r="FKD111" s="12"/>
      <c r="FKE111" s="12"/>
      <c r="FKF111" s="12"/>
      <c r="FKG111" s="12"/>
      <c r="FKH111" s="12"/>
      <c r="FKI111" s="12"/>
      <c r="FKJ111" s="12"/>
      <c r="FKK111" s="12"/>
      <c r="FKL111" s="12"/>
      <c r="FKM111" s="12"/>
      <c r="FKN111" s="12"/>
      <c r="FKO111" s="12"/>
      <c r="FKP111" s="12"/>
      <c r="FKQ111" s="12"/>
      <c r="FKR111" s="12"/>
      <c r="FKS111" s="12"/>
      <c r="FKT111" s="12"/>
      <c r="FKU111" s="12"/>
      <c r="FKV111" s="12"/>
      <c r="FKW111" s="12"/>
      <c r="FKX111" s="12"/>
      <c r="FKY111" s="12"/>
      <c r="FKZ111" s="12"/>
      <c r="FLA111" s="12"/>
      <c r="FLB111" s="12"/>
      <c r="FLC111" s="12"/>
      <c r="FLD111" s="12"/>
      <c r="FLE111" s="12"/>
      <c r="FLF111" s="12"/>
      <c r="FLG111" s="12"/>
      <c r="FLH111" s="12"/>
      <c r="FLI111" s="12"/>
      <c r="FLJ111" s="12"/>
      <c r="FLK111" s="12"/>
      <c r="FLL111" s="12"/>
      <c r="FLM111" s="12"/>
      <c r="FLN111" s="12"/>
      <c r="FLO111" s="12"/>
      <c r="FLP111" s="12"/>
      <c r="FLQ111" s="12"/>
      <c r="FLR111" s="12"/>
      <c r="FLS111" s="12"/>
      <c r="FLT111" s="12"/>
      <c r="FLU111" s="12"/>
      <c r="FLV111" s="12"/>
      <c r="FLW111" s="12"/>
      <c r="FLX111" s="12"/>
      <c r="FLY111" s="12"/>
      <c r="FLZ111" s="12"/>
      <c r="FMA111" s="12"/>
      <c r="FMB111" s="12"/>
      <c r="FMC111" s="12"/>
      <c r="FMD111" s="12"/>
      <c r="FME111" s="12"/>
      <c r="FMF111" s="12"/>
      <c r="FMG111" s="12"/>
      <c r="FMH111" s="12"/>
      <c r="FMI111" s="12"/>
      <c r="FMJ111" s="12"/>
      <c r="FMK111" s="12"/>
      <c r="FML111" s="12"/>
      <c r="FMM111" s="12"/>
      <c r="FMN111" s="12"/>
      <c r="FMO111" s="12"/>
      <c r="FMP111" s="12"/>
      <c r="FMQ111" s="12"/>
      <c r="FMR111" s="12"/>
      <c r="FMS111" s="12"/>
      <c r="FMT111" s="12"/>
      <c r="FMU111" s="12"/>
      <c r="FMV111" s="12"/>
      <c r="FMW111" s="12"/>
      <c r="FMX111" s="12"/>
      <c r="FMY111" s="12"/>
      <c r="FMZ111" s="12"/>
      <c r="FNA111" s="12"/>
      <c r="FNB111" s="12"/>
      <c r="FNC111" s="12"/>
      <c r="FND111" s="12"/>
      <c r="FNE111" s="12"/>
      <c r="FNF111" s="12"/>
      <c r="FNG111" s="12"/>
      <c r="FNH111" s="12"/>
      <c r="FNI111" s="12"/>
      <c r="FNJ111" s="12"/>
      <c r="FNK111" s="12"/>
      <c r="FNL111" s="12"/>
      <c r="FNM111" s="12"/>
      <c r="FNN111" s="12"/>
      <c r="FNO111" s="12"/>
      <c r="FNP111" s="12"/>
      <c r="FNQ111" s="12"/>
      <c r="FNR111" s="12"/>
      <c r="FNS111" s="12"/>
      <c r="FNT111" s="12"/>
      <c r="FNU111" s="12"/>
      <c r="FNV111" s="12"/>
      <c r="FNW111" s="12"/>
      <c r="FNX111" s="12"/>
      <c r="FNY111" s="12"/>
      <c r="FNZ111" s="12"/>
      <c r="FOA111" s="12"/>
      <c r="FOB111" s="12"/>
      <c r="FOC111" s="12"/>
      <c r="FOD111" s="12"/>
      <c r="FOE111" s="12"/>
      <c r="FOF111" s="12"/>
      <c r="FOG111" s="12"/>
      <c r="FOH111" s="12"/>
      <c r="FOI111" s="12"/>
      <c r="FOJ111" s="12"/>
      <c r="FOK111" s="12"/>
      <c r="FOL111" s="12"/>
      <c r="FOM111" s="12"/>
      <c r="FON111" s="12"/>
      <c r="FOO111" s="12"/>
      <c r="FOP111" s="12"/>
      <c r="FOQ111" s="12"/>
      <c r="FOR111" s="12"/>
      <c r="FOS111" s="12"/>
      <c r="FOT111" s="12"/>
      <c r="FOU111" s="12"/>
      <c r="FOV111" s="12"/>
      <c r="FOW111" s="12"/>
      <c r="FOX111" s="12"/>
      <c r="FOY111" s="12"/>
      <c r="FOZ111" s="12"/>
      <c r="FPA111" s="12"/>
      <c r="FPB111" s="12"/>
      <c r="FPC111" s="12"/>
      <c r="FPD111" s="12"/>
      <c r="FPE111" s="12"/>
      <c r="FPF111" s="12"/>
      <c r="FPG111" s="12"/>
      <c r="FPH111" s="12"/>
      <c r="FPI111" s="12"/>
      <c r="FPJ111" s="12"/>
      <c r="FPK111" s="12"/>
      <c r="FPL111" s="12"/>
      <c r="FPM111" s="12"/>
      <c r="FPN111" s="12"/>
      <c r="FPO111" s="12"/>
      <c r="FPP111" s="12"/>
      <c r="FPQ111" s="12"/>
      <c r="FPR111" s="12"/>
      <c r="FPS111" s="12"/>
      <c r="FPT111" s="12"/>
      <c r="FPU111" s="12"/>
      <c r="FPV111" s="12"/>
      <c r="FPW111" s="12"/>
      <c r="FPX111" s="12"/>
      <c r="FPY111" s="12"/>
      <c r="FPZ111" s="12"/>
      <c r="FQA111" s="12"/>
      <c r="FQB111" s="12"/>
      <c r="FQC111" s="12"/>
      <c r="FQD111" s="12"/>
      <c r="FQE111" s="12"/>
      <c r="FQF111" s="12"/>
      <c r="FQG111" s="12"/>
      <c r="FQH111" s="12"/>
      <c r="FQI111" s="12"/>
      <c r="FQJ111" s="12"/>
      <c r="FQK111" s="12"/>
      <c r="FQL111" s="12"/>
      <c r="FQM111" s="12"/>
      <c r="FQN111" s="12"/>
      <c r="FQO111" s="12"/>
      <c r="FQP111" s="12"/>
      <c r="FQQ111" s="12"/>
      <c r="FQR111" s="12"/>
      <c r="FQS111" s="12"/>
      <c r="FQT111" s="12"/>
      <c r="FQU111" s="12"/>
      <c r="FQV111" s="12"/>
      <c r="FQW111" s="12"/>
      <c r="FQX111" s="12"/>
      <c r="FQY111" s="12"/>
      <c r="FQZ111" s="12"/>
      <c r="FRA111" s="12"/>
      <c r="FRB111" s="12"/>
      <c r="FRC111" s="12"/>
      <c r="FRD111" s="12"/>
      <c r="FRE111" s="12"/>
      <c r="FRF111" s="12"/>
      <c r="FRG111" s="12"/>
      <c r="FRH111" s="12"/>
      <c r="FRI111" s="12"/>
      <c r="FRJ111" s="12"/>
      <c r="FRK111" s="12"/>
      <c r="FRL111" s="12"/>
      <c r="FRM111" s="12"/>
      <c r="FRN111" s="12"/>
      <c r="FRO111" s="12"/>
      <c r="FRP111" s="12"/>
      <c r="FRQ111" s="12"/>
      <c r="FRR111" s="12"/>
      <c r="FRS111" s="12"/>
      <c r="FRT111" s="12"/>
      <c r="FRU111" s="12"/>
      <c r="FRV111" s="12"/>
      <c r="FRW111" s="12"/>
      <c r="FRX111" s="12"/>
      <c r="FRY111" s="12"/>
      <c r="FRZ111" s="12"/>
      <c r="FSA111" s="12"/>
      <c r="FSB111" s="12"/>
      <c r="FSC111" s="12"/>
      <c r="FSD111" s="12"/>
      <c r="FSE111" s="12"/>
      <c r="FSF111" s="12"/>
      <c r="FSG111" s="12"/>
      <c r="FSH111" s="12"/>
      <c r="FSI111" s="12"/>
      <c r="FSJ111" s="12"/>
      <c r="FSK111" s="12"/>
      <c r="FSL111" s="12"/>
      <c r="FSM111" s="12"/>
      <c r="FSN111" s="12"/>
      <c r="FSO111" s="12"/>
      <c r="FSP111" s="12"/>
      <c r="FSQ111" s="12"/>
      <c r="FSR111" s="12"/>
      <c r="FSS111" s="12"/>
      <c r="FST111" s="12"/>
      <c r="FSU111" s="12"/>
      <c r="FSV111" s="12"/>
      <c r="FSW111" s="12"/>
      <c r="FSX111" s="12"/>
      <c r="FSY111" s="12"/>
      <c r="FSZ111" s="12"/>
      <c r="FTA111" s="12"/>
      <c r="FTB111" s="12"/>
      <c r="FTC111" s="12"/>
      <c r="FTD111" s="12"/>
      <c r="FTE111" s="12"/>
      <c r="FTF111" s="12"/>
      <c r="FTG111" s="12"/>
      <c r="FTH111" s="12"/>
      <c r="FTI111" s="12"/>
      <c r="FTJ111" s="12"/>
      <c r="FTK111" s="12"/>
      <c r="FTL111" s="12"/>
      <c r="FTM111" s="12"/>
      <c r="FTN111" s="12"/>
      <c r="FTO111" s="12"/>
      <c r="FTP111" s="12"/>
      <c r="FTQ111" s="12"/>
      <c r="FTR111" s="12"/>
      <c r="FTS111" s="12"/>
      <c r="FTT111" s="12"/>
      <c r="FTU111" s="12"/>
      <c r="FTV111" s="12"/>
      <c r="FTW111" s="12"/>
      <c r="FTX111" s="12"/>
      <c r="FTY111" s="12"/>
      <c r="FTZ111" s="12"/>
      <c r="FUA111" s="12"/>
      <c r="FUB111" s="12"/>
      <c r="FUC111" s="12"/>
      <c r="FUD111" s="12"/>
      <c r="FUE111" s="12"/>
      <c r="FUF111" s="12"/>
      <c r="FUG111" s="12"/>
      <c r="FUH111" s="12"/>
      <c r="FUI111" s="12"/>
      <c r="FUJ111" s="12"/>
      <c r="FUK111" s="12"/>
      <c r="FUL111" s="12"/>
      <c r="FUM111" s="12"/>
      <c r="FUN111" s="12"/>
      <c r="FUO111" s="12"/>
      <c r="FUP111" s="12"/>
      <c r="FUQ111" s="12"/>
      <c r="FUR111" s="12"/>
      <c r="FUS111" s="12"/>
      <c r="FUT111" s="12"/>
      <c r="FUU111" s="12"/>
      <c r="FUV111" s="12"/>
      <c r="FUW111" s="12"/>
      <c r="FUX111" s="12"/>
      <c r="FUY111" s="12"/>
      <c r="FUZ111" s="12"/>
      <c r="FVA111" s="12"/>
      <c r="FVB111" s="12"/>
      <c r="FVC111" s="12"/>
      <c r="FVD111" s="12"/>
      <c r="FVE111" s="12"/>
      <c r="FVF111" s="12"/>
      <c r="FVG111" s="12"/>
      <c r="FVH111" s="12"/>
      <c r="FVI111" s="12"/>
      <c r="FVJ111" s="12"/>
      <c r="FVK111" s="12"/>
      <c r="FVL111" s="12"/>
      <c r="FVM111" s="12"/>
      <c r="FVN111" s="12"/>
      <c r="FVO111" s="12"/>
      <c r="FVP111" s="12"/>
      <c r="FVQ111" s="12"/>
      <c r="FVR111" s="12"/>
      <c r="FVS111" s="12"/>
      <c r="FVT111" s="12"/>
      <c r="FVU111" s="12"/>
      <c r="FVV111" s="12"/>
      <c r="FVW111" s="12"/>
      <c r="FVX111" s="12"/>
      <c r="FVY111" s="12"/>
      <c r="FVZ111" s="12"/>
      <c r="FWA111" s="12"/>
      <c r="FWB111" s="12"/>
      <c r="FWC111" s="12"/>
      <c r="FWD111" s="12"/>
      <c r="FWE111" s="12"/>
      <c r="FWF111" s="12"/>
      <c r="FWG111" s="12"/>
      <c r="FWH111" s="12"/>
      <c r="FWI111" s="12"/>
      <c r="FWJ111" s="12"/>
      <c r="FWK111" s="12"/>
      <c r="FWL111" s="12"/>
      <c r="FWM111" s="12"/>
      <c r="FWN111" s="12"/>
      <c r="FWO111" s="12"/>
      <c r="FWP111" s="12"/>
      <c r="FWQ111" s="12"/>
      <c r="FWR111" s="12"/>
      <c r="FWS111" s="12"/>
      <c r="FWT111" s="12"/>
      <c r="FWU111" s="12"/>
      <c r="FWV111" s="12"/>
      <c r="FWW111" s="12"/>
      <c r="FWX111" s="12"/>
      <c r="FWY111" s="12"/>
      <c r="FWZ111" s="12"/>
      <c r="FXA111" s="12"/>
      <c r="FXB111" s="12"/>
      <c r="FXC111" s="12"/>
      <c r="FXD111" s="12"/>
      <c r="FXE111" s="12"/>
      <c r="FXF111" s="12"/>
      <c r="FXG111" s="12"/>
      <c r="FXH111" s="12"/>
      <c r="FXI111" s="12"/>
      <c r="FXJ111" s="12"/>
      <c r="FXK111" s="12"/>
      <c r="FXL111" s="12"/>
      <c r="FXM111" s="12"/>
      <c r="FXN111" s="12"/>
      <c r="FXO111" s="12"/>
      <c r="FXP111" s="12"/>
      <c r="FXQ111" s="12"/>
      <c r="FXR111" s="12"/>
      <c r="FXS111" s="12"/>
      <c r="FXT111" s="12"/>
      <c r="FXU111" s="12"/>
      <c r="FXV111" s="12"/>
      <c r="FXW111" s="12"/>
      <c r="FXX111" s="12"/>
      <c r="FXY111" s="12"/>
      <c r="FXZ111" s="12"/>
      <c r="FYA111" s="12"/>
      <c r="FYB111" s="12"/>
      <c r="FYC111" s="12"/>
      <c r="FYD111" s="12"/>
      <c r="FYE111" s="12"/>
      <c r="FYF111" s="12"/>
      <c r="FYG111" s="12"/>
      <c r="FYH111" s="12"/>
      <c r="FYI111" s="12"/>
      <c r="FYJ111" s="12"/>
      <c r="FYK111" s="12"/>
      <c r="FYL111" s="12"/>
      <c r="FYM111" s="12"/>
      <c r="FYN111" s="12"/>
      <c r="FYO111" s="12"/>
      <c r="FYP111" s="12"/>
      <c r="FYQ111" s="12"/>
      <c r="FYR111" s="12"/>
      <c r="FYS111" s="12"/>
      <c r="FYT111" s="12"/>
      <c r="FYU111" s="12"/>
      <c r="FYV111" s="12"/>
      <c r="FYW111" s="12"/>
      <c r="FYX111" s="12"/>
      <c r="FYY111" s="12"/>
      <c r="FYZ111" s="12"/>
      <c r="FZA111" s="12"/>
      <c r="FZB111" s="12"/>
      <c r="FZC111" s="12"/>
      <c r="FZD111" s="12"/>
      <c r="FZE111" s="12"/>
      <c r="FZF111" s="12"/>
      <c r="FZG111" s="12"/>
      <c r="FZH111" s="12"/>
      <c r="FZI111" s="12"/>
      <c r="FZJ111" s="12"/>
      <c r="FZK111" s="12"/>
      <c r="FZL111" s="12"/>
      <c r="FZM111" s="12"/>
      <c r="FZN111" s="12"/>
      <c r="FZO111" s="12"/>
      <c r="FZP111" s="12"/>
      <c r="FZQ111" s="12"/>
      <c r="FZR111" s="12"/>
      <c r="FZS111" s="12"/>
      <c r="FZT111" s="12"/>
      <c r="FZU111" s="12"/>
      <c r="FZV111" s="12"/>
      <c r="FZW111" s="12"/>
      <c r="FZX111" s="12"/>
      <c r="FZY111" s="12"/>
      <c r="FZZ111" s="12"/>
      <c r="GAA111" s="12"/>
      <c r="GAB111" s="12"/>
      <c r="GAC111" s="12"/>
      <c r="GAD111" s="12"/>
      <c r="GAE111" s="12"/>
      <c r="GAF111" s="12"/>
      <c r="GAG111" s="12"/>
      <c r="GAH111" s="12"/>
      <c r="GAI111" s="12"/>
      <c r="GAJ111" s="12"/>
      <c r="GAK111" s="12"/>
      <c r="GAL111" s="12"/>
      <c r="GAM111" s="12"/>
      <c r="GAN111" s="12"/>
      <c r="GAO111" s="12"/>
      <c r="GAP111" s="12"/>
      <c r="GAQ111" s="12"/>
      <c r="GAR111" s="12"/>
      <c r="GAS111" s="12"/>
      <c r="GAT111" s="12"/>
      <c r="GAU111" s="12"/>
      <c r="GAV111" s="12"/>
      <c r="GAW111" s="12"/>
      <c r="GAX111" s="12"/>
      <c r="GAY111" s="12"/>
      <c r="GAZ111" s="12"/>
      <c r="GBA111" s="12"/>
      <c r="GBB111" s="12"/>
      <c r="GBC111" s="12"/>
      <c r="GBD111" s="12"/>
      <c r="GBE111" s="12"/>
      <c r="GBF111" s="12"/>
      <c r="GBG111" s="12"/>
      <c r="GBH111" s="12"/>
      <c r="GBI111" s="12"/>
      <c r="GBJ111" s="12"/>
      <c r="GBK111" s="12"/>
      <c r="GBL111" s="12"/>
      <c r="GBM111" s="12"/>
      <c r="GBN111" s="12"/>
      <c r="GBO111" s="12"/>
      <c r="GBP111" s="12"/>
      <c r="GBQ111" s="12"/>
      <c r="GBR111" s="12"/>
      <c r="GBS111" s="12"/>
      <c r="GBT111" s="12"/>
      <c r="GBU111" s="12"/>
      <c r="GBV111" s="12"/>
      <c r="GBW111" s="12"/>
      <c r="GBX111" s="12"/>
      <c r="GBY111" s="12"/>
      <c r="GBZ111" s="12"/>
      <c r="GCA111" s="12"/>
      <c r="GCB111" s="12"/>
      <c r="GCC111" s="12"/>
      <c r="GCD111" s="12"/>
      <c r="GCE111" s="12"/>
      <c r="GCF111" s="12"/>
      <c r="GCG111" s="12"/>
      <c r="GCH111" s="12"/>
      <c r="GCI111" s="12"/>
      <c r="GCJ111" s="12"/>
      <c r="GCK111" s="12"/>
      <c r="GCL111" s="12"/>
      <c r="GCM111" s="12"/>
      <c r="GCN111" s="12"/>
      <c r="GCO111" s="12"/>
      <c r="GCP111" s="12"/>
      <c r="GCQ111" s="12"/>
      <c r="GCR111" s="12"/>
      <c r="GCS111" s="12"/>
      <c r="GCT111" s="12"/>
      <c r="GCU111" s="12"/>
      <c r="GCV111" s="12"/>
      <c r="GCW111" s="12"/>
      <c r="GCX111" s="12"/>
      <c r="GCY111" s="12"/>
      <c r="GCZ111" s="12"/>
      <c r="GDA111" s="12"/>
      <c r="GDB111" s="12"/>
      <c r="GDC111" s="12"/>
      <c r="GDD111" s="12"/>
      <c r="GDE111" s="12"/>
      <c r="GDF111" s="12"/>
      <c r="GDG111" s="12"/>
      <c r="GDH111" s="12"/>
      <c r="GDI111" s="12"/>
      <c r="GDJ111" s="12"/>
      <c r="GDK111" s="12"/>
      <c r="GDL111" s="12"/>
      <c r="GDM111" s="12"/>
      <c r="GDN111" s="12"/>
      <c r="GDO111" s="12"/>
      <c r="GDP111" s="12"/>
      <c r="GDQ111" s="12"/>
      <c r="GDR111" s="12"/>
      <c r="GDS111" s="12"/>
      <c r="GDT111" s="12"/>
      <c r="GDU111" s="12"/>
      <c r="GDV111" s="12"/>
      <c r="GDW111" s="12"/>
      <c r="GDX111" s="12"/>
      <c r="GDY111" s="12"/>
      <c r="GDZ111" s="12"/>
      <c r="GEA111" s="12"/>
      <c r="GEB111" s="12"/>
      <c r="GEC111" s="12"/>
      <c r="GED111" s="12"/>
      <c r="GEE111" s="12"/>
      <c r="GEF111" s="12"/>
      <c r="GEG111" s="12"/>
      <c r="GEH111" s="12"/>
      <c r="GEI111" s="12"/>
      <c r="GEJ111" s="12"/>
      <c r="GEK111" s="12"/>
      <c r="GEL111" s="12"/>
      <c r="GEM111" s="12"/>
      <c r="GEN111" s="12"/>
      <c r="GEO111" s="12"/>
      <c r="GEP111" s="12"/>
      <c r="GEQ111" s="12"/>
      <c r="GER111" s="12"/>
      <c r="GES111" s="12"/>
      <c r="GET111" s="12"/>
      <c r="GEU111" s="12"/>
      <c r="GEV111" s="12"/>
      <c r="GEW111" s="12"/>
      <c r="GEX111" s="12"/>
      <c r="GEY111" s="12"/>
      <c r="GEZ111" s="12"/>
      <c r="GFA111" s="12"/>
      <c r="GFB111" s="12"/>
      <c r="GFC111" s="12"/>
      <c r="GFD111" s="12"/>
      <c r="GFE111" s="12"/>
      <c r="GFF111" s="12"/>
      <c r="GFG111" s="12"/>
      <c r="GFH111" s="12"/>
      <c r="GFI111" s="12"/>
      <c r="GFJ111" s="12"/>
      <c r="GFK111" s="12"/>
      <c r="GFL111" s="12"/>
      <c r="GFM111" s="12"/>
      <c r="GFN111" s="12"/>
      <c r="GFO111" s="12"/>
      <c r="GFP111" s="12"/>
      <c r="GFQ111" s="12"/>
      <c r="GFR111" s="12"/>
      <c r="GFS111" s="12"/>
      <c r="GFT111" s="12"/>
      <c r="GFU111" s="12"/>
      <c r="GFV111" s="12"/>
      <c r="GFW111" s="12"/>
      <c r="GFX111" s="12"/>
      <c r="GFY111" s="12"/>
      <c r="GFZ111" s="12"/>
      <c r="GGA111" s="12"/>
      <c r="GGB111" s="12"/>
      <c r="GGC111" s="12"/>
      <c r="GGD111" s="12"/>
      <c r="GGE111" s="12"/>
      <c r="GGF111" s="12"/>
      <c r="GGG111" s="12"/>
      <c r="GGH111" s="12"/>
      <c r="GGI111" s="12"/>
      <c r="GGJ111" s="12"/>
      <c r="GGK111" s="12"/>
      <c r="GGL111" s="12"/>
      <c r="GGM111" s="12"/>
      <c r="GGN111" s="12"/>
      <c r="GGO111" s="12"/>
      <c r="GGP111" s="12"/>
      <c r="GGQ111" s="12"/>
      <c r="GGR111" s="12"/>
      <c r="GGS111" s="12"/>
      <c r="GGT111" s="12"/>
      <c r="GGU111" s="12"/>
      <c r="GGV111" s="12"/>
      <c r="GGW111" s="12"/>
      <c r="GGX111" s="12"/>
      <c r="GGY111" s="12"/>
      <c r="GGZ111" s="12"/>
      <c r="GHA111" s="12"/>
      <c r="GHB111" s="12"/>
      <c r="GHC111" s="12"/>
      <c r="GHD111" s="12"/>
      <c r="GHE111" s="12"/>
      <c r="GHF111" s="12"/>
      <c r="GHG111" s="12"/>
      <c r="GHH111" s="12"/>
      <c r="GHI111" s="12"/>
      <c r="GHJ111" s="12"/>
      <c r="GHK111" s="12"/>
      <c r="GHL111" s="12"/>
      <c r="GHM111" s="12"/>
      <c r="GHN111" s="12"/>
      <c r="GHO111" s="12"/>
      <c r="GHP111" s="12"/>
      <c r="GHQ111" s="12"/>
      <c r="GHR111" s="12"/>
      <c r="GHS111" s="12"/>
      <c r="GHT111" s="12"/>
      <c r="GHU111" s="12"/>
      <c r="GHV111" s="12"/>
      <c r="GHW111" s="12"/>
      <c r="GHX111" s="12"/>
      <c r="GHY111" s="12"/>
      <c r="GHZ111" s="12"/>
      <c r="GIA111" s="12"/>
      <c r="GIB111" s="12"/>
      <c r="GIC111" s="12"/>
      <c r="GID111" s="12"/>
      <c r="GIE111" s="12"/>
      <c r="GIF111" s="12"/>
      <c r="GIG111" s="12"/>
      <c r="GIH111" s="12"/>
      <c r="GII111" s="12"/>
      <c r="GIJ111" s="12"/>
      <c r="GIK111" s="12"/>
      <c r="GIL111" s="12"/>
      <c r="GIM111" s="12"/>
      <c r="GIN111" s="12"/>
      <c r="GIO111" s="12"/>
      <c r="GIP111" s="12"/>
      <c r="GIQ111" s="12"/>
      <c r="GIR111" s="12"/>
      <c r="GIS111" s="12"/>
      <c r="GIT111" s="12"/>
      <c r="GIU111" s="12"/>
      <c r="GIV111" s="12"/>
      <c r="GIW111" s="12"/>
      <c r="GIX111" s="12"/>
      <c r="GIY111" s="12"/>
      <c r="GIZ111" s="12"/>
      <c r="GJA111" s="12"/>
      <c r="GJB111" s="12"/>
      <c r="GJC111" s="12"/>
      <c r="GJD111" s="12"/>
      <c r="GJE111" s="12"/>
      <c r="GJF111" s="12"/>
      <c r="GJG111" s="12"/>
      <c r="GJH111" s="12"/>
      <c r="GJI111" s="12"/>
      <c r="GJJ111" s="12"/>
      <c r="GJK111" s="12"/>
      <c r="GJL111" s="12"/>
      <c r="GJM111" s="12"/>
      <c r="GJN111" s="12"/>
      <c r="GJO111" s="12"/>
      <c r="GJP111" s="12"/>
      <c r="GJQ111" s="12"/>
      <c r="GJR111" s="12"/>
      <c r="GJS111" s="12"/>
      <c r="GJT111" s="12"/>
      <c r="GJU111" s="12"/>
      <c r="GJV111" s="12"/>
      <c r="GJW111" s="12"/>
      <c r="GJX111" s="12"/>
      <c r="GJY111" s="12"/>
      <c r="GJZ111" s="12"/>
      <c r="GKA111" s="12"/>
      <c r="GKB111" s="12"/>
      <c r="GKC111" s="12"/>
      <c r="GKD111" s="12"/>
      <c r="GKE111" s="12"/>
      <c r="GKF111" s="12"/>
      <c r="GKG111" s="12"/>
      <c r="GKH111" s="12"/>
      <c r="GKI111" s="12"/>
      <c r="GKJ111" s="12"/>
      <c r="GKK111" s="12"/>
      <c r="GKL111" s="12"/>
      <c r="GKM111" s="12"/>
      <c r="GKN111" s="12"/>
      <c r="GKO111" s="12"/>
      <c r="GKP111" s="12"/>
      <c r="GKQ111" s="12"/>
      <c r="GKR111" s="12"/>
      <c r="GKS111" s="12"/>
      <c r="GKT111" s="12"/>
      <c r="GKU111" s="12"/>
      <c r="GKV111" s="12"/>
      <c r="GKW111" s="12"/>
      <c r="GKX111" s="12"/>
      <c r="GKY111" s="12"/>
      <c r="GKZ111" s="12"/>
      <c r="GLA111" s="12"/>
      <c r="GLB111" s="12"/>
      <c r="GLC111" s="12"/>
      <c r="GLD111" s="12"/>
      <c r="GLE111" s="12"/>
      <c r="GLF111" s="12"/>
      <c r="GLG111" s="12"/>
      <c r="GLH111" s="12"/>
      <c r="GLI111" s="12"/>
      <c r="GLJ111" s="12"/>
      <c r="GLK111" s="12"/>
      <c r="GLL111" s="12"/>
      <c r="GLM111" s="12"/>
      <c r="GLN111" s="12"/>
      <c r="GLO111" s="12"/>
      <c r="GLP111" s="12"/>
      <c r="GLQ111" s="12"/>
      <c r="GLR111" s="12"/>
      <c r="GLS111" s="12"/>
      <c r="GLT111" s="12"/>
      <c r="GLU111" s="12"/>
      <c r="GLV111" s="12"/>
      <c r="GLW111" s="12"/>
      <c r="GLX111" s="12"/>
      <c r="GLY111" s="12"/>
      <c r="GLZ111" s="12"/>
      <c r="GMA111" s="12"/>
      <c r="GMB111" s="12"/>
      <c r="GMC111" s="12"/>
      <c r="GMD111" s="12"/>
      <c r="GME111" s="12"/>
      <c r="GMF111" s="12"/>
      <c r="GMG111" s="12"/>
      <c r="GMH111" s="12"/>
      <c r="GMI111" s="12"/>
      <c r="GMJ111" s="12"/>
      <c r="GMK111" s="12"/>
      <c r="GML111" s="12"/>
      <c r="GMM111" s="12"/>
      <c r="GMN111" s="12"/>
      <c r="GMO111" s="12"/>
      <c r="GMP111" s="12"/>
      <c r="GMQ111" s="12"/>
      <c r="GMR111" s="12"/>
      <c r="GMS111" s="12"/>
      <c r="GMT111" s="12"/>
      <c r="GMU111" s="12"/>
      <c r="GMV111" s="12"/>
      <c r="GMW111" s="12"/>
      <c r="GMX111" s="12"/>
      <c r="GMY111" s="12"/>
      <c r="GMZ111" s="12"/>
      <c r="GNA111" s="12"/>
      <c r="GNB111" s="12"/>
      <c r="GNC111" s="12"/>
      <c r="GND111" s="12"/>
      <c r="GNE111" s="12"/>
      <c r="GNF111" s="12"/>
      <c r="GNG111" s="12"/>
      <c r="GNH111" s="12"/>
      <c r="GNI111" s="12"/>
      <c r="GNJ111" s="12"/>
      <c r="GNK111" s="12"/>
      <c r="GNL111" s="12"/>
      <c r="GNM111" s="12"/>
      <c r="GNN111" s="12"/>
      <c r="GNO111" s="12"/>
      <c r="GNP111" s="12"/>
      <c r="GNQ111" s="12"/>
      <c r="GNR111" s="12"/>
      <c r="GNS111" s="12"/>
      <c r="GNT111" s="12"/>
      <c r="GNU111" s="12"/>
      <c r="GNV111" s="12"/>
      <c r="GNW111" s="12"/>
      <c r="GNX111" s="12"/>
      <c r="GNY111" s="12"/>
      <c r="GNZ111" s="12"/>
      <c r="GOA111" s="12"/>
      <c r="GOB111" s="12"/>
      <c r="GOC111" s="12"/>
      <c r="GOD111" s="12"/>
      <c r="GOE111" s="12"/>
      <c r="GOF111" s="12"/>
      <c r="GOG111" s="12"/>
      <c r="GOH111" s="12"/>
      <c r="GOI111" s="12"/>
      <c r="GOJ111" s="12"/>
      <c r="GOK111" s="12"/>
      <c r="GOL111" s="12"/>
      <c r="GOM111" s="12"/>
      <c r="GON111" s="12"/>
      <c r="GOO111" s="12"/>
      <c r="GOP111" s="12"/>
      <c r="GOQ111" s="12"/>
      <c r="GOR111" s="12"/>
      <c r="GOS111" s="12"/>
      <c r="GOT111" s="12"/>
      <c r="GOU111" s="12"/>
      <c r="GOV111" s="12"/>
      <c r="GOW111" s="12"/>
      <c r="GOX111" s="12"/>
      <c r="GOY111" s="12"/>
      <c r="GOZ111" s="12"/>
      <c r="GPA111" s="12"/>
      <c r="GPB111" s="12"/>
      <c r="GPC111" s="12"/>
      <c r="GPD111" s="12"/>
      <c r="GPE111" s="12"/>
      <c r="GPF111" s="12"/>
      <c r="GPG111" s="12"/>
      <c r="GPH111" s="12"/>
      <c r="GPI111" s="12"/>
      <c r="GPJ111" s="12"/>
      <c r="GPK111" s="12"/>
      <c r="GPL111" s="12"/>
      <c r="GPM111" s="12"/>
      <c r="GPN111" s="12"/>
      <c r="GPO111" s="12"/>
      <c r="GPP111" s="12"/>
      <c r="GPQ111" s="12"/>
      <c r="GPR111" s="12"/>
      <c r="GPS111" s="12"/>
      <c r="GPT111" s="12"/>
      <c r="GPU111" s="12"/>
      <c r="GPV111" s="12"/>
      <c r="GPW111" s="12"/>
      <c r="GPX111" s="12"/>
      <c r="GPY111" s="12"/>
      <c r="GPZ111" s="12"/>
      <c r="GQA111" s="12"/>
      <c r="GQB111" s="12"/>
      <c r="GQC111" s="12"/>
      <c r="GQD111" s="12"/>
      <c r="GQE111" s="12"/>
      <c r="GQF111" s="12"/>
      <c r="GQG111" s="12"/>
      <c r="GQH111" s="12"/>
      <c r="GQI111" s="12"/>
      <c r="GQJ111" s="12"/>
      <c r="GQK111" s="12"/>
      <c r="GQL111" s="12"/>
      <c r="GQM111" s="12"/>
      <c r="GQN111" s="12"/>
      <c r="GQO111" s="12"/>
      <c r="GQP111" s="12"/>
      <c r="GQQ111" s="12"/>
      <c r="GQR111" s="12"/>
      <c r="GQS111" s="12"/>
      <c r="GQT111" s="12"/>
      <c r="GQU111" s="12"/>
      <c r="GQV111" s="12"/>
      <c r="GQW111" s="12"/>
      <c r="GQX111" s="12"/>
      <c r="GQY111" s="12"/>
      <c r="GQZ111" s="12"/>
      <c r="GRA111" s="12"/>
      <c r="GRB111" s="12"/>
      <c r="GRC111" s="12"/>
      <c r="GRD111" s="12"/>
      <c r="GRE111" s="12"/>
      <c r="GRF111" s="12"/>
      <c r="GRG111" s="12"/>
      <c r="GRH111" s="12"/>
      <c r="GRI111" s="12"/>
      <c r="GRJ111" s="12"/>
      <c r="GRK111" s="12"/>
      <c r="GRL111" s="12"/>
      <c r="GRM111" s="12"/>
      <c r="GRN111" s="12"/>
      <c r="GRO111" s="12"/>
      <c r="GRP111" s="12"/>
      <c r="GRQ111" s="12"/>
      <c r="GRR111" s="12"/>
      <c r="GRS111" s="12"/>
      <c r="GRT111" s="12"/>
      <c r="GRU111" s="12"/>
      <c r="GRV111" s="12"/>
      <c r="GRW111" s="12"/>
      <c r="GRX111" s="12"/>
      <c r="GRY111" s="12"/>
      <c r="GRZ111" s="12"/>
      <c r="GSA111" s="12"/>
      <c r="GSB111" s="12"/>
      <c r="GSC111" s="12"/>
      <c r="GSD111" s="12"/>
      <c r="GSE111" s="12"/>
      <c r="GSF111" s="12"/>
      <c r="GSG111" s="12"/>
      <c r="GSH111" s="12"/>
      <c r="GSI111" s="12"/>
      <c r="GSJ111" s="12"/>
      <c r="GSK111" s="12"/>
      <c r="GSL111" s="12"/>
      <c r="GSM111" s="12"/>
      <c r="GSN111" s="12"/>
      <c r="GSO111" s="12"/>
      <c r="GSP111" s="12"/>
      <c r="GSQ111" s="12"/>
      <c r="GSR111" s="12"/>
      <c r="GSS111" s="12"/>
      <c r="GST111" s="12"/>
      <c r="GSU111" s="12"/>
      <c r="GSV111" s="12"/>
      <c r="GSW111" s="12"/>
      <c r="GSX111" s="12"/>
      <c r="GSY111" s="12"/>
      <c r="GSZ111" s="12"/>
      <c r="GTA111" s="12"/>
      <c r="GTB111" s="12"/>
      <c r="GTC111" s="12"/>
      <c r="GTD111" s="12"/>
      <c r="GTE111" s="12"/>
      <c r="GTF111" s="12"/>
      <c r="GTG111" s="12"/>
      <c r="GTH111" s="12"/>
      <c r="GTI111" s="12"/>
      <c r="GTJ111" s="12"/>
      <c r="GTK111" s="12"/>
      <c r="GTL111" s="12"/>
      <c r="GTM111" s="12"/>
      <c r="GTN111" s="12"/>
      <c r="GTO111" s="12"/>
      <c r="GTP111" s="12"/>
      <c r="GTQ111" s="12"/>
      <c r="GTR111" s="12"/>
      <c r="GTS111" s="12"/>
      <c r="GTT111" s="12"/>
      <c r="GTU111" s="12"/>
      <c r="GTV111" s="12"/>
      <c r="GTW111" s="12"/>
      <c r="GTX111" s="12"/>
      <c r="GTY111" s="12"/>
      <c r="GTZ111" s="12"/>
      <c r="GUA111" s="12"/>
      <c r="GUB111" s="12"/>
      <c r="GUC111" s="12"/>
      <c r="GUD111" s="12"/>
      <c r="GUE111" s="12"/>
      <c r="GUF111" s="12"/>
      <c r="GUG111" s="12"/>
      <c r="GUH111" s="12"/>
      <c r="GUI111" s="12"/>
      <c r="GUJ111" s="12"/>
      <c r="GUK111" s="12"/>
      <c r="GUL111" s="12"/>
      <c r="GUM111" s="12"/>
      <c r="GUN111" s="12"/>
      <c r="GUO111" s="12"/>
      <c r="GUP111" s="12"/>
      <c r="GUQ111" s="12"/>
      <c r="GUR111" s="12"/>
      <c r="GUS111" s="12"/>
      <c r="GUT111" s="12"/>
      <c r="GUU111" s="12"/>
      <c r="GUV111" s="12"/>
      <c r="GUW111" s="12"/>
      <c r="GUX111" s="12"/>
      <c r="GUY111" s="12"/>
      <c r="GUZ111" s="12"/>
      <c r="GVA111" s="12"/>
      <c r="GVB111" s="12"/>
      <c r="GVC111" s="12"/>
      <c r="GVD111" s="12"/>
      <c r="GVE111" s="12"/>
      <c r="GVF111" s="12"/>
      <c r="GVG111" s="12"/>
      <c r="GVH111" s="12"/>
      <c r="GVI111" s="12"/>
      <c r="GVJ111" s="12"/>
      <c r="GVK111" s="12"/>
      <c r="GVL111" s="12"/>
      <c r="GVM111" s="12"/>
      <c r="GVN111" s="12"/>
      <c r="GVO111" s="12"/>
      <c r="GVP111" s="12"/>
      <c r="GVQ111" s="12"/>
      <c r="GVR111" s="12"/>
      <c r="GVS111" s="12"/>
      <c r="GVT111" s="12"/>
      <c r="GVU111" s="12"/>
      <c r="GVV111" s="12"/>
      <c r="GVW111" s="12"/>
      <c r="GVX111" s="12"/>
      <c r="GVY111" s="12"/>
      <c r="GVZ111" s="12"/>
      <c r="GWA111" s="12"/>
      <c r="GWB111" s="12"/>
      <c r="GWC111" s="12"/>
      <c r="GWD111" s="12"/>
      <c r="GWE111" s="12"/>
      <c r="GWF111" s="12"/>
      <c r="GWG111" s="12"/>
      <c r="GWH111" s="12"/>
      <c r="GWI111" s="12"/>
      <c r="GWJ111" s="12"/>
      <c r="GWK111" s="12"/>
      <c r="GWL111" s="12"/>
      <c r="GWM111" s="12"/>
      <c r="GWN111" s="12"/>
      <c r="GWO111" s="12"/>
      <c r="GWP111" s="12"/>
      <c r="GWQ111" s="12"/>
      <c r="GWR111" s="12"/>
      <c r="GWS111" s="12"/>
      <c r="GWT111" s="12"/>
      <c r="GWU111" s="12"/>
      <c r="GWV111" s="12"/>
      <c r="GWW111" s="12"/>
      <c r="GWX111" s="12"/>
      <c r="GWY111" s="12"/>
      <c r="GWZ111" s="12"/>
      <c r="GXA111" s="12"/>
      <c r="GXB111" s="12"/>
      <c r="GXC111" s="12"/>
      <c r="GXD111" s="12"/>
      <c r="GXE111" s="12"/>
      <c r="GXF111" s="12"/>
      <c r="GXG111" s="12"/>
      <c r="GXH111" s="12"/>
      <c r="GXI111" s="12"/>
      <c r="GXJ111" s="12"/>
      <c r="GXK111" s="12"/>
      <c r="GXL111" s="12"/>
      <c r="GXM111" s="12"/>
      <c r="GXN111" s="12"/>
      <c r="GXO111" s="12"/>
      <c r="GXP111" s="12"/>
      <c r="GXQ111" s="12"/>
      <c r="GXR111" s="12"/>
      <c r="GXS111" s="12"/>
      <c r="GXT111" s="12"/>
      <c r="GXU111" s="12"/>
      <c r="GXV111" s="12"/>
      <c r="GXW111" s="12"/>
      <c r="GXX111" s="12"/>
      <c r="GXY111" s="12"/>
      <c r="GXZ111" s="12"/>
      <c r="GYA111" s="12"/>
      <c r="GYB111" s="12"/>
      <c r="GYC111" s="12"/>
      <c r="GYD111" s="12"/>
      <c r="GYE111" s="12"/>
      <c r="GYF111" s="12"/>
      <c r="GYG111" s="12"/>
      <c r="GYH111" s="12"/>
      <c r="GYI111" s="12"/>
      <c r="GYJ111" s="12"/>
      <c r="GYK111" s="12"/>
      <c r="GYL111" s="12"/>
      <c r="GYM111" s="12"/>
      <c r="GYN111" s="12"/>
      <c r="GYO111" s="12"/>
      <c r="GYP111" s="12"/>
      <c r="GYQ111" s="12"/>
      <c r="GYR111" s="12"/>
      <c r="GYS111" s="12"/>
      <c r="GYT111" s="12"/>
      <c r="GYU111" s="12"/>
      <c r="GYV111" s="12"/>
      <c r="GYW111" s="12"/>
      <c r="GYX111" s="12"/>
      <c r="GYY111" s="12"/>
      <c r="GYZ111" s="12"/>
      <c r="GZA111" s="12"/>
      <c r="GZB111" s="12"/>
      <c r="GZC111" s="12"/>
      <c r="GZD111" s="12"/>
      <c r="GZE111" s="12"/>
      <c r="GZF111" s="12"/>
      <c r="GZG111" s="12"/>
      <c r="GZH111" s="12"/>
      <c r="GZI111" s="12"/>
      <c r="GZJ111" s="12"/>
      <c r="GZK111" s="12"/>
      <c r="GZL111" s="12"/>
      <c r="GZM111" s="12"/>
      <c r="GZN111" s="12"/>
      <c r="GZO111" s="12"/>
      <c r="GZP111" s="12"/>
      <c r="GZQ111" s="12"/>
      <c r="GZR111" s="12"/>
      <c r="GZS111" s="12"/>
      <c r="GZT111" s="12"/>
      <c r="GZU111" s="12"/>
      <c r="GZV111" s="12"/>
      <c r="GZW111" s="12"/>
      <c r="GZX111" s="12"/>
      <c r="GZY111" s="12"/>
      <c r="GZZ111" s="12"/>
      <c r="HAA111" s="12"/>
      <c r="HAB111" s="12"/>
      <c r="HAC111" s="12"/>
      <c r="HAD111" s="12"/>
      <c r="HAE111" s="12"/>
      <c r="HAF111" s="12"/>
      <c r="HAG111" s="12"/>
      <c r="HAH111" s="12"/>
      <c r="HAI111" s="12"/>
      <c r="HAJ111" s="12"/>
      <c r="HAK111" s="12"/>
      <c r="HAL111" s="12"/>
      <c r="HAM111" s="12"/>
      <c r="HAN111" s="12"/>
      <c r="HAO111" s="12"/>
      <c r="HAP111" s="12"/>
      <c r="HAQ111" s="12"/>
      <c r="HAR111" s="12"/>
      <c r="HAS111" s="12"/>
      <c r="HAT111" s="12"/>
      <c r="HAU111" s="12"/>
      <c r="HAV111" s="12"/>
      <c r="HAW111" s="12"/>
      <c r="HAX111" s="12"/>
      <c r="HAY111" s="12"/>
      <c r="HAZ111" s="12"/>
      <c r="HBA111" s="12"/>
      <c r="HBB111" s="12"/>
      <c r="HBC111" s="12"/>
      <c r="HBD111" s="12"/>
      <c r="HBE111" s="12"/>
      <c r="HBF111" s="12"/>
      <c r="HBG111" s="12"/>
      <c r="HBH111" s="12"/>
      <c r="HBI111" s="12"/>
      <c r="HBJ111" s="12"/>
      <c r="HBK111" s="12"/>
      <c r="HBL111" s="12"/>
      <c r="HBM111" s="12"/>
      <c r="HBN111" s="12"/>
      <c r="HBO111" s="12"/>
      <c r="HBP111" s="12"/>
      <c r="HBQ111" s="12"/>
      <c r="HBR111" s="12"/>
      <c r="HBS111" s="12"/>
      <c r="HBT111" s="12"/>
      <c r="HBU111" s="12"/>
      <c r="HBV111" s="12"/>
      <c r="HBW111" s="12"/>
      <c r="HBX111" s="12"/>
      <c r="HBY111" s="12"/>
      <c r="HBZ111" s="12"/>
      <c r="HCA111" s="12"/>
      <c r="HCB111" s="12"/>
      <c r="HCC111" s="12"/>
      <c r="HCD111" s="12"/>
      <c r="HCE111" s="12"/>
      <c r="HCF111" s="12"/>
      <c r="HCG111" s="12"/>
      <c r="HCH111" s="12"/>
      <c r="HCI111" s="12"/>
      <c r="HCJ111" s="12"/>
      <c r="HCK111" s="12"/>
      <c r="HCL111" s="12"/>
      <c r="HCM111" s="12"/>
      <c r="HCN111" s="12"/>
      <c r="HCO111" s="12"/>
      <c r="HCP111" s="12"/>
      <c r="HCQ111" s="12"/>
      <c r="HCR111" s="12"/>
      <c r="HCS111" s="12"/>
      <c r="HCT111" s="12"/>
      <c r="HCU111" s="12"/>
      <c r="HCV111" s="12"/>
      <c r="HCW111" s="12"/>
      <c r="HCX111" s="12"/>
      <c r="HCY111" s="12"/>
      <c r="HCZ111" s="12"/>
      <c r="HDA111" s="12"/>
      <c r="HDB111" s="12"/>
      <c r="HDC111" s="12"/>
      <c r="HDD111" s="12"/>
      <c r="HDE111" s="12"/>
      <c r="HDF111" s="12"/>
      <c r="HDG111" s="12"/>
      <c r="HDH111" s="12"/>
      <c r="HDI111" s="12"/>
      <c r="HDJ111" s="12"/>
      <c r="HDK111" s="12"/>
      <c r="HDL111" s="12"/>
      <c r="HDM111" s="12"/>
      <c r="HDN111" s="12"/>
      <c r="HDO111" s="12"/>
      <c r="HDP111" s="12"/>
      <c r="HDQ111" s="12"/>
      <c r="HDR111" s="12"/>
      <c r="HDS111" s="12"/>
      <c r="HDT111" s="12"/>
      <c r="HDU111" s="12"/>
      <c r="HDV111" s="12"/>
      <c r="HDW111" s="12"/>
      <c r="HDX111" s="12"/>
      <c r="HDY111" s="12"/>
      <c r="HDZ111" s="12"/>
      <c r="HEA111" s="12"/>
      <c r="HEB111" s="12"/>
      <c r="HEC111" s="12"/>
      <c r="HED111" s="12"/>
      <c r="HEE111" s="12"/>
      <c r="HEF111" s="12"/>
      <c r="HEG111" s="12"/>
      <c r="HEH111" s="12"/>
      <c r="HEI111" s="12"/>
      <c r="HEJ111" s="12"/>
      <c r="HEK111" s="12"/>
      <c r="HEL111" s="12"/>
      <c r="HEM111" s="12"/>
      <c r="HEN111" s="12"/>
      <c r="HEO111" s="12"/>
      <c r="HEP111" s="12"/>
      <c r="HEQ111" s="12"/>
      <c r="HER111" s="12"/>
      <c r="HES111" s="12"/>
      <c r="HET111" s="12"/>
      <c r="HEU111" s="12"/>
      <c r="HEV111" s="12"/>
      <c r="HEW111" s="12"/>
      <c r="HEX111" s="12"/>
      <c r="HEY111" s="12"/>
      <c r="HEZ111" s="12"/>
      <c r="HFA111" s="12"/>
      <c r="HFB111" s="12"/>
      <c r="HFC111" s="12"/>
      <c r="HFD111" s="12"/>
      <c r="HFE111" s="12"/>
      <c r="HFF111" s="12"/>
      <c r="HFG111" s="12"/>
      <c r="HFH111" s="12"/>
      <c r="HFI111" s="12"/>
      <c r="HFJ111" s="12"/>
      <c r="HFK111" s="12"/>
      <c r="HFL111" s="12"/>
      <c r="HFM111" s="12"/>
      <c r="HFN111" s="12"/>
      <c r="HFO111" s="12"/>
      <c r="HFP111" s="12"/>
      <c r="HFQ111" s="12"/>
      <c r="HFR111" s="12"/>
      <c r="HFS111" s="12"/>
      <c r="HFT111" s="12"/>
      <c r="HFU111" s="12"/>
      <c r="HFV111" s="12"/>
      <c r="HFW111" s="12"/>
      <c r="HFX111" s="12"/>
      <c r="HFY111" s="12"/>
      <c r="HFZ111" s="12"/>
      <c r="HGA111" s="12"/>
      <c r="HGB111" s="12"/>
      <c r="HGC111" s="12"/>
      <c r="HGD111" s="12"/>
      <c r="HGE111" s="12"/>
      <c r="HGF111" s="12"/>
      <c r="HGG111" s="12"/>
      <c r="HGH111" s="12"/>
      <c r="HGI111" s="12"/>
      <c r="HGJ111" s="12"/>
      <c r="HGK111" s="12"/>
      <c r="HGL111" s="12"/>
      <c r="HGM111" s="12"/>
      <c r="HGN111" s="12"/>
      <c r="HGO111" s="12"/>
      <c r="HGP111" s="12"/>
      <c r="HGQ111" s="12"/>
      <c r="HGR111" s="12"/>
      <c r="HGS111" s="12"/>
      <c r="HGT111" s="12"/>
      <c r="HGU111" s="12"/>
      <c r="HGV111" s="12"/>
      <c r="HGW111" s="12"/>
      <c r="HGX111" s="12"/>
      <c r="HGY111" s="12"/>
      <c r="HGZ111" s="12"/>
      <c r="HHA111" s="12"/>
      <c r="HHB111" s="12"/>
      <c r="HHC111" s="12"/>
      <c r="HHD111" s="12"/>
      <c r="HHE111" s="12"/>
      <c r="HHF111" s="12"/>
      <c r="HHG111" s="12"/>
      <c r="HHH111" s="12"/>
      <c r="HHI111" s="12"/>
      <c r="HHJ111" s="12"/>
      <c r="HHK111" s="12"/>
      <c r="HHL111" s="12"/>
      <c r="HHM111" s="12"/>
      <c r="HHN111" s="12"/>
      <c r="HHO111" s="12"/>
      <c r="HHP111" s="12"/>
      <c r="HHQ111" s="12"/>
      <c r="HHR111" s="12"/>
      <c r="HHS111" s="12"/>
      <c r="HHT111" s="12"/>
      <c r="HHU111" s="12"/>
      <c r="HHV111" s="12"/>
      <c r="HHW111" s="12"/>
      <c r="HHX111" s="12"/>
      <c r="HHY111" s="12"/>
      <c r="HHZ111" s="12"/>
      <c r="HIA111" s="12"/>
      <c r="HIB111" s="12"/>
      <c r="HIC111" s="12"/>
      <c r="HID111" s="12"/>
      <c r="HIE111" s="12"/>
      <c r="HIF111" s="12"/>
      <c r="HIG111" s="12"/>
      <c r="HIH111" s="12"/>
      <c r="HII111" s="12"/>
      <c r="HIJ111" s="12"/>
      <c r="HIK111" s="12"/>
      <c r="HIL111" s="12"/>
      <c r="HIM111" s="12"/>
      <c r="HIN111" s="12"/>
      <c r="HIO111" s="12"/>
      <c r="HIP111" s="12"/>
      <c r="HIQ111" s="12"/>
      <c r="HIR111" s="12"/>
      <c r="HIS111" s="12"/>
      <c r="HIT111" s="12"/>
      <c r="HIU111" s="12"/>
      <c r="HIV111" s="12"/>
      <c r="HIW111" s="12"/>
      <c r="HIX111" s="12"/>
      <c r="HIY111" s="12"/>
      <c r="HIZ111" s="12"/>
      <c r="HJA111" s="12"/>
      <c r="HJB111" s="12"/>
      <c r="HJC111" s="12"/>
      <c r="HJD111" s="12"/>
      <c r="HJE111" s="12"/>
      <c r="HJF111" s="12"/>
      <c r="HJG111" s="12"/>
      <c r="HJH111" s="12"/>
      <c r="HJI111" s="12"/>
      <c r="HJJ111" s="12"/>
      <c r="HJK111" s="12"/>
      <c r="HJL111" s="12"/>
      <c r="HJM111" s="12"/>
      <c r="HJN111" s="12"/>
      <c r="HJO111" s="12"/>
      <c r="HJP111" s="12"/>
      <c r="HJQ111" s="12"/>
      <c r="HJR111" s="12"/>
      <c r="HJS111" s="12"/>
      <c r="HJT111" s="12"/>
      <c r="HJU111" s="12"/>
      <c r="HJV111" s="12"/>
      <c r="HJW111" s="12"/>
      <c r="HJX111" s="12"/>
      <c r="HJY111" s="12"/>
      <c r="HJZ111" s="12"/>
      <c r="HKA111" s="12"/>
      <c r="HKB111" s="12"/>
      <c r="HKC111" s="12"/>
      <c r="HKD111" s="12"/>
      <c r="HKE111" s="12"/>
      <c r="HKF111" s="12"/>
      <c r="HKG111" s="12"/>
      <c r="HKH111" s="12"/>
      <c r="HKI111" s="12"/>
      <c r="HKJ111" s="12"/>
      <c r="HKK111" s="12"/>
      <c r="HKL111" s="12"/>
      <c r="HKM111" s="12"/>
      <c r="HKN111" s="12"/>
      <c r="HKO111" s="12"/>
      <c r="HKP111" s="12"/>
      <c r="HKQ111" s="12"/>
      <c r="HKR111" s="12"/>
      <c r="HKS111" s="12"/>
      <c r="HKT111" s="12"/>
      <c r="HKU111" s="12"/>
      <c r="HKV111" s="12"/>
      <c r="HKW111" s="12"/>
      <c r="HKX111" s="12"/>
      <c r="HKY111" s="12"/>
      <c r="HKZ111" s="12"/>
      <c r="HLA111" s="12"/>
      <c r="HLB111" s="12"/>
      <c r="HLC111" s="12"/>
      <c r="HLD111" s="12"/>
      <c r="HLE111" s="12"/>
      <c r="HLF111" s="12"/>
      <c r="HLG111" s="12"/>
      <c r="HLH111" s="12"/>
      <c r="HLI111" s="12"/>
      <c r="HLJ111" s="12"/>
      <c r="HLK111" s="12"/>
      <c r="HLL111" s="12"/>
      <c r="HLM111" s="12"/>
      <c r="HLN111" s="12"/>
      <c r="HLO111" s="12"/>
      <c r="HLP111" s="12"/>
      <c r="HLQ111" s="12"/>
      <c r="HLR111" s="12"/>
      <c r="HLS111" s="12"/>
      <c r="HLT111" s="12"/>
      <c r="HLU111" s="12"/>
      <c r="HLV111" s="12"/>
      <c r="HLW111" s="12"/>
      <c r="HLX111" s="12"/>
      <c r="HLY111" s="12"/>
      <c r="HLZ111" s="12"/>
      <c r="HMA111" s="12"/>
      <c r="HMB111" s="12"/>
      <c r="HMC111" s="12"/>
      <c r="HMD111" s="12"/>
      <c r="HME111" s="12"/>
      <c r="HMF111" s="12"/>
      <c r="HMG111" s="12"/>
      <c r="HMH111" s="12"/>
      <c r="HMI111" s="12"/>
      <c r="HMJ111" s="12"/>
      <c r="HMK111" s="12"/>
      <c r="HML111" s="12"/>
      <c r="HMM111" s="12"/>
      <c r="HMN111" s="12"/>
      <c r="HMO111" s="12"/>
      <c r="HMP111" s="12"/>
      <c r="HMQ111" s="12"/>
      <c r="HMR111" s="12"/>
      <c r="HMS111" s="12"/>
      <c r="HMT111" s="12"/>
      <c r="HMU111" s="12"/>
      <c r="HMV111" s="12"/>
      <c r="HMW111" s="12"/>
      <c r="HMX111" s="12"/>
      <c r="HMY111" s="12"/>
      <c r="HMZ111" s="12"/>
      <c r="HNA111" s="12"/>
      <c r="HNB111" s="12"/>
      <c r="HNC111" s="12"/>
      <c r="HND111" s="12"/>
      <c r="HNE111" s="12"/>
      <c r="HNF111" s="12"/>
      <c r="HNG111" s="12"/>
      <c r="HNH111" s="12"/>
      <c r="HNI111" s="12"/>
      <c r="HNJ111" s="12"/>
      <c r="HNK111" s="12"/>
      <c r="HNL111" s="12"/>
      <c r="HNM111" s="12"/>
      <c r="HNN111" s="12"/>
      <c r="HNO111" s="12"/>
      <c r="HNP111" s="12"/>
      <c r="HNQ111" s="12"/>
      <c r="HNR111" s="12"/>
      <c r="HNS111" s="12"/>
      <c r="HNT111" s="12"/>
      <c r="HNU111" s="12"/>
      <c r="HNV111" s="12"/>
      <c r="HNW111" s="12"/>
      <c r="HNX111" s="12"/>
      <c r="HNY111" s="12"/>
      <c r="HNZ111" s="12"/>
      <c r="HOA111" s="12"/>
      <c r="HOB111" s="12"/>
      <c r="HOC111" s="12"/>
      <c r="HOD111" s="12"/>
      <c r="HOE111" s="12"/>
      <c r="HOF111" s="12"/>
      <c r="HOG111" s="12"/>
      <c r="HOH111" s="12"/>
      <c r="HOI111" s="12"/>
      <c r="HOJ111" s="12"/>
      <c r="HOK111" s="12"/>
      <c r="HOL111" s="12"/>
      <c r="HOM111" s="12"/>
      <c r="HON111" s="12"/>
      <c r="HOO111" s="12"/>
      <c r="HOP111" s="12"/>
      <c r="HOQ111" s="12"/>
      <c r="HOR111" s="12"/>
      <c r="HOS111" s="12"/>
      <c r="HOT111" s="12"/>
      <c r="HOU111" s="12"/>
      <c r="HOV111" s="12"/>
      <c r="HOW111" s="12"/>
      <c r="HOX111" s="12"/>
      <c r="HOY111" s="12"/>
      <c r="HOZ111" s="12"/>
      <c r="HPA111" s="12"/>
      <c r="HPB111" s="12"/>
      <c r="HPC111" s="12"/>
      <c r="HPD111" s="12"/>
      <c r="HPE111" s="12"/>
      <c r="HPF111" s="12"/>
      <c r="HPG111" s="12"/>
      <c r="HPH111" s="12"/>
      <c r="HPI111" s="12"/>
      <c r="HPJ111" s="12"/>
      <c r="HPK111" s="12"/>
      <c r="HPL111" s="12"/>
      <c r="HPM111" s="12"/>
      <c r="HPN111" s="12"/>
      <c r="HPO111" s="12"/>
      <c r="HPP111" s="12"/>
      <c r="HPQ111" s="12"/>
      <c r="HPR111" s="12"/>
      <c r="HPS111" s="12"/>
      <c r="HPT111" s="12"/>
      <c r="HPU111" s="12"/>
      <c r="HPV111" s="12"/>
      <c r="HPW111" s="12"/>
      <c r="HPX111" s="12"/>
      <c r="HPY111" s="12"/>
      <c r="HPZ111" s="12"/>
      <c r="HQA111" s="12"/>
      <c r="HQB111" s="12"/>
      <c r="HQC111" s="12"/>
      <c r="HQD111" s="12"/>
      <c r="HQE111" s="12"/>
      <c r="HQF111" s="12"/>
      <c r="HQG111" s="12"/>
      <c r="HQH111" s="12"/>
      <c r="HQI111" s="12"/>
      <c r="HQJ111" s="12"/>
      <c r="HQK111" s="12"/>
      <c r="HQL111" s="12"/>
      <c r="HQM111" s="12"/>
      <c r="HQN111" s="12"/>
      <c r="HQO111" s="12"/>
      <c r="HQP111" s="12"/>
      <c r="HQQ111" s="12"/>
      <c r="HQR111" s="12"/>
      <c r="HQS111" s="12"/>
      <c r="HQT111" s="12"/>
      <c r="HQU111" s="12"/>
      <c r="HQV111" s="12"/>
      <c r="HQW111" s="12"/>
      <c r="HQX111" s="12"/>
      <c r="HQY111" s="12"/>
      <c r="HQZ111" s="12"/>
      <c r="HRA111" s="12"/>
      <c r="HRB111" s="12"/>
      <c r="HRC111" s="12"/>
      <c r="HRD111" s="12"/>
      <c r="HRE111" s="12"/>
      <c r="HRF111" s="12"/>
      <c r="HRG111" s="12"/>
      <c r="HRH111" s="12"/>
      <c r="HRI111" s="12"/>
      <c r="HRJ111" s="12"/>
      <c r="HRK111" s="12"/>
      <c r="HRL111" s="12"/>
      <c r="HRM111" s="12"/>
      <c r="HRN111" s="12"/>
      <c r="HRO111" s="12"/>
      <c r="HRP111" s="12"/>
      <c r="HRQ111" s="12"/>
      <c r="HRR111" s="12"/>
      <c r="HRS111" s="12"/>
      <c r="HRT111" s="12"/>
      <c r="HRU111" s="12"/>
      <c r="HRV111" s="12"/>
      <c r="HRW111" s="12"/>
      <c r="HRX111" s="12"/>
      <c r="HRY111" s="12"/>
      <c r="HRZ111" s="12"/>
      <c r="HSA111" s="12"/>
      <c r="HSB111" s="12"/>
      <c r="HSC111" s="12"/>
      <c r="HSD111" s="12"/>
      <c r="HSE111" s="12"/>
      <c r="HSF111" s="12"/>
      <c r="HSG111" s="12"/>
      <c r="HSH111" s="12"/>
      <c r="HSI111" s="12"/>
      <c r="HSJ111" s="12"/>
      <c r="HSK111" s="12"/>
      <c r="HSL111" s="12"/>
      <c r="HSM111" s="12"/>
      <c r="HSN111" s="12"/>
      <c r="HSO111" s="12"/>
      <c r="HSP111" s="12"/>
      <c r="HSQ111" s="12"/>
      <c r="HSR111" s="12"/>
      <c r="HSS111" s="12"/>
      <c r="HST111" s="12"/>
      <c r="HSU111" s="12"/>
      <c r="HSV111" s="12"/>
      <c r="HSW111" s="12"/>
      <c r="HSX111" s="12"/>
      <c r="HSY111" s="12"/>
      <c r="HSZ111" s="12"/>
      <c r="HTA111" s="12"/>
      <c r="HTB111" s="12"/>
      <c r="HTC111" s="12"/>
      <c r="HTD111" s="12"/>
      <c r="HTE111" s="12"/>
      <c r="HTF111" s="12"/>
      <c r="HTG111" s="12"/>
      <c r="HTH111" s="12"/>
      <c r="HTI111" s="12"/>
      <c r="HTJ111" s="12"/>
      <c r="HTK111" s="12"/>
      <c r="HTL111" s="12"/>
      <c r="HTM111" s="12"/>
      <c r="HTN111" s="12"/>
      <c r="HTO111" s="12"/>
      <c r="HTP111" s="12"/>
      <c r="HTQ111" s="12"/>
      <c r="HTR111" s="12"/>
      <c r="HTS111" s="12"/>
      <c r="HTT111" s="12"/>
      <c r="HTU111" s="12"/>
      <c r="HTV111" s="12"/>
      <c r="HTW111" s="12"/>
      <c r="HTX111" s="12"/>
      <c r="HTY111" s="12"/>
      <c r="HTZ111" s="12"/>
      <c r="HUA111" s="12"/>
      <c r="HUB111" s="12"/>
      <c r="HUC111" s="12"/>
      <c r="HUD111" s="12"/>
      <c r="HUE111" s="12"/>
      <c r="HUF111" s="12"/>
      <c r="HUG111" s="12"/>
      <c r="HUH111" s="12"/>
      <c r="HUI111" s="12"/>
      <c r="HUJ111" s="12"/>
      <c r="HUK111" s="12"/>
      <c r="HUL111" s="12"/>
      <c r="HUM111" s="12"/>
      <c r="HUN111" s="12"/>
      <c r="HUO111" s="12"/>
      <c r="HUP111" s="12"/>
      <c r="HUQ111" s="12"/>
      <c r="HUR111" s="12"/>
      <c r="HUS111" s="12"/>
      <c r="HUT111" s="12"/>
      <c r="HUU111" s="12"/>
      <c r="HUV111" s="12"/>
      <c r="HUW111" s="12"/>
      <c r="HUX111" s="12"/>
      <c r="HUY111" s="12"/>
      <c r="HUZ111" s="12"/>
      <c r="HVA111" s="12"/>
      <c r="HVB111" s="12"/>
      <c r="HVC111" s="12"/>
      <c r="HVD111" s="12"/>
      <c r="HVE111" s="12"/>
      <c r="HVF111" s="12"/>
      <c r="HVG111" s="12"/>
      <c r="HVH111" s="12"/>
      <c r="HVI111" s="12"/>
      <c r="HVJ111" s="12"/>
      <c r="HVK111" s="12"/>
      <c r="HVL111" s="12"/>
      <c r="HVM111" s="12"/>
      <c r="HVN111" s="12"/>
      <c r="HVO111" s="12"/>
      <c r="HVP111" s="12"/>
      <c r="HVQ111" s="12"/>
      <c r="HVR111" s="12"/>
      <c r="HVS111" s="12"/>
      <c r="HVT111" s="12"/>
      <c r="HVU111" s="12"/>
      <c r="HVV111" s="12"/>
      <c r="HVW111" s="12"/>
      <c r="HVX111" s="12"/>
      <c r="HVY111" s="12"/>
      <c r="HVZ111" s="12"/>
      <c r="HWA111" s="12"/>
      <c r="HWB111" s="12"/>
      <c r="HWC111" s="12"/>
      <c r="HWD111" s="12"/>
      <c r="HWE111" s="12"/>
      <c r="HWF111" s="12"/>
      <c r="HWG111" s="12"/>
      <c r="HWH111" s="12"/>
      <c r="HWI111" s="12"/>
      <c r="HWJ111" s="12"/>
      <c r="HWK111" s="12"/>
      <c r="HWL111" s="12"/>
      <c r="HWM111" s="12"/>
      <c r="HWN111" s="12"/>
      <c r="HWO111" s="12"/>
      <c r="HWP111" s="12"/>
      <c r="HWQ111" s="12"/>
      <c r="HWR111" s="12"/>
      <c r="HWS111" s="12"/>
      <c r="HWT111" s="12"/>
      <c r="HWU111" s="12"/>
      <c r="HWV111" s="12"/>
      <c r="HWW111" s="12"/>
      <c r="HWX111" s="12"/>
      <c r="HWY111" s="12"/>
      <c r="HWZ111" s="12"/>
      <c r="HXA111" s="12"/>
      <c r="HXB111" s="12"/>
      <c r="HXC111" s="12"/>
      <c r="HXD111" s="12"/>
      <c r="HXE111" s="12"/>
      <c r="HXF111" s="12"/>
      <c r="HXG111" s="12"/>
      <c r="HXH111" s="12"/>
      <c r="HXI111" s="12"/>
      <c r="HXJ111" s="12"/>
      <c r="HXK111" s="12"/>
      <c r="HXL111" s="12"/>
      <c r="HXM111" s="12"/>
      <c r="HXN111" s="12"/>
      <c r="HXO111" s="12"/>
      <c r="HXP111" s="12"/>
      <c r="HXQ111" s="12"/>
      <c r="HXR111" s="12"/>
      <c r="HXS111" s="12"/>
      <c r="HXT111" s="12"/>
      <c r="HXU111" s="12"/>
      <c r="HXV111" s="12"/>
      <c r="HXW111" s="12"/>
      <c r="HXX111" s="12"/>
      <c r="HXY111" s="12"/>
      <c r="HXZ111" s="12"/>
      <c r="HYA111" s="12"/>
      <c r="HYB111" s="12"/>
      <c r="HYC111" s="12"/>
      <c r="HYD111" s="12"/>
      <c r="HYE111" s="12"/>
      <c r="HYF111" s="12"/>
      <c r="HYG111" s="12"/>
      <c r="HYH111" s="12"/>
      <c r="HYI111" s="12"/>
      <c r="HYJ111" s="12"/>
      <c r="HYK111" s="12"/>
      <c r="HYL111" s="12"/>
      <c r="HYM111" s="12"/>
      <c r="HYN111" s="12"/>
      <c r="HYO111" s="12"/>
      <c r="HYP111" s="12"/>
      <c r="HYQ111" s="12"/>
      <c r="HYR111" s="12"/>
      <c r="HYS111" s="12"/>
      <c r="HYT111" s="12"/>
      <c r="HYU111" s="12"/>
      <c r="HYV111" s="12"/>
      <c r="HYW111" s="12"/>
      <c r="HYX111" s="12"/>
      <c r="HYY111" s="12"/>
      <c r="HYZ111" s="12"/>
      <c r="HZA111" s="12"/>
      <c r="HZB111" s="12"/>
      <c r="HZC111" s="12"/>
      <c r="HZD111" s="12"/>
      <c r="HZE111" s="12"/>
      <c r="HZF111" s="12"/>
      <c r="HZG111" s="12"/>
      <c r="HZH111" s="12"/>
      <c r="HZI111" s="12"/>
      <c r="HZJ111" s="12"/>
      <c r="HZK111" s="12"/>
      <c r="HZL111" s="12"/>
      <c r="HZM111" s="12"/>
      <c r="HZN111" s="12"/>
      <c r="HZO111" s="12"/>
      <c r="HZP111" s="12"/>
      <c r="HZQ111" s="12"/>
      <c r="HZR111" s="12"/>
      <c r="HZS111" s="12"/>
      <c r="HZT111" s="12"/>
      <c r="HZU111" s="12"/>
      <c r="HZV111" s="12"/>
      <c r="HZW111" s="12"/>
      <c r="HZX111" s="12"/>
      <c r="HZY111" s="12"/>
      <c r="HZZ111" s="12"/>
      <c r="IAA111" s="12"/>
      <c r="IAB111" s="12"/>
      <c r="IAC111" s="12"/>
      <c r="IAD111" s="12"/>
      <c r="IAE111" s="12"/>
      <c r="IAF111" s="12"/>
      <c r="IAG111" s="12"/>
      <c r="IAH111" s="12"/>
      <c r="IAI111" s="12"/>
      <c r="IAJ111" s="12"/>
      <c r="IAK111" s="12"/>
      <c r="IAL111" s="12"/>
      <c r="IAM111" s="12"/>
      <c r="IAN111" s="12"/>
      <c r="IAO111" s="12"/>
      <c r="IAP111" s="12"/>
      <c r="IAQ111" s="12"/>
      <c r="IAR111" s="12"/>
      <c r="IAS111" s="12"/>
      <c r="IAT111" s="12"/>
      <c r="IAU111" s="12"/>
      <c r="IAV111" s="12"/>
      <c r="IAW111" s="12"/>
      <c r="IAX111" s="12"/>
      <c r="IAY111" s="12"/>
      <c r="IAZ111" s="12"/>
      <c r="IBA111" s="12"/>
      <c r="IBB111" s="12"/>
      <c r="IBC111" s="12"/>
      <c r="IBD111" s="12"/>
      <c r="IBE111" s="12"/>
      <c r="IBF111" s="12"/>
      <c r="IBG111" s="12"/>
      <c r="IBH111" s="12"/>
      <c r="IBI111" s="12"/>
      <c r="IBJ111" s="12"/>
      <c r="IBK111" s="12"/>
      <c r="IBL111" s="12"/>
      <c r="IBM111" s="12"/>
      <c r="IBN111" s="12"/>
      <c r="IBO111" s="12"/>
      <c r="IBP111" s="12"/>
      <c r="IBQ111" s="12"/>
      <c r="IBR111" s="12"/>
      <c r="IBS111" s="12"/>
      <c r="IBT111" s="12"/>
      <c r="IBU111" s="12"/>
      <c r="IBV111" s="12"/>
      <c r="IBW111" s="12"/>
      <c r="IBX111" s="12"/>
      <c r="IBY111" s="12"/>
      <c r="IBZ111" s="12"/>
      <c r="ICA111" s="12"/>
      <c r="ICB111" s="12"/>
      <c r="ICC111" s="12"/>
      <c r="ICD111" s="12"/>
      <c r="ICE111" s="12"/>
      <c r="ICF111" s="12"/>
      <c r="ICG111" s="12"/>
      <c r="ICH111" s="12"/>
      <c r="ICI111" s="12"/>
      <c r="ICJ111" s="12"/>
      <c r="ICK111" s="12"/>
      <c r="ICL111" s="12"/>
      <c r="ICM111" s="12"/>
      <c r="ICN111" s="12"/>
      <c r="ICO111" s="12"/>
      <c r="ICP111" s="12"/>
      <c r="ICQ111" s="12"/>
      <c r="ICR111" s="12"/>
      <c r="ICS111" s="12"/>
      <c r="ICT111" s="12"/>
      <c r="ICU111" s="12"/>
      <c r="ICV111" s="12"/>
      <c r="ICW111" s="12"/>
      <c r="ICX111" s="12"/>
      <c r="ICY111" s="12"/>
      <c r="ICZ111" s="12"/>
      <c r="IDA111" s="12"/>
      <c r="IDB111" s="12"/>
      <c r="IDC111" s="12"/>
      <c r="IDD111" s="12"/>
      <c r="IDE111" s="12"/>
      <c r="IDF111" s="12"/>
      <c r="IDG111" s="12"/>
      <c r="IDH111" s="12"/>
      <c r="IDI111" s="12"/>
      <c r="IDJ111" s="12"/>
      <c r="IDK111" s="12"/>
      <c r="IDL111" s="12"/>
      <c r="IDM111" s="12"/>
      <c r="IDN111" s="12"/>
      <c r="IDO111" s="12"/>
      <c r="IDP111" s="12"/>
      <c r="IDQ111" s="12"/>
      <c r="IDR111" s="12"/>
      <c r="IDS111" s="12"/>
      <c r="IDT111" s="12"/>
      <c r="IDU111" s="12"/>
      <c r="IDV111" s="12"/>
      <c r="IDW111" s="12"/>
      <c r="IDX111" s="12"/>
      <c r="IDY111" s="12"/>
      <c r="IDZ111" s="12"/>
      <c r="IEA111" s="12"/>
      <c r="IEB111" s="12"/>
      <c r="IEC111" s="12"/>
      <c r="IED111" s="12"/>
      <c r="IEE111" s="12"/>
      <c r="IEF111" s="12"/>
      <c r="IEG111" s="12"/>
      <c r="IEH111" s="12"/>
      <c r="IEI111" s="12"/>
      <c r="IEJ111" s="12"/>
      <c r="IEK111" s="12"/>
      <c r="IEL111" s="12"/>
      <c r="IEM111" s="12"/>
      <c r="IEN111" s="12"/>
      <c r="IEO111" s="12"/>
      <c r="IEP111" s="12"/>
      <c r="IEQ111" s="12"/>
      <c r="IER111" s="12"/>
      <c r="IES111" s="12"/>
      <c r="IET111" s="12"/>
      <c r="IEU111" s="12"/>
      <c r="IEV111" s="12"/>
      <c r="IEW111" s="12"/>
      <c r="IEX111" s="12"/>
      <c r="IEY111" s="12"/>
      <c r="IEZ111" s="12"/>
      <c r="IFA111" s="12"/>
      <c r="IFB111" s="12"/>
      <c r="IFC111" s="12"/>
      <c r="IFD111" s="12"/>
      <c r="IFE111" s="12"/>
      <c r="IFF111" s="12"/>
      <c r="IFG111" s="12"/>
      <c r="IFH111" s="12"/>
      <c r="IFI111" s="12"/>
      <c r="IFJ111" s="12"/>
      <c r="IFK111" s="12"/>
      <c r="IFL111" s="12"/>
      <c r="IFM111" s="12"/>
      <c r="IFN111" s="12"/>
      <c r="IFO111" s="12"/>
      <c r="IFP111" s="12"/>
      <c r="IFQ111" s="12"/>
      <c r="IFR111" s="12"/>
      <c r="IFS111" s="12"/>
      <c r="IFT111" s="12"/>
      <c r="IFU111" s="12"/>
      <c r="IFV111" s="12"/>
      <c r="IFW111" s="12"/>
      <c r="IFX111" s="12"/>
      <c r="IFY111" s="12"/>
      <c r="IFZ111" s="12"/>
      <c r="IGA111" s="12"/>
      <c r="IGB111" s="12"/>
      <c r="IGC111" s="12"/>
      <c r="IGD111" s="12"/>
      <c r="IGE111" s="12"/>
      <c r="IGF111" s="12"/>
      <c r="IGG111" s="12"/>
      <c r="IGH111" s="12"/>
      <c r="IGI111" s="12"/>
      <c r="IGJ111" s="12"/>
      <c r="IGK111" s="12"/>
      <c r="IGL111" s="12"/>
      <c r="IGM111" s="12"/>
      <c r="IGN111" s="12"/>
      <c r="IGO111" s="12"/>
      <c r="IGP111" s="12"/>
      <c r="IGQ111" s="12"/>
      <c r="IGR111" s="12"/>
      <c r="IGS111" s="12"/>
      <c r="IGT111" s="12"/>
      <c r="IGU111" s="12"/>
      <c r="IGV111" s="12"/>
      <c r="IGW111" s="12"/>
      <c r="IGX111" s="12"/>
      <c r="IGY111" s="12"/>
      <c r="IGZ111" s="12"/>
      <c r="IHA111" s="12"/>
      <c r="IHB111" s="12"/>
      <c r="IHC111" s="12"/>
      <c r="IHD111" s="12"/>
      <c r="IHE111" s="12"/>
      <c r="IHF111" s="12"/>
      <c r="IHG111" s="12"/>
      <c r="IHH111" s="12"/>
      <c r="IHI111" s="12"/>
      <c r="IHJ111" s="12"/>
      <c r="IHK111" s="12"/>
      <c r="IHL111" s="12"/>
      <c r="IHM111" s="12"/>
      <c r="IHN111" s="12"/>
      <c r="IHO111" s="12"/>
      <c r="IHP111" s="12"/>
      <c r="IHQ111" s="12"/>
      <c r="IHR111" s="12"/>
      <c r="IHS111" s="12"/>
      <c r="IHT111" s="12"/>
      <c r="IHU111" s="12"/>
      <c r="IHV111" s="12"/>
      <c r="IHW111" s="12"/>
      <c r="IHX111" s="12"/>
      <c r="IHY111" s="12"/>
      <c r="IHZ111" s="12"/>
      <c r="IIA111" s="12"/>
      <c r="IIB111" s="12"/>
      <c r="IIC111" s="12"/>
      <c r="IID111" s="12"/>
      <c r="IIE111" s="12"/>
      <c r="IIF111" s="12"/>
      <c r="IIG111" s="12"/>
      <c r="IIH111" s="12"/>
      <c r="III111" s="12"/>
      <c r="IIJ111" s="12"/>
      <c r="IIK111" s="12"/>
      <c r="IIL111" s="12"/>
      <c r="IIM111" s="12"/>
      <c r="IIN111" s="12"/>
      <c r="IIO111" s="12"/>
      <c r="IIP111" s="12"/>
      <c r="IIQ111" s="12"/>
      <c r="IIR111" s="12"/>
      <c r="IIS111" s="12"/>
      <c r="IIT111" s="12"/>
      <c r="IIU111" s="12"/>
      <c r="IIV111" s="12"/>
      <c r="IIW111" s="12"/>
      <c r="IIX111" s="12"/>
      <c r="IIY111" s="12"/>
      <c r="IIZ111" s="12"/>
      <c r="IJA111" s="12"/>
      <c r="IJB111" s="12"/>
      <c r="IJC111" s="12"/>
      <c r="IJD111" s="12"/>
      <c r="IJE111" s="12"/>
      <c r="IJF111" s="12"/>
      <c r="IJG111" s="12"/>
      <c r="IJH111" s="12"/>
      <c r="IJI111" s="12"/>
      <c r="IJJ111" s="12"/>
      <c r="IJK111" s="12"/>
      <c r="IJL111" s="12"/>
      <c r="IJM111" s="12"/>
      <c r="IJN111" s="12"/>
      <c r="IJO111" s="12"/>
      <c r="IJP111" s="12"/>
      <c r="IJQ111" s="12"/>
      <c r="IJR111" s="12"/>
      <c r="IJS111" s="12"/>
      <c r="IJT111" s="12"/>
      <c r="IJU111" s="12"/>
      <c r="IJV111" s="12"/>
      <c r="IJW111" s="12"/>
      <c r="IJX111" s="12"/>
      <c r="IJY111" s="12"/>
      <c r="IJZ111" s="12"/>
      <c r="IKA111" s="12"/>
      <c r="IKB111" s="12"/>
      <c r="IKC111" s="12"/>
      <c r="IKD111" s="12"/>
      <c r="IKE111" s="12"/>
      <c r="IKF111" s="12"/>
      <c r="IKG111" s="12"/>
      <c r="IKH111" s="12"/>
      <c r="IKI111" s="12"/>
      <c r="IKJ111" s="12"/>
      <c r="IKK111" s="12"/>
      <c r="IKL111" s="12"/>
      <c r="IKM111" s="12"/>
      <c r="IKN111" s="12"/>
      <c r="IKO111" s="12"/>
      <c r="IKP111" s="12"/>
      <c r="IKQ111" s="12"/>
      <c r="IKR111" s="12"/>
      <c r="IKS111" s="12"/>
      <c r="IKT111" s="12"/>
      <c r="IKU111" s="12"/>
      <c r="IKV111" s="12"/>
      <c r="IKW111" s="12"/>
      <c r="IKX111" s="12"/>
      <c r="IKY111" s="12"/>
      <c r="IKZ111" s="12"/>
      <c r="ILA111" s="12"/>
      <c r="ILB111" s="12"/>
      <c r="ILC111" s="12"/>
      <c r="ILD111" s="12"/>
      <c r="ILE111" s="12"/>
      <c r="ILF111" s="12"/>
      <c r="ILG111" s="12"/>
      <c r="ILH111" s="12"/>
      <c r="ILI111" s="12"/>
      <c r="ILJ111" s="12"/>
      <c r="ILK111" s="12"/>
      <c r="ILL111" s="12"/>
      <c r="ILM111" s="12"/>
      <c r="ILN111" s="12"/>
      <c r="ILO111" s="12"/>
      <c r="ILP111" s="12"/>
      <c r="ILQ111" s="12"/>
      <c r="ILR111" s="12"/>
      <c r="ILS111" s="12"/>
      <c r="ILT111" s="12"/>
      <c r="ILU111" s="12"/>
      <c r="ILV111" s="12"/>
      <c r="ILW111" s="12"/>
      <c r="ILX111" s="12"/>
      <c r="ILY111" s="12"/>
      <c r="ILZ111" s="12"/>
      <c r="IMA111" s="12"/>
      <c r="IMB111" s="12"/>
      <c r="IMC111" s="12"/>
      <c r="IMD111" s="12"/>
      <c r="IME111" s="12"/>
      <c r="IMF111" s="12"/>
      <c r="IMG111" s="12"/>
      <c r="IMH111" s="12"/>
      <c r="IMI111" s="12"/>
      <c r="IMJ111" s="12"/>
      <c r="IMK111" s="12"/>
      <c r="IML111" s="12"/>
      <c r="IMM111" s="12"/>
      <c r="IMN111" s="12"/>
      <c r="IMO111" s="12"/>
      <c r="IMP111" s="12"/>
      <c r="IMQ111" s="12"/>
      <c r="IMR111" s="12"/>
      <c r="IMS111" s="12"/>
      <c r="IMT111" s="12"/>
      <c r="IMU111" s="12"/>
      <c r="IMV111" s="12"/>
      <c r="IMW111" s="12"/>
      <c r="IMX111" s="12"/>
      <c r="IMY111" s="12"/>
      <c r="IMZ111" s="12"/>
      <c r="INA111" s="12"/>
      <c r="INB111" s="12"/>
      <c r="INC111" s="12"/>
      <c r="IND111" s="12"/>
      <c r="INE111" s="12"/>
      <c r="INF111" s="12"/>
      <c r="ING111" s="12"/>
      <c r="INH111" s="12"/>
      <c r="INI111" s="12"/>
      <c r="INJ111" s="12"/>
      <c r="INK111" s="12"/>
      <c r="INL111" s="12"/>
      <c r="INM111" s="12"/>
      <c r="INN111" s="12"/>
      <c r="INO111" s="12"/>
      <c r="INP111" s="12"/>
      <c r="INQ111" s="12"/>
      <c r="INR111" s="12"/>
      <c r="INS111" s="12"/>
      <c r="INT111" s="12"/>
      <c r="INU111" s="12"/>
      <c r="INV111" s="12"/>
      <c r="INW111" s="12"/>
      <c r="INX111" s="12"/>
      <c r="INY111" s="12"/>
      <c r="INZ111" s="12"/>
      <c r="IOA111" s="12"/>
      <c r="IOB111" s="12"/>
      <c r="IOC111" s="12"/>
      <c r="IOD111" s="12"/>
      <c r="IOE111" s="12"/>
      <c r="IOF111" s="12"/>
      <c r="IOG111" s="12"/>
      <c r="IOH111" s="12"/>
      <c r="IOI111" s="12"/>
      <c r="IOJ111" s="12"/>
      <c r="IOK111" s="12"/>
      <c r="IOL111" s="12"/>
      <c r="IOM111" s="12"/>
      <c r="ION111" s="12"/>
      <c r="IOO111" s="12"/>
      <c r="IOP111" s="12"/>
      <c r="IOQ111" s="12"/>
      <c r="IOR111" s="12"/>
      <c r="IOS111" s="12"/>
      <c r="IOT111" s="12"/>
      <c r="IOU111" s="12"/>
      <c r="IOV111" s="12"/>
      <c r="IOW111" s="12"/>
      <c r="IOX111" s="12"/>
      <c r="IOY111" s="12"/>
      <c r="IOZ111" s="12"/>
      <c r="IPA111" s="12"/>
      <c r="IPB111" s="12"/>
      <c r="IPC111" s="12"/>
      <c r="IPD111" s="12"/>
      <c r="IPE111" s="12"/>
      <c r="IPF111" s="12"/>
      <c r="IPG111" s="12"/>
      <c r="IPH111" s="12"/>
      <c r="IPI111" s="12"/>
      <c r="IPJ111" s="12"/>
      <c r="IPK111" s="12"/>
      <c r="IPL111" s="12"/>
      <c r="IPM111" s="12"/>
      <c r="IPN111" s="12"/>
      <c r="IPO111" s="12"/>
      <c r="IPP111" s="12"/>
      <c r="IPQ111" s="12"/>
      <c r="IPR111" s="12"/>
      <c r="IPS111" s="12"/>
      <c r="IPT111" s="12"/>
      <c r="IPU111" s="12"/>
      <c r="IPV111" s="12"/>
      <c r="IPW111" s="12"/>
      <c r="IPX111" s="12"/>
      <c r="IPY111" s="12"/>
      <c r="IPZ111" s="12"/>
      <c r="IQA111" s="12"/>
      <c r="IQB111" s="12"/>
      <c r="IQC111" s="12"/>
      <c r="IQD111" s="12"/>
      <c r="IQE111" s="12"/>
      <c r="IQF111" s="12"/>
      <c r="IQG111" s="12"/>
      <c r="IQH111" s="12"/>
      <c r="IQI111" s="12"/>
      <c r="IQJ111" s="12"/>
      <c r="IQK111" s="12"/>
      <c r="IQL111" s="12"/>
      <c r="IQM111" s="12"/>
      <c r="IQN111" s="12"/>
      <c r="IQO111" s="12"/>
      <c r="IQP111" s="12"/>
      <c r="IQQ111" s="12"/>
      <c r="IQR111" s="12"/>
      <c r="IQS111" s="12"/>
      <c r="IQT111" s="12"/>
      <c r="IQU111" s="12"/>
      <c r="IQV111" s="12"/>
      <c r="IQW111" s="12"/>
      <c r="IQX111" s="12"/>
      <c r="IQY111" s="12"/>
      <c r="IQZ111" s="12"/>
      <c r="IRA111" s="12"/>
      <c r="IRB111" s="12"/>
      <c r="IRC111" s="12"/>
      <c r="IRD111" s="12"/>
      <c r="IRE111" s="12"/>
      <c r="IRF111" s="12"/>
      <c r="IRG111" s="12"/>
      <c r="IRH111" s="12"/>
      <c r="IRI111" s="12"/>
      <c r="IRJ111" s="12"/>
      <c r="IRK111" s="12"/>
      <c r="IRL111" s="12"/>
      <c r="IRM111" s="12"/>
      <c r="IRN111" s="12"/>
      <c r="IRO111" s="12"/>
      <c r="IRP111" s="12"/>
      <c r="IRQ111" s="12"/>
      <c r="IRR111" s="12"/>
      <c r="IRS111" s="12"/>
      <c r="IRT111" s="12"/>
      <c r="IRU111" s="12"/>
      <c r="IRV111" s="12"/>
      <c r="IRW111" s="12"/>
      <c r="IRX111" s="12"/>
      <c r="IRY111" s="12"/>
      <c r="IRZ111" s="12"/>
      <c r="ISA111" s="12"/>
      <c r="ISB111" s="12"/>
      <c r="ISC111" s="12"/>
      <c r="ISD111" s="12"/>
      <c r="ISE111" s="12"/>
      <c r="ISF111" s="12"/>
      <c r="ISG111" s="12"/>
      <c r="ISH111" s="12"/>
      <c r="ISI111" s="12"/>
      <c r="ISJ111" s="12"/>
      <c r="ISK111" s="12"/>
      <c r="ISL111" s="12"/>
      <c r="ISM111" s="12"/>
      <c r="ISN111" s="12"/>
      <c r="ISO111" s="12"/>
      <c r="ISP111" s="12"/>
      <c r="ISQ111" s="12"/>
      <c r="ISR111" s="12"/>
      <c r="ISS111" s="12"/>
      <c r="IST111" s="12"/>
      <c r="ISU111" s="12"/>
      <c r="ISV111" s="12"/>
      <c r="ISW111" s="12"/>
      <c r="ISX111" s="12"/>
      <c r="ISY111" s="12"/>
      <c r="ISZ111" s="12"/>
      <c r="ITA111" s="12"/>
      <c r="ITB111" s="12"/>
      <c r="ITC111" s="12"/>
      <c r="ITD111" s="12"/>
      <c r="ITE111" s="12"/>
      <c r="ITF111" s="12"/>
      <c r="ITG111" s="12"/>
      <c r="ITH111" s="12"/>
      <c r="ITI111" s="12"/>
      <c r="ITJ111" s="12"/>
      <c r="ITK111" s="12"/>
      <c r="ITL111" s="12"/>
      <c r="ITM111" s="12"/>
      <c r="ITN111" s="12"/>
      <c r="ITO111" s="12"/>
      <c r="ITP111" s="12"/>
      <c r="ITQ111" s="12"/>
      <c r="ITR111" s="12"/>
      <c r="ITS111" s="12"/>
      <c r="ITT111" s="12"/>
      <c r="ITU111" s="12"/>
      <c r="ITV111" s="12"/>
      <c r="ITW111" s="12"/>
      <c r="ITX111" s="12"/>
      <c r="ITY111" s="12"/>
      <c r="ITZ111" s="12"/>
      <c r="IUA111" s="12"/>
      <c r="IUB111" s="12"/>
      <c r="IUC111" s="12"/>
      <c r="IUD111" s="12"/>
      <c r="IUE111" s="12"/>
      <c r="IUF111" s="12"/>
      <c r="IUG111" s="12"/>
      <c r="IUH111" s="12"/>
      <c r="IUI111" s="12"/>
      <c r="IUJ111" s="12"/>
      <c r="IUK111" s="12"/>
      <c r="IUL111" s="12"/>
      <c r="IUM111" s="12"/>
      <c r="IUN111" s="12"/>
      <c r="IUO111" s="12"/>
      <c r="IUP111" s="12"/>
      <c r="IUQ111" s="12"/>
      <c r="IUR111" s="12"/>
      <c r="IUS111" s="12"/>
      <c r="IUT111" s="12"/>
      <c r="IUU111" s="12"/>
      <c r="IUV111" s="12"/>
      <c r="IUW111" s="12"/>
      <c r="IUX111" s="12"/>
      <c r="IUY111" s="12"/>
      <c r="IUZ111" s="12"/>
      <c r="IVA111" s="12"/>
      <c r="IVB111" s="12"/>
      <c r="IVC111" s="12"/>
      <c r="IVD111" s="12"/>
      <c r="IVE111" s="12"/>
      <c r="IVF111" s="12"/>
      <c r="IVG111" s="12"/>
      <c r="IVH111" s="12"/>
      <c r="IVI111" s="12"/>
      <c r="IVJ111" s="12"/>
      <c r="IVK111" s="12"/>
      <c r="IVL111" s="12"/>
      <c r="IVM111" s="12"/>
      <c r="IVN111" s="12"/>
      <c r="IVO111" s="12"/>
      <c r="IVP111" s="12"/>
      <c r="IVQ111" s="12"/>
      <c r="IVR111" s="12"/>
      <c r="IVS111" s="12"/>
      <c r="IVT111" s="12"/>
      <c r="IVU111" s="12"/>
      <c r="IVV111" s="12"/>
      <c r="IVW111" s="12"/>
      <c r="IVX111" s="12"/>
      <c r="IVY111" s="12"/>
      <c r="IVZ111" s="12"/>
      <c r="IWA111" s="12"/>
      <c r="IWB111" s="12"/>
      <c r="IWC111" s="12"/>
      <c r="IWD111" s="12"/>
      <c r="IWE111" s="12"/>
      <c r="IWF111" s="12"/>
      <c r="IWG111" s="12"/>
      <c r="IWH111" s="12"/>
      <c r="IWI111" s="12"/>
      <c r="IWJ111" s="12"/>
      <c r="IWK111" s="12"/>
      <c r="IWL111" s="12"/>
      <c r="IWM111" s="12"/>
      <c r="IWN111" s="12"/>
      <c r="IWO111" s="12"/>
      <c r="IWP111" s="12"/>
      <c r="IWQ111" s="12"/>
      <c r="IWR111" s="12"/>
      <c r="IWS111" s="12"/>
      <c r="IWT111" s="12"/>
      <c r="IWU111" s="12"/>
      <c r="IWV111" s="12"/>
      <c r="IWW111" s="12"/>
      <c r="IWX111" s="12"/>
      <c r="IWY111" s="12"/>
      <c r="IWZ111" s="12"/>
      <c r="IXA111" s="12"/>
      <c r="IXB111" s="12"/>
      <c r="IXC111" s="12"/>
      <c r="IXD111" s="12"/>
      <c r="IXE111" s="12"/>
      <c r="IXF111" s="12"/>
      <c r="IXG111" s="12"/>
      <c r="IXH111" s="12"/>
      <c r="IXI111" s="12"/>
      <c r="IXJ111" s="12"/>
      <c r="IXK111" s="12"/>
      <c r="IXL111" s="12"/>
      <c r="IXM111" s="12"/>
      <c r="IXN111" s="12"/>
      <c r="IXO111" s="12"/>
      <c r="IXP111" s="12"/>
      <c r="IXQ111" s="12"/>
      <c r="IXR111" s="12"/>
      <c r="IXS111" s="12"/>
      <c r="IXT111" s="12"/>
      <c r="IXU111" s="12"/>
      <c r="IXV111" s="12"/>
      <c r="IXW111" s="12"/>
      <c r="IXX111" s="12"/>
      <c r="IXY111" s="12"/>
      <c r="IXZ111" s="12"/>
      <c r="IYA111" s="12"/>
      <c r="IYB111" s="12"/>
      <c r="IYC111" s="12"/>
      <c r="IYD111" s="12"/>
      <c r="IYE111" s="12"/>
      <c r="IYF111" s="12"/>
      <c r="IYG111" s="12"/>
      <c r="IYH111" s="12"/>
      <c r="IYI111" s="12"/>
      <c r="IYJ111" s="12"/>
      <c r="IYK111" s="12"/>
      <c r="IYL111" s="12"/>
      <c r="IYM111" s="12"/>
      <c r="IYN111" s="12"/>
      <c r="IYO111" s="12"/>
      <c r="IYP111" s="12"/>
      <c r="IYQ111" s="12"/>
      <c r="IYR111" s="12"/>
      <c r="IYS111" s="12"/>
      <c r="IYT111" s="12"/>
      <c r="IYU111" s="12"/>
      <c r="IYV111" s="12"/>
      <c r="IYW111" s="12"/>
      <c r="IYX111" s="12"/>
      <c r="IYY111" s="12"/>
      <c r="IYZ111" s="12"/>
      <c r="IZA111" s="12"/>
      <c r="IZB111" s="12"/>
      <c r="IZC111" s="12"/>
      <c r="IZD111" s="12"/>
      <c r="IZE111" s="12"/>
      <c r="IZF111" s="12"/>
      <c r="IZG111" s="12"/>
      <c r="IZH111" s="12"/>
      <c r="IZI111" s="12"/>
      <c r="IZJ111" s="12"/>
      <c r="IZK111" s="12"/>
      <c r="IZL111" s="12"/>
      <c r="IZM111" s="12"/>
      <c r="IZN111" s="12"/>
      <c r="IZO111" s="12"/>
      <c r="IZP111" s="12"/>
      <c r="IZQ111" s="12"/>
      <c r="IZR111" s="12"/>
      <c r="IZS111" s="12"/>
      <c r="IZT111" s="12"/>
      <c r="IZU111" s="12"/>
      <c r="IZV111" s="12"/>
      <c r="IZW111" s="12"/>
      <c r="IZX111" s="12"/>
      <c r="IZY111" s="12"/>
      <c r="IZZ111" s="12"/>
      <c r="JAA111" s="12"/>
      <c r="JAB111" s="12"/>
      <c r="JAC111" s="12"/>
      <c r="JAD111" s="12"/>
      <c r="JAE111" s="12"/>
      <c r="JAF111" s="12"/>
      <c r="JAG111" s="12"/>
      <c r="JAH111" s="12"/>
      <c r="JAI111" s="12"/>
      <c r="JAJ111" s="12"/>
      <c r="JAK111" s="12"/>
      <c r="JAL111" s="12"/>
      <c r="JAM111" s="12"/>
      <c r="JAN111" s="12"/>
      <c r="JAO111" s="12"/>
      <c r="JAP111" s="12"/>
      <c r="JAQ111" s="12"/>
      <c r="JAR111" s="12"/>
      <c r="JAS111" s="12"/>
      <c r="JAT111" s="12"/>
      <c r="JAU111" s="12"/>
      <c r="JAV111" s="12"/>
      <c r="JAW111" s="12"/>
      <c r="JAX111" s="12"/>
      <c r="JAY111" s="12"/>
      <c r="JAZ111" s="12"/>
      <c r="JBA111" s="12"/>
      <c r="JBB111" s="12"/>
      <c r="JBC111" s="12"/>
      <c r="JBD111" s="12"/>
      <c r="JBE111" s="12"/>
      <c r="JBF111" s="12"/>
      <c r="JBG111" s="12"/>
      <c r="JBH111" s="12"/>
      <c r="JBI111" s="12"/>
      <c r="JBJ111" s="12"/>
      <c r="JBK111" s="12"/>
      <c r="JBL111" s="12"/>
      <c r="JBM111" s="12"/>
      <c r="JBN111" s="12"/>
      <c r="JBO111" s="12"/>
      <c r="JBP111" s="12"/>
      <c r="JBQ111" s="12"/>
      <c r="JBR111" s="12"/>
      <c r="JBS111" s="12"/>
      <c r="JBT111" s="12"/>
      <c r="JBU111" s="12"/>
      <c r="JBV111" s="12"/>
      <c r="JBW111" s="12"/>
      <c r="JBX111" s="12"/>
      <c r="JBY111" s="12"/>
      <c r="JBZ111" s="12"/>
      <c r="JCA111" s="12"/>
      <c r="JCB111" s="12"/>
      <c r="JCC111" s="12"/>
      <c r="JCD111" s="12"/>
      <c r="JCE111" s="12"/>
      <c r="JCF111" s="12"/>
      <c r="JCG111" s="12"/>
      <c r="JCH111" s="12"/>
      <c r="JCI111" s="12"/>
      <c r="JCJ111" s="12"/>
      <c r="JCK111" s="12"/>
      <c r="JCL111" s="12"/>
      <c r="JCM111" s="12"/>
      <c r="JCN111" s="12"/>
      <c r="JCO111" s="12"/>
      <c r="JCP111" s="12"/>
      <c r="JCQ111" s="12"/>
      <c r="JCR111" s="12"/>
      <c r="JCS111" s="12"/>
      <c r="JCT111" s="12"/>
      <c r="JCU111" s="12"/>
      <c r="JCV111" s="12"/>
      <c r="JCW111" s="12"/>
      <c r="JCX111" s="12"/>
      <c r="JCY111" s="12"/>
      <c r="JCZ111" s="12"/>
      <c r="JDA111" s="12"/>
      <c r="JDB111" s="12"/>
      <c r="JDC111" s="12"/>
      <c r="JDD111" s="12"/>
      <c r="JDE111" s="12"/>
      <c r="JDF111" s="12"/>
      <c r="JDG111" s="12"/>
      <c r="JDH111" s="12"/>
      <c r="JDI111" s="12"/>
      <c r="JDJ111" s="12"/>
      <c r="JDK111" s="12"/>
      <c r="JDL111" s="12"/>
      <c r="JDM111" s="12"/>
      <c r="JDN111" s="12"/>
      <c r="JDO111" s="12"/>
      <c r="JDP111" s="12"/>
      <c r="JDQ111" s="12"/>
      <c r="JDR111" s="12"/>
      <c r="JDS111" s="12"/>
      <c r="JDT111" s="12"/>
      <c r="JDU111" s="12"/>
      <c r="JDV111" s="12"/>
      <c r="JDW111" s="12"/>
      <c r="JDX111" s="12"/>
      <c r="JDY111" s="12"/>
      <c r="JDZ111" s="12"/>
      <c r="JEA111" s="12"/>
      <c r="JEB111" s="12"/>
      <c r="JEC111" s="12"/>
      <c r="JED111" s="12"/>
      <c r="JEE111" s="12"/>
      <c r="JEF111" s="12"/>
      <c r="JEG111" s="12"/>
      <c r="JEH111" s="12"/>
      <c r="JEI111" s="12"/>
      <c r="JEJ111" s="12"/>
      <c r="JEK111" s="12"/>
      <c r="JEL111" s="12"/>
      <c r="JEM111" s="12"/>
      <c r="JEN111" s="12"/>
      <c r="JEO111" s="12"/>
      <c r="JEP111" s="12"/>
      <c r="JEQ111" s="12"/>
      <c r="JER111" s="12"/>
      <c r="JES111" s="12"/>
      <c r="JET111" s="12"/>
      <c r="JEU111" s="12"/>
      <c r="JEV111" s="12"/>
      <c r="JEW111" s="12"/>
      <c r="JEX111" s="12"/>
      <c r="JEY111" s="12"/>
      <c r="JEZ111" s="12"/>
      <c r="JFA111" s="12"/>
      <c r="JFB111" s="12"/>
      <c r="JFC111" s="12"/>
      <c r="JFD111" s="12"/>
      <c r="JFE111" s="12"/>
      <c r="JFF111" s="12"/>
      <c r="JFG111" s="12"/>
      <c r="JFH111" s="12"/>
      <c r="JFI111" s="12"/>
      <c r="JFJ111" s="12"/>
      <c r="JFK111" s="12"/>
      <c r="JFL111" s="12"/>
      <c r="JFM111" s="12"/>
      <c r="JFN111" s="12"/>
      <c r="JFO111" s="12"/>
      <c r="JFP111" s="12"/>
      <c r="JFQ111" s="12"/>
      <c r="JFR111" s="12"/>
      <c r="JFS111" s="12"/>
      <c r="JFT111" s="12"/>
      <c r="JFU111" s="12"/>
      <c r="JFV111" s="12"/>
      <c r="JFW111" s="12"/>
      <c r="JFX111" s="12"/>
      <c r="JFY111" s="12"/>
      <c r="JFZ111" s="12"/>
      <c r="JGA111" s="12"/>
      <c r="JGB111" s="12"/>
      <c r="JGC111" s="12"/>
      <c r="JGD111" s="12"/>
      <c r="JGE111" s="12"/>
      <c r="JGF111" s="12"/>
      <c r="JGG111" s="12"/>
      <c r="JGH111" s="12"/>
      <c r="JGI111" s="12"/>
      <c r="JGJ111" s="12"/>
      <c r="JGK111" s="12"/>
      <c r="JGL111" s="12"/>
      <c r="JGM111" s="12"/>
      <c r="JGN111" s="12"/>
      <c r="JGO111" s="12"/>
      <c r="JGP111" s="12"/>
      <c r="JGQ111" s="12"/>
      <c r="JGR111" s="12"/>
      <c r="JGS111" s="12"/>
      <c r="JGT111" s="12"/>
      <c r="JGU111" s="12"/>
      <c r="JGV111" s="12"/>
      <c r="JGW111" s="12"/>
      <c r="JGX111" s="12"/>
      <c r="JGY111" s="12"/>
      <c r="JGZ111" s="12"/>
      <c r="JHA111" s="12"/>
      <c r="JHB111" s="12"/>
      <c r="JHC111" s="12"/>
      <c r="JHD111" s="12"/>
      <c r="JHE111" s="12"/>
      <c r="JHF111" s="12"/>
      <c r="JHG111" s="12"/>
      <c r="JHH111" s="12"/>
      <c r="JHI111" s="12"/>
      <c r="JHJ111" s="12"/>
      <c r="JHK111" s="12"/>
      <c r="JHL111" s="12"/>
      <c r="JHM111" s="12"/>
      <c r="JHN111" s="12"/>
      <c r="JHO111" s="12"/>
      <c r="JHP111" s="12"/>
      <c r="JHQ111" s="12"/>
      <c r="JHR111" s="12"/>
      <c r="JHS111" s="12"/>
      <c r="JHT111" s="12"/>
      <c r="JHU111" s="12"/>
      <c r="JHV111" s="12"/>
      <c r="JHW111" s="12"/>
      <c r="JHX111" s="12"/>
      <c r="JHY111" s="12"/>
      <c r="JHZ111" s="12"/>
      <c r="JIA111" s="12"/>
      <c r="JIB111" s="12"/>
      <c r="JIC111" s="12"/>
      <c r="JID111" s="12"/>
      <c r="JIE111" s="12"/>
      <c r="JIF111" s="12"/>
      <c r="JIG111" s="12"/>
      <c r="JIH111" s="12"/>
      <c r="JII111" s="12"/>
      <c r="JIJ111" s="12"/>
      <c r="JIK111" s="12"/>
      <c r="JIL111" s="12"/>
      <c r="JIM111" s="12"/>
      <c r="JIN111" s="12"/>
      <c r="JIO111" s="12"/>
      <c r="JIP111" s="12"/>
      <c r="JIQ111" s="12"/>
      <c r="JIR111" s="12"/>
      <c r="JIS111" s="12"/>
      <c r="JIT111" s="12"/>
      <c r="JIU111" s="12"/>
      <c r="JIV111" s="12"/>
      <c r="JIW111" s="12"/>
      <c r="JIX111" s="12"/>
      <c r="JIY111" s="12"/>
      <c r="JIZ111" s="12"/>
      <c r="JJA111" s="12"/>
      <c r="JJB111" s="12"/>
      <c r="JJC111" s="12"/>
      <c r="JJD111" s="12"/>
      <c r="JJE111" s="12"/>
      <c r="JJF111" s="12"/>
      <c r="JJG111" s="12"/>
      <c r="JJH111" s="12"/>
      <c r="JJI111" s="12"/>
      <c r="JJJ111" s="12"/>
      <c r="JJK111" s="12"/>
      <c r="JJL111" s="12"/>
      <c r="JJM111" s="12"/>
      <c r="JJN111" s="12"/>
      <c r="JJO111" s="12"/>
      <c r="JJP111" s="12"/>
      <c r="JJQ111" s="12"/>
      <c r="JJR111" s="12"/>
      <c r="JJS111" s="12"/>
      <c r="JJT111" s="12"/>
      <c r="JJU111" s="12"/>
      <c r="JJV111" s="12"/>
      <c r="JJW111" s="12"/>
      <c r="JJX111" s="12"/>
      <c r="JJY111" s="12"/>
      <c r="JJZ111" s="12"/>
      <c r="JKA111" s="12"/>
      <c r="JKB111" s="12"/>
      <c r="JKC111" s="12"/>
      <c r="JKD111" s="12"/>
      <c r="JKE111" s="12"/>
      <c r="JKF111" s="12"/>
      <c r="JKG111" s="12"/>
      <c r="JKH111" s="12"/>
      <c r="JKI111" s="12"/>
      <c r="JKJ111" s="12"/>
      <c r="JKK111" s="12"/>
      <c r="JKL111" s="12"/>
      <c r="JKM111" s="12"/>
      <c r="JKN111" s="12"/>
      <c r="JKO111" s="12"/>
      <c r="JKP111" s="12"/>
      <c r="JKQ111" s="12"/>
      <c r="JKR111" s="12"/>
      <c r="JKS111" s="12"/>
      <c r="JKT111" s="12"/>
      <c r="JKU111" s="12"/>
      <c r="JKV111" s="12"/>
      <c r="JKW111" s="12"/>
      <c r="JKX111" s="12"/>
      <c r="JKY111" s="12"/>
      <c r="JKZ111" s="12"/>
      <c r="JLA111" s="12"/>
      <c r="JLB111" s="12"/>
      <c r="JLC111" s="12"/>
      <c r="JLD111" s="12"/>
      <c r="JLE111" s="12"/>
      <c r="JLF111" s="12"/>
      <c r="JLG111" s="12"/>
      <c r="JLH111" s="12"/>
      <c r="JLI111" s="12"/>
      <c r="JLJ111" s="12"/>
      <c r="JLK111" s="12"/>
      <c r="JLL111" s="12"/>
      <c r="JLM111" s="12"/>
      <c r="JLN111" s="12"/>
      <c r="JLO111" s="12"/>
      <c r="JLP111" s="12"/>
      <c r="JLQ111" s="12"/>
      <c r="JLR111" s="12"/>
      <c r="JLS111" s="12"/>
      <c r="JLT111" s="12"/>
      <c r="JLU111" s="12"/>
      <c r="JLV111" s="12"/>
      <c r="JLW111" s="12"/>
      <c r="JLX111" s="12"/>
      <c r="JLY111" s="12"/>
      <c r="JLZ111" s="12"/>
      <c r="JMA111" s="12"/>
      <c r="JMB111" s="12"/>
      <c r="JMC111" s="12"/>
      <c r="JMD111" s="12"/>
      <c r="JME111" s="12"/>
      <c r="JMF111" s="12"/>
      <c r="JMG111" s="12"/>
      <c r="JMH111" s="12"/>
      <c r="JMI111" s="12"/>
      <c r="JMJ111" s="12"/>
      <c r="JMK111" s="12"/>
      <c r="JML111" s="12"/>
      <c r="JMM111" s="12"/>
      <c r="JMN111" s="12"/>
      <c r="JMO111" s="12"/>
      <c r="JMP111" s="12"/>
      <c r="JMQ111" s="12"/>
      <c r="JMR111" s="12"/>
      <c r="JMS111" s="12"/>
      <c r="JMT111" s="12"/>
      <c r="JMU111" s="12"/>
      <c r="JMV111" s="12"/>
      <c r="JMW111" s="12"/>
      <c r="JMX111" s="12"/>
      <c r="JMY111" s="12"/>
      <c r="JMZ111" s="12"/>
      <c r="JNA111" s="12"/>
      <c r="JNB111" s="12"/>
      <c r="JNC111" s="12"/>
      <c r="JND111" s="12"/>
      <c r="JNE111" s="12"/>
      <c r="JNF111" s="12"/>
      <c r="JNG111" s="12"/>
      <c r="JNH111" s="12"/>
      <c r="JNI111" s="12"/>
      <c r="JNJ111" s="12"/>
      <c r="JNK111" s="12"/>
      <c r="JNL111" s="12"/>
      <c r="JNM111" s="12"/>
      <c r="JNN111" s="12"/>
      <c r="JNO111" s="12"/>
      <c r="JNP111" s="12"/>
      <c r="JNQ111" s="12"/>
      <c r="JNR111" s="12"/>
      <c r="JNS111" s="12"/>
      <c r="JNT111" s="12"/>
      <c r="JNU111" s="12"/>
      <c r="JNV111" s="12"/>
      <c r="JNW111" s="12"/>
      <c r="JNX111" s="12"/>
      <c r="JNY111" s="12"/>
      <c r="JNZ111" s="12"/>
      <c r="JOA111" s="12"/>
      <c r="JOB111" s="12"/>
      <c r="JOC111" s="12"/>
      <c r="JOD111" s="12"/>
      <c r="JOE111" s="12"/>
      <c r="JOF111" s="12"/>
      <c r="JOG111" s="12"/>
      <c r="JOH111" s="12"/>
      <c r="JOI111" s="12"/>
      <c r="JOJ111" s="12"/>
      <c r="JOK111" s="12"/>
      <c r="JOL111" s="12"/>
      <c r="JOM111" s="12"/>
      <c r="JON111" s="12"/>
      <c r="JOO111" s="12"/>
      <c r="JOP111" s="12"/>
      <c r="JOQ111" s="12"/>
      <c r="JOR111" s="12"/>
      <c r="JOS111" s="12"/>
      <c r="JOT111" s="12"/>
      <c r="JOU111" s="12"/>
      <c r="JOV111" s="12"/>
      <c r="JOW111" s="12"/>
      <c r="JOX111" s="12"/>
      <c r="JOY111" s="12"/>
      <c r="JOZ111" s="12"/>
      <c r="JPA111" s="12"/>
      <c r="JPB111" s="12"/>
      <c r="JPC111" s="12"/>
      <c r="JPD111" s="12"/>
      <c r="JPE111" s="12"/>
      <c r="JPF111" s="12"/>
      <c r="JPG111" s="12"/>
      <c r="JPH111" s="12"/>
      <c r="JPI111" s="12"/>
      <c r="JPJ111" s="12"/>
      <c r="JPK111" s="12"/>
      <c r="JPL111" s="12"/>
      <c r="JPM111" s="12"/>
      <c r="JPN111" s="12"/>
      <c r="JPO111" s="12"/>
      <c r="JPP111" s="12"/>
      <c r="JPQ111" s="12"/>
      <c r="JPR111" s="12"/>
      <c r="JPS111" s="12"/>
      <c r="JPT111" s="12"/>
      <c r="JPU111" s="12"/>
      <c r="JPV111" s="12"/>
      <c r="JPW111" s="12"/>
      <c r="JPX111" s="12"/>
      <c r="JPY111" s="12"/>
      <c r="JPZ111" s="12"/>
      <c r="JQA111" s="12"/>
      <c r="JQB111" s="12"/>
      <c r="JQC111" s="12"/>
      <c r="JQD111" s="12"/>
      <c r="JQE111" s="12"/>
      <c r="JQF111" s="12"/>
      <c r="JQG111" s="12"/>
      <c r="JQH111" s="12"/>
      <c r="JQI111" s="12"/>
      <c r="JQJ111" s="12"/>
      <c r="JQK111" s="12"/>
      <c r="JQL111" s="12"/>
      <c r="JQM111" s="12"/>
      <c r="JQN111" s="12"/>
      <c r="JQO111" s="12"/>
      <c r="JQP111" s="12"/>
      <c r="JQQ111" s="12"/>
      <c r="JQR111" s="12"/>
      <c r="JQS111" s="12"/>
      <c r="JQT111" s="12"/>
      <c r="JQU111" s="12"/>
      <c r="JQV111" s="12"/>
      <c r="JQW111" s="12"/>
      <c r="JQX111" s="12"/>
      <c r="JQY111" s="12"/>
      <c r="JQZ111" s="12"/>
      <c r="JRA111" s="12"/>
      <c r="JRB111" s="12"/>
      <c r="JRC111" s="12"/>
      <c r="JRD111" s="12"/>
      <c r="JRE111" s="12"/>
      <c r="JRF111" s="12"/>
      <c r="JRG111" s="12"/>
      <c r="JRH111" s="12"/>
      <c r="JRI111" s="12"/>
      <c r="JRJ111" s="12"/>
      <c r="JRK111" s="12"/>
      <c r="JRL111" s="12"/>
      <c r="JRM111" s="12"/>
      <c r="JRN111" s="12"/>
      <c r="JRO111" s="12"/>
      <c r="JRP111" s="12"/>
      <c r="JRQ111" s="12"/>
      <c r="JRR111" s="12"/>
      <c r="JRS111" s="12"/>
      <c r="JRT111" s="12"/>
      <c r="JRU111" s="12"/>
      <c r="JRV111" s="12"/>
      <c r="JRW111" s="12"/>
      <c r="JRX111" s="12"/>
      <c r="JRY111" s="12"/>
      <c r="JRZ111" s="12"/>
      <c r="JSA111" s="12"/>
      <c r="JSB111" s="12"/>
      <c r="JSC111" s="12"/>
      <c r="JSD111" s="12"/>
      <c r="JSE111" s="12"/>
      <c r="JSF111" s="12"/>
      <c r="JSG111" s="12"/>
      <c r="JSH111" s="12"/>
      <c r="JSI111" s="12"/>
      <c r="JSJ111" s="12"/>
      <c r="JSK111" s="12"/>
      <c r="JSL111" s="12"/>
      <c r="JSM111" s="12"/>
      <c r="JSN111" s="12"/>
      <c r="JSO111" s="12"/>
      <c r="JSP111" s="12"/>
      <c r="JSQ111" s="12"/>
      <c r="JSR111" s="12"/>
      <c r="JSS111" s="12"/>
      <c r="JST111" s="12"/>
      <c r="JSU111" s="12"/>
      <c r="JSV111" s="12"/>
      <c r="JSW111" s="12"/>
      <c r="JSX111" s="12"/>
      <c r="JSY111" s="12"/>
      <c r="JSZ111" s="12"/>
      <c r="JTA111" s="12"/>
      <c r="JTB111" s="12"/>
      <c r="JTC111" s="12"/>
      <c r="JTD111" s="12"/>
      <c r="JTE111" s="12"/>
      <c r="JTF111" s="12"/>
      <c r="JTG111" s="12"/>
      <c r="JTH111" s="12"/>
      <c r="JTI111" s="12"/>
      <c r="JTJ111" s="12"/>
      <c r="JTK111" s="12"/>
      <c r="JTL111" s="12"/>
      <c r="JTM111" s="12"/>
      <c r="JTN111" s="12"/>
      <c r="JTO111" s="12"/>
      <c r="JTP111" s="12"/>
      <c r="JTQ111" s="12"/>
      <c r="JTR111" s="12"/>
      <c r="JTS111" s="12"/>
      <c r="JTT111" s="12"/>
      <c r="JTU111" s="12"/>
      <c r="JTV111" s="12"/>
      <c r="JTW111" s="12"/>
      <c r="JTX111" s="12"/>
      <c r="JTY111" s="12"/>
      <c r="JTZ111" s="12"/>
      <c r="JUA111" s="12"/>
      <c r="JUB111" s="12"/>
      <c r="JUC111" s="12"/>
      <c r="JUD111" s="12"/>
      <c r="JUE111" s="12"/>
      <c r="JUF111" s="12"/>
      <c r="JUG111" s="12"/>
      <c r="JUH111" s="12"/>
      <c r="JUI111" s="12"/>
      <c r="JUJ111" s="12"/>
      <c r="JUK111" s="12"/>
      <c r="JUL111" s="12"/>
      <c r="JUM111" s="12"/>
      <c r="JUN111" s="12"/>
      <c r="JUO111" s="12"/>
      <c r="JUP111" s="12"/>
      <c r="JUQ111" s="12"/>
      <c r="JUR111" s="12"/>
      <c r="JUS111" s="12"/>
      <c r="JUT111" s="12"/>
      <c r="JUU111" s="12"/>
      <c r="JUV111" s="12"/>
      <c r="JUW111" s="12"/>
      <c r="JUX111" s="12"/>
      <c r="JUY111" s="12"/>
      <c r="JUZ111" s="12"/>
      <c r="JVA111" s="12"/>
      <c r="JVB111" s="12"/>
      <c r="JVC111" s="12"/>
      <c r="JVD111" s="12"/>
      <c r="JVE111" s="12"/>
      <c r="JVF111" s="12"/>
      <c r="JVG111" s="12"/>
      <c r="JVH111" s="12"/>
      <c r="JVI111" s="12"/>
      <c r="JVJ111" s="12"/>
      <c r="JVK111" s="12"/>
      <c r="JVL111" s="12"/>
      <c r="JVM111" s="12"/>
      <c r="JVN111" s="12"/>
      <c r="JVO111" s="12"/>
      <c r="JVP111" s="12"/>
      <c r="JVQ111" s="12"/>
      <c r="JVR111" s="12"/>
      <c r="JVS111" s="12"/>
      <c r="JVT111" s="12"/>
      <c r="JVU111" s="12"/>
      <c r="JVV111" s="12"/>
      <c r="JVW111" s="12"/>
      <c r="JVX111" s="12"/>
      <c r="JVY111" s="12"/>
      <c r="JVZ111" s="12"/>
      <c r="JWA111" s="12"/>
      <c r="JWB111" s="12"/>
      <c r="JWC111" s="12"/>
      <c r="JWD111" s="12"/>
      <c r="JWE111" s="12"/>
      <c r="JWF111" s="12"/>
      <c r="JWG111" s="12"/>
      <c r="JWH111" s="12"/>
      <c r="JWI111" s="12"/>
      <c r="JWJ111" s="12"/>
      <c r="JWK111" s="12"/>
      <c r="JWL111" s="12"/>
      <c r="JWM111" s="12"/>
      <c r="JWN111" s="12"/>
      <c r="JWO111" s="12"/>
      <c r="JWP111" s="12"/>
      <c r="JWQ111" s="12"/>
      <c r="JWR111" s="12"/>
      <c r="JWS111" s="12"/>
      <c r="JWT111" s="12"/>
      <c r="JWU111" s="12"/>
      <c r="JWV111" s="12"/>
      <c r="JWW111" s="12"/>
      <c r="JWX111" s="12"/>
      <c r="JWY111" s="12"/>
      <c r="JWZ111" s="12"/>
      <c r="JXA111" s="12"/>
      <c r="JXB111" s="12"/>
      <c r="JXC111" s="12"/>
      <c r="JXD111" s="12"/>
      <c r="JXE111" s="12"/>
      <c r="JXF111" s="12"/>
      <c r="JXG111" s="12"/>
      <c r="JXH111" s="12"/>
      <c r="JXI111" s="12"/>
      <c r="JXJ111" s="12"/>
      <c r="JXK111" s="12"/>
      <c r="JXL111" s="12"/>
      <c r="JXM111" s="12"/>
      <c r="JXN111" s="12"/>
      <c r="JXO111" s="12"/>
      <c r="JXP111" s="12"/>
      <c r="JXQ111" s="12"/>
      <c r="JXR111" s="12"/>
      <c r="JXS111" s="12"/>
      <c r="JXT111" s="12"/>
      <c r="JXU111" s="12"/>
      <c r="JXV111" s="12"/>
      <c r="JXW111" s="12"/>
      <c r="JXX111" s="12"/>
      <c r="JXY111" s="12"/>
      <c r="JXZ111" s="12"/>
      <c r="JYA111" s="12"/>
      <c r="JYB111" s="12"/>
      <c r="JYC111" s="12"/>
      <c r="JYD111" s="12"/>
      <c r="JYE111" s="12"/>
      <c r="JYF111" s="12"/>
      <c r="JYG111" s="12"/>
      <c r="JYH111" s="12"/>
      <c r="JYI111" s="12"/>
      <c r="JYJ111" s="12"/>
      <c r="JYK111" s="12"/>
      <c r="JYL111" s="12"/>
      <c r="JYM111" s="12"/>
      <c r="JYN111" s="12"/>
      <c r="JYO111" s="12"/>
      <c r="JYP111" s="12"/>
      <c r="JYQ111" s="12"/>
      <c r="JYR111" s="12"/>
      <c r="JYS111" s="12"/>
      <c r="JYT111" s="12"/>
      <c r="JYU111" s="12"/>
      <c r="JYV111" s="12"/>
      <c r="JYW111" s="12"/>
      <c r="JYX111" s="12"/>
      <c r="JYY111" s="12"/>
      <c r="JYZ111" s="12"/>
      <c r="JZA111" s="12"/>
      <c r="JZB111" s="12"/>
      <c r="JZC111" s="12"/>
      <c r="JZD111" s="12"/>
      <c r="JZE111" s="12"/>
      <c r="JZF111" s="12"/>
      <c r="JZG111" s="12"/>
      <c r="JZH111" s="12"/>
      <c r="JZI111" s="12"/>
      <c r="JZJ111" s="12"/>
      <c r="JZK111" s="12"/>
      <c r="JZL111" s="12"/>
      <c r="JZM111" s="12"/>
      <c r="JZN111" s="12"/>
      <c r="JZO111" s="12"/>
      <c r="JZP111" s="12"/>
      <c r="JZQ111" s="12"/>
      <c r="JZR111" s="12"/>
      <c r="JZS111" s="12"/>
      <c r="JZT111" s="12"/>
      <c r="JZU111" s="12"/>
      <c r="JZV111" s="12"/>
      <c r="JZW111" s="12"/>
      <c r="JZX111" s="12"/>
      <c r="JZY111" s="12"/>
      <c r="JZZ111" s="12"/>
      <c r="KAA111" s="12"/>
      <c r="KAB111" s="12"/>
      <c r="KAC111" s="12"/>
      <c r="KAD111" s="12"/>
      <c r="KAE111" s="12"/>
      <c r="KAF111" s="12"/>
      <c r="KAG111" s="12"/>
      <c r="KAH111" s="12"/>
      <c r="KAI111" s="12"/>
      <c r="KAJ111" s="12"/>
      <c r="KAK111" s="12"/>
      <c r="KAL111" s="12"/>
      <c r="KAM111" s="12"/>
      <c r="KAN111" s="12"/>
      <c r="KAO111" s="12"/>
      <c r="KAP111" s="12"/>
      <c r="KAQ111" s="12"/>
      <c r="KAR111" s="12"/>
      <c r="KAS111" s="12"/>
      <c r="KAT111" s="12"/>
      <c r="KAU111" s="12"/>
      <c r="KAV111" s="12"/>
      <c r="KAW111" s="12"/>
      <c r="KAX111" s="12"/>
      <c r="KAY111" s="12"/>
      <c r="KAZ111" s="12"/>
      <c r="KBA111" s="12"/>
      <c r="KBB111" s="12"/>
      <c r="KBC111" s="12"/>
      <c r="KBD111" s="12"/>
      <c r="KBE111" s="12"/>
      <c r="KBF111" s="12"/>
      <c r="KBG111" s="12"/>
      <c r="KBH111" s="12"/>
      <c r="KBI111" s="12"/>
      <c r="KBJ111" s="12"/>
      <c r="KBK111" s="12"/>
      <c r="KBL111" s="12"/>
      <c r="KBM111" s="12"/>
      <c r="KBN111" s="12"/>
      <c r="KBO111" s="12"/>
      <c r="KBP111" s="12"/>
      <c r="KBQ111" s="12"/>
      <c r="KBR111" s="12"/>
      <c r="KBS111" s="12"/>
      <c r="KBT111" s="12"/>
      <c r="KBU111" s="12"/>
      <c r="KBV111" s="12"/>
      <c r="KBW111" s="12"/>
      <c r="KBX111" s="12"/>
      <c r="KBY111" s="12"/>
      <c r="KBZ111" s="12"/>
      <c r="KCA111" s="12"/>
      <c r="KCB111" s="12"/>
      <c r="KCC111" s="12"/>
      <c r="KCD111" s="12"/>
      <c r="KCE111" s="12"/>
      <c r="KCF111" s="12"/>
      <c r="KCG111" s="12"/>
      <c r="KCH111" s="12"/>
      <c r="KCI111" s="12"/>
      <c r="KCJ111" s="12"/>
      <c r="KCK111" s="12"/>
      <c r="KCL111" s="12"/>
      <c r="KCM111" s="12"/>
      <c r="KCN111" s="12"/>
      <c r="KCO111" s="12"/>
      <c r="KCP111" s="12"/>
      <c r="KCQ111" s="12"/>
      <c r="KCR111" s="12"/>
      <c r="KCS111" s="12"/>
      <c r="KCT111" s="12"/>
      <c r="KCU111" s="12"/>
      <c r="KCV111" s="12"/>
      <c r="KCW111" s="12"/>
      <c r="KCX111" s="12"/>
      <c r="KCY111" s="12"/>
      <c r="KCZ111" s="12"/>
      <c r="KDA111" s="12"/>
      <c r="KDB111" s="12"/>
      <c r="KDC111" s="12"/>
      <c r="KDD111" s="12"/>
      <c r="KDE111" s="12"/>
      <c r="KDF111" s="12"/>
      <c r="KDG111" s="12"/>
      <c r="KDH111" s="12"/>
      <c r="KDI111" s="12"/>
      <c r="KDJ111" s="12"/>
      <c r="KDK111" s="12"/>
      <c r="KDL111" s="12"/>
      <c r="KDM111" s="12"/>
      <c r="KDN111" s="12"/>
      <c r="KDO111" s="12"/>
      <c r="KDP111" s="12"/>
      <c r="KDQ111" s="12"/>
      <c r="KDR111" s="12"/>
      <c r="KDS111" s="12"/>
      <c r="KDT111" s="12"/>
      <c r="KDU111" s="12"/>
      <c r="KDV111" s="12"/>
      <c r="KDW111" s="12"/>
      <c r="KDX111" s="12"/>
      <c r="KDY111" s="12"/>
      <c r="KDZ111" s="12"/>
      <c r="KEA111" s="12"/>
      <c r="KEB111" s="12"/>
      <c r="KEC111" s="12"/>
      <c r="KED111" s="12"/>
      <c r="KEE111" s="12"/>
      <c r="KEF111" s="12"/>
      <c r="KEG111" s="12"/>
      <c r="KEH111" s="12"/>
      <c r="KEI111" s="12"/>
      <c r="KEJ111" s="12"/>
      <c r="KEK111" s="12"/>
      <c r="KEL111" s="12"/>
      <c r="KEM111" s="12"/>
      <c r="KEN111" s="12"/>
      <c r="KEO111" s="12"/>
      <c r="KEP111" s="12"/>
      <c r="KEQ111" s="12"/>
      <c r="KER111" s="12"/>
      <c r="KES111" s="12"/>
      <c r="KET111" s="12"/>
      <c r="KEU111" s="12"/>
      <c r="KEV111" s="12"/>
      <c r="KEW111" s="12"/>
      <c r="KEX111" s="12"/>
      <c r="KEY111" s="12"/>
      <c r="KEZ111" s="12"/>
      <c r="KFA111" s="12"/>
      <c r="KFB111" s="12"/>
      <c r="KFC111" s="12"/>
      <c r="KFD111" s="12"/>
      <c r="KFE111" s="12"/>
      <c r="KFF111" s="12"/>
      <c r="KFG111" s="12"/>
      <c r="KFH111" s="12"/>
      <c r="KFI111" s="12"/>
      <c r="KFJ111" s="12"/>
      <c r="KFK111" s="12"/>
      <c r="KFL111" s="12"/>
      <c r="KFM111" s="12"/>
      <c r="KFN111" s="12"/>
      <c r="KFO111" s="12"/>
      <c r="KFP111" s="12"/>
      <c r="KFQ111" s="12"/>
      <c r="KFR111" s="12"/>
      <c r="KFS111" s="12"/>
      <c r="KFT111" s="12"/>
      <c r="KFU111" s="12"/>
      <c r="KFV111" s="12"/>
      <c r="KFW111" s="12"/>
      <c r="KFX111" s="12"/>
      <c r="KFY111" s="12"/>
      <c r="KFZ111" s="12"/>
      <c r="KGA111" s="12"/>
      <c r="KGB111" s="12"/>
      <c r="KGC111" s="12"/>
      <c r="KGD111" s="12"/>
      <c r="KGE111" s="12"/>
      <c r="KGF111" s="12"/>
      <c r="KGG111" s="12"/>
      <c r="KGH111" s="12"/>
      <c r="KGI111" s="12"/>
      <c r="KGJ111" s="12"/>
      <c r="KGK111" s="12"/>
      <c r="KGL111" s="12"/>
      <c r="KGM111" s="12"/>
      <c r="KGN111" s="12"/>
      <c r="KGO111" s="12"/>
      <c r="KGP111" s="12"/>
      <c r="KGQ111" s="12"/>
      <c r="KGR111" s="12"/>
      <c r="KGS111" s="12"/>
      <c r="KGT111" s="12"/>
      <c r="KGU111" s="12"/>
      <c r="KGV111" s="12"/>
      <c r="KGW111" s="12"/>
      <c r="KGX111" s="12"/>
      <c r="KGY111" s="12"/>
      <c r="KGZ111" s="12"/>
      <c r="KHA111" s="12"/>
      <c r="KHB111" s="12"/>
      <c r="KHC111" s="12"/>
      <c r="KHD111" s="12"/>
      <c r="KHE111" s="12"/>
      <c r="KHF111" s="12"/>
      <c r="KHG111" s="12"/>
      <c r="KHH111" s="12"/>
      <c r="KHI111" s="12"/>
      <c r="KHJ111" s="12"/>
      <c r="KHK111" s="12"/>
      <c r="KHL111" s="12"/>
      <c r="KHM111" s="12"/>
      <c r="KHN111" s="12"/>
      <c r="KHO111" s="12"/>
      <c r="KHP111" s="12"/>
      <c r="KHQ111" s="12"/>
      <c r="KHR111" s="12"/>
      <c r="KHS111" s="12"/>
      <c r="KHT111" s="12"/>
      <c r="KHU111" s="12"/>
      <c r="KHV111" s="12"/>
      <c r="KHW111" s="12"/>
      <c r="KHX111" s="12"/>
      <c r="KHY111" s="12"/>
      <c r="KHZ111" s="12"/>
      <c r="KIA111" s="12"/>
      <c r="KIB111" s="12"/>
      <c r="KIC111" s="12"/>
      <c r="KID111" s="12"/>
      <c r="KIE111" s="12"/>
      <c r="KIF111" s="12"/>
      <c r="KIG111" s="12"/>
      <c r="KIH111" s="12"/>
      <c r="KII111" s="12"/>
      <c r="KIJ111" s="12"/>
      <c r="KIK111" s="12"/>
      <c r="KIL111" s="12"/>
      <c r="KIM111" s="12"/>
      <c r="KIN111" s="12"/>
      <c r="KIO111" s="12"/>
      <c r="KIP111" s="12"/>
      <c r="KIQ111" s="12"/>
      <c r="KIR111" s="12"/>
      <c r="KIS111" s="12"/>
      <c r="KIT111" s="12"/>
      <c r="KIU111" s="12"/>
      <c r="KIV111" s="12"/>
      <c r="KIW111" s="12"/>
      <c r="KIX111" s="12"/>
      <c r="KIY111" s="12"/>
      <c r="KIZ111" s="12"/>
      <c r="KJA111" s="12"/>
      <c r="KJB111" s="12"/>
      <c r="KJC111" s="12"/>
      <c r="KJD111" s="12"/>
      <c r="KJE111" s="12"/>
      <c r="KJF111" s="12"/>
      <c r="KJG111" s="12"/>
      <c r="KJH111" s="12"/>
      <c r="KJI111" s="12"/>
      <c r="KJJ111" s="12"/>
      <c r="KJK111" s="12"/>
      <c r="KJL111" s="12"/>
      <c r="KJM111" s="12"/>
      <c r="KJN111" s="12"/>
      <c r="KJO111" s="12"/>
      <c r="KJP111" s="12"/>
      <c r="KJQ111" s="12"/>
      <c r="KJR111" s="12"/>
      <c r="KJS111" s="12"/>
      <c r="KJT111" s="12"/>
      <c r="KJU111" s="12"/>
      <c r="KJV111" s="12"/>
      <c r="KJW111" s="12"/>
      <c r="KJX111" s="12"/>
      <c r="KJY111" s="12"/>
      <c r="KJZ111" s="12"/>
      <c r="KKA111" s="12"/>
      <c r="KKB111" s="12"/>
      <c r="KKC111" s="12"/>
      <c r="KKD111" s="12"/>
      <c r="KKE111" s="12"/>
      <c r="KKF111" s="12"/>
      <c r="KKG111" s="12"/>
      <c r="KKH111" s="12"/>
      <c r="KKI111" s="12"/>
      <c r="KKJ111" s="12"/>
      <c r="KKK111" s="12"/>
      <c r="KKL111" s="12"/>
      <c r="KKM111" s="12"/>
      <c r="KKN111" s="12"/>
      <c r="KKO111" s="12"/>
      <c r="KKP111" s="12"/>
      <c r="KKQ111" s="12"/>
      <c r="KKR111" s="12"/>
      <c r="KKS111" s="12"/>
      <c r="KKT111" s="12"/>
      <c r="KKU111" s="12"/>
      <c r="KKV111" s="12"/>
      <c r="KKW111" s="12"/>
      <c r="KKX111" s="12"/>
      <c r="KKY111" s="12"/>
      <c r="KKZ111" s="12"/>
      <c r="KLA111" s="12"/>
      <c r="KLB111" s="12"/>
      <c r="KLC111" s="12"/>
      <c r="KLD111" s="12"/>
      <c r="KLE111" s="12"/>
      <c r="KLF111" s="12"/>
      <c r="KLG111" s="12"/>
      <c r="KLH111" s="12"/>
      <c r="KLI111" s="12"/>
      <c r="KLJ111" s="12"/>
      <c r="KLK111" s="12"/>
      <c r="KLL111" s="12"/>
      <c r="KLM111" s="12"/>
      <c r="KLN111" s="12"/>
      <c r="KLO111" s="12"/>
      <c r="KLP111" s="12"/>
      <c r="KLQ111" s="12"/>
      <c r="KLR111" s="12"/>
      <c r="KLS111" s="12"/>
      <c r="KLT111" s="12"/>
      <c r="KLU111" s="12"/>
      <c r="KLV111" s="12"/>
      <c r="KLW111" s="12"/>
      <c r="KLX111" s="12"/>
      <c r="KLY111" s="12"/>
      <c r="KLZ111" s="12"/>
      <c r="KMA111" s="12"/>
      <c r="KMB111" s="12"/>
      <c r="KMC111" s="12"/>
      <c r="KMD111" s="12"/>
      <c r="KME111" s="12"/>
      <c r="KMF111" s="12"/>
      <c r="KMG111" s="12"/>
      <c r="KMH111" s="12"/>
      <c r="KMI111" s="12"/>
      <c r="KMJ111" s="12"/>
      <c r="KMK111" s="12"/>
      <c r="KML111" s="12"/>
      <c r="KMM111" s="12"/>
      <c r="KMN111" s="12"/>
      <c r="KMO111" s="12"/>
      <c r="KMP111" s="12"/>
      <c r="KMQ111" s="12"/>
      <c r="KMR111" s="12"/>
      <c r="KMS111" s="12"/>
      <c r="KMT111" s="12"/>
      <c r="KMU111" s="12"/>
      <c r="KMV111" s="12"/>
      <c r="KMW111" s="12"/>
      <c r="KMX111" s="12"/>
      <c r="KMY111" s="12"/>
      <c r="KMZ111" s="12"/>
      <c r="KNA111" s="12"/>
      <c r="KNB111" s="12"/>
      <c r="KNC111" s="12"/>
      <c r="KND111" s="12"/>
      <c r="KNE111" s="12"/>
      <c r="KNF111" s="12"/>
      <c r="KNG111" s="12"/>
      <c r="KNH111" s="12"/>
      <c r="KNI111" s="12"/>
      <c r="KNJ111" s="12"/>
      <c r="KNK111" s="12"/>
      <c r="KNL111" s="12"/>
      <c r="KNM111" s="12"/>
      <c r="KNN111" s="12"/>
      <c r="KNO111" s="12"/>
      <c r="KNP111" s="12"/>
      <c r="KNQ111" s="12"/>
      <c r="KNR111" s="12"/>
      <c r="KNS111" s="12"/>
      <c r="KNT111" s="12"/>
      <c r="KNU111" s="12"/>
      <c r="KNV111" s="12"/>
      <c r="KNW111" s="12"/>
      <c r="KNX111" s="12"/>
      <c r="KNY111" s="12"/>
      <c r="KNZ111" s="12"/>
      <c r="KOA111" s="12"/>
      <c r="KOB111" s="12"/>
      <c r="KOC111" s="12"/>
      <c r="KOD111" s="12"/>
      <c r="KOE111" s="12"/>
      <c r="KOF111" s="12"/>
      <c r="KOG111" s="12"/>
      <c r="KOH111" s="12"/>
      <c r="KOI111" s="12"/>
      <c r="KOJ111" s="12"/>
      <c r="KOK111" s="12"/>
      <c r="KOL111" s="12"/>
      <c r="KOM111" s="12"/>
      <c r="KON111" s="12"/>
      <c r="KOO111" s="12"/>
      <c r="KOP111" s="12"/>
      <c r="KOQ111" s="12"/>
      <c r="KOR111" s="12"/>
      <c r="KOS111" s="12"/>
      <c r="KOT111" s="12"/>
      <c r="KOU111" s="12"/>
      <c r="KOV111" s="12"/>
      <c r="KOW111" s="12"/>
      <c r="KOX111" s="12"/>
      <c r="KOY111" s="12"/>
      <c r="KOZ111" s="12"/>
      <c r="KPA111" s="12"/>
      <c r="KPB111" s="12"/>
      <c r="KPC111" s="12"/>
      <c r="KPD111" s="12"/>
      <c r="KPE111" s="12"/>
      <c r="KPF111" s="12"/>
      <c r="KPG111" s="12"/>
      <c r="KPH111" s="12"/>
      <c r="KPI111" s="12"/>
      <c r="KPJ111" s="12"/>
      <c r="KPK111" s="12"/>
      <c r="KPL111" s="12"/>
      <c r="KPM111" s="12"/>
      <c r="KPN111" s="12"/>
      <c r="KPO111" s="12"/>
      <c r="KPP111" s="12"/>
      <c r="KPQ111" s="12"/>
      <c r="KPR111" s="12"/>
      <c r="KPS111" s="12"/>
      <c r="KPT111" s="12"/>
      <c r="KPU111" s="12"/>
      <c r="KPV111" s="12"/>
      <c r="KPW111" s="12"/>
      <c r="KPX111" s="12"/>
      <c r="KPY111" s="12"/>
      <c r="KPZ111" s="12"/>
      <c r="KQA111" s="12"/>
      <c r="KQB111" s="12"/>
      <c r="KQC111" s="12"/>
      <c r="KQD111" s="12"/>
      <c r="KQE111" s="12"/>
      <c r="KQF111" s="12"/>
      <c r="KQG111" s="12"/>
      <c r="KQH111" s="12"/>
      <c r="KQI111" s="12"/>
      <c r="KQJ111" s="12"/>
      <c r="KQK111" s="12"/>
      <c r="KQL111" s="12"/>
      <c r="KQM111" s="12"/>
      <c r="KQN111" s="12"/>
      <c r="KQO111" s="12"/>
      <c r="KQP111" s="12"/>
      <c r="KQQ111" s="12"/>
      <c r="KQR111" s="12"/>
      <c r="KQS111" s="12"/>
      <c r="KQT111" s="12"/>
      <c r="KQU111" s="12"/>
      <c r="KQV111" s="12"/>
      <c r="KQW111" s="12"/>
      <c r="KQX111" s="12"/>
      <c r="KQY111" s="12"/>
      <c r="KQZ111" s="12"/>
      <c r="KRA111" s="12"/>
      <c r="KRB111" s="12"/>
      <c r="KRC111" s="12"/>
      <c r="KRD111" s="12"/>
      <c r="KRE111" s="12"/>
      <c r="KRF111" s="12"/>
      <c r="KRG111" s="12"/>
      <c r="KRH111" s="12"/>
      <c r="KRI111" s="12"/>
      <c r="KRJ111" s="12"/>
      <c r="KRK111" s="12"/>
      <c r="KRL111" s="12"/>
      <c r="KRM111" s="12"/>
      <c r="KRN111" s="12"/>
      <c r="KRO111" s="12"/>
      <c r="KRP111" s="12"/>
      <c r="KRQ111" s="12"/>
      <c r="KRR111" s="12"/>
      <c r="KRS111" s="12"/>
      <c r="KRT111" s="12"/>
      <c r="KRU111" s="12"/>
      <c r="KRV111" s="12"/>
      <c r="KRW111" s="12"/>
      <c r="KRX111" s="12"/>
      <c r="KRY111" s="12"/>
      <c r="KRZ111" s="12"/>
      <c r="KSA111" s="12"/>
      <c r="KSB111" s="12"/>
      <c r="KSC111" s="12"/>
      <c r="KSD111" s="12"/>
      <c r="KSE111" s="12"/>
      <c r="KSF111" s="12"/>
      <c r="KSG111" s="12"/>
      <c r="KSH111" s="12"/>
      <c r="KSI111" s="12"/>
      <c r="KSJ111" s="12"/>
      <c r="KSK111" s="12"/>
      <c r="KSL111" s="12"/>
      <c r="KSM111" s="12"/>
      <c r="KSN111" s="12"/>
      <c r="KSO111" s="12"/>
      <c r="KSP111" s="12"/>
      <c r="KSQ111" s="12"/>
      <c r="KSR111" s="12"/>
      <c r="KSS111" s="12"/>
      <c r="KST111" s="12"/>
      <c r="KSU111" s="12"/>
      <c r="KSV111" s="12"/>
      <c r="KSW111" s="12"/>
      <c r="KSX111" s="12"/>
      <c r="KSY111" s="12"/>
      <c r="KSZ111" s="12"/>
      <c r="KTA111" s="12"/>
      <c r="KTB111" s="12"/>
      <c r="KTC111" s="12"/>
      <c r="KTD111" s="12"/>
      <c r="KTE111" s="12"/>
      <c r="KTF111" s="12"/>
      <c r="KTG111" s="12"/>
      <c r="KTH111" s="12"/>
      <c r="KTI111" s="12"/>
      <c r="KTJ111" s="12"/>
      <c r="KTK111" s="12"/>
      <c r="KTL111" s="12"/>
      <c r="KTM111" s="12"/>
      <c r="KTN111" s="12"/>
      <c r="KTO111" s="12"/>
      <c r="KTP111" s="12"/>
      <c r="KTQ111" s="12"/>
      <c r="KTR111" s="12"/>
      <c r="KTS111" s="12"/>
      <c r="KTT111" s="12"/>
      <c r="KTU111" s="12"/>
      <c r="KTV111" s="12"/>
      <c r="KTW111" s="12"/>
      <c r="KTX111" s="12"/>
      <c r="KTY111" s="12"/>
      <c r="KTZ111" s="12"/>
      <c r="KUA111" s="12"/>
      <c r="KUB111" s="12"/>
      <c r="KUC111" s="12"/>
      <c r="KUD111" s="12"/>
      <c r="KUE111" s="12"/>
      <c r="KUF111" s="12"/>
      <c r="KUG111" s="12"/>
      <c r="KUH111" s="12"/>
      <c r="KUI111" s="12"/>
      <c r="KUJ111" s="12"/>
      <c r="KUK111" s="12"/>
      <c r="KUL111" s="12"/>
      <c r="KUM111" s="12"/>
      <c r="KUN111" s="12"/>
      <c r="KUO111" s="12"/>
      <c r="KUP111" s="12"/>
      <c r="KUQ111" s="12"/>
      <c r="KUR111" s="12"/>
      <c r="KUS111" s="12"/>
      <c r="KUT111" s="12"/>
      <c r="KUU111" s="12"/>
      <c r="KUV111" s="12"/>
      <c r="KUW111" s="12"/>
      <c r="KUX111" s="12"/>
      <c r="KUY111" s="12"/>
      <c r="KUZ111" s="12"/>
      <c r="KVA111" s="12"/>
      <c r="KVB111" s="12"/>
      <c r="KVC111" s="12"/>
      <c r="KVD111" s="12"/>
      <c r="KVE111" s="12"/>
      <c r="KVF111" s="12"/>
      <c r="KVG111" s="12"/>
      <c r="KVH111" s="12"/>
      <c r="KVI111" s="12"/>
      <c r="KVJ111" s="12"/>
      <c r="KVK111" s="12"/>
      <c r="KVL111" s="12"/>
      <c r="KVM111" s="12"/>
      <c r="KVN111" s="12"/>
      <c r="KVO111" s="12"/>
      <c r="KVP111" s="12"/>
      <c r="KVQ111" s="12"/>
      <c r="KVR111" s="12"/>
      <c r="KVS111" s="12"/>
      <c r="KVT111" s="12"/>
      <c r="KVU111" s="12"/>
      <c r="KVV111" s="12"/>
      <c r="KVW111" s="12"/>
      <c r="KVX111" s="12"/>
      <c r="KVY111" s="12"/>
      <c r="KVZ111" s="12"/>
      <c r="KWA111" s="12"/>
      <c r="KWB111" s="12"/>
      <c r="KWC111" s="12"/>
      <c r="KWD111" s="12"/>
      <c r="KWE111" s="12"/>
      <c r="KWF111" s="12"/>
      <c r="KWG111" s="12"/>
      <c r="KWH111" s="12"/>
      <c r="KWI111" s="12"/>
      <c r="KWJ111" s="12"/>
      <c r="KWK111" s="12"/>
      <c r="KWL111" s="12"/>
      <c r="KWM111" s="12"/>
      <c r="KWN111" s="12"/>
      <c r="KWO111" s="12"/>
      <c r="KWP111" s="12"/>
      <c r="KWQ111" s="12"/>
      <c r="KWR111" s="12"/>
      <c r="KWS111" s="12"/>
      <c r="KWT111" s="12"/>
      <c r="KWU111" s="12"/>
      <c r="KWV111" s="12"/>
      <c r="KWW111" s="12"/>
      <c r="KWX111" s="12"/>
      <c r="KWY111" s="12"/>
      <c r="KWZ111" s="12"/>
      <c r="KXA111" s="12"/>
      <c r="KXB111" s="12"/>
      <c r="KXC111" s="12"/>
      <c r="KXD111" s="12"/>
      <c r="KXE111" s="12"/>
      <c r="KXF111" s="12"/>
      <c r="KXG111" s="12"/>
      <c r="KXH111" s="12"/>
      <c r="KXI111" s="12"/>
      <c r="KXJ111" s="12"/>
      <c r="KXK111" s="12"/>
      <c r="KXL111" s="12"/>
      <c r="KXM111" s="12"/>
      <c r="KXN111" s="12"/>
      <c r="KXO111" s="12"/>
      <c r="KXP111" s="12"/>
      <c r="KXQ111" s="12"/>
      <c r="KXR111" s="12"/>
      <c r="KXS111" s="12"/>
      <c r="KXT111" s="12"/>
      <c r="KXU111" s="12"/>
      <c r="KXV111" s="12"/>
      <c r="KXW111" s="12"/>
      <c r="KXX111" s="12"/>
      <c r="KXY111" s="12"/>
      <c r="KXZ111" s="12"/>
      <c r="KYA111" s="12"/>
      <c r="KYB111" s="12"/>
      <c r="KYC111" s="12"/>
      <c r="KYD111" s="12"/>
      <c r="KYE111" s="12"/>
      <c r="KYF111" s="12"/>
      <c r="KYG111" s="12"/>
      <c r="KYH111" s="12"/>
      <c r="KYI111" s="12"/>
      <c r="KYJ111" s="12"/>
      <c r="KYK111" s="12"/>
      <c r="KYL111" s="12"/>
      <c r="KYM111" s="12"/>
      <c r="KYN111" s="12"/>
      <c r="KYO111" s="12"/>
      <c r="KYP111" s="12"/>
      <c r="KYQ111" s="12"/>
      <c r="KYR111" s="12"/>
      <c r="KYS111" s="12"/>
      <c r="KYT111" s="12"/>
      <c r="KYU111" s="12"/>
      <c r="KYV111" s="12"/>
      <c r="KYW111" s="12"/>
      <c r="KYX111" s="12"/>
      <c r="KYY111" s="12"/>
      <c r="KYZ111" s="12"/>
      <c r="KZA111" s="12"/>
      <c r="KZB111" s="12"/>
      <c r="KZC111" s="12"/>
      <c r="KZD111" s="12"/>
      <c r="KZE111" s="12"/>
      <c r="KZF111" s="12"/>
      <c r="KZG111" s="12"/>
      <c r="KZH111" s="12"/>
      <c r="KZI111" s="12"/>
      <c r="KZJ111" s="12"/>
      <c r="KZK111" s="12"/>
      <c r="KZL111" s="12"/>
      <c r="KZM111" s="12"/>
      <c r="KZN111" s="12"/>
      <c r="KZO111" s="12"/>
      <c r="KZP111" s="12"/>
      <c r="KZQ111" s="12"/>
      <c r="KZR111" s="12"/>
      <c r="KZS111" s="12"/>
      <c r="KZT111" s="12"/>
      <c r="KZU111" s="12"/>
      <c r="KZV111" s="12"/>
      <c r="KZW111" s="12"/>
      <c r="KZX111" s="12"/>
      <c r="KZY111" s="12"/>
      <c r="KZZ111" s="12"/>
      <c r="LAA111" s="12"/>
      <c r="LAB111" s="12"/>
      <c r="LAC111" s="12"/>
      <c r="LAD111" s="12"/>
      <c r="LAE111" s="12"/>
      <c r="LAF111" s="12"/>
      <c r="LAG111" s="12"/>
      <c r="LAH111" s="12"/>
      <c r="LAI111" s="12"/>
      <c r="LAJ111" s="12"/>
      <c r="LAK111" s="12"/>
      <c r="LAL111" s="12"/>
      <c r="LAM111" s="12"/>
      <c r="LAN111" s="12"/>
      <c r="LAO111" s="12"/>
      <c r="LAP111" s="12"/>
      <c r="LAQ111" s="12"/>
      <c r="LAR111" s="12"/>
      <c r="LAS111" s="12"/>
      <c r="LAT111" s="12"/>
      <c r="LAU111" s="12"/>
      <c r="LAV111" s="12"/>
      <c r="LAW111" s="12"/>
      <c r="LAX111" s="12"/>
      <c r="LAY111" s="12"/>
      <c r="LAZ111" s="12"/>
      <c r="LBA111" s="12"/>
      <c r="LBB111" s="12"/>
      <c r="LBC111" s="12"/>
      <c r="LBD111" s="12"/>
      <c r="LBE111" s="12"/>
      <c r="LBF111" s="12"/>
      <c r="LBG111" s="12"/>
      <c r="LBH111" s="12"/>
      <c r="LBI111" s="12"/>
      <c r="LBJ111" s="12"/>
      <c r="LBK111" s="12"/>
      <c r="LBL111" s="12"/>
      <c r="LBM111" s="12"/>
      <c r="LBN111" s="12"/>
      <c r="LBO111" s="12"/>
      <c r="LBP111" s="12"/>
      <c r="LBQ111" s="12"/>
      <c r="LBR111" s="12"/>
      <c r="LBS111" s="12"/>
      <c r="LBT111" s="12"/>
      <c r="LBU111" s="12"/>
      <c r="LBV111" s="12"/>
      <c r="LBW111" s="12"/>
      <c r="LBX111" s="12"/>
      <c r="LBY111" s="12"/>
      <c r="LBZ111" s="12"/>
      <c r="LCA111" s="12"/>
      <c r="LCB111" s="12"/>
      <c r="LCC111" s="12"/>
      <c r="LCD111" s="12"/>
      <c r="LCE111" s="12"/>
      <c r="LCF111" s="12"/>
      <c r="LCG111" s="12"/>
      <c r="LCH111" s="12"/>
      <c r="LCI111" s="12"/>
      <c r="LCJ111" s="12"/>
      <c r="LCK111" s="12"/>
      <c r="LCL111" s="12"/>
      <c r="LCM111" s="12"/>
      <c r="LCN111" s="12"/>
      <c r="LCO111" s="12"/>
      <c r="LCP111" s="12"/>
      <c r="LCQ111" s="12"/>
      <c r="LCR111" s="12"/>
      <c r="LCS111" s="12"/>
      <c r="LCT111" s="12"/>
      <c r="LCU111" s="12"/>
      <c r="LCV111" s="12"/>
      <c r="LCW111" s="12"/>
      <c r="LCX111" s="12"/>
      <c r="LCY111" s="12"/>
      <c r="LCZ111" s="12"/>
      <c r="LDA111" s="12"/>
      <c r="LDB111" s="12"/>
      <c r="LDC111" s="12"/>
      <c r="LDD111" s="12"/>
      <c r="LDE111" s="12"/>
      <c r="LDF111" s="12"/>
      <c r="LDG111" s="12"/>
      <c r="LDH111" s="12"/>
      <c r="LDI111" s="12"/>
      <c r="LDJ111" s="12"/>
      <c r="LDK111" s="12"/>
      <c r="LDL111" s="12"/>
      <c r="LDM111" s="12"/>
      <c r="LDN111" s="12"/>
      <c r="LDO111" s="12"/>
      <c r="LDP111" s="12"/>
      <c r="LDQ111" s="12"/>
      <c r="LDR111" s="12"/>
      <c r="LDS111" s="12"/>
      <c r="LDT111" s="12"/>
      <c r="LDU111" s="12"/>
      <c r="LDV111" s="12"/>
      <c r="LDW111" s="12"/>
      <c r="LDX111" s="12"/>
      <c r="LDY111" s="12"/>
      <c r="LDZ111" s="12"/>
      <c r="LEA111" s="12"/>
      <c r="LEB111" s="12"/>
      <c r="LEC111" s="12"/>
      <c r="LED111" s="12"/>
      <c r="LEE111" s="12"/>
      <c r="LEF111" s="12"/>
      <c r="LEG111" s="12"/>
      <c r="LEH111" s="12"/>
      <c r="LEI111" s="12"/>
      <c r="LEJ111" s="12"/>
      <c r="LEK111" s="12"/>
      <c r="LEL111" s="12"/>
      <c r="LEM111" s="12"/>
      <c r="LEN111" s="12"/>
      <c r="LEO111" s="12"/>
      <c r="LEP111" s="12"/>
      <c r="LEQ111" s="12"/>
      <c r="LER111" s="12"/>
      <c r="LES111" s="12"/>
      <c r="LET111" s="12"/>
      <c r="LEU111" s="12"/>
      <c r="LEV111" s="12"/>
      <c r="LEW111" s="12"/>
      <c r="LEX111" s="12"/>
      <c r="LEY111" s="12"/>
      <c r="LEZ111" s="12"/>
      <c r="LFA111" s="12"/>
      <c r="LFB111" s="12"/>
      <c r="LFC111" s="12"/>
      <c r="LFD111" s="12"/>
      <c r="LFE111" s="12"/>
      <c r="LFF111" s="12"/>
      <c r="LFG111" s="12"/>
      <c r="LFH111" s="12"/>
      <c r="LFI111" s="12"/>
      <c r="LFJ111" s="12"/>
      <c r="LFK111" s="12"/>
      <c r="LFL111" s="12"/>
      <c r="LFM111" s="12"/>
      <c r="LFN111" s="12"/>
      <c r="LFO111" s="12"/>
      <c r="LFP111" s="12"/>
      <c r="LFQ111" s="12"/>
      <c r="LFR111" s="12"/>
      <c r="LFS111" s="12"/>
      <c r="LFT111" s="12"/>
      <c r="LFU111" s="12"/>
      <c r="LFV111" s="12"/>
      <c r="LFW111" s="12"/>
      <c r="LFX111" s="12"/>
      <c r="LFY111" s="12"/>
      <c r="LFZ111" s="12"/>
      <c r="LGA111" s="12"/>
      <c r="LGB111" s="12"/>
      <c r="LGC111" s="12"/>
      <c r="LGD111" s="12"/>
      <c r="LGE111" s="12"/>
      <c r="LGF111" s="12"/>
      <c r="LGG111" s="12"/>
      <c r="LGH111" s="12"/>
      <c r="LGI111" s="12"/>
      <c r="LGJ111" s="12"/>
      <c r="LGK111" s="12"/>
      <c r="LGL111" s="12"/>
      <c r="LGM111" s="12"/>
      <c r="LGN111" s="12"/>
      <c r="LGO111" s="12"/>
      <c r="LGP111" s="12"/>
      <c r="LGQ111" s="12"/>
      <c r="LGR111" s="12"/>
      <c r="LGS111" s="12"/>
      <c r="LGT111" s="12"/>
      <c r="LGU111" s="12"/>
      <c r="LGV111" s="12"/>
      <c r="LGW111" s="12"/>
      <c r="LGX111" s="12"/>
      <c r="LGY111" s="12"/>
      <c r="LGZ111" s="12"/>
      <c r="LHA111" s="12"/>
      <c r="LHB111" s="12"/>
      <c r="LHC111" s="12"/>
      <c r="LHD111" s="12"/>
      <c r="LHE111" s="12"/>
      <c r="LHF111" s="12"/>
      <c r="LHG111" s="12"/>
      <c r="LHH111" s="12"/>
      <c r="LHI111" s="12"/>
      <c r="LHJ111" s="12"/>
      <c r="LHK111" s="12"/>
      <c r="LHL111" s="12"/>
      <c r="LHM111" s="12"/>
      <c r="LHN111" s="12"/>
      <c r="LHO111" s="12"/>
      <c r="LHP111" s="12"/>
      <c r="LHQ111" s="12"/>
      <c r="LHR111" s="12"/>
      <c r="LHS111" s="12"/>
      <c r="LHT111" s="12"/>
      <c r="LHU111" s="12"/>
      <c r="LHV111" s="12"/>
      <c r="LHW111" s="12"/>
      <c r="LHX111" s="12"/>
      <c r="LHY111" s="12"/>
      <c r="LHZ111" s="12"/>
      <c r="LIA111" s="12"/>
      <c r="LIB111" s="12"/>
      <c r="LIC111" s="12"/>
      <c r="LID111" s="12"/>
      <c r="LIE111" s="12"/>
      <c r="LIF111" s="12"/>
      <c r="LIG111" s="12"/>
      <c r="LIH111" s="12"/>
      <c r="LII111" s="12"/>
      <c r="LIJ111" s="12"/>
      <c r="LIK111" s="12"/>
      <c r="LIL111" s="12"/>
      <c r="LIM111" s="12"/>
      <c r="LIN111" s="12"/>
      <c r="LIO111" s="12"/>
      <c r="LIP111" s="12"/>
      <c r="LIQ111" s="12"/>
      <c r="LIR111" s="12"/>
      <c r="LIS111" s="12"/>
      <c r="LIT111" s="12"/>
      <c r="LIU111" s="12"/>
      <c r="LIV111" s="12"/>
      <c r="LIW111" s="12"/>
      <c r="LIX111" s="12"/>
      <c r="LIY111" s="12"/>
      <c r="LIZ111" s="12"/>
      <c r="LJA111" s="12"/>
      <c r="LJB111" s="12"/>
      <c r="LJC111" s="12"/>
      <c r="LJD111" s="12"/>
      <c r="LJE111" s="12"/>
      <c r="LJF111" s="12"/>
      <c r="LJG111" s="12"/>
      <c r="LJH111" s="12"/>
      <c r="LJI111" s="12"/>
      <c r="LJJ111" s="12"/>
      <c r="LJK111" s="12"/>
      <c r="LJL111" s="12"/>
      <c r="LJM111" s="12"/>
      <c r="LJN111" s="12"/>
      <c r="LJO111" s="12"/>
      <c r="LJP111" s="12"/>
      <c r="LJQ111" s="12"/>
      <c r="LJR111" s="12"/>
      <c r="LJS111" s="12"/>
      <c r="LJT111" s="12"/>
      <c r="LJU111" s="12"/>
      <c r="LJV111" s="12"/>
      <c r="LJW111" s="12"/>
      <c r="LJX111" s="12"/>
      <c r="LJY111" s="12"/>
      <c r="LJZ111" s="12"/>
      <c r="LKA111" s="12"/>
      <c r="LKB111" s="12"/>
      <c r="LKC111" s="12"/>
      <c r="LKD111" s="12"/>
      <c r="LKE111" s="12"/>
      <c r="LKF111" s="12"/>
      <c r="LKG111" s="12"/>
      <c r="LKH111" s="12"/>
      <c r="LKI111" s="12"/>
      <c r="LKJ111" s="12"/>
      <c r="LKK111" s="12"/>
      <c r="LKL111" s="12"/>
      <c r="LKM111" s="12"/>
      <c r="LKN111" s="12"/>
      <c r="LKO111" s="12"/>
      <c r="LKP111" s="12"/>
      <c r="LKQ111" s="12"/>
      <c r="LKR111" s="12"/>
      <c r="LKS111" s="12"/>
      <c r="LKT111" s="12"/>
      <c r="LKU111" s="12"/>
      <c r="LKV111" s="12"/>
      <c r="LKW111" s="12"/>
      <c r="LKX111" s="12"/>
      <c r="LKY111" s="12"/>
      <c r="LKZ111" s="12"/>
      <c r="LLA111" s="12"/>
      <c r="LLB111" s="12"/>
      <c r="LLC111" s="12"/>
      <c r="LLD111" s="12"/>
      <c r="LLE111" s="12"/>
      <c r="LLF111" s="12"/>
      <c r="LLG111" s="12"/>
      <c r="LLH111" s="12"/>
      <c r="LLI111" s="12"/>
      <c r="LLJ111" s="12"/>
      <c r="LLK111" s="12"/>
      <c r="LLL111" s="12"/>
      <c r="LLM111" s="12"/>
      <c r="LLN111" s="12"/>
      <c r="LLO111" s="12"/>
      <c r="LLP111" s="12"/>
      <c r="LLQ111" s="12"/>
      <c r="LLR111" s="12"/>
      <c r="LLS111" s="12"/>
      <c r="LLT111" s="12"/>
      <c r="LLU111" s="12"/>
      <c r="LLV111" s="12"/>
      <c r="LLW111" s="12"/>
      <c r="LLX111" s="12"/>
      <c r="LLY111" s="12"/>
      <c r="LLZ111" s="12"/>
      <c r="LMA111" s="12"/>
      <c r="LMB111" s="12"/>
      <c r="LMC111" s="12"/>
      <c r="LMD111" s="12"/>
      <c r="LME111" s="12"/>
      <c r="LMF111" s="12"/>
      <c r="LMG111" s="12"/>
      <c r="LMH111" s="12"/>
      <c r="LMI111" s="12"/>
      <c r="LMJ111" s="12"/>
      <c r="LMK111" s="12"/>
      <c r="LML111" s="12"/>
      <c r="LMM111" s="12"/>
      <c r="LMN111" s="12"/>
      <c r="LMO111" s="12"/>
      <c r="LMP111" s="12"/>
      <c r="LMQ111" s="12"/>
      <c r="LMR111" s="12"/>
      <c r="LMS111" s="12"/>
      <c r="LMT111" s="12"/>
      <c r="LMU111" s="12"/>
      <c r="LMV111" s="12"/>
      <c r="LMW111" s="12"/>
      <c r="LMX111" s="12"/>
      <c r="LMY111" s="12"/>
      <c r="LMZ111" s="12"/>
      <c r="LNA111" s="12"/>
      <c r="LNB111" s="12"/>
      <c r="LNC111" s="12"/>
      <c r="LND111" s="12"/>
      <c r="LNE111" s="12"/>
      <c r="LNF111" s="12"/>
      <c r="LNG111" s="12"/>
      <c r="LNH111" s="12"/>
      <c r="LNI111" s="12"/>
      <c r="LNJ111" s="12"/>
      <c r="LNK111" s="12"/>
      <c r="LNL111" s="12"/>
      <c r="LNM111" s="12"/>
      <c r="LNN111" s="12"/>
      <c r="LNO111" s="12"/>
      <c r="LNP111" s="12"/>
      <c r="LNQ111" s="12"/>
      <c r="LNR111" s="12"/>
      <c r="LNS111" s="12"/>
      <c r="LNT111" s="12"/>
      <c r="LNU111" s="12"/>
      <c r="LNV111" s="12"/>
      <c r="LNW111" s="12"/>
      <c r="LNX111" s="12"/>
      <c r="LNY111" s="12"/>
      <c r="LNZ111" s="12"/>
      <c r="LOA111" s="12"/>
      <c r="LOB111" s="12"/>
      <c r="LOC111" s="12"/>
      <c r="LOD111" s="12"/>
      <c r="LOE111" s="12"/>
      <c r="LOF111" s="12"/>
      <c r="LOG111" s="12"/>
      <c r="LOH111" s="12"/>
      <c r="LOI111" s="12"/>
      <c r="LOJ111" s="12"/>
      <c r="LOK111" s="12"/>
      <c r="LOL111" s="12"/>
      <c r="LOM111" s="12"/>
      <c r="LON111" s="12"/>
      <c r="LOO111" s="12"/>
      <c r="LOP111" s="12"/>
      <c r="LOQ111" s="12"/>
      <c r="LOR111" s="12"/>
      <c r="LOS111" s="12"/>
      <c r="LOT111" s="12"/>
      <c r="LOU111" s="12"/>
      <c r="LOV111" s="12"/>
      <c r="LOW111" s="12"/>
      <c r="LOX111" s="12"/>
      <c r="LOY111" s="12"/>
      <c r="LOZ111" s="12"/>
      <c r="LPA111" s="12"/>
      <c r="LPB111" s="12"/>
      <c r="LPC111" s="12"/>
      <c r="LPD111" s="12"/>
      <c r="LPE111" s="12"/>
      <c r="LPF111" s="12"/>
      <c r="LPG111" s="12"/>
      <c r="LPH111" s="12"/>
      <c r="LPI111" s="12"/>
      <c r="LPJ111" s="12"/>
      <c r="LPK111" s="12"/>
      <c r="LPL111" s="12"/>
      <c r="LPM111" s="12"/>
      <c r="LPN111" s="12"/>
      <c r="LPO111" s="12"/>
      <c r="LPP111" s="12"/>
      <c r="LPQ111" s="12"/>
      <c r="LPR111" s="12"/>
      <c r="LPS111" s="12"/>
      <c r="LPT111" s="12"/>
      <c r="LPU111" s="12"/>
      <c r="LPV111" s="12"/>
      <c r="LPW111" s="12"/>
      <c r="LPX111" s="12"/>
      <c r="LPY111" s="12"/>
      <c r="LPZ111" s="12"/>
      <c r="LQA111" s="12"/>
      <c r="LQB111" s="12"/>
      <c r="LQC111" s="12"/>
      <c r="LQD111" s="12"/>
      <c r="LQE111" s="12"/>
      <c r="LQF111" s="12"/>
      <c r="LQG111" s="12"/>
      <c r="LQH111" s="12"/>
      <c r="LQI111" s="12"/>
      <c r="LQJ111" s="12"/>
      <c r="LQK111" s="12"/>
      <c r="LQL111" s="12"/>
      <c r="LQM111" s="12"/>
      <c r="LQN111" s="12"/>
      <c r="LQO111" s="12"/>
      <c r="LQP111" s="12"/>
      <c r="LQQ111" s="12"/>
      <c r="LQR111" s="12"/>
      <c r="LQS111" s="12"/>
      <c r="LQT111" s="12"/>
      <c r="LQU111" s="12"/>
      <c r="LQV111" s="12"/>
      <c r="LQW111" s="12"/>
      <c r="LQX111" s="12"/>
      <c r="LQY111" s="12"/>
      <c r="LQZ111" s="12"/>
      <c r="LRA111" s="12"/>
      <c r="LRB111" s="12"/>
      <c r="LRC111" s="12"/>
      <c r="LRD111" s="12"/>
      <c r="LRE111" s="12"/>
      <c r="LRF111" s="12"/>
      <c r="LRG111" s="12"/>
      <c r="LRH111" s="12"/>
      <c r="LRI111" s="12"/>
      <c r="LRJ111" s="12"/>
      <c r="LRK111" s="12"/>
      <c r="LRL111" s="12"/>
      <c r="LRM111" s="12"/>
      <c r="LRN111" s="12"/>
      <c r="LRO111" s="12"/>
      <c r="LRP111" s="12"/>
      <c r="LRQ111" s="12"/>
      <c r="LRR111" s="12"/>
      <c r="LRS111" s="12"/>
      <c r="LRT111" s="12"/>
      <c r="LRU111" s="12"/>
      <c r="LRV111" s="12"/>
      <c r="LRW111" s="12"/>
      <c r="LRX111" s="12"/>
      <c r="LRY111" s="12"/>
      <c r="LRZ111" s="12"/>
      <c r="LSA111" s="12"/>
      <c r="LSB111" s="12"/>
      <c r="LSC111" s="12"/>
      <c r="LSD111" s="12"/>
      <c r="LSE111" s="12"/>
      <c r="LSF111" s="12"/>
      <c r="LSG111" s="12"/>
      <c r="LSH111" s="12"/>
      <c r="LSI111" s="12"/>
      <c r="LSJ111" s="12"/>
      <c r="LSK111" s="12"/>
      <c r="LSL111" s="12"/>
      <c r="LSM111" s="12"/>
      <c r="LSN111" s="12"/>
      <c r="LSO111" s="12"/>
      <c r="LSP111" s="12"/>
      <c r="LSQ111" s="12"/>
      <c r="LSR111" s="12"/>
      <c r="LSS111" s="12"/>
      <c r="LST111" s="12"/>
      <c r="LSU111" s="12"/>
      <c r="LSV111" s="12"/>
      <c r="LSW111" s="12"/>
      <c r="LSX111" s="12"/>
      <c r="LSY111" s="12"/>
      <c r="LSZ111" s="12"/>
      <c r="LTA111" s="12"/>
      <c r="LTB111" s="12"/>
      <c r="LTC111" s="12"/>
      <c r="LTD111" s="12"/>
      <c r="LTE111" s="12"/>
      <c r="LTF111" s="12"/>
      <c r="LTG111" s="12"/>
      <c r="LTH111" s="12"/>
      <c r="LTI111" s="12"/>
      <c r="LTJ111" s="12"/>
      <c r="LTK111" s="12"/>
      <c r="LTL111" s="12"/>
      <c r="LTM111" s="12"/>
      <c r="LTN111" s="12"/>
      <c r="LTO111" s="12"/>
      <c r="LTP111" s="12"/>
      <c r="LTQ111" s="12"/>
      <c r="LTR111" s="12"/>
      <c r="LTS111" s="12"/>
      <c r="LTT111" s="12"/>
      <c r="LTU111" s="12"/>
      <c r="LTV111" s="12"/>
      <c r="LTW111" s="12"/>
      <c r="LTX111" s="12"/>
      <c r="LTY111" s="12"/>
      <c r="LTZ111" s="12"/>
      <c r="LUA111" s="12"/>
      <c r="LUB111" s="12"/>
      <c r="LUC111" s="12"/>
      <c r="LUD111" s="12"/>
      <c r="LUE111" s="12"/>
      <c r="LUF111" s="12"/>
      <c r="LUG111" s="12"/>
      <c r="LUH111" s="12"/>
      <c r="LUI111" s="12"/>
      <c r="LUJ111" s="12"/>
      <c r="LUK111" s="12"/>
      <c r="LUL111" s="12"/>
      <c r="LUM111" s="12"/>
      <c r="LUN111" s="12"/>
      <c r="LUO111" s="12"/>
      <c r="LUP111" s="12"/>
      <c r="LUQ111" s="12"/>
      <c r="LUR111" s="12"/>
      <c r="LUS111" s="12"/>
      <c r="LUT111" s="12"/>
      <c r="LUU111" s="12"/>
      <c r="LUV111" s="12"/>
      <c r="LUW111" s="12"/>
      <c r="LUX111" s="12"/>
      <c r="LUY111" s="12"/>
      <c r="LUZ111" s="12"/>
      <c r="LVA111" s="12"/>
      <c r="LVB111" s="12"/>
      <c r="LVC111" s="12"/>
      <c r="LVD111" s="12"/>
      <c r="LVE111" s="12"/>
      <c r="LVF111" s="12"/>
      <c r="LVG111" s="12"/>
      <c r="LVH111" s="12"/>
      <c r="LVI111" s="12"/>
      <c r="LVJ111" s="12"/>
      <c r="LVK111" s="12"/>
      <c r="LVL111" s="12"/>
      <c r="LVM111" s="12"/>
      <c r="LVN111" s="12"/>
      <c r="LVO111" s="12"/>
      <c r="LVP111" s="12"/>
      <c r="LVQ111" s="12"/>
      <c r="LVR111" s="12"/>
      <c r="LVS111" s="12"/>
      <c r="LVT111" s="12"/>
      <c r="LVU111" s="12"/>
      <c r="LVV111" s="12"/>
      <c r="LVW111" s="12"/>
      <c r="LVX111" s="12"/>
      <c r="LVY111" s="12"/>
      <c r="LVZ111" s="12"/>
      <c r="LWA111" s="12"/>
      <c r="LWB111" s="12"/>
      <c r="LWC111" s="12"/>
      <c r="LWD111" s="12"/>
      <c r="LWE111" s="12"/>
      <c r="LWF111" s="12"/>
      <c r="LWG111" s="12"/>
      <c r="LWH111" s="12"/>
      <c r="LWI111" s="12"/>
      <c r="LWJ111" s="12"/>
      <c r="LWK111" s="12"/>
      <c r="LWL111" s="12"/>
      <c r="LWM111" s="12"/>
      <c r="LWN111" s="12"/>
      <c r="LWO111" s="12"/>
      <c r="LWP111" s="12"/>
      <c r="LWQ111" s="12"/>
      <c r="LWR111" s="12"/>
      <c r="LWS111" s="12"/>
      <c r="LWT111" s="12"/>
      <c r="LWU111" s="12"/>
      <c r="LWV111" s="12"/>
      <c r="LWW111" s="12"/>
      <c r="LWX111" s="12"/>
      <c r="LWY111" s="12"/>
      <c r="LWZ111" s="12"/>
      <c r="LXA111" s="12"/>
      <c r="LXB111" s="12"/>
      <c r="LXC111" s="12"/>
      <c r="LXD111" s="12"/>
      <c r="LXE111" s="12"/>
      <c r="LXF111" s="12"/>
      <c r="LXG111" s="12"/>
      <c r="LXH111" s="12"/>
      <c r="LXI111" s="12"/>
      <c r="LXJ111" s="12"/>
      <c r="LXK111" s="12"/>
      <c r="LXL111" s="12"/>
      <c r="LXM111" s="12"/>
      <c r="LXN111" s="12"/>
      <c r="LXO111" s="12"/>
      <c r="LXP111" s="12"/>
      <c r="LXQ111" s="12"/>
      <c r="LXR111" s="12"/>
      <c r="LXS111" s="12"/>
      <c r="LXT111" s="12"/>
      <c r="LXU111" s="12"/>
      <c r="LXV111" s="12"/>
      <c r="LXW111" s="12"/>
      <c r="LXX111" s="12"/>
      <c r="LXY111" s="12"/>
      <c r="LXZ111" s="12"/>
      <c r="LYA111" s="12"/>
      <c r="LYB111" s="12"/>
      <c r="LYC111" s="12"/>
      <c r="LYD111" s="12"/>
      <c r="LYE111" s="12"/>
      <c r="LYF111" s="12"/>
      <c r="LYG111" s="12"/>
      <c r="LYH111" s="12"/>
      <c r="LYI111" s="12"/>
      <c r="LYJ111" s="12"/>
      <c r="LYK111" s="12"/>
      <c r="LYL111" s="12"/>
      <c r="LYM111" s="12"/>
      <c r="LYN111" s="12"/>
      <c r="LYO111" s="12"/>
      <c r="LYP111" s="12"/>
      <c r="LYQ111" s="12"/>
      <c r="LYR111" s="12"/>
      <c r="LYS111" s="12"/>
      <c r="LYT111" s="12"/>
      <c r="LYU111" s="12"/>
      <c r="LYV111" s="12"/>
      <c r="LYW111" s="12"/>
      <c r="LYX111" s="12"/>
      <c r="LYY111" s="12"/>
      <c r="LYZ111" s="12"/>
      <c r="LZA111" s="12"/>
      <c r="LZB111" s="12"/>
      <c r="LZC111" s="12"/>
      <c r="LZD111" s="12"/>
      <c r="LZE111" s="12"/>
      <c r="LZF111" s="12"/>
      <c r="LZG111" s="12"/>
      <c r="LZH111" s="12"/>
      <c r="LZI111" s="12"/>
      <c r="LZJ111" s="12"/>
      <c r="LZK111" s="12"/>
      <c r="LZL111" s="12"/>
      <c r="LZM111" s="12"/>
      <c r="LZN111" s="12"/>
      <c r="LZO111" s="12"/>
      <c r="LZP111" s="12"/>
      <c r="LZQ111" s="12"/>
      <c r="LZR111" s="12"/>
      <c r="LZS111" s="12"/>
      <c r="LZT111" s="12"/>
      <c r="LZU111" s="12"/>
      <c r="LZV111" s="12"/>
      <c r="LZW111" s="12"/>
      <c r="LZX111" s="12"/>
      <c r="LZY111" s="12"/>
      <c r="LZZ111" s="12"/>
      <c r="MAA111" s="12"/>
      <c r="MAB111" s="12"/>
      <c r="MAC111" s="12"/>
      <c r="MAD111" s="12"/>
      <c r="MAE111" s="12"/>
      <c r="MAF111" s="12"/>
      <c r="MAG111" s="12"/>
      <c r="MAH111" s="12"/>
      <c r="MAI111" s="12"/>
      <c r="MAJ111" s="12"/>
      <c r="MAK111" s="12"/>
      <c r="MAL111" s="12"/>
      <c r="MAM111" s="12"/>
      <c r="MAN111" s="12"/>
      <c r="MAO111" s="12"/>
      <c r="MAP111" s="12"/>
      <c r="MAQ111" s="12"/>
      <c r="MAR111" s="12"/>
      <c r="MAS111" s="12"/>
      <c r="MAT111" s="12"/>
      <c r="MAU111" s="12"/>
      <c r="MAV111" s="12"/>
      <c r="MAW111" s="12"/>
      <c r="MAX111" s="12"/>
      <c r="MAY111" s="12"/>
      <c r="MAZ111" s="12"/>
      <c r="MBA111" s="12"/>
      <c r="MBB111" s="12"/>
      <c r="MBC111" s="12"/>
      <c r="MBD111" s="12"/>
      <c r="MBE111" s="12"/>
      <c r="MBF111" s="12"/>
      <c r="MBG111" s="12"/>
      <c r="MBH111" s="12"/>
      <c r="MBI111" s="12"/>
      <c r="MBJ111" s="12"/>
      <c r="MBK111" s="12"/>
      <c r="MBL111" s="12"/>
      <c r="MBM111" s="12"/>
      <c r="MBN111" s="12"/>
      <c r="MBO111" s="12"/>
      <c r="MBP111" s="12"/>
      <c r="MBQ111" s="12"/>
      <c r="MBR111" s="12"/>
      <c r="MBS111" s="12"/>
      <c r="MBT111" s="12"/>
      <c r="MBU111" s="12"/>
      <c r="MBV111" s="12"/>
      <c r="MBW111" s="12"/>
      <c r="MBX111" s="12"/>
      <c r="MBY111" s="12"/>
      <c r="MBZ111" s="12"/>
      <c r="MCA111" s="12"/>
      <c r="MCB111" s="12"/>
      <c r="MCC111" s="12"/>
      <c r="MCD111" s="12"/>
      <c r="MCE111" s="12"/>
      <c r="MCF111" s="12"/>
      <c r="MCG111" s="12"/>
      <c r="MCH111" s="12"/>
      <c r="MCI111" s="12"/>
      <c r="MCJ111" s="12"/>
      <c r="MCK111" s="12"/>
      <c r="MCL111" s="12"/>
      <c r="MCM111" s="12"/>
      <c r="MCN111" s="12"/>
      <c r="MCO111" s="12"/>
      <c r="MCP111" s="12"/>
      <c r="MCQ111" s="12"/>
      <c r="MCR111" s="12"/>
      <c r="MCS111" s="12"/>
      <c r="MCT111" s="12"/>
      <c r="MCU111" s="12"/>
      <c r="MCV111" s="12"/>
      <c r="MCW111" s="12"/>
      <c r="MCX111" s="12"/>
      <c r="MCY111" s="12"/>
      <c r="MCZ111" s="12"/>
      <c r="MDA111" s="12"/>
      <c r="MDB111" s="12"/>
      <c r="MDC111" s="12"/>
      <c r="MDD111" s="12"/>
      <c r="MDE111" s="12"/>
      <c r="MDF111" s="12"/>
      <c r="MDG111" s="12"/>
      <c r="MDH111" s="12"/>
      <c r="MDI111" s="12"/>
      <c r="MDJ111" s="12"/>
      <c r="MDK111" s="12"/>
      <c r="MDL111" s="12"/>
      <c r="MDM111" s="12"/>
      <c r="MDN111" s="12"/>
      <c r="MDO111" s="12"/>
      <c r="MDP111" s="12"/>
      <c r="MDQ111" s="12"/>
      <c r="MDR111" s="12"/>
      <c r="MDS111" s="12"/>
      <c r="MDT111" s="12"/>
      <c r="MDU111" s="12"/>
      <c r="MDV111" s="12"/>
      <c r="MDW111" s="12"/>
      <c r="MDX111" s="12"/>
      <c r="MDY111" s="12"/>
      <c r="MDZ111" s="12"/>
      <c r="MEA111" s="12"/>
      <c r="MEB111" s="12"/>
      <c r="MEC111" s="12"/>
      <c r="MED111" s="12"/>
      <c r="MEE111" s="12"/>
      <c r="MEF111" s="12"/>
      <c r="MEG111" s="12"/>
      <c r="MEH111" s="12"/>
      <c r="MEI111" s="12"/>
      <c r="MEJ111" s="12"/>
      <c r="MEK111" s="12"/>
      <c r="MEL111" s="12"/>
      <c r="MEM111" s="12"/>
      <c r="MEN111" s="12"/>
      <c r="MEO111" s="12"/>
      <c r="MEP111" s="12"/>
      <c r="MEQ111" s="12"/>
      <c r="MER111" s="12"/>
      <c r="MES111" s="12"/>
      <c r="MET111" s="12"/>
      <c r="MEU111" s="12"/>
      <c r="MEV111" s="12"/>
      <c r="MEW111" s="12"/>
      <c r="MEX111" s="12"/>
      <c r="MEY111" s="12"/>
      <c r="MEZ111" s="12"/>
      <c r="MFA111" s="12"/>
      <c r="MFB111" s="12"/>
      <c r="MFC111" s="12"/>
      <c r="MFD111" s="12"/>
      <c r="MFE111" s="12"/>
      <c r="MFF111" s="12"/>
      <c r="MFG111" s="12"/>
      <c r="MFH111" s="12"/>
      <c r="MFI111" s="12"/>
      <c r="MFJ111" s="12"/>
      <c r="MFK111" s="12"/>
      <c r="MFL111" s="12"/>
      <c r="MFM111" s="12"/>
      <c r="MFN111" s="12"/>
      <c r="MFO111" s="12"/>
      <c r="MFP111" s="12"/>
      <c r="MFQ111" s="12"/>
      <c r="MFR111" s="12"/>
      <c r="MFS111" s="12"/>
      <c r="MFT111" s="12"/>
      <c r="MFU111" s="12"/>
      <c r="MFV111" s="12"/>
      <c r="MFW111" s="12"/>
      <c r="MFX111" s="12"/>
      <c r="MFY111" s="12"/>
      <c r="MFZ111" s="12"/>
      <c r="MGA111" s="12"/>
      <c r="MGB111" s="12"/>
      <c r="MGC111" s="12"/>
      <c r="MGD111" s="12"/>
      <c r="MGE111" s="12"/>
      <c r="MGF111" s="12"/>
      <c r="MGG111" s="12"/>
      <c r="MGH111" s="12"/>
      <c r="MGI111" s="12"/>
      <c r="MGJ111" s="12"/>
      <c r="MGK111" s="12"/>
      <c r="MGL111" s="12"/>
      <c r="MGM111" s="12"/>
      <c r="MGN111" s="12"/>
      <c r="MGO111" s="12"/>
      <c r="MGP111" s="12"/>
      <c r="MGQ111" s="12"/>
      <c r="MGR111" s="12"/>
      <c r="MGS111" s="12"/>
      <c r="MGT111" s="12"/>
      <c r="MGU111" s="12"/>
      <c r="MGV111" s="12"/>
      <c r="MGW111" s="12"/>
      <c r="MGX111" s="12"/>
      <c r="MGY111" s="12"/>
      <c r="MGZ111" s="12"/>
      <c r="MHA111" s="12"/>
      <c r="MHB111" s="12"/>
      <c r="MHC111" s="12"/>
      <c r="MHD111" s="12"/>
      <c r="MHE111" s="12"/>
      <c r="MHF111" s="12"/>
      <c r="MHG111" s="12"/>
      <c r="MHH111" s="12"/>
      <c r="MHI111" s="12"/>
      <c r="MHJ111" s="12"/>
      <c r="MHK111" s="12"/>
      <c r="MHL111" s="12"/>
      <c r="MHM111" s="12"/>
      <c r="MHN111" s="12"/>
      <c r="MHO111" s="12"/>
      <c r="MHP111" s="12"/>
      <c r="MHQ111" s="12"/>
      <c r="MHR111" s="12"/>
      <c r="MHS111" s="12"/>
      <c r="MHT111" s="12"/>
      <c r="MHU111" s="12"/>
      <c r="MHV111" s="12"/>
      <c r="MHW111" s="12"/>
      <c r="MHX111" s="12"/>
      <c r="MHY111" s="12"/>
      <c r="MHZ111" s="12"/>
      <c r="MIA111" s="12"/>
      <c r="MIB111" s="12"/>
      <c r="MIC111" s="12"/>
      <c r="MID111" s="12"/>
      <c r="MIE111" s="12"/>
      <c r="MIF111" s="12"/>
      <c r="MIG111" s="12"/>
      <c r="MIH111" s="12"/>
      <c r="MII111" s="12"/>
      <c r="MIJ111" s="12"/>
      <c r="MIK111" s="12"/>
      <c r="MIL111" s="12"/>
      <c r="MIM111" s="12"/>
      <c r="MIN111" s="12"/>
      <c r="MIO111" s="12"/>
      <c r="MIP111" s="12"/>
      <c r="MIQ111" s="12"/>
      <c r="MIR111" s="12"/>
      <c r="MIS111" s="12"/>
      <c r="MIT111" s="12"/>
      <c r="MIU111" s="12"/>
      <c r="MIV111" s="12"/>
      <c r="MIW111" s="12"/>
      <c r="MIX111" s="12"/>
      <c r="MIY111" s="12"/>
      <c r="MIZ111" s="12"/>
      <c r="MJA111" s="12"/>
      <c r="MJB111" s="12"/>
      <c r="MJC111" s="12"/>
      <c r="MJD111" s="12"/>
      <c r="MJE111" s="12"/>
      <c r="MJF111" s="12"/>
      <c r="MJG111" s="12"/>
      <c r="MJH111" s="12"/>
      <c r="MJI111" s="12"/>
      <c r="MJJ111" s="12"/>
      <c r="MJK111" s="12"/>
      <c r="MJL111" s="12"/>
      <c r="MJM111" s="12"/>
      <c r="MJN111" s="12"/>
      <c r="MJO111" s="12"/>
      <c r="MJP111" s="12"/>
      <c r="MJQ111" s="12"/>
      <c r="MJR111" s="12"/>
      <c r="MJS111" s="12"/>
      <c r="MJT111" s="12"/>
      <c r="MJU111" s="12"/>
      <c r="MJV111" s="12"/>
      <c r="MJW111" s="12"/>
      <c r="MJX111" s="12"/>
      <c r="MJY111" s="12"/>
      <c r="MJZ111" s="12"/>
      <c r="MKA111" s="12"/>
      <c r="MKB111" s="12"/>
      <c r="MKC111" s="12"/>
      <c r="MKD111" s="12"/>
      <c r="MKE111" s="12"/>
      <c r="MKF111" s="12"/>
      <c r="MKG111" s="12"/>
      <c r="MKH111" s="12"/>
      <c r="MKI111" s="12"/>
      <c r="MKJ111" s="12"/>
      <c r="MKK111" s="12"/>
      <c r="MKL111" s="12"/>
      <c r="MKM111" s="12"/>
      <c r="MKN111" s="12"/>
      <c r="MKO111" s="12"/>
      <c r="MKP111" s="12"/>
      <c r="MKQ111" s="12"/>
      <c r="MKR111" s="12"/>
      <c r="MKS111" s="12"/>
      <c r="MKT111" s="12"/>
      <c r="MKU111" s="12"/>
      <c r="MKV111" s="12"/>
      <c r="MKW111" s="12"/>
      <c r="MKX111" s="12"/>
      <c r="MKY111" s="12"/>
      <c r="MKZ111" s="12"/>
      <c r="MLA111" s="12"/>
      <c r="MLB111" s="12"/>
      <c r="MLC111" s="12"/>
      <c r="MLD111" s="12"/>
      <c r="MLE111" s="12"/>
      <c r="MLF111" s="12"/>
      <c r="MLG111" s="12"/>
      <c r="MLH111" s="12"/>
      <c r="MLI111" s="12"/>
      <c r="MLJ111" s="12"/>
      <c r="MLK111" s="12"/>
      <c r="MLL111" s="12"/>
      <c r="MLM111" s="12"/>
      <c r="MLN111" s="12"/>
      <c r="MLO111" s="12"/>
      <c r="MLP111" s="12"/>
      <c r="MLQ111" s="12"/>
      <c r="MLR111" s="12"/>
      <c r="MLS111" s="12"/>
      <c r="MLT111" s="12"/>
      <c r="MLU111" s="12"/>
      <c r="MLV111" s="12"/>
      <c r="MLW111" s="12"/>
      <c r="MLX111" s="12"/>
      <c r="MLY111" s="12"/>
      <c r="MLZ111" s="12"/>
      <c r="MMA111" s="12"/>
      <c r="MMB111" s="12"/>
      <c r="MMC111" s="12"/>
      <c r="MMD111" s="12"/>
      <c r="MME111" s="12"/>
      <c r="MMF111" s="12"/>
      <c r="MMG111" s="12"/>
      <c r="MMH111" s="12"/>
      <c r="MMI111" s="12"/>
      <c r="MMJ111" s="12"/>
      <c r="MMK111" s="12"/>
      <c r="MML111" s="12"/>
      <c r="MMM111" s="12"/>
      <c r="MMN111" s="12"/>
      <c r="MMO111" s="12"/>
      <c r="MMP111" s="12"/>
      <c r="MMQ111" s="12"/>
      <c r="MMR111" s="12"/>
      <c r="MMS111" s="12"/>
      <c r="MMT111" s="12"/>
      <c r="MMU111" s="12"/>
      <c r="MMV111" s="12"/>
      <c r="MMW111" s="12"/>
      <c r="MMX111" s="12"/>
      <c r="MMY111" s="12"/>
      <c r="MMZ111" s="12"/>
      <c r="MNA111" s="12"/>
      <c r="MNB111" s="12"/>
      <c r="MNC111" s="12"/>
      <c r="MND111" s="12"/>
      <c r="MNE111" s="12"/>
      <c r="MNF111" s="12"/>
      <c r="MNG111" s="12"/>
      <c r="MNH111" s="12"/>
      <c r="MNI111" s="12"/>
      <c r="MNJ111" s="12"/>
      <c r="MNK111" s="12"/>
      <c r="MNL111" s="12"/>
      <c r="MNM111" s="12"/>
      <c r="MNN111" s="12"/>
      <c r="MNO111" s="12"/>
      <c r="MNP111" s="12"/>
      <c r="MNQ111" s="12"/>
      <c r="MNR111" s="12"/>
      <c r="MNS111" s="12"/>
      <c r="MNT111" s="12"/>
      <c r="MNU111" s="12"/>
      <c r="MNV111" s="12"/>
      <c r="MNW111" s="12"/>
      <c r="MNX111" s="12"/>
      <c r="MNY111" s="12"/>
      <c r="MNZ111" s="12"/>
      <c r="MOA111" s="12"/>
      <c r="MOB111" s="12"/>
      <c r="MOC111" s="12"/>
      <c r="MOD111" s="12"/>
      <c r="MOE111" s="12"/>
      <c r="MOF111" s="12"/>
      <c r="MOG111" s="12"/>
      <c r="MOH111" s="12"/>
      <c r="MOI111" s="12"/>
      <c r="MOJ111" s="12"/>
      <c r="MOK111" s="12"/>
      <c r="MOL111" s="12"/>
      <c r="MOM111" s="12"/>
      <c r="MON111" s="12"/>
      <c r="MOO111" s="12"/>
      <c r="MOP111" s="12"/>
      <c r="MOQ111" s="12"/>
      <c r="MOR111" s="12"/>
      <c r="MOS111" s="12"/>
      <c r="MOT111" s="12"/>
      <c r="MOU111" s="12"/>
      <c r="MOV111" s="12"/>
      <c r="MOW111" s="12"/>
      <c r="MOX111" s="12"/>
      <c r="MOY111" s="12"/>
      <c r="MOZ111" s="12"/>
      <c r="MPA111" s="12"/>
      <c r="MPB111" s="12"/>
      <c r="MPC111" s="12"/>
      <c r="MPD111" s="12"/>
      <c r="MPE111" s="12"/>
      <c r="MPF111" s="12"/>
      <c r="MPG111" s="12"/>
      <c r="MPH111" s="12"/>
      <c r="MPI111" s="12"/>
      <c r="MPJ111" s="12"/>
      <c r="MPK111" s="12"/>
      <c r="MPL111" s="12"/>
      <c r="MPM111" s="12"/>
      <c r="MPN111" s="12"/>
      <c r="MPO111" s="12"/>
      <c r="MPP111" s="12"/>
      <c r="MPQ111" s="12"/>
      <c r="MPR111" s="12"/>
      <c r="MPS111" s="12"/>
      <c r="MPT111" s="12"/>
      <c r="MPU111" s="12"/>
      <c r="MPV111" s="12"/>
      <c r="MPW111" s="12"/>
      <c r="MPX111" s="12"/>
      <c r="MPY111" s="12"/>
      <c r="MPZ111" s="12"/>
      <c r="MQA111" s="12"/>
      <c r="MQB111" s="12"/>
      <c r="MQC111" s="12"/>
      <c r="MQD111" s="12"/>
      <c r="MQE111" s="12"/>
      <c r="MQF111" s="12"/>
      <c r="MQG111" s="12"/>
      <c r="MQH111" s="12"/>
      <c r="MQI111" s="12"/>
      <c r="MQJ111" s="12"/>
      <c r="MQK111" s="12"/>
      <c r="MQL111" s="12"/>
      <c r="MQM111" s="12"/>
      <c r="MQN111" s="12"/>
      <c r="MQO111" s="12"/>
      <c r="MQP111" s="12"/>
      <c r="MQQ111" s="12"/>
      <c r="MQR111" s="12"/>
      <c r="MQS111" s="12"/>
      <c r="MQT111" s="12"/>
      <c r="MQU111" s="12"/>
      <c r="MQV111" s="12"/>
      <c r="MQW111" s="12"/>
      <c r="MQX111" s="12"/>
      <c r="MQY111" s="12"/>
      <c r="MQZ111" s="12"/>
      <c r="MRA111" s="12"/>
      <c r="MRB111" s="12"/>
      <c r="MRC111" s="12"/>
      <c r="MRD111" s="12"/>
      <c r="MRE111" s="12"/>
      <c r="MRF111" s="12"/>
      <c r="MRG111" s="12"/>
      <c r="MRH111" s="12"/>
      <c r="MRI111" s="12"/>
      <c r="MRJ111" s="12"/>
      <c r="MRK111" s="12"/>
      <c r="MRL111" s="12"/>
      <c r="MRM111" s="12"/>
      <c r="MRN111" s="12"/>
      <c r="MRO111" s="12"/>
      <c r="MRP111" s="12"/>
      <c r="MRQ111" s="12"/>
      <c r="MRR111" s="12"/>
      <c r="MRS111" s="12"/>
      <c r="MRT111" s="12"/>
      <c r="MRU111" s="12"/>
      <c r="MRV111" s="12"/>
      <c r="MRW111" s="12"/>
      <c r="MRX111" s="12"/>
      <c r="MRY111" s="12"/>
      <c r="MRZ111" s="12"/>
      <c r="MSA111" s="12"/>
      <c r="MSB111" s="12"/>
      <c r="MSC111" s="12"/>
      <c r="MSD111" s="12"/>
      <c r="MSE111" s="12"/>
      <c r="MSF111" s="12"/>
      <c r="MSG111" s="12"/>
      <c r="MSH111" s="12"/>
      <c r="MSI111" s="12"/>
      <c r="MSJ111" s="12"/>
      <c r="MSK111" s="12"/>
      <c r="MSL111" s="12"/>
      <c r="MSM111" s="12"/>
      <c r="MSN111" s="12"/>
      <c r="MSO111" s="12"/>
      <c r="MSP111" s="12"/>
      <c r="MSQ111" s="12"/>
      <c r="MSR111" s="12"/>
      <c r="MSS111" s="12"/>
      <c r="MST111" s="12"/>
      <c r="MSU111" s="12"/>
      <c r="MSV111" s="12"/>
      <c r="MSW111" s="12"/>
      <c r="MSX111" s="12"/>
      <c r="MSY111" s="12"/>
      <c r="MSZ111" s="12"/>
      <c r="MTA111" s="12"/>
      <c r="MTB111" s="12"/>
      <c r="MTC111" s="12"/>
      <c r="MTD111" s="12"/>
      <c r="MTE111" s="12"/>
      <c r="MTF111" s="12"/>
      <c r="MTG111" s="12"/>
      <c r="MTH111" s="12"/>
      <c r="MTI111" s="12"/>
      <c r="MTJ111" s="12"/>
      <c r="MTK111" s="12"/>
      <c r="MTL111" s="12"/>
      <c r="MTM111" s="12"/>
      <c r="MTN111" s="12"/>
      <c r="MTO111" s="12"/>
      <c r="MTP111" s="12"/>
      <c r="MTQ111" s="12"/>
      <c r="MTR111" s="12"/>
      <c r="MTS111" s="12"/>
      <c r="MTT111" s="12"/>
      <c r="MTU111" s="12"/>
      <c r="MTV111" s="12"/>
      <c r="MTW111" s="12"/>
      <c r="MTX111" s="12"/>
      <c r="MTY111" s="12"/>
      <c r="MTZ111" s="12"/>
      <c r="MUA111" s="12"/>
      <c r="MUB111" s="12"/>
      <c r="MUC111" s="12"/>
      <c r="MUD111" s="12"/>
      <c r="MUE111" s="12"/>
      <c r="MUF111" s="12"/>
      <c r="MUG111" s="12"/>
      <c r="MUH111" s="12"/>
      <c r="MUI111" s="12"/>
      <c r="MUJ111" s="12"/>
      <c r="MUK111" s="12"/>
      <c r="MUL111" s="12"/>
      <c r="MUM111" s="12"/>
      <c r="MUN111" s="12"/>
      <c r="MUO111" s="12"/>
      <c r="MUP111" s="12"/>
      <c r="MUQ111" s="12"/>
      <c r="MUR111" s="12"/>
      <c r="MUS111" s="12"/>
      <c r="MUT111" s="12"/>
      <c r="MUU111" s="12"/>
      <c r="MUV111" s="12"/>
      <c r="MUW111" s="12"/>
      <c r="MUX111" s="12"/>
      <c r="MUY111" s="12"/>
      <c r="MUZ111" s="12"/>
      <c r="MVA111" s="12"/>
      <c r="MVB111" s="12"/>
      <c r="MVC111" s="12"/>
      <c r="MVD111" s="12"/>
      <c r="MVE111" s="12"/>
      <c r="MVF111" s="12"/>
      <c r="MVG111" s="12"/>
      <c r="MVH111" s="12"/>
      <c r="MVI111" s="12"/>
      <c r="MVJ111" s="12"/>
      <c r="MVK111" s="12"/>
      <c r="MVL111" s="12"/>
      <c r="MVM111" s="12"/>
      <c r="MVN111" s="12"/>
      <c r="MVO111" s="12"/>
      <c r="MVP111" s="12"/>
      <c r="MVQ111" s="12"/>
      <c r="MVR111" s="12"/>
      <c r="MVS111" s="12"/>
      <c r="MVT111" s="12"/>
      <c r="MVU111" s="12"/>
      <c r="MVV111" s="12"/>
      <c r="MVW111" s="12"/>
      <c r="MVX111" s="12"/>
      <c r="MVY111" s="12"/>
      <c r="MVZ111" s="12"/>
      <c r="MWA111" s="12"/>
      <c r="MWB111" s="12"/>
      <c r="MWC111" s="12"/>
      <c r="MWD111" s="12"/>
      <c r="MWE111" s="12"/>
      <c r="MWF111" s="12"/>
      <c r="MWG111" s="12"/>
      <c r="MWH111" s="12"/>
      <c r="MWI111" s="12"/>
      <c r="MWJ111" s="12"/>
      <c r="MWK111" s="12"/>
      <c r="MWL111" s="12"/>
      <c r="MWM111" s="12"/>
      <c r="MWN111" s="12"/>
      <c r="MWO111" s="12"/>
      <c r="MWP111" s="12"/>
      <c r="MWQ111" s="12"/>
      <c r="MWR111" s="12"/>
      <c r="MWS111" s="12"/>
      <c r="MWT111" s="12"/>
      <c r="MWU111" s="12"/>
      <c r="MWV111" s="12"/>
      <c r="MWW111" s="12"/>
      <c r="MWX111" s="12"/>
      <c r="MWY111" s="12"/>
      <c r="MWZ111" s="12"/>
      <c r="MXA111" s="12"/>
      <c r="MXB111" s="12"/>
      <c r="MXC111" s="12"/>
      <c r="MXD111" s="12"/>
      <c r="MXE111" s="12"/>
      <c r="MXF111" s="12"/>
      <c r="MXG111" s="12"/>
      <c r="MXH111" s="12"/>
      <c r="MXI111" s="12"/>
      <c r="MXJ111" s="12"/>
      <c r="MXK111" s="12"/>
      <c r="MXL111" s="12"/>
      <c r="MXM111" s="12"/>
      <c r="MXN111" s="12"/>
      <c r="MXO111" s="12"/>
      <c r="MXP111" s="12"/>
      <c r="MXQ111" s="12"/>
      <c r="MXR111" s="12"/>
      <c r="MXS111" s="12"/>
      <c r="MXT111" s="12"/>
      <c r="MXU111" s="12"/>
      <c r="MXV111" s="12"/>
      <c r="MXW111" s="12"/>
      <c r="MXX111" s="12"/>
      <c r="MXY111" s="12"/>
      <c r="MXZ111" s="12"/>
      <c r="MYA111" s="12"/>
      <c r="MYB111" s="12"/>
      <c r="MYC111" s="12"/>
      <c r="MYD111" s="12"/>
      <c r="MYE111" s="12"/>
      <c r="MYF111" s="12"/>
      <c r="MYG111" s="12"/>
      <c r="MYH111" s="12"/>
      <c r="MYI111" s="12"/>
      <c r="MYJ111" s="12"/>
      <c r="MYK111" s="12"/>
      <c r="MYL111" s="12"/>
      <c r="MYM111" s="12"/>
      <c r="MYN111" s="12"/>
      <c r="MYO111" s="12"/>
      <c r="MYP111" s="12"/>
      <c r="MYQ111" s="12"/>
      <c r="MYR111" s="12"/>
      <c r="MYS111" s="12"/>
      <c r="MYT111" s="12"/>
      <c r="MYU111" s="12"/>
      <c r="MYV111" s="12"/>
      <c r="MYW111" s="12"/>
      <c r="MYX111" s="12"/>
      <c r="MYY111" s="12"/>
      <c r="MYZ111" s="12"/>
      <c r="MZA111" s="12"/>
      <c r="MZB111" s="12"/>
      <c r="MZC111" s="12"/>
      <c r="MZD111" s="12"/>
      <c r="MZE111" s="12"/>
      <c r="MZF111" s="12"/>
      <c r="MZG111" s="12"/>
      <c r="MZH111" s="12"/>
      <c r="MZI111" s="12"/>
      <c r="MZJ111" s="12"/>
      <c r="MZK111" s="12"/>
      <c r="MZL111" s="12"/>
      <c r="MZM111" s="12"/>
      <c r="MZN111" s="12"/>
      <c r="MZO111" s="12"/>
      <c r="MZP111" s="12"/>
      <c r="MZQ111" s="12"/>
      <c r="MZR111" s="12"/>
      <c r="MZS111" s="12"/>
      <c r="MZT111" s="12"/>
      <c r="MZU111" s="12"/>
      <c r="MZV111" s="12"/>
      <c r="MZW111" s="12"/>
      <c r="MZX111" s="12"/>
      <c r="MZY111" s="12"/>
      <c r="MZZ111" s="12"/>
      <c r="NAA111" s="12"/>
      <c r="NAB111" s="12"/>
      <c r="NAC111" s="12"/>
      <c r="NAD111" s="12"/>
      <c r="NAE111" s="12"/>
      <c r="NAF111" s="12"/>
      <c r="NAG111" s="12"/>
      <c r="NAH111" s="12"/>
      <c r="NAI111" s="12"/>
      <c r="NAJ111" s="12"/>
      <c r="NAK111" s="12"/>
      <c r="NAL111" s="12"/>
      <c r="NAM111" s="12"/>
      <c r="NAN111" s="12"/>
      <c r="NAO111" s="12"/>
      <c r="NAP111" s="12"/>
      <c r="NAQ111" s="12"/>
      <c r="NAR111" s="12"/>
      <c r="NAS111" s="12"/>
      <c r="NAT111" s="12"/>
      <c r="NAU111" s="12"/>
      <c r="NAV111" s="12"/>
      <c r="NAW111" s="12"/>
      <c r="NAX111" s="12"/>
      <c r="NAY111" s="12"/>
      <c r="NAZ111" s="12"/>
      <c r="NBA111" s="12"/>
      <c r="NBB111" s="12"/>
      <c r="NBC111" s="12"/>
      <c r="NBD111" s="12"/>
      <c r="NBE111" s="12"/>
      <c r="NBF111" s="12"/>
      <c r="NBG111" s="12"/>
      <c r="NBH111" s="12"/>
      <c r="NBI111" s="12"/>
      <c r="NBJ111" s="12"/>
      <c r="NBK111" s="12"/>
      <c r="NBL111" s="12"/>
      <c r="NBM111" s="12"/>
      <c r="NBN111" s="12"/>
      <c r="NBO111" s="12"/>
      <c r="NBP111" s="12"/>
      <c r="NBQ111" s="12"/>
      <c r="NBR111" s="12"/>
      <c r="NBS111" s="12"/>
      <c r="NBT111" s="12"/>
      <c r="NBU111" s="12"/>
      <c r="NBV111" s="12"/>
      <c r="NBW111" s="12"/>
      <c r="NBX111" s="12"/>
      <c r="NBY111" s="12"/>
      <c r="NBZ111" s="12"/>
      <c r="NCA111" s="12"/>
      <c r="NCB111" s="12"/>
      <c r="NCC111" s="12"/>
      <c r="NCD111" s="12"/>
      <c r="NCE111" s="12"/>
      <c r="NCF111" s="12"/>
      <c r="NCG111" s="12"/>
      <c r="NCH111" s="12"/>
      <c r="NCI111" s="12"/>
      <c r="NCJ111" s="12"/>
      <c r="NCK111" s="12"/>
      <c r="NCL111" s="12"/>
      <c r="NCM111" s="12"/>
      <c r="NCN111" s="12"/>
      <c r="NCO111" s="12"/>
      <c r="NCP111" s="12"/>
      <c r="NCQ111" s="12"/>
      <c r="NCR111" s="12"/>
      <c r="NCS111" s="12"/>
      <c r="NCT111" s="12"/>
      <c r="NCU111" s="12"/>
      <c r="NCV111" s="12"/>
      <c r="NCW111" s="12"/>
      <c r="NCX111" s="12"/>
      <c r="NCY111" s="12"/>
      <c r="NCZ111" s="12"/>
      <c r="NDA111" s="12"/>
      <c r="NDB111" s="12"/>
      <c r="NDC111" s="12"/>
      <c r="NDD111" s="12"/>
      <c r="NDE111" s="12"/>
      <c r="NDF111" s="12"/>
      <c r="NDG111" s="12"/>
      <c r="NDH111" s="12"/>
      <c r="NDI111" s="12"/>
      <c r="NDJ111" s="12"/>
      <c r="NDK111" s="12"/>
      <c r="NDL111" s="12"/>
      <c r="NDM111" s="12"/>
      <c r="NDN111" s="12"/>
      <c r="NDO111" s="12"/>
      <c r="NDP111" s="12"/>
      <c r="NDQ111" s="12"/>
      <c r="NDR111" s="12"/>
      <c r="NDS111" s="12"/>
      <c r="NDT111" s="12"/>
      <c r="NDU111" s="12"/>
      <c r="NDV111" s="12"/>
      <c r="NDW111" s="12"/>
      <c r="NDX111" s="12"/>
      <c r="NDY111" s="12"/>
      <c r="NDZ111" s="12"/>
      <c r="NEA111" s="12"/>
      <c r="NEB111" s="12"/>
      <c r="NEC111" s="12"/>
      <c r="NED111" s="12"/>
      <c r="NEE111" s="12"/>
      <c r="NEF111" s="12"/>
      <c r="NEG111" s="12"/>
      <c r="NEH111" s="12"/>
      <c r="NEI111" s="12"/>
      <c r="NEJ111" s="12"/>
      <c r="NEK111" s="12"/>
      <c r="NEL111" s="12"/>
      <c r="NEM111" s="12"/>
      <c r="NEN111" s="12"/>
      <c r="NEO111" s="12"/>
      <c r="NEP111" s="12"/>
      <c r="NEQ111" s="12"/>
      <c r="NER111" s="12"/>
      <c r="NES111" s="12"/>
      <c r="NET111" s="12"/>
      <c r="NEU111" s="12"/>
      <c r="NEV111" s="12"/>
      <c r="NEW111" s="12"/>
      <c r="NEX111" s="12"/>
      <c r="NEY111" s="12"/>
      <c r="NEZ111" s="12"/>
      <c r="NFA111" s="12"/>
      <c r="NFB111" s="12"/>
      <c r="NFC111" s="12"/>
      <c r="NFD111" s="12"/>
      <c r="NFE111" s="12"/>
      <c r="NFF111" s="12"/>
      <c r="NFG111" s="12"/>
      <c r="NFH111" s="12"/>
      <c r="NFI111" s="12"/>
      <c r="NFJ111" s="12"/>
      <c r="NFK111" s="12"/>
      <c r="NFL111" s="12"/>
      <c r="NFM111" s="12"/>
      <c r="NFN111" s="12"/>
      <c r="NFO111" s="12"/>
      <c r="NFP111" s="12"/>
      <c r="NFQ111" s="12"/>
      <c r="NFR111" s="12"/>
      <c r="NFS111" s="12"/>
      <c r="NFT111" s="12"/>
      <c r="NFU111" s="12"/>
      <c r="NFV111" s="12"/>
      <c r="NFW111" s="12"/>
      <c r="NFX111" s="12"/>
      <c r="NFY111" s="12"/>
      <c r="NFZ111" s="12"/>
      <c r="NGA111" s="12"/>
      <c r="NGB111" s="12"/>
      <c r="NGC111" s="12"/>
      <c r="NGD111" s="12"/>
      <c r="NGE111" s="12"/>
      <c r="NGF111" s="12"/>
      <c r="NGG111" s="12"/>
      <c r="NGH111" s="12"/>
      <c r="NGI111" s="12"/>
      <c r="NGJ111" s="12"/>
      <c r="NGK111" s="12"/>
      <c r="NGL111" s="12"/>
      <c r="NGM111" s="12"/>
      <c r="NGN111" s="12"/>
      <c r="NGO111" s="12"/>
      <c r="NGP111" s="12"/>
      <c r="NGQ111" s="12"/>
      <c r="NGR111" s="12"/>
      <c r="NGS111" s="12"/>
      <c r="NGT111" s="12"/>
      <c r="NGU111" s="12"/>
      <c r="NGV111" s="12"/>
      <c r="NGW111" s="12"/>
      <c r="NGX111" s="12"/>
      <c r="NGY111" s="12"/>
      <c r="NGZ111" s="12"/>
      <c r="NHA111" s="12"/>
      <c r="NHB111" s="12"/>
      <c r="NHC111" s="12"/>
      <c r="NHD111" s="12"/>
      <c r="NHE111" s="12"/>
      <c r="NHF111" s="12"/>
      <c r="NHG111" s="12"/>
      <c r="NHH111" s="12"/>
      <c r="NHI111" s="12"/>
      <c r="NHJ111" s="12"/>
      <c r="NHK111" s="12"/>
      <c r="NHL111" s="12"/>
      <c r="NHM111" s="12"/>
      <c r="NHN111" s="12"/>
      <c r="NHO111" s="12"/>
      <c r="NHP111" s="12"/>
      <c r="NHQ111" s="12"/>
      <c r="NHR111" s="12"/>
      <c r="NHS111" s="12"/>
      <c r="NHT111" s="12"/>
      <c r="NHU111" s="12"/>
      <c r="NHV111" s="12"/>
      <c r="NHW111" s="12"/>
      <c r="NHX111" s="12"/>
      <c r="NHY111" s="12"/>
      <c r="NHZ111" s="12"/>
      <c r="NIA111" s="12"/>
      <c r="NIB111" s="12"/>
      <c r="NIC111" s="12"/>
      <c r="NID111" s="12"/>
      <c r="NIE111" s="12"/>
      <c r="NIF111" s="12"/>
      <c r="NIG111" s="12"/>
      <c r="NIH111" s="12"/>
      <c r="NII111" s="12"/>
      <c r="NIJ111" s="12"/>
      <c r="NIK111" s="12"/>
      <c r="NIL111" s="12"/>
      <c r="NIM111" s="12"/>
      <c r="NIN111" s="12"/>
      <c r="NIO111" s="12"/>
      <c r="NIP111" s="12"/>
      <c r="NIQ111" s="12"/>
      <c r="NIR111" s="12"/>
      <c r="NIS111" s="12"/>
      <c r="NIT111" s="12"/>
      <c r="NIU111" s="12"/>
      <c r="NIV111" s="12"/>
      <c r="NIW111" s="12"/>
      <c r="NIX111" s="12"/>
      <c r="NIY111" s="12"/>
      <c r="NIZ111" s="12"/>
      <c r="NJA111" s="12"/>
      <c r="NJB111" s="12"/>
      <c r="NJC111" s="12"/>
      <c r="NJD111" s="12"/>
      <c r="NJE111" s="12"/>
      <c r="NJF111" s="12"/>
      <c r="NJG111" s="12"/>
      <c r="NJH111" s="12"/>
      <c r="NJI111" s="12"/>
      <c r="NJJ111" s="12"/>
      <c r="NJK111" s="12"/>
      <c r="NJL111" s="12"/>
      <c r="NJM111" s="12"/>
      <c r="NJN111" s="12"/>
      <c r="NJO111" s="12"/>
      <c r="NJP111" s="12"/>
      <c r="NJQ111" s="12"/>
      <c r="NJR111" s="12"/>
      <c r="NJS111" s="12"/>
      <c r="NJT111" s="12"/>
      <c r="NJU111" s="12"/>
      <c r="NJV111" s="12"/>
      <c r="NJW111" s="12"/>
      <c r="NJX111" s="12"/>
      <c r="NJY111" s="12"/>
      <c r="NJZ111" s="12"/>
      <c r="NKA111" s="12"/>
      <c r="NKB111" s="12"/>
      <c r="NKC111" s="12"/>
      <c r="NKD111" s="12"/>
      <c r="NKE111" s="12"/>
      <c r="NKF111" s="12"/>
      <c r="NKG111" s="12"/>
      <c r="NKH111" s="12"/>
      <c r="NKI111" s="12"/>
      <c r="NKJ111" s="12"/>
      <c r="NKK111" s="12"/>
      <c r="NKL111" s="12"/>
      <c r="NKM111" s="12"/>
      <c r="NKN111" s="12"/>
      <c r="NKO111" s="12"/>
      <c r="NKP111" s="12"/>
      <c r="NKQ111" s="12"/>
      <c r="NKR111" s="12"/>
      <c r="NKS111" s="12"/>
      <c r="NKT111" s="12"/>
      <c r="NKU111" s="12"/>
      <c r="NKV111" s="12"/>
      <c r="NKW111" s="12"/>
      <c r="NKX111" s="12"/>
      <c r="NKY111" s="12"/>
      <c r="NKZ111" s="12"/>
      <c r="NLA111" s="12"/>
      <c r="NLB111" s="12"/>
      <c r="NLC111" s="12"/>
      <c r="NLD111" s="12"/>
      <c r="NLE111" s="12"/>
      <c r="NLF111" s="12"/>
      <c r="NLG111" s="12"/>
      <c r="NLH111" s="12"/>
      <c r="NLI111" s="12"/>
      <c r="NLJ111" s="12"/>
      <c r="NLK111" s="12"/>
      <c r="NLL111" s="12"/>
      <c r="NLM111" s="12"/>
      <c r="NLN111" s="12"/>
      <c r="NLO111" s="12"/>
      <c r="NLP111" s="12"/>
      <c r="NLQ111" s="12"/>
      <c r="NLR111" s="12"/>
      <c r="NLS111" s="12"/>
      <c r="NLT111" s="12"/>
      <c r="NLU111" s="12"/>
      <c r="NLV111" s="12"/>
      <c r="NLW111" s="12"/>
      <c r="NLX111" s="12"/>
      <c r="NLY111" s="12"/>
      <c r="NLZ111" s="12"/>
      <c r="NMA111" s="12"/>
      <c r="NMB111" s="12"/>
      <c r="NMC111" s="12"/>
      <c r="NMD111" s="12"/>
      <c r="NME111" s="12"/>
      <c r="NMF111" s="12"/>
      <c r="NMG111" s="12"/>
      <c r="NMH111" s="12"/>
      <c r="NMI111" s="12"/>
      <c r="NMJ111" s="12"/>
      <c r="NMK111" s="12"/>
      <c r="NML111" s="12"/>
      <c r="NMM111" s="12"/>
      <c r="NMN111" s="12"/>
      <c r="NMO111" s="12"/>
      <c r="NMP111" s="12"/>
      <c r="NMQ111" s="12"/>
      <c r="NMR111" s="12"/>
      <c r="NMS111" s="12"/>
      <c r="NMT111" s="12"/>
      <c r="NMU111" s="12"/>
      <c r="NMV111" s="12"/>
      <c r="NMW111" s="12"/>
      <c r="NMX111" s="12"/>
      <c r="NMY111" s="12"/>
      <c r="NMZ111" s="12"/>
      <c r="NNA111" s="12"/>
      <c r="NNB111" s="12"/>
      <c r="NNC111" s="12"/>
      <c r="NND111" s="12"/>
      <c r="NNE111" s="12"/>
      <c r="NNF111" s="12"/>
      <c r="NNG111" s="12"/>
      <c r="NNH111" s="12"/>
      <c r="NNI111" s="12"/>
      <c r="NNJ111" s="12"/>
      <c r="NNK111" s="12"/>
      <c r="NNL111" s="12"/>
      <c r="NNM111" s="12"/>
      <c r="NNN111" s="12"/>
      <c r="NNO111" s="12"/>
      <c r="NNP111" s="12"/>
      <c r="NNQ111" s="12"/>
      <c r="NNR111" s="12"/>
      <c r="NNS111" s="12"/>
      <c r="NNT111" s="12"/>
      <c r="NNU111" s="12"/>
      <c r="NNV111" s="12"/>
      <c r="NNW111" s="12"/>
      <c r="NNX111" s="12"/>
      <c r="NNY111" s="12"/>
      <c r="NNZ111" s="12"/>
      <c r="NOA111" s="12"/>
      <c r="NOB111" s="12"/>
      <c r="NOC111" s="12"/>
      <c r="NOD111" s="12"/>
      <c r="NOE111" s="12"/>
      <c r="NOF111" s="12"/>
      <c r="NOG111" s="12"/>
      <c r="NOH111" s="12"/>
      <c r="NOI111" s="12"/>
      <c r="NOJ111" s="12"/>
      <c r="NOK111" s="12"/>
      <c r="NOL111" s="12"/>
      <c r="NOM111" s="12"/>
      <c r="NON111" s="12"/>
      <c r="NOO111" s="12"/>
      <c r="NOP111" s="12"/>
      <c r="NOQ111" s="12"/>
      <c r="NOR111" s="12"/>
      <c r="NOS111" s="12"/>
      <c r="NOT111" s="12"/>
      <c r="NOU111" s="12"/>
      <c r="NOV111" s="12"/>
      <c r="NOW111" s="12"/>
      <c r="NOX111" s="12"/>
      <c r="NOY111" s="12"/>
      <c r="NOZ111" s="12"/>
      <c r="NPA111" s="12"/>
      <c r="NPB111" s="12"/>
      <c r="NPC111" s="12"/>
      <c r="NPD111" s="12"/>
      <c r="NPE111" s="12"/>
      <c r="NPF111" s="12"/>
      <c r="NPG111" s="12"/>
      <c r="NPH111" s="12"/>
      <c r="NPI111" s="12"/>
      <c r="NPJ111" s="12"/>
      <c r="NPK111" s="12"/>
      <c r="NPL111" s="12"/>
      <c r="NPM111" s="12"/>
      <c r="NPN111" s="12"/>
      <c r="NPO111" s="12"/>
      <c r="NPP111" s="12"/>
      <c r="NPQ111" s="12"/>
      <c r="NPR111" s="12"/>
      <c r="NPS111" s="12"/>
      <c r="NPT111" s="12"/>
      <c r="NPU111" s="12"/>
      <c r="NPV111" s="12"/>
      <c r="NPW111" s="12"/>
      <c r="NPX111" s="12"/>
      <c r="NPY111" s="12"/>
      <c r="NPZ111" s="12"/>
      <c r="NQA111" s="12"/>
      <c r="NQB111" s="12"/>
      <c r="NQC111" s="12"/>
      <c r="NQD111" s="12"/>
      <c r="NQE111" s="12"/>
      <c r="NQF111" s="12"/>
      <c r="NQG111" s="12"/>
      <c r="NQH111" s="12"/>
      <c r="NQI111" s="12"/>
      <c r="NQJ111" s="12"/>
      <c r="NQK111" s="12"/>
      <c r="NQL111" s="12"/>
      <c r="NQM111" s="12"/>
      <c r="NQN111" s="12"/>
      <c r="NQO111" s="12"/>
      <c r="NQP111" s="12"/>
      <c r="NQQ111" s="12"/>
      <c r="NQR111" s="12"/>
      <c r="NQS111" s="12"/>
      <c r="NQT111" s="12"/>
      <c r="NQU111" s="12"/>
      <c r="NQV111" s="12"/>
      <c r="NQW111" s="12"/>
      <c r="NQX111" s="12"/>
      <c r="NQY111" s="12"/>
      <c r="NQZ111" s="12"/>
      <c r="NRA111" s="12"/>
      <c r="NRB111" s="12"/>
      <c r="NRC111" s="12"/>
      <c r="NRD111" s="12"/>
      <c r="NRE111" s="12"/>
      <c r="NRF111" s="12"/>
      <c r="NRG111" s="12"/>
      <c r="NRH111" s="12"/>
      <c r="NRI111" s="12"/>
      <c r="NRJ111" s="12"/>
      <c r="NRK111" s="12"/>
      <c r="NRL111" s="12"/>
      <c r="NRM111" s="12"/>
      <c r="NRN111" s="12"/>
      <c r="NRO111" s="12"/>
      <c r="NRP111" s="12"/>
      <c r="NRQ111" s="12"/>
      <c r="NRR111" s="12"/>
      <c r="NRS111" s="12"/>
      <c r="NRT111" s="12"/>
      <c r="NRU111" s="12"/>
      <c r="NRV111" s="12"/>
      <c r="NRW111" s="12"/>
      <c r="NRX111" s="12"/>
      <c r="NRY111" s="12"/>
      <c r="NRZ111" s="12"/>
      <c r="NSA111" s="12"/>
      <c r="NSB111" s="12"/>
      <c r="NSC111" s="12"/>
      <c r="NSD111" s="12"/>
      <c r="NSE111" s="12"/>
      <c r="NSF111" s="12"/>
      <c r="NSG111" s="12"/>
      <c r="NSH111" s="12"/>
      <c r="NSI111" s="12"/>
      <c r="NSJ111" s="12"/>
      <c r="NSK111" s="12"/>
      <c r="NSL111" s="12"/>
      <c r="NSM111" s="12"/>
      <c r="NSN111" s="12"/>
      <c r="NSO111" s="12"/>
      <c r="NSP111" s="12"/>
      <c r="NSQ111" s="12"/>
      <c r="NSR111" s="12"/>
      <c r="NSS111" s="12"/>
      <c r="NST111" s="12"/>
      <c r="NSU111" s="12"/>
      <c r="NSV111" s="12"/>
      <c r="NSW111" s="12"/>
      <c r="NSX111" s="12"/>
      <c r="NSY111" s="12"/>
      <c r="NSZ111" s="12"/>
      <c r="NTA111" s="12"/>
      <c r="NTB111" s="12"/>
      <c r="NTC111" s="12"/>
      <c r="NTD111" s="12"/>
      <c r="NTE111" s="12"/>
      <c r="NTF111" s="12"/>
      <c r="NTG111" s="12"/>
      <c r="NTH111" s="12"/>
      <c r="NTI111" s="12"/>
      <c r="NTJ111" s="12"/>
      <c r="NTK111" s="12"/>
      <c r="NTL111" s="12"/>
      <c r="NTM111" s="12"/>
      <c r="NTN111" s="12"/>
      <c r="NTO111" s="12"/>
      <c r="NTP111" s="12"/>
      <c r="NTQ111" s="12"/>
      <c r="NTR111" s="12"/>
      <c r="NTS111" s="12"/>
      <c r="NTT111" s="12"/>
      <c r="NTU111" s="12"/>
      <c r="NTV111" s="12"/>
      <c r="NTW111" s="12"/>
      <c r="NTX111" s="12"/>
      <c r="NTY111" s="12"/>
      <c r="NTZ111" s="12"/>
      <c r="NUA111" s="12"/>
      <c r="NUB111" s="12"/>
      <c r="NUC111" s="12"/>
      <c r="NUD111" s="12"/>
      <c r="NUE111" s="12"/>
      <c r="NUF111" s="12"/>
      <c r="NUG111" s="12"/>
      <c r="NUH111" s="12"/>
      <c r="NUI111" s="12"/>
      <c r="NUJ111" s="12"/>
      <c r="NUK111" s="12"/>
      <c r="NUL111" s="12"/>
      <c r="NUM111" s="12"/>
      <c r="NUN111" s="12"/>
      <c r="NUO111" s="12"/>
      <c r="NUP111" s="12"/>
      <c r="NUQ111" s="12"/>
      <c r="NUR111" s="12"/>
      <c r="NUS111" s="12"/>
      <c r="NUT111" s="12"/>
      <c r="NUU111" s="12"/>
      <c r="NUV111" s="12"/>
      <c r="NUW111" s="12"/>
      <c r="NUX111" s="12"/>
      <c r="NUY111" s="12"/>
      <c r="NUZ111" s="12"/>
      <c r="NVA111" s="12"/>
      <c r="NVB111" s="12"/>
      <c r="NVC111" s="12"/>
      <c r="NVD111" s="12"/>
      <c r="NVE111" s="12"/>
      <c r="NVF111" s="12"/>
      <c r="NVG111" s="12"/>
      <c r="NVH111" s="12"/>
      <c r="NVI111" s="12"/>
      <c r="NVJ111" s="12"/>
      <c r="NVK111" s="12"/>
      <c r="NVL111" s="12"/>
      <c r="NVM111" s="12"/>
      <c r="NVN111" s="12"/>
      <c r="NVO111" s="12"/>
      <c r="NVP111" s="12"/>
      <c r="NVQ111" s="12"/>
      <c r="NVR111" s="12"/>
      <c r="NVS111" s="12"/>
      <c r="NVT111" s="12"/>
      <c r="NVU111" s="12"/>
      <c r="NVV111" s="12"/>
      <c r="NVW111" s="12"/>
      <c r="NVX111" s="12"/>
      <c r="NVY111" s="12"/>
      <c r="NVZ111" s="12"/>
      <c r="NWA111" s="12"/>
      <c r="NWB111" s="12"/>
      <c r="NWC111" s="12"/>
      <c r="NWD111" s="12"/>
      <c r="NWE111" s="12"/>
      <c r="NWF111" s="12"/>
      <c r="NWG111" s="12"/>
      <c r="NWH111" s="12"/>
      <c r="NWI111" s="12"/>
      <c r="NWJ111" s="12"/>
      <c r="NWK111" s="12"/>
      <c r="NWL111" s="12"/>
      <c r="NWM111" s="12"/>
      <c r="NWN111" s="12"/>
      <c r="NWO111" s="12"/>
      <c r="NWP111" s="12"/>
      <c r="NWQ111" s="12"/>
      <c r="NWR111" s="12"/>
      <c r="NWS111" s="12"/>
      <c r="NWT111" s="12"/>
      <c r="NWU111" s="12"/>
      <c r="NWV111" s="12"/>
      <c r="NWW111" s="12"/>
      <c r="NWX111" s="12"/>
      <c r="NWY111" s="12"/>
      <c r="NWZ111" s="12"/>
      <c r="NXA111" s="12"/>
      <c r="NXB111" s="12"/>
      <c r="NXC111" s="12"/>
      <c r="NXD111" s="12"/>
      <c r="NXE111" s="12"/>
      <c r="NXF111" s="12"/>
      <c r="NXG111" s="12"/>
      <c r="NXH111" s="12"/>
      <c r="NXI111" s="12"/>
      <c r="NXJ111" s="12"/>
      <c r="NXK111" s="12"/>
      <c r="NXL111" s="12"/>
      <c r="NXM111" s="12"/>
      <c r="NXN111" s="12"/>
      <c r="NXO111" s="12"/>
      <c r="NXP111" s="12"/>
      <c r="NXQ111" s="12"/>
      <c r="NXR111" s="12"/>
      <c r="NXS111" s="12"/>
      <c r="NXT111" s="12"/>
      <c r="NXU111" s="12"/>
      <c r="NXV111" s="12"/>
      <c r="NXW111" s="12"/>
      <c r="NXX111" s="12"/>
      <c r="NXY111" s="12"/>
      <c r="NXZ111" s="12"/>
      <c r="NYA111" s="12"/>
      <c r="NYB111" s="12"/>
      <c r="NYC111" s="12"/>
      <c r="NYD111" s="12"/>
      <c r="NYE111" s="12"/>
      <c r="NYF111" s="12"/>
      <c r="NYG111" s="12"/>
      <c r="NYH111" s="12"/>
      <c r="NYI111" s="12"/>
      <c r="NYJ111" s="12"/>
      <c r="NYK111" s="12"/>
      <c r="NYL111" s="12"/>
      <c r="NYM111" s="12"/>
      <c r="NYN111" s="12"/>
      <c r="NYO111" s="12"/>
      <c r="NYP111" s="12"/>
      <c r="NYQ111" s="12"/>
      <c r="NYR111" s="12"/>
      <c r="NYS111" s="12"/>
      <c r="NYT111" s="12"/>
      <c r="NYU111" s="12"/>
      <c r="NYV111" s="12"/>
      <c r="NYW111" s="12"/>
      <c r="NYX111" s="12"/>
      <c r="NYY111" s="12"/>
      <c r="NYZ111" s="12"/>
      <c r="NZA111" s="12"/>
      <c r="NZB111" s="12"/>
      <c r="NZC111" s="12"/>
      <c r="NZD111" s="12"/>
      <c r="NZE111" s="12"/>
      <c r="NZF111" s="12"/>
      <c r="NZG111" s="12"/>
      <c r="NZH111" s="12"/>
      <c r="NZI111" s="12"/>
      <c r="NZJ111" s="12"/>
      <c r="NZK111" s="12"/>
      <c r="NZL111" s="12"/>
      <c r="NZM111" s="12"/>
      <c r="NZN111" s="12"/>
      <c r="NZO111" s="12"/>
      <c r="NZP111" s="12"/>
      <c r="NZQ111" s="12"/>
      <c r="NZR111" s="12"/>
      <c r="NZS111" s="12"/>
      <c r="NZT111" s="12"/>
      <c r="NZU111" s="12"/>
      <c r="NZV111" s="12"/>
      <c r="NZW111" s="12"/>
      <c r="NZX111" s="12"/>
      <c r="NZY111" s="12"/>
      <c r="NZZ111" s="12"/>
      <c r="OAA111" s="12"/>
      <c r="OAB111" s="12"/>
      <c r="OAC111" s="12"/>
      <c r="OAD111" s="12"/>
      <c r="OAE111" s="12"/>
      <c r="OAF111" s="12"/>
      <c r="OAG111" s="12"/>
      <c r="OAH111" s="12"/>
      <c r="OAI111" s="12"/>
      <c r="OAJ111" s="12"/>
      <c r="OAK111" s="12"/>
      <c r="OAL111" s="12"/>
      <c r="OAM111" s="12"/>
      <c r="OAN111" s="12"/>
      <c r="OAO111" s="12"/>
      <c r="OAP111" s="12"/>
      <c r="OAQ111" s="12"/>
      <c r="OAR111" s="12"/>
      <c r="OAS111" s="12"/>
      <c r="OAT111" s="12"/>
      <c r="OAU111" s="12"/>
      <c r="OAV111" s="12"/>
      <c r="OAW111" s="12"/>
      <c r="OAX111" s="12"/>
      <c r="OAY111" s="12"/>
      <c r="OAZ111" s="12"/>
      <c r="OBA111" s="12"/>
      <c r="OBB111" s="12"/>
      <c r="OBC111" s="12"/>
      <c r="OBD111" s="12"/>
      <c r="OBE111" s="12"/>
      <c r="OBF111" s="12"/>
      <c r="OBG111" s="12"/>
      <c r="OBH111" s="12"/>
      <c r="OBI111" s="12"/>
      <c r="OBJ111" s="12"/>
      <c r="OBK111" s="12"/>
      <c r="OBL111" s="12"/>
      <c r="OBM111" s="12"/>
      <c r="OBN111" s="12"/>
      <c r="OBO111" s="12"/>
      <c r="OBP111" s="12"/>
      <c r="OBQ111" s="12"/>
      <c r="OBR111" s="12"/>
      <c r="OBS111" s="12"/>
      <c r="OBT111" s="12"/>
      <c r="OBU111" s="12"/>
      <c r="OBV111" s="12"/>
      <c r="OBW111" s="12"/>
      <c r="OBX111" s="12"/>
      <c r="OBY111" s="12"/>
      <c r="OBZ111" s="12"/>
      <c r="OCA111" s="12"/>
      <c r="OCB111" s="12"/>
      <c r="OCC111" s="12"/>
      <c r="OCD111" s="12"/>
      <c r="OCE111" s="12"/>
      <c r="OCF111" s="12"/>
      <c r="OCG111" s="12"/>
      <c r="OCH111" s="12"/>
      <c r="OCI111" s="12"/>
      <c r="OCJ111" s="12"/>
      <c r="OCK111" s="12"/>
      <c r="OCL111" s="12"/>
      <c r="OCM111" s="12"/>
      <c r="OCN111" s="12"/>
      <c r="OCO111" s="12"/>
      <c r="OCP111" s="12"/>
      <c r="OCQ111" s="12"/>
      <c r="OCR111" s="12"/>
      <c r="OCS111" s="12"/>
      <c r="OCT111" s="12"/>
      <c r="OCU111" s="12"/>
      <c r="OCV111" s="12"/>
      <c r="OCW111" s="12"/>
      <c r="OCX111" s="12"/>
      <c r="OCY111" s="12"/>
      <c r="OCZ111" s="12"/>
      <c r="ODA111" s="12"/>
      <c r="ODB111" s="12"/>
      <c r="ODC111" s="12"/>
      <c r="ODD111" s="12"/>
      <c r="ODE111" s="12"/>
      <c r="ODF111" s="12"/>
      <c r="ODG111" s="12"/>
      <c r="ODH111" s="12"/>
      <c r="ODI111" s="12"/>
      <c r="ODJ111" s="12"/>
      <c r="ODK111" s="12"/>
      <c r="ODL111" s="12"/>
      <c r="ODM111" s="12"/>
      <c r="ODN111" s="12"/>
      <c r="ODO111" s="12"/>
      <c r="ODP111" s="12"/>
      <c r="ODQ111" s="12"/>
      <c r="ODR111" s="12"/>
      <c r="ODS111" s="12"/>
      <c r="ODT111" s="12"/>
      <c r="ODU111" s="12"/>
      <c r="ODV111" s="12"/>
      <c r="ODW111" s="12"/>
      <c r="ODX111" s="12"/>
      <c r="ODY111" s="12"/>
      <c r="ODZ111" s="12"/>
      <c r="OEA111" s="12"/>
      <c r="OEB111" s="12"/>
      <c r="OEC111" s="12"/>
      <c r="OED111" s="12"/>
      <c r="OEE111" s="12"/>
      <c r="OEF111" s="12"/>
      <c r="OEG111" s="12"/>
      <c r="OEH111" s="12"/>
      <c r="OEI111" s="12"/>
      <c r="OEJ111" s="12"/>
      <c r="OEK111" s="12"/>
      <c r="OEL111" s="12"/>
      <c r="OEM111" s="12"/>
      <c r="OEN111" s="12"/>
      <c r="OEO111" s="12"/>
      <c r="OEP111" s="12"/>
      <c r="OEQ111" s="12"/>
      <c r="OER111" s="12"/>
      <c r="OES111" s="12"/>
      <c r="OET111" s="12"/>
      <c r="OEU111" s="12"/>
      <c r="OEV111" s="12"/>
      <c r="OEW111" s="12"/>
      <c r="OEX111" s="12"/>
      <c r="OEY111" s="12"/>
      <c r="OEZ111" s="12"/>
      <c r="OFA111" s="12"/>
      <c r="OFB111" s="12"/>
      <c r="OFC111" s="12"/>
      <c r="OFD111" s="12"/>
      <c r="OFE111" s="12"/>
      <c r="OFF111" s="12"/>
      <c r="OFG111" s="12"/>
      <c r="OFH111" s="12"/>
      <c r="OFI111" s="12"/>
      <c r="OFJ111" s="12"/>
      <c r="OFK111" s="12"/>
      <c r="OFL111" s="12"/>
      <c r="OFM111" s="12"/>
      <c r="OFN111" s="12"/>
      <c r="OFO111" s="12"/>
      <c r="OFP111" s="12"/>
      <c r="OFQ111" s="12"/>
      <c r="OFR111" s="12"/>
      <c r="OFS111" s="12"/>
      <c r="OFT111" s="12"/>
      <c r="OFU111" s="12"/>
      <c r="OFV111" s="12"/>
      <c r="OFW111" s="12"/>
      <c r="OFX111" s="12"/>
      <c r="OFY111" s="12"/>
      <c r="OFZ111" s="12"/>
      <c r="OGA111" s="12"/>
      <c r="OGB111" s="12"/>
      <c r="OGC111" s="12"/>
      <c r="OGD111" s="12"/>
      <c r="OGE111" s="12"/>
      <c r="OGF111" s="12"/>
      <c r="OGG111" s="12"/>
      <c r="OGH111" s="12"/>
      <c r="OGI111" s="12"/>
      <c r="OGJ111" s="12"/>
      <c r="OGK111" s="12"/>
      <c r="OGL111" s="12"/>
      <c r="OGM111" s="12"/>
      <c r="OGN111" s="12"/>
      <c r="OGO111" s="12"/>
      <c r="OGP111" s="12"/>
      <c r="OGQ111" s="12"/>
      <c r="OGR111" s="12"/>
      <c r="OGS111" s="12"/>
      <c r="OGT111" s="12"/>
      <c r="OGU111" s="12"/>
      <c r="OGV111" s="12"/>
      <c r="OGW111" s="12"/>
      <c r="OGX111" s="12"/>
      <c r="OGY111" s="12"/>
      <c r="OGZ111" s="12"/>
      <c r="OHA111" s="12"/>
      <c r="OHB111" s="12"/>
      <c r="OHC111" s="12"/>
      <c r="OHD111" s="12"/>
      <c r="OHE111" s="12"/>
      <c r="OHF111" s="12"/>
      <c r="OHG111" s="12"/>
      <c r="OHH111" s="12"/>
      <c r="OHI111" s="12"/>
      <c r="OHJ111" s="12"/>
      <c r="OHK111" s="12"/>
      <c r="OHL111" s="12"/>
      <c r="OHM111" s="12"/>
      <c r="OHN111" s="12"/>
      <c r="OHO111" s="12"/>
      <c r="OHP111" s="12"/>
      <c r="OHQ111" s="12"/>
      <c r="OHR111" s="12"/>
      <c r="OHS111" s="12"/>
      <c r="OHT111" s="12"/>
      <c r="OHU111" s="12"/>
      <c r="OHV111" s="12"/>
      <c r="OHW111" s="12"/>
      <c r="OHX111" s="12"/>
      <c r="OHY111" s="12"/>
      <c r="OHZ111" s="12"/>
      <c r="OIA111" s="12"/>
      <c r="OIB111" s="12"/>
      <c r="OIC111" s="12"/>
      <c r="OID111" s="12"/>
      <c r="OIE111" s="12"/>
      <c r="OIF111" s="12"/>
      <c r="OIG111" s="12"/>
      <c r="OIH111" s="12"/>
      <c r="OII111" s="12"/>
      <c r="OIJ111" s="12"/>
      <c r="OIK111" s="12"/>
      <c r="OIL111" s="12"/>
      <c r="OIM111" s="12"/>
      <c r="OIN111" s="12"/>
      <c r="OIO111" s="12"/>
      <c r="OIP111" s="12"/>
      <c r="OIQ111" s="12"/>
      <c r="OIR111" s="12"/>
      <c r="OIS111" s="12"/>
      <c r="OIT111" s="12"/>
      <c r="OIU111" s="12"/>
      <c r="OIV111" s="12"/>
      <c r="OIW111" s="12"/>
      <c r="OIX111" s="12"/>
      <c r="OIY111" s="12"/>
      <c r="OIZ111" s="12"/>
      <c r="OJA111" s="12"/>
      <c r="OJB111" s="12"/>
      <c r="OJC111" s="12"/>
      <c r="OJD111" s="12"/>
      <c r="OJE111" s="12"/>
      <c r="OJF111" s="12"/>
      <c r="OJG111" s="12"/>
      <c r="OJH111" s="12"/>
      <c r="OJI111" s="12"/>
      <c r="OJJ111" s="12"/>
      <c r="OJK111" s="12"/>
      <c r="OJL111" s="12"/>
      <c r="OJM111" s="12"/>
      <c r="OJN111" s="12"/>
      <c r="OJO111" s="12"/>
      <c r="OJP111" s="12"/>
      <c r="OJQ111" s="12"/>
      <c r="OJR111" s="12"/>
      <c r="OJS111" s="12"/>
      <c r="OJT111" s="12"/>
      <c r="OJU111" s="12"/>
      <c r="OJV111" s="12"/>
      <c r="OJW111" s="12"/>
      <c r="OJX111" s="12"/>
      <c r="OJY111" s="12"/>
      <c r="OJZ111" s="12"/>
      <c r="OKA111" s="12"/>
      <c r="OKB111" s="12"/>
      <c r="OKC111" s="12"/>
      <c r="OKD111" s="12"/>
      <c r="OKE111" s="12"/>
      <c r="OKF111" s="12"/>
      <c r="OKG111" s="12"/>
      <c r="OKH111" s="12"/>
      <c r="OKI111" s="12"/>
      <c r="OKJ111" s="12"/>
      <c r="OKK111" s="12"/>
      <c r="OKL111" s="12"/>
      <c r="OKM111" s="12"/>
      <c r="OKN111" s="12"/>
      <c r="OKO111" s="12"/>
      <c r="OKP111" s="12"/>
      <c r="OKQ111" s="12"/>
      <c r="OKR111" s="12"/>
      <c r="OKS111" s="12"/>
      <c r="OKT111" s="12"/>
      <c r="OKU111" s="12"/>
      <c r="OKV111" s="12"/>
      <c r="OKW111" s="12"/>
      <c r="OKX111" s="12"/>
      <c r="OKY111" s="12"/>
      <c r="OKZ111" s="12"/>
      <c r="OLA111" s="12"/>
      <c r="OLB111" s="12"/>
      <c r="OLC111" s="12"/>
      <c r="OLD111" s="12"/>
      <c r="OLE111" s="12"/>
      <c r="OLF111" s="12"/>
      <c r="OLG111" s="12"/>
      <c r="OLH111" s="12"/>
      <c r="OLI111" s="12"/>
      <c r="OLJ111" s="12"/>
      <c r="OLK111" s="12"/>
      <c r="OLL111" s="12"/>
      <c r="OLM111" s="12"/>
      <c r="OLN111" s="12"/>
      <c r="OLO111" s="12"/>
      <c r="OLP111" s="12"/>
      <c r="OLQ111" s="12"/>
      <c r="OLR111" s="12"/>
      <c r="OLS111" s="12"/>
      <c r="OLT111" s="12"/>
      <c r="OLU111" s="12"/>
      <c r="OLV111" s="12"/>
      <c r="OLW111" s="12"/>
      <c r="OLX111" s="12"/>
      <c r="OLY111" s="12"/>
      <c r="OLZ111" s="12"/>
      <c r="OMA111" s="12"/>
      <c r="OMB111" s="12"/>
      <c r="OMC111" s="12"/>
      <c r="OMD111" s="12"/>
      <c r="OME111" s="12"/>
      <c r="OMF111" s="12"/>
      <c r="OMG111" s="12"/>
      <c r="OMH111" s="12"/>
      <c r="OMI111" s="12"/>
      <c r="OMJ111" s="12"/>
      <c r="OMK111" s="12"/>
      <c r="OML111" s="12"/>
      <c r="OMM111" s="12"/>
      <c r="OMN111" s="12"/>
      <c r="OMO111" s="12"/>
      <c r="OMP111" s="12"/>
      <c r="OMQ111" s="12"/>
      <c r="OMR111" s="12"/>
      <c r="OMS111" s="12"/>
      <c r="OMT111" s="12"/>
      <c r="OMU111" s="12"/>
      <c r="OMV111" s="12"/>
      <c r="OMW111" s="12"/>
      <c r="OMX111" s="12"/>
      <c r="OMY111" s="12"/>
      <c r="OMZ111" s="12"/>
      <c r="ONA111" s="12"/>
      <c r="ONB111" s="12"/>
      <c r="ONC111" s="12"/>
      <c r="OND111" s="12"/>
      <c r="ONE111" s="12"/>
      <c r="ONF111" s="12"/>
      <c r="ONG111" s="12"/>
      <c r="ONH111" s="12"/>
      <c r="ONI111" s="12"/>
      <c r="ONJ111" s="12"/>
      <c r="ONK111" s="12"/>
      <c r="ONL111" s="12"/>
      <c r="ONM111" s="12"/>
      <c r="ONN111" s="12"/>
      <c r="ONO111" s="12"/>
      <c r="ONP111" s="12"/>
      <c r="ONQ111" s="12"/>
      <c r="ONR111" s="12"/>
      <c r="ONS111" s="12"/>
      <c r="ONT111" s="12"/>
      <c r="ONU111" s="12"/>
      <c r="ONV111" s="12"/>
      <c r="ONW111" s="12"/>
      <c r="ONX111" s="12"/>
      <c r="ONY111" s="12"/>
      <c r="ONZ111" s="12"/>
      <c r="OOA111" s="12"/>
      <c r="OOB111" s="12"/>
      <c r="OOC111" s="12"/>
      <c r="OOD111" s="12"/>
      <c r="OOE111" s="12"/>
      <c r="OOF111" s="12"/>
      <c r="OOG111" s="12"/>
      <c r="OOH111" s="12"/>
      <c r="OOI111" s="12"/>
      <c r="OOJ111" s="12"/>
      <c r="OOK111" s="12"/>
      <c r="OOL111" s="12"/>
      <c r="OOM111" s="12"/>
      <c r="OON111" s="12"/>
      <c r="OOO111" s="12"/>
      <c r="OOP111" s="12"/>
      <c r="OOQ111" s="12"/>
      <c r="OOR111" s="12"/>
      <c r="OOS111" s="12"/>
      <c r="OOT111" s="12"/>
      <c r="OOU111" s="12"/>
      <c r="OOV111" s="12"/>
      <c r="OOW111" s="12"/>
      <c r="OOX111" s="12"/>
      <c r="OOY111" s="12"/>
      <c r="OOZ111" s="12"/>
      <c r="OPA111" s="12"/>
      <c r="OPB111" s="12"/>
      <c r="OPC111" s="12"/>
      <c r="OPD111" s="12"/>
      <c r="OPE111" s="12"/>
      <c r="OPF111" s="12"/>
      <c r="OPG111" s="12"/>
      <c r="OPH111" s="12"/>
      <c r="OPI111" s="12"/>
      <c r="OPJ111" s="12"/>
      <c r="OPK111" s="12"/>
      <c r="OPL111" s="12"/>
      <c r="OPM111" s="12"/>
      <c r="OPN111" s="12"/>
      <c r="OPO111" s="12"/>
      <c r="OPP111" s="12"/>
      <c r="OPQ111" s="12"/>
      <c r="OPR111" s="12"/>
      <c r="OPS111" s="12"/>
      <c r="OPT111" s="12"/>
      <c r="OPU111" s="12"/>
      <c r="OPV111" s="12"/>
      <c r="OPW111" s="12"/>
      <c r="OPX111" s="12"/>
      <c r="OPY111" s="12"/>
      <c r="OPZ111" s="12"/>
      <c r="OQA111" s="12"/>
      <c r="OQB111" s="12"/>
      <c r="OQC111" s="12"/>
      <c r="OQD111" s="12"/>
      <c r="OQE111" s="12"/>
      <c r="OQF111" s="12"/>
      <c r="OQG111" s="12"/>
      <c r="OQH111" s="12"/>
      <c r="OQI111" s="12"/>
      <c r="OQJ111" s="12"/>
      <c r="OQK111" s="12"/>
      <c r="OQL111" s="12"/>
      <c r="OQM111" s="12"/>
      <c r="OQN111" s="12"/>
      <c r="OQO111" s="12"/>
      <c r="OQP111" s="12"/>
      <c r="OQQ111" s="12"/>
      <c r="OQR111" s="12"/>
      <c r="OQS111" s="12"/>
      <c r="OQT111" s="12"/>
      <c r="OQU111" s="12"/>
      <c r="OQV111" s="12"/>
      <c r="OQW111" s="12"/>
      <c r="OQX111" s="12"/>
      <c r="OQY111" s="12"/>
      <c r="OQZ111" s="12"/>
      <c r="ORA111" s="12"/>
      <c r="ORB111" s="12"/>
      <c r="ORC111" s="12"/>
      <c r="ORD111" s="12"/>
      <c r="ORE111" s="12"/>
      <c r="ORF111" s="12"/>
      <c r="ORG111" s="12"/>
      <c r="ORH111" s="12"/>
      <c r="ORI111" s="12"/>
      <c r="ORJ111" s="12"/>
      <c r="ORK111" s="12"/>
      <c r="ORL111" s="12"/>
      <c r="ORM111" s="12"/>
      <c r="ORN111" s="12"/>
      <c r="ORO111" s="12"/>
      <c r="ORP111" s="12"/>
      <c r="ORQ111" s="12"/>
      <c r="ORR111" s="12"/>
      <c r="ORS111" s="12"/>
      <c r="ORT111" s="12"/>
      <c r="ORU111" s="12"/>
      <c r="ORV111" s="12"/>
      <c r="ORW111" s="12"/>
      <c r="ORX111" s="12"/>
      <c r="ORY111" s="12"/>
      <c r="ORZ111" s="12"/>
      <c r="OSA111" s="12"/>
      <c r="OSB111" s="12"/>
      <c r="OSC111" s="12"/>
      <c r="OSD111" s="12"/>
      <c r="OSE111" s="12"/>
      <c r="OSF111" s="12"/>
      <c r="OSG111" s="12"/>
      <c r="OSH111" s="12"/>
      <c r="OSI111" s="12"/>
      <c r="OSJ111" s="12"/>
      <c r="OSK111" s="12"/>
      <c r="OSL111" s="12"/>
      <c r="OSM111" s="12"/>
      <c r="OSN111" s="12"/>
      <c r="OSO111" s="12"/>
      <c r="OSP111" s="12"/>
      <c r="OSQ111" s="12"/>
      <c r="OSR111" s="12"/>
      <c r="OSS111" s="12"/>
      <c r="OST111" s="12"/>
      <c r="OSU111" s="12"/>
      <c r="OSV111" s="12"/>
      <c r="OSW111" s="12"/>
      <c r="OSX111" s="12"/>
      <c r="OSY111" s="12"/>
      <c r="OSZ111" s="12"/>
      <c r="OTA111" s="12"/>
      <c r="OTB111" s="12"/>
      <c r="OTC111" s="12"/>
      <c r="OTD111" s="12"/>
      <c r="OTE111" s="12"/>
      <c r="OTF111" s="12"/>
      <c r="OTG111" s="12"/>
      <c r="OTH111" s="12"/>
      <c r="OTI111" s="12"/>
      <c r="OTJ111" s="12"/>
      <c r="OTK111" s="12"/>
      <c r="OTL111" s="12"/>
      <c r="OTM111" s="12"/>
      <c r="OTN111" s="12"/>
      <c r="OTO111" s="12"/>
      <c r="OTP111" s="12"/>
      <c r="OTQ111" s="12"/>
      <c r="OTR111" s="12"/>
      <c r="OTS111" s="12"/>
      <c r="OTT111" s="12"/>
      <c r="OTU111" s="12"/>
      <c r="OTV111" s="12"/>
      <c r="OTW111" s="12"/>
      <c r="OTX111" s="12"/>
      <c r="OTY111" s="12"/>
      <c r="OTZ111" s="12"/>
      <c r="OUA111" s="12"/>
      <c r="OUB111" s="12"/>
      <c r="OUC111" s="12"/>
      <c r="OUD111" s="12"/>
      <c r="OUE111" s="12"/>
      <c r="OUF111" s="12"/>
      <c r="OUG111" s="12"/>
      <c r="OUH111" s="12"/>
      <c r="OUI111" s="12"/>
      <c r="OUJ111" s="12"/>
      <c r="OUK111" s="12"/>
      <c r="OUL111" s="12"/>
      <c r="OUM111" s="12"/>
      <c r="OUN111" s="12"/>
      <c r="OUO111" s="12"/>
      <c r="OUP111" s="12"/>
      <c r="OUQ111" s="12"/>
      <c r="OUR111" s="12"/>
      <c r="OUS111" s="12"/>
      <c r="OUT111" s="12"/>
      <c r="OUU111" s="12"/>
      <c r="OUV111" s="12"/>
      <c r="OUW111" s="12"/>
      <c r="OUX111" s="12"/>
      <c r="OUY111" s="12"/>
      <c r="OUZ111" s="12"/>
      <c r="OVA111" s="12"/>
      <c r="OVB111" s="12"/>
      <c r="OVC111" s="12"/>
      <c r="OVD111" s="12"/>
      <c r="OVE111" s="12"/>
      <c r="OVF111" s="12"/>
      <c r="OVG111" s="12"/>
      <c r="OVH111" s="12"/>
      <c r="OVI111" s="12"/>
      <c r="OVJ111" s="12"/>
      <c r="OVK111" s="12"/>
      <c r="OVL111" s="12"/>
      <c r="OVM111" s="12"/>
      <c r="OVN111" s="12"/>
      <c r="OVO111" s="12"/>
      <c r="OVP111" s="12"/>
      <c r="OVQ111" s="12"/>
      <c r="OVR111" s="12"/>
      <c r="OVS111" s="12"/>
      <c r="OVT111" s="12"/>
      <c r="OVU111" s="12"/>
      <c r="OVV111" s="12"/>
      <c r="OVW111" s="12"/>
      <c r="OVX111" s="12"/>
      <c r="OVY111" s="12"/>
      <c r="OVZ111" s="12"/>
      <c r="OWA111" s="12"/>
      <c r="OWB111" s="12"/>
      <c r="OWC111" s="12"/>
      <c r="OWD111" s="12"/>
      <c r="OWE111" s="12"/>
      <c r="OWF111" s="12"/>
      <c r="OWG111" s="12"/>
      <c r="OWH111" s="12"/>
      <c r="OWI111" s="12"/>
      <c r="OWJ111" s="12"/>
      <c r="OWK111" s="12"/>
      <c r="OWL111" s="12"/>
      <c r="OWM111" s="12"/>
      <c r="OWN111" s="12"/>
      <c r="OWO111" s="12"/>
      <c r="OWP111" s="12"/>
      <c r="OWQ111" s="12"/>
      <c r="OWR111" s="12"/>
      <c r="OWS111" s="12"/>
      <c r="OWT111" s="12"/>
      <c r="OWU111" s="12"/>
      <c r="OWV111" s="12"/>
      <c r="OWW111" s="12"/>
      <c r="OWX111" s="12"/>
      <c r="OWY111" s="12"/>
      <c r="OWZ111" s="12"/>
      <c r="OXA111" s="12"/>
      <c r="OXB111" s="12"/>
      <c r="OXC111" s="12"/>
      <c r="OXD111" s="12"/>
      <c r="OXE111" s="12"/>
      <c r="OXF111" s="12"/>
      <c r="OXG111" s="12"/>
      <c r="OXH111" s="12"/>
      <c r="OXI111" s="12"/>
      <c r="OXJ111" s="12"/>
      <c r="OXK111" s="12"/>
      <c r="OXL111" s="12"/>
      <c r="OXM111" s="12"/>
      <c r="OXN111" s="12"/>
      <c r="OXO111" s="12"/>
      <c r="OXP111" s="12"/>
      <c r="OXQ111" s="12"/>
      <c r="OXR111" s="12"/>
      <c r="OXS111" s="12"/>
      <c r="OXT111" s="12"/>
      <c r="OXU111" s="12"/>
      <c r="OXV111" s="12"/>
      <c r="OXW111" s="12"/>
      <c r="OXX111" s="12"/>
      <c r="OXY111" s="12"/>
      <c r="OXZ111" s="12"/>
      <c r="OYA111" s="12"/>
      <c r="OYB111" s="12"/>
      <c r="OYC111" s="12"/>
      <c r="OYD111" s="12"/>
      <c r="OYE111" s="12"/>
      <c r="OYF111" s="12"/>
      <c r="OYG111" s="12"/>
      <c r="OYH111" s="12"/>
      <c r="OYI111" s="12"/>
      <c r="OYJ111" s="12"/>
      <c r="OYK111" s="12"/>
      <c r="OYL111" s="12"/>
      <c r="OYM111" s="12"/>
      <c r="OYN111" s="12"/>
      <c r="OYO111" s="12"/>
      <c r="OYP111" s="12"/>
      <c r="OYQ111" s="12"/>
      <c r="OYR111" s="12"/>
      <c r="OYS111" s="12"/>
      <c r="OYT111" s="12"/>
      <c r="OYU111" s="12"/>
      <c r="OYV111" s="12"/>
      <c r="OYW111" s="12"/>
      <c r="OYX111" s="12"/>
      <c r="OYY111" s="12"/>
      <c r="OYZ111" s="12"/>
      <c r="OZA111" s="12"/>
      <c r="OZB111" s="12"/>
      <c r="OZC111" s="12"/>
      <c r="OZD111" s="12"/>
      <c r="OZE111" s="12"/>
      <c r="OZF111" s="12"/>
      <c r="OZG111" s="12"/>
      <c r="OZH111" s="12"/>
      <c r="OZI111" s="12"/>
      <c r="OZJ111" s="12"/>
      <c r="OZK111" s="12"/>
      <c r="OZL111" s="12"/>
      <c r="OZM111" s="12"/>
      <c r="OZN111" s="12"/>
      <c r="OZO111" s="12"/>
      <c r="OZP111" s="12"/>
      <c r="OZQ111" s="12"/>
      <c r="OZR111" s="12"/>
      <c r="OZS111" s="12"/>
      <c r="OZT111" s="12"/>
      <c r="OZU111" s="12"/>
      <c r="OZV111" s="12"/>
      <c r="OZW111" s="12"/>
      <c r="OZX111" s="12"/>
      <c r="OZY111" s="12"/>
      <c r="OZZ111" s="12"/>
      <c r="PAA111" s="12"/>
      <c r="PAB111" s="12"/>
      <c r="PAC111" s="12"/>
      <c r="PAD111" s="12"/>
      <c r="PAE111" s="12"/>
      <c r="PAF111" s="12"/>
      <c r="PAG111" s="12"/>
      <c r="PAH111" s="12"/>
      <c r="PAI111" s="12"/>
      <c r="PAJ111" s="12"/>
      <c r="PAK111" s="12"/>
      <c r="PAL111" s="12"/>
      <c r="PAM111" s="12"/>
      <c r="PAN111" s="12"/>
      <c r="PAO111" s="12"/>
      <c r="PAP111" s="12"/>
      <c r="PAQ111" s="12"/>
      <c r="PAR111" s="12"/>
      <c r="PAS111" s="12"/>
      <c r="PAT111" s="12"/>
      <c r="PAU111" s="12"/>
      <c r="PAV111" s="12"/>
      <c r="PAW111" s="12"/>
      <c r="PAX111" s="12"/>
      <c r="PAY111" s="12"/>
      <c r="PAZ111" s="12"/>
      <c r="PBA111" s="12"/>
      <c r="PBB111" s="12"/>
      <c r="PBC111" s="12"/>
      <c r="PBD111" s="12"/>
      <c r="PBE111" s="12"/>
      <c r="PBF111" s="12"/>
      <c r="PBG111" s="12"/>
      <c r="PBH111" s="12"/>
      <c r="PBI111" s="12"/>
      <c r="PBJ111" s="12"/>
      <c r="PBK111" s="12"/>
      <c r="PBL111" s="12"/>
      <c r="PBM111" s="12"/>
      <c r="PBN111" s="12"/>
      <c r="PBO111" s="12"/>
      <c r="PBP111" s="12"/>
      <c r="PBQ111" s="12"/>
      <c r="PBR111" s="12"/>
      <c r="PBS111" s="12"/>
      <c r="PBT111" s="12"/>
      <c r="PBU111" s="12"/>
      <c r="PBV111" s="12"/>
      <c r="PBW111" s="12"/>
      <c r="PBX111" s="12"/>
      <c r="PBY111" s="12"/>
      <c r="PBZ111" s="12"/>
      <c r="PCA111" s="12"/>
      <c r="PCB111" s="12"/>
      <c r="PCC111" s="12"/>
      <c r="PCD111" s="12"/>
      <c r="PCE111" s="12"/>
      <c r="PCF111" s="12"/>
      <c r="PCG111" s="12"/>
      <c r="PCH111" s="12"/>
      <c r="PCI111" s="12"/>
      <c r="PCJ111" s="12"/>
      <c r="PCK111" s="12"/>
      <c r="PCL111" s="12"/>
      <c r="PCM111" s="12"/>
      <c r="PCN111" s="12"/>
      <c r="PCO111" s="12"/>
      <c r="PCP111" s="12"/>
      <c r="PCQ111" s="12"/>
      <c r="PCR111" s="12"/>
      <c r="PCS111" s="12"/>
      <c r="PCT111" s="12"/>
      <c r="PCU111" s="12"/>
      <c r="PCV111" s="12"/>
      <c r="PCW111" s="12"/>
      <c r="PCX111" s="12"/>
      <c r="PCY111" s="12"/>
      <c r="PCZ111" s="12"/>
      <c r="PDA111" s="12"/>
      <c r="PDB111" s="12"/>
      <c r="PDC111" s="12"/>
      <c r="PDD111" s="12"/>
      <c r="PDE111" s="12"/>
      <c r="PDF111" s="12"/>
      <c r="PDG111" s="12"/>
      <c r="PDH111" s="12"/>
      <c r="PDI111" s="12"/>
      <c r="PDJ111" s="12"/>
      <c r="PDK111" s="12"/>
      <c r="PDL111" s="12"/>
      <c r="PDM111" s="12"/>
      <c r="PDN111" s="12"/>
      <c r="PDO111" s="12"/>
      <c r="PDP111" s="12"/>
      <c r="PDQ111" s="12"/>
      <c r="PDR111" s="12"/>
      <c r="PDS111" s="12"/>
      <c r="PDT111" s="12"/>
      <c r="PDU111" s="12"/>
      <c r="PDV111" s="12"/>
      <c r="PDW111" s="12"/>
      <c r="PDX111" s="12"/>
      <c r="PDY111" s="12"/>
      <c r="PDZ111" s="12"/>
      <c r="PEA111" s="12"/>
      <c r="PEB111" s="12"/>
      <c r="PEC111" s="12"/>
      <c r="PED111" s="12"/>
      <c r="PEE111" s="12"/>
      <c r="PEF111" s="12"/>
      <c r="PEG111" s="12"/>
      <c r="PEH111" s="12"/>
      <c r="PEI111" s="12"/>
      <c r="PEJ111" s="12"/>
      <c r="PEK111" s="12"/>
      <c r="PEL111" s="12"/>
      <c r="PEM111" s="12"/>
      <c r="PEN111" s="12"/>
      <c r="PEO111" s="12"/>
      <c r="PEP111" s="12"/>
      <c r="PEQ111" s="12"/>
      <c r="PER111" s="12"/>
      <c r="PES111" s="12"/>
      <c r="PET111" s="12"/>
      <c r="PEU111" s="12"/>
      <c r="PEV111" s="12"/>
      <c r="PEW111" s="12"/>
      <c r="PEX111" s="12"/>
      <c r="PEY111" s="12"/>
      <c r="PEZ111" s="12"/>
      <c r="PFA111" s="12"/>
      <c r="PFB111" s="12"/>
      <c r="PFC111" s="12"/>
      <c r="PFD111" s="12"/>
      <c r="PFE111" s="12"/>
      <c r="PFF111" s="12"/>
      <c r="PFG111" s="12"/>
      <c r="PFH111" s="12"/>
      <c r="PFI111" s="12"/>
      <c r="PFJ111" s="12"/>
      <c r="PFK111" s="12"/>
      <c r="PFL111" s="12"/>
      <c r="PFM111" s="12"/>
      <c r="PFN111" s="12"/>
      <c r="PFO111" s="12"/>
      <c r="PFP111" s="12"/>
      <c r="PFQ111" s="12"/>
      <c r="PFR111" s="12"/>
      <c r="PFS111" s="12"/>
      <c r="PFT111" s="12"/>
      <c r="PFU111" s="12"/>
      <c r="PFV111" s="12"/>
      <c r="PFW111" s="12"/>
      <c r="PFX111" s="12"/>
      <c r="PFY111" s="12"/>
      <c r="PFZ111" s="12"/>
      <c r="PGA111" s="12"/>
      <c r="PGB111" s="12"/>
      <c r="PGC111" s="12"/>
      <c r="PGD111" s="12"/>
      <c r="PGE111" s="12"/>
      <c r="PGF111" s="12"/>
      <c r="PGG111" s="12"/>
      <c r="PGH111" s="12"/>
      <c r="PGI111" s="12"/>
      <c r="PGJ111" s="12"/>
      <c r="PGK111" s="12"/>
      <c r="PGL111" s="12"/>
      <c r="PGM111" s="12"/>
      <c r="PGN111" s="12"/>
      <c r="PGO111" s="12"/>
      <c r="PGP111" s="12"/>
      <c r="PGQ111" s="12"/>
      <c r="PGR111" s="12"/>
      <c r="PGS111" s="12"/>
      <c r="PGT111" s="12"/>
      <c r="PGU111" s="12"/>
      <c r="PGV111" s="12"/>
      <c r="PGW111" s="12"/>
      <c r="PGX111" s="12"/>
      <c r="PGY111" s="12"/>
      <c r="PGZ111" s="12"/>
      <c r="PHA111" s="12"/>
      <c r="PHB111" s="12"/>
      <c r="PHC111" s="12"/>
      <c r="PHD111" s="12"/>
      <c r="PHE111" s="12"/>
      <c r="PHF111" s="12"/>
      <c r="PHG111" s="12"/>
      <c r="PHH111" s="12"/>
      <c r="PHI111" s="12"/>
      <c r="PHJ111" s="12"/>
      <c r="PHK111" s="12"/>
      <c r="PHL111" s="12"/>
      <c r="PHM111" s="12"/>
      <c r="PHN111" s="12"/>
      <c r="PHO111" s="12"/>
      <c r="PHP111" s="12"/>
      <c r="PHQ111" s="12"/>
      <c r="PHR111" s="12"/>
      <c r="PHS111" s="12"/>
      <c r="PHT111" s="12"/>
      <c r="PHU111" s="12"/>
      <c r="PHV111" s="12"/>
      <c r="PHW111" s="12"/>
      <c r="PHX111" s="12"/>
      <c r="PHY111" s="12"/>
      <c r="PHZ111" s="12"/>
      <c r="PIA111" s="12"/>
      <c r="PIB111" s="12"/>
      <c r="PIC111" s="12"/>
      <c r="PID111" s="12"/>
      <c r="PIE111" s="12"/>
      <c r="PIF111" s="12"/>
      <c r="PIG111" s="12"/>
      <c r="PIH111" s="12"/>
      <c r="PII111" s="12"/>
      <c r="PIJ111" s="12"/>
      <c r="PIK111" s="12"/>
      <c r="PIL111" s="12"/>
      <c r="PIM111" s="12"/>
      <c r="PIN111" s="12"/>
      <c r="PIO111" s="12"/>
      <c r="PIP111" s="12"/>
      <c r="PIQ111" s="12"/>
      <c r="PIR111" s="12"/>
      <c r="PIS111" s="12"/>
      <c r="PIT111" s="12"/>
      <c r="PIU111" s="12"/>
      <c r="PIV111" s="12"/>
      <c r="PIW111" s="12"/>
      <c r="PIX111" s="12"/>
      <c r="PIY111" s="12"/>
      <c r="PIZ111" s="12"/>
      <c r="PJA111" s="12"/>
      <c r="PJB111" s="12"/>
      <c r="PJC111" s="12"/>
      <c r="PJD111" s="12"/>
      <c r="PJE111" s="12"/>
      <c r="PJF111" s="12"/>
      <c r="PJG111" s="12"/>
      <c r="PJH111" s="12"/>
      <c r="PJI111" s="12"/>
      <c r="PJJ111" s="12"/>
      <c r="PJK111" s="12"/>
      <c r="PJL111" s="12"/>
      <c r="PJM111" s="12"/>
      <c r="PJN111" s="12"/>
      <c r="PJO111" s="12"/>
      <c r="PJP111" s="12"/>
      <c r="PJQ111" s="12"/>
      <c r="PJR111" s="12"/>
      <c r="PJS111" s="12"/>
      <c r="PJT111" s="12"/>
      <c r="PJU111" s="12"/>
      <c r="PJV111" s="12"/>
      <c r="PJW111" s="12"/>
      <c r="PJX111" s="12"/>
      <c r="PJY111" s="12"/>
      <c r="PJZ111" s="12"/>
      <c r="PKA111" s="12"/>
      <c r="PKB111" s="12"/>
      <c r="PKC111" s="12"/>
      <c r="PKD111" s="12"/>
      <c r="PKE111" s="12"/>
      <c r="PKF111" s="12"/>
      <c r="PKG111" s="12"/>
      <c r="PKH111" s="12"/>
      <c r="PKI111" s="12"/>
      <c r="PKJ111" s="12"/>
      <c r="PKK111" s="12"/>
      <c r="PKL111" s="12"/>
      <c r="PKM111" s="12"/>
      <c r="PKN111" s="12"/>
      <c r="PKO111" s="12"/>
      <c r="PKP111" s="12"/>
      <c r="PKQ111" s="12"/>
      <c r="PKR111" s="12"/>
      <c r="PKS111" s="12"/>
      <c r="PKT111" s="12"/>
      <c r="PKU111" s="12"/>
      <c r="PKV111" s="12"/>
      <c r="PKW111" s="12"/>
      <c r="PKX111" s="12"/>
      <c r="PKY111" s="12"/>
      <c r="PKZ111" s="12"/>
      <c r="PLA111" s="12"/>
      <c r="PLB111" s="12"/>
      <c r="PLC111" s="12"/>
      <c r="PLD111" s="12"/>
      <c r="PLE111" s="12"/>
      <c r="PLF111" s="12"/>
      <c r="PLG111" s="12"/>
      <c r="PLH111" s="12"/>
      <c r="PLI111" s="12"/>
      <c r="PLJ111" s="12"/>
      <c r="PLK111" s="12"/>
      <c r="PLL111" s="12"/>
      <c r="PLM111" s="12"/>
      <c r="PLN111" s="12"/>
      <c r="PLO111" s="12"/>
      <c r="PLP111" s="12"/>
      <c r="PLQ111" s="12"/>
      <c r="PLR111" s="12"/>
      <c r="PLS111" s="12"/>
      <c r="PLT111" s="12"/>
      <c r="PLU111" s="12"/>
      <c r="PLV111" s="12"/>
      <c r="PLW111" s="12"/>
      <c r="PLX111" s="12"/>
      <c r="PLY111" s="12"/>
      <c r="PLZ111" s="12"/>
      <c r="PMA111" s="12"/>
      <c r="PMB111" s="12"/>
      <c r="PMC111" s="12"/>
      <c r="PMD111" s="12"/>
      <c r="PME111" s="12"/>
      <c r="PMF111" s="12"/>
      <c r="PMG111" s="12"/>
      <c r="PMH111" s="12"/>
      <c r="PMI111" s="12"/>
      <c r="PMJ111" s="12"/>
      <c r="PMK111" s="12"/>
      <c r="PML111" s="12"/>
      <c r="PMM111" s="12"/>
      <c r="PMN111" s="12"/>
      <c r="PMO111" s="12"/>
      <c r="PMP111" s="12"/>
      <c r="PMQ111" s="12"/>
      <c r="PMR111" s="12"/>
      <c r="PMS111" s="12"/>
      <c r="PMT111" s="12"/>
      <c r="PMU111" s="12"/>
      <c r="PMV111" s="12"/>
      <c r="PMW111" s="12"/>
      <c r="PMX111" s="12"/>
      <c r="PMY111" s="12"/>
      <c r="PMZ111" s="12"/>
      <c r="PNA111" s="12"/>
      <c r="PNB111" s="12"/>
      <c r="PNC111" s="12"/>
      <c r="PND111" s="12"/>
      <c r="PNE111" s="12"/>
      <c r="PNF111" s="12"/>
      <c r="PNG111" s="12"/>
      <c r="PNH111" s="12"/>
      <c r="PNI111" s="12"/>
      <c r="PNJ111" s="12"/>
      <c r="PNK111" s="12"/>
      <c r="PNL111" s="12"/>
      <c r="PNM111" s="12"/>
      <c r="PNN111" s="12"/>
      <c r="PNO111" s="12"/>
      <c r="PNP111" s="12"/>
      <c r="PNQ111" s="12"/>
      <c r="PNR111" s="12"/>
      <c r="PNS111" s="12"/>
      <c r="PNT111" s="12"/>
      <c r="PNU111" s="12"/>
      <c r="PNV111" s="12"/>
      <c r="PNW111" s="12"/>
      <c r="PNX111" s="12"/>
      <c r="PNY111" s="12"/>
      <c r="PNZ111" s="12"/>
      <c r="POA111" s="12"/>
      <c r="POB111" s="12"/>
      <c r="POC111" s="12"/>
      <c r="POD111" s="12"/>
      <c r="POE111" s="12"/>
      <c r="POF111" s="12"/>
      <c r="POG111" s="12"/>
      <c r="POH111" s="12"/>
      <c r="POI111" s="12"/>
      <c r="POJ111" s="12"/>
      <c r="POK111" s="12"/>
      <c r="POL111" s="12"/>
      <c r="POM111" s="12"/>
      <c r="PON111" s="12"/>
      <c r="POO111" s="12"/>
      <c r="POP111" s="12"/>
      <c r="POQ111" s="12"/>
      <c r="POR111" s="12"/>
      <c r="POS111" s="12"/>
      <c r="POT111" s="12"/>
      <c r="POU111" s="12"/>
      <c r="POV111" s="12"/>
      <c r="POW111" s="12"/>
      <c r="POX111" s="12"/>
      <c r="POY111" s="12"/>
      <c r="POZ111" s="12"/>
      <c r="PPA111" s="12"/>
      <c r="PPB111" s="12"/>
      <c r="PPC111" s="12"/>
      <c r="PPD111" s="12"/>
      <c r="PPE111" s="12"/>
      <c r="PPF111" s="12"/>
      <c r="PPG111" s="12"/>
      <c r="PPH111" s="12"/>
      <c r="PPI111" s="12"/>
      <c r="PPJ111" s="12"/>
      <c r="PPK111" s="12"/>
      <c r="PPL111" s="12"/>
      <c r="PPM111" s="12"/>
      <c r="PPN111" s="12"/>
      <c r="PPO111" s="12"/>
      <c r="PPP111" s="12"/>
      <c r="PPQ111" s="12"/>
      <c r="PPR111" s="12"/>
      <c r="PPS111" s="12"/>
      <c r="PPT111" s="12"/>
      <c r="PPU111" s="12"/>
      <c r="PPV111" s="12"/>
      <c r="PPW111" s="12"/>
      <c r="PPX111" s="12"/>
      <c r="PPY111" s="12"/>
      <c r="PPZ111" s="12"/>
      <c r="PQA111" s="12"/>
      <c r="PQB111" s="12"/>
      <c r="PQC111" s="12"/>
      <c r="PQD111" s="12"/>
      <c r="PQE111" s="12"/>
      <c r="PQF111" s="12"/>
      <c r="PQG111" s="12"/>
      <c r="PQH111" s="12"/>
      <c r="PQI111" s="12"/>
      <c r="PQJ111" s="12"/>
      <c r="PQK111" s="12"/>
      <c r="PQL111" s="12"/>
      <c r="PQM111" s="12"/>
      <c r="PQN111" s="12"/>
      <c r="PQO111" s="12"/>
      <c r="PQP111" s="12"/>
      <c r="PQQ111" s="12"/>
      <c r="PQR111" s="12"/>
      <c r="PQS111" s="12"/>
      <c r="PQT111" s="12"/>
      <c r="PQU111" s="12"/>
      <c r="PQV111" s="12"/>
      <c r="PQW111" s="12"/>
      <c r="PQX111" s="12"/>
      <c r="PQY111" s="12"/>
      <c r="PQZ111" s="12"/>
      <c r="PRA111" s="12"/>
      <c r="PRB111" s="12"/>
      <c r="PRC111" s="12"/>
      <c r="PRD111" s="12"/>
      <c r="PRE111" s="12"/>
      <c r="PRF111" s="12"/>
      <c r="PRG111" s="12"/>
      <c r="PRH111" s="12"/>
      <c r="PRI111" s="12"/>
      <c r="PRJ111" s="12"/>
      <c r="PRK111" s="12"/>
      <c r="PRL111" s="12"/>
      <c r="PRM111" s="12"/>
      <c r="PRN111" s="12"/>
      <c r="PRO111" s="12"/>
      <c r="PRP111" s="12"/>
      <c r="PRQ111" s="12"/>
      <c r="PRR111" s="12"/>
      <c r="PRS111" s="12"/>
      <c r="PRT111" s="12"/>
      <c r="PRU111" s="12"/>
      <c r="PRV111" s="12"/>
      <c r="PRW111" s="12"/>
      <c r="PRX111" s="12"/>
      <c r="PRY111" s="12"/>
      <c r="PRZ111" s="12"/>
      <c r="PSA111" s="12"/>
      <c r="PSB111" s="12"/>
      <c r="PSC111" s="12"/>
      <c r="PSD111" s="12"/>
      <c r="PSE111" s="12"/>
      <c r="PSF111" s="12"/>
      <c r="PSG111" s="12"/>
      <c r="PSH111" s="12"/>
      <c r="PSI111" s="12"/>
      <c r="PSJ111" s="12"/>
      <c r="PSK111" s="12"/>
      <c r="PSL111" s="12"/>
      <c r="PSM111" s="12"/>
      <c r="PSN111" s="12"/>
      <c r="PSO111" s="12"/>
      <c r="PSP111" s="12"/>
      <c r="PSQ111" s="12"/>
      <c r="PSR111" s="12"/>
      <c r="PSS111" s="12"/>
      <c r="PST111" s="12"/>
      <c r="PSU111" s="12"/>
      <c r="PSV111" s="12"/>
      <c r="PSW111" s="12"/>
      <c r="PSX111" s="12"/>
      <c r="PSY111" s="12"/>
      <c r="PSZ111" s="12"/>
      <c r="PTA111" s="12"/>
      <c r="PTB111" s="12"/>
      <c r="PTC111" s="12"/>
      <c r="PTD111" s="12"/>
      <c r="PTE111" s="12"/>
      <c r="PTF111" s="12"/>
      <c r="PTG111" s="12"/>
      <c r="PTH111" s="12"/>
      <c r="PTI111" s="12"/>
      <c r="PTJ111" s="12"/>
      <c r="PTK111" s="12"/>
      <c r="PTL111" s="12"/>
      <c r="PTM111" s="12"/>
      <c r="PTN111" s="12"/>
      <c r="PTO111" s="12"/>
      <c r="PTP111" s="12"/>
      <c r="PTQ111" s="12"/>
      <c r="PTR111" s="12"/>
      <c r="PTS111" s="12"/>
      <c r="PTT111" s="12"/>
      <c r="PTU111" s="12"/>
      <c r="PTV111" s="12"/>
      <c r="PTW111" s="12"/>
      <c r="PTX111" s="12"/>
      <c r="PTY111" s="12"/>
      <c r="PTZ111" s="12"/>
      <c r="PUA111" s="12"/>
      <c r="PUB111" s="12"/>
      <c r="PUC111" s="12"/>
      <c r="PUD111" s="12"/>
      <c r="PUE111" s="12"/>
      <c r="PUF111" s="12"/>
      <c r="PUG111" s="12"/>
      <c r="PUH111" s="12"/>
      <c r="PUI111" s="12"/>
      <c r="PUJ111" s="12"/>
      <c r="PUK111" s="12"/>
      <c r="PUL111" s="12"/>
      <c r="PUM111" s="12"/>
      <c r="PUN111" s="12"/>
      <c r="PUO111" s="12"/>
      <c r="PUP111" s="12"/>
      <c r="PUQ111" s="12"/>
      <c r="PUR111" s="12"/>
      <c r="PUS111" s="12"/>
      <c r="PUT111" s="12"/>
      <c r="PUU111" s="12"/>
      <c r="PUV111" s="12"/>
      <c r="PUW111" s="12"/>
      <c r="PUX111" s="12"/>
      <c r="PUY111" s="12"/>
      <c r="PUZ111" s="12"/>
      <c r="PVA111" s="12"/>
      <c r="PVB111" s="12"/>
      <c r="PVC111" s="12"/>
      <c r="PVD111" s="12"/>
      <c r="PVE111" s="12"/>
      <c r="PVF111" s="12"/>
      <c r="PVG111" s="12"/>
      <c r="PVH111" s="12"/>
      <c r="PVI111" s="12"/>
      <c r="PVJ111" s="12"/>
      <c r="PVK111" s="12"/>
      <c r="PVL111" s="12"/>
      <c r="PVM111" s="12"/>
      <c r="PVN111" s="12"/>
      <c r="PVO111" s="12"/>
      <c r="PVP111" s="12"/>
      <c r="PVQ111" s="12"/>
      <c r="PVR111" s="12"/>
      <c r="PVS111" s="12"/>
      <c r="PVT111" s="12"/>
      <c r="PVU111" s="12"/>
      <c r="PVV111" s="12"/>
      <c r="PVW111" s="12"/>
      <c r="PVX111" s="12"/>
      <c r="PVY111" s="12"/>
      <c r="PVZ111" s="12"/>
      <c r="PWA111" s="12"/>
      <c r="PWB111" s="12"/>
      <c r="PWC111" s="12"/>
      <c r="PWD111" s="12"/>
      <c r="PWE111" s="12"/>
      <c r="PWF111" s="12"/>
      <c r="PWG111" s="12"/>
      <c r="PWH111" s="12"/>
      <c r="PWI111" s="12"/>
      <c r="PWJ111" s="12"/>
      <c r="PWK111" s="12"/>
      <c r="PWL111" s="12"/>
      <c r="PWM111" s="12"/>
      <c r="PWN111" s="12"/>
      <c r="PWO111" s="12"/>
      <c r="PWP111" s="12"/>
      <c r="PWQ111" s="12"/>
      <c r="PWR111" s="12"/>
      <c r="PWS111" s="12"/>
      <c r="PWT111" s="12"/>
      <c r="PWU111" s="12"/>
      <c r="PWV111" s="12"/>
      <c r="PWW111" s="12"/>
      <c r="PWX111" s="12"/>
      <c r="PWY111" s="12"/>
      <c r="PWZ111" s="12"/>
      <c r="PXA111" s="12"/>
      <c r="PXB111" s="12"/>
      <c r="PXC111" s="12"/>
      <c r="PXD111" s="12"/>
      <c r="PXE111" s="12"/>
      <c r="PXF111" s="12"/>
      <c r="PXG111" s="12"/>
      <c r="PXH111" s="12"/>
      <c r="PXI111" s="12"/>
      <c r="PXJ111" s="12"/>
      <c r="PXK111" s="12"/>
      <c r="PXL111" s="12"/>
      <c r="PXM111" s="12"/>
      <c r="PXN111" s="12"/>
      <c r="PXO111" s="12"/>
      <c r="PXP111" s="12"/>
      <c r="PXQ111" s="12"/>
      <c r="PXR111" s="12"/>
      <c r="PXS111" s="12"/>
      <c r="PXT111" s="12"/>
      <c r="PXU111" s="12"/>
      <c r="PXV111" s="12"/>
      <c r="PXW111" s="12"/>
      <c r="PXX111" s="12"/>
      <c r="PXY111" s="12"/>
      <c r="PXZ111" s="12"/>
      <c r="PYA111" s="12"/>
      <c r="PYB111" s="12"/>
      <c r="PYC111" s="12"/>
      <c r="PYD111" s="12"/>
      <c r="PYE111" s="12"/>
      <c r="PYF111" s="12"/>
      <c r="PYG111" s="12"/>
      <c r="PYH111" s="12"/>
      <c r="PYI111" s="12"/>
      <c r="PYJ111" s="12"/>
      <c r="PYK111" s="12"/>
      <c r="PYL111" s="12"/>
      <c r="PYM111" s="12"/>
      <c r="PYN111" s="12"/>
      <c r="PYO111" s="12"/>
      <c r="PYP111" s="12"/>
      <c r="PYQ111" s="12"/>
      <c r="PYR111" s="12"/>
      <c r="PYS111" s="12"/>
      <c r="PYT111" s="12"/>
      <c r="PYU111" s="12"/>
      <c r="PYV111" s="12"/>
      <c r="PYW111" s="12"/>
      <c r="PYX111" s="12"/>
      <c r="PYY111" s="12"/>
      <c r="PYZ111" s="12"/>
      <c r="PZA111" s="12"/>
      <c r="PZB111" s="12"/>
      <c r="PZC111" s="12"/>
      <c r="PZD111" s="12"/>
      <c r="PZE111" s="12"/>
      <c r="PZF111" s="12"/>
      <c r="PZG111" s="12"/>
      <c r="PZH111" s="12"/>
      <c r="PZI111" s="12"/>
      <c r="PZJ111" s="12"/>
      <c r="PZK111" s="12"/>
      <c r="PZL111" s="12"/>
      <c r="PZM111" s="12"/>
      <c r="PZN111" s="12"/>
      <c r="PZO111" s="12"/>
      <c r="PZP111" s="12"/>
      <c r="PZQ111" s="12"/>
      <c r="PZR111" s="12"/>
      <c r="PZS111" s="12"/>
      <c r="PZT111" s="12"/>
      <c r="PZU111" s="12"/>
      <c r="PZV111" s="12"/>
      <c r="PZW111" s="12"/>
      <c r="PZX111" s="12"/>
      <c r="PZY111" s="12"/>
      <c r="PZZ111" s="12"/>
      <c r="QAA111" s="12"/>
      <c r="QAB111" s="12"/>
      <c r="QAC111" s="12"/>
      <c r="QAD111" s="12"/>
      <c r="QAE111" s="12"/>
      <c r="QAF111" s="12"/>
      <c r="QAG111" s="12"/>
      <c r="QAH111" s="12"/>
      <c r="QAI111" s="12"/>
      <c r="QAJ111" s="12"/>
      <c r="QAK111" s="12"/>
      <c r="QAL111" s="12"/>
      <c r="QAM111" s="12"/>
      <c r="QAN111" s="12"/>
      <c r="QAO111" s="12"/>
      <c r="QAP111" s="12"/>
      <c r="QAQ111" s="12"/>
      <c r="QAR111" s="12"/>
      <c r="QAS111" s="12"/>
      <c r="QAT111" s="12"/>
      <c r="QAU111" s="12"/>
      <c r="QAV111" s="12"/>
      <c r="QAW111" s="12"/>
      <c r="QAX111" s="12"/>
      <c r="QAY111" s="12"/>
      <c r="QAZ111" s="12"/>
      <c r="QBA111" s="12"/>
      <c r="QBB111" s="12"/>
      <c r="QBC111" s="12"/>
      <c r="QBD111" s="12"/>
      <c r="QBE111" s="12"/>
      <c r="QBF111" s="12"/>
      <c r="QBG111" s="12"/>
      <c r="QBH111" s="12"/>
      <c r="QBI111" s="12"/>
      <c r="QBJ111" s="12"/>
      <c r="QBK111" s="12"/>
      <c r="QBL111" s="12"/>
      <c r="QBM111" s="12"/>
      <c r="QBN111" s="12"/>
      <c r="QBO111" s="12"/>
      <c r="QBP111" s="12"/>
      <c r="QBQ111" s="12"/>
      <c r="QBR111" s="12"/>
      <c r="QBS111" s="12"/>
      <c r="QBT111" s="12"/>
      <c r="QBU111" s="12"/>
      <c r="QBV111" s="12"/>
      <c r="QBW111" s="12"/>
      <c r="QBX111" s="12"/>
      <c r="QBY111" s="12"/>
      <c r="QBZ111" s="12"/>
      <c r="QCA111" s="12"/>
      <c r="QCB111" s="12"/>
      <c r="QCC111" s="12"/>
      <c r="QCD111" s="12"/>
      <c r="QCE111" s="12"/>
      <c r="QCF111" s="12"/>
      <c r="QCG111" s="12"/>
      <c r="QCH111" s="12"/>
      <c r="QCI111" s="12"/>
      <c r="QCJ111" s="12"/>
      <c r="QCK111" s="12"/>
      <c r="QCL111" s="12"/>
      <c r="QCM111" s="12"/>
      <c r="QCN111" s="12"/>
      <c r="QCO111" s="12"/>
      <c r="QCP111" s="12"/>
      <c r="QCQ111" s="12"/>
      <c r="QCR111" s="12"/>
      <c r="QCS111" s="12"/>
      <c r="QCT111" s="12"/>
      <c r="QCU111" s="12"/>
      <c r="QCV111" s="12"/>
      <c r="QCW111" s="12"/>
      <c r="QCX111" s="12"/>
      <c r="QCY111" s="12"/>
      <c r="QCZ111" s="12"/>
      <c r="QDA111" s="12"/>
      <c r="QDB111" s="12"/>
      <c r="QDC111" s="12"/>
      <c r="QDD111" s="12"/>
      <c r="QDE111" s="12"/>
      <c r="QDF111" s="12"/>
      <c r="QDG111" s="12"/>
      <c r="QDH111" s="12"/>
      <c r="QDI111" s="12"/>
      <c r="QDJ111" s="12"/>
      <c r="QDK111" s="12"/>
      <c r="QDL111" s="12"/>
      <c r="QDM111" s="12"/>
      <c r="QDN111" s="12"/>
      <c r="QDO111" s="12"/>
      <c r="QDP111" s="12"/>
      <c r="QDQ111" s="12"/>
      <c r="QDR111" s="12"/>
      <c r="QDS111" s="12"/>
      <c r="QDT111" s="12"/>
      <c r="QDU111" s="12"/>
      <c r="QDV111" s="12"/>
      <c r="QDW111" s="12"/>
      <c r="QDX111" s="12"/>
      <c r="QDY111" s="12"/>
      <c r="QDZ111" s="12"/>
      <c r="QEA111" s="12"/>
      <c r="QEB111" s="12"/>
      <c r="QEC111" s="12"/>
      <c r="QED111" s="12"/>
      <c r="QEE111" s="12"/>
      <c r="QEF111" s="12"/>
      <c r="QEG111" s="12"/>
      <c r="QEH111" s="12"/>
      <c r="QEI111" s="12"/>
      <c r="QEJ111" s="12"/>
      <c r="QEK111" s="12"/>
      <c r="QEL111" s="12"/>
      <c r="QEM111" s="12"/>
      <c r="QEN111" s="12"/>
      <c r="QEO111" s="12"/>
      <c r="QEP111" s="12"/>
      <c r="QEQ111" s="12"/>
      <c r="QER111" s="12"/>
      <c r="QES111" s="12"/>
      <c r="QET111" s="12"/>
      <c r="QEU111" s="12"/>
      <c r="QEV111" s="12"/>
      <c r="QEW111" s="12"/>
      <c r="QEX111" s="12"/>
      <c r="QEY111" s="12"/>
      <c r="QEZ111" s="12"/>
      <c r="QFA111" s="12"/>
      <c r="QFB111" s="12"/>
      <c r="QFC111" s="12"/>
      <c r="QFD111" s="12"/>
      <c r="QFE111" s="12"/>
      <c r="QFF111" s="12"/>
      <c r="QFG111" s="12"/>
      <c r="QFH111" s="12"/>
      <c r="QFI111" s="12"/>
      <c r="QFJ111" s="12"/>
      <c r="QFK111" s="12"/>
      <c r="QFL111" s="12"/>
      <c r="QFM111" s="12"/>
      <c r="QFN111" s="12"/>
      <c r="QFO111" s="12"/>
      <c r="QFP111" s="12"/>
      <c r="QFQ111" s="12"/>
      <c r="QFR111" s="12"/>
      <c r="QFS111" s="12"/>
      <c r="QFT111" s="12"/>
      <c r="QFU111" s="12"/>
      <c r="QFV111" s="12"/>
      <c r="QFW111" s="12"/>
      <c r="QFX111" s="12"/>
      <c r="QFY111" s="12"/>
      <c r="QFZ111" s="12"/>
      <c r="QGA111" s="12"/>
      <c r="QGB111" s="12"/>
      <c r="QGC111" s="12"/>
      <c r="QGD111" s="12"/>
      <c r="QGE111" s="12"/>
      <c r="QGF111" s="12"/>
      <c r="QGG111" s="12"/>
      <c r="QGH111" s="12"/>
      <c r="QGI111" s="12"/>
      <c r="QGJ111" s="12"/>
      <c r="QGK111" s="12"/>
      <c r="QGL111" s="12"/>
      <c r="QGM111" s="12"/>
      <c r="QGN111" s="12"/>
      <c r="QGO111" s="12"/>
      <c r="QGP111" s="12"/>
      <c r="QGQ111" s="12"/>
      <c r="QGR111" s="12"/>
      <c r="QGS111" s="12"/>
      <c r="QGT111" s="12"/>
      <c r="QGU111" s="12"/>
      <c r="QGV111" s="12"/>
      <c r="QGW111" s="12"/>
      <c r="QGX111" s="12"/>
      <c r="QGY111" s="12"/>
      <c r="QGZ111" s="12"/>
      <c r="QHA111" s="12"/>
      <c r="QHB111" s="12"/>
      <c r="QHC111" s="12"/>
      <c r="QHD111" s="12"/>
      <c r="QHE111" s="12"/>
      <c r="QHF111" s="12"/>
      <c r="QHG111" s="12"/>
      <c r="QHH111" s="12"/>
      <c r="QHI111" s="12"/>
      <c r="QHJ111" s="12"/>
      <c r="QHK111" s="12"/>
      <c r="QHL111" s="12"/>
      <c r="QHM111" s="12"/>
      <c r="QHN111" s="12"/>
      <c r="QHO111" s="12"/>
      <c r="QHP111" s="12"/>
      <c r="QHQ111" s="12"/>
      <c r="QHR111" s="12"/>
      <c r="QHS111" s="12"/>
      <c r="QHT111" s="12"/>
      <c r="QHU111" s="12"/>
      <c r="QHV111" s="12"/>
      <c r="QHW111" s="12"/>
      <c r="QHX111" s="12"/>
      <c r="QHY111" s="12"/>
      <c r="QHZ111" s="12"/>
      <c r="QIA111" s="12"/>
      <c r="QIB111" s="12"/>
      <c r="QIC111" s="12"/>
      <c r="QID111" s="12"/>
      <c r="QIE111" s="12"/>
      <c r="QIF111" s="12"/>
      <c r="QIG111" s="12"/>
      <c r="QIH111" s="12"/>
      <c r="QII111" s="12"/>
      <c r="QIJ111" s="12"/>
      <c r="QIK111" s="12"/>
      <c r="QIL111" s="12"/>
      <c r="QIM111" s="12"/>
      <c r="QIN111" s="12"/>
      <c r="QIO111" s="12"/>
      <c r="QIP111" s="12"/>
      <c r="QIQ111" s="12"/>
      <c r="QIR111" s="12"/>
      <c r="QIS111" s="12"/>
      <c r="QIT111" s="12"/>
      <c r="QIU111" s="12"/>
      <c r="QIV111" s="12"/>
      <c r="QIW111" s="12"/>
      <c r="QIX111" s="12"/>
      <c r="QIY111" s="12"/>
      <c r="QIZ111" s="12"/>
      <c r="QJA111" s="12"/>
      <c r="QJB111" s="12"/>
      <c r="QJC111" s="12"/>
      <c r="QJD111" s="12"/>
      <c r="QJE111" s="12"/>
      <c r="QJF111" s="12"/>
      <c r="QJG111" s="12"/>
      <c r="QJH111" s="12"/>
      <c r="QJI111" s="12"/>
      <c r="QJJ111" s="12"/>
      <c r="QJK111" s="12"/>
      <c r="QJL111" s="12"/>
      <c r="QJM111" s="12"/>
      <c r="QJN111" s="12"/>
      <c r="QJO111" s="12"/>
      <c r="QJP111" s="12"/>
      <c r="QJQ111" s="12"/>
      <c r="QJR111" s="12"/>
      <c r="QJS111" s="12"/>
      <c r="QJT111" s="12"/>
      <c r="QJU111" s="12"/>
      <c r="QJV111" s="12"/>
      <c r="QJW111" s="12"/>
      <c r="QJX111" s="12"/>
      <c r="QJY111" s="12"/>
      <c r="QJZ111" s="12"/>
      <c r="QKA111" s="12"/>
      <c r="QKB111" s="12"/>
      <c r="QKC111" s="12"/>
      <c r="QKD111" s="12"/>
      <c r="QKE111" s="12"/>
      <c r="QKF111" s="12"/>
      <c r="QKG111" s="12"/>
      <c r="QKH111" s="12"/>
      <c r="QKI111" s="12"/>
      <c r="QKJ111" s="12"/>
      <c r="QKK111" s="12"/>
      <c r="QKL111" s="12"/>
      <c r="QKM111" s="12"/>
      <c r="QKN111" s="12"/>
      <c r="QKO111" s="12"/>
      <c r="QKP111" s="12"/>
      <c r="QKQ111" s="12"/>
      <c r="QKR111" s="12"/>
      <c r="QKS111" s="12"/>
      <c r="QKT111" s="12"/>
      <c r="QKU111" s="12"/>
      <c r="QKV111" s="12"/>
      <c r="QKW111" s="12"/>
      <c r="QKX111" s="12"/>
      <c r="QKY111" s="12"/>
      <c r="QKZ111" s="12"/>
      <c r="QLA111" s="12"/>
      <c r="QLB111" s="12"/>
      <c r="QLC111" s="12"/>
      <c r="QLD111" s="12"/>
      <c r="QLE111" s="12"/>
      <c r="QLF111" s="12"/>
      <c r="QLG111" s="12"/>
      <c r="QLH111" s="12"/>
      <c r="QLI111" s="12"/>
      <c r="QLJ111" s="12"/>
      <c r="QLK111" s="12"/>
      <c r="QLL111" s="12"/>
      <c r="QLM111" s="12"/>
      <c r="QLN111" s="12"/>
      <c r="QLO111" s="12"/>
      <c r="QLP111" s="12"/>
      <c r="QLQ111" s="12"/>
      <c r="QLR111" s="12"/>
      <c r="QLS111" s="12"/>
      <c r="QLT111" s="12"/>
      <c r="QLU111" s="12"/>
      <c r="QLV111" s="12"/>
      <c r="QLW111" s="12"/>
      <c r="QLX111" s="12"/>
      <c r="QLY111" s="12"/>
      <c r="QLZ111" s="12"/>
      <c r="QMA111" s="12"/>
      <c r="QMB111" s="12"/>
      <c r="QMC111" s="12"/>
      <c r="QMD111" s="12"/>
      <c r="QME111" s="12"/>
      <c r="QMF111" s="12"/>
      <c r="QMG111" s="12"/>
      <c r="QMH111" s="12"/>
      <c r="QMI111" s="12"/>
      <c r="QMJ111" s="12"/>
      <c r="QMK111" s="12"/>
      <c r="QML111" s="12"/>
      <c r="QMM111" s="12"/>
      <c r="QMN111" s="12"/>
      <c r="QMO111" s="12"/>
      <c r="QMP111" s="12"/>
      <c r="QMQ111" s="12"/>
      <c r="QMR111" s="12"/>
      <c r="QMS111" s="12"/>
      <c r="QMT111" s="12"/>
      <c r="QMU111" s="12"/>
      <c r="QMV111" s="12"/>
      <c r="QMW111" s="12"/>
      <c r="QMX111" s="12"/>
      <c r="QMY111" s="12"/>
      <c r="QMZ111" s="12"/>
      <c r="QNA111" s="12"/>
      <c r="QNB111" s="12"/>
      <c r="QNC111" s="12"/>
      <c r="QND111" s="12"/>
      <c r="QNE111" s="12"/>
      <c r="QNF111" s="12"/>
      <c r="QNG111" s="12"/>
      <c r="QNH111" s="12"/>
      <c r="QNI111" s="12"/>
      <c r="QNJ111" s="12"/>
      <c r="QNK111" s="12"/>
      <c r="QNL111" s="12"/>
      <c r="QNM111" s="12"/>
      <c r="QNN111" s="12"/>
      <c r="QNO111" s="12"/>
      <c r="QNP111" s="12"/>
      <c r="QNQ111" s="12"/>
      <c r="QNR111" s="12"/>
      <c r="QNS111" s="12"/>
      <c r="QNT111" s="12"/>
      <c r="QNU111" s="12"/>
      <c r="QNV111" s="12"/>
      <c r="QNW111" s="12"/>
      <c r="QNX111" s="12"/>
      <c r="QNY111" s="12"/>
      <c r="QNZ111" s="12"/>
      <c r="QOA111" s="12"/>
      <c r="QOB111" s="12"/>
      <c r="QOC111" s="12"/>
      <c r="QOD111" s="12"/>
      <c r="QOE111" s="12"/>
      <c r="QOF111" s="12"/>
      <c r="QOG111" s="12"/>
      <c r="QOH111" s="12"/>
      <c r="QOI111" s="12"/>
      <c r="QOJ111" s="12"/>
      <c r="QOK111" s="12"/>
      <c r="QOL111" s="12"/>
      <c r="QOM111" s="12"/>
      <c r="QON111" s="12"/>
      <c r="QOO111" s="12"/>
      <c r="QOP111" s="12"/>
      <c r="QOQ111" s="12"/>
      <c r="QOR111" s="12"/>
      <c r="QOS111" s="12"/>
      <c r="QOT111" s="12"/>
      <c r="QOU111" s="12"/>
      <c r="QOV111" s="12"/>
      <c r="QOW111" s="12"/>
      <c r="QOX111" s="12"/>
      <c r="QOY111" s="12"/>
      <c r="QOZ111" s="12"/>
      <c r="QPA111" s="12"/>
      <c r="QPB111" s="12"/>
      <c r="QPC111" s="12"/>
      <c r="QPD111" s="12"/>
      <c r="QPE111" s="12"/>
      <c r="QPF111" s="12"/>
      <c r="QPG111" s="12"/>
      <c r="QPH111" s="12"/>
      <c r="QPI111" s="12"/>
      <c r="QPJ111" s="12"/>
      <c r="QPK111" s="12"/>
      <c r="QPL111" s="12"/>
      <c r="QPM111" s="12"/>
      <c r="QPN111" s="12"/>
      <c r="QPO111" s="12"/>
      <c r="QPP111" s="12"/>
      <c r="QPQ111" s="12"/>
      <c r="QPR111" s="12"/>
      <c r="QPS111" s="12"/>
      <c r="QPT111" s="12"/>
      <c r="QPU111" s="12"/>
      <c r="QPV111" s="12"/>
      <c r="QPW111" s="12"/>
      <c r="QPX111" s="12"/>
      <c r="QPY111" s="12"/>
      <c r="QPZ111" s="12"/>
      <c r="QQA111" s="12"/>
      <c r="QQB111" s="12"/>
      <c r="QQC111" s="12"/>
      <c r="QQD111" s="12"/>
      <c r="QQE111" s="12"/>
      <c r="QQF111" s="12"/>
      <c r="QQG111" s="12"/>
      <c r="QQH111" s="12"/>
      <c r="QQI111" s="12"/>
      <c r="QQJ111" s="12"/>
      <c r="QQK111" s="12"/>
      <c r="QQL111" s="12"/>
      <c r="QQM111" s="12"/>
      <c r="QQN111" s="12"/>
      <c r="QQO111" s="12"/>
      <c r="QQP111" s="12"/>
      <c r="QQQ111" s="12"/>
      <c r="QQR111" s="12"/>
      <c r="QQS111" s="12"/>
      <c r="QQT111" s="12"/>
      <c r="QQU111" s="12"/>
      <c r="QQV111" s="12"/>
      <c r="QQW111" s="12"/>
      <c r="QQX111" s="12"/>
      <c r="QQY111" s="12"/>
      <c r="QQZ111" s="12"/>
      <c r="QRA111" s="12"/>
      <c r="QRB111" s="12"/>
      <c r="QRC111" s="12"/>
      <c r="QRD111" s="12"/>
      <c r="QRE111" s="12"/>
      <c r="QRF111" s="12"/>
      <c r="QRG111" s="12"/>
      <c r="QRH111" s="12"/>
      <c r="QRI111" s="12"/>
      <c r="QRJ111" s="12"/>
      <c r="QRK111" s="12"/>
      <c r="QRL111" s="12"/>
      <c r="QRM111" s="12"/>
      <c r="QRN111" s="12"/>
      <c r="QRO111" s="12"/>
      <c r="QRP111" s="12"/>
      <c r="QRQ111" s="12"/>
      <c r="QRR111" s="12"/>
      <c r="QRS111" s="12"/>
      <c r="QRT111" s="12"/>
      <c r="QRU111" s="12"/>
      <c r="QRV111" s="12"/>
      <c r="QRW111" s="12"/>
      <c r="QRX111" s="12"/>
      <c r="QRY111" s="12"/>
      <c r="QRZ111" s="12"/>
      <c r="QSA111" s="12"/>
      <c r="QSB111" s="12"/>
      <c r="QSC111" s="12"/>
      <c r="QSD111" s="12"/>
      <c r="QSE111" s="12"/>
      <c r="QSF111" s="12"/>
      <c r="QSG111" s="12"/>
      <c r="QSH111" s="12"/>
      <c r="QSI111" s="12"/>
      <c r="QSJ111" s="12"/>
      <c r="QSK111" s="12"/>
      <c r="QSL111" s="12"/>
      <c r="QSM111" s="12"/>
      <c r="QSN111" s="12"/>
      <c r="QSO111" s="12"/>
      <c r="QSP111" s="12"/>
      <c r="QSQ111" s="12"/>
      <c r="QSR111" s="12"/>
      <c r="QSS111" s="12"/>
      <c r="QST111" s="12"/>
      <c r="QSU111" s="12"/>
      <c r="QSV111" s="12"/>
      <c r="QSW111" s="12"/>
      <c r="QSX111" s="12"/>
      <c r="QSY111" s="12"/>
      <c r="QSZ111" s="12"/>
      <c r="QTA111" s="12"/>
      <c r="QTB111" s="12"/>
      <c r="QTC111" s="12"/>
      <c r="QTD111" s="12"/>
      <c r="QTE111" s="12"/>
      <c r="QTF111" s="12"/>
      <c r="QTG111" s="12"/>
      <c r="QTH111" s="12"/>
      <c r="QTI111" s="12"/>
      <c r="QTJ111" s="12"/>
      <c r="QTK111" s="12"/>
      <c r="QTL111" s="12"/>
      <c r="QTM111" s="12"/>
      <c r="QTN111" s="12"/>
      <c r="QTO111" s="12"/>
      <c r="QTP111" s="12"/>
      <c r="QTQ111" s="12"/>
      <c r="QTR111" s="12"/>
      <c r="QTS111" s="12"/>
      <c r="QTT111" s="12"/>
      <c r="QTU111" s="12"/>
      <c r="QTV111" s="12"/>
      <c r="QTW111" s="12"/>
      <c r="QTX111" s="12"/>
      <c r="QTY111" s="12"/>
      <c r="QTZ111" s="12"/>
      <c r="QUA111" s="12"/>
      <c r="QUB111" s="12"/>
      <c r="QUC111" s="12"/>
      <c r="QUD111" s="12"/>
      <c r="QUE111" s="12"/>
      <c r="QUF111" s="12"/>
      <c r="QUG111" s="12"/>
      <c r="QUH111" s="12"/>
      <c r="QUI111" s="12"/>
      <c r="QUJ111" s="12"/>
      <c r="QUK111" s="12"/>
      <c r="QUL111" s="12"/>
      <c r="QUM111" s="12"/>
      <c r="QUN111" s="12"/>
      <c r="QUO111" s="12"/>
      <c r="QUP111" s="12"/>
      <c r="QUQ111" s="12"/>
      <c r="QUR111" s="12"/>
      <c r="QUS111" s="12"/>
      <c r="QUT111" s="12"/>
      <c r="QUU111" s="12"/>
      <c r="QUV111" s="12"/>
      <c r="QUW111" s="12"/>
      <c r="QUX111" s="12"/>
      <c r="QUY111" s="12"/>
      <c r="QUZ111" s="12"/>
      <c r="QVA111" s="12"/>
      <c r="QVB111" s="12"/>
      <c r="QVC111" s="12"/>
      <c r="QVD111" s="12"/>
      <c r="QVE111" s="12"/>
      <c r="QVF111" s="12"/>
      <c r="QVG111" s="12"/>
      <c r="QVH111" s="12"/>
      <c r="QVI111" s="12"/>
      <c r="QVJ111" s="12"/>
      <c r="QVK111" s="12"/>
      <c r="QVL111" s="12"/>
      <c r="QVM111" s="12"/>
      <c r="QVN111" s="12"/>
      <c r="QVO111" s="12"/>
      <c r="QVP111" s="12"/>
      <c r="QVQ111" s="12"/>
      <c r="QVR111" s="12"/>
      <c r="QVS111" s="12"/>
      <c r="QVT111" s="12"/>
      <c r="QVU111" s="12"/>
      <c r="QVV111" s="12"/>
      <c r="QVW111" s="12"/>
      <c r="QVX111" s="12"/>
      <c r="QVY111" s="12"/>
      <c r="QVZ111" s="12"/>
      <c r="QWA111" s="12"/>
      <c r="QWB111" s="12"/>
      <c r="QWC111" s="12"/>
      <c r="QWD111" s="12"/>
      <c r="QWE111" s="12"/>
      <c r="QWF111" s="12"/>
      <c r="QWG111" s="12"/>
      <c r="QWH111" s="12"/>
      <c r="QWI111" s="12"/>
      <c r="QWJ111" s="12"/>
      <c r="QWK111" s="12"/>
      <c r="QWL111" s="12"/>
      <c r="QWM111" s="12"/>
      <c r="QWN111" s="12"/>
      <c r="QWO111" s="12"/>
      <c r="QWP111" s="12"/>
      <c r="QWQ111" s="12"/>
      <c r="QWR111" s="12"/>
      <c r="QWS111" s="12"/>
      <c r="QWT111" s="12"/>
      <c r="QWU111" s="12"/>
      <c r="QWV111" s="12"/>
      <c r="QWW111" s="12"/>
      <c r="QWX111" s="12"/>
      <c r="QWY111" s="12"/>
      <c r="QWZ111" s="12"/>
      <c r="QXA111" s="12"/>
      <c r="QXB111" s="12"/>
      <c r="QXC111" s="12"/>
      <c r="QXD111" s="12"/>
      <c r="QXE111" s="12"/>
      <c r="QXF111" s="12"/>
      <c r="QXG111" s="12"/>
      <c r="QXH111" s="12"/>
      <c r="QXI111" s="12"/>
      <c r="QXJ111" s="12"/>
      <c r="QXK111" s="12"/>
      <c r="QXL111" s="12"/>
      <c r="QXM111" s="12"/>
      <c r="QXN111" s="12"/>
      <c r="QXO111" s="12"/>
      <c r="QXP111" s="12"/>
      <c r="QXQ111" s="12"/>
      <c r="QXR111" s="12"/>
      <c r="QXS111" s="12"/>
      <c r="QXT111" s="12"/>
      <c r="QXU111" s="12"/>
      <c r="QXV111" s="12"/>
      <c r="QXW111" s="12"/>
      <c r="QXX111" s="12"/>
      <c r="QXY111" s="12"/>
      <c r="QXZ111" s="12"/>
      <c r="QYA111" s="12"/>
      <c r="QYB111" s="12"/>
      <c r="QYC111" s="12"/>
      <c r="QYD111" s="12"/>
      <c r="QYE111" s="12"/>
      <c r="QYF111" s="12"/>
      <c r="QYG111" s="12"/>
      <c r="QYH111" s="12"/>
      <c r="QYI111" s="12"/>
      <c r="QYJ111" s="12"/>
      <c r="QYK111" s="12"/>
      <c r="QYL111" s="12"/>
      <c r="QYM111" s="12"/>
      <c r="QYN111" s="12"/>
      <c r="QYO111" s="12"/>
      <c r="QYP111" s="12"/>
      <c r="QYQ111" s="12"/>
      <c r="QYR111" s="12"/>
      <c r="QYS111" s="12"/>
      <c r="QYT111" s="12"/>
      <c r="QYU111" s="12"/>
      <c r="QYV111" s="12"/>
      <c r="QYW111" s="12"/>
      <c r="QYX111" s="12"/>
      <c r="QYY111" s="12"/>
      <c r="QYZ111" s="12"/>
      <c r="QZA111" s="12"/>
      <c r="QZB111" s="12"/>
      <c r="QZC111" s="12"/>
      <c r="QZD111" s="12"/>
      <c r="QZE111" s="12"/>
      <c r="QZF111" s="12"/>
      <c r="QZG111" s="12"/>
      <c r="QZH111" s="12"/>
      <c r="QZI111" s="12"/>
      <c r="QZJ111" s="12"/>
      <c r="QZK111" s="12"/>
      <c r="QZL111" s="12"/>
      <c r="QZM111" s="12"/>
      <c r="QZN111" s="12"/>
      <c r="QZO111" s="12"/>
      <c r="QZP111" s="12"/>
      <c r="QZQ111" s="12"/>
      <c r="QZR111" s="12"/>
      <c r="QZS111" s="12"/>
      <c r="QZT111" s="12"/>
      <c r="QZU111" s="12"/>
      <c r="QZV111" s="12"/>
      <c r="QZW111" s="12"/>
      <c r="QZX111" s="12"/>
      <c r="QZY111" s="12"/>
      <c r="QZZ111" s="12"/>
      <c r="RAA111" s="12"/>
      <c r="RAB111" s="12"/>
      <c r="RAC111" s="12"/>
      <c r="RAD111" s="12"/>
      <c r="RAE111" s="12"/>
      <c r="RAF111" s="12"/>
      <c r="RAG111" s="12"/>
      <c r="RAH111" s="12"/>
      <c r="RAI111" s="12"/>
      <c r="RAJ111" s="12"/>
      <c r="RAK111" s="12"/>
      <c r="RAL111" s="12"/>
      <c r="RAM111" s="12"/>
      <c r="RAN111" s="12"/>
      <c r="RAO111" s="12"/>
      <c r="RAP111" s="12"/>
      <c r="RAQ111" s="12"/>
      <c r="RAR111" s="12"/>
      <c r="RAS111" s="12"/>
      <c r="RAT111" s="12"/>
      <c r="RAU111" s="12"/>
      <c r="RAV111" s="12"/>
      <c r="RAW111" s="12"/>
      <c r="RAX111" s="12"/>
      <c r="RAY111" s="12"/>
      <c r="RAZ111" s="12"/>
      <c r="RBA111" s="12"/>
      <c r="RBB111" s="12"/>
      <c r="RBC111" s="12"/>
      <c r="RBD111" s="12"/>
      <c r="RBE111" s="12"/>
      <c r="RBF111" s="12"/>
      <c r="RBG111" s="12"/>
      <c r="RBH111" s="12"/>
      <c r="RBI111" s="12"/>
      <c r="RBJ111" s="12"/>
      <c r="RBK111" s="12"/>
      <c r="RBL111" s="12"/>
      <c r="RBM111" s="12"/>
      <c r="RBN111" s="12"/>
      <c r="RBO111" s="12"/>
      <c r="RBP111" s="12"/>
      <c r="RBQ111" s="12"/>
      <c r="RBR111" s="12"/>
      <c r="RBS111" s="12"/>
      <c r="RBT111" s="12"/>
      <c r="RBU111" s="12"/>
      <c r="RBV111" s="12"/>
      <c r="RBW111" s="12"/>
      <c r="RBX111" s="12"/>
      <c r="RBY111" s="12"/>
      <c r="RBZ111" s="12"/>
      <c r="RCA111" s="12"/>
      <c r="RCB111" s="12"/>
      <c r="RCC111" s="12"/>
      <c r="RCD111" s="12"/>
      <c r="RCE111" s="12"/>
      <c r="RCF111" s="12"/>
      <c r="RCG111" s="12"/>
      <c r="RCH111" s="12"/>
      <c r="RCI111" s="12"/>
      <c r="RCJ111" s="12"/>
      <c r="RCK111" s="12"/>
      <c r="RCL111" s="12"/>
      <c r="RCM111" s="12"/>
      <c r="RCN111" s="12"/>
      <c r="RCO111" s="12"/>
      <c r="RCP111" s="12"/>
      <c r="RCQ111" s="12"/>
      <c r="RCR111" s="12"/>
      <c r="RCS111" s="12"/>
      <c r="RCT111" s="12"/>
      <c r="RCU111" s="12"/>
      <c r="RCV111" s="12"/>
      <c r="RCW111" s="12"/>
      <c r="RCX111" s="12"/>
      <c r="RCY111" s="12"/>
      <c r="RCZ111" s="12"/>
      <c r="RDA111" s="12"/>
      <c r="RDB111" s="12"/>
      <c r="RDC111" s="12"/>
      <c r="RDD111" s="12"/>
      <c r="RDE111" s="12"/>
      <c r="RDF111" s="12"/>
      <c r="RDG111" s="12"/>
      <c r="RDH111" s="12"/>
      <c r="RDI111" s="12"/>
      <c r="RDJ111" s="12"/>
      <c r="RDK111" s="12"/>
      <c r="RDL111" s="12"/>
      <c r="RDM111" s="12"/>
      <c r="RDN111" s="12"/>
      <c r="RDO111" s="12"/>
      <c r="RDP111" s="12"/>
      <c r="RDQ111" s="12"/>
      <c r="RDR111" s="12"/>
      <c r="RDS111" s="12"/>
      <c r="RDT111" s="12"/>
      <c r="RDU111" s="12"/>
      <c r="RDV111" s="12"/>
      <c r="RDW111" s="12"/>
      <c r="RDX111" s="12"/>
      <c r="RDY111" s="12"/>
      <c r="RDZ111" s="12"/>
      <c r="REA111" s="12"/>
      <c r="REB111" s="12"/>
      <c r="REC111" s="12"/>
      <c r="RED111" s="12"/>
      <c r="REE111" s="12"/>
      <c r="REF111" s="12"/>
      <c r="REG111" s="12"/>
      <c r="REH111" s="12"/>
      <c r="REI111" s="12"/>
      <c r="REJ111" s="12"/>
      <c r="REK111" s="12"/>
      <c r="REL111" s="12"/>
      <c r="REM111" s="12"/>
      <c r="REN111" s="12"/>
      <c r="REO111" s="12"/>
      <c r="REP111" s="12"/>
      <c r="REQ111" s="12"/>
      <c r="RER111" s="12"/>
      <c r="RES111" s="12"/>
      <c r="RET111" s="12"/>
      <c r="REU111" s="12"/>
      <c r="REV111" s="12"/>
      <c r="REW111" s="12"/>
      <c r="REX111" s="12"/>
      <c r="REY111" s="12"/>
      <c r="REZ111" s="12"/>
      <c r="RFA111" s="12"/>
      <c r="RFB111" s="12"/>
      <c r="RFC111" s="12"/>
      <c r="RFD111" s="12"/>
      <c r="RFE111" s="12"/>
      <c r="RFF111" s="12"/>
      <c r="RFG111" s="12"/>
      <c r="RFH111" s="12"/>
      <c r="RFI111" s="12"/>
      <c r="RFJ111" s="12"/>
      <c r="RFK111" s="12"/>
      <c r="RFL111" s="12"/>
      <c r="RFM111" s="12"/>
      <c r="RFN111" s="12"/>
      <c r="RFO111" s="12"/>
      <c r="RFP111" s="12"/>
      <c r="RFQ111" s="12"/>
      <c r="RFR111" s="12"/>
      <c r="RFS111" s="12"/>
      <c r="RFT111" s="12"/>
      <c r="RFU111" s="12"/>
      <c r="RFV111" s="12"/>
      <c r="RFW111" s="12"/>
      <c r="RFX111" s="12"/>
      <c r="RFY111" s="12"/>
      <c r="RFZ111" s="12"/>
      <c r="RGA111" s="12"/>
      <c r="RGB111" s="12"/>
      <c r="RGC111" s="12"/>
      <c r="RGD111" s="12"/>
      <c r="RGE111" s="12"/>
      <c r="RGF111" s="12"/>
      <c r="RGG111" s="12"/>
      <c r="RGH111" s="12"/>
      <c r="RGI111" s="12"/>
      <c r="RGJ111" s="12"/>
      <c r="RGK111" s="12"/>
      <c r="RGL111" s="12"/>
      <c r="RGM111" s="12"/>
      <c r="RGN111" s="12"/>
      <c r="RGO111" s="12"/>
      <c r="RGP111" s="12"/>
      <c r="RGQ111" s="12"/>
      <c r="RGR111" s="12"/>
      <c r="RGS111" s="12"/>
      <c r="RGT111" s="12"/>
      <c r="RGU111" s="12"/>
      <c r="RGV111" s="12"/>
      <c r="RGW111" s="12"/>
      <c r="RGX111" s="12"/>
      <c r="RGY111" s="12"/>
      <c r="RGZ111" s="12"/>
      <c r="RHA111" s="12"/>
      <c r="RHB111" s="12"/>
      <c r="RHC111" s="12"/>
      <c r="RHD111" s="12"/>
      <c r="RHE111" s="12"/>
      <c r="RHF111" s="12"/>
      <c r="RHG111" s="12"/>
      <c r="RHH111" s="12"/>
      <c r="RHI111" s="12"/>
      <c r="RHJ111" s="12"/>
      <c r="RHK111" s="12"/>
      <c r="RHL111" s="12"/>
      <c r="RHM111" s="12"/>
      <c r="RHN111" s="12"/>
      <c r="RHO111" s="12"/>
      <c r="RHP111" s="12"/>
      <c r="RHQ111" s="12"/>
      <c r="RHR111" s="12"/>
      <c r="RHS111" s="12"/>
      <c r="RHT111" s="12"/>
      <c r="RHU111" s="12"/>
      <c r="RHV111" s="12"/>
      <c r="RHW111" s="12"/>
      <c r="RHX111" s="12"/>
      <c r="RHY111" s="12"/>
      <c r="RHZ111" s="12"/>
      <c r="RIA111" s="12"/>
      <c r="RIB111" s="12"/>
      <c r="RIC111" s="12"/>
      <c r="RID111" s="12"/>
      <c r="RIE111" s="12"/>
      <c r="RIF111" s="12"/>
      <c r="RIG111" s="12"/>
      <c r="RIH111" s="12"/>
      <c r="RII111" s="12"/>
      <c r="RIJ111" s="12"/>
      <c r="RIK111" s="12"/>
      <c r="RIL111" s="12"/>
      <c r="RIM111" s="12"/>
      <c r="RIN111" s="12"/>
      <c r="RIO111" s="12"/>
      <c r="RIP111" s="12"/>
      <c r="RIQ111" s="12"/>
      <c r="RIR111" s="12"/>
      <c r="RIS111" s="12"/>
      <c r="RIT111" s="12"/>
      <c r="RIU111" s="12"/>
      <c r="RIV111" s="12"/>
      <c r="RIW111" s="12"/>
      <c r="RIX111" s="12"/>
      <c r="RIY111" s="12"/>
      <c r="RIZ111" s="12"/>
      <c r="RJA111" s="12"/>
      <c r="RJB111" s="12"/>
      <c r="RJC111" s="12"/>
      <c r="RJD111" s="12"/>
      <c r="RJE111" s="12"/>
      <c r="RJF111" s="12"/>
      <c r="RJG111" s="12"/>
      <c r="RJH111" s="12"/>
      <c r="RJI111" s="12"/>
      <c r="RJJ111" s="12"/>
      <c r="RJK111" s="12"/>
      <c r="RJL111" s="12"/>
      <c r="RJM111" s="12"/>
      <c r="RJN111" s="12"/>
      <c r="RJO111" s="12"/>
      <c r="RJP111" s="12"/>
      <c r="RJQ111" s="12"/>
      <c r="RJR111" s="12"/>
      <c r="RJS111" s="12"/>
      <c r="RJT111" s="12"/>
      <c r="RJU111" s="12"/>
      <c r="RJV111" s="12"/>
      <c r="RJW111" s="12"/>
      <c r="RJX111" s="12"/>
      <c r="RJY111" s="12"/>
      <c r="RJZ111" s="12"/>
      <c r="RKA111" s="12"/>
      <c r="RKB111" s="12"/>
      <c r="RKC111" s="12"/>
      <c r="RKD111" s="12"/>
      <c r="RKE111" s="12"/>
      <c r="RKF111" s="12"/>
      <c r="RKG111" s="12"/>
      <c r="RKH111" s="12"/>
      <c r="RKI111" s="12"/>
      <c r="RKJ111" s="12"/>
      <c r="RKK111" s="12"/>
      <c r="RKL111" s="12"/>
      <c r="RKM111" s="12"/>
      <c r="RKN111" s="12"/>
      <c r="RKO111" s="12"/>
      <c r="RKP111" s="12"/>
      <c r="RKQ111" s="12"/>
      <c r="RKR111" s="12"/>
      <c r="RKS111" s="12"/>
      <c r="RKT111" s="12"/>
      <c r="RKU111" s="12"/>
      <c r="RKV111" s="12"/>
      <c r="RKW111" s="12"/>
      <c r="RKX111" s="12"/>
      <c r="RKY111" s="12"/>
      <c r="RKZ111" s="12"/>
      <c r="RLA111" s="12"/>
      <c r="RLB111" s="12"/>
      <c r="RLC111" s="12"/>
      <c r="RLD111" s="12"/>
      <c r="RLE111" s="12"/>
      <c r="RLF111" s="12"/>
      <c r="RLG111" s="12"/>
      <c r="RLH111" s="12"/>
      <c r="RLI111" s="12"/>
      <c r="RLJ111" s="12"/>
      <c r="RLK111" s="12"/>
      <c r="RLL111" s="12"/>
      <c r="RLM111" s="12"/>
      <c r="RLN111" s="12"/>
      <c r="RLO111" s="12"/>
      <c r="RLP111" s="12"/>
      <c r="RLQ111" s="12"/>
      <c r="RLR111" s="12"/>
      <c r="RLS111" s="12"/>
      <c r="RLT111" s="12"/>
      <c r="RLU111" s="12"/>
      <c r="RLV111" s="12"/>
      <c r="RLW111" s="12"/>
      <c r="RLX111" s="12"/>
      <c r="RLY111" s="12"/>
      <c r="RLZ111" s="12"/>
      <c r="RMA111" s="12"/>
      <c r="RMB111" s="12"/>
      <c r="RMC111" s="12"/>
      <c r="RMD111" s="12"/>
      <c r="RME111" s="12"/>
      <c r="RMF111" s="12"/>
      <c r="RMG111" s="12"/>
      <c r="RMH111" s="12"/>
      <c r="RMI111" s="12"/>
      <c r="RMJ111" s="12"/>
      <c r="RMK111" s="12"/>
      <c r="RML111" s="12"/>
      <c r="RMM111" s="12"/>
      <c r="RMN111" s="12"/>
      <c r="RMO111" s="12"/>
      <c r="RMP111" s="12"/>
      <c r="RMQ111" s="12"/>
      <c r="RMR111" s="12"/>
      <c r="RMS111" s="12"/>
      <c r="RMT111" s="12"/>
      <c r="RMU111" s="12"/>
      <c r="RMV111" s="12"/>
      <c r="RMW111" s="12"/>
      <c r="RMX111" s="12"/>
      <c r="RMY111" s="12"/>
      <c r="RMZ111" s="12"/>
      <c r="RNA111" s="12"/>
      <c r="RNB111" s="12"/>
      <c r="RNC111" s="12"/>
      <c r="RND111" s="12"/>
      <c r="RNE111" s="12"/>
      <c r="RNF111" s="12"/>
      <c r="RNG111" s="12"/>
      <c r="RNH111" s="12"/>
      <c r="RNI111" s="12"/>
      <c r="RNJ111" s="12"/>
      <c r="RNK111" s="12"/>
      <c r="RNL111" s="12"/>
      <c r="RNM111" s="12"/>
      <c r="RNN111" s="12"/>
      <c r="RNO111" s="12"/>
      <c r="RNP111" s="12"/>
      <c r="RNQ111" s="12"/>
      <c r="RNR111" s="12"/>
      <c r="RNS111" s="12"/>
      <c r="RNT111" s="12"/>
      <c r="RNU111" s="12"/>
      <c r="RNV111" s="12"/>
      <c r="RNW111" s="12"/>
      <c r="RNX111" s="12"/>
      <c r="RNY111" s="12"/>
      <c r="RNZ111" s="12"/>
      <c r="ROA111" s="12"/>
      <c r="ROB111" s="12"/>
      <c r="ROC111" s="12"/>
      <c r="ROD111" s="12"/>
      <c r="ROE111" s="12"/>
      <c r="ROF111" s="12"/>
      <c r="ROG111" s="12"/>
      <c r="ROH111" s="12"/>
      <c r="ROI111" s="12"/>
      <c r="ROJ111" s="12"/>
      <c r="ROK111" s="12"/>
      <c r="ROL111" s="12"/>
      <c r="ROM111" s="12"/>
      <c r="RON111" s="12"/>
      <c r="ROO111" s="12"/>
      <c r="ROP111" s="12"/>
      <c r="ROQ111" s="12"/>
      <c r="ROR111" s="12"/>
      <c r="ROS111" s="12"/>
      <c r="ROT111" s="12"/>
      <c r="ROU111" s="12"/>
      <c r="ROV111" s="12"/>
      <c r="ROW111" s="12"/>
      <c r="ROX111" s="12"/>
      <c r="ROY111" s="12"/>
      <c r="ROZ111" s="12"/>
      <c r="RPA111" s="12"/>
      <c r="RPB111" s="12"/>
      <c r="RPC111" s="12"/>
      <c r="RPD111" s="12"/>
      <c r="RPE111" s="12"/>
      <c r="RPF111" s="12"/>
      <c r="RPG111" s="12"/>
      <c r="RPH111" s="12"/>
      <c r="RPI111" s="12"/>
      <c r="RPJ111" s="12"/>
      <c r="RPK111" s="12"/>
      <c r="RPL111" s="12"/>
      <c r="RPM111" s="12"/>
      <c r="RPN111" s="12"/>
      <c r="RPO111" s="12"/>
      <c r="RPP111" s="12"/>
      <c r="RPQ111" s="12"/>
      <c r="RPR111" s="12"/>
      <c r="RPS111" s="12"/>
      <c r="RPT111" s="12"/>
      <c r="RPU111" s="12"/>
      <c r="RPV111" s="12"/>
      <c r="RPW111" s="12"/>
      <c r="RPX111" s="12"/>
      <c r="RPY111" s="12"/>
      <c r="RPZ111" s="12"/>
      <c r="RQA111" s="12"/>
      <c r="RQB111" s="12"/>
      <c r="RQC111" s="12"/>
      <c r="RQD111" s="12"/>
      <c r="RQE111" s="12"/>
      <c r="RQF111" s="12"/>
      <c r="RQG111" s="12"/>
      <c r="RQH111" s="12"/>
      <c r="RQI111" s="12"/>
      <c r="RQJ111" s="12"/>
      <c r="RQK111" s="12"/>
      <c r="RQL111" s="12"/>
      <c r="RQM111" s="12"/>
      <c r="RQN111" s="12"/>
      <c r="RQO111" s="12"/>
      <c r="RQP111" s="12"/>
      <c r="RQQ111" s="12"/>
      <c r="RQR111" s="12"/>
      <c r="RQS111" s="12"/>
      <c r="RQT111" s="12"/>
      <c r="RQU111" s="12"/>
      <c r="RQV111" s="12"/>
      <c r="RQW111" s="12"/>
      <c r="RQX111" s="12"/>
      <c r="RQY111" s="12"/>
      <c r="RQZ111" s="12"/>
      <c r="RRA111" s="12"/>
      <c r="RRB111" s="12"/>
      <c r="RRC111" s="12"/>
      <c r="RRD111" s="12"/>
      <c r="RRE111" s="12"/>
      <c r="RRF111" s="12"/>
      <c r="RRG111" s="12"/>
      <c r="RRH111" s="12"/>
      <c r="RRI111" s="12"/>
      <c r="RRJ111" s="12"/>
      <c r="RRK111" s="12"/>
      <c r="RRL111" s="12"/>
      <c r="RRM111" s="12"/>
      <c r="RRN111" s="12"/>
      <c r="RRO111" s="12"/>
      <c r="RRP111" s="12"/>
      <c r="RRQ111" s="12"/>
      <c r="RRR111" s="12"/>
      <c r="RRS111" s="12"/>
      <c r="RRT111" s="12"/>
      <c r="RRU111" s="12"/>
      <c r="RRV111" s="12"/>
      <c r="RRW111" s="12"/>
      <c r="RRX111" s="12"/>
      <c r="RRY111" s="12"/>
      <c r="RRZ111" s="12"/>
      <c r="RSA111" s="12"/>
      <c r="RSB111" s="12"/>
      <c r="RSC111" s="12"/>
      <c r="RSD111" s="12"/>
      <c r="RSE111" s="12"/>
      <c r="RSF111" s="12"/>
      <c r="RSG111" s="12"/>
      <c r="RSH111" s="12"/>
      <c r="RSI111" s="12"/>
      <c r="RSJ111" s="12"/>
      <c r="RSK111" s="12"/>
      <c r="RSL111" s="12"/>
      <c r="RSM111" s="12"/>
      <c r="RSN111" s="12"/>
      <c r="RSO111" s="12"/>
      <c r="RSP111" s="12"/>
      <c r="RSQ111" s="12"/>
      <c r="RSR111" s="12"/>
      <c r="RSS111" s="12"/>
      <c r="RST111" s="12"/>
      <c r="RSU111" s="12"/>
      <c r="RSV111" s="12"/>
      <c r="RSW111" s="12"/>
      <c r="RSX111" s="12"/>
      <c r="RSY111" s="12"/>
      <c r="RSZ111" s="12"/>
      <c r="RTA111" s="12"/>
      <c r="RTB111" s="12"/>
      <c r="RTC111" s="12"/>
      <c r="RTD111" s="12"/>
      <c r="RTE111" s="12"/>
      <c r="RTF111" s="12"/>
      <c r="RTG111" s="12"/>
      <c r="RTH111" s="12"/>
      <c r="RTI111" s="12"/>
      <c r="RTJ111" s="12"/>
      <c r="RTK111" s="12"/>
      <c r="RTL111" s="12"/>
      <c r="RTM111" s="12"/>
      <c r="RTN111" s="12"/>
      <c r="RTO111" s="12"/>
      <c r="RTP111" s="12"/>
      <c r="RTQ111" s="12"/>
      <c r="RTR111" s="12"/>
      <c r="RTS111" s="12"/>
      <c r="RTT111" s="12"/>
      <c r="RTU111" s="12"/>
      <c r="RTV111" s="12"/>
      <c r="RTW111" s="12"/>
      <c r="RTX111" s="12"/>
      <c r="RTY111" s="12"/>
      <c r="RTZ111" s="12"/>
      <c r="RUA111" s="12"/>
      <c r="RUB111" s="12"/>
      <c r="RUC111" s="12"/>
      <c r="RUD111" s="12"/>
      <c r="RUE111" s="12"/>
      <c r="RUF111" s="12"/>
      <c r="RUG111" s="12"/>
      <c r="RUH111" s="12"/>
      <c r="RUI111" s="12"/>
      <c r="RUJ111" s="12"/>
      <c r="RUK111" s="12"/>
      <c r="RUL111" s="12"/>
      <c r="RUM111" s="12"/>
      <c r="RUN111" s="12"/>
      <c r="RUO111" s="12"/>
      <c r="RUP111" s="12"/>
      <c r="RUQ111" s="12"/>
      <c r="RUR111" s="12"/>
      <c r="RUS111" s="12"/>
      <c r="RUT111" s="12"/>
      <c r="RUU111" s="12"/>
      <c r="RUV111" s="12"/>
      <c r="RUW111" s="12"/>
      <c r="RUX111" s="12"/>
      <c r="RUY111" s="12"/>
      <c r="RUZ111" s="12"/>
      <c r="RVA111" s="12"/>
      <c r="RVB111" s="12"/>
      <c r="RVC111" s="12"/>
      <c r="RVD111" s="12"/>
      <c r="RVE111" s="12"/>
      <c r="RVF111" s="12"/>
      <c r="RVG111" s="12"/>
      <c r="RVH111" s="12"/>
      <c r="RVI111" s="12"/>
      <c r="RVJ111" s="12"/>
      <c r="RVK111" s="12"/>
      <c r="RVL111" s="12"/>
      <c r="RVM111" s="12"/>
      <c r="RVN111" s="12"/>
      <c r="RVO111" s="12"/>
      <c r="RVP111" s="12"/>
      <c r="RVQ111" s="12"/>
      <c r="RVR111" s="12"/>
      <c r="RVS111" s="12"/>
      <c r="RVT111" s="12"/>
      <c r="RVU111" s="12"/>
      <c r="RVV111" s="12"/>
      <c r="RVW111" s="12"/>
      <c r="RVX111" s="12"/>
      <c r="RVY111" s="12"/>
      <c r="RVZ111" s="12"/>
      <c r="RWA111" s="12"/>
      <c r="RWB111" s="12"/>
      <c r="RWC111" s="12"/>
      <c r="RWD111" s="12"/>
      <c r="RWE111" s="12"/>
      <c r="RWF111" s="12"/>
      <c r="RWG111" s="12"/>
      <c r="RWH111" s="12"/>
      <c r="RWI111" s="12"/>
      <c r="RWJ111" s="12"/>
      <c r="RWK111" s="12"/>
      <c r="RWL111" s="12"/>
      <c r="RWM111" s="12"/>
      <c r="RWN111" s="12"/>
      <c r="RWO111" s="12"/>
      <c r="RWP111" s="12"/>
      <c r="RWQ111" s="12"/>
      <c r="RWR111" s="12"/>
      <c r="RWS111" s="12"/>
      <c r="RWT111" s="12"/>
      <c r="RWU111" s="12"/>
      <c r="RWV111" s="12"/>
      <c r="RWW111" s="12"/>
      <c r="RWX111" s="12"/>
      <c r="RWY111" s="12"/>
      <c r="RWZ111" s="12"/>
      <c r="RXA111" s="12"/>
      <c r="RXB111" s="12"/>
      <c r="RXC111" s="12"/>
      <c r="RXD111" s="12"/>
      <c r="RXE111" s="12"/>
      <c r="RXF111" s="12"/>
      <c r="RXG111" s="12"/>
      <c r="RXH111" s="12"/>
      <c r="RXI111" s="12"/>
      <c r="RXJ111" s="12"/>
      <c r="RXK111" s="12"/>
      <c r="RXL111" s="12"/>
      <c r="RXM111" s="12"/>
      <c r="RXN111" s="12"/>
      <c r="RXO111" s="12"/>
      <c r="RXP111" s="12"/>
      <c r="RXQ111" s="12"/>
      <c r="RXR111" s="12"/>
      <c r="RXS111" s="12"/>
      <c r="RXT111" s="12"/>
      <c r="RXU111" s="12"/>
      <c r="RXV111" s="12"/>
      <c r="RXW111" s="12"/>
      <c r="RXX111" s="12"/>
      <c r="RXY111" s="12"/>
      <c r="RXZ111" s="12"/>
      <c r="RYA111" s="12"/>
      <c r="RYB111" s="12"/>
      <c r="RYC111" s="12"/>
      <c r="RYD111" s="12"/>
      <c r="RYE111" s="12"/>
      <c r="RYF111" s="12"/>
      <c r="RYG111" s="12"/>
      <c r="RYH111" s="12"/>
      <c r="RYI111" s="12"/>
      <c r="RYJ111" s="12"/>
      <c r="RYK111" s="12"/>
      <c r="RYL111" s="12"/>
      <c r="RYM111" s="12"/>
      <c r="RYN111" s="12"/>
      <c r="RYO111" s="12"/>
      <c r="RYP111" s="12"/>
      <c r="RYQ111" s="12"/>
      <c r="RYR111" s="12"/>
      <c r="RYS111" s="12"/>
      <c r="RYT111" s="12"/>
      <c r="RYU111" s="12"/>
      <c r="RYV111" s="12"/>
      <c r="RYW111" s="12"/>
      <c r="RYX111" s="12"/>
      <c r="RYY111" s="12"/>
      <c r="RYZ111" s="12"/>
      <c r="RZA111" s="12"/>
      <c r="RZB111" s="12"/>
      <c r="RZC111" s="12"/>
      <c r="RZD111" s="12"/>
      <c r="RZE111" s="12"/>
      <c r="RZF111" s="12"/>
      <c r="RZG111" s="12"/>
      <c r="RZH111" s="12"/>
      <c r="RZI111" s="12"/>
      <c r="RZJ111" s="12"/>
      <c r="RZK111" s="12"/>
      <c r="RZL111" s="12"/>
      <c r="RZM111" s="12"/>
      <c r="RZN111" s="12"/>
      <c r="RZO111" s="12"/>
      <c r="RZP111" s="12"/>
      <c r="RZQ111" s="12"/>
      <c r="RZR111" s="12"/>
      <c r="RZS111" s="12"/>
      <c r="RZT111" s="12"/>
      <c r="RZU111" s="12"/>
      <c r="RZV111" s="12"/>
      <c r="RZW111" s="12"/>
      <c r="RZX111" s="12"/>
      <c r="RZY111" s="12"/>
      <c r="RZZ111" s="12"/>
      <c r="SAA111" s="12"/>
      <c r="SAB111" s="12"/>
      <c r="SAC111" s="12"/>
      <c r="SAD111" s="12"/>
      <c r="SAE111" s="12"/>
      <c r="SAF111" s="12"/>
      <c r="SAG111" s="12"/>
      <c r="SAH111" s="12"/>
      <c r="SAI111" s="12"/>
      <c r="SAJ111" s="12"/>
      <c r="SAK111" s="12"/>
      <c r="SAL111" s="12"/>
      <c r="SAM111" s="12"/>
      <c r="SAN111" s="12"/>
      <c r="SAO111" s="12"/>
      <c r="SAP111" s="12"/>
      <c r="SAQ111" s="12"/>
      <c r="SAR111" s="12"/>
      <c r="SAS111" s="12"/>
      <c r="SAT111" s="12"/>
      <c r="SAU111" s="12"/>
      <c r="SAV111" s="12"/>
      <c r="SAW111" s="12"/>
      <c r="SAX111" s="12"/>
      <c r="SAY111" s="12"/>
      <c r="SAZ111" s="12"/>
      <c r="SBA111" s="12"/>
      <c r="SBB111" s="12"/>
      <c r="SBC111" s="12"/>
      <c r="SBD111" s="12"/>
      <c r="SBE111" s="12"/>
      <c r="SBF111" s="12"/>
      <c r="SBG111" s="12"/>
      <c r="SBH111" s="12"/>
      <c r="SBI111" s="12"/>
      <c r="SBJ111" s="12"/>
      <c r="SBK111" s="12"/>
      <c r="SBL111" s="12"/>
      <c r="SBM111" s="12"/>
      <c r="SBN111" s="12"/>
      <c r="SBO111" s="12"/>
      <c r="SBP111" s="12"/>
      <c r="SBQ111" s="12"/>
      <c r="SBR111" s="12"/>
      <c r="SBS111" s="12"/>
      <c r="SBT111" s="12"/>
      <c r="SBU111" s="12"/>
      <c r="SBV111" s="12"/>
      <c r="SBW111" s="12"/>
      <c r="SBX111" s="12"/>
      <c r="SBY111" s="12"/>
      <c r="SBZ111" s="12"/>
      <c r="SCA111" s="12"/>
      <c r="SCB111" s="12"/>
      <c r="SCC111" s="12"/>
      <c r="SCD111" s="12"/>
      <c r="SCE111" s="12"/>
      <c r="SCF111" s="12"/>
      <c r="SCG111" s="12"/>
      <c r="SCH111" s="12"/>
      <c r="SCI111" s="12"/>
      <c r="SCJ111" s="12"/>
      <c r="SCK111" s="12"/>
      <c r="SCL111" s="12"/>
      <c r="SCM111" s="12"/>
      <c r="SCN111" s="12"/>
      <c r="SCO111" s="12"/>
      <c r="SCP111" s="12"/>
      <c r="SCQ111" s="12"/>
      <c r="SCR111" s="12"/>
      <c r="SCS111" s="12"/>
      <c r="SCT111" s="12"/>
      <c r="SCU111" s="12"/>
      <c r="SCV111" s="12"/>
      <c r="SCW111" s="12"/>
      <c r="SCX111" s="12"/>
      <c r="SCY111" s="12"/>
      <c r="SCZ111" s="12"/>
      <c r="SDA111" s="12"/>
      <c r="SDB111" s="12"/>
      <c r="SDC111" s="12"/>
      <c r="SDD111" s="12"/>
      <c r="SDE111" s="12"/>
      <c r="SDF111" s="12"/>
      <c r="SDG111" s="12"/>
      <c r="SDH111" s="12"/>
      <c r="SDI111" s="12"/>
      <c r="SDJ111" s="12"/>
      <c r="SDK111" s="12"/>
      <c r="SDL111" s="12"/>
      <c r="SDM111" s="12"/>
      <c r="SDN111" s="12"/>
      <c r="SDO111" s="12"/>
      <c r="SDP111" s="12"/>
      <c r="SDQ111" s="12"/>
      <c r="SDR111" s="12"/>
      <c r="SDS111" s="12"/>
      <c r="SDT111" s="12"/>
      <c r="SDU111" s="12"/>
      <c r="SDV111" s="12"/>
      <c r="SDW111" s="12"/>
      <c r="SDX111" s="12"/>
      <c r="SDY111" s="12"/>
      <c r="SDZ111" s="12"/>
      <c r="SEA111" s="12"/>
      <c r="SEB111" s="12"/>
      <c r="SEC111" s="12"/>
      <c r="SED111" s="12"/>
      <c r="SEE111" s="12"/>
      <c r="SEF111" s="12"/>
      <c r="SEG111" s="12"/>
      <c r="SEH111" s="12"/>
      <c r="SEI111" s="12"/>
      <c r="SEJ111" s="12"/>
      <c r="SEK111" s="12"/>
      <c r="SEL111" s="12"/>
      <c r="SEM111" s="12"/>
      <c r="SEN111" s="12"/>
      <c r="SEO111" s="12"/>
      <c r="SEP111" s="12"/>
      <c r="SEQ111" s="12"/>
      <c r="SER111" s="12"/>
      <c r="SES111" s="12"/>
      <c r="SET111" s="12"/>
      <c r="SEU111" s="12"/>
      <c r="SEV111" s="12"/>
      <c r="SEW111" s="12"/>
      <c r="SEX111" s="12"/>
      <c r="SEY111" s="12"/>
      <c r="SEZ111" s="12"/>
      <c r="SFA111" s="12"/>
      <c r="SFB111" s="12"/>
      <c r="SFC111" s="12"/>
      <c r="SFD111" s="12"/>
      <c r="SFE111" s="12"/>
      <c r="SFF111" s="12"/>
      <c r="SFG111" s="12"/>
      <c r="SFH111" s="12"/>
      <c r="SFI111" s="12"/>
      <c r="SFJ111" s="12"/>
      <c r="SFK111" s="12"/>
      <c r="SFL111" s="12"/>
      <c r="SFM111" s="12"/>
      <c r="SFN111" s="12"/>
      <c r="SFO111" s="12"/>
      <c r="SFP111" s="12"/>
      <c r="SFQ111" s="12"/>
      <c r="SFR111" s="12"/>
      <c r="SFS111" s="12"/>
      <c r="SFT111" s="12"/>
      <c r="SFU111" s="12"/>
      <c r="SFV111" s="12"/>
      <c r="SFW111" s="12"/>
      <c r="SFX111" s="12"/>
      <c r="SFY111" s="12"/>
      <c r="SFZ111" s="12"/>
      <c r="SGA111" s="12"/>
      <c r="SGB111" s="12"/>
      <c r="SGC111" s="12"/>
      <c r="SGD111" s="12"/>
      <c r="SGE111" s="12"/>
      <c r="SGF111" s="12"/>
      <c r="SGG111" s="12"/>
      <c r="SGH111" s="12"/>
      <c r="SGI111" s="12"/>
      <c r="SGJ111" s="12"/>
      <c r="SGK111" s="12"/>
      <c r="SGL111" s="12"/>
      <c r="SGM111" s="12"/>
      <c r="SGN111" s="12"/>
      <c r="SGO111" s="12"/>
      <c r="SGP111" s="12"/>
      <c r="SGQ111" s="12"/>
      <c r="SGR111" s="12"/>
      <c r="SGS111" s="12"/>
      <c r="SGT111" s="12"/>
      <c r="SGU111" s="12"/>
      <c r="SGV111" s="12"/>
      <c r="SGW111" s="12"/>
      <c r="SGX111" s="12"/>
      <c r="SGY111" s="12"/>
      <c r="SGZ111" s="12"/>
      <c r="SHA111" s="12"/>
      <c r="SHB111" s="12"/>
      <c r="SHC111" s="12"/>
      <c r="SHD111" s="12"/>
      <c r="SHE111" s="12"/>
      <c r="SHF111" s="12"/>
      <c r="SHG111" s="12"/>
      <c r="SHH111" s="12"/>
      <c r="SHI111" s="12"/>
      <c r="SHJ111" s="12"/>
      <c r="SHK111" s="12"/>
      <c r="SHL111" s="12"/>
      <c r="SHM111" s="12"/>
      <c r="SHN111" s="12"/>
      <c r="SHO111" s="12"/>
      <c r="SHP111" s="12"/>
      <c r="SHQ111" s="12"/>
      <c r="SHR111" s="12"/>
      <c r="SHS111" s="12"/>
      <c r="SHT111" s="12"/>
      <c r="SHU111" s="12"/>
      <c r="SHV111" s="12"/>
      <c r="SHW111" s="12"/>
      <c r="SHX111" s="12"/>
      <c r="SHY111" s="12"/>
      <c r="SHZ111" s="12"/>
      <c r="SIA111" s="12"/>
      <c r="SIB111" s="12"/>
      <c r="SIC111" s="12"/>
      <c r="SID111" s="12"/>
      <c r="SIE111" s="12"/>
      <c r="SIF111" s="12"/>
      <c r="SIG111" s="12"/>
      <c r="SIH111" s="12"/>
      <c r="SII111" s="12"/>
      <c r="SIJ111" s="12"/>
      <c r="SIK111" s="12"/>
      <c r="SIL111" s="12"/>
      <c r="SIM111" s="12"/>
      <c r="SIN111" s="12"/>
      <c r="SIO111" s="12"/>
      <c r="SIP111" s="12"/>
      <c r="SIQ111" s="12"/>
      <c r="SIR111" s="12"/>
      <c r="SIS111" s="12"/>
      <c r="SIT111" s="12"/>
      <c r="SIU111" s="12"/>
      <c r="SIV111" s="12"/>
      <c r="SIW111" s="12"/>
      <c r="SIX111" s="12"/>
      <c r="SIY111" s="12"/>
      <c r="SIZ111" s="12"/>
      <c r="SJA111" s="12"/>
      <c r="SJB111" s="12"/>
      <c r="SJC111" s="12"/>
      <c r="SJD111" s="12"/>
      <c r="SJE111" s="12"/>
      <c r="SJF111" s="12"/>
      <c r="SJG111" s="12"/>
      <c r="SJH111" s="12"/>
      <c r="SJI111" s="12"/>
      <c r="SJJ111" s="12"/>
      <c r="SJK111" s="12"/>
      <c r="SJL111" s="12"/>
      <c r="SJM111" s="12"/>
      <c r="SJN111" s="12"/>
      <c r="SJO111" s="12"/>
      <c r="SJP111" s="12"/>
      <c r="SJQ111" s="12"/>
      <c r="SJR111" s="12"/>
      <c r="SJS111" s="12"/>
      <c r="SJT111" s="12"/>
      <c r="SJU111" s="12"/>
      <c r="SJV111" s="12"/>
      <c r="SJW111" s="12"/>
      <c r="SJX111" s="12"/>
      <c r="SJY111" s="12"/>
      <c r="SJZ111" s="12"/>
      <c r="SKA111" s="12"/>
      <c r="SKB111" s="12"/>
      <c r="SKC111" s="12"/>
      <c r="SKD111" s="12"/>
      <c r="SKE111" s="12"/>
      <c r="SKF111" s="12"/>
      <c r="SKG111" s="12"/>
      <c r="SKH111" s="12"/>
      <c r="SKI111" s="12"/>
      <c r="SKJ111" s="12"/>
      <c r="SKK111" s="12"/>
      <c r="SKL111" s="12"/>
      <c r="SKM111" s="12"/>
      <c r="SKN111" s="12"/>
      <c r="SKO111" s="12"/>
      <c r="SKP111" s="12"/>
      <c r="SKQ111" s="12"/>
      <c r="SKR111" s="12"/>
      <c r="SKS111" s="12"/>
      <c r="SKT111" s="12"/>
      <c r="SKU111" s="12"/>
      <c r="SKV111" s="12"/>
      <c r="SKW111" s="12"/>
      <c r="SKX111" s="12"/>
      <c r="SKY111" s="12"/>
      <c r="SKZ111" s="12"/>
      <c r="SLA111" s="12"/>
      <c r="SLB111" s="12"/>
      <c r="SLC111" s="12"/>
      <c r="SLD111" s="12"/>
      <c r="SLE111" s="12"/>
      <c r="SLF111" s="12"/>
      <c r="SLG111" s="12"/>
      <c r="SLH111" s="12"/>
      <c r="SLI111" s="12"/>
      <c r="SLJ111" s="12"/>
      <c r="SLK111" s="12"/>
      <c r="SLL111" s="12"/>
      <c r="SLM111" s="12"/>
      <c r="SLN111" s="12"/>
      <c r="SLO111" s="12"/>
      <c r="SLP111" s="12"/>
      <c r="SLQ111" s="12"/>
      <c r="SLR111" s="12"/>
      <c r="SLS111" s="12"/>
      <c r="SLT111" s="12"/>
      <c r="SLU111" s="12"/>
      <c r="SLV111" s="12"/>
      <c r="SLW111" s="12"/>
      <c r="SLX111" s="12"/>
      <c r="SLY111" s="12"/>
      <c r="SLZ111" s="12"/>
      <c r="SMA111" s="12"/>
      <c r="SMB111" s="12"/>
      <c r="SMC111" s="12"/>
      <c r="SMD111" s="12"/>
      <c r="SME111" s="12"/>
      <c r="SMF111" s="12"/>
      <c r="SMG111" s="12"/>
      <c r="SMH111" s="12"/>
      <c r="SMI111" s="12"/>
      <c r="SMJ111" s="12"/>
      <c r="SMK111" s="12"/>
      <c r="SML111" s="12"/>
      <c r="SMM111" s="12"/>
      <c r="SMN111" s="12"/>
      <c r="SMO111" s="12"/>
      <c r="SMP111" s="12"/>
      <c r="SMQ111" s="12"/>
      <c r="SMR111" s="12"/>
      <c r="SMS111" s="12"/>
      <c r="SMT111" s="12"/>
      <c r="SMU111" s="12"/>
      <c r="SMV111" s="12"/>
      <c r="SMW111" s="12"/>
      <c r="SMX111" s="12"/>
      <c r="SMY111" s="12"/>
      <c r="SMZ111" s="12"/>
      <c r="SNA111" s="12"/>
      <c r="SNB111" s="12"/>
      <c r="SNC111" s="12"/>
      <c r="SND111" s="12"/>
      <c r="SNE111" s="12"/>
      <c r="SNF111" s="12"/>
      <c r="SNG111" s="12"/>
      <c r="SNH111" s="12"/>
      <c r="SNI111" s="12"/>
      <c r="SNJ111" s="12"/>
      <c r="SNK111" s="12"/>
      <c r="SNL111" s="12"/>
      <c r="SNM111" s="12"/>
      <c r="SNN111" s="12"/>
      <c r="SNO111" s="12"/>
      <c r="SNP111" s="12"/>
      <c r="SNQ111" s="12"/>
      <c r="SNR111" s="12"/>
      <c r="SNS111" s="12"/>
      <c r="SNT111" s="12"/>
      <c r="SNU111" s="12"/>
      <c r="SNV111" s="12"/>
      <c r="SNW111" s="12"/>
      <c r="SNX111" s="12"/>
      <c r="SNY111" s="12"/>
      <c r="SNZ111" s="12"/>
      <c r="SOA111" s="12"/>
      <c r="SOB111" s="12"/>
      <c r="SOC111" s="12"/>
      <c r="SOD111" s="12"/>
      <c r="SOE111" s="12"/>
      <c r="SOF111" s="12"/>
      <c r="SOG111" s="12"/>
      <c r="SOH111" s="12"/>
      <c r="SOI111" s="12"/>
      <c r="SOJ111" s="12"/>
      <c r="SOK111" s="12"/>
      <c r="SOL111" s="12"/>
      <c r="SOM111" s="12"/>
      <c r="SON111" s="12"/>
      <c r="SOO111" s="12"/>
      <c r="SOP111" s="12"/>
      <c r="SOQ111" s="12"/>
      <c r="SOR111" s="12"/>
      <c r="SOS111" s="12"/>
      <c r="SOT111" s="12"/>
      <c r="SOU111" s="12"/>
      <c r="SOV111" s="12"/>
      <c r="SOW111" s="12"/>
      <c r="SOX111" s="12"/>
      <c r="SOY111" s="12"/>
      <c r="SOZ111" s="12"/>
      <c r="SPA111" s="12"/>
      <c r="SPB111" s="12"/>
      <c r="SPC111" s="12"/>
      <c r="SPD111" s="12"/>
      <c r="SPE111" s="12"/>
      <c r="SPF111" s="12"/>
      <c r="SPG111" s="12"/>
      <c r="SPH111" s="12"/>
      <c r="SPI111" s="12"/>
      <c r="SPJ111" s="12"/>
      <c r="SPK111" s="12"/>
      <c r="SPL111" s="12"/>
      <c r="SPM111" s="12"/>
      <c r="SPN111" s="12"/>
      <c r="SPO111" s="12"/>
      <c r="SPP111" s="12"/>
      <c r="SPQ111" s="12"/>
      <c r="SPR111" s="12"/>
      <c r="SPS111" s="12"/>
      <c r="SPT111" s="12"/>
      <c r="SPU111" s="12"/>
      <c r="SPV111" s="12"/>
      <c r="SPW111" s="12"/>
      <c r="SPX111" s="12"/>
      <c r="SPY111" s="12"/>
      <c r="SPZ111" s="12"/>
      <c r="SQA111" s="12"/>
      <c r="SQB111" s="12"/>
      <c r="SQC111" s="12"/>
      <c r="SQD111" s="12"/>
      <c r="SQE111" s="12"/>
      <c r="SQF111" s="12"/>
      <c r="SQG111" s="12"/>
      <c r="SQH111" s="12"/>
      <c r="SQI111" s="12"/>
      <c r="SQJ111" s="12"/>
      <c r="SQK111" s="12"/>
      <c r="SQL111" s="12"/>
      <c r="SQM111" s="12"/>
      <c r="SQN111" s="12"/>
      <c r="SQO111" s="12"/>
      <c r="SQP111" s="12"/>
      <c r="SQQ111" s="12"/>
      <c r="SQR111" s="12"/>
      <c r="SQS111" s="12"/>
      <c r="SQT111" s="12"/>
      <c r="SQU111" s="12"/>
      <c r="SQV111" s="12"/>
      <c r="SQW111" s="12"/>
      <c r="SQX111" s="12"/>
      <c r="SQY111" s="12"/>
      <c r="SQZ111" s="12"/>
      <c r="SRA111" s="12"/>
      <c r="SRB111" s="12"/>
      <c r="SRC111" s="12"/>
      <c r="SRD111" s="12"/>
      <c r="SRE111" s="12"/>
      <c r="SRF111" s="12"/>
      <c r="SRG111" s="12"/>
      <c r="SRH111" s="12"/>
      <c r="SRI111" s="12"/>
      <c r="SRJ111" s="12"/>
      <c r="SRK111" s="12"/>
      <c r="SRL111" s="12"/>
      <c r="SRM111" s="12"/>
      <c r="SRN111" s="12"/>
      <c r="SRO111" s="12"/>
      <c r="SRP111" s="12"/>
      <c r="SRQ111" s="12"/>
      <c r="SRR111" s="12"/>
      <c r="SRS111" s="12"/>
      <c r="SRT111" s="12"/>
      <c r="SRU111" s="12"/>
      <c r="SRV111" s="12"/>
      <c r="SRW111" s="12"/>
      <c r="SRX111" s="12"/>
      <c r="SRY111" s="12"/>
      <c r="SRZ111" s="12"/>
      <c r="SSA111" s="12"/>
      <c r="SSB111" s="12"/>
      <c r="SSC111" s="12"/>
      <c r="SSD111" s="12"/>
      <c r="SSE111" s="12"/>
      <c r="SSF111" s="12"/>
      <c r="SSG111" s="12"/>
      <c r="SSH111" s="12"/>
      <c r="SSI111" s="12"/>
      <c r="SSJ111" s="12"/>
      <c r="SSK111" s="12"/>
      <c r="SSL111" s="12"/>
      <c r="SSM111" s="12"/>
      <c r="SSN111" s="12"/>
      <c r="SSO111" s="12"/>
      <c r="SSP111" s="12"/>
      <c r="SSQ111" s="12"/>
      <c r="SSR111" s="12"/>
      <c r="SSS111" s="12"/>
      <c r="SST111" s="12"/>
      <c r="SSU111" s="12"/>
      <c r="SSV111" s="12"/>
      <c r="SSW111" s="12"/>
      <c r="SSX111" s="12"/>
      <c r="SSY111" s="12"/>
      <c r="SSZ111" s="12"/>
      <c r="STA111" s="12"/>
      <c r="STB111" s="12"/>
      <c r="STC111" s="12"/>
      <c r="STD111" s="12"/>
      <c r="STE111" s="12"/>
      <c r="STF111" s="12"/>
      <c r="STG111" s="12"/>
      <c r="STH111" s="12"/>
      <c r="STI111" s="12"/>
      <c r="STJ111" s="12"/>
      <c r="STK111" s="12"/>
      <c r="STL111" s="12"/>
      <c r="STM111" s="12"/>
      <c r="STN111" s="12"/>
      <c r="STO111" s="12"/>
      <c r="STP111" s="12"/>
      <c r="STQ111" s="12"/>
      <c r="STR111" s="12"/>
      <c r="STS111" s="12"/>
      <c r="STT111" s="12"/>
      <c r="STU111" s="12"/>
      <c r="STV111" s="12"/>
      <c r="STW111" s="12"/>
      <c r="STX111" s="12"/>
      <c r="STY111" s="12"/>
      <c r="STZ111" s="12"/>
      <c r="SUA111" s="12"/>
      <c r="SUB111" s="12"/>
      <c r="SUC111" s="12"/>
      <c r="SUD111" s="12"/>
      <c r="SUE111" s="12"/>
      <c r="SUF111" s="12"/>
      <c r="SUG111" s="12"/>
      <c r="SUH111" s="12"/>
      <c r="SUI111" s="12"/>
      <c r="SUJ111" s="12"/>
      <c r="SUK111" s="12"/>
      <c r="SUL111" s="12"/>
      <c r="SUM111" s="12"/>
      <c r="SUN111" s="12"/>
      <c r="SUO111" s="12"/>
      <c r="SUP111" s="12"/>
      <c r="SUQ111" s="12"/>
      <c r="SUR111" s="12"/>
      <c r="SUS111" s="12"/>
      <c r="SUT111" s="12"/>
      <c r="SUU111" s="12"/>
      <c r="SUV111" s="12"/>
      <c r="SUW111" s="12"/>
      <c r="SUX111" s="12"/>
      <c r="SUY111" s="12"/>
      <c r="SUZ111" s="12"/>
      <c r="SVA111" s="12"/>
      <c r="SVB111" s="12"/>
      <c r="SVC111" s="12"/>
      <c r="SVD111" s="12"/>
      <c r="SVE111" s="12"/>
      <c r="SVF111" s="12"/>
      <c r="SVG111" s="12"/>
      <c r="SVH111" s="12"/>
      <c r="SVI111" s="12"/>
      <c r="SVJ111" s="12"/>
      <c r="SVK111" s="12"/>
      <c r="SVL111" s="12"/>
      <c r="SVM111" s="12"/>
      <c r="SVN111" s="12"/>
      <c r="SVO111" s="12"/>
      <c r="SVP111" s="12"/>
      <c r="SVQ111" s="12"/>
      <c r="SVR111" s="12"/>
      <c r="SVS111" s="12"/>
      <c r="SVT111" s="12"/>
      <c r="SVU111" s="12"/>
      <c r="SVV111" s="12"/>
      <c r="SVW111" s="12"/>
      <c r="SVX111" s="12"/>
      <c r="SVY111" s="12"/>
      <c r="SVZ111" s="12"/>
      <c r="SWA111" s="12"/>
      <c r="SWB111" s="12"/>
      <c r="SWC111" s="12"/>
      <c r="SWD111" s="12"/>
      <c r="SWE111" s="12"/>
      <c r="SWF111" s="12"/>
      <c r="SWG111" s="12"/>
      <c r="SWH111" s="12"/>
      <c r="SWI111" s="12"/>
      <c r="SWJ111" s="12"/>
      <c r="SWK111" s="12"/>
      <c r="SWL111" s="12"/>
      <c r="SWM111" s="12"/>
      <c r="SWN111" s="12"/>
      <c r="SWO111" s="12"/>
      <c r="SWP111" s="12"/>
      <c r="SWQ111" s="12"/>
      <c r="SWR111" s="12"/>
      <c r="SWS111" s="12"/>
      <c r="SWT111" s="12"/>
      <c r="SWU111" s="12"/>
      <c r="SWV111" s="12"/>
      <c r="SWW111" s="12"/>
      <c r="SWX111" s="12"/>
      <c r="SWY111" s="12"/>
      <c r="SWZ111" s="12"/>
      <c r="SXA111" s="12"/>
      <c r="SXB111" s="12"/>
      <c r="SXC111" s="12"/>
      <c r="SXD111" s="12"/>
      <c r="SXE111" s="12"/>
      <c r="SXF111" s="12"/>
      <c r="SXG111" s="12"/>
      <c r="SXH111" s="12"/>
      <c r="SXI111" s="12"/>
      <c r="SXJ111" s="12"/>
      <c r="SXK111" s="12"/>
      <c r="SXL111" s="12"/>
      <c r="SXM111" s="12"/>
      <c r="SXN111" s="12"/>
      <c r="SXO111" s="12"/>
      <c r="SXP111" s="12"/>
      <c r="SXQ111" s="12"/>
      <c r="SXR111" s="12"/>
      <c r="SXS111" s="12"/>
      <c r="SXT111" s="12"/>
      <c r="SXU111" s="12"/>
      <c r="SXV111" s="12"/>
      <c r="SXW111" s="12"/>
      <c r="SXX111" s="12"/>
      <c r="SXY111" s="12"/>
      <c r="SXZ111" s="12"/>
      <c r="SYA111" s="12"/>
      <c r="SYB111" s="12"/>
      <c r="SYC111" s="12"/>
      <c r="SYD111" s="12"/>
      <c r="SYE111" s="12"/>
      <c r="SYF111" s="12"/>
      <c r="SYG111" s="12"/>
      <c r="SYH111" s="12"/>
      <c r="SYI111" s="12"/>
      <c r="SYJ111" s="12"/>
      <c r="SYK111" s="12"/>
      <c r="SYL111" s="12"/>
      <c r="SYM111" s="12"/>
      <c r="SYN111" s="12"/>
      <c r="SYO111" s="12"/>
      <c r="SYP111" s="12"/>
      <c r="SYQ111" s="12"/>
      <c r="SYR111" s="12"/>
      <c r="SYS111" s="12"/>
      <c r="SYT111" s="12"/>
      <c r="SYU111" s="12"/>
      <c r="SYV111" s="12"/>
      <c r="SYW111" s="12"/>
      <c r="SYX111" s="12"/>
      <c r="SYY111" s="12"/>
      <c r="SYZ111" s="12"/>
      <c r="SZA111" s="12"/>
      <c r="SZB111" s="12"/>
      <c r="SZC111" s="12"/>
      <c r="SZD111" s="12"/>
      <c r="SZE111" s="12"/>
      <c r="SZF111" s="12"/>
      <c r="SZG111" s="12"/>
      <c r="SZH111" s="12"/>
      <c r="SZI111" s="12"/>
      <c r="SZJ111" s="12"/>
      <c r="SZK111" s="12"/>
      <c r="SZL111" s="12"/>
      <c r="SZM111" s="12"/>
      <c r="SZN111" s="12"/>
      <c r="SZO111" s="12"/>
      <c r="SZP111" s="12"/>
      <c r="SZQ111" s="12"/>
      <c r="SZR111" s="12"/>
      <c r="SZS111" s="12"/>
      <c r="SZT111" s="12"/>
      <c r="SZU111" s="12"/>
      <c r="SZV111" s="12"/>
      <c r="SZW111" s="12"/>
      <c r="SZX111" s="12"/>
      <c r="SZY111" s="12"/>
      <c r="SZZ111" s="12"/>
      <c r="TAA111" s="12"/>
      <c r="TAB111" s="12"/>
      <c r="TAC111" s="12"/>
      <c r="TAD111" s="12"/>
      <c r="TAE111" s="12"/>
      <c r="TAF111" s="12"/>
      <c r="TAG111" s="12"/>
      <c r="TAH111" s="12"/>
      <c r="TAI111" s="12"/>
      <c r="TAJ111" s="12"/>
      <c r="TAK111" s="12"/>
      <c r="TAL111" s="12"/>
      <c r="TAM111" s="12"/>
      <c r="TAN111" s="12"/>
      <c r="TAO111" s="12"/>
      <c r="TAP111" s="12"/>
      <c r="TAQ111" s="12"/>
      <c r="TAR111" s="12"/>
      <c r="TAS111" s="12"/>
      <c r="TAT111" s="12"/>
      <c r="TAU111" s="12"/>
      <c r="TAV111" s="12"/>
      <c r="TAW111" s="12"/>
      <c r="TAX111" s="12"/>
      <c r="TAY111" s="12"/>
      <c r="TAZ111" s="12"/>
      <c r="TBA111" s="12"/>
      <c r="TBB111" s="12"/>
      <c r="TBC111" s="12"/>
      <c r="TBD111" s="12"/>
      <c r="TBE111" s="12"/>
      <c r="TBF111" s="12"/>
      <c r="TBG111" s="12"/>
      <c r="TBH111" s="12"/>
      <c r="TBI111" s="12"/>
      <c r="TBJ111" s="12"/>
      <c r="TBK111" s="12"/>
      <c r="TBL111" s="12"/>
      <c r="TBM111" s="12"/>
      <c r="TBN111" s="12"/>
      <c r="TBO111" s="12"/>
      <c r="TBP111" s="12"/>
      <c r="TBQ111" s="12"/>
      <c r="TBR111" s="12"/>
      <c r="TBS111" s="12"/>
      <c r="TBT111" s="12"/>
      <c r="TBU111" s="12"/>
      <c r="TBV111" s="12"/>
      <c r="TBW111" s="12"/>
      <c r="TBX111" s="12"/>
      <c r="TBY111" s="12"/>
      <c r="TBZ111" s="12"/>
      <c r="TCA111" s="12"/>
      <c r="TCB111" s="12"/>
      <c r="TCC111" s="12"/>
      <c r="TCD111" s="12"/>
      <c r="TCE111" s="12"/>
      <c r="TCF111" s="12"/>
      <c r="TCG111" s="12"/>
      <c r="TCH111" s="12"/>
      <c r="TCI111" s="12"/>
      <c r="TCJ111" s="12"/>
      <c r="TCK111" s="12"/>
      <c r="TCL111" s="12"/>
      <c r="TCM111" s="12"/>
      <c r="TCN111" s="12"/>
      <c r="TCO111" s="12"/>
      <c r="TCP111" s="12"/>
      <c r="TCQ111" s="12"/>
      <c r="TCR111" s="12"/>
      <c r="TCS111" s="12"/>
      <c r="TCT111" s="12"/>
      <c r="TCU111" s="12"/>
      <c r="TCV111" s="12"/>
      <c r="TCW111" s="12"/>
      <c r="TCX111" s="12"/>
      <c r="TCY111" s="12"/>
      <c r="TCZ111" s="12"/>
      <c r="TDA111" s="12"/>
      <c r="TDB111" s="12"/>
      <c r="TDC111" s="12"/>
      <c r="TDD111" s="12"/>
      <c r="TDE111" s="12"/>
      <c r="TDF111" s="12"/>
      <c r="TDG111" s="12"/>
      <c r="TDH111" s="12"/>
      <c r="TDI111" s="12"/>
      <c r="TDJ111" s="12"/>
      <c r="TDK111" s="12"/>
      <c r="TDL111" s="12"/>
      <c r="TDM111" s="12"/>
      <c r="TDN111" s="12"/>
      <c r="TDO111" s="12"/>
      <c r="TDP111" s="12"/>
      <c r="TDQ111" s="12"/>
      <c r="TDR111" s="12"/>
      <c r="TDS111" s="12"/>
      <c r="TDT111" s="12"/>
      <c r="TDU111" s="12"/>
      <c r="TDV111" s="12"/>
      <c r="TDW111" s="12"/>
      <c r="TDX111" s="12"/>
      <c r="TDY111" s="12"/>
      <c r="TDZ111" s="12"/>
      <c r="TEA111" s="12"/>
      <c r="TEB111" s="12"/>
      <c r="TEC111" s="12"/>
      <c r="TED111" s="12"/>
      <c r="TEE111" s="12"/>
      <c r="TEF111" s="12"/>
      <c r="TEG111" s="12"/>
      <c r="TEH111" s="12"/>
      <c r="TEI111" s="12"/>
      <c r="TEJ111" s="12"/>
      <c r="TEK111" s="12"/>
      <c r="TEL111" s="12"/>
      <c r="TEM111" s="12"/>
      <c r="TEN111" s="12"/>
      <c r="TEO111" s="12"/>
      <c r="TEP111" s="12"/>
      <c r="TEQ111" s="12"/>
      <c r="TER111" s="12"/>
      <c r="TES111" s="12"/>
      <c r="TET111" s="12"/>
      <c r="TEU111" s="12"/>
      <c r="TEV111" s="12"/>
      <c r="TEW111" s="12"/>
      <c r="TEX111" s="12"/>
      <c r="TEY111" s="12"/>
      <c r="TEZ111" s="12"/>
      <c r="TFA111" s="12"/>
      <c r="TFB111" s="12"/>
      <c r="TFC111" s="12"/>
      <c r="TFD111" s="12"/>
      <c r="TFE111" s="12"/>
      <c r="TFF111" s="12"/>
      <c r="TFG111" s="12"/>
      <c r="TFH111" s="12"/>
      <c r="TFI111" s="12"/>
      <c r="TFJ111" s="12"/>
      <c r="TFK111" s="12"/>
      <c r="TFL111" s="12"/>
      <c r="TFM111" s="12"/>
      <c r="TFN111" s="12"/>
      <c r="TFO111" s="12"/>
      <c r="TFP111" s="12"/>
      <c r="TFQ111" s="12"/>
      <c r="TFR111" s="12"/>
      <c r="TFS111" s="12"/>
      <c r="TFT111" s="12"/>
      <c r="TFU111" s="12"/>
      <c r="TFV111" s="12"/>
      <c r="TFW111" s="12"/>
      <c r="TFX111" s="12"/>
      <c r="TFY111" s="12"/>
      <c r="TFZ111" s="12"/>
      <c r="TGA111" s="12"/>
      <c r="TGB111" s="12"/>
      <c r="TGC111" s="12"/>
      <c r="TGD111" s="12"/>
      <c r="TGE111" s="12"/>
      <c r="TGF111" s="12"/>
      <c r="TGG111" s="12"/>
      <c r="TGH111" s="12"/>
      <c r="TGI111" s="12"/>
      <c r="TGJ111" s="12"/>
      <c r="TGK111" s="12"/>
      <c r="TGL111" s="12"/>
      <c r="TGM111" s="12"/>
      <c r="TGN111" s="12"/>
      <c r="TGO111" s="12"/>
      <c r="TGP111" s="12"/>
      <c r="TGQ111" s="12"/>
      <c r="TGR111" s="12"/>
      <c r="TGS111" s="12"/>
      <c r="TGT111" s="12"/>
      <c r="TGU111" s="12"/>
      <c r="TGV111" s="12"/>
      <c r="TGW111" s="12"/>
      <c r="TGX111" s="12"/>
      <c r="TGY111" s="12"/>
      <c r="TGZ111" s="12"/>
      <c r="THA111" s="12"/>
      <c r="THB111" s="12"/>
      <c r="THC111" s="12"/>
      <c r="THD111" s="12"/>
      <c r="THE111" s="12"/>
      <c r="THF111" s="12"/>
      <c r="THG111" s="12"/>
      <c r="THH111" s="12"/>
      <c r="THI111" s="12"/>
      <c r="THJ111" s="12"/>
      <c r="THK111" s="12"/>
      <c r="THL111" s="12"/>
      <c r="THM111" s="12"/>
      <c r="THN111" s="12"/>
      <c r="THO111" s="12"/>
      <c r="THP111" s="12"/>
      <c r="THQ111" s="12"/>
      <c r="THR111" s="12"/>
      <c r="THS111" s="12"/>
      <c r="THT111" s="12"/>
      <c r="THU111" s="12"/>
      <c r="THV111" s="12"/>
      <c r="THW111" s="12"/>
      <c r="THX111" s="12"/>
      <c r="THY111" s="12"/>
      <c r="THZ111" s="12"/>
      <c r="TIA111" s="12"/>
      <c r="TIB111" s="12"/>
      <c r="TIC111" s="12"/>
      <c r="TID111" s="12"/>
      <c r="TIE111" s="12"/>
      <c r="TIF111" s="12"/>
      <c r="TIG111" s="12"/>
      <c r="TIH111" s="12"/>
      <c r="TII111" s="12"/>
      <c r="TIJ111" s="12"/>
      <c r="TIK111" s="12"/>
      <c r="TIL111" s="12"/>
      <c r="TIM111" s="12"/>
      <c r="TIN111" s="12"/>
      <c r="TIO111" s="12"/>
      <c r="TIP111" s="12"/>
      <c r="TIQ111" s="12"/>
      <c r="TIR111" s="12"/>
      <c r="TIS111" s="12"/>
      <c r="TIT111" s="12"/>
      <c r="TIU111" s="12"/>
      <c r="TIV111" s="12"/>
      <c r="TIW111" s="12"/>
      <c r="TIX111" s="12"/>
      <c r="TIY111" s="12"/>
      <c r="TIZ111" s="12"/>
      <c r="TJA111" s="12"/>
      <c r="TJB111" s="12"/>
      <c r="TJC111" s="12"/>
      <c r="TJD111" s="12"/>
      <c r="TJE111" s="12"/>
      <c r="TJF111" s="12"/>
      <c r="TJG111" s="12"/>
      <c r="TJH111" s="12"/>
      <c r="TJI111" s="12"/>
      <c r="TJJ111" s="12"/>
      <c r="TJK111" s="12"/>
      <c r="TJL111" s="12"/>
      <c r="TJM111" s="12"/>
      <c r="TJN111" s="12"/>
      <c r="TJO111" s="12"/>
      <c r="TJP111" s="12"/>
      <c r="TJQ111" s="12"/>
      <c r="TJR111" s="12"/>
      <c r="TJS111" s="12"/>
      <c r="TJT111" s="12"/>
      <c r="TJU111" s="12"/>
      <c r="TJV111" s="12"/>
      <c r="TJW111" s="12"/>
      <c r="TJX111" s="12"/>
      <c r="TJY111" s="12"/>
      <c r="TJZ111" s="12"/>
      <c r="TKA111" s="12"/>
      <c r="TKB111" s="12"/>
      <c r="TKC111" s="12"/>
      <c r="TKD111" s="12"/>
      <c r="TKE111" s="12"/>
      <c r="TKF111" s="12"/>
      <c r="TKG111" s="12"/>
      <c r="TKH111" s="12"/>
      <c r="TKI111" s="12"/>
      <c r="TKJ111" s="12"/>
      <c r="TKK111" s="12"/>
      <c r="TKL111" s="12"/>
      <c r="TKM111" s="12"/>
      <c r="TKN111" s="12"/>
      <c r="TKO111" s="12"/>
      <c r="TKP111" s="12"/>
      <c r="TKQ111" s="12"/>
      <c r="TKR111" s="12"/>
      <c r="TKS111" s="12"/>
      <c r="TKT111" s="12"/>
      <c r="TKU111" s="12"/>
      <c r="TKV111" s="12"/>
      <c r="TKW111" s="12"/>
      <c r="TKX111" s="12"/>
      <c r="TKY111" s="12"/>
      <c r="TKZ111" s="12"/>
      <c r="TLA111" s="12"/>
      <c r="TLB111" s="12"/>
      <c r="TLC111" s="12"/>
      <c r="TLD111" s="12"/>
      <c r="TLE111" s="12"/>
      <c r="TLF111" s="12"/>
      <c r="TLG111" s="12"/>
      <c r="TLH111" s="12"/>
      <c r="TLI111" s="12"/>
      <c r="TLJ111" s="12"/>
      <c r="TLK111" s="12"/>
      <c r="TLL111" s="12"/>
      <c r="TLM111" s="12"/>
      <c r="TLN111" s="12"/>
      <c r="TLO111" s="12"/>
      <c r="TLP111" s="12"/>
      <c r="TLQ111" s="12"/>
      <c r="TLR111" s="12"/>
      <c r="TLS111" s="12"/>
      <c r="TLT111" s="12"/>
      <c r="TLU111" s="12"/>
      <c r="TLV111" s="12"/>
      <c r="TLW111" s="12"/>
      <c r="TLX111" s="12"/>
      <c r="TLY111" s="12"/>
      <c r="TLZ111" s="12"/>
      <c r="TMA111" s="12"/>
      <c r="TMB111" s="12"/>
      <c r="TMC111" s="12"/>
      <c r="TMD111" s="12"/>
      <c r="TME111" s="12"/>
      <c r="TMF111" s="12"/>
      <c r="TMG111" s="12"/>
      <c r="TMH111" s="12"/>
      <c r="TMI111" s="12"/>
      <c r="TMJ111" s="12"/>
      <c r="TMK111" s="12"/>
      <c r="TML111" s="12"/>
      <c r="TMM111" s="12"/>
      <c r="TMN111" s="12"/>
      <c r="TMO111" s="12"/>
      <c r="TMP111" s="12"/>
      <c r="TMQ111" s="12"/>
      <c r="TMR111" s="12"/>
      <c r="TMS111" s="12"/>
      <c r="TMT111" s="12"/>
      <c r="TMU111" s="12"/>
      <c r="TMV111" s="12"/>
      <c r="TMW111" s="12"/>
      <c r="TMX111" s="12"/>
      <c r="TMY111" s="12"/>
      <c r="TMZ111" s="12"/>
      <c r="TNA111" s="12"/>
      <c r="TNB111" s="12"/>
      <c r="TNC111" s="12"/>
      <c r="TND111" s="12"/>
      <c r="TNE111" s="12"/>
      <c r="TNF111" s="12"/>
      <c r="TNG111" s="12"/>
      <c r="TNH111" s="12"/>
      <c r="TNI111" s="12"/>
      <c r="TNJ111" s="12"/>
      <c r="TNK111" s="12"/>
      <c r="TNL111" s="12"/>
      <c r="TNM111" s="12"/>
      <c r="TNN111" s="12"/>
      <c r="TNO111" s="12"/>
      <c r="TNP111" s="12"/>
      <c r="TNQ111" s="12"/>
      <c r="TNR111" s="12"/>
      <c r="TNS111" s="12"/>
      <c r="TNT111" s="12"/>
      <c r="TNU111" s="12"/>
      <c r="TNV111" s="12"/>
      <c r="TNW111" s="12"/>
      <c r="TNX111" s="12"/>
      <c r="TNY111" s="12"/>
      <c r="TNZ111" s="12"/>
      <c r="TOA111" s="12"/>
      <c r="TOB111" s="12"/>
      <c r="TOC111" s="12"/>
      <c r="TOD111" s="12"/>
      <c r="TOE111" s="12"/>
      <c r="TOF111" s="12"/>
      <c r="TOG111" s="12"/>
      <c r="TOH111" s="12"/>
      <c r="TOI111" s="12"/>
      <c r="TOJ111" s="12"/>
      <c r="TOK111" s="12"/>
      <c r="TOL111" s="12"/>
      <c r="TOM111" s="12"/>
      <c r="TON111" s="12"/>
      <c r="TOO111" s="12"/>
      <c r="TOP111" s="12"/>
      <c r="TOQ111" s="12"/>
      <c r="TOR111" s="12"/>
      <c r="TOS111" s="12"/>
      <c r="TOT111" s="12"/>
      <c r="TOU111" s="12"/>
      <c r="TOV111" s="12"/>
      <c r="TOW111" s="12"/>
      <c r="TOX111" s="12"/>
      <c r="TOY111" s="12"/>
      <c r="TOZ111" s="12"/>
      <c r="TPA111" s="12"/>
      <c r="TPB111" s="12"/>
      <c r="TPC111" s="12"/>
      <c r="TPD111" s="12"/>
      <c r="TPE111" s="12"/>
      <c r="TPF111" s="12"/>
      <c r="TPG111" s="12"/>
      <c r="TPH111" s="12"/>
      <c r="TPI111" s="12"/>
      <c r="TPJ111" s="12"/>
      <c r="TPK111" s="12"/>
      <c r="TPL111" s="12"/>
      <c r="TPM111" s="12"/>
      <c r="TPN111" s="12"/>
      <c r="TPO111" s="12"/>
      <c r="TPP111" s="12"/>
      <c r="TPQ111" s="12"/>
      <c r="TPR111" s="12"/>
      <c r="TPS111" s="12"/>
      <c r="TPT111" s="12"/>
      <c r="TPU111" s="12"/>
      <c r="TPV111" s="12"/>
      <c r="TPW111" s="12"/>
      <c r="TPX111" s="12"/>
      <c r="TPY111" s="12"/>
      <c r="TPZ111" s="12"/>
      <c r="TQA111" s="12"/>
      <c r="TQB111" s="12"/>
      <c r="TQC111" s="12"/>
      <c r="TQD111" s="12"/>
      <c r="TQE111" s="12"/>
      <c r="TQF111" s="12"/>
      <c r="TQG111" s="12"/>
      <c r="TQH111" s="12"/>
      <c r="TQI111" s="12"/>
      <c r="TQJ111" s="12"/>
      <c r="TQK111" s="12"/>
      <c r="TQL111" s="12"/>
      <c r="TQM111" s="12"/>
      <c r="TQN111" s="12"/>
      <c r="TQO111" s="12"/>
      <c r="TQP111" s="12"/>
      <c r="TQQ111" s="12"/>
      <c r="TQR111" s="12"/>
      <c r="TQS111" s="12"/>
      <c r="TQT111" s="12"/>
      <c r="TQU111" s="12"/>
      <c r="TQV111" s="12"/>
      <c r="TQW111" s="12"/>
      <c r="TQX111" s="12"/>
      <c r="TQY111" s="12"/>
      <c r="TQZ111" s="12"/>
      <c r="TRA111" s="12"/>
      <c r="TRB111" s="12"/>
      <c r="TRC111" s="12"/>
      <c r="TRD111" s="12"/>
      <c r="TRE111" s="12"/>
      <c r="TRF111" s="12"/>
      <c r="TRG111" s="12"/>
      <c r="TRH111" s="12"/>
      <c r="TRI111" s="12"/>
      <c r="TRJ111" s="12"/>
      <c r="TRK111" s="12"/>
      <c r="TRL111" s="12"/>
      <c r="TRM111" s="12"/>
      <c r="TRN111" s="12"/>
      <c r="TRO111" s="12"/>
      <c r="TRP111" s="12"/>
      <c r="TRQ111" s="12"/>
      <c r="TRR111" s="12"/>
      <c r="TRS111" s="12"/>
      <c r="TRT111" s="12"/>
      <c r="TRU111" s="12"/>
      <c r="TRV111" s="12"/>
      <c r="TRW111" s="12"/>
      <c r="TRX111" s="12"/>
      <c r="TRY111" s="12"/>
      <c r="TRZ111" s="12"/>
      <c r="TSA111" s="12"/>
      <c r="TSB111" s="12"/>
      <c r="TSC111" s="12"/>
      <c r="TSD111" s="12"/>
      <c r="TSE111" s="12"/>
      <c r="TSF111" s="12"/>
      <c r="TSG111" s="12"/>
      <c r="TSH111" s="12"/>
      <c r="TSI111" s="12"/>
      <c r="TSJ111" s="12"/>
      <c r="TSK111" s="12"/>
      <c r="TSL111" s="12"/>
      <c r="TSM111" s="12"/>
      <c r="TSN111" s="12"/>
      <c r="TSO111" s="12"/>
      <c r="TSP111" s="12"/>
      <c r="TSQ111" s="12"/>
      <c r="TSR111" s="12"/>
      <c r="TSS111" s="12"/>
      <c r="TST111" s="12"/>
      <c r="TSU111" s="12"/>
      <c r="TSV111" s="12"/>
      <c r="TSW111" s="12"/>
      <c r="TSX111" s="12"/>
      <c r="TSY111" s="12"/>
      <c r="TSZ111" s="12"/>
      <c r="TTA111" s="12"/>
      <c r="TTB111" s="12"/>
      <c r="TTC111" s="12"/>
      <c r="TTD111" s="12"/>
      <c r="TTE111" s="12"/>
      <c r="TTF111" s="12"/>
      <c r="TTG111" s="12"/>
      <c r="TTH111" s="12"/>
      <c r="TTI111" s="12"/>
      <c r="TTJ111" s="12"/>
      <c r="TTK111" s="12"/>
      <c r="TTL111" s="12"/>
      <c r="TTM111" s="12"/>
      <c r="TTN111" s="12"/>
      <c r="TTO111" s="12"/>
      <c r="TTP111" s="12"/>
      <c r="TTQ111" s="12"/>
      <c r="TTR111" s="12"/>
      <c r="TTS111" s="12"/>
      <c r="TTT111" s="12"/>
      <c r="TTU111" s="12"/>
      <c r="TTV111" s="12"/>
      <c r="TTW111" s="12"/>
      <c r="TTX111" s="12"/>
      <c r="TTY111" s="12"/>
      <c r="TTZ111" s="12"/>
      <c r="TUA111" s="12"/>
      <c r="TUB111" s="12"/>
      <c r="TUC111" s="12"/>
      <c r="TUD111" s="12"/>
      <c r="TUE111" s="12"/>
      <c r="TUF111" s="12"/>
      <c r="TUG111" s="12"/>
      <c r="TUH111" s="12"/>
      <c r="TUI111" s="12"/>
      <c r="TUJ111" s="12"/>
      <c r="TUK111" s="12"/>
      <c r="TUL111" s="12"/>
      <c r="TUM111" s="12"/>
      <c r="TUN111" s="12"/>
      <c r="TUO111" s="12"/>
      <c r="TUP111" s="12"/>
      <c r="TUQ111" s="12"/>
      <c r="TUR111" s="12"/>
      <c r="TUS111" s="12"/>
      <c r="TUT111" s="12"/>
      <c r="TUU111" s="12"/>
      <c r="TUV111" s="12"/>
      <c r="TUW111" s="12"/>
      <c r="TUX111" s="12"/>
      <c r="TUY111" s="12"/>
      <c r="TUZ111" s="12"/>
      <c r="TVA111" s="12"/>
      <c r="TVB111" s="12"/>
      <c r="TVC111" s="12"/>
      <c r="TVD111" s="12"/>
      <c r="TVE111" s="12"/>
      <c r="TVF111" s="12"/>
      <c r="TVG111" s="12"/>
      <c r="TVH111" s="12"/>
      <c r="TVI111" s="12"/>
      <c r="TVJ111" s="12"/>
      <c r="TVK111" s="12"/>
      <c r="TVL111" s="12"/>
      <c r="TVM111" s="12"/>
      <c r="TVN111" s="12"/>
      <c r="TVO111" s="12"/>
      <c r="TVP111" s="12"/>
      <c r="TVQ111" s="12"/>
      <c r="TVR111" s="12"/>
      <c r="TVS111" s="12"/>
      <c r="TVT111" s="12"/>
      <c r="TVU111" s="12"/>
      <c r="TVV111" s="12"/>
      <c r="TVW111" s="12"/>
      <c r="TVX111" s="12"/>
      <c r="TVY111" s="12"/>
      <c r="TVZ111" s="12"/>
      <c r="TWA111" s="12"/>
      <c r="TWB111" s="12"/>
      <c r="TWC111" s="12"/>
      <c r="TWD111" s="12"/>
      <c r="TWE111" s="12"/>
      <c r="TWF111" s="12"/>
      <c r="TWG111" s="12"/>
      <c r="TWH111" s="12"/>
      <c r="TWI111" s="12"/>
      <c r="TWJ111" s="12"/>
      <c r="TWK111" s="12"/>
      <c r="TWL111" s="12"/>
      <c r="TWM111" s="12"/>
      <c r="TWN111" s="12"/>
      <c r="TWO111" s="12"/>
      <c r="TWP111" s="12"/>
      <c r="TWQ111" s="12"/>
      <c r="TWR111" s="12"/>
      <c r="TWS111" s="12"/>
      <c r="TWT111" s="12"/>
      <c r="TWU111" s="12"/>
      <c r="TWV111" s="12"/>
      <c r="TWW111" s="12"/>
      <c r="TWX111" s="12"/>
      <c r="TWY111" s="12"/>
      <c r="TWZ111" s="12"/>
      <c r="TXA111" s="12"/>
      <c r="TXB111" s="12"/>
      <c r="TXC111" s="12"/>
      <c r="TXD111" s="12"/>
      <c r="TXE111" s="12"/>
      <c r="TXF111" s="12"/>
      <c r="TXG111" s="12"/>
      <c r="TXH111" s="12"/>
      <c r="TXI111" s="12"/>
      <c r="TXJ111" s="12"/>
      <c r="TXK111" s="12"/>
      <c r="TXL111" s="12"/>
      <c r="TXM111" s="12"/>
      <c r="TXN111" s="12"/>
      <c r="TXO111" s="12"/>
      <c r="TXP111" s="12"/>
      <c r="TXQ111" s="12"/>
      <c r="TXR111" s="12"/>
      <c r="TXS111" s="12"/>
      <c r="TXT111" s="12"/>
      <c r="TXU111" s="12"/>
      <c r="TXV111" s="12"/>
      <c r="TXW111" s="12"/>
      <c r="TXX111" s="12"/>
      <c r="TXY111" s="12"/>
      <c r="TXZ111" s="12"/>
      <c r="TYA111" s="12"/>
      <c r="TYB111" s="12"/>
      <c r="TYC111" s="12"/>
      <c r="TYD111" s="12"/>
      <c r="TYE111" s="12"/>
      <c r="TYF111" s="12"/>
      <c r="TYG111" s="12"/>
      <c r="TYH111" s="12"/>
      <c r="TYI111" s="12"/>
      <c r="TYJ111" s="12"/>
      <c r="TYK111" s="12"/>
      <c r="TYL111" s="12"/>
      <c r="TYM111" s="12"/>
      <c r="TYN111" s="12"/>
      <c r="TYO111" s="12"/>
      <c r="TYP111" s="12"/>
      <c r="TYQ111" s="12"/>
      <c r="TYR111" s="12"/>
      <c r="TYS111" s="12"/>
      <c r="TYT111" s="12"/>
      <c r="TYU111" s="12"/>
      <c r="TYV111" s="12"/>
      <c r="TYW111" s="12"/>
      <c r="TYX111" s="12"/>
      <c r="TYY111" s="12"/>
      <c r="TYZ111" s="12"/>
      <c r="TZA111" s="12"/>
      <c r="TZB111" s="12"/>
      <c r="TZC111" s="12"/>
      <c r="TZD111" s="12"/>
      <c r="TZE111" s="12"/>
      <c r="TZF111" s="12"/>
      <c r="TZG111" s="12"/>
      <c r="TZH111" s="12"/>
      <c r="TZI111" s="12"/>
      <c r="TZJ111" s="12"/>
      <c r="TZK111" s="12"/>
      <c r="TZL111" s="12"/>
      <c r="TZM111" s="12"/>
      <c r="TZN111" s="12"/>
      <c r="TZO111" s="12"/>
      <c r="TZP111" s="12"/>
      <c r="TZQ111" s="12"/>
      <c r="TZR111" s="12"/>
      <c r="TZS111" s="12"/>
      <c r="TZT111" s="12"/>
      <c r="TZU111" s="12"/>
      <c r="TZV111" s="12"/>
      <c r="TZW111" s="12"/>
      <c r="TZX111" s="12"/>
      <c r="TZY111" s="12"/>
      <c r="TZZ111" s="12"/>
      <c r="UAA111" s="12"/>
      <c r="UAB111" s="12"/>
      <c r="UAC111" s="12"/>
      <c r="UAD111" s="12"/>
      <c r="UAE111" s="12"/>
      <c r="UAF111" s="12"/>
      <c r="UAG111" s="12"/>
      <c r="UAH111" s="12"/>
      <c r="UAI111" s="12"/>
      <c r="UAJ111" s="12"/>
      <c r="UAK111" s="12"/>
      <c r="UAL111" s="12"/>
      <c r="UAM111" s="12"/>
      <c r="UAN111" s="12"/>
      <c r="UAO111" s="12"/>
      <c r="UAP111" s="12"/>
      <c r="UAQ111" s="12"/>
      <c r="UAR111" s="12"/>
      <c r="UAS111" s="12"/>
      <c r="UAT111" s="12"/>
      <c r="UAU111" s="12"/>
      <c r="UAV111" s="12"/>
      <c r="UAW111" s="12"/>
      <c r="UAX111" s="12"/>
      <c r="UAY111" s="12"/>
      <c r="UAZ111" s="12"/>
      <c r="UBA111" s="12"/>
      <c r="UBB111" s="12"/>
      <c r="UBC111" s="12"/>
      <c r="UBD111" s="12"/>
      <c r="UBE111" s="12"/>
      <c r="UBF111" s="12"/>
      <c r="UBG111" s="12"/>
      <c r="UBH111" s="12"/>
      <c r="UBI111" s="12"/>
      <c r="UBJ111" s="12"/>
      <c r="UBK111" s="12"/>
      <c r="UBL111" s="12"/>
      <c r="UBM111" s="12"/>
      <c r="UBN111" s="12"/>
      <c r="UBO111" s="12"/>
      <c r="UBP111" s="12"/>
      <c r="UBQ111" s="12"/>
      <c r="UBR111" s="12"/>
      <c r="UBS111" s="12"/>
      <c r="UBT111" s="12"/>
      <c r="UBU111" s="12"/>
      <c r="UBV111" s="12"/>
      <c r="UBW111" s="12"/>
      <c r="UBX111" s="12"/>
      <c r="UBY111" s="12"/>
      <c r="UBZ111" s="12"/>
      <c r="UCA111" s="12"/>
      <c r="UCB111" s="12"/>
      <c r="UCC111" s="12"/>
      <c r="UCD111" s="12"/>
      <c r="UCE111" s="12"/>
      <c r="UCF111" s="12"/>
      <c r="UCG111" s="12"/>
      <c r="UCH111" s="12"/>
      <c r="UCI111" s="12"/>
      <c r="UCJ111" s="12"/>
      <c r="UCK111" s="12"/>
      <c r="UCL111" s="12"/>
      <c r="UCM111" s="12"/>
      <c r="UCN111" s="12"/>
      <c r="UCO111" s="12"/>
      <c r="UCP111" s="12"/>
      <c r="UCQ111" s="12"/>
      <c r="UCR111" s="12"/>
      <c r="UCS111" s="12"/>
      <c r="UCT111" s="12"/>
      <c r="UCU111" s="12"/>
      <c r="UCV111" s="12"/>
      <c r="UCW111" s="12"/>
      <c r="UCX111" s="12"/>
      <c r="UCY111" s="12"/>
      <c r="UCZ111" s="12"/>
      <c r="UDA111" s="12"/>
      <c r="UDB111" s="12"/>
      <c r="UDC111" s="12"/>
      <c r="UDD111" s="12"/>
      <c r="UDE111" s="12"/>
      <c r="UDF111" s="12"/>
      <c r="UDG111" s="12"/>
      <c r="UDH111" s="12"/>
      <c r="UDI111" s="12"/>
      <c r="UDJ111" s="12"/>
      <c r="UDK111" s="12"/>
      <c r="UDL111" s="12"/>
      <c r="UDM111" s="12"/>
      <c r="UDN111" s="12"/>
      <c r="UDO111" s="12"/>
      <c r="UDP111" s="12"/>
      <c r="UDQ111" s="12"/>
      <c r="UDR111" s="12"/>
      <c r="UDS111" s="12"/>
      <c r="UDT111" s="12"/>
      <c r="UDU111" s="12"/>
      <c r="UDV111" s="12"/>
      <c r="UDW111" s="12"/>
      <c r="UDX111" s="12"/>
      <c r="UDY111" s="12"/>
      <c r="UDZ111" s="12"/>
      <c r="UEA111" s="12"/>
      <c r="UEB111" s="12"/>
      <c r="UEC111" s="12"/>
      <c r="UED111" s="12"/>
      <c r="UEE111" s="12"/>
      <c r="UEF111" s="12"/>
      <c r="UEG111" s="12"/>
      <c r="UEH111" s="12"/>
      <c r="UEI111" s="12"/>
      <c r="UEJ111" s="12"/>
      <c r="UEK111" s="12"/>
      <c r="UEL111" s="12"/>
      <c r="UEM111" s="12"/>
      <c r="UEN111" s="12"/>
      <c r="UEO111" s="12"/>
      <c r="UEP111" s="12"/>
      <c r="UEQ111" s="12"/>
      <c r="UER111" s="12"/>
      <c r="UES111" s="12"/>
      <c r="UET111" s="12"/>
      <c r="UEU111" s="12"/>
      <c r="UEV111" s="12"/>
      <c r="UEW111" s="12"/>
      <c r="UEX111" s="12"/>
      <c r="UEY111" s="12"/>
      <c r="UEZ111" s="12"/>
      <c r="UFA111" s="12"/>
      <c r="UFB111" s="12"/>
      <c r="UFC111" s="12"/>
      <c r="UFD111" s="12"/>
      <c r="UFE111" s="12"/>
      <c r="UFF111" s="12"/>
      <c r="UFG111" s="12"/>
      <c r="UFH111" s="12"/>
      <c r="UFI111" s="12"/>
      <c r="UFJ111" s="12"/>
      <c r="UFK111" s="12"/>
      <c r="UFL111" s="12"/>
      <c r="UFM111" s="12"/>
      <c r="UFN111" s="12"/>
      <c r="UFO111" s="12"/>
      <c r="UFP111" s="12"/>
      <c r="UFQ111" s="12"/>
      <c r="UFR111" s="12"/>
      <c r="UFS111" s="12"/>
      <c r="UFT111" s="12"/>
      <c r="UFU111" s="12"/>
      <c r="UFV111" s="12"/>
      <c r="UFW111" s="12"/>
      <c r="UFX111" s="12"/>
      <c r="UFY111" s="12"/>
      <c r="UFZ111" s="12"/>
      <c r="UGA111" s="12"/>
      <c r="UGB111" s="12"/>
      <c r="UGC111" s="12"/>
      <c r="UGD111" s="12"/>
      <c r="UGE111" s="12"/>
      <c r="UGF111" s="12"/>
      <c r="UGG111" s="12"/>
      <c r="UGH111" s="12"/>
      <c r="UGI111" s="12"/>
      <c r="UGJ111" s="12"/>
      <c r="UGK111" s="12"/>
      <c r="UGL111" s="12"/>
      <c r="UGM111" s="12"/>
      <c r="UGN111" s="12"/>
      <c r="UGO111" s="12"/>
      <c r="UGP111" s="12"/>
      <c r="UGQ111" s="12"/>
      <c r="UGR111" s="12"/>
      <c r="UGS111" s="12"/>
      <c r="UGT111" s="12"/>
      <c r="UGU111" s="12"/>
      <c r="UGV111" s="12"/>
      <c r="UGW111" s="12"/>
      <c r="UGX111" s="12"/>
      <c r="UGY111" s="12"/>
      <c r="UGZ111" s="12"/>
      <c r="UHA111" s="12"/>
      <c r="UHB111" s="12"/>
      <c r="UHC111" s="12"/>
      <c r="UHD111" s="12"/>
      <c r="UHE111" s="12"/>
      <c r="UHF111" s="12"/>
      <c r="UHG111" s="12"/>
      <c r="UHH111" s="12"/>
      <c r="UHI111" s="12"/>
      <c r="UHJ111" s="12"/>
      <c r="UHK111" s="12"/>
      <c r="UHL111" s="12"/>
      <c r="UHM111" s="12"/>
      <c r="UHN111" s="12"/>
      <c r="UHO111" s="12"/>
      <c r="UHP111" s="12"/>
      <c r="UHQ111" s="12"/>
      <c r="UHR111" s="12"/>
      <c r="UHS111" s="12"/>
      <c r="UHT111" s="12"/>
      <c r="UHU111" s="12"/>
      <c r="UHV111" s="12"/>
      <c r="UHW111" s="12"/>
      <c r="UHX111" s="12"/>
      <c r="UHY111" s="12"/>
      <c r="UHZ111" s="12"/>
      <c r="UIA111" s="12"/>
      <c r="UIB111" s="12"/>
      <c r="UIC111" s="12"/>
      <c r="UID111" s="12"/>
      <c r="UIE111" s="12"/>
      <c r="UIF111" s="12"/>
      <c r="UIG111" s="12"/>
      <c r="UIH111" s="12"/>
      <c r="UII111" s="12"/>
      <c r="UIJ111" s="12"/>
      <c r="UIK111" s="12"/>
      <c r="UIL111" s="12"/>
      <c r="UIM111" s="12"/>
      <c r="UIN111" s="12"/>
      <c r="UIO111" s="12"/>
      <c r="UIP111" s="12"/>
      <c r="UIQ111" s="12"/>
      <c r="UIR111" s="12"/>
      <c r="UIS111" s="12"/>
      <c r="UIT111" s="12"/>
      <c r="UIU111" s="12"/>
      <c r="UIV111" s="12"/>
      <c r="UIW111" s="12"/>
      <c r="UIX111" s="12"/>
      <c r="UIY111" s="12"/>
      <c r="UIZ111" s="12"/>
      <c r="UJA111" s="12"/>
      <c r="UJB111" s="12"/>
      <c r="UJC111" s="12"/>
      <c r="UJD111" s="12"/>
      <c r="UJE111" s="12"/>
      <c r="UJF111" s="12"/>
      <c r="UJG111" s="12"/>
      <c r="UJH111" s="12"/>
      <c r="UJI111" s="12"/>
      <c r="UJJ111" s="12"/>
      <c r="UJK111" s="12"/>
      <c r="UJL111" s="12"/>
      <c r="UJM111" s="12"/>
      <c r="UJN111" s="12"/>
      <c r="UJO111" s="12"/>
      <c r="UJP111" s="12"/>
      <c r="UJQ111" s="12"/>
      <c r="UJR111" s="12"/>
      <c r="UJS111" s="12"/>
      <c r="UJT111" s="12"/>
      <c r="UJU111" s="12"/>
      <c r="UJV111" s="12"/>
      <c r="UJW111" s="12"/>
      <c r="UJX111" s="12"/>
      <c r="UJY111" s="12"/>
      <c r="UJZ111" s="12"/>
      <c r="UKA111" s="12"/>
      <c r="UKB111" s="12"/>
      <c r="UKC111" s="12"/>
      <c r="UKD111" s="12"/>
      <c r="UKE111" s="12"/>
      <c r="UKF111" s="12"/>
      <c r="UKG111" s="12"/>
      <c r="UKH111" s="12"/>
      <c r="UKI111" s="12"/>
      <c r="UKJ111" s="12"/>
      <c r="UKK111" s="12"/>
      <c r="UKL111" s="12"/>
      <c r="UKM111" s="12"/>
      <c r="UKN111" s="12"/>
      <c r="UKO111" s="12"/>
      <c r="UKP111" s="12"/>
      <c r="UKQ111" s="12"/>
      <c r="UKR111" s="12"/>
      <c r="UKS111" s="12"/>
      <c r="UKT111" s="12"/>
      <c r="UKU111" s="12"/>
      <c r="UKV111" s="12"/>
      <c r="UKW111" s="12"/>
      <c r="UKX111" s="12"/>
      <c r="UKY111" s="12"/>
      <c r="UKZ111" s="12"/>
      <c r="ULA111" s="12"/>
      <c r="ULB111" s="12"/>
      <c r="ULC111" s="12"/>
      <c r="ULD111" s="12"/>
      <c r="ULE111" s="12"/>
      <c r="ULF111" s="12"/>
      <c r="ULG111" s="12"/>
      <c r="ULH111" s="12"/>
      <c r="ULI111" s="12"/>
      <c r="ULJ111" s="12"/>
      <c r="ULK111" s="12"/>
      <c r="ULL111" s="12"/>
      <c r="ULM111" s="12"/>
      <c r="ULN111" s="12"/>
      <c r="ULO111" s="12"/>
      <c r="ULP111" s="12"/>
      <c r="ULQ111" s="12"/>
      <c r="ULR111" s="12"/>
      <c r="ULS111" s="12"/>
      <c r="ULT111" s="12"/>
      <c r="ULU111" s="12"/>
      <c r="ULV111" s="12"/>
      <c r="ULW111" s="12"/>
      <c r="ULX111" s="12"/>
      <c r="ULY111" s="12"/>
      <c r="ULZ111" s="12"/>
      <c r="UMA111" s="12"/>
      <c r="UMB111" s="12"/>
      <c r="UMC111" s="12"/>
      <c r="UMD111" s="12"/>
      <c r="UME111" s="12"/>
      <c r="UMF111" s="12"/>
      <c r="UMG111" s="12"/>
      <c r="UMH111" s="12"/>
      <c r="UMI111" s="12"/>
      <c r="UMJ111" s="12"/>
      <c r="UMK111" s="12"/>
      <c r="UML111" s="12"/>
      <c r="UMM111" s="12"/>
      <c r="UMN111" s="12"/>
      <c r="UMO111" s="12"/>
      <c r="UMP111" s="12"/>
      <c r="UMQ111" s="12"/>
      <c r="UMR111" s="12"/>
      <c r="UMS111" s="12"/>
      <c r="UMT111" s="12"/>
      <c r="UMU111" s="12"/>
      <c r="UMV111" s="12"/>
      <c r="UMW111" s="12"/>
      <c r="UMX111" s="12"/>
      <c r="UMY111" s="12"/>
      <c r="UMZ111" s="12"/>
      <c r="UNA111" s="12"/>
      <c r="UNB111" s="12"/>
      <c r="UNC111" s="12"/>
      <c r="UND111" s="12"/>
      <c r="UNE111" s="12"/>
      <c r="UNF111" s="12"/>
      <c r="UNG111" s="12"/>
      <c r="UNH111" s="12"/>
      <c r="UNI111" s="12"/>
      <c r="UNJ111" s="12"/>
      <c r="UNK111" s="12"/>
      <c r="UNL111" s="12"/>
      <c r="UNM111" s="12"/>
      <c r="UNN111" s="12"/>
      <c r="UNO111" s="12"/>
      <c r="UNP111" s="12"/>
      <c r="UNQ111" s="12"/>
      <c r="UNR111" s="12"/>
      <c r="UNS111" s="12"/>
      <c r="UNT111" s="12"/>
      <c r="UNU111" s="12"/>
      <c r="UNV111" s="12"/>
      <c r="UNW111" s="12"/>
      <c r="UNX111" s="12"/>
      <c r="UNY111" s="12"/>
      <c r="UNZ111" s="12"/>
      <c r="UOA111" s="12"/>
      <c r="UOB111" s="12"/>
      <c r="UOC111" s="12"/>
      <c r="UOD111" s="12"/>
      <c r="UOE111" s="12"/>
      <c r="UOF111" s="12"/>
      <c r="UOG111" s="12"/>
      <c r="UOH111" s="12"/>
      <c r="UOI111" s="12"/>
      <c r="UOJ111" s="12"/>
      <c r="UOK111" s="12"/>
      <c r="UOL111" s="12"/>
      <c r="UOM111" s="12"/>
      <c r="UON111" s="12"/>
      <c r="UOO111" s="12"/>
      <c r="UOP111" s="12"/>
      <c r="UOQ111" s="12"/>
      <c r="UOR111" s="12"/>
      <c r="UOS111" s="12"/>
      <c r="UOT111" s="12"/>
      <c r="UOU111" s="12"/>
      <c r="UOV111" s="12"/>
      <c r="UOW111" s="12"/>
      <c r="UOX111" s="12"/>
      <c r="UOY111" s="12"/>
      <c r="UOZ111" s="12"/>
      <c r="UPA111" s="12"/>
      <c r="UPB111" s="12"/>
      <c r="UPC111" s="12"/>
      <c r="UPD111" s="12"/>
      <c r="UPE111" s="12"/>
      <c r="UPF111" s="12"/>
      <c r="UPG111" s="12"/>
      <c r="UPH111" s="12"/>
      <c r="UPI111" s="12"/>
      <c r="UPJ111" s="12"/>
      <c r="UPK111" s="12"/>
      <c r="UPL111" s="12"/>
      <c r="UPM111" s="12"/>
      <c r="UPN111" s="12"/>
      <c r="UPO111" s="12"/>
      <c r="UPP111" s="12"/>
      <c r="UPQ111" s="12"/>
      <c r="UPR111" s="12"/>
      <c r="UPS111" s="12"/>
      <c r="UPT111" s="12"/>
      <c r="UPU111" s="12"/>
      <c r="UPV111" s="12"/>
      <c r="UPW111" s="12"/>
      <c r="UPX111" s="12"/>
      <c r="UPY111" s="12"/>
      <c r="UPZ111" s="12"/>
      <c r="UQA111" s="12"/>
      <c r="UQB111" s="12"/>
      <c r="UQC111" s="12"/>
      <c r="UQD111" s="12"/>
      <c r="UQE111" s="12"/>
      <c r="UQF111" s="12"/>
      <c r="UQG111" s="12"/>
      <c r="UQH111" s="12"/>
      <c r="UQI111" s="12"/>
      <c r="UQJ111" s="12"/>
      <c r="UQK111" s="12"/>
      <c r="UQL111" s="12"/>
      <c r="UQM111" s="12"/>
      <c r="UQN111" s="12"/>
      <c r="UQO111" s="12"/>
      <c r="UQP111" s="12"/>
      <c r="UQQ111" s="12"/>
      <c r="UQR111" s="12"/>
      <c r="UQS111" s="12"/>
      <c r="UQT111" s="12"/>
      <c r="UQU111" s="12"/>
      <c r="UQV111" s="12"/>
      <c r="UQW111" s="12"/>
      <c r="UQX111" s="12"/>
      <c r="UQY111" s="12"/>
      <c r="UQZ111" s="12"/>
      <c r="URA111" s="12"/>
      <c r="URB111" s="12"/>
      <c r="URC111" s="12"/>
      <c r="URD111" s="12"/>
      <c r="URE111" s="12"/>
      <c r="URF111" s="12"/>
      <c r="URG111" s="12"/>
      <c r="URH111" s="12"/>
      <c r="URI111" s="12"/>
      <c r="URJ111" s="12"/>
      <c r="URK111" s="12"/>
      <c r="URL111" s="12"/>
      <c r="URM111" s="12"/>
      <c r="URN111" s="12"/>
      <c r="URO111" s="12"/>
      <c r="URP111" s="12"/>
      <c r="URQ111" s="12"/>
      <c r="URR111" s="12"/>
      <c r="URS111" s="12"/>
      <c r="URT111" s="12"/>
      <c r="URU111" s="12"/>
      <c r="URV111" s="12"/>
      <c r="URW111" s="12"/>
      <c r="URX111" s="12"/>
      <c r="URY111" s="12"/>
      <c r="URZ111" s="12"/>
      <c r="USA111" s="12"/>
      <c r="USB111" s="12"/>
      <c r="USC111" s="12"/>
      <c r="USD111" s="12"/>
      <c r="USE111" s="12"/>
      <c r="USF111" s="12"/>
      <c r="USG111" s="12"/>
      <c r="USH111" s="12"/>
      <c r="USI111" s="12"/>
      <c r="USJ111" s="12"/>
      <c r="USK111" s="12"/>
      <c r="USL111" s="12"/>
      <c r="USM111" s="12"/>
      <c r="USN111" s="12"/>
      <c r="USO111" s="12"/>
      <c r="USP111" s="12"/>
      <c r="USQ111" s="12"/>
      <c r="USR111" s="12"/>
      <c r="USS111" s="12"/>
      <c r="UST111" s="12"/>
      <c r="USU111" s="12"/>
      <c r="USV111" s="12"/>
      <c r="USW111" s="12"/>
      <c r="USX111" s="12"/>
      <c r="USY111" s="12"/>
      <c r="USZ111" s="12"/>
      <c r="UTA111" s="12"/>
      <c r="UTB111" s="12"/>
      <c r="UTC111" s="12"/>
      <c r="UTD111" s="12"/>
      <c r="UTE111" s="12"/>
      <c r="UTF111" s="12"/>
      <c r="UTG111" s="12"/>
      <c r="UTH111" s="12"/>
      <c r="UTI111" s="12"/>
      <c r="UTJ111" s="12"/>
      <c r="UTK111" s="12"/>
      <c r="UTL111" s="12"/>
      <c r="UTM111" s="12"/>
      <c r="UTN111" s="12"/>
      <c r="UTO111" s="12"/>
      <c r="UTP111" s="12"/>
      <c r="UTQ111" s="12"/>
      <c r="UTR111" s="12"/>
      <c r="UTS111" s="12"/>
      <c r="UTT111" s="12"/>
      <c r="UTU111" s="12"/>
      <c r="UTV111" s="12"/>
      <c r="UTW111" s="12"/>
      <c r="UTX111" s="12"/>
      <c r="UTY111" s="12"/>
      <c r="UTZ111" s="12"/>
      <c r="UUA111" s="12"/>
      <c r="UUB111" s="12"/>
      <c r="UUC111" s="12"/>
      <c r="UUD111" s="12"/>
      <c r="UUE111" s="12"/>
      <c r="UUF111" s="12"/>
      <c r="UUG111" s="12"/>
      <c r="UUH111" s="12"/>
      <c r="UUI111" s="12"/>
      <c r="UUJ111" s="12"/>
      <c r="UUK111" s="12"/>
      <c r="UUL111" s="12"/>
      <c r="UUM111" s="12"/>
      <c r="UUN111" s="12"/>
      <c r="UUO111" s="12"/>
      <c r="UUP111" s="12"/>
      <c r="UUQ111" s="12"/>
      <c r="UUR111" s="12"/>
      <c r="UUS111" s="12"/>
      <c r="UUT111" s="12"/>
      <c r="UUU111" s="12"/>
      <c r="UUV111" s="12"/>
      <c r="UUW111" s="12"/>
      <c r="UUX111" s="12"/>
      <c r="UUY111" s="12"/>
      <c r="UUZ111" s="12"/>
      <c r="UVA111" s="12"/>
      <c r="UVB111" s="12"/>
      <c r="UVC111" s="12"/>
      <c r="UVD111" s="12"/>
      <c r="UVE111" s="12"/>
      <c r="UVF111" s="12"/>
      <c r="UVG111" s="12"/>
      <c r="UVH111" s="12"/>
      <c r="UVI111" s="12"/>
      <c r="UVJ111" s="12"/>
      <c r="UVK111" s="12"/>
      <c r="UVL111" s="12"/>
      <c r="UVM111" s="12"/>
      <c r="UVN111" s="12"/>
      <c r="UVO111" s="12"/>
      <c r="UVP111" s="12"/>
      <c r="UVQ111" s="12"/>
      <c r="UVR111" s="12"/>
      <c r="UVS111" s="12"/>
      <c r="UVT111" s="12"/>
      <c r="UVU111" s="12"/>
      <c r="UVV111" s="12"/>
      <c r="UVW111" s="12"/>
      <c r="UVX111" s="12"/>
      <c r="UVY111" s="12"/>
      <c r="UVZ111" s="12"/>
      <c r="UWA111" s="12"/>
      <c r="UWB111" s="12"/>
      <c r="UWC111" s="12"/>
      <c r="UWD111" s="12"/>
      <c r="UWE111" s="12"/>
      <c r="UWF111" s="12"/>
      <c r="UWG111" s="12"/>
      <c r="UWH111" s="12"/>
      <c r="UWI111" s="12"/>
      <c r="UWJ111" s="12"/>
      <c r="UWK111" s="12"/>
      <c r="UWL111" s="12"/>
      <c r="UWM111" s="12"/>
      <c r="UWN111" s="12"/>
      <c r="UWO111" s="12"/>
      <c r="UWP111" s="12"/>
      <c r="UWQ111" s="12"/>
      <c r="UWR111" s="12"/>
      <c r="UWS111" s="12"/>
      <c r="UWT111" s="12"/>
      <c r="UWU111" s="12"/>
      <c r="UWV111" s="12"/>
      <c r="UWW111" s="12"/>
      <c r="UWX111" s="12"/>
      <c r="UWY111" s="12"/>
      <c r="UWZ111" s="12"/>
      <c r="UXA111" s="12"/>
      <c r="UXB111" s="12"/>
      <c r="UXC111" s="12"/>
      <c r="UXD111" s="12"/>
      <c r="UXE111" s="12"/>
      <c r="UXF111" s="12"/>
      <c r="UXG111" s="12"/>
      <c r="UXH111" s="12"/>
      <c r="UXI111" s="12"/>
      <c r="UXJ111" s="12"/>
      <c r="UXK111" s="12"/>
      <c r="UXL111" s="12"/>
      <c r="UXM111" s="12"/>
      <c r="UXN111" s="12"/>
      <c r="UXO111" s="12"/>
      <c r="UXP111" s="12"/>
      <c r="UXQ111" s="12"/>
      <c r="UXR111" s="12"/>
      <c r="UXS111" s="12"/>
      <c r="UXT111" s="12"/>
      <c r="UXU111" s="12"/>
      <c r="UXV111" s="12"/>
      <c r="UXW111" s="12"/>
      <c r="UXX111" s="12"/>
      <c r="UXY111" s="12"/>
      <c r="UXZ111" s="12"/>
      <c r="UYA111" s="12"/>
      <c r="UYB111" s="12"/>
      <c r="UYC111" s="12"/>
      <c r="UYD111" s="12"/>
      <c r="UYE111" s="12"/>
      <c r="UYF111" s="12"/>
      <c r="UYG111" s="12"/>
      <c r="UYH111" s="12"/>
      <c r="UYI111" s="12"/>
      <c r="UYJ111" s="12"/>
      <c r="UYK111" s="12"/>
      <c r="UYL111" s="12"/>
      <c r="UYM111" s="12"/>
      <c r="UYN111" s="12"/>
      <c r="UYO111" s="12"/>
      <c r="UYP111" s="12"/>
      <c r="UYQ111" s="12"/>
      <c r="UYR111" s="12"/>
      <c r="UYS111" s="12"/>
      <c r="UYT111" s="12"/>
      <c r="UYU111" s="12"/>
      <c r="UYV111" s="12"/>
      <c r="UYW111" s="12"/>
      <c r="UYX111" s="12"/>
      <c r="UYY111" s="12"/>
      <c r="UYZ111" s="12"/>
      <c r="UZA111" s="12"/>
      <c r="UZB111" s="12"/>
      <c r="UZC111" s="12"/>
      <c r="UZD111" s="12"/>
      <c r="UZE111" s="12"/>
      <c r="UZF111" s="12"/>
      <c r="UZG111" s="12"/>
      <c r="UZH111" s="12"/>
      <c r="UZI111" s="12"/>
      <c r="UZJ111" s="12"/>
      <c r="UZK111" s="12"/>
      <c r="UZL111" s="12"/>
      <c r="UZM111" s="12"/>
      <c r="UZN111" s="12"/>
      <c r="UZO111" s="12"/>
      <c r="UZP111" s="12"/>
      <c r="UZQ111" s="12"/>
      <c r="UZR111" s="12"/>
      <c r="UZS111" s="12"/>
      <c r="UZT111" s="12"/>
      <c r="UZU111" s="12"/>
      <c r="UZV111" s="12"/>
      <c r="UZW111" s="12"/>
      <c r="UZX111" s="12"/>
      <c r="UZY111" s="12"/>
      <c r="UZZ111" s="12"/>
      <c r="VAA111" s="12"/>
      <c r="VAB111" s="12"/>
      <c r="VAC111" s="12"/>
      <c r="VAD111" s="12"/>
      <c r="VAE111" s="12"/>
      <c r="VAF111" s="12"/>
      <c r="VAG111" s="12"/>
      <c r="VAH111" s="12"/>
      <c r="VAI111" s="12"/>
      <c r="VAJ111" s="12"/>
      <c r="VAK111" s="12"/>
      <c r="VAL111" s="12"/>
      <c r="VAM111" s="12"/>
      <c r="VAN111" s="12"/>
      <c r="VAO111" s="12"/>
      <c r="VAP111" s="12"/>
      <c r="VAQ111" s="12"/>
      <c r="VAR111" s="12"/>
      <c r="VAS111" s="12"/>
      <c r="VAT111" s="12"/>
      <c r="VAU111" s="12"/>
      <c r="VAV111" s="12"/>
      <c r="VAW111" s="12"/>
      <c r="VAX111" s="12"/>
      <c r="VAY111" s="12"/>
      <c r="VAZ111" s="12"/>
      <c r="VBA111" s="12"/>
      <c r="VBB111" s="12"/>
      <c r="VBC111" s="12"/>
      <c r="VBD111" s="12"/>
      <c r="VBE111" s="12"/>
      <c r="VBF111" s="12"/>
      <c r="VBG111" s="12"/>
      <c r="VBH111" s="12"/>
      <c r="VBI111" s="12"/>
      <c r="VBJ111" s="12"/>
      <c r="VBK111" s="12"/>
      <c r="VBL111" s="12"/>
      <c r="VBM111" s="12"/>
      <c r="VBN111" s="12"/>
      <c r="VBO111" s="12"/>
      <c r="VBP111" s="12"/>
      <c r="VBQ111" s="12"/>
      <c r="VBR111" s="12"/>
      <c r="VBS111" s="12"/>
      <c r="VBT111" s="12"/>
      <c r="VBU111" s="12"/>
      <c r="VBV111" s="12"/>
      <c r="VBW111" s="12"/>
      <c r="VBX111" s="12"/>
      <c r="VBY111" s="12"/>
      <c r="VBZ111" s="12"/>
      <c r="VCA111" s="12"/>
      <c r="VCB111" s="12"/>
      <c r="VCC111" s="12"/>
      <c r="VCD111" s="12"/>
      <c r="VCE111" s="12"/>
      <c r="VCF111" s="12"/>
      <c r="VCG111" s="12"/>
      <c r="VCH111" s="12"/>
      <c r="VCI111" s="12"/>
      <c r="VCJ111" s="12"/>
      <c r="VCK111" s="12"/>
      <c r="VCL111" s="12"/>
      <c r="VCM111" s="12"/>
      <c r="VCN111" s="12"/>
      <c r="VCO111" s="12"/>
      <c r="VCP111" s="12"/>
      <c r="VCQ111" s="12"/>
      <c r="VCR111" s="12"/>
      <c r="VCS111" s="12"/>
      <c r="VCT111" s="12"/>
      <c r="VCU111" s="12"/>
      <c r="VCV111" s="12"/>
      <c r="VCW111" s="12"/>
      <c r="VCX111" s="12"/>
      <c r="VCY111" s="12"/>
      <c r="VCZ111" s="12"/>
      <c r="VDA111" s="12"/>
      <c r="VDB111" s="12"/>
      <c r="VDC111" s="12"/>
      <c r="VDD111" s="12"/>
      <c r="VDE111" s="12"/>
      <c r="VDF111" s="12"/>
      <c r="VDG111" s="12"/>
      <c r="VDH111" s="12"/>
      <c r="VDI111" s="12"/>
      <c r="VDJ111" s="12"/>
      <c r="VDK111" s="12"/>
      <c r="VDL111" s="12"/>
      <c r="VDM111" s="12"/>
      <c r="VDN111" s="12"/>
      <c r="VDO111" s="12"/>
      <c r="VDP111" s="12"/>
      <c r="VDQ111" s="12"/>
      <c r="VDR111" s="12"/>
      <c r="VDS111" s="12"/>
      <c r="VDT111" s="12"/>
      <c r="VDU111" s="12"/>
      <c r="VDV111" s="12"/>
      <c r="VDW111" s="12"/>
      <c r="VDX111" s="12"/>
      <c r="VDY111" s="12"/>
      <c r="VDZ111" s="12"/>
      <c r="VEA111" s="12"/>
      <c r="VEB111" s="12"/>
      <c r="VEC111" s="12"/>
      <c r="VED111" s="12"/>
      <c r="VEE111" s="12"/>
      <c r="VEF111" s="12"/>
      <c r="VEG111" s="12"/>
      <c r="VEH111" s="12"/>
      <c r="VEI111" s="12"/>
      <c r="VEJ111" s="12"/>
      <c r="VEK111" s="12"/>
      <c r="VEL111" s="12"/>
      <c r="VEM111" s="12"/>
      <c r="VEN111" s="12"/>
      <c r="VEO111" s="12"/>
      <c r="VEP111" s="12"/>
      <c r="VEQ111" s="12"/>
      <c r="VER111" s="12"/>
      <c r="VES111" s="12"/>
      <c r="VET111" s="12"/>
      <c r="VEU111" s="12"/>
      <c r="VEV111" s="12"/>
      <c r="VEW111" s="12"/>
      <c r="VEX111" s="12"/>
      <c r="VEY111" s="12"/>
      <c r="VEZ111" s="12"/>
      <c r="VFA111" s="12"/>
      <c r="VFB111" s="12"/>
      <c r="VFC111" s="12"/>
      <c r="VFD111" s="12"/>
      <c r="VFE111" s="12"/>
      <c r="VFF111" s="12"/>
      <c r="VFG111" s="12"/>
      <c r="VFH111" s="12"/>
      <c r="VFI111" s="12"/>
      <c r="VFJ111" s="12"/>
      <c r="VFK111" s="12"/>
      <c r="VFL111" s="12"/>
      <c r="VFM111" s="12"/>
      <c r="VFN111" s="12"/>
      <c r="VFO111" s="12"/>
      <c r="VFP111" s="12"/>
      <c r="VFQ111" s="12"/>
      <c r="VFR111" s="12"/>
      <c r="VFS111" s="12"/>
      <c r="VFT111" s="12"/>
      <c r="VFU111" s="12"/>
      <c r="VFV111" s="12"/>
      <c r="VFW111" s="12"/>
      <c r="VFX111" s="12"/>
      <c r="VFY111" s="12"/>
      <c r="VFZ111" s="12"/>
      <c r="VGA111" s="12"/>
      <c r="VGB111" s="12"/>
      <c r="VGC111" s="12"/>
      <c r="VGD111" s="12"/>
      <c r="VGE111" s="12"/>
      <c r="VGF111" s="12"/>
      <c r="VGG111" s="12"/>
      <c r="VGH111" s="12"/>
      <c r="VGI111" s="12"/>
      <c r="VGJ111" s="12"/>
      <c r="VGK111" s="12"/>
      <c r="VGL111" s="12"/>
      <c r="VGM111" s="12"/>
      <c r="VGN111" s="12"/>
      <c r="VGO111" s="12"/>
      <c r="VGP111" s="12"/>
      <c r="VGQ111" s="12"/>
      <c r="VGR111" s="12"/>
      <c r="VGS111" s="12"/>
      <c r="VGT111" s="12"/>
      <c r="VGU111" s="12"/>
      <c r="VGV111" s="12"/>
      <c r="VGW111" s="12"/>
      <c r="VGX111" s="12"/>
      <c r="VGY111" s="12"/>
      <c r="VGZ111" s="12"/>
      <c r="VHA111" s="12"/>
      <c r="VHB111" s="12"/>
      <c r="VHC111" s="12"/>
      <c r="VHD111" s="12"/>
      <c r="VHE111" s="12"/>
      <c r="VHF111" s="12"/>
      <c r="VHG111" s="12"/>
      <c r="VHH111" s="12"/>
      <c r="VHI111" s="12"/>
      <c r="VHJ111" s="12"/>
      <c r="VHK111" s="12"/>
      <c r="VHL111" s="12"/>
      <c r="VHM111" s="12"/>
      <c r="VHN111" s="12"/>
      <c r="VHO111" s="12"/>
      <c r="VHP111" s="12"/>
      <c r="VHQ111" s="12"/>
      <c r="VHR111" s="12"/>
      <c r="VHS111" s="12"/>
      <c r="VHT111" s="12"/>
      <c r="VHU111" s="12"/>
      <c r="VHV111" s="12"/>
      <c r="VHW111" s="12"/>
      <c r="VHX111" s="12"/>
      <c r="VHY111" s="12"/>
      <c r="VHZ111" s="12"/>
      <c r="VIA111" s="12"/>
      <c r="VIB111" s="12"/>
      <c r="VIC111" s="12"/>
      <c r="VID111" s="12"/>
      <c r="VIE111" s="12"/>
      <c r="VIF111" s="12"/>
      <c r="VIG111" s="12"/>
      <c r="VIH111" s="12"/>
      <c r="VII111" s="12"/>
      <c r="VIJ111" s="12"/>
      <c r="VIK111" s="12"/>
      <c r="VIL111" s="12"/>
      <c r="VIM111" s="12"/>
      <c r="VIN111" s="12"/>
      <c r="VIO111" s="12"/>
      <c r="VIP111" s="12"/>
      <c r="VIQ111" s="12"/>
      <c r="VIR111" s="12"/>
      <c r="VIS111" s="12"/>
      <c r="VIT111" s="12"/>
      <c r="VIU111" s="12"/>
      <c r="VIV111" s="12"/>
      <c r="VIW111" s="12"/>
      <c r="VIX111" s="12"/>
      <c r="VIY111" s="12"/>
      <c r="VIZ111" s="12"/>
      <c r="VJA111" s="12"/>
      <c r="VJB111" s="12"/>
      <c r="VJC111" s="12"/>
      <c r="VJD111" s="12"/>
      <c r="VJE111" s="12"/>
      <c r="VJF111" s="12"/>
      <c r="VJG111" s="12"/>
      <c r="VJH111" s="12"/>
      <c r="VJI111" s="12"/>
      <c r="VJJ111" s="12"/>
      <c r="VJK111" s="12"/>
      <c r="VJL111" s="12"/>
      <c r="VJM111" s="12"/>
      <c r="VJN111" s="12"/>
      <c r="VJO111" s="12"/>
      <c r="VJP111" s="12"/>
      <c r="VJQ111" s="12"/>
      <c r="VJR111" s="12"/>
      <c r="VJS111" s="12"/>
      <c r="VJT111" s="12"/>
      <c r="VJU111" s="12"/>
      <c r="VJV111" s="12"/>
      <c r="VJW111" s="12"/>
      <c r="VJX111" s="12"/>
      <c r="VJY111" s="12"/>
      <c r="VJZ111" s="12"/>
      <c r="VKA111" s="12"/>
      <c r="VKB111" s="12"/>
      <c r="VKC111" s="12"/>
      <c r="VKD111" s="12"/>
      <c r="VKE111" s="12"/>
      <c r="VKF111" s="12"/>
      <c r="VKG111" s="12"/>
      <c r="VKH111" s="12"/>
      <c r="VKI111" s="12"/>
      <c r="VKJ111" s="12"/>
      <c r="VKK111" s="12"/>
      <c r="VKL111" s="12"/>
      <c r="VKM111" s="12"/>
      <c r="VKN111" s="12"/>
      <c r="VKO111" s="12"/>
      <c r="VKP111" s="12"/>
      <c r="VKQ111" s="12"/>
      <c r="VKR111" s="12"/>
      <c r="VKS111" s="12"/>
      <c r="VKT111" s="12"/>
      <c r="VKU111" s="12"/>
      <c r="VKV111" s="12"/>
      <c r="VKW111" s="12"/>
      <c r="VKX111" s="12"/>
      <c r="VKY111" s="12"/>
      <c r="VKZ111" s="12"/>
      <c r="VLA111" s="12"/>
      <c r="VLB111" s="12"/>
      <c r="VLC111" s="12"/>
      <c r="VLD111" s="12"/>
      <c r="VLE111" s="12"/>
      <c r="VLF111" s="12"/>
      <c r="VLG111" s="12"/>
      <c r="VLH111" s="12"/>
      <c r="VLI111" s="12"/>
      <c r="VLJ111" s="12"/>
      <c r="VLK111" s="12"/>
      <c r="VLL111" s="12"/>
      <c r="VLM111" s="12"/>
      <c r="VLN111" s="12"/>
      <c r="VLO111" s="12"/>
      <c r="VLP111" s="12"/>
      <c r="VLQ111" s="12"/>
      <c r="VLR111" s="12"/>
      <c r="VLS111" s="12"/>
      <c r="VLT111" s="12"/>
      <c r="VLU111" s="12"/>
      <c r="VLV111" s="12"/>
      <c r="VLW111" s="12"/>
      <c r="VLX111" s="12"/>
      <c r="VLY111" s="12"/>
      <c r="VLZ111" s="12"/>
      <c r="VMA111" s="12"/>
      <c r="VMB111" s="12"/>
      <c r="VMC111" s="12"/>
      <c r="VMD111" s="12"/>
      <c r="VME111" s="12"/>
      <c r="VMF111" s="12"/>
      <c r="VMG111" s="12"/>
      <c r="VMH111" s="12"/>
      <c r="VMI111" s="12"/>
      <c r="VMJ111" s="12"/>
      <c r="VMK111" s="12"/>
      <c r="VML111" s="12"/>
      <c r="VMM111" s="12"/>
      <c r="VMN111" s="12"/>
      <c r="VMO111" s="12"/>
      <c r="VMP111" s="12"/>
      <c r="VMQ111" s="12"/>
      <c r="VMR111" s="12"/>
      <c r="VMS111" s="12"/>
      <c r="VMT111" s="12"/>
      <c r="VMU111" s="12"/>
      <c r="VMV111" s="12"/>
      <c r="VMW111" s="12"/>
      <c r="VMX111" s="12"/>
      <c r="VMY111" s="12"/>
      <c r="VMZ111" s="12"/>
      <c r="VNA111" s="12"/>
      <c r="VNB111" s="12"/>
      <c r="VNC111" s="12"/>
      <c r="VND111" s="12"/>
      <c r="VNE111" s="12"/>
      <c r="VNF111" s="12"/>
      <c r="VNG111" s="12"/>
      <c r="VNH111" s="12"/>
      <c r="VNI111" s="12"/>
      <c r="VNJ111" s="12"/>
      <c r="VNK111" s="12"/>
      <c r="VNL111" s="12"/>
      <c r="VNM111" s="12"/>
      <c r="VNN111" s="12"/>
      <c r="VNO111" s="12"/>
      <c r="VNP111" s="12"/>
      <c r="VNQ111" s="12"/>
      <c r="VNR111" s="12"/>
      <c r="VNS111" s="12"/>
      <c r="VNT111" s="12"/>
      <c r="VNU111" s="12"/>
      <c r="VNV111" s="12"/>
      <c r="VNW111" s="12"/>
      <c r="VNX111" s="12"/>
      <c r="VNY111" s="12"/>
      <c r="VNZ111" s="12"/>
      <c r="VOA111" s="12"/>
      <c r="VOB111" s="12"/>
      <c r="VOC111" s="12"/>
      <c r="VOD111" s="12"/>
      <c r="VOE111" s="12"/>
      <c r="VOF111" s="12"/>
      <c r="VOG111" s="12"/>
      <c r="VOH111" s="12"/>
      <c r="VOI111" s="12"/>
      <c r="VOJ111" s="12"/>
      <c r="VOK111" s="12"/>
      <c r="VOL111" s="12"/>
      <c r="VOM111" s="12"/>
      <c r="VON111" s="12"/>
      <c r="VOO111" s="12"/>
      <c r="VOP111" s="12"/>
      <c r="VOQ111" s="12"/>
      <c r="VOR111" s="12"/>
      <c r="VOS111" s="12"/>
      <c r="VOT111" s="12"/>
      <c r="VOU111" s="12"/>
      <c r="VOV111" s="12"/>
      <c r="VOW111" s="12"/>
      <c r="VOX111" s="12"/>
      <c r="VOY111" s="12"/>
      <c r="VOZ111" s="12"/>
      <c r="VPA111" s="12"/>
      <c r="VPB111" s="12"/>
      <c r="VPC111" s="12"/>
      <c r="VPD111" s="12"/>
      <c r="VPE111" s="12"/>
      <c r="VPF111" s="12"/>
      <c r="VPG111" s="12"/>
      <c r="VPH111" s="12"/>
      <c r="VPI111" s="12"/>
      <c r="VPJ111" s="12"/>
      <c r="VPK111" s="12"/>
      <c r="VPL111" s="12"/>
      <c r="VPM111" s="12"/>
      <c r="VPN111" s="12"/>
      <c r="VPO111" s="12"/>
      <c r="VPP111" s="12"/>
      <c r="VPQ111" s="12"/>
      <c r="VPR111" s="12"/>
      <c r="VPS111" s="12"/>
      <c r="VPT111" s="12"/>
      <c r="VPU111" s="12"/>
      <c r="VPV111" s="12"/>
      <c r="VPW111" s="12"/>
      <c r="VPX111" s="12"/>
      <c r="VPY111" s="12"/>
      <c r="VPZ111" s="12"/>
      <c r="VQA111" s="12"/>
      <c r="VQB111" s="12"/>
      <c r="VQC111" s="12"/>
      <c r="VQD111" s="12"/>
      <c r="VQE111" s="12"/>
      <c r="VQF111" s="12"/>
      <c r="VQG111" s="12"/>
      <c r="VQH111" s="12"/>
      <c r="VQI111" s="12"/>
      <c r="VQJ111" s="12"/>
      <c r="VQK111" s="12"/>
      <c r="VQL111" s="12"/>
      <c r="VQM111" s="12"/>
      <c r="VQN111" s="12"/>
      <c r="VQO111" s="12"/>
      <c r="VQP111" s="12"/>
      <c r="VQQ111" s="12"/>
      <c r="VQR111" s="12"/>
      <c r="VQS111" s="12"/>
      <c r="VQT111" s="12"/>
      <c r="VQU111" s="12"/>
      <c r="VQV111" s="12"/>
      <c r="VQW111" s="12"/>
      <c r="VQX111" s="12"/>
      <c r="VQY111" s="12"/>
      <c r="VQZ111" s="12"/>
      <c r="VRA111" s="12"/>
      <c r="VRB111" s="12"/>
      <c r="VRC111" s="12"/>
      <c r="VRD111" s="12"/>
      <c r="VRE111" s="12"/>
      <c r="VRF111" s="12"/>
      <c r="VRG111" s="12"/>
      <c r="VRH111" s="12"/>
      <c r="VRI111" s="12"/>
      <c r="VRJ111" s="12"/>
      <c r="VRK111" s="12"/>
      <c r="VRL111" s="12"/>
      <c r="VRM111" s="12"/>
      <c r="VRN111" s="12"/>
      <c r="VRO111" s="12"/>
      <c r="VRP111" s="12"/>
      <c r="VRQ111" s="12"/>
      <c r="VRR111" s="12"/>
      <c r="VRS111" s="12"/>
      <c r="VRT111" s="12"/>
      <c r="VRU111" s="12"/>
      <c r="VRV111" s="12"/>
      <c r="VRW111" s="12"/>
      <c r="VRX111" s="12"/>
      <c r="VRY111" s="12"/>
      <c r="VRZ111" s="12"/>
      <c r="VSA111" s="12"/>
      <c r="VSB111" s="12"/>
      <c r="VSC111" s="12"/>
      <c r="VSD111" s="12"/>
      <c r="VSE111" s="12"/>
      <c r="VSF111" s="12"/>
      <c r="VSG111" s="12"/>
      <c r="VSH111" s="12"/>
      <c r="VSI111" s="12"/>
      <c r="VSJ111" s="12"/>
      <c r="VSK111" s="12"/>
      <c r="VSL111" s="12"/>
      <c r="VSM111" s="12"/>
      <c r="VSN111" s="12"/>
      <c r="VSO111" s="12"/>
      <c r="VSP111" s="12"/>
      <c r="VSQ111" s="12"/>
      <c r="VSR111" s="12"/>
      <c r="VSS111" s="12"/>
      <c r="VST111" s="12"/>
      <c r="VSU111" s="12"/>
      <c r="VSV111" s="12"/>
      <c r="VSW111" s="12"/>
      <c r="VSX111" s="12"/>
      <c r="VSY111" s="12"/>
      <c r="VSZ111" s="12"/>
      <c r="VTA111" s="12"/>
      <c r="VTB111" s="12"/>
      <c r="VTC111" s="12"/>
      <c r="VTD111" s="12"/>
      <c r="VTE111" s="12"/>
      <c r="VTF111" s="12"/>
      <c r="VTG111" s="12"/>
      <c r="VTH111" s="12"/>
      <c r="VTI111" s="12"/>
      <c r="VTJ111" s="12"/>
      <c r="VTK111" s="12"/>
      <c r="VTL111" s="12"/>
      <c r="VTM111" s="12"/>
      <c r="VTN111" s="12"/>
      <c r="VTO111" s="12"/>
      <c r="VTP111" s="12"/>
      <c r="VTQ111" s="12"/>
      <c r="VTR111" s="12"/>
      <c r="VTS111" s="12"/>
      <c r="VTT111" s="12"/>
      <c r="VTU111" s="12"/>
      <c r="VTV111" s="12"/>
      <c r="VTW111" s="12"/>
      <c r="VTX111" s="12"/>
      <c r="VTY111" s="12"/>
      <c r="VTZ111" s="12"/>
      <c r="VUA111" s="12"/>
      <c r="VUB111" s="12"/>
      <c r="VUC111" s="12"/>
      <c r="VUD111" s="12"/>
      <c r="VUE111" s="12"/>
      <c r="VUF111" s="12"/>
      <c r="VUG111" s="12"/>
      <c r="VUH111" s="12"/>
      <c r="VUI111" s="12"/>
      <c r="VUJ111" s="12"/>
      <c r="VUK111" s="12"/>
      <c r="VUL111" s="12"/>
      <c r="VUM111" s="12"/>
      <c r="VUN111" s="12"/>
      <c r="VUO111" s="12"/>
      <c r="VUP111" s="12"/>
      <c r="VUQ111" s="12"/>
      <c r="VUR111" s="12"/>
      <c r="VUS111" s="12"/>
      <c r="VUT111" s="12"/>
      <c r="VUU111" s="12"/>
      <c r="VUV111" s="12"/>
      <c r="VUW111" s="12"/>
      <c r="VUX111" s="12"/>
      <c r="VUY111" s="12"/>
      <c r="VUZ111" s="12"/>
      <c r="VVA111" s="12"/>
      <c r="VVB111" s="12"/>
      <c r="VVC111" s="12"/>
      <c r="VVD111" s="12"/>
      <c r="VVE111" s="12"/>
      <c r="VVF111" s="12"/>
      <c r="VVG111" s="12"/>
      <c r="VVH111" s="12"/>
      <c r="VVI111" s="12"/>
      <c r="VVJ111" s="12"/>
      <c r="VVK111" s="12"/>
      <c r="VVL111" s="12"/>
      <c r="VVM111" s="12"/>
      <c r="VVN111" s="12"/>
      <c r="VVO111" s="12"/>
      <c r="VVP111" s="12"/>
      <c r="VVQ111" s="12"/>
      <c r="VVR111" s="12"/>
      <c r="VVS111" s="12"/>
      <c r="VVT111" s="12"/>
      <c r="VVU111" s="12"/>
      <c r="VVV111" s="12"/>
      <c r="VVW111" s="12"/>
      <c r="VVX111" s="12"/>
      <c r="VVY111" s="12"/>
      <c r="VVZ111" s="12"/>
      <c r="VWA111" s="12"/>
      <c r="VWB111" s="12"/>
      <c r="VWC111" s="12"/>
      <c r="VWD111" s="12"/>
      <c r="VWE111" s="12"/>
      <c r="VWF111" s="12"/>
      <c r="VWG111" s="12"/>
      <c r="VWH111" s="12"/>
      <c r="VWI111" s="12"/>
      <c r="VWJ111" s="12"/>
      <c r="VWK111" s="12"/>
      <c r="VWL111" s="12"/>
      <c r="VWM111" s="12"/>
      <c r="VWN111" s="12"/>
      <c r="VWO111" s="12"/>
      <c r="VWP111" s="12"/>
      <c r="VWQ111" s="12"/>
      <c r="VWR111" s="12"/>
      <c r="VWS111" s="12"/>
      <c r="VWT111" s="12"/>
      <c r="VWU111" s="12"/>
      <c r="VWV111" s="12"/>
      <c r="VWW111" s="12"/>
      <c r="VWX111" s="12"/>
      <c r="VWY111" s="12"/>
      <c r="VWZ111" s="12"/>
      <c r="VXA111" s="12"/>
      <c r="VXB111" s="12"/>
      <c r="VXC111" s="12"/>
      <c r="VXD111" s="12"/>
      <c r="VXE111" s="12"/>
      <c r="VXF111" s="12"/>
      <c r="VXG111" s="12"/>
      <c r="VXH111" s="12"/>
      <c r="VXI111" s="12"/>
      <c r="VXJ111" s="12"/>
      <c r="VXK111" s="12"/>
      <c r="VXL111" s="12"/>
      <c r="VXM111" s="12"/>
      <c r="VXN111" s="12"/>
      <c r="VXO111" s="12"/>
      <c r="VXP111" s="12"/>
      <c r="VXQ111" s="12"/>
      <c r="VXR111" s="12"/>
      <c r="VXS111" s="12"/>
      <c r="VXT111" s="12"/>
      <c r="VXU111" s="12"/>
      <c r="VXV111" s="12"/>
      <c r="VXW111" s="12"/>
      <c r="VXX111" s="12"/>
      <c r="VXY111" s="12"/>
      <c r="VXZ111" s="12"/>
      <c r="VYA111" s="12"/>
      <c r="VYB111" s="12"/>
      <c r="VYC111" s="12"/>
      <c r="VYD111" s="12"/>
      <c r="VYE111" s="12"/>
      <c r="VYF111" s="12"/>
      <c r="VYG111" s="12"/>
      <c r="VYH111" s="12"/>
      <c r="VYI111" s="12"/>
      <c r="VYJ111" s="12"/>
      <c r="VYK111" s="12"/>
      <c r="VYL111" s="12"/>
      <c r="VYM111" s="12"/>
      <c r="VYN111" s="12"/>
      <c r="VYO111" s="12"/>
      <c r="VYP111" s="12"/>
      <c r="VYQ111" s="12"/>
      <c r="VYR111" s="12"/>
      <c r="VYS111" s="12"/>
      <c r="VYT111" s="12"/>
      <c r="VYU111" s="12"/>
      <c r="VYV111" s="12"/>
      <c r="VYW111" s="12"/>
      <c r="VYX111" s="12"/>
      <c r="VYY111" s="12"/>
      <c r="VYZ111" s="12"/>
      <c r="VZA111" s="12"/>
      <c r="VZB111" s="12"/>
      <c r="VZC111" s="12"/>
      <c r="VZD111" s="12"/>
      <c r="VZE111" s="12"/>
      <c r="VZF111" s="12"/>
      <c r="VZG111" s="12"/>
      <c r="VZH111" s="12"/>
      <c r="VZI111" s="12"/>
      <c r="VZJ111" s="12"/>
      <c r="VZK111" s="12"/>
      <c r="VZL111" s="12"/>
      <c r="VZM111" s="12"/>
      <c r="VZN111" s="12"/>
      <c r="VZO111" s="12"/>
      <c r="VZP111" s="12"/>
      <c r="VZQ111" s="12"/>
      <c r="VZR111" s="12"/>
      <c r="VZS111" s="12"/>
      <c r="VZT111" s="12"/>
      <c r="VZU111" s="12"/>
      <c r="VZV111" s="12"/>
      <c r="VZW111" s="12"/>
      <c r="VZX111" s="12"/>
      <c r="VZY111" s="12"/>
      <c r="VZZ111" s="12"/>
      <c r="WAA111" s="12"/>
      <c r="WAB111" s="12"/>
      <c r="WAC111" s="12"/>
      <c r="WAD111" s="12"/>
      <c r="WAE111" s="12"/>
      <c r="WAF111" s="12"/>
      <c r="WAG111" s="12"/>
      <c r="WAH111" s="12"/>
      <c r="WAI111" s="12"/>
      <c r="WAJ111" s="12"/>
      <c r="WAK111" s="12"/>
      <c r="WAL111" s="12"/>
      <c r="WAM111" s="12"/>
      <c r="WAN111" s="12"/>
      <c r="WAO111" s="12"/>
      <c r="WAP111" s="12"/>
      <c r="WAQ111" s="12"/>
      <c r="WAR111" s="12"/>
      <c r="WAS111" s="12"/>
      <c r="WAT111" s="12"/>
      <c r="WAU111" s="12"/>
      <c r="WAV111" s="12"/>
      <c r="WAW111" s="12"/>
      <c r="WAX111" s="12"/>
      <c r="WAY111" s="12"/>
      <c r="WAZ111" s="12"/>
      <c r="WBA111" s="12"/>
      <c r="WBB111" s="12"/>
      <c r="WBC111" s="12"/>
      <c r="WBD111" s="12"/>
      <c r="WBE111" s="12"/>
      <c r="WBF111" s="12"/>
      <c r="WBG111" s="12"/>
      <c r="WBH111" s="12"/>
      <c r="WBI111" s="12"/>
      <c r="WBJ111" s="12"/>
      <c r="WBK111" s="12"/>
      <c r="WBL111" s="12"/>
      <c r="WBM111" s="12"/>
      <c r="WBN111" s="12"/>
      <c r="WBO111" s="12"/>
      <c r="WBP111" s="12"/>
      <c r="WBQ111" s="12"/>
      <c r="WBR111" s="12"/>
      <c r="WBS111" s="12"/>
      <c r="WBT111" s="12"/>
      <c r="WBU111" s="12"/>
      <c r="WBV111" s="12"/>
      <c r="WBW111" s="12"/>
      <c r="WBX111" s="12"/>
      <c r="WBY111" s="12"/>
      <c r="WBZ111" s="12"/>
      <c r="WCA111" s="12"/>
      <c r="WCB111" s="12"/>
      <c r="WCC111" s="12"/>
      <c r="WCD111" s="12"/>
      <c r="WCE111" s="12"/>
      <c r="WCF111" s="12"/>
      <c r="WCG111" s="12"/>
      <c r="WCH111" s="12"/>
      <c r="WCI111" s="12"/>
      <c r="WCJ111" s="12"/>
      <c r="WCK111" s="12"/>
      <c r="WCL111" s="12"/>
      <c r="WCM111" s="12"/>
      <c r="WCN111" s="12"/>
      <c r="WCO111" s="12"/>
      <c r="WCP111" s="12"/>
      <c r="WCQ111" s="12"/>
      <c r="WCR111" s="12"/>
      <c r="WCS111" s="12"/>
      <c r="WCT111" s="12"/>
      <c r="WCU111" s="12"/>
      <c r="WCV111" s="12"/>
      <c r="WCW111" s="12"/>
      <c r="WCX111" s="12"/>
      <c r="WCY111" s="12"/>
      <c r="WCZ111" s="12"/>
      <c r="WDA111" s="12"/>
      <c r="WDB111" s="12"/>
      <c r="WDC111" s="12"/>
      <c r="WDD111" s="12"/>
      <c r="WDE111" s="12"/>
      <c r="WDF111" s="12"/>
      <c r="WDG111" s="12"/>
      <c r="WDH111" s="12"/>
      <c r="WDI111" s="12"/>
      <c r="WDJ111" s="12"/>
      <c r="WDK111" s="12"/>
      <c r="WDL111" s="12"/>
      <c r="WDM111" s="12"/>
      <c r="WDN111" s="12"/>
      <c r="WDO111" s="12"/>
      <c r="WDP111" s="12"/>
      <c r="WDQ111" s="12"/>
      <c r="WDR111" s="12"/>
      <c r="WDS111" s="12"/>
      <c r="WDT111" s="12"/>
      <c r="WDU111" s="12"/>
      <c r="WDV111" s="12"/>
      <c r="WDW111" s="12"/>
      <c r="WDX111" s="12"/>
      <c r="WDY111" s="12"/>
      <c r="WDZ111" s="12"/>
      <c r="WEA111" s="12"/>
      <c r="WEB111" s="12"/>
      <c r="WEC111" s="12"/>
      <c r="WED111" s="12"/>
      <c r="WEE111" s="12"/>
      <c r="WEF111" s="12"/>
      <c r="WEG111" s="12"/>
      <c r="WEH111" s="12"/>
      <c r="WEI111" s="12"/>
      <c r="WEJ111" s="12"/>
      <c r="WEK111" s="12"/>
      <c r="WEL111" s="12"/>
      <c r="WEM111" s="12"/>
      <c r="WEN111" s="12"/>
      <c r="WEO111" s="12"/>
      <c r="WEP111" s="12"/>
      <c r="WEQ111" s="12"/>
      <c r="WER111" s="12"/>
      <c r="WES111" s="12"/>
      <c r="WET111" s="12"/>
      <c r="WEU111" s="12"/>
      <c r="WEV111" s="12"/>
      <c r="WEW111" s="12"/>
      <c r="WEX111" s="12"/>
      <c r="WEY111" s="12"/>
      <c r="WEZ111" s="12"/>
      <c r="WFA111" s="12"/>
      <c r="WFB111" s="12"/>
      <c r="WFC111" s="12"/>
      <c r="WFD111" s="12"/>
      <c r="WFE111" s="12"/>
      <c r="WFF111" s="12"/>
      <c r="WFG111" s="12"/>
      <c r="WFH111" s="12"/>
      <c r="WFI111" s="12"/>
      <c r="WFJ111" s="12"/>
      <c r="WFK111" s="12"/>
      <c r="WFL111" s="12"/>
      <c r="WFM111" s="12"/>
      <c r="WFN111" s="12"/>
      <c r="WFO111" s="12"/>
      <c r="WFP111" s="12"/>
      <c r="WFQ111" s="12"/>
      <c r="WFR111" s="12"/>
      <c r="WFS111" s="12"/>
      <c r="WFT111" s="12"/>
      <c r="WFU111" s="12"/>
      <c r="WFV111" s="12"/>
      <c r="WFW111" s="12"/>
      <c r="WFX111" s="12"/>
      <c r="WFY111" s="12"/>
      <c r="WFZ111" s="12"/>
      <c r="WGA111" s="12"/>
      <c r="WGB111" s="12"/>
      <c r="WGC111" s="12"/>
      <c r="WGD111" s="12"/>
      <c r="WGE111" s="12"/>
      <c r="WGF111" s="12"/>
      <c r="WGG111" s="12"/>
      <c r="WGH111" s="12"/>
      <c r="WGI111" s="12"/>
      <c r="WGJ111" s="12"/>
      <c r="WGK111" s="12"/>
      <c r="WGL111" s="12"/>
      <c r="WGM111" s="12"/>
      <c r="WGN111" s="12"/>
      <c r="WGO111" s="12"/>
      <c r="WGP111" s="12"/>
      <c r="WGQ111" s="12"/>
      <c r="WGR111" s="12"/>
      <c r="WGS111" s="12"/>
      <c r="WGT111" s="12"/>
      <c r="WGU111" s="12"/>
      <c r="WGV111" s="12"/>
      <c r="WGW111" s="12"/>
      <c r="WGX111" s="12"/>
      <c r="WGY111" s="12"/>
      <c r="WGZ111" s="12"/>
      <c r="WHA111" s="12"/>
      <c r="WHB111" s="12"/>
      <c r="WHC111" s="12"/>
      <c r="WHD111" s="12"/>
      <c r="WHE111" s="12"/>
      <c r="WHF111" s="12"/>
      <c r="WHG111" s="12"/>
      <c r="WHH111" s="12"/>
      <c r="WHI111" s="12"/>
      <c r="WHJ111" s="12"/>
      <c r="WHK111" s="12"/>
      <c r="WHL111" s="12"/>
      <c r="WHM111" s="12"/>
      <c r="WHN111" s="12"/>
      <c r="WHO111" s="12"/>
      <c r="WHP111" s="12"/>
      <c r="WHQ111" s="12"/>
      <c r="WHR111" s="12"/>
      <c r="WHS111" s="12"/>
      <c r="WHT111" s="12"/>
      <c r="WHU111" s="12"/>
      <c r="WHV111" s="12"/>
      <c r="WHW111" s="12"/>
      <c r="WHX111" s="12"/>
      <c r="WHY111" s="12"/>
      <c r="WHZ111" s="12"/>
      <c r="WIA111" s="12"/>
      <c r="WIB111" s="12"/>
      <c r="WIC111" s="12"/>
      <c r="WID111" s="12"/>
      <c r="WIE111" s="12"/>
      <c r="WIF111" s="12"/>
      <c r="WIG111" s="12"/>
      <c r="WIH111" s="12"/>
      <c r="WII111" s="12"/>
      <c r="WIJ111" s="12"/>
      <c r="WIK111" s="12"/>
      <c r="WIL111" s="12"/>
      <c r="WIM111" s="12"/>
      <c r="WIN111" s="12"/>
      <c r="WIO111" s="12"/>
      <c r="WIP111" s="12"/>
      <c r="WIQ111" s="12"/>
      <c r="WIR111" s="12"/>
      <c r="WIS111" s="12"/>
      <c r="WIT111" s="12"/>
      <c r="WIU111" s="12"/>
      <c r="WIV111" s="12"/>
      <c r="WIW111" s="12"/>
      <c r="WIX111" s="12"/>
      <c r="WIY111" s="12"/>
      <c r="WIZ111" s="12"/>
      <c r="WJA111" s="12"/>
      <c r="WJB111" s="12"/>
      <c r="WJC111" s="12"/>
      <c r="WJD111" s="12"/>
      <c r="WJE111" s="12"/>
      <c r="WJF111" s="12"/>
      <c r="WJG111" s="12"/>
      <c r="WJH111" s="12"/>
      <c r="WJI111" s="12"/>
      <c r="WJJ111" s="12"/>
      <c r="WJK111" s="12"/>
      <c r="WJL111" s="12"/>
      <c r="WJM111" s="12"/>
      <c r="WJN111" s="12"/>
      <c r="WJO111" s="12"/>
      <c r="WJP111" s="12"/>
      <c r="WJQ111" s="12"/>
      <c r="WJR111" s="12"/>
      <c r="WJS111" s="12"/>
      <c r="WJT111" s="12"/>
      <c r="WJU111" s="12"/>
      <c r="WJV111" s="12"/>
      <c r="WJW111" s="12"/>
      <c r="WJX111" s="12"/>
      <c r="WJY111" s="12"/>
      <c r="WJZ111" s="12"/>
      <c r="WKA111" s="12"/>
      <c r="WKB111" s="12"/>
      <c r="WKC111" s="12"/>
      <c r="WKD111" s="12"/>
      <c r="WKE111" s="12"/>
      <c r="WKF111" s="12"/>
      <c r="WKG111" s="12"/>
      <c r="WKH111" s="12"/>
      <c r="WKI111" s="12"/>
      <c r="WKJ111" s="12"/>
      <c r="WKK111" s="12"/>
      <c r="WKL111" s="12"/>
      <c r="WKM111" s="12"/>
      <c r="WKN111" s="12"/>
      <c r="WKO111" s="12"/>
      <c r="WKP111" s="12"/>
      <c r="WKQ111" s="12"/>
      <c r="WKR111" s="12"/>
      <c r="WKS111" s="12"/>
      <c r="WKT111" s="12"/>
      <c r="WKU111" s="12"/>
      <c r="WKV111" s="12"/>
      <c r="WKW111" s="12"/>
      <c r="WKX111" s="12"/>
      <c r="WKY111" s="12"/>
      <c r="WKZ111" s="12"/>
      <c r="WLA111" s="12"/>
      <c r="WLB111" s="12"/>
      <c r="WLC111" s="12"/>
      <c r="WLD111" s="12"/>
      <c r="WLE111" s="12"/>
      <c r="WLF111" s="12"/>
      <c r="WLG111" s="12"/>
      <c r="WLH111" s="12"/>
      <c r="WLI111" s="12"/>
      <c r="WLJ111" s="12"/>
      <c r="WLK111" s="12"/>
      <c r="WLL111" s="12"/>
      <c r="WLM111" s="12"/>
      <c r="WLN111" s="12"/>
      <c r="WLO111" s="12"/>
      <c r="WLP111" s="12"/>
      <c r="WLQ111" s="12"/>
      <c r="WLR111" s="12"/>
      <c r="WLS111" s="12"/>
      <c r="WLT111" s="12"/>
      <c r="WLU111" s="12"/>
      <c r="WLV111" s="12"/>
      <c r="WLW111" s="12"/>
      <c r="WLX111" s="12"/>
      <c r="WLY111" s="12"/>
      <c r="WLZ111" s="12"/>
      <c r="WMA111" s="12"/>
      <c r="WMB111" s="12"/>
      <c r="WMC111" s="12"/>
      <c r="WMD111" s="12"/>
      <c r="WME111" s="12"/>
      <c r="WMF111" s="12"/>
      <c r="WMG111" s="12"/>
      <c r="WMH111" s="12"/>
      <c r="WMI111" s="12"/>
      <c r="WMJ111" s="12"/>
      <c r="WMK111" s="12"/>
      <c r="WML111" s="12"/>
      <c r="WMM111" s="12"/>
      <c r="WMN111" s="12"/>
      <c r="WMO111" s="12"/>
      <c r="WMP111" s="12"/>
      <c r="WMQ111" s="12"/>
      <c r="WMR111" s="12"/>
      <c r="WMS111" s="12"/>
      <c r="WMT111" s="12"/>
      <c r="WMU111" s="12"/>
      <c r="WMV111" s="12"/>
      <c r="WMW111" s="12"/>
      <c r="WMX111" s="12"/>
      <c r="WMY111" s="12"/>
      <c r="WMZ111" s="12"/>
      <c r="WNA111" s="12"/>
      <c r="WNB111" s="12"/>
      <c r="WNC111" s="12"/>
      <c r="WND111" s="12"/>
      <c r="WNE111" s="12"/>
      <c r="WNF111" s="12"/>
      <c r="WNG111" s="12"/>
      <c r="WNH111" s="12"/>
      <c r="WNI111" s="12"/>
      <c r="WNJ111" s="12"/>
      <c r="WNK111" s="12"/>
      <c r="WNL111" s="12"/>
      <c r="WNM111" s="12"/>
      <c r="WNN111" s="12"/>
      <c r="WNO111" s="12"/>
      <c r="WNP111" s="12"/>
      <c r="WNQ111" s="12"/>
      <c r="WNR111" s="12"/>
      <c r="WNS111" s="12"/>
      <c r="WNT111" s="12"/>
      <c r="WNU111" s="12"/>
      <c r="WNV111" s="12"/>
      <c r="WNW111" s="12"/>
      <c r="WNX111" s="12"/>
      <c r="WNY111" s="12"/>
      <c r="WNZ111" s="12"/>
      <c r="WOA111" s="12"/>
      <c r="WOB111" s="12"/>
      <c r="WOC111" s="12"/>
      <c r="WOD111" s="12"/>
      <c r="WOE111" s="12"/>
      <c r="WOF111" s="12"/>
      <c r="WOG111" s="12"/>
      <c r="WOH111" s="12"/>
      <c r="WOI111" s="12"/>
      <c r="WOJ111" s="12"/>
      <c r="WOK111" s="12"/>
      <c r="WOL111" s="12"/>
      <c r="WOM111" s="12"/>
      <c r="WON111" s="12"/>
      <c r="WOO111" s="12"/>
      <c r="WOP111" s="12"/>
      <c r="WOQ111" s="12"/>
      <c r="WOR111" s="12"/>
      <c r="WOS111" s="12"/>
      <c r="WOT111" s="12"/>
      <c r="WOU111" s="12"/>
      <c r="WOV111" s="12"/>
      <c r="WOW111" s="12"/>
      <c r="WOX111" s="12"/>
      <c r="WOY111" s="12"/>
      <c r="WOZ111" s="12"/>
      <c r="WPA111" s="12"/>
      <c r="WPB111" s="12"/>
      <c r="WPC111" s="12"/>
      <c r="WPD111" s="12"/>
      <c r="WPE111" s="12"/>
      <c r="WPF111" s="12"/>
      <c r="WPG111" s="12"/>
      <c r="WPH111" s="12"/>
      <c r="WPI111" s="12"/>
      <c r="WPJ111" s="12"/>
      <c r="WPK111" s="12"/>
      <c r="WPL111" s="12"/>
      <c r="WPM111" s="12"/>
      <c r="WPN111" s="12"/>
      <c r="WPO111" s="12"/>
      <c r="WPP111" s="12"/>
      <c r="WPQ111" s="12"/>
      <c r="WPR111" s="12"/>
      <c r="WPS111" s="12"/>
      <c r="WPT111" s="12"/>
      <c r="WPU111" s="12"/>
      <c r="WPV111" s="12"/>
      <c r="WPW111" s="12"/>
      <c r="WPX111" s="12"/>
      <c r="WPY111" s="12"/>
      <c r="WPZ111" s="12"/>
      <c r="WQA111" s="12"/>
      <c r="WQB111" s="12"/>
      <c r="WQC111" s="12"/>
      <c r="WQD111" s="12"/>
      <c r="WQE111" s="12"/>
      <c r="WQF111" s="12"/>
      <c r="WQG111" s="12"/>
      <c r="WQH111" s="12"/>
      <c r="WQI111" s="12"/>
      <c r="WQJ111" s="12"/>
      <c r="WQK111" s="12"/>
      <c r="WQL111" s="12"/>
      <c r="WQM111" s="12"/>
      <c r="WQN111" s="12"/>
      <c r="WQO111" s="12"/>
      <c r="WQP111" s="12"/>
      <c r="WQQ111" s="12"/>
      <c r="WQR111" s="12"/>
      <c r="WQS111" s="12"/>
      <c r="WQT111" s="12"/>
      <c r="WQU111" s="12"/>
      <c r="WQV111" s="12"/>
      <c r="WQW111" s="12"/>
      <c r="WQX111" s="12"/>
      <c r="WQY111" s="12"/>
      <c r="WQZ111" s="12"/>
      <c r="WRA111" s="12"/>
      <c r="WRB111" s="12"/>
      <c r="WRC111" s="12"/>
      <c r="WRD111" s="12"/>
      <c r="WRE111" s="12"/>
      <c r="WRF111" s="12"/>
      <c r="WRG111" s="12"/>
      <c r="WRH111" s="12"/>
      <c r="WRI111" s="12"/>
      <c r="WRJ111" s="12"/>
      <c r="WRK111" s="12"/>
      <c r="WRL111" s="12"/>
      <c r="WRM111" s="12"/>
      <c r="WRN111" s="12"/>
      <c r="WRO111" s="12"/>
      <c r="WRP111" s="12"/>
      <c r="WRQ111" s="12"/>
      <c r="WRR111" s="12"/>
      <c r="WRS111" s="12"/>
      <c r="WRT111" s="12"/>
      <c r="WRU111" s="12"/>
      <c r="WRV111" s="12"/>
      <c r="WRW111" s="12"/>
      <c r="WRX111" s="12"/>
      <c r="WRY111" s="12"/>
      <c r="WRZ111" s="12"/>
      <c r="WSA111" s="12"/>
      <c r="WSB111" s="12"/>
      <c r="WSC111" s="12"/>
      <c r="WSD111" s="12"/>
      <c r="WSE111" s="12"/>
      <c r="WSF111" s="12"/>
      <c r="WSG111" s="12"/>
      <c r="WSH111" s="12"/>
      <c r="WSI111" s="12"/>
      <c r="WSJ111" s="12"/>
      <c r="WSK111" s="12"/>
      <c r="WSL111" s="12"/>
      <c r="WSM111" s="12"/>
      <c r="WSN111" s="12"/>
      <c r="WSO111" s="12"/>
      <c r="WSP111" s="12"/>
      <c r="WSQ111" s="12"/>
      <c r="WSR111" s="12"/>
      <c r="WSS111" s="12"/>
      <c r="WST111" s="12"/>
      <c r="WSU111" s="12"/>
      <c r="WSV111" s="12"/>
      <c r="WSW111" s="12"/>
      <c r="WSX111" s="12"/>
      <c r="WSY111" s="12"/>
      <c r="WSZ111" s="12"/>
      <c r="WTA111" s="12"/>
      <c r="WTB111" s="12"/>
      <c r="WTC111" s="12"/>
      <c r="WTD111" s="12"/>
      <c r="WTE111" s="12"/>
      <c r="WTF111" s="12"/>
      <c r="WTG111" s="12"/>
      <c r="WTH111" s="12"/>
      <c r="WTI111" s="12"/>
      <c r="WTJ111" s="12"/>
      <c r="WTK111" s="12"/>
      <c r="WTL111" s="12"/>
      <c r="WTM111" s="12"/>
      <c r="WTN111" s="12"/>
      <c r="WTO111" s="12"/>
      <c r="WTP111" s="12"/>
      <c r="WTQ111" s="12"/>
      <c r="WTR111" s="12"/>
      <c r="WTS111" s="12"/>
      <c r="WTT111" s="12"/>
      <c r="WTU111" s="12"/>
      <c r="WTV111" s="12"/>
      <c r="WTW111" s="12"/>
      <c r="WTX111" s="12"/>
      <c r="WTY111" s="12"/>
      <c r="WTZ111" s="12"/>
      <c r="WUA111" s="12"/>
      <c r="WUB111" s="12"/>
      <c r="WUC111" s="12"/>
      <c r="WUD111" s="12"/>
      <c r="WUE111" s="12"/>
      <c r="WUF111" s="12"/>
      <c r="WUG111" s="12"/>
      <c r="WUH111" s="12"/>
      <c r="WUI111" s="12"/>
      <c r="WUJ111" s="12"/>
      <c r="WUK111" s="12"/>
      <c r="WUL111" s="12"/>
      <c r="WUM111" s="12"/>
      <c r="WUN111" s="12"/>
      <c r="WUO111" s="12"/>
      <c r="WUP111" s="12"/>
      <c r="WUQ111" s="12"/>
      <c r="WUR111" s="12"/>
      <c r="WUS111" s="12"/>
      <c r="WUT111" s="12"/>
      <c r="WUU111" s="12"/>
      <c r="WUV111" s="12"/>
      <c r="WUW111" s="12"/>
      <c r="WUX111" s="12"/>
      <c r="WUY111" s="12"/>
      <c r="WUZ111" s="12"/>
      <c r="WVA111" s="12"/>
      <c r="WVB111" s="12"/>
      <c r="WVC111" s="12"/>
      <c r="WVD111" s="12"/>
      <c r="WVE111" s="12"/>
      <c r="WVF111" s="12"/>
      <c r="WVG111" s="12"/>
      <c r="WVH111" s="12"/>
      <c r="WVI111" s="12"/>
      <c r="WVJ111" s="12"/>
      <c r="WVK111" s="12"/>
      <c r="WVL111" s="12"/>
      <c r="WVM111" s="12"/>
      <c r="WVN111" s="12"/>
      <c r="WVO111" s="12"/>
      <c r="WVP111" s="12"/>
      <c r="WVQ111" s="12"/>
      <c r="WVR111" s="12"/>
      <c r="WVS111" s="12"/>
      <c r="WVT111" s="12"/>
      <c r="WVU111" s="12"/>
      <c r="WVV111" s="12"/>
      <c r="WVW111" s="12"/>
      <c r="WVX111" s="12"/>
      <c r="WVY111" s="12"/>
      <c r="WVZ111" s="12"/>
      <c r="WWA111" s="12"/>
      <c r="WWB111" s="12"/>
      <c r="WWC111" s="12"/>
      <c r="WWD111" s="12"/>
      <c r="WWE111" s="12"/>
      <c r="WWF111" s="12"/>
      <c r="WWG111" s="12"/>
      <c r="WWH111" s="12"/>
      <c r="WWI111" s="12"/>
      <c r="WWJ111" s="12"/>
      <c r="WWK111" s="12"/>
      <c r="WWL111" s="12"/>
      <c r="WWM111" s="12"/>
      <c r="WWN111" s="12"/>
      <c r="WWO111" s="12"/>
      <c r="WWP111" s="12"/>
      <c r="WWQ111" s="12"/>
      <c r="WWR111" s="12"/>
      <c r="WWS111" s="12"/>
      <c r="WWT111" s="12"/>
      <c r="WWU111" s="12"/>
      <c r="WWV111" s="12"/>
      <c r="WWW111" s="12"/>
      <c r="WWX111" s="12"/>
      <c r="WWY111" s="12"/>
      <c r="WWZ111" s="12"/>
      <c r="WXA111" s="12"/>
      <c r="WXB111" s="12"/>
      <c r="WXC111" s="12"/>
      <c r="WXD111" s="12"/>
      <c r="WXE111" s="12"/>
      <c r="WXF111" s="12"/>
      <c r="WXG111" s="12"/>
      <c r="WXH111" s="12"/>
      <c r="WXI111" s="12"/>
      <c r="WXJ111" s="12"/>
      <c r="WXK111" s="12"/>
      <c r="WXL111" s="12"/>
      <c r="WXM111" s="12"/>
      <c r="WXN111" s="12"/>
      <c r="WXO111" s="12"/>
      <c r="WXP111" s="12"/>
      <c r="WXQ111" s="12"/>
      <c r="WXR111" s="12"/>
      <c r="WXS111" s="12"/>
      <c r="WXT111" s="12"/>
      <c r="WXU111" s="12"/>
      <c r="WXV111" s="12"/>
      <c r="WXW111" s="12"/>
      <c r="WXX111" s="12"/>
      <c r="WXY111" s="12"/>
      <c r="WXZ111" s="12"/>
      <c r="WYA111" s="12"/>
      <c r="WYB111" s="12"/>
      <c r="WYC111" s="12"/>
      <c r="WYD111" s="12"/>
      <c r="WYE111" s="12"/>
      <c r="WYF111" s="12"/>
      <c r="WYG111" s="12"/>
      <c r="WYH111" s="12"/>
      <c r="WYI111" s="12"/>
      <c r="WYJ111" s="12"/>
      <c r="WYK111" s="12"/>
      <c r="WYL111" s="12"/>
      <c r="WYM111" s="12"/>
      <c r="WYN111" s="12"/>
      <c r="WYO111" s="12"/>
      <c r="WYP111" s="12"/>
      <c r="WYQ111" s="12"/>
      <c r="WYR111" s="12"/>
      <c r="WYS111" s="12"/>
      <c r="WYT111" s="12"/>
      <c r="WYU111" s="12"/>
      <c r="WYV111" s="12"/>
      <c r="WYW111" s="12"/>
      <c r="WYX111" s="12"/>
      <c r="WYY111" s="12"/>
      <c r="WYZ111" s="12"/>
      <c r="WZA111" s="12"/>
      <c r="WZB111" s="12"/>
      <c r="WZC111" s="12"/>
      <c r="WZD111" s="12"/>
      <c r="WZE111" s="12"/>
      <c r="WZF111" s="12"/>
      <c r="WZG111" s="12"/>
      <c r="WZH111" s="12"/>
      <c r="WZI111" s="12"/>
      <c r="WZJ111" s="12"/>
      <c r="WZK111" s="12"/>
      <c r="WZL111" s="12"/>
      <c r="WZM111" s="12"/>
      <c r="WZN111" s="12"/>
      <c r="WZO111" s="12"/>
      <c r="WZP111" s="12"/>
      <c r="WZQ111" s="12"/>
      <c r="WZR111" s="12"/>
      <c r="WZS111" s="12"/>
      <c r="WZT111" s="12"/>
      <c r="WZU111" s="12"/>
      <c r="WZV111" s="12"/>
      <c r="WZW111" s="12"/>
      <c r="WZX111" s="12"/>
      <c r="WZY111" s="12"/>
      <c r="WZZ111" s="12"/>
      <c r="XAA111" s="12"/>
      <c r="XAB111" s="12"/>
      <c r="XAC111" s="12"/>
      <c r="XAD111" s="12"/>
      <c r="XAE111" s="12"/>
      <c r="XAF111" s="12"/>
      <c r="XAG111" s="12"/>
      <c r="XAH111" s="12"/>
      <c r="XAI111" s="12"/>
      <c r="XAJ111" s="12"/>
      <c r="XAK111" s="12"/>
      <c r="XAL111" s="12"/>
      <c r="XAM111" s="12"/>
      <c r="XAN111" s="12"/>
      <c r="XAO111" s="12"/>
      <c r="XAP111" s="12"/>
      <c r="XAQ111" s="12"/>
      <c r="XAR111" s="12"/>
      <c r="XAS111" s="12"/>
      <c r="XAT111" s="12"/>
      <c r="XAU111" s="12"/>
      <c r="XAV111" s="12"/>
      <c r="XAW111" s="12"/>
      <c r="XAX111" s="12"/>
      <c r="XAY111" s="12"/>
      <c r="XAZ111" s="12"/>
      <c r="XBA111" s="12"/>
      <c r="XBB111" s="12"/>
      <c r="XBC111" s="12"/>
      <c r="XBD111" s="12"/>
      <c r="XBE111" s="12"/>
      <c r="XBF111" s="12"/>
      <c r="XBG111" s="12"/>
      <c r="XBH111" s="12"/>
      <c r="XBI111" s="12"/>
      <c r="XBJ111" s="12"/>
      <c r="XBK111" s="12"/>
      <c r="XBL111" s="12"/>
      <c r="XBM111" s="12"/>
      <c r="XBN111" s="12"/>
      <c r="XBO111" s="12"/>
      <c r="XBP111" s="12"/>
      <c r="XBQ111" s="12"/>
      <c r="XBR111" s="12"/>
      <c r="XBS111" s="12"/>
      <c r="XBT111" s="12"/>
      <c r="XBU111" s="12"/>
      <c r="XBV111" s="12"/>
      <c r="XBW111" s="12"/>
      <c r="XBX111" s="12"/>
      <c r="XBY111" s="12"/>
      <c r="XBZ111" s="12"/>
      <c r="XCA111" s="12"/>
      <c r="XCB111" s="12"/>
      <c r="XCC111" s="12"/>
      <c r="XCD111" s="12"/>
      <c r="XCE111" s="12"/>
      <c r="XCF111" s="12"/>
      <c r="XCG111" s="12"/>
      <c r="XCH111" s="12"/>
      <c r="XCI111" s="12"/>
      <c r="XCJ111" s="12"/>
      <c r="XCK111" s="12"/>
      <c r="XCL111" s="12"/>
      <c r="XCM111" s="12"/>
      <c r="XCN111" s="12"/>
      <c r="XCO111" s="12"/>
      <c r="XCP111" s="12"/>
      <c r="XCQ111" s="12"/>
      <c r="XCR111" s="12"/>
      <c r="XCS111" s="12"/>
      <c r="XCT111" s="12"/>
      <c r="XCU111" s="12"/>
      <c r="XCV111" s="12"/>
      <c r="XCW111" s="12"/>
      <c r="XCX111" s="12"/>
      <c r="XCY111" s="12"/>
      <c r="XCZ111" s="12"/>
      <c r="XDA111" s="12"/>
      <c r="XDB111" s="12"/>
      <c r="XDC111" s="12"/>
      <c r="XDD111" s="12"/>
      <c r="XDE111" s="12"/>
      <c r="XDF111" s="12"/>
      <c r="XDG111" s="12"/>
      <c r="XDH111" s="12"/>
      <c r="XDI111" s="12"/>
      <c r="XDJ111" s="12"/>
      <c r="XDK111" s="12"/>
      <c r="XDL111" s="12"/>
      <c r="XDM111" s="12"/>
      <c r="XDN111" s="12"/>
      <c r="XDO111" s="12"/>
      <c r="XDP111" s="12"/>
      <c r="XDQ111" s="12"/>
      <c r="XDR111" s="12"/>
      <c r="XDS111" s="12"/>
      <c r="XDT111" s="12"/>
      <c r="XDU111" s="12"/>
      <c r="XDV111" s="12"/>
      <c r="XDW111" s="12"/>
      <c r="XDX111" s="12"/>
      <c r="XDY111" s="12"/>
      <c r="XDZ111" s="12"/>
      <c r="XEA111" s="12"/>
      <c r="XEB111" s="12"/>
      <c r="XEC111" s="12"/>
      <c r="XED111" s="12"/>
      <c r="XEE111" s="12"/>
      <c r="XEF111" s="12"/>
      <c r="XEG111" s="12"/>
      <c r="XEH111" s="12"/>
      <c r="XEI111" s="12"/>
      <c r="XEJ111" s="12"/>
      <c r="XEK111" s="12"/>
      <c r="XEL111" s="12"/>
      <c r="XEM111" s="12"/>
      <c r="XEN111" s="12"/>
      <c r="XEO111" s="12"/>
      <c r="XEP111" s="741"/>
      <c r="XEQ111" s="741"/>
      <c r="XER111" s="741"/>
      <c r="XES111" s="720"/>
      <c r="XET111" s="720"/>
      <c r="XEU111" s="720"/>
      <c r="XEV111" s="720"/>
      <c r="XEW111" s="720"/>
      <c r="XEX111" s="720"/>
      <c r="XEY111" s="720"/>
      <c r="XEZ111" s="720"/>
      <c r="XFA111" s="720"/>
    </row>
    <row r="112" spans="1:16384">
      <c r="B112" s="719" t="s">
        <v>208</v>
      </c>
      <c r="C112" s="719" t="s">
        <v>699</v>
      </c>
      <c r="D112" s="719" t="s">
        <v>716</v>
      </c>
      <c r="E112" s="719" t="s">
        <v>689</v>
      </c>
      <c r="F112" s="719" t="s">
        <v>699</v>
      </c>
      <c r="G112" s="719" t="s">
        <v>694</v>
      </c>
      <c r="H112" s="719">
        <v>2014</v>
      </c>
      <c r="I112" s="634" t="s">
        <v>580</v>
      </c>
      <c r="J112" s="634" t="s">
        <v>595</v>
      </c>
      <c r="K112" s="728"/>
      <c r="L112" s="680">
        <v>0</v>
      </c>
      <c r="M112" s="680">
        <v>0</v>
      </c>
      <c r="N112" s="680">
        <v>0</v>
      </c>
      <c r="O112" s="680">
        <v>27</v>
      </c>
      <c r="P112" s="680">
        <v>27</v>
      </c>
      <c r="Q112" s="680">
        <v>27</v>
      </c>
      <c r="R112" s="680">
        <v>27</v>
      </c>
      <c r="S112" s="680">
        <v>27</v>
      </c>
      <c r="T112" s="680">
        <v>27</v>
      </c>
      <c r="U112" s="680">
        <v>27</v>
      </c>
      <c r="V112" s="680">
        <v>27</v>
      </c>
      <c r="W112" s="680">
        <v>27</v>
      </c>
      <c r="X112" s="680">
        <v>27</v>
      </c>
      <c r="Y112" s="680">
        <v>27</v>
      </c>
      <c r="Z112" s="680">
        <v>27</v>
      </c>
      <c r="AA112" s="680">
        <v>27</v>
      </c>
      <c r="AB112" s="680">
        <v>27</v>
      </c>
      <c r="AC112" s="680">
        <v>27</v>
      </c>
      <c r="AD112" s="680">
        <v>0</v>
      </c>
      <c r="AE112" s="680">
        <v>0</v>
      </c>
      <c r="AF112" s="680">
        <v>0</v>
      </c>
      <c r="AG112" s="680">
        <v>0</v>
      </c>
      <c r="AH112" s="680">
        <v>0</v>
      </c>
      <c r="AI112" s="680">
        <v>0</v>
      </c>
      <c r="AJ112" s="680">
        <v>0</v>
      </c>
      <c r="AK112" s="680">
        <v>0</v>
      </c>
      <c r="AL112" s="680">
        <v>0</v>
      </c>
      <c r="AM112" s="680">
        <v>0</v>
      </c>
      <c r="AN112" s="680">
        <v>0</v>
      </c>
      <c r="AO112" s="680">
        <v>0</v>
      </c>
      <c r="AP112" s="728"/>
      <c r="AQ112" s="680">
        <v>0</v>
      </c>
      <c r="AR112" s="680">
        <v>0</v>
      </c>
      <c r="AS112" s="680">
        <v>0</v>
      </c>
      <c r="AT112" s="680">
        <v>131238</v>
      </c>
      <c r="AU112" s="680">
        <v>131238</v>
      </c>
      <c r="AV112" s="680">
        <v>131238</v>
      </c>
      <c r="AW112" s="680">
        <v>131238</v>
      </c>
      <c r="AX112" s="680">
        <v>131238</v>
      </c>
      <c r="AY112" s="680">
        <v>131238</v>
      </c>
      <c r="AZ112" s="680">
        <v>131238</v>
      </c>
      <c r="BA112" s="680">
        <v>131238</v>
      </c>
      <c r="BB112" s="680">
        <v>131238</v>
      </c>
      <c r="BC112" s="680">
        <v>131238</v>
      </c>
      <c r="BD112" s="680">
        <v>131238</v>
      </c>
      <c r="BE112" s="680">
        <v>131238</v>
      </c>
      <c r="BF112" s="680">
        <v>131238</v>
      </c>
      <c r="BG112" s="680">
        <v>131238</v>
      </c>
      <c r="BH112" s="680">
        <v>131238</v>
      </c>
      <c r="BI112" s="680">
        <v>0</v>
      </c>
      <c r="BJ112" s="680">
        <v>0</v>
      </c>
      <c r="BK112" s="680">
        <v>0</v>
      </c>
      <c r="BL112" s="680">
        <v>0</v>
      </c>
      <c r="BM112" s="680">
        <v>0</v>
      </c>
      <c r="BN112" s="680">
        <v>0</v>
      </c>
      <c r="BO112" s="680">
        <v>0</v>
      </c>
      <c r="BP112" s="680">
        <v>0</v>
      </c>
      <c r="BQ112" s="680">
        <v>0</v>
      </c>
      <c r="BR112" s="680">
        <v>0</v>
      </c>
      <c r="BS112" s="680">
        <v>0</v>
      </c>
      <c r="BT112" s="680">
        <v>0</v>
      </c>
    </row>
    <row r="113" spans="2:73">
      <c r="B113" s="719" t="s">
        <v>208</v>
      </c>
      <c r="C113" s="719" t="s">
        <v>489</v>
      </c>
      <c r="D113" s="719" t="s">
        <v>717</v>
      </c>
      <c r="E113" s="719" t="s">
        <v>689</v>
      </c>
      <c r="F113" s="719" t="s">
        <v>489</v>
      </c>
      <c r="G113" s="719" t="s">
        <v>695</v>
      </c>
      <c r="H113" s="719">
        <v>2014</v>
      </c>
      <c r="I113" s="634" t="s">
        <v>580</v>
      </c>
      <c r="J113" s="634" t="s">
        <v>595</v>
      </c>
      <c r="K113" s="728"/>
      <c r="L113" s="680">
        <v>0</v>
      </c>
      <c r="M113" s="680">
        <v>0</v>
      </c>
      <c r="N113" s="680">
        <v>0</v>
      </c>
      <c r="O113" s="680">
        <v>852.80527240000004</v>
      </c>
      <c r="P113" s="680">
        <v>0</v>
      </c>
      <c r="Q113" s="680">
        <v>0</v>
      </c>
      <c r="R113" s="680">
        <v>0</v>
      </c>
      <c r="S113" s="680">
        <v>0</v>
      </c>
      <c r="T113" s="680">
        <v>0</v>
      </c>
      <c r="U113" s="680">
        <v>0</v>
      </c>
      <c r="V113" s="680">
        <v>0</v>
      </c>
      <c r="W113" s="680">
        <v>0</v>
      </c>
      <c r="X113" s="680">
        <v>0</v>
      </c>
      <c r="Y113" s="680">
        <v>0</v>
      </c>
      <c r="Z113" s="680">
        <v>0</v>
      </c>
      <c r="AA113" s="680">
        <v>0</v>
      </c>
      <c r="AB113" s="680">
        <v>0</v>
      </c>
      <c r="AC113" s="680">
        <v>0</v>
      </c>
      <c r="AD113" s="680">
        <v>0</v>
      </c>
      <c r="AE113" s="680">
        <v>0</v>
      </c>
      <c r="AF113" s="680">
        <v>0</v>
      </c>
      <c r="AG113" s="680">
        <v>0</v>
      </c>
      <c r="AH113" s="680">
        <v>0</v>
      </c>
      <c r="AI113" s="680">
        <v>0</v>
      </c>
      <c r="AJ113" s="680">
        <v>0</v>
      </c>
      <c r="AK113" s="680">
        <v>0</v>
      </c>
      <c r="AL113" s="680">
        <v>0</v>
      </c>
      <c r="AM113" s="680">
        <v>0</v>
      </c>
      <c r="AN113" s="680">
        <v>0</v>
      </c>
      <c r="AO113" s="680">
        <v>0</v>
      </c>
      <c r="AP113" s="728"/>
      <c r="AQ113" s="680">
        <v>0</v>
      </c>
      <c r="AR113" s="680">
        <v>0</v>
      </c>
      <c r="AS113" s="680">
        <v>0</v>
      </c>
      <c r="AT113" s="680">
        <v>0</v>
      </c>
      <c r="AU113" s="680">
        <v>0</v>
      </c>
      <c r="AV113" s="680">
        <v>0</v>
      </c>
      <c r="AW113" s="680">
        <v>0</v>
      </c>
      <c r="AX113" s="680">
        <v>0</v>
      </c>
      <c r="AY113" s="680">
        <v>0</v>
      </c>
      <c r="AZ113" s="680">
        <v>0</v>
      </c>
      <c r="BA113" s="680">
        <v>0</v>
      </c>
      <c r="BB113" s="680">
        <v>0</v>
      </c>
      <c r="BC113" s="680">
        <v>0</v>
      </c>
      <c r="BD113" s="680">
        <v>0</v>
      </c>
      <c r="BE113" s="680">
        <v>0</v>
      </c>
      <c r="BF113" s="680">
        <v>0</v>
      </c>
      <c r="BG113" s="680">
        <v>0</v>
      </c>
      <c r="BH113" s="680">
        <v>0</v>
      </c>
      <c r="BI113" s="680">
        <v>0</v>
      </c>
      <c r="BJ113" s="680">
        <v>0</v>
      </c>
      <c r="BK113" s="680">
        <v>0</v>
      </c>
      <c r="BL113" s="680">
        <v>0</v>
      </c>
      <c r="BM113" s="680">
        <v>0</v>
      </c>
      <c r="BN113" s="680">
        <v>0</v>
      </c>
      <c r="BO113" s="680">
        <v>0</v>
      </c>
      <c r="BP113" s="680">
        <v>0</v>
      </c>
      <c r="BQ113" s="680">
        <v>0</v>
      </c>
      <c r="BR113" s="680">
        <v>0</v>
      </c>
      <c r="BS113" s="680">
        <v>0</v>
      </c>
      <c r="BT113" s="680">
        <v>0</v>
      </c>
    </row>
    <row r="114" spans="2:73">
      <c r="B114" s="719" t="s">
        <v>718</v>
      </c>
      <c r="C114" s="719" t="s">
        <v>693</v>
      </c>
      <c r="D114" s="719" t="s">
        <v>42</v>
      </c>
      <c r="E114" s="719" t="s">
        <v>689</v>
      </c>
      <c r="F114" s="719" t="s">
        <v>29</v>
      </c>
      <c r="G114" s="719" t="s">
        <v>695</v>
      </c>
      <c r="H114" s="719">
        <v>2008</v>
      </c>
      <c r="I114" s="634" t="s">
        <v>580</v>
      </c>
      <c r="J114" s="634" t="s">
        <v>588</v>
      </c>
      <c r="K114" s="728"/>
      <c r="L114" s="680">
        <v>0</v>
      </c>
      <c r="M114" s="680">
        <v>0</v>
      </c>
      <c r="N114" s="680">
        <v>0</v>
      </c>
      <c r="O114" s="680">
        <v>132.7629</v>
      </c>
      <c r="P114" s="680">
        <v>0</v>
      </c>
      <c r="Q114" s="680">
        <v>0</v>
      </c>
      <c r="R114" s="680">
        <v>0</v>
      </c>
      <c r="S114" s="680">
        <v>0</v>
      </c>
      <c r="T114" s="680">
        <v>0</v>
      </c>
      <c r="U114" s="680">
        <v>0</v>
      </c>
      <c r="V114" s="680">
        <v>0</v>
      </c>
      <c r="W114" s="680">
        <v>0</v>
      </c>
      <c r="X114" s="680">
        <v>0</v>
      </c>
      <c r="Y114" s="680">
        <v>0</v>
      </c>
      <c r="Z114" s="680">
        <v>0</v>
      </c>
      <c r="AA114" s="680">
        <v>0</v>
      </c>
      <c r="AB114" s="680">
        <v>0</v>
      </c>
      <c r="AC114" s="680">
        <v>0</v>
      </c>
      <c r="AD114" s="680">
        <v>0</v>
      </c>
      <c r="AE114" s="680">
        <v>0</v>
      </c>
      <c r="AF114" s="680">
        <v>0</v>
      </c>
      <c r="AG114" s="680">
        <v>0</v>
      </c>
      <c r="AH114" s="680">
        <v>0</v>
      </c>
      <c r="AI114" s="680">
        <v>0</v>
      </c>
      <c r="AJ114" s="738">
        <v>0</v>
      </c>
      <c r="AK114" s="738">
        <v>0</v>
      </c>
      <c r="AL114" s="738">
        <v>0</v>
      </c>
      <c r="AM114" s="738">
        <v>0</v>
      </c>
      <c r="AN114" s="680">
        <v>0</v>
      </c>
      <c r="AO114" s="680">
        <v>0</v>
      </c>
      <c r="AP114" s="627"/>
      <c r="AQ114" s="722">
        <v>0</v>
      </c>
      <c r="AR114" s="722">
        <v>0</v>
      </c>
      <c r="AS114" s="680">
        <v>0</v>
      </c>
      <c r="AT114" s="680">
        <v>0</v>
      </c>
      <c r="AU114" s="680">
        <v>0</v>
      </c>
      <c r="AV114" s="680">
        <v>0</v>
      </c>
      <c r="AW114" s="680">
        <v>0</v>
      </c>
      <c r="AX114" s="680">
        <v>0</v>
      </c>
      <c r="AY114" s="680">
        <v>0</v>
      </c>
      <c r="AZ114" s="680">
        <v>0</v>
      </c>
      <c r="BA114" s="680">
        <v>0</v>
      </c>
      <c r="BB114" s="680">
        <v>0</v>
      </c>
      <c r="BC114" s="680">
        <v>0</v>
      </c>
      <c r="BD114" s="680">
        <v>0</v>
      </c>
      <c r="BE114" s="680">
        <v>0</v>
      </c>
      <c r="BF114" s="680">
        <v>0</v>
      </c>
      <c r="BG114" s="680">
        <v>0</v>
      </c>
      <c r="BH114" s="680">
        <v>0</v>
      </c>
      <c r="BI114" s="680">
        <v>0</v>
      </c>
      <c r="BJ114" s="680">
        <v>0</v>
      </c>
      <c r="BK114" s="680">
        <v>0</v>
      </c>
      <c r="BL114" s="680">
        <v>0</v>
      </c>
      <c r="BM114" s="680">
        <v>0</v>
      </c>
      <c r="BN114" s="680">
        <v>0</v>
      </c>
      <c r="BO114" s="680">
        <v>0</v>
      </c>
      <c r="BP114" s="680">
        <v>0</v>
      </c>
      <c r="BQ114" s="680">
        <v>0</v>
      </c>
      <c r="BR114" s="680">
        <v>0</v>
      </c>
      <c r="BS114" s="680">
        <v>0</v>
      </c>
      <c r="BT114" s="680">
        <v>0</v>
      </c>
    </row>
    <row r="115" spans="2:73" ht="15.75">
      <c r="B115" s="719" t="s">
        <v>718</v>
      </c>
      <c r="C115" s="719" t="s">
        <v>693</v>
      </c>
      <c r="D115" s="719" t="s">
        <v>42</v>
      </c>
      <c r="E115" s="719" t="s">
        <v>689</v>
      </c>
      <c r="F115" s="719" t="s">
        <v>29</v>
      </c>
      <c r="G115" s="719" t="s">
        <v>695</v>
      </c>
      <c r="H115" s="719">
        <v>2009</v>
      </c>
      <c r="I115" s="634" t="s">
        <v>580</v>
      </c>
      <c r="J115" s="634" t="s">
        <v>588</v>
      </c>
      <c r="K115" s="728"/>
      <c r="L115" s="680">
        <v>0</v>
      </c>
      <c r="M115" s="680">
        <v>0</v>
      </c>
      <c r="N115" s="680">
        <v>0</v>
      </c>
      <c r="O115" s="680">
        <v>413.39359999999999</v>
      </c>
      <c r="P115" s="680">
        <v>0</v>
      </c>
      <c r="Q115" s="680">
        <v>0</v>
      </c>
      <c r="R115" s="680">
        <v>0</v>
      </c>
      <c r="S115" s="680">
        <v>0</v>
      </c>
      <c r="T115" s="680">
        <v>0</v>
      </c>
      <c r="U115" s="680">
        <v>0</v>
      </c>
      <c r="V115" s="680">
        <v>0</v>
      </c>
      <c r="W115" s="680">
        <v>0</v>
      </c>
      <c r="X115" s="680">
        <v>0</v>
      </c>
      <c r="Y115" s="680">
        <v>0</v>
      </c>
      <c r="Z115" s="680">
        <v>0</v>
      </c>
      <c r="AA115" s="680">
        <v>0</v>
      </c>
      <c r="AB115" s="680">
        <v>0</v>
      </c>
      <c r="AC115" s="680">
        <v>0</v>
      </c>
      <c r="AD115" s="680">
        <v>0</v>
      </c>
      <c r="AE115" s="680">
        <v>0</v>
      </c>
      <c r="AF115" s="680">
        <v>0</v>
      </c>
      <c r="AG115" s="680">
        <v>0</v>
      </c>
      <c r="AH115" s="680">
        <v>0</v>
      </c>
      <c r="AI115" s="680">
        <v>0</v>
      </c>
      <c r="AJ115" s="738">
        <v>0</v>
      </c>
      <c r="AK115" s="738">
        <v>0</v>
      </c>
      <c r="AL115" s="738">
        <v>0</v>
      </c>
      <c r="AM115" s="738">
        <v>0</v>
      </c>
      <c r="AN115" s="680">
        <v>0</v>
      </c>
      <c r="AO115" s="680">
        <v>0</v>
      </c>
      <c r="AP115" s="627"/>
      <c r="AQ115" s="722">
        <v>0</v>
      </c>
      <c r="AR115" s="722">
        <v>0</v>
      </c>
      <c r="AS115" s="680">
        <v>0</v>
      </c>
      <c r="AT115" s="680">
        <v>0</v>
      </c>
      <c r="AU115" s="680">
        <v>0</v>
      </c>
      <c r="AV115" s="680">
        <v>0</v>
      </c>
      <c r="AW115" s="680">
        <v>0</v>
      </c>
      <c r="AX115" s="680">
        <v>0</v>
      </c>
      <c r="AY115" s="680">
        <v>0</v>
      </c>
      <c r="AZ115" s="680">
        <v>0</v>
      </c>
      <c r="BA115" s="680">
        <v>0</v>
      </c>
      <c r="BB115" s="680">
        <v>0</v>
      </c>
      <c r="BC115" s="680">
        <v>0</v>
      </c>
      <c r="BD115" s="680">
        <v>0</v>
      </c>
      <c r="BE115" s="680">
        <v>0</v>
      </c>
      <c r="BF115" s="680">
        <v>0</v>
      </c>
      <c r="BG115" s="680">
        <v>0</v>
      </c>
      <c r="BH115" s="680">
        <v>0</v>
      </c>
      <c r="BI115" s="680">
        <v>0</v>
      </c>
      <c r="BJ115" s="680">
        <v>0</v>
      </c>
      <c r="BK115" s="680">
        <v>0</v>
      </c>
      <c r="BL115" s="680">
        <v>0</v>
      </c>
      <c r="BM115" s="680">
        <v>0</v>
      </c>
      <c r="BN115" s="680">
        <v>0</v>
      </c>
      <c r="BO115" s="680">
        <v>0</v>
      </c>
      <c r="BP115" s="680">
        <v>0</v>
      </c>
      <c r="BQ115" s="680">
        <v>0</v>
      </c>
      <c r="BR115" s="680">
        <v>0</v>
      </c>
      <c r="BS115" s="680">
        <v>0</v>
      </c>
      <c r="BT115" s="680">
        <v>0</v>
      </c>
      <c r="BU115" s="163"/>
    </row>
    <row r="116" spans="2:73" ht="15.75">
      <c r="B116" s="719" t="s">
        <v>718</v>
      </c>
      <c r="C116" s="719" t="s">
        <v>693</v>
      </c>
      <c r="D116" s="719" t="s">
        <v>42</v>
      </c>
      <c r="E116" s="719" t="s">
        <v>689</v>
      </c>
      <c r="F116" s="719" t="s">
        <v>29</v>
      </c>
      <c r="G116" s="719" t="s">
        <v>695</v>
      </c>
      <c r="H116" s="719">
        <v>2010</v>
      </c>
      <c r="I116" s="634" t="s">
        <v>580</v>
      </c>
      <c r="J116" s="634" t="s">
        <v>588</v>
      </c>
      <c r="K116" s="728"/>
      <c r="L116" s="680">
        <v>0</v>
      </c>
      <c r="M116" s="680">
        <v>0</v>
      </c>
      <c r="N116" s="680">
        <v>0</v>
      </c>
      <c r="O116" s="680">
        <v>297.56360000000001</v>
      </c>
      <c r="P116" s="680">
        <v>0</v>
      </c>
      <c r="Q116" s="680">
        <v>0</v>
      </c>
      <c r="R116" s="680">
        <v>0</v>
      </c>
      <c r="S116" s="680">
        <v>0</v>
      </c>
      <c r="T116" s="680">
        <v>0</v>
      </c>
      <c r="U116" s="680">
        <v>0</v>
      </c>
      <c r="V116" s="680">
        <v>0</v>
      </c>
      <c r="W116" s="680">
        <v>0</v>
      </c>
      <c r="X116" s="680">
        <v>0</v>
      </c>
      <c r="Y116" s="680">
        <v>0</v>
      </c>
      <c r="Z116" s="680">
        <v>0</v>
      </c>
      <c r="AA116" s="680">
        <v>0</v>
      </c>
      <c r="AB116" s="680">
        <v>0</v>
      </c>
      <c r="AC116" s="680">
        <v>0</v>
      </c>
      <c r="AD116" s="680">
        <v>0</v>
      </c>
      <c r="AE116" s="680">
        <v>0</v>
      </c>
      <c r="AF116" s="680">
        <v>0</v>
      </c>
      <c r="AG116" s="680">
        <v>0</v>
      </c>
      <c r="AH116" s="680">
        <v>0</v>
      </c>
      <c r="AI116" s="680">
        <v>0</v>
      </c>
      <c r="AJ116" s="738">
        <v>0</v>
      </c>
      <c r="AK116" s="738">
        <v>0</v>
      </c>
      <c r="AL116" s="738">
        <v>0</v>
      </c>
      <c r="AM116" s="738">
        <v>0</v>
      </c>
      <c r="AN116" s="680">
        <v>0</v>
      </c>
      <c r="AO116" s="680">
        <v>0</v>
      </c>
      <c r="AP116" s="627"/>
      <c r="AQ116" s="722">
        <v>0</v>
      </c>
      <c r="AR116" s="722">
        <v>0</v>
      </c>
      <c r="AS116" s="680">
        <v>0</v>
      </c>
      <c r="AT116" s="680">
        <v>0</v>
      </c>
      <c r="AU116" s="680">
        <v>0</v>
      </c>
      <c r="AV116" s="680">
        <v>0</v>
      </c>
      <c r="AW116" s="680">
        <v>0</v>
      </c>
      <c r="AX116" s="680">
        <v>0</v>
      </c>
      <c r="AY116" s="680">
        <v>0</v>
      </c>
      <c r="AZ116" s="680">
        <v>0</v>
      </c>
      <c r="BA116" s="680">
        <v>0</v>
      </c>
      <c r="BB116" s="680">
        <v>0</v>
      </c>
      <c r="BC116" s="680">
        <v>0</v>
      </c>
      <c r="BD116" s="680">
        <v>0</v>
      </c>
      <c r="BE116" s="680">
        <v>0</v>
      </c>
      <c r="BF116" s="680">
        <v>0</v>
      </c>
      <c r="BG116" s="680">
        <v>0</v>
      </c>
      <c r="BH116" s="680">
        <v>0</v>
      </c>
      <c r="BI116" s="680">
        <v>0</v>
      </c>
      <c r="BJ116" s="680">
        <v>0</v>
      </c>
      <c r="BK116" s="680">
        <v>0</v>
      </c>
      <c r="BL116" s="680">
        <v>0</v>
      </c>
      <c r="BM116" s="680">
        <v>0</v>
      </c>
      <c r="BN116" s="680">
        <v>0</v>
      </c>
      <c r="BO116" s="680">
        <v>0</v>
      </c>
      <c r="BP116" s="680">
        <v>0</v>
      </c>
      <c r="BQ116" s="680">
        <v>0</v>
      </c>
      <c r="BR116" s="680">
        <v>0</v>
      </c>
      <c r="BS116" s="680">
        <v>0</v>
      </c>
      <c r="BT116" s="680">
        <v>0</v>
      </c>
      <c r="BU116" s="163"/>
    </row>
    <row r="117" spans="2:73" ht="15.75">
      <c r="B117" s="719" t="s">
        <v>718</v>
      </c>
      <c r="C117" s="719" t="s">
        <v>699</v>
      </c>
      <c r="D117" s="719" t="s">
        <v>9</v>
      </c>
      <c r="E117" s="719" t="s">
        <v>689</v>
      </c>
      <c r="F117" s="719" t="s">
        <v>699</v>
      </c>
      <c r="G117" s="719" t="s">
        <v>695</v>
      </c>
      <c r="H117" s="719">
        <v>2014</v>
      </c>
      <c r="I117" s="634" t="s">
        <v>580</v>
      </c>
      <c r="J117" s="634" t="s">
        <v>595</v>
      </c>
      <c r="K117" s="728"/>
      <c r="L117" s="680">
        <v>0</v>
      </c>
      <c r="M117" s="680">
        <v>0</v>
      </c>
      <c r="N117" s="680">
        <v>0</v>
      </c>
      <c r="O117" s="680">
        <v>162.5736</v>
      </c>
      <c r="P117" s="680">
        <v>0</v>
      </c>
      <c r="Q117" s="680">
        <v>0</v>
      </c>
      <c r="R117" s="680">
        <v>0</v>
      </c>
      <c r="S117" s="680">
        <v>0</v>
      </c>
      <c r="T117" s="680">
        <v>0</v>
      </c>
      <c r="U117" s="680">
        <v>0</v>
      </c>
      <c r="V117" s="680">
        <v>0</v>
      </c>
      <c r="W117" s="680">
        <v>0</v>
      </c>
      <c r="X117" s="680">
        <v>0</v>
      </c>
      <c r="Y117" s="680">
        <v>0</v>
      </c>
      <c r="Z117" s="680">
        <v>0</v>
      </c>
      <c r="AA117" s="680">
        <v>0</v>
      </c>
      <c r="AB117" s="680">
        <v>0</v>
      </c>
      <c r="AC117" s="680">
        <v>0</v>
      </c>
      <c r="AD117" s="680">
        <v>0</v>
      </c>
      <c r="AE117" s="680">
        <v>0</v>
      </c>
      <c r="AF117" s="680">
        <v>0</v>
      </c>
      <c r="AG117" s="680">
        <v>0</v>
      </c>
      <c r="AH117" s="680">
        <v>0</v>
      </c>
      <c r="AI117" s="680">
        <v>0</v>
      </c>
      <c r="AJ117" s="680">
        <v>0</v>
      </c>
      <c r="AK117" s="680">
        <v>0</v>
      </c>
      <c r="AL117" s="680">
        <v>0</v>
      </c>
      <c r="AM117" s="680">
        <v>0</v>
      </c>
      <c r="AN117" s="680">
        <v>0</v>
      </c>
      <c r="AO117" s="680">
        <v>0</v>
      </c>
      <c r="AP117" s="728"/>
      <c r="AQ117" s="680">
        <v>0</v>
      </c>
      <c r="AR117" s="680">
        <v>0</v>
      </c>
      <c r="AS117" s="680">
        <v>0</v>
      </c>
      <c r="AT117" s="680">
        <v>0</v>
      </c>
      <c r="AU117" s="680">
        <v>0</v>
      </c>
      <c r="AV117" s="680">
        <v>0</v>
      </c>
      <c r="AW117" s="680">
        <v>0</v>
      </c>
      <c r="AX117" s="680">
        <v>0</v>
      </c>
      <c r="AY117" s="680">
        <v>0</v>
      </c>
      <c r="AZ117" s="680">
        <v>0</v>
      </c>
      <c r="BA117" s="680">
        <v>0</v>
      </c>
      <c r="BB117" s="680">
        <v>0</v>
      </c>
      <c r="BC117" s="680">
        <v>0</v>
      </c>
      <c r="BD117" s="680">
        <v>0</v>
      </c>
      <c r="BE117" s="680">
        <v>0</v>
      </c>
      <c r="BF117" s="680">
        <v>0</v>
      </c>
      <c r="BG117" s="680">
        <v>0</v>
      </c>
      <c r="BH117" s="680">
        <v>0</v>
      </c>
      <c r="BI117" s="680">
        <v>0</v>
      </c>
      <c r="BJ117" s="680">
        <v>0</v>
      </c>
      <c r="BK117" s="680">
        <v>0</v>
      </c>
      <c r="BL117" s="680">
        <v>0</v>
      </c>
      <c r="BM117" s="680">
        <v>0</v>
      </c>
      <c r="BN117" s="680">
        <v>0</v>
      </c>
      <c r="BO117" s="680">
        <v>0</v>
      </c>
      <c r="BP117" s="680">
        <v>0</v>
      </c>
      <c r="BQ117" s="680">
        <v>0</v>
      </c>
      <c r="BR117" s="680">
        <v>0</v>
      </c>
      <c r="BS117" s="680">
        <v>0</v>
      </c>
      <c r="BT117" s="680">
        <v>0</v>
      </c>
      <c r="BU117" s="163"/>
    </row>
    <row r="118" spans="2:73" ht="15.75">
      <c r="B118" s="719" t="s">
        <v>692</v>
      </c>
      <c r="C118" s="719" t="s">
        <v>696</v>
      </c>
      <c r="D118" s="719" t="s">
        <v>719</v>
      </c>
      <c r="E118" s="719" t="s">
        <v>689</v>
      </c>
      <c r="F118" s="719" t="s">
        <v>714</v>
      </c>
      <c r="G118" s="719" t="s">
        <v>695</v>
      </c>
      <c r="H118" s="719">
        <v>2014</v>
      </c>
      <c r="I118" s="634" t="s">
        <v>580</v>
      </c>
      <c r="J118" s="634" t="s">
        <v>595</v>
      </c>
      <c r="K118" s="728"/>
      <c r="L118" s="680">
        <v>0</v>
      </c>
      <c r="M118" s="680">
        <v>0</v>
      </c>
      <c r="N118" s="680">
        <v>0</v>
      </c>
      <c r="O118" s="680">
        <v>57.089860000000002</v>
      </c>
      <c r="P118" s="680">
        <v>0</v>
      </c>
      <c r="Q118" s="680">
        <v>0</v>
      </c>
      <c r="R118" s="680">
        <v>0</v>
      </c>
      <c r="S118" s="680">
        <v>0</v>
      </c>
      <c r="T118" s="680">
        <v>0</v>
      </c>
      <c r="U118" s="680">
        <v>0</v>
      </c>
      <c r="V118" s="680">
        <v>0</v>
      </c>
      <c r="W118" s="680">
        <v>0</v>
      </c>
      <c r="X118" s="680">
        <v>0</v>
      </c>
      <c r="Y118" s="680">
        <v>0</v>
      </c>
      <c r="Z118" s="680">
        <v>0</v>
      </c>
      <c r="AA118" s="680">
        <v>0</v>
      </c>
      <c r="AB118" s="680">
        <v>0</v>
      </c>
      <c r="AC118" s="680">
        <v>0</v>
      </c>
      <c r="AD118" s="680">
        <v>0</v>
      </c>
      <c r="AE118" s="680">
        <v>0</v>
      </c>
      <c r="AF118" s="680">
        <v>0</v>
      </c>
      <c r="AG118" s="680">
        <v>0</v>
      </c>
      <c r="AH118" s="680">
        <v>0</v>
      </c>
      <c r="AI118" s="680">
        <v>0</v>
      </c>
      <c r="AJ118" s="680">
        <v>0</v>
      </c>
      <c r="AK118" s="680">
        <v>0</v>
      </c>
      <c r="AL118" s="680">
        <v>0</v>
      </c>
      <c r="AM118" s="680">
        <v>0</v>
      </c>
      <c r="AN118" s="680">
        <v>0</v>
      </c>
      <c r="AO118" s="680">
        <v>0</v>
      </c>
      <c r="AP118" s="728"/>
      <c r="AQ118" s="680">
        <v>0</v>
      </c>
      <c r="AR118" s="680">
        <v>0</v>
      </c>
      <c r="AS118" s="680">
        <v>0</v>
      </c>
      <c r="AT118" s="680">
        <v>0</v>
      </c>
      <c r="AU118" s="680">
        <v>0</v>
      </c>
      <c r="AV118" s="680">
        <v>0</v>
      </c>
      <c r="AW118" s="680">
        <v>0</v>
      </c>
      <c r="AX118" s="680">
        <v>0</v>
      </c>
      <c r="AY118" s="680">
        <v>0</v>
      </c>
      <c r="AZ118" s="680">
        <v>0</v>
      </c>
      <c r="BA118" s="680">
        <v>0</v>
      </c>
      <c r="BB118" s="680">
        <v>0</v>
      </c>
      <c r="BC118" s="680">
        <v>0</v>
      </c>
      <c r="BD118" s="680">
        <v>0</v>
      </c>
      <c r="BE118" s="680">
        <v>0</v>
      </c>
      <c r="BF118" s="680">
        <v>0</v>
      </c>
      <c r="BG118" s="680">
        <v>0</v>
      </c>
      <c r="BH118" s="680">
        <v>0</v>
      </c>
      <c r="BI118" s="680">
        <v>0</v>
      </c>
      <c r="BJ118" s="680">
        <v>0</v>
      </c>
      <c r="BK118" s="680">
        <v>0</v>
      </c>
      <c r="BL118" s="680">
        <v>0</v>
      </c>
      <c r="BM118" s="680">
        <v>0</v>
      </c>
      <c r="BN118" s="680">
        <v>0</v>
      </c>
      <c r="BO118" s="680">
        <v>0</v>
      </c>
      <c r="BP118" s="680">
        <v>0</v>
      </c>
      <c r="BQ118" s="680">
        <v>0</v>
      </c>
      <c r="BR118" s="680">
        <v>0</v>
      </c>
      <c r="BS118" s="680">
        <v>0</v>
      </c>
      <c r="BT118" s="680">
        <v>0</v>
      </c>
      <c r="BU118" s="163"/>
    </row>
    <row r="119" spans="2:73" ht="15.75">
      <c r="B119" s="719" t="s">
        <v>692</v>
      </c>
      <c r="C119" s="719" t="s">
        <v>696</v>
      </c>
      <c r="D119" s="719" t="s">
        <v>720</v>
      </c>
      <c r="E119" s="719" t="s">
        <v>689</v>
      </c>
      <c r="F119" s="719" t="s">
        <v>714</v>
      </c>
      <c r="G119" s="719" t="s">
        <v>695</v>
      </c>
      <c r="H119" s="719">
        <v>2012</v>
      </c>
      <c r="I119" s="634" t="s">
        <v>580</v>
      </c>
      <c r="J119" s="634" t="s">
        <v>588</v>
      </c>
      <c r="K119" s="728"/>
      <c r="L119" s="680">
        <v>0</v>
      </c>
      <c r="M119" s="680">
        <v>0</v>
      </c>
      <c r="N119" s="680">
        <v>0</v>
      </c>
      <c r="O119" s="680">
        <v>0.56138319999999997</v>
      </c>
      <c r="P119" s="680">
        <v>0</v>
      </c>
      <c r="Q119" s="680">
        <v>0</v>
      </c>
      <c r="R119" s="680">
        <v>0</v>
      </c>
      <c r="S119" s="680">
        <v>0</v>
      </c>
      <c r="T119" s="680">
        <v>0</v>
      </c>
      <c r="U119" s="680">
        <v>0</v>
      </c>
      <c r="V119" s="680">
        <v>0</v>
      </c>
      <c r="W119" s="680">
        <v>0</v>
      </c>
      <c r="X119" s="680">
        <v>0</v>
      </c>
      <c r="Y119" s="680">
        <v>0</v>
      </c>
      <c r="Z119" s="680">
        <v>0</v>
      </c>
      <c r="AA119" s="680">
        <v>0</v>
      </c>
      <c r="AB119" s="680">
        <v>0</v>
      </c>
      <c r="AC119" s="680">
        <v>0</v>
      </c>
      <c r="AD119" s="680">
        <v>0</v>
      </c>
      <c r="AE119" s="680">
        <v>0</v>
      </c>
      <c r="AF119" s="680">
        <v>0</v>
      </c>
      <c r="AG119" s="680">
        <v>0</v>
      </c>
      <c r="AH119" s="680">
        <v>0</v>
      </c>
      <c r="AI119" s="680">
        <v>0</v>
      </c>
      <c r="AJ119" s="738">
        <v>0</v>
      </c>
      <c r="AK119" s="738">
        <v>0</v>
      </c>
      <c r="AL119" s="738">
        <v>0</v>
      </c>
      <c r="AM119" s="738">
        <v>0</v>
      </c>
      <c r="AN119" s="680">
        <v>0</v>
      </c>
      <c r="AO119" s="680">
        <v>0</v>
      </c>
      <c r="AP119" s="627"/>
      <c r="AQ119" s="722">
        <v>0</v>
      </c>
      <c r="AR119" s="722">
        <v>0</v>
      </c>
      <c r="AS119" s="680">
        <v>0</v>
      </c>
      <c r="AT119" s="680">
        <v>0</v>
      </c>
      <c r="AU119" s="680">
        <v>0</v>
      </c>
      <c r="AV119" s="680">
        <v>0</v>
      </c>
      <c r="AW119" s="680">
        <v>0</v>
      </c>
      <c r="AX119" s="680">
        <v>0</v>
      </c>
      <c r="AY119" s="680">
        <v>0</v>
      </c>
      <c r="AZ119" s="680">
        <v>0</v>
      </c>
      <c r="BA119" s="680">
        <v>0</v>
      </c>
      <c r="BB119" s="680">
        <v>0</v>
      </c>
      <c r="BC119" s="680">
        <v>0</v>
      </c>
      <c r="BD119" s="680">
        <v>0</v>
      </c>
      <c r="BE119" s="680">
        <v>0</v>
      </c>
      <c r="BF119" s="680">
        <v>0</v>
      </c>
      <c r="BG119" s="680">
        <v>0</v>
      </c>
      <c r="BH119" s="680">
        <v>0</v>
      </c>
      <c r="BI119" s="680">
        <v>0</v>
      </c>
      <c r="BJ119" s="680">
        <v>0</v>
      </c>
      <c r="BK119" s="680">
        <v>0</v>
      </c>
      <c r="BL119" s="680">
        <v>0</v>
      </c>
      <c r="BM119" s="680">
        <v>0</v>
      </c>
      <c r="BN119" s="680">
        <v>0</v>
      </c>
      <c r="BO119" s="680">
        <v>0</v>
      </c>
      <c r="BP119" s="680">
        <v>0</v>
      </c>
      <c r="BQ119" s="680">
        <v>0</v>
      </c>
      <c r="BR119" s="680">
        <v>0</v>
      </c>
      <c r="BS119" s="680">
        <v>0</v>
      </c>
      <c r="BT119" s="680">
        <v>0</v>
      </c>
      <c r="BU119" s="163"/>
    </row>
    <row r="120" spans="2:73">
      <c r="B120" s="719" t="s">
        <v>692</v>
      </c>
      <c r="C120" s="719" t="s">
        <v>696</v>
      </c>
      <c r="D120" s="719" t="s">
        <v>720</v>
      </c>
      <c r="E120" s="719" t="s">
        <v>689</v>
      </c>
      <c r="F120" s="719" t="s">
        <v>714</v>
      </c>
      <c r="G120" s="719" t="s">
        <v>695</v>
      </c>
      <c r="H120" s="719">
        <v>2013</v>
      </c>
      <c r="I120" s="634" t="s">
        <v>580</v>
      </c>
      <c r="J120" s="634" t="s">
        <v>588</v>
      </c>
      <c r="K120" s="728"/>
      <c r="L120" s="680">
        <v>0</v>
      </c>
      <c r="M120" s="680">
        <v>0</v>
      </c>
      <c r="N120" s="680">
        <v>0</v>
      </c>
      <c r="O120" s="680">
        <v>12.350429999999999</v>
      </c>
      <c r="P120" s="680">
        <v>0</v>
      </c>
      <c r="Q120" s="680">
        <v>0</v>
      </c>
      <c r="R120" s="680">
        <v>0</v>
      </c>
      <c r="S120" s="680">
        <v>0</v>
      </c>
      <c r="T120" s="680">
        <v>0</v>
      </c>
      <c r="U120" s="680">
        <v>0</v>
      </c>
      <c r="V120" s="680">
        <v>0</v>
      </c>
      <c r="W120" s="680">
        <v>0</v>
      </c>
      <c r="X120" s="680">
        <v>0</v>
      </c>
      <c r="Y120" s="680">
        <v>0</v>
      </c>
      <c r="Z120" s="680">
        <v>0</v>
      </c>
      <c r="AA120" s="680">
        <v>0</v>
      </c>
      <c r="AB120" s="680">
        <v>0</v>
      </c>
      <c r="AC120" s="680">
        <v>0</v>
      </c>
      <c r="AD120" s="680">
        <v>0</v>
      </c>
      <c r="AE120" s="680">
        <v>0</v>
      </c>
      <c r="AF120" s="680">
        <v>0</v>
      </c>
      <c r="AG120" s="680">
        <v>0</v>
      </c>
      <c r="AH120" s="680">
        <v>0</v>
      </c>
      <c r="AI120" s="680">
        <v>0</v>
      </c>
      <c r="AJ120" s="680">
        <v>0</v>
      </c>
      <c r="AK120" s="680">
        <v>0</v>
      </c>
      <c r="AL120" s="680">
        <v>0</v>
      </c>
      <c r="AM120" s="680">
        <v>0</v>
      </c>
      <c r="AN120" s="680">
        <v>0</v>
      </c>
      <c r="AO120" s="680">
        <v>0</v>
      </c>
      <c r="AP120" s="728"/>
      <c r="AQ120" s="680">
        <v>0</v>
      </c>
      <c r="AR120" s="680">
        <v>0</v>
      </c>
      <c r="AS120" s="680">
        <v>0</v>
      </c>
      <c r="AT120" s="680">
        <v>0</v>
      </c>
      <c r="AU120" s="680">
        <v>0</v>
      </c>
      <c r="AV120" s="680">
        <v>0</v>
      </c>
      <c r="AW120" s="680">
        <v>0</v>
      </c>
      <c r="AX120" s="680">
        <v>0</v>
      </c>
      <c r="AY120" s="680">
        <v>0</v>
      </c>
      <c r="AZ120" s="680">
        <v>0</v>
      </c>
      <c r="BA120" s="680">
        <v>0</v>
      </c>
      <c r="BB120" s="680">
        <v>0</v>
      </c>
      <c r="BC120" s="680">
        <v>0</v>
      </c>
      <c r="BD120" s="680">
        <v>0</v>
      </c>
      <c r="BE120" s="680">
        <v>0</v>
      </c>
      <c r="BF120" s="680">
        <v>0</v>
      </c>
      <c r="BG120" s="680">
        <v>0</v>
      </c>
      <c r="BH120" s="680">
        <v>0</v>
      </c>
      <c r="BI120" s="680">
        <v>0</v>
      </c>
      <c r="BJ120" s="680">
        <v>0</v>
      </c>
      <c r="BK120" s="680">
        <v>0</v>
      </c>
      <c r="BL120" s="680">
        <v>0</v>
      </c>
      <c r="BM120" s="680">
        <v>0</v>
      </c>
      <c r="BN120" s="680">
        <v>0</v>
      </c>
      <c r="BO120" s="680">
        <v>0</v>
      </c>
      <c r="BP120" s="680">
        <v>0</v>
      </c>
      <c r="BQ120" s="680">
        <v>0</v>
      </c>
      <c r="BR120" s="680">
        <v>0</v>
      </c>
      <c r="BS120" s="680">
        <v>0</v>
      </c>
      <c r="BT120" s="680">
        <v>0</v>
      </c>
    </row>
    <row r="121" spans="2:73" ht="15.75">
      <c r="B121" s="719" t="s">
        <v>692</v>
      </c>
      <c r="C121" s="719" t="s">
        <v>696</v>
      </c>
      <c r="D121" s="719" t="s">
        <v>720</v>
      </c>
      <c r="E121" s="719" t="s">
        <v>689</v>
      </c>
      <c r="F121" s="719" t="s">
        <v>714</v>
      </c>
      <c r="G121" s="719" t="s">
        <v>695</v>
      </c>
      <c r="H121" s="719">
        <v>2014</v>
      </c>
      <c r="I121" s="634" t="s">
        <v>580</v>
      </c>
      <c r="J121" s="634" t="s">
        <v>595</v>
      </c>
      <c r="K121" s="728"/>
      <c r="L121" s="680">
        <v>0</v>
      </c>
      <c r="M121" s="680">
        <v>0</v>
      </c>
      <c r="N121" s="680">
        <v>0</v>
      </c>
      <c r="O121" s="680">
        <v>151.69450000000001</v>
      </c>
      <c r="P121" s="680">
        <v>0</v>
      </c>
      <c r="Q121" s="680">
        <v>0</v>
      </c>
      <c r="R121" s="680">
        <v>0</v>
      </c>
      <c r="S121" s="680">
        <v>0</v>
      </c>
      <c r="T121" s="680">
        <v>0</v>
      </c>
      <c r="U121" s="680">
        <v>0</v>
      </c>
      <c r="V121" s="680">
        <v>0</v>
      </c>
      <c r="W121" s="680">
        <v>0</v>
      </c>
      <c r="X121" s="680">
        <v>0</v>
      </c>
      <c r="Y121" s="680">
        <v>0</v>
      </c>
      <c r="Z121" s="680">
        <v>0</v>
      </c>
      <c r="AA121" s="680">
        <v>0</v>
      </c>
      <c r="AB121" s="680">
        <v>0</v>
      </c>
      <c r="AC121" s="680">
        <v>0</v>
      </c>
      <c r="AD121" s="680">
        <v>0</v>
      </c>
      <c r="AE121" s="680">
        <v>0</v>
      </c>
      <c r="AF121" s="680">
        <v>0</v>
      </c>
      <c r="AG121" s="680">
        <v>0</v>
      </c>
      <c r="AH121" s="680">
        <v>0</v>
      </c>
      <c r="AI121" s="680">
        <v>0</v>
      </c>
      <c r="AJ121" s="680">
        <v>0</v>
      </c>
      <c r="AK121" s="680">
        <v>0</v>
      </c>
      <c r="AL121" s="680">
        <v>0</v>
      </c>
      <c r="AM121" s="680">
        <v>0</v>
      </c>
      <c r="AN121" s="680">
        <v>0</v>
      </c>
      <c r="AO121" s="680">
        <v>0</v>
      </c>
      <c r="AP121" s="728"/>
      <c r="AQ121" s="680">
        <v>0</v>
      </c>
      <c r="AR121" s="680">
        <v>0</v>
      </c>
      <c r="AS121" s="680">
        <v>0</v>
      </c>
      <c r="AT121" s="680">
        <v>0</v>
      </c>
      <c r="AU121" s="680">
        <v>0</v>
      </c>
      <c r="AV121" s="680">
        <v>0</v>
      </c>
      <c r="AW121" s="680">
        <v>0</v>
      </c>
      <c r="AX121" s="680">
        <v>0</v>
      </c>
      <c r="AY121" s="680">
        <v>0</v>
      </c>
      <c r="AZ121" s="680">
        <v>0</v>
      </c>
      <c r="BA121" s="680">
        <v>0</v>
      </c>
      <c r="BB121" s="680">
        <v>0</v>
      </c>
      <c r="BC121" s="680">
        <v>0</v>
      </c>
      <c r="BD121" s="680">
        <v>0</v>
      </c>
      <c r="BE121" s="680">
        <v>0</v>
      </c>
      <c r="BF121" s="680">
        <v>0</v>
      </c>
      <c r="BG121" s="680">
        <v>0</v>
      </c>
      <c r="BH121" s="680">
        <v>0</v>
      </c>
      <c r="BI121" s="680">
        <v>0</v>
      </c>
      <c r="BJ121" s="680">
        <v>0</v>
      </c>
      <c r="BK121" s="680">
        <v>0</v>
      </c>
      <c r="BL121" s="680">
        <v>0</v>
      </c>
      <c r="BM121" s="680">
        <v>0</v>
      </c>
      <c r="BN121" s="680">
        <v>0</v>
      </c>
      <c r="BO121" s="680">
        <v>0</v>
      </c>
      <c r="BP121" s="680">
        <v>0</v>
      </c>
      <c r="BQ121" s="680">
        <v>0</v>
      </c>
      <c r="BR121" s="680">
        <v>0</v>
      </c>
      <c r="BS121" s="680">
        <v>0</v>
      </c>
      <c r="BT121" s="680">
        <v>0</v>
      </c>
      <c r="BU121" s="163"/>
    </row>
    <row r="122" spans="2:73" ht="15.75">
      <c r="B122" s="719" t="s">
        <v>692</v>
      </c>
      <c r="C122" s="719" t="s">
        <v>693</v>
      </c>
      <c r="D122" s="719" t="s">
        <v>42</v>
      </c>
      <c r="E122" s="719" t="s">
        <v>689</v>
      </c>
      <c r="F122" s="719" t="s">
        <v>29</v>
      </c>
      <c r="G122" s="719" t="s">
        <v>695</v>
      </c>
      <c r="H122" s="719">
        <v>2008</v>
      </c>
      <c r="I122" s="634" t="s">
        <v>580</v>
      </c>
      <c r="J122" s="634" t="s">
        <v>588</v>
      </c>
      <c r="K122" s="728"/>
      <c r="L122" s="680">
        <v>0</v>
      </c>
      <c r="M122" s="680">
        <v>0</v>
      </c>
      <c r="N122" s="680">
        <v>0</v>
      </c>
      <c r="O122" s="680">
        <v>57.970889999999997</v>
      </c>
      <c r="P122" s="680">
        <v>0</v>
      </c>
      <c r="Q122" s="680">
        <v>0</v>
      </c>
      <c r="R122" s="680">
        <v>0</v>
      </c>
      <c r="S122" s="680">
        <v>0</v>
      </c>
      <c r="T122" s="680">
        <v>0</v>
      </c>
      <c r="U122" s="680">
        <v>0</v>
      </c>
      <c r="V122" s="680">
        <v>0</v>
      </c>
      <c r="W122" s="680">
        <v>0</v>
      </c>
      <c r="X122" s="680">
        <v>0</v>
      </c>
      <c r="Y122" s="680">
        <v>0</v>
      </c>
      <c r="Z122" s="680">
        <v>0</v>
      </c>
      <c r="AA122" s="680">
        <v>0</v>
      </c>
      <c r="AB122" s="680">
        <v>0</v>
      </c>
      <c r="AC122" s="680">
        <v>0</v>
      </c>
      <c r="AD122" s="680">
        <v>0</v>
      </c>
      <c r="AE122" s="680">
        <v>0</v>
      </c>
      <c r="AF122" s="680">
        <v>0</v>
      </c>
      <c r="AG122" s="680">
        <v>0</v>
      </c>
      <c r="AH122" s="680">
        <v>0</v>
      </c>
      <c r="AI122" s="680">
        <v>0</v>
      </c>
      <c r="AJ122" s="680">
        <v>0</v>
      </c>
      <c r="AK122" s="680">
        <v>0</v>
      </c>
      <c r="AL122" s="680">
        <v>0</v>
      </c>
      <c r="AM122" s="680">
        <v>0</v>
      </c>
      <c r="AN122" s="680">
        <v>0</v>
      </c>
      <c r="AO122" s="680">
        <v>0</v>
      </c>
      <c r="AP122" s="627"/>
      <c r="AQ122" s="722">
        <v>0</v>
      </c>
      <c r="AR122" s="722">
        <v>0</v>
      </c>
      <c r="AS122" s="680">
        <v>0</v>
      </c>
      <c r="AT122" s="680">
        <v>0</v>
      </c>
      <c r="AU122" s="680">
        <v>0</v>
      </c>
      <c r="AV122" s="680">
        <v>0</v>
      </c>
      <c r="AW122" s="680">
        <v>0</v>
      </c>
      <c r="AX122" s="680">
        <v>0</v>
      </c>
      <c r="AY122" s="680">
        <v>0</v>
      </c>
      <c r="AZ122" s="680">
        <v>0</v>
      </c>
      <c r="BA122" s="680">
        <v>0</v>
      </c>
      <c r="BB122" s="680">
        <v>0</v>
      </c>
      <c r="BC122" s="680">
        <v>0</v>
      </c>
      <c r="BD122" s="680">
        <v>0</v>
      </c>
      <c r="BE122" s="680">
        <v>0</v>
      </c>
      <c r="BF122" s="680">
        <v>0</v>
      </c>
      <c r="BG122" s="680">
        <v>0</v>
      </c>
      <c r="BH122" s="680">
        <v>0</v>
      </c>
      <c r="BI122" s="680">
        <v>0</v>
      </c>
      <c r="BJ122" s="680">
        <v>0</v>
      </c>
      <c r="BK122" s="680">
        <v>0</v>
      </c>
      <c r="BL122" s="680">
        <v>0</v>
      </c>
      <c r="BM122" s="680">
        <v>0</v>
      </c>
      <c r="BN122" s="680">
        <v>0</v>
      </c>
      <c r="BO122" s="680">
        <v>0</v>
      </c>
      <c r="BP122" s="680">
        <v>0</v>
      </c>
      <c r="BQ122" s="680">
        <v>0</v>
      </c>
      <c r="BR122" s="680">
        <v>0</v>
      </c>
      <c r="BS122" s="680">
        <v>0</v>
      </c>
      <c r="BT122" s="680">
        <v>0</v>
      </c>
      <c r="BU122" s="163"/>
    </row>
    <row r="123" spans="2:73" ht="15.75">
      <c r="B123" s="719" t="s">
        <v>692</v>
      </c>
      <c r="C123" s="719" t="s">
        <v>693</v>
      </c>
      <c r="D123" s="719" t="s">
        <v>42</v>
      </c>
      <c r="E123" s="719" t="s">
        <v>689</v>
      </c>
      <c r="F123" s="719" t="s">
        <v>29</v>
      </c>
      <c r="G123" s="719" t="s">
        <v>695</v>
      </c>
      <c r="H123" s="719">
        <v>2009</v>
      </c>
      <c r="I123" s="634" t="s">
        <v>580</v>
      </c>
      <c r="J123" s="634" t="s">
        <v>588</v>
      </c>
      <c r="K123" s="728"/>
      <c r="L123" s="680">
        <v>0</v>
      </c>
      <c r="M123" s="680">
        <v>0</v>
      </c>
      <c r="N123" s="680">
        <v>0</v>
      </c>
      <c r="O123" s="680">
        <v>180.3794</v>
      </c>
      <c r="P123" s="680">
        <v>0</v>
      </c>
      <c r="Q123" s="680">
        <v>0</v>
      </c>
      <c r="R123" s="680">
        <v>0</v>
      </c>
      <c r="S123" s="680">
        <v>0</v>
      </c>
      <c r="T123" s="680">
        <v>0</v>
      </c>
      <c r="U123" s="680">
        <v>0</v>
      </c>
      <c r="V123" s="680">
        <v>0</v>
      </c>
      <c r="W123" s="680">
        <v>0</v>
      </c>
      <c r="X123" s="680">
        <v>0</v>
      </c>
      <c r="Y123" s="680">
        <v>0</v>
      </c>
      <c r="Z123" s="680">
        <v>0</v>
      </c>
      <c r="AA123" s="680">
        <v>0</v>
      </c>
      <c r="AB123" s="680">
        <v>0</v>
      </c>
      <c r="AC123" s="680">
        <v>0</v>
      </c>
      <c r="AD123" s="680">
        <v>0</v>
      </c>
      <c r="AE123" s="680">
        <v>0</v>
      </c>
      <c r="AF123" s="680">
        <v>0</v>
      </c>
      <c r="AG123" s="680">
        <v>0</v>
      </c>
      <c r="AH123" s="680">
        <v>0</v>
      </c>
      <c r="AI123" s="680">
        <v>0</v>
      </c>
      <c r="AJ123" s="680">
        <v>0</v>
      </c>
      <c r="AK123" s="680">
        <v>0</v>
      </c>
      <c r="AL123" s="680">
        <v>0</v>
      </c>
      <c r="AM123" s="680">
        <v>0</v>
      </c>
      <c r="AN123" s="680">
        <v>0</v>
      </c>
      <c r="AO123" s="680">
        <v>0</v>
      </c>
      <c r="AP123" s="627"/>
      <c r="AQ123" s="722">
        <v>0</v>
      </c>
      <c r="AR123" s="722">
        <v>0</v>
      </c>
      <c r="AS123" s="680">
        <v>0</v>
      </c>
      <c r="AT123" s="680">
        <v>0</v>
      </c>
      <c r="AU123" s="680">
        <v>0</v>
      </c>
      <c r="AV123" s="680">
        <v>0</v>
      </c>
      <c r="AW123" s="680">
        <v>0</v>
      </c>
      <c r="AX123" s="680">
        <v>0</v>
      </c>
      <c r="AY123" s="680">
        <v>0</v>
      </c>
      <c r="AZ123" s="680">
        <v>0</v>
      </c>
      <c r="BA123" s="680">
        <v>0</v>
      </c>
      <c r="BB123" s="680">
        <v>0</v>
      </c>
      <c r="BC123" s="680">
        <v>0</v>
      </c>
      <c r="BD123" s="680">
        <v>0</v>
      </c>
      <c r="BE123" s="680">
        <v>0</v>
      </c>
      <c r="BF123" s="680">
        <v>0</v>
      </c>
      <c r="BG123" s="680">
        <v>0</v>
      </c>
      <c r="BH123" s="680">
        <v>0</v>
      </c>
      <c r="BI123" s="680">
        <v>0</v>
      </c>
      <c r="BJ123" s="680">
        <v>0</v>
      </c>
      <c r="BK123" s="680">
        <v>0</v>
      </c>
      <c r="BL123" s="680">
        <v>0</v>
      </c>
      <c r="BM123" s="680">
        <v>0</v>
      </c>
      <c r="BN123" s="680">
        <v>0</v>
      </c>
      <c r="BO123" s="680">
        <v>0</v>
      </c>
      <c r="BP123" s="680">
        <v>0</v>
      </c>
      <c r="BQ123" s="680">
        <v>0</v>
      </c>
      <c r="BR123" s="680">
        <v>0</v>
      </c>
      <c r="BS123" s="680">
        <v>0</v>
      </c>
      <c r="BT123" s="680">
        <v>0</v>
      </c>
      <c r="BU123" s="163"/>
    </row>
    <row r="124" spans="2:73" ht="15.75">
      <c r="B124" s="719" t="s">
        <v>692</v>
      </c>
      <c r="C124" s="719" t="s">
        <v>693</v>
      </c>
      <c r="D124" s="719" t="s">
        <v>42</v>
      </c>
      <c r="E124" s="719" t="s">
        <v>689</v>
      </c>
      <c r="F124" s="719" t="s">
        <v>29</v>
      </c>
      <c r="G124" s="719" t="s">
        <v>695</v>
      </c>
      <c r="H124" s="719">
        <v>2010</v>
      </c>
      <c r="I124" s="634" t="s">
        <v>580</v>
      </c>
      <c r="J124" s="634" t="s">
        <v>588</v>
      </c>
      <c r="K124" s="728"/>
      <c r="L124" s="680">
        <v>0</v>
      </c>
      <c r="M124" s="680">
        <v>0</v>
      </c>
      <c r="N124" s="680">
        <v>0</v>
      </c>
      <c r="O124" s="680">
        <v>133.86000000000001</v>
      </c>
      <c r="P124" s="680">
        <v>0</v>
      </c>
      <c r="Q124" s="680">
        <v>0</v>
      </c>
      <c r="R124" s="680">
        <v>0</v>
      </c>
      <c r="S124" s="680">
        <v>0</v>
      </c>
      <c r="T124" s="680">
        <v>0</v>
      </c>
      <c r="U124" s="680">
        <v>0</v>
      </c>
      <c r="V124" s="680">
        <v>0</v>
      </c>
      <c r="W124" s="680">
        <v>0</v>
      </c>
      <c r="X124" s="680">
        <v>0</v>
      </c>
      <c r="Y124" s="680">
        <v>0</v>
      </c>
      <c r="Z124" s="680">
        <v>0</v>
      </c>
      <c r="AA124" s="680">
        <v>0</v>
      </c>
      <c r="AB124" s="680">
        <v>0</v>
      </c>
      <c r="AC124" s="680">
        <v>0</v>
      </c>
      <c r="AD124" s="680">
        <v>0</v>
      </c>
      <c r="AE124" s="680">
        <v>0</v>
      </c>
      <c r="AF124" s="680">
        <v>0</v>
      </c>
      <c r="AG124" s="680">
        <v>0</v>
      </c>
      <c r="AH124" s="680">
        <v>0</v>
      </c>
      <c r="AI124" s="680">
        <v>0</v>
      </c>
      <c r="AJ124" s="680">
        <v>0</v>
      </c>
      <c r="AK124" s="680">
        <v>0</v>
      </c>
      <c r="AL124" s="680">
        <v>0</v>
      </c>
      <c r="AM124" s="680">
        <v>0</v>
      </c>
      <c r="AN124" s="680">
        <v>0</v>
      </c>
      <c r="AO124" s="680">
        <v>0</v>
      </c>
      <c r="AP124" s="627"/>
      <c r="AQ124" s="722">
        <v>0</v>
      </c>
      <c r="AR124" s="722">
        <v>0</v>
      </c>
      <c r="AS124" s="680">
        <v>0</v>
      </c>
      <c r="AT124" s="680">
        <v>0</v>
      </c>
      <c r="AU124" s="680">
        <v>0</v>
      </c>
      <c r="AV124" s="680">
        <v>0</v>
      </c>
      <c r="AW124" s="680">
        <v>0</v>
      </c>
      <c r="AX124" s="680">
        <v>0</v>
      </c>
      <c r="AY124" s="680">
        <v>0</v>
      </c>
      <c r="AZ124" s="680">
        <v>0</v>
      </c>
      <c r="BA124" s="680">
        <v>0</v>
      </c>
      <c r="BB124" s="680">
        <v>0</v>
      </c>
      <c r="BC124" s="680">
        <v>0</v>
      </c>
      <c r="BD124" s="680">
        <v>0</v>
      </c>
      <c r="BE124" s="680">
        <v>0</v>
      </c>
      <c r="BF124" s="680">
        <v>0</v>
      </c>
      <c r="BG124" s="680">
        <v>0</v>
      </c>
      <c r="BH124" s="680">
        <v>0</v>
      </c>
      <c r="BI124" s="680">
        <v>0</v>
      </c>
      <c r="BJ124" s="680">
        <v>0</v>
      </c>
      <c r="BK124" s="680">
        <v>0</v>
      </c>
      <c r="BL124" s="680">
        <v>0</v>
      </c>
      <c r="BM124" s="680">
        <v>0</v>
      </c>
      <c r="BN124" s="680">
        <v>0</v>
      </c>
      <c r="BO124" s="680">
        <v>0</v>
      </c>
      <c r="BP124" s="680">
        <v>0</v>
      </c>
      <c r="BQ124" s="680">
        <v>0</v>
      </c>
      <c r="BR124" s="680">
        <v>0</v>
      </c>
      <c r="BS124" s="680">
        <v>0</v>
      </c>
      <c r="BT124" s="680">
        <v>0</v>
      </c>
      <c r="BU124" s="163"/>
    </row>
    <row r="125" spans="2:73" ht="15.75">
      <c r="B125" s="719" t="s">
        <v>692</v>
      </c>
      <c r="C125" s="719" t="s">
        <v>693</v>
      </c>
      <c r="D125" s="719" t="s">
        <v>42</v>
      </c>
      <c r="E125" s="719" t="s">
        <v>689</v>
      </c>
      <c r="F125" s="719" t="s">
        <v>29</v>
      </c>
      <c r="G125" s="719" t="s">
        <v>695</v>
      </c>
      <c r="H125" s="719">
        <v>2011</v>
      </c>
      <c r="I125" s="634" t="s">
        <v>580</v>
      </c>
      <c r="J125" s="634" t="s">
        <v>588</v>
      </c>
      <c r="K125" s="728"/>
      <c r="L125" s="680">
        <v>0</v>
      </c>
      <c r="M125" s="680">
        <v>0</v>
      </c>
      <c r="N125" s="680">
        <v>0</v>
      </c>
      <c r="O125" s="680">
        <v>289.2944</v>
      </c>
      <c r="P125" s="680">
        <v>0</v>
      </c>
      <c r="Q125" s="680">
        <v>0</v>
      </c>
      <c r="R125" s="680">
        <v>0</v>
      </c>
      <c r="S125" s="680">
        <v>0</v>
      </c>
      <c r="T125" s="680">
        <v>0</v>
      </c>
      <c r="U125" s="680">
        <v>0</v>
      </c>
      <c r="V125" s="680">
        <v>0</v>
      </c>
      <c r="W125" s="680">
        <v>0</v>
      </c>
      <c r="X125" s="680">
        <v>0</v>
      </c>
      <c r="Y125" s="680">
        <v>0</v>
      </c>
      <c r="Z125" s="680">
        <v>0</v>
      </c>
      <c r="AA125" s="680">
        <v>0</v>
      </c>
      <c r="AB125" s="680">
        <v>0</v>
      </c>
      <c r="AC125" s="680">
        <v>0</v>
      </c>
      <c r="AD125" s="680">
        <v>0</v>
      </c>
      <c r="AE125" s="680">
        <v>0</v>
      </c>
      <c r="AF125" s="680">
        <v>0</v>
      </c>
      <c r="AG125" s="680">
        <v>0</v>
      </c>
      <c r="AH125" s="680">
        <v>0</v>
      </c>
      <c r="AI125" s="680">
        <v>0</v>
      </c>
      <c r="AJ125" s="680">
        <v>0</v>
      </c>
      <c r="AK125" s="680">
        <v>0</v>
      </c>
      <c r="AL125" s="680">
        <v>0</v>
      </c>
      <c r="AM125" s="680">
        <v>0</v>
      </c>
      <c r="AN125" s="680">
        <v>0</v>
      </c>
      <c r="AO125" s="680">
        <v>0</v>
      </c>
      <c r="AP125" s="627"/>
      <c r="AQ125" s="722">
        <v>0</v>
      </c>
      <c r="AR125" s="722">
        <v>0</v>
      </c>
      <c r="AS125" s="680">
        <v>0</v>
      </c>
      <c r="AT125" s="680">
        <v>0</v>
      </c>
      <c r="AU125" s="680">
        <v>0</v>
      </c>
      <c r="AV125" s="680">
        <v>0</v>
      </c>
      <c r="AW125" s="680">
        <v>0</v>
      </c>
      <c r="AX125" s="680">
        <v>0</v>
      </c>
      <c r="AY125" s="680">
        <v>0</v>
      </c>
      <c r="AZ125" s="680">
        <v>0</v>
      </c>
      <c r="BA125" s="680">
        <v>0</v>
      </c>
      <c r="BB125" s="680">
        <v>0</v>
      </c>
      <c r="BC125" s="680">
        <v>0</v>
      </c>
      <c r="BD125" s="680">
        <v>0</v>
      </c>
      <c r="BE125" s="680">
        <v>0</v>
      </c>
      <c r="BF125" s="680">
        <v>0</v>
      </c>
      <c r="BG125" s="680">
        <v>0</v>
      </c>
      <c r="BH125" s="680">
        <v>0</v>
      </c>
      <c r="BI125" s="680">
        <v>0</v>
      </c>
      <c r="BJ125" s="680">
        <v>0</v>
      </c>
      <c r="BK125" s="680">
        <v>0</v>
      </c>
      <c r="BL125" s="680">
        <v>0</v>
      </c>
      <c r="BM125" s="680">
        <v>0</v>
      </c>
      <c r="BN125" s="680">
        <v>0</v>
      </c>
      <c r="BO125" s="680">
        <v>0</v>
      </c>
      <c r="BP125" s="680">
        <v>0</v>
      </c>
      <c r="BQ125" s="680">
        <v>0</v>
      </c>
      <c r="BR125" s="680">
        <v>0</v>
      </c>
      <c r="BS125" s="680">
        <v>0</v>
      </c>
      <c r="BT125" s="680">
        <v>0</v>
      </c>
      <c r="BU125" s="163"/>
    </row>
    <row r="126" spans="2:73" ht="15.75">
      <c r="B126" s="719" t="s">
        <v>692</v>
      </c>
      <c r="C126" s="719" t="s">
        <v>693</v>
      </c>
      <c r="D126" s="719" t="s">
        <v>42</v>
      </c>
      <c r="E126" s="719" t="s">
        <v>689</v>
      </c>
      <c r="F126" s="719" t="s">
        <v>29</v>
      </c>
      <c r="G126" s="719" t="s">
        <v>695</v>
      </c>
      <c r="H126" s="719">
        <v>2012</v>
      </c>
      <c r="I126" s="634" t="s">
        <v>580</v>
      </c>
      <c r="J126" s="634" t="s">
        <v>588</v>
      </c>
      <c r="K126" s="728"/>
      <c r="L126" s="680">
        <v>0</v>
      </c>
      <c r="M126" s="680">
        <v>0</v>
      </c>
      <c r="N126" s="680">
        <v>0</v>
      </c>
      <c r="O126" s="680">
        <v>23.891030000000001</v>
      </c>
      <c r="P126" s="680">
        <v>0</v>
      </c>
      <c r="Q126" s="680">
        <v>0</v>
      </c>
      <c r="R126" s="680">
        <v>0</v>
      </c>
      <c r="S126" s="680">
        <v>0</v>
      </c>
      <c r="T126" s="680">
        <v>0</v>
      </c>
      <c r="U126" s="680">
        <v>0</v>
      </c>
      <c r="V126" s="680">
        <v>0</v>
      </c>
      <c r="W126" s="680">
        <v>0</v>
      </c>
      <c r="X126" s="680">
        <v>0</v>
      </c>
      <c r="Y126" s="680">
        <v>0</v>
      </c>
      <c r="Z126" s="680">
        <v>0</v>
      </c>
      <c r="AA126" s="680">
        <v>0</v>
      </c>
      <c r="AB126" s="680">
        <v>0</v>
      </c>
      <c r="AC126" s="680">
        <v>0</v>
      </c>
      <c r="AD126" s="680">
        <v>0</v>
      </c>
      <c r="AE126" s="680">
        <v>0</v>
      </c>
      <c r="AF126" s="680">
        <v>0</v>
      </c>
      <c r="AG126" s="680">
        <v>0</v>
      </c>
      <c r="AH126" s="680">
        <v>0</v>
      </c>
      <c r="AI126" s="680">
        <v>0</v>
      </c>
      <c r="AJ126" s="680">
        <v>0</v>
      </c>
      <c r="AK126" s="680">
        <v>0</v>
      </c>
      <c r="AL126" s="680">
        <v>0</v>
      </c>
      <c r="AM126" s="680">
        <v>0</v>
      </c>
      <c r="AN126" s="680">
        <v>0</v>
      </c>
      <c r="AO126" s="680">
        <v>0</v>
      </c>
      <c r="AP126" s="627"/>
      <c r="AQ126" s="722">
        <v>0</v>
      </c>
      <c r="AR126" s="722">
        <v>0</v>
      </c>
      <c r="AS126" s="680">
        <v>0</v>
      </c>
      <c r="AT126" s="680">
        <v>0</v>
      </c>
      <c r="AU126" s="680">
        <v>0</v>
      </c>
      <c r="AV126" s="680">
        <v>0</v>
      </c>
      <c r="AW126" s="680">
        <v>0</v>
      </c>
      <c r="AX126" s="680">
        <v>0</v>
      </c>
      <c r="AY126" s="680">
        <v>0</v>
      </c>
      <c r="AZ126" s="680">
        <v>0</v>
      </c>
      <c r="BA126" s="680">
        <v>0</v>
      </c>
      <c r="BB126" s="680">
        <v>0</v>
      </c>
      <c r="BC126" s="680">
        <v>0</v>
      </c>
      <c r="BD126" s="680">
        <v>0</v>
      </c>
      <c r="BE126" s="680">
        <v>0</v>
      </c>
      <c r="BF126" s="680">
        <v>0</v>
      </c>
      <c r="BG126" s="680">
        <v>0</v>
      </c>
      <c r="BH126" s="680">
        <v>0</v>
      </c>
      <c r="BI126" s="680">
        <v>0</v>
      </c>
      <c r="BJ126" s="680">
        <v>0</v>
      </c>
      <c r="BK126" s="680">
        <v>0</v>
      </c>
      <c r="BL126" s="680">
        <v>0</v>
      </c>
      <c r="BM126" s="680">
        <v>0</v>
      </c>
      <c r="BN126" s="680">
        <v>0</v>
      </c>
      <c r="BO126" s="680">
        <v>0</v>
      </c>
      <c r="BP126" s="680">
        <v>0</v>
      </c>
      <c r="BQ126" s="680">
        <v>0</v>
      </c>
      <c r="BR126" s="680">
        <v>0</v>
      </c>
      <c r="BS126" s="680">
        <v>0</v>
      </c>
      <c r="BT126" s="680">
        <v>0</v>
      </c>
      <c r="BU126" s="163"/>
    </row>
    <row r="127" spans="2:73" ht="15.75">
      <c r="B127" s="719" t="s">
        <v>692</v>
      </c>
      <c r="C127" s="719" t="s">
        <v>693</v>
      </c>
      <c r="D127" s="719" t="s">
        <v>42</v>
      </c>
      <c r="E127" s="719" t="s">
        <v>689</v>
      </c>
      <c r="F127" s="719" t="s">
        <v>29</v>
      </c>
      <c r="G127" s="719" t="s">
        <v>695</v>
      </c>
      <c r="H127" s="719">
        <v>2013</v>
      </c>
      <c r="I127" s="634" t="s">
        <v>580</v>
      </c>
      <c r="J127" s="634" t="s">
        <v>588</v>
      </c>
      <c r="K127" s="728"/>
      <c r="L127" s="680">
        <v>0</v>
      </c>
      <c r="M127" s="680">
        <v>0</v>
      </c>
      <c r="N127" s="680">
        <v>0</v>
      </c>
      <c r="O127" s="680">
        <v>828.69740000000002</v>
      </c>
      <c r="P127" s="680">
        <v>0</v>
      </c>
      <c r="Q127" s="680">
        <v>0</v>
      </c>
      <c r="R127" s="680">
        <v>0</v>
      </c>
      <c r="S127" s="680">
        <v>0</v>
      </c>
      <c r="T127" s="680">
        <v>0</v>
      </c>
      <c r="U127" s="680">
        <v>0</v>
      </c>
      <c r="V127" s="680">
        <v>0</v>
      </c>
      <c r="W127" s="680">
        <v>0</v>
      </c>
      <c r="X127" s="680">
        <v>0</v>
      </c>
      <c r="Y127" s="680">
        <v>0</v>
      </c>
      <c r="Z127" s="680">
        <v>0</v>
      </c>
      <c r="AA127" s="680">
        <v>0</v>
      </c>
      <c r="AB127" s="680">
        <v>0</v>
      </c>
      <c r="AC127" s="680">
        <v>0</v>
      </c>
      <c r="AD127" s="680">
        <v>0</v>
      </c>
      <c r="AE127" s="680">
        <v>0</v>
      </c>
      <c r="AF127" s="680">
        <v>0</v>
      </c>
      <c r="AG127" s="680">
        <v>0</v>
      </c>
      <c r="AH127" s="680">
        <v>0</v>
      </c>
      <c r="AI127" s="680">
        <v>0</v>
      </c>
      <c r="AJ127" s="680">
        <v>0</v>
      </c>
      <c r="AK127" s="680">
        <v>0</v>
      </c>
      <c r="AL127" s="680">
        <v>0</v>
      </c>
      <c r="AM127" s="680">
        <v>0</v>
      </c>
      <c r="AN127" s="680">
        <v>0</v>
      </c>
      <c r="AO127" s="680">
        <v>0</v>
      </c>
      <c r="AP127" s="728"/>
      <c r="AQ127" s="680">
        <v>0</v>
      </c>
      <c r="AR127" s="680">
        <v>0</v>
      </c>
      <c r="AS127" s="680">
        <v>0</v>
      </c>
      <c r="AT127" s="680">
        <v>0</v>
      </c>
      <c r="AU127" s="680">
        <v>0</v>
      </c>
      <c r="AV127" s="680">
        <v>0</v>
      </c>
      <c r="AW127" s="680">
        <v>0</v>
      </c>
      <c r="AX127" s="680">
        <v>0</v>
      </c>
      <c r="AY127" s="680">
        <v>0</v>
      </c>
      <c r="AZ127" s="680">
        <v>0</v>
      </c>
      <c r="BA127" s="680">
        <v>0</v>
      </c>
      <c r="BB127" s="680">
        <v>0</v>
      </c>
      <c r="BC127" s="680">
        <v>0</v>
      </c>
      <c r="BD127" s="680">
        <v>0</v>
      </c>
      <c r="BE127" s="680">
        <v>0</v>
      </c>
      <c r="BF127" s="680">
        <v>0</v>
      </c>
      <c r="BG127" s="680">
        <v>0</v>
      </c>
      <c r="BH127" s="680">
        <v>0</v>
      </c>
      <c r="BI127" s="680">
        <v>0</v>
      </c>
      <c r="BJ127" s="680">
        <v>0</v>
      </c>
      <c r="BK127" s="680">
        <v>0</v>
      </c>
      <c r="BL127" s="680">
        <v>0</v>
      </c>
      <c r="BM127" s="680">
        <v>0</v>
      </c>
      <c r="BN127" s="680">
        <v>0</v>
      </c>
      <c r="BO127" s="680">
        <v>0</v>
      </c>
      <c r="BP127" s="680">
        <v>0</v>
      </c>
      <c r="BQ127" s="680">
        <v>0</v>
      </c>
      <c r="BR127" s="680">
        <v>0</v>
      </c>
      <c r="BS127" s="680">
        <v>0</v>
      </c>
      <c r="BT127" s="680">
        <v>0</v>
      </c>
      <c r="BU127" s="163"/>
    </row>
    <row r="128" spans="2:73" ht="15.75">
      <c r="B128" s="719" t="s">
        <v>692</v>
      </c>
      <c r="C128" s="719" t="s">
        <v>693</v>
      </c>
      <c r="D128" s="719" t="s">
        <v>42</v>
      </c>
      <c r="E128" s="719" t="s">
        <v>689</v>
      </c>
      <c r="F128" s="719" t="s">
        <v>29</v>
      </c>
      <c r="G128" s="719" t="s">
        <v>695</v>
      </c>
      <c r="H128" s="719">
        <v>2014</v>
      </c>
      <c r="I128" s="634" t="s">
        <v>580</v>
      </c>
      <c r="J128" s="634" t="s">
        <v>595</v>
      </c>
      <c r="K128" s="728"/>
      <c r="L128" s="680">
        <v>0</v>
      </c>
      <c r="M128" s="680">
        <v>0</v>
      </c>
      <c r="N128" s="680">
        <v>0</v>
      </c>
      <c r="O128" s="680">
        <v>893.43610000000001</v>
      </c>
      <c r="P128" s="680">
        <v>0</v>
      </c>
      <c r="Q128" s="680">
        <v>0</v>
      </c>
      <c r="R128" s="680">
        <v>0</v>
      </c>
      <c r="S128" s="680">
        <v>0</v>
      </c>
      <c r="T128" s="680">
        <v>0</v>
      </c>
      <c r="U128" s="680">
        <v>0</v>
      </c>
      <c r="V128" s="680">
        <v>0</v>
      </c>
      <c r="W128" s="680">
        <v>0</v>
      </c>
      <c r="X128" s="680">
        <v>0</v>
      </c>
      <c r="Y128" s="680">
        <v>0</v>
      </c>
      <c r="Z128" s="680">
        <v>0</v>
      </c>
      <c r="AA128" s="680">
        <v>0</v>
      </c>
      <c r="AB128" s="680">
        <v>0</v>
      </c>
      <c r="AC128" s="680">
        <v>0</v>
      </c>
      <c r="AD128" s="680">
        <v>0</v>
      </c>
      <c r="AE128" s="680">
        <v>0</v>
      </c>
      <c r="AF128" s="680">
        <v>0</v>
      </c>
      <c r="AG128" s="680">
        <v>0</v>
      </c>
      <c r="AH128" s="680">
        <v>0</v>
      </c>
      <c r="AI128" s="680">
        <v>0</v>
      </c>
      <c r="AJ128" s="680">
        <v>0</v>
      </c>
      <c r="AK128" s="680">
        <v>0</v>
      </c>
      <c r="AL128" s="680">
        <v>0</v>
      </c>
      <c r="AM128" s="680">
        <v>0</v>
      </c>
      <c r="AN128" s="680">
        <v>0</v>
      </c>
      <c r="AO128" s="680">
        <v>0</v>
      </c>
      <c r="AP128" s="728"/>
      <c r="AQ128" s="680">
        <v>0</v>
      </c>
      <c r="AR128" s="680">
        <v>0</v>
      </c>
      <c r="AS128" s="680">
        <v>0</v>
      </c>
      <c r="AT128" s="680">
        <v>0</v>
      </c>
      <c r="AU128" s="680">
        <v>0</v>
      </c>
      <c r="AV128" s="680">
        <v>0</v>
      </c>
      <c r="AW128" s="680">
        <v>0</v>
      </c>
      <c r="AX128" s="680">
        <v>0</v>
      </c>
      <c r="AY128" s="680">
        <v>0</v>
      </c>
      <c r="AZ128" s="680">
        <v>0</v>
      </c>
      <c r="BA128" s="680">
        <v>0</v>
      </c>
      <c r="BB128" s="680">
        <v>0</v>
      </c>
      <c r="BC128" s="680">
        <v>0</v>
      </c>
      <c r="BD128" s="680">
        <v>0</v>
      </c>
      <c r="BE128" s="680">
        <v>0</v>
      </c>
      <c r="BF128" s="680">
        <v>0</v>
      </c>
      <c r="BG128" s="680">
        <v>0</v>
      </c>
      <c r="BH128" s="680">
        <v>0</v>
      </c>
      <c r="BI128" s="680">
        <v>0</v>
      </c>
      <c r="BJ128" s="680">
        <v>0</v>
      </c>
      <c r="BK128" s="680">
        <v>0</v>
      </c>
      <c r="BL128" s="680">
        <v>0</v>
      </c>
      <c r="BM128" s="680">
        <v>0</v>
      </c>
      <c r="BN128" s="680">
        <v>0</v>
      </c>
      <c r="BO128" s="680">
        <v>0</v>
      </c>
      <c r="BP128" s="680">
        <v>0</v>
      </c>
      <c r="BQ128" s="680">
        <v>0</v>
      </c>
      <c r="BR128" s="680">
        <v>0</v>
      </c>
      <c r="BS128" s="680">
        <v>0</v>
      </c>
      <c r="BT128" s="680">
        <v>0</v>
      </c>
      <c r="BU128" s="163"/>
    </row>
    <row r="129" spans="2:73" ht="15.75">
      <c r="B129" s="719" t="s">
        <v>692</v>
      </c>
      <c r="C129" s="719" t="s">
        <v>699</v>
      </c>
      <c r="D129" s="719" t="s">
        <v>9</v>
      </c>
      <c r="E129" s="719" t="s">
        <v>689</v>
      </c>
      <c r="F129" s="719" t="s">
        <v>699</v>
      </c>
      <c r="G129" s="719" t="s">
        <v>695</v>
      </c>
      <c r="H129" s="719">
        <v>2014</v>
      </c>
      <c r="I129" s="634" t="s">
        <v>580</v>
      </c>
      <c r="J129" s="634" t="s">
        <v>595</v>
      </c>
      <c r="K129" s="728"/>
      <c r="L129" s="680">
        <v>0</v>
      </c>
      <c r="M129" s="680">
        <v>0</v>
      </c>
      <c r="N129" s="680">
        <v>0</v>
      </c>
      <c r="O129" s="680">
        <v>1194.8530000000001</v>
      </c>
      <c r="P129" s="680">
        <v>0</v>
      </c>
      <c r="Q129" s="680">
        <v>0</v>
      </c>
      <c r="R129" s="680">
        <v>0</v>
      </c>
      <c r="S129" s="680">
        <v>0</v>
      </c>
      <c r="T129" s="680">
        <v>0</v>
      </c>
      <c r="U129" s="680">
        <v>0</v>
      </c>
      <c r="V129" s="680">
        <v>0</v>
      </c>
      <c r="W129" s="680">
        <v>0</v>
      </c>
      <c r="X129" s="680">
        <v>0</v>
      </c>
      <c r="Y129" s="680">
        <v>0</v>
      </c>
      <c r="Z129" s="680">
        <v>0</v>
      </c>
      <c r="AA129" s="680">
        <v>0</v>
      </c>
      <c r="AB129" s="680">
        <v>0</v>
      </c>
      <c r="AC129" s="680">
        <v>0</v>
      </c>
      <c r="AD129" s="680">
        <v>0</v>
      </c>
      <c r="AE129" s="680">
        <v>0</v>
      </c>
      <c r="AF129" s="680">
        <v>0</v>
      </c>
      <c r="AG129" s="680">
        <v>0</v>
      </c>
      <c r="AH129" s="680">
        <v>0</v>
      </c>
      <c r="AI129" s="680">
        <v>0</v>
      </c>
      <c r="AJ129" s="680">
        <v>0</v>
      </c>
      <c r="AK129" s="680">
        <v>0</v>
      </c>
      <c r="AL129" s="680">
        <v>0</v>
      </c>
      <c r="AM129" s="680">
        <v>0</v>
      </c>
      <c r="AN129" s="680">
        <v>0</v>
      </c>
      <c r="AO129" s="680">
        <v>0</v>
      </c>
      <c r="AP129" s="728"/>
      <c r="AQ129" s="680">
        <v>0</v>
      </c>
      <c r="AR129" s="680">
        <v>0</v>
      </c>
      <c r="AS129" s="680">
        <v>0</v>
      </c>
      <c r="AT129" s="680">
        <v>0</v>
      </c>
      <c r="AU129" s="680">
        <v>0</v>
      </c>
      <c r="AV129" s="680">
        <v>0</v>
      </c>
      <c r="AW129" s="680">
        <v>0</v>
      </c>
      <c r="AX129" s="680">
        <v>0</v>
      </c>
      <c r="AY129" s="680">
        <v>0</v>
      </c>
      <c r="AZ129" s="680">
        <v>0</v>
      </c>
      <c r="BA129" s="680">
        <v>0</v>
      </c>
      <c r="BB129" s="680">
        <v>0</v>
      </c>
      <c r="BC129" s="680">
        <v>0</v>
      </c>
      <c r="BD129" s="680">
        <v>0</v>
      </c>
      <c r="BE129" s="680">
        <v>0</v>
      </c>
      <c r="BF129" s="680">
        <v>0</v>
      </c>
      <c r="BG129" s="680">
        <v>0</v>
      </c>
      <c r="BH129" s="680">
        <v>0</v>
      </c>
      <c r="BI129" s="680">
        <v>0</v>
      </c>
      <c r="BJ129" s="680">
        <v>0</v>
      </c>
      <c r="BK129" s="680">
        <v>0</v>
      </c>
      <c r="BL129" s="680">
        <v>0</v>
      </c>
      <c r="BM129" s="680">
        <v>0</v>
      </c>
      <c r="BN129" s="680">
        <v>0</v>
      </c>
      <c r="BO129" s="680">
        <v>0</v>
      </c>
      <c r="BP129" s="680">
        <v>0</v>
      </c>
      <c r="BQ129" s="680">
        <v>0</v>
      </c>
      <c r="BR129" s="680">
        <v>0</v>
      </c>
      <c r="BS129" s="680">
        <v>0</v>
      </c>
      <c r="BT129" s="680">
        <v>0</v>
      </c>
      <c r="BU129" s="163"/>
    </row>
    <row r="130" spans="2:73" ht="15.75">
      <c r="B130" s="719"/>
      <c r="C130" s="719"/>
      <c r="D130" s="719" t="s">
        <v>113</v>
      </c>
      <c r="E130" s="719"/>
      <c r="F130" s="719"/>
      <c r="G130" s="719"/>
      <c r="H130" s="719">
        <v>2015</v>
      </c>
      <c r="I130" s="634" t="s">
        <v>581</v>
      </c>
      <c r="J130" s="634" t="s">
        <v>595</v>
      </c>
      <c r="K130" s="728"/>
      <c r="L130" s="680"/>
      <c r="M130" s="680"/>
      <c r="N130" s="680"/>
      <c r="O130" s="680"/>
      <c r="P130" s="680">
        <v>0</v>
      </c>
      <c r="Q130" s="680">
        <v>0</v>
      </c>
      <c r="R130" s="680">
        <v>0</v>
      </c>
      <c r="S130" s="680">
        <v>0</v>
      </c>
      <c r="T130" s="680">
        <v>0</v>
      </c>
      <c r="U130" s="680">
        <v>0</v>
      </c>
      <c r="V130" s="680">
        <v>0</v>
      </c>
      <c r="W130" s="680">
        <v>0</v>
      </c>
      <c r="X130" s="680">
        <v>0</v>
      </c>
      <c r="Y130" s="680">
        <v>0</v>
      </c>
      <c r="Z130" s="680">
        <v>0</v>
      </c>
      <c r="AA130" s="680">
        <v>0</v>
      </c>
      <c r="AB130" s="680">
        <v>0</v>
      </c>
      <c r="AC130" s="680">
        <v>0</v>
      </c>
      <c r="AD130" s="680">
        <v>0</v>
      </c>
      <c r="AE130" s="680">
        <v>0</v>
      </c>
      <c r="AF130" s="680">
        <v>0</v>
      </c>
      <c r="AG130" s="680">
        <v>0</v>
      </c>
      <c r="AH130" s="680">
        <v>0</v>
      </c>
      <c r="AI130" s="680">
        <v>0</v>
      </c>
      <c r="AJ130" s="680">
        <v>0</v>
      </c>
      <c r="AK130" s="680">
        <v>0</v>
      </c>
      <c r="AL130" s="680">
        <v>0</v>
      </c>
      <c r="AM130" s="680">
        <v>0</v>
      </c>
      <c r="AN130" s="680">
        <v>0</v>
      </c>
      <c r="AO130" s="680">
        <v>0</v>
      </c>
      <c r="AP130" s="627"/>
      <c r="AQ130" s="680"/>
      <c r="AR130" s="680"/>
      <c r="AS130" s="680"/>
      <c r="AT130" s="680"/>
      <c r="AU130" s="680">
        <v>0</v>
      </c>
      <c r="AV130" s="680">
        <v>0</v>
      </c>
      <c r="AW130" s="680">
        <v>0</v>
      </c>
      <c r="AX130" s="680">
        <v>0</v>
      </c>
      <c r="AY130" s="680">
        <v>0</v>
      </c>
      <c r="AZ130" s="680">
        <v>0</v>
      </c>
      <c r="BA130" s="680">
        <v>0</v>
      </c>
      <c r="BB130" s="680">
        <v>0</v>
      </c>
      <c r="BC130" s="680">
        <v>0</v>
      </c>
      <c r="BD130" s="680">
        <v>0</v>
      </c>
      <c r="BE130" s="680">
        <v>0</v>
      </c>
      <c r="BF130" s="680">
        <v>0</v>
      </c>
      <c r="BG130" s="680">
        <v>0</v>
      </c>
      <c r="BH130" s="680">
        <v>0</v>
      </c>
      <c r="BI130" s="680">
        <v>0</v>
      </c>
      <c r="BJ130" s="680">
        <v>0</v>
      </c>
      <c r="BK130" s="680">
        <v>0</v>
      </c>
      <c r="BL130" s="680">
        <v>0</v>
      </c>
      <c r="BM130" s="680">
        <v>0</v>
      </c>
      <c r="BN130" s="680">
        <v>0</v>
      </c>
      <c r="BO130" s="680">
        <v>0</v>
      </c>
      <c r="BP130" s="680">
        <v>0</v>
      </c>
      <c r="BQ130" s="680">
        <v>0</v>
      </c>
      <c r="BR130" s="680">
        <v>0</v>
      </c>
      <c r="BS130" s="680">
        <v>0</v>
      </c>
      <c r="BT130" s="680">
        <v>0</v>
      </c>
      <c r="BU130" s="163"/>
    </row>
    <row r="131" spans="2:73" ht="15.75">
      <c r="B131" s="719"/>
      <c r="C131" s="719"/>
      <c r="D131" s="719" t="s">
        <v>721</v>
      </c>
      <c r="E131" s="719"/>
      <c r="F131" s="719"/>
      <c r="G131" s="719"/>
      <c r="H131" s="719">
        <v>2015</v>
      </c>
      <c r="I131" s="634" t="s">
        <v>581</v>
      </c>
      <c r="J131" s="634" t="s">
        <v>595</v>
      </c>
      <c r="K131" s="728"/>
      <c r="L131" s="680"/>
      <c r="M131" s="680"/>
      <c r="N131" s="680"/>
      <c r="O131" s="680"/>
      <c r="P131" s="680">
        <v>0</v>
      </c>
      <c r="Q131" s="680">
        <v>0</v>
      </c>
      <c r="R131" s="680">
        <v>0</v>
      </c>
      <c r="S131" s="680">
        <v>0</v>
      </c>
      <c r="T131" s="680">
        <v>0</v>
      </c>
      <c r="U131" s="680">
        <v>0</v>
      </c>
      <c r="V131" s="680">
        <v>0</v>
      </c>
      <c r="W131" s="680">
        <v>0</v>
      </c>
      <c r="X131" s="680">
        <v>0</v>
      </c>
      <c r="Y131" s="680">
        <v>0</v>
      </c>
      <c r="Z131" s="680">
        <v>0</v>
      </c>
      <c r="AA131" s="680">
        <v>0</v>
      </c>
      <c r="AB131" s="680">
        <v>0</v>
      </c>
      <c r="AC131" s="680">
        <v>0</v>
      </c>
      <c r="AD131" s="680">
        <v>0</v>
      </c>
      <c r="AE131" s="680">
        <v>0</v>
      </c>
      <c r="AF131" s="680">
        <v>0</v>
      </c>
      <c r="AG131" s="680">
        <v>0</v>
      </c>
      <c r="AH131" s="680">
        <v>0</v>
      </c>
      <c r="AI131" s="680">
        <v>0</v>
      </c>
      <c r="AJ131" s="680">
        <v>0</v>
      </c>
      <c r="AK131" s="680">
        <v>0</v>
      </c>
      <c r="AL131" s="680">
        <v>0</v>
      </c>
      <c r="AM131" s="680">
        <v>0</v>
      </c>
      <c r="AN131" s="680">
        <v>0</v>
      </c>
      <c r="AO131" s="680">
        <v>0</v>
      </c>
      <c r="AP131" s="627"/>
      <c r="AQ131" s="680"/>
      <c r="AR131" s="680"/>
      <c r="AS131" s="680"/>
      <c r="AT131" s="680"/>
      <c r="AU131" s="680">
        <v>0</v>
      </c>
      <c r="AV131" s="680">
        <v>0</v>
      </c>
      <c r="AW131" s="680">
        <v>0</v>
      </c>
      <c r="AX131" s="680">
        <v>0</v>
      </c>
      <c r="AY131" s="680">
        <v>0</v>
      </c>
      <c r="AZ131" s="680">
        <v>0</v>
      </c>
      <c r="BA131" s="680">
        <v>0</v>
      </c>
      <c r="BB131" s="680">
        <v>0</v>
      </c>
      <c r="BC131" s="680">
        <v>0</v>
      </c>
      <c r="BD131" s="680">
        <v>0</v>
      </c>
      <c r="BE131" s="680">
        <v>0</v>
      </c>
      <c r="BF131" s="680">
        <v>0</v>
      </c>
      <c r="BG131" s="680">
        <v>0</v>
      </c>
      <c r="BH131" s="680">
        <v>0</v>
      </c>
      <c r="BI131" s="680">
        <v>0</v>
      </c>
      <c r="BJ131" s="680">
        <v>0</v>
      </c>
      <c r="BK131" s="680">
        <v>0</v>
      </c>
      <c r="BL131" s="680">
        <v>0</v>
      </c>
      <c r="BM131" s="680">
        <v>0</v>
      </c>
      <c r="BN131" s="680">
        <v>0</v>
      </c>
      <c r="BO131" s="680">
        <v>0</v>
      </c>
      <c r="BP131" s="680">
        <v>0</v>
      </c>
      <c r="BQ131" s="680">
        <v>0</v>
      </c>
      <c r="BR131" s="680">
        <v>0</v>
      </c>
      <c r="BS131" s="680">
        <v>0</v>
      </c>
      <c r="BT131" s="680">
        <v>0</v>
      </c>
      <c r="BU131" s="163"/>
    </row>
    <row r="132" spans="2:73" ht="15.75">
      <c r="B132" s="719"/>
      <c r="C132" s="719"/>
      <c r="D132" s="719" t="s">
        <v>115</v>
      </c>
      <c r="E132" s="719"/>
      <c r="F132" s="719"/>
      <c r="G132" s="719"/>
      <c r="H132" s="719">
        <v>2015</v>
      </c>
      <c r="I132" s="634" t="s">
        <v>581</v>
      </c>
      <c r="J132" s="634" t="s">
        <v>595</v>
      </c>
      <c r="K132" s="728"/>
      <c r="L132" s="680"/>
      <c r="M132" s="680"/>
      <c r="N132" s="680"/>
      <c r="O132" s="680"/>
      <c r="P132" s="680">
        <v>0</v>
      </c>
      <c r="Q132" s="680">
        <v>0</v>
      </c>
      <c r="R132" s="680">
        <v>0</v>
      </c>
      <c r="S132" s="680">
        <v>0</v>
      </c>
      <c r="T132" s="680">
        <v>0</v>
      </c>
      <c r="U132" s="680">
        <v>0</v>
      </c>
      <c r="V132" s="680">
        <v>0</v>
      </c>
      <c r="W132" s="680">
        <v>0</v>
      </c>
      <c r="X132" s="680">
        <v>0</v>
      </c>
      <c r="Y132" s="680">
        <v>0</v>
      </c>
      <c r="Z132" s="680">
        <v>0</v>
      </c>
      <c r="AA132" s="680">
        <v>0</v>
      </c>
      <c r="AB132" s="680">
        <v>0</v>
      </c>
      <c r="AC132" s="680">
        <v>0</v>
      </c>
      <c r="AD132" s="680">
        <v>0</v>
      </c>
      <c r="AE132" s="680">
        <v>0</v>
      </c>
      <c r="AF132" s="680">
        <v>0</v>
      </c>
      <c r="AG132" s="680">
        <v>0</v>
      </c>
      <c r="AH132" s="680">
        <v>0</v>
      </c>
      <c r="AI132" s="680">
        <v>0</v>
      </c>
      <c r="AJ132" s="680">
        <v>0</v>
      </c>
      <c r="AK132" s="680">
        <v>0</v>
      </c>
      <c r="AL132" s="680">
        <v>0</v>
      </c>
      <c r="AM132" s="680">
        <v>0</v>
      </c>
      <c r="AN132" s="680">
        <v>0</v>
      </c>
      <c r="AO132" s="680">
        <v>0</v>
      </c>
      <c r="AP132" s="627"/>
      <c r="AQ132" s="680"/>
      <c r="AR132" s="680"/>
      <c r="AS132" s="680"/>
      <c r="AT132" s="680"/>
      <c r="AU132" s="680">
        <v>0</v>
      </c>
      <c r="AV132" s="680">
        <v>0</v>
      </c>
      <c r="AW132" s="680">
        <v>0</v>
      </c>
      <c r="AX132" s="680">
        <v>0</v>
      </c>
      <c r="AY132" s="680">
        <v>0</v>
      </c>
      <c r="AZ132" s="680">
        <v>0</v>
      </c>
      <c r="BA132" s="680">
        <v>0</v>
      </c>
      <c r="BB132" s="680">
        <v>0</v>
      </c>
      <c r="BC132" s="680">
        <v>0</v>
      </c>
      <c r="BD132" s="680">
        <v>0</v>
      </c>
      <c r="BE132" s="680">
        <v>0</v>
      </c>
      <c r="BF132" s="680">
        <v>0</v>
      </c>
      <c r="BG132" s="680">
        <v>0</v>
      </c>
      <c r="BH132" s="680">
        <v>0</v>
      </c>
      <c r="BI132" s="680">
        <v>0</v>
      </c>
      <c r="BJ132" s="680">
        <v>0</v>
      </c>
      <c r="BK132" s="680">
        <v>0</v>
      </c>
      <c r="BL132" s="680">
        <v>0</v>
      </c>
      <c r="BM132" s="680">
        <v>0</v>
      </c>
      <c r="BN132" s="680">
        <v>0</v>
      </c>
      <c r="BO132" s="680">
        <v>0</v>
      </c>
      <c r="BP132" s="680">
        <v>0</v>
      </c>
      <c r="BQ132" s="680">
        <v>0</v>
      </c>
      <c r="BR132" s="680">
        <v>0</v>
      </c>
      <c r="BS132" s="680">
        <v>0</v>
      </c>
      <c r="BT132" s="680">
        <v>0</v>
      </c>
      <c r="BU132" s="163"/>
    </row>
    <row r="133" spans="2:73" ht="15.75">
      <c r="B133" s="719"/>
      <c r="C133" s="719"/>
      <c r="D133" s="719" t="s">
        <v>116</v>
      </c>
      <c r="E133" s="719"/>
      <c r="F133" s="719"/>
      <c r="G133" s="719"/>
      <c r="H133" s="719">
        <v>2015</v>
      </c>
      <c r="I133" s="634" t="s">
        <v>581</v>
      </c>
      <c r="J133" s="634" t="s">
        <v>595</v>
      </c>
      <c r="K133" s="728"/>
      <c r="L133" s="680"/>
      <c r="M133" s="680"/>
      <c r="N133" s="680"/>
      <c r="O133" s="680"/>
      <c r="P133" s="680">
        <v>0</v>
      </c>
      <c r="Q133" s="680">
        <v>0</v>
      </c>
      <c r="R133" s="680">
        <v>0</v>
      </c>
      <c r="S133" s="680">
        <v>0</v>
      </c>
      <c r="T133" s="680">
        <v>0</v>
      </c>
      <c r="U133" s="680">
        <v>0</v>
      </c>
      <c r="V133" s="680">
        <v>0</v>
      </c>
      <c r="W133" s="680">
        <v>0</v>
      </c>
      <c r="X133" s="680">
        <v>0</v>
      </c>
      <c r="Y133" s="680">
        <v>0</v>
      </c>
      <c r="Z133" s="680">
        <v>0</v>
      </c>
      <c r="AA133" s="680">
        <v>0</v>
      </c>
      <c r="AB133" s="680">
        <v>0</v>
      </c>
      <c r="AC133" s="680">
        <v>0</v>
      </c>
      <c r="AD133" s="680">
        <v>0</v>
      </c>
      <c r="AE133" s="680">
        <v>0</v>
      </c>
      <c r="AF133" s="680">
        <v>0</v>
      </c>
      <c r="AG133" s="680">
        <v>0</v>
      </c>
      <c r="AH133" s="680">
        <v>0</v>
      </c>
      <c r="AI133" s="680">
        <v>0</v>
      </c>
      <c r="AJ133" s="680">
        <v>0</v>
      </c>
      <c r="AK133" s="680">
        <v>0</v>
      </c>
      <c r="AL133" s="680">
        <v>0</v>
      </c>
      <c r="AM133" s="680">
        <v>0</v>
      </c>
      <c r="AN133" s="680">
        <v>0</v>
      </c>
      <c r="AO133" s="680">
        <v>0</v>
      </c>
      <c r="AP133" s="627"/>
      <c r="AQ133" s="680"/>
      <c r="AR133" s="680"/>
      <c r="AS133" s="680"/>
      <c r="AT133" s="680"/>
      <c r="AU133" s="680">
        <v>0</v>
      </c>
      <c r="AV133" s="680">
        <v>0</v>
      </c>
      <c r="AW133" s="680">
        <v>0</v>
      </c>
      <c r="AX133" s="680">
        <v>0</v>
      </c>
      <c r="AY133" s="680">
        <v>0</v>
      </c>
      <c r="AZ133" s="680">
        <v>0</v>
      </c>
      <c r="BA133" s="680">
        <v>0</v>
      </c>
      <c r="BB133" s="680">
        <v>0</v>
      </c>
      <c r="BC133" s="680">
        <v>0</v>
      </c>
      <c r="BD133" s="680">
        <v>0</v>
      </c>
      <c r="BE133" s="680">
        <v>0</v>
      </c>
      <c r="BF133" s="680">
        <v>0</v>
      </c>
      <c r="BG133" s="680">
        <v>0</v>
      </c>
      <c r="BH133" s="680">
        <v>0</v>
      </c>
      <c r="BI133" s="680">
        <v>0</v>
      </c>
      <c r="BJ133" s="680">
        <v>0</v>
      </c>
      <c r="BK133" s="680">
        <v>0</v>
      </c>
      <c r="BL133" s="680">
        <v>0</v>
      </c>
      <c r="BM133" s="680">
        <v>0</v>
      </c>
      <c r="BN133" s="680">
        <v>0</v>
      </c>
      <c r="BO133" s="680">
        <v>0</v>
      </c>
      <c r="BP133" s="680">
        <v>0</v>
      </c>
      <c r="BQ133" s="680">
        <v>0</v>
      </c>
      <c r="BR133" s="680">
        <v>0</v>
      </c>
      <c r="BS133" s="680">
        <v>0</v>
      </c>
      <c r="BT133" s="680">
        <v>0</v>
      </c>
      <c r="BU133" s="163"/>
    </row>
    <row r="134" spans="2:73" ht="15.75">
      <c r="B134" s="719"/>
      <c r="C134" s="719"/>
      <c r="D134" s="719" t="s">
        <v>117</v>
      </c>
      <c r="E134" s="719"/>
      <c r="F134" s="719"/>
      <c r="G134" s="719"/>
      <c r="H134" s="719">
        <v>2015</v>
      </c>
      <c r="I134" s="634" t="s">
        <v>581</v>
      </c>
      <c r="J134" s="634" t="s">
        <v>595</v>
      </c>
      <c r="K134" s="728"/>
      <c r="L134" s="680"/>
      <c r="M134" s="680"/>
      <c r="N134" s="680"/>
      <c r="O134" s="680"/>
      <c r="P134" s="680">
        <v>0</v>
      </c>
      <c r="Q134" s="680">
        <v>0</v>
      </c>
      <c r="R134" s="680">
        <v>0</v>
      </c>
      <c r="S134" s="680">
        <v>0</v>
      </c>
      <c r="T134" s="680">
        <v>0</v>
      </c>
      <c r="U134" s="680">
        <v>0</v>
      </c>
      <c r="V134" s="680">
        <v>0</v>
      </c>
      <c r="W134" s="680">
        <v>0</v>
      </c>
      <c r="X134" s="680">
        <v>0</v>
      </c>
      <c r="Y134" s="680">
        <v>0</v>
      </c>
      <c r="Z134" s="680">
        <v>0</v>
      </c>
      <c r="AA134" s="680">
        <v>0</v>
      </c>
      <c r="AB134" s="680">
        <v>0</v>
      </c>
      <c r="AC134" s="680">
        <v>0</v>
      </c>
      <c r="AD134" s="680">
        <v>0</v>
      </c>
      <c r="AE134" s="680">
        <v>0</v>
      </c>
      <c r="AF134" s="680">
        <v>0</v>
      </c>
      <c r="AG134" s="680">
        <v>0</v>
      </c>
      <c r="AH134" s="680">
        <v>0</v>
      </c>
      <c r="AI134" s="680">
        <v>0</v>
      </c>
      <c r="AJ134" s="680">
        <v>0</v>
      </c>
      <c r="AK134" s="680">
        <v>0</v>
      </c>
      <c r="AL134" s="680">
        <v>0</v>
      </c>
      <c r="AM134" s="680">
        <v>0</v>
      </c>
      <c r="AN134" s="680">
        <v>0</v>
      </c>
      <c r="AO134" s="680">
        <v>0</v>
      </c>
      <c r="AP134" s="627"/>
      <c r="AQ134" s="680"/>
      <c r="AR134" s="680"/>
      <c r="AS134" s="680"/>
      <c r="AT134" s="680"/>
      <c r="AU134" s="680">
        <v>0</v>
      </c>
      <c r="AV134" s="680">
        <v>0</v>
      </c>
      <c r="AW134" s="680">
        <v>0</v>
      </c>
      <c r="AX134" s="680">
        <v>0</v>
      </c>
      <c r="AY134" s="680">
        <v>0</v>
      </c>
      <c r="AZ134" s="680">
        <v>0</v>
      </c>
      <c r="BA134" s="680">
        <v>0</v>
      </c>
      <c r="BB134" s="680">
        <v>0</v>
      </c>
      <c r="BC134" s="680">
        <v>0</v>
      </c>
      <c r="BD134" s="680">
        <v>0</v>
      </c>
      <c r="BE134" s="680">
        <v>0</v>
      </c>
      <c r="BF134" s="680">
        <v>0</v>
      </c>
      <c r="BG134" s="680">
        <v>0</v>
      </c>
      <c r="BH134" s="680">
        <v>0</v>
      </c>
      <c r="BI134" s="680">
        <v>0</v>
      </c>
      <c r="BJ134" s="680">
        <v>0</v>
      </c>
      <c r="BK134" s="680">
        <v>0</v>
      </c>
      <c r="BL134" s="680">
        <v>0</v>
      </c>
      <c r="BM134" s="680">
        <v>0</v>
      </c>
      <c r="BN134" s="680">
        <v>0</v>
      </c>
      <c r="BO134" s="680">
        <v>0</v>
      </c>
      <c r="BP134" s="680">
        <v>0</v>
      </c>
      <c r="BQ134" s="680">
        <v>0</v>
      </c>
      <c r="BR134" s="680">
        <v>0</v>
      </c>
      <c r="BS134" s="680">
        <v>0</v>
      </c>
      <c r="BT134" s="680">
        <v>0</v>
      </c>
      <c r="BU134" s="163"/>
    </row>
    <row r="135" spans="2:73" ht="15.75">
      <c r="B135" s="719"/>
      <c r="C135" s="719"/>
      <c r="D135" s="719" t="s">
        <v>118</v>
      </c>
      <c r="E135" s="719"/>
      <c r="F135" s="719"/>
      <c r="G135" s="719"/>
      <c r="H135" s="719">
        <v>2015</v>
      </c>
      <c r="I135" s="634" t="s">
        <v>581</v>
      </c>
      <c r="J135" s="634" t="s">
        <v>595</v>
      </c>
      <c r="K135" s="728"/>
      <c r="L135" s="680"/>
      <c r="M135" s="680"/>
      <c r="N135" s="680"/>
      <c r="O135" s="680"/>
      <c r="P135" s="680">
        <v>0</v>
      </c>
      <c r="Q135" s="680">
        <v>0</v>
      </c>
      <c r="R135" s="680">
        <v>0</v>
      </c>
      <c r="S135" s="680">
        <v>0</v>
      </c>
      <c r="T135" s="680">
        <v>0</v>
      </c>
      <c r="U135" s="680">
        <v>0</v>
      </c>
      <c r="V135" s="680">
        <v>0</v>
      </c>
      <c r="W135" s="680">
        <v>0</v>
      </c>
      <c r="X135" s="680">
        <v>0</v>
      </c>
      <c r="Y135" s="680">
        <v>0</v>
      </c>
      <c r="Z135" s="680">
        <v>0</v>
      </c>
      <c r="AA135" s="680">
        <v>0</v>
      </c>
      <c r="AB135" s="680">
        <v>0</v>
      </c>
      <c r="AC135" s="680">
        <v>0</v>
      </c>
      <c r="AD135" s="680">
        <v>0</v>
      </c>
      <c r="AE135" s="680">
        <v>0</v>
      </c>
      <c r="AF135" s="680">
        <v>0</v>
      </c>
      <c r="AG135" s="680">
        <v>0</v>
      </c>
      <c r="AH135" s="680">
        <v>0</v>
      </c>
      <c r="AI135" s="680">
        <v>0</v>
      </c>
      <c r="AJ135" s="680">
        <v>0</v>
      </c>
      <c r="AK135" s="680">
        <v>0</v>
      </c>
      <c r="AL135" s="680">
        <v>0</v>
      </c>
      <c r="AM135" s="680">
        <v>0</v>
      </c>
      <c r="AN135" s="680">
        <v>0</v>
      </c>
      <c r="AO135" s="680">
        <v>0</v>
      </c>
      <c r="AP135" s="627"/>
      <c r="AQ135" s="680"/>
      <c r="AR135" s="680"/>
      <c r="AS135" s="680"/>
      <c r="AT135" s="680"/>
      <c r="AU135" s="680">
        <v>0</v>
      </c>
      <c r="AV135" s="680">
        <v>0</v>
      </c>
      <c r="AW135" s="680">
        <v>0</v>
      </c>
      <c r="AX135" s="680">
        <v>0</v>
      </c>
      <c r="AY135" s="680">
        <v>0</v>
      </c>
      <c r="AZ135" s="680">
        <v>0</v>
      </c>
      <c r="BA135" s="680">
        <v>0</v>
      </c>
      <c r="BB135" s="680">
        <v>0</v>
      </c>
      <c r="BC135" s="680">
        <v>0</v>
      </c>
      <c r="BD135" s="680">
        <v>0</v>
      </c>
      <c r="BE135" s="680">
        <v>0</v>
      </c>
      <c r="BF135" s="680">
        <v>0</v>
      </c>
      <c r="BG135" s="680">
        <v>0</v>
      </c>
      <c r="BH135" s="680">
        <v>0</v>
      </c>
      <c r="BI135" s="680">
        <v>0</v>
      </c>
      <c r="BJ135" s="680">
        <v>0</v>
      </c>
      <c r="BK135" s="680">
        <v>0</v>
      </c>
      <c r="BL135" s="680">
        <v>0</v>
      </c>
      <c r="BM135" s="680">
        <v>0</v>
      </c>
      <c r="BN135" s="680">
        <v>0</v>
      </c>
      <c r="BO135" s="680">
        <v>0</v>
      </c>
      <c r="BP135" s="680">
        <v>0</v>
      </c>
      <c r="BQ135" s="680">
        <v>0</v>
      </c>
      <c r="BR135" s="680">
        <v>0</v>
      </c>
      <c r="BS135" s="680">
        <v>0</v>
      </c>
      <c r="BT135" s="680">
        <v>0</v>
      </c>
      <c r="BU135" s="163"/>
    </row>
    <row r="136" spans="2:73" ht="15.75">
      <c r="B136" s="719"/>
      <c r="C136" s="719"/>
      <c r="D136" s="719" t="s">
        <v>119</v>
      </c>
      <c r="E136" s="719"/>
      <c r="F136" s="719"/>
      <c r="G136" s="719"/>
      <c r="H136" s="719">
        <v>2015</v>
      </c>
      <c r="I136" s="634" t="s">
        <v>581</v>
      </c>
      <c r="J136" s="634" t="s">
        <v>595</v>
      </c>
      <c r="K136" s="728"/>
      <c r="L136" s="680"/>
      <c r="M136" s="680"/>
      <c r="N136" s="680"/>
      <c r="O136" s="680"/>
      <c r="P136" s="680">
        <v>0</v>
      </c>
      <c r="Q136" s="680">
        <v>0</v>
      </c>
      <c r="R136" s="680">
        <v>0</v>
      </c>
      <c r="S136" s="680">
        <v>0</v>
      </c>
      <c r="T136" s="680">
        <v>0</v>
      </c>
      <c r="U136" s="680">
        <v>0</v>
      </c>
      <c r="V136" s="680">
        <v>0</v>
      </c>
      <c r="W136" s="680">
        <v>0</v>
      </c>
      <c r="X136" s="680">
        <v>0</v>
      </c>
      <c r="Y136" s="680">
        <v>0</v>
      </c>
      <c r="Z136" s="680">
        <v>0</v>
      </c>
      <c r="AA136" s="680">
        <v>0</v>
      </c>
      <c r="AB136" s="680">
        <v>0</v>
      </c>
      <c r="AC136" s="680">
        <v>0</v>
      </c>
      <c r="AD136" s="680">
        <v>0</v>
      </c>
      <c r="AE136" s="680">
        <v>0</v>
      </c>
      <c r="AF136" s="680">
        <v>0</v>
      </c>
      <c r="AG136" s="680">
        <v>0</v>
      </c>
      <c r="AH136" s="680">
        <v>0</v>
      </c>
      <c r="AI136" s="680">
        <v>0</v>
      </c>
      <c r="AJ136" s="680">
        <v>0</v>
      </c>
      <c r="AK136" s="680">
        <v>0</v>
      </c>
      <c r="AL136" s="680">
        <v>0</v>
      </c>
      <c r="AM136" s="680">
        <v>0</v>
      </c>
      <c r="AN136" s="680">
        <v>0</v>
      </c>
      <c r="AO136" s="680">
        <v>0</v>
      </c>
      <c r="AP136" s="627"/>
      <c r="AQ136" s="680"/>
      <c r="AR136" s="680"/>
      <c r="AS136" s="680"/>
      <c r="AT136" s="680"/>
      <c r="AU136" s="680">
        <v>0</v>
      </c>
      <c r="AV136" s="680">
        <v>0</v>
      </c>
      <c r="AW136" s="680">
        <v>0</v>
      </c>
      <c r="AX136" s="680">
        <v>0</v>
      </c>
      <c r="AY136" s="680">
        <v>0</v>
      </c>
      <c r="AZ136" s="680">
        <v>0</v>
      </c>
      <c r="BA136" s="680">
        <v>0</v>
      </c>
      <c r="BB136" s="680">
        <v>0</v>
      </c>
      <c r="BC136" s="680">
        <v>0</v>
      </c>
      <c r="BD136" s="680">
        <v>0</v>
      </c>
      <c r="BE136" s="680">
        <v>0</v>
      </c>
      <c r="BF136" s="680">
        <v>0</v>
      </c>
      <c r="BG136" s="680">
        <v>0</v>
      </c>
      <c r="BH136" s="680">
        <v>0</v>
      </c>
      <c r="BI136" s="680">
        <v>0</v>
      </c>
      <c r="BJ136" s="680">
        <v>0</v>
      </c>
      <c r="BK136" s="680">
        <v>0</v>
      </c>
      <c r="BL136" s="680">
        <v>0</v>
      </c>
      <c r="BM136" s="680">
        <v>0</v>
      </c>
      <c r="BN136" s="680">
        <v>0</v>
      </c>
      <c r="BO136" s="680">
        <v>0</v>
      </c>
      <c r="BP136" s="680">
        <v>0</v>
      </c>
      <c r="BQ136" s="680">
        <v>0</v>
      </c>
      <c r="BR136" s="680">
        <v>0</v>
      </c>
      <c r="BS136" s="680">
        <v>0</v>
      </c>
      <c r="BT136" s="680">
        <v>0</v>
      </c>
      <c r="BU136" s="163"/>
    </row>
    <row r="137" spans="2:73" ht="15.75">
      <c r="B137" s="719"/>
      <c r="C137" s="719"/>
      <c r="D137" s="719" t="s">
        <v>120</v>
      </c>
      <c r="E137" s="719"/>
      <c r="F137" s="719"/>
      <c r="G137" s="719"/>
      <c r="H137" s="719">
        <v>2015</v>
      </c>
      <c r="I137" s="634" t="s">
        <v>581</v>
      </c>
      <c r="J137" s="634" t="s">
        <v>595</v>
      </c>
      <c r="K137" s="728"/>
      <c r="L137" s="680"/>
      <c r="M137" s="680"/>
      <c r="N137" s="680"/>
      <c r="O137" s="680"/>
      <c r="P137" s="680">
        <v>0</v>
      </c>
      <c r="Q137" s="680">
        <v>0</v>
      </c>
      <c r="R137" s="680">
        <v>0</v>
      </c>
      <c r="S137" s="680">
        <v>0</v>
      </c>
      <c r="T137" s="680">
        <v>0</v>
      </c>
      <c r="U137" s="680">
        <v>0</v>
      </c>
      <c r="V137" s="680">
        <v>0</v>
      </c>
      <c r="W137" s="680">
        <v>0</v>
      </c>
      <c r="X137" s="680">
        <v>0</v>
      </c>
      <c r="Y137" s="680">
        <v>0</v>
      </c>
      <c r="Z137" s="680">
        <v>0</v>
      </c>
      <c r="AA137" s="680">
        <v>0</v>
      </c>
      <c r="AB137" s="680">
        <v>0</v>
      </c>
      <c r="AC137" s="680">
        <v>0</v>
      </c>
      <c r="AD137" s="680">
        <v>0</v>
      </c>
      <c r="AE137" s="680">
        <v>0</v>
      </c>
      <c r="AF137" s="680">
        <v>0</v>
      </c>
      <c r="AG137" s="680">
        <v>0</v>
      </c>
      <c r="AH137" s="680">
        <v>0</v>
      </c>
      <c r="AI137" s="680">
        <v>0</v>
      </c>
      <c r="AJ137" s="680">
        <v>0</v>
      </c>
      <c r="AK137" s="680">
        <v>0</v>
      </c>
      <c r="AL137" s="680">
        <v>0</v>
      </c>
      <c r="AM137" s="680">
        <v>0</v>
      </c>
      <c r="AN137" s="680">
        <v>0</v>
      </c>
      <c r="AO137" s="680">
        <v>0</v>
      </c>
      <c r="AP137" s="627"/>
      <c r="AQ137" s="680"/>
      <c r="AR137" s="680"/>
      <c r="AS137" s="680"/>
      <c r="AT137" s="680"/>
      <c r="AU137" s="680">
        <v>0</v>
      </c>
      <c r="AV137" s="680">
        <v>0</v>
      </c>
      <c r="AW137" s="680">
        <v>0</v>
      </c>
      <c r="AX137" s="680">
        <v>0</v>
      </c>
      <c r="AY137" s="680">
        <v>0</v>
      </c>
      <c r="AZ137" s="680">
        <v>0</v>
      </c>
      <c r="BA137" s="680">
        <v>0</v>
      </c>
      <c r="BB137" s="680">
        <v>0</v>
      </c>
      <c r="BC137" s="680">
        <v>0</v>
      </c>
      <c r="BD137" s="680">
        <v>0</v>
      </c>
      <c r="BE137" s="680">
        <v>0</v>
      </c>
      <c r="BF137" s="680">
        <v>0</v>
      </c>
      <c r="BG137" s="680">
        <v>0</v>
      </c>
      <c r="BH137" s="680">
        <v>0</v>
      </c>
      <c r="BI137" s="680">
        <v>0</v>
      </c>
      <c r="BJ137" s="680">
        <v>0</v>
      </c>
      <c r="BK137" s="680">
        <v>0</v>
      </c>
      <c r="BL137" s="680">
        <v>0</v>
      </c>
      <c r="BM137" s="680">
        <v>0</v>
      </c>
      <c r="BN137" s="680">
        <v>0</v>
      </c>
      <c r="BO137" s="680">
        <v>0</v>
      </c>
      <c r="BP137" s="680">
        <v>0</v>
      </c>
      <c r="BQ137" s="680">
        <v>0</v>
      </c>
      <c r="BR137" s="680">
        <v>0</v>
      </c>
      <c r="BS137" s="680">
        <v>0</v>
      </c>
      <c r="BT137" s="680">
        <v>0</v>
      </c>
      <c r="BU137" s="163"/>
    </row>
    <row r="138" spans="2:73" ht="15.75">
      <c r="B138" s="719"/>
      <c r="C138" s="719"/>
      <c r="D138" s="719" t="s">
        <v>121</v>
      </c>
      <c r="E138" s="719"/>
      <c r="F138" s="719"/>
      <c r="G138" s="719"/>
      <c r="H138" s="719">
        <v>2015</v>
      </c>
      <c r="I138" s="634" t="s">
        <v>581</v>
      </c>
      <c r="J138" s="634" t="s">
        <v>595</v>
      </c>
      <c r="K138" s="728"/>
      <c r="L138" s="680"/>
      <c r="M138" s="680"/>
      <c r="N138" s="680"/>
      <c r="O138" s="680"/>
      <c r="P138" s="680">
        <v>0</v>
      </c>
      <c r="Q138" s="680">
        <v>0</v>
      </c>
      <c r="R138" s="680">
        <v>0</v>
      </c>
      <c r="S138" s="680">
        <v>0</v>
      </c>
      <c r="T138" s="680">
        <v>0</v>
      </c>
      <c r="U138" s="680">
        <v>0</v>
      </c>
      <c r="V138" s="680">
        <v>0</v>
      </c>
      <c r="W138" s="680">
        <v>0</v>
      </c>
      <c r="X138" s="680">
        <v>0</v>
      </c>
      <c r="Y138" s="680">
        <v>0</v>
      </c>
      <c r="Z138" s="680">
        <v>0</v>
      </c>
      <c r="AA138" s="680">
        <v>0</v>
      </c>
      <c r="AB138" s="680">
        <v>0</v>
      </c>
      <c r="AC138" s="680">
        <v>0</v>
      </c>
      <c r="AD138" s="680">
        <v>0</v>
      </c>
      <c r="AE138" s="680">
        <v>0</v>
      </c>
      <c r="AF138" s="680">
        <v>0</v>
      </c>
      <c r="AG138" s="680">
        <v>0</v>
      </c>
      <c r="AH138" s="680">
        <v>0</v>
      </c>
      <c r="AI138" s="680">
        <v>0</v>
      </c>
      <c r="AJ138" s="680">
        <v>0</v>
      </c>
      <c r="AK138" s="680">
        <v>0</v>
      </c>
      <c r="AL138" s="680">
        <v>0</v>
      </c>
      <c r="AM138" s="680">
        <v>0</v>
      </c>
      <c r="AN138" s="680">
        <v>0</v>
      </c>
      <c r="AO138" s="680">
        <v>0</v>
      </c>
      <c r="AP138" s="627"/>
      <c r="AQ138" s="680"/>
      <c r="AR138" s="680"/>
      <c r="AS138" s="680"/>
      <c r="AT138" s="680"/>
      <c r="AU138" s="680">
        <v>0</v>
      </c>
      <c r="AV138" s="680">
        <v>0</v>
      </c>
      <c r="AW138" s="680">
        <v>0</v>
      </c>
      <c r="AX138" s="680">
        <v>0</v>
      </c>
      <c r="AY138" s="680">
        <v>0</v>
      </c>
      <c r="AZ138" s="680">
        <v>0</v>
      </c>
      <c r="BA138" s="680">
        <v>0</v>
      </c>
      <c r="BB138" s="680">
        <v>0</v>
      </c>
      <c r="BC138" s="680">
        <v>0</v>
      </c>
      <c r="BD138" s="680">
        <v>0</v>
      </c>
      <c r="BE138" s="680">
        <v>0</v>
      </c>
      <c r="BF138" s="680">
        <v>0</v>
      </c>
      <c r="BG138" s="680">
        <v>0</v>
      </c>
      <c r="BH138" s="680">
        <v>0</v>
      </c>
      <c r="BI138" s="680">
        <v>0</v>
      </c>
      <c r="BJ138" s="680">
        <v>0</v>
      </c>
      <c r="BK138" s="680">
        <v>0</v>
      </c>
      <c r="BL138" s="680">
        <v>0</v>
      </c>
      <c r="BM138" s="680">
        <v>0</v>
      </c>
      <c r="BN138" s="680">
        <v>0</v>
      </c>
      <c r="BO138" s="680">
        <v>0</v>
      </c>
      <c r="BP138" s="680">
        <v>0</v>
      </c>
      <c r="BQ138" s="680">
        <v>0</v>
      </c>
      <c r="BR138" s="680">
        <v>0</v>
      </c>
      <c r="BS138" s="680">
        <v>0</v>
      </c>
      <c r="BT138" s="680">
        <v>0</v>
      </c>
      <c r="BU138" s="163"/>
    </row>
    <row r="139" spans="2:73" ht="15.75">
      <c r="B139" s="719"/>
      <c r="C139" s="719"/>
      <c r="D139" s="719" t="s">
        <v>122</v>
      </c>
      <c r="E139" s="719"/>
      <c r="F139" s="719"/>
      <c r="G139" s="719"/>
      <c r="H139" s="719">
        <v>2015</v>
      </c>
      <c r="I139" s="634" t="s">
        <v>581</v>
      </c>
      <c r="J139" s="634" t="s">
        <v>595</v>
      </c>
      <c r="K139" s="728"/>
      <c r="L139" s="680"/>
      <c r="M139" s="680"/>
      <c r="N139" s="680"/>
      <c r="O139" s="680"/>
      <c r="P139" s="680">
        <v>0</v>
      </c>
      <c r="Q139" s="680">
        <v>0</v>
      </c>
      <c r="R139" s="680">
        <v>0</v>
      </c>
      <c r="S139" s="680">
        <v>0</v>
      </c>
      <c r="T139" s="680">
        <v>0</v>
      </c>
      <c r="U139" s="680">
        <v>0</v>
      </c>
      <c r="V139" s="680">
        <v>0</v>
      </c>
      <c r="W139" s="680">
        <v>0</v>
      </c>
      <c r="X139" s="680">
        <v>0</v>
      </c>
      <c r="Y139" s="680">
        <v>0</v>
      </c>
      <c r="Z139" s="680">
        <v>0</v>
      </c>
      <c r="AA139" s="680">
        <v>0</v>
      </c>
      <c r="AB139" s="680">
        <v>0</v>
      </c>
      <c r="AC139" s="680">
        <v>0</v>
      </c>
      <c r="AD139" s="680">
        <v>0</v>
      </c>
      <c r="AE139" s="680">
        <v>0</v>
      </c>
      <c r="AF139" s="680">
        <v>0</v>
      </c>
      <c r="AG139" s="680">
        <v>0</v>
      </c>
      <c r="AH139" s="680">
        <v>0</v>
      </c>
      <c r="AI139" s="680">
        <v>0</v>
      </c>
      <c r="AJ139" s="680">
        <v>0</v>
      </c>
      <c r="AK139" s="680">
        <v>0</v>
      </c>
      <c r="AL139" s="680">
        <v>0</v>
      </c>
      <c r="AM139" s="680">
        <v>0</v>
      </c>
      <c r="AN139" s="680">
        <v>0</v>
      </c>
      <c r="AO139" s="680">
        <v>0</v>
      </c>
      <c r="AP139" s="627"/>
      <c r="AQ139" s="680"/>
      <c r="AR139" s="680"/>
      <c r="AS139" s="680"/>
      <c r="AT139" s="680"/>
      <c r="AU139" s="680">
        <v>0</v>
      </c>
      <c r="AV139" s="680">
        <v>0</v>
      </c>
      <c r="AW139" s="680">
        <v>0</v>
      </c>
      <c r="AX139" s="680">
        <v>0</v>
      </c>
      <c r="AY139" s="680">
        <v>0</v>
      </c>
      <c r="AZ139" s="680">
        <v>0</v>
      </c>
      <c r="BA139" s="680">
        <v>0</v>
      </c>
      <c r="BB139" s="680">
        <v>0</v>
      </c>
      <c r="BC139" s="680">
        <v>0</v>
      </c>
      <c r="BD139" s="680">
        <v>0</v>
      </c>
      <c r="BE139" s="680">
        <v>0</v>
      </c>
      <c r="BF139" s="680">
        <v>0</v>
      </c>
      <c r="BG139" s="680">
        <v>0</v>
      </c>
      <c r="BH139" s="680">
        <v>0</v>
      </c>
      <c r="BI139" s="680">
        <v>0</v>
      </c>
      <c r="BJ139" s="680">
        <v>0</v>
      </c>
      <c r="BK139" s="680">
        <v>0</v>
      </c>
      <c r="BL139" s="680">
        <v>0</v>
      </c>
      <c r="BM139" s="680">
        <v>0</v>
      </c>
      <c r="BN139" s="680">
        <v>0</v>
      </c>
      <c r="BO139" s="680">
        <v>0</v>
      </c>
      <c r="BP139" s="680">
        <v>0</v>
      </c>
      <c r="BQ139" s="680">
        <v>0</v>
      </c>
      <c r="BR139" s="680">
        <v>0</v>
      </c>
      <c r="BS139" s="680">
        <v>0</v>
      </c>
      <c r="BT139" s="680">
        <v>0</v>
      </c>
      <c r="BU139" s="163"/>
    </row>
    <row r="140" spans="2:73" ht="15.75">
      <c r="B140" s="719"/>
      <c r="C140" s="719"/>
      <c r="D140" s="719" t="s">
        <v>124</v>
      </c>
      <c r="E140" s="719"/>
      <c r="F140" s="719"/>
      <c r="G140" s="719"/>
      <c r="H140" s="719">
        <v>2015</v>
      </c>
      <c r="I140" s="634" t="s">
        <v>581</v>
      </c>
      <c r="J140" s="634" t="s">
        <v>595</v>
      </c>
      <c r="K140" s="728"/>
      <c r="L140" s="680"/>
      <c r="M140" s="680"/>
      <c r="N140" s="680"/>
      <c r="O140" s="680"/>
      <c r="P140" s="680">
        <v>0</v>
      </c>
      <c r="Q140" s="680">
        <v>0</v>
      </c>
      <c r="R140" s="680">
        <v>0</v>
      </c>
      <c r="S140" s="680">
        <v>0</v>
      </c>
      <c r="T140" s="680">
        <v>0</v>
      </c>
      <c r="U140" s="680">
        <v>0</v>
      </c>
      <c r="V140" s="680">
        <v>0</v>
      </c>
      <c r="W140" s="680">
        <v>0</v>
      </c>
      <c r="X140" s="680">
        <v>0</v>
      </c>
      <c r="Y140" s="680">
        <v>0</v>
      </c>
      <c r="Z140" s="680">
        <v>0</v>
      </c>
      <c r="AA140" s="680">
        <v>0</v>
      </c>
      <c r="AB140" s="680">
        <v>0</v>
      </c>
      <c r="AC140" s="680">
        <v>0</v>
      </c>
      <c r="AD140" s="680">
        <v>0</v>
      </c>
      <c r="AE140" s="680">
        <v>0</v>
      </c>
      <c r="AF140" s="680">
        <v>0</v>
      </c>
      <c r="AG140" s="680">
        <v>0</v>
      </c>
      <c r="AH140" s="680">
        <v>0</v>
      </c>
      <c r="AI140" s="680">
        <v>0</v>
      </c>
      <c r="AJ140" s="680">
        <v>0</v>
      </c>
      <c r="AK140" s="680">
        <v>0</v>
      </c>
      <c r="AL140" s="680">
        <v>0</v>
      </c>
      <c r="AM140" s="680">
        <v>0</v>
      </c>
      <c r="AN140" s="680">
        <v>0</v>
      </c>
      <c r="AO140" s="680">
        <v>0</v>
      </c>
      <c r="AP140" s="627"/>
      <c r="AQ140" s="680"/>
      <c r="AR140" s="680"/>
      <c r="AS140" s="680"/>
      <c r="AT140" s="680"/>
      <c r="AU140" s="680">
        <v>0</v>
      </c>
      <c r="AV140" s="680">
        <v>0</v>
      </c>
      <c r="AW140" s="680">
        <v>0</v>
      </c>
      <c r="AX140" s="680">
        <v>0</v>
      </c>
      <c r="AY140" s="680">
        <v>0</v>
      </c>
      <c r="AZ140" s="680">
        <v>0</v>
      </c>
      <c r="BA140" s="680">
        <v>0</v>
      </c>
      <c r="BB140" s="680">
        <v>0</v>
      </c>
      <c r="BC140" s="680">
        <v>0</v>
      </c>
      <c r="BD140" s="680">
        <v>0</v>
      </c>
      <c r="BE140" s="680">
        <v>0</v>
      </c>
      <c r="BF140" s="680">
        <v>0</v>
      </c>
      <c r="BG140" s="680">
        <v>0</v>
      </c>
      <c r="BH140" s="680">
        <v>0</v>
      </c>
      <c r="BI140" s="680">
        <v>0</v>
      </c>
      <c r="BJ140" s="680">
        <v>0</v>
      </c>
      <c r="BK140" s="680">
        <v>0</v>
      </c>
      <c r="BL140" s="680">
        <v>0</v>
      </c>
      <c r="BM140" s="680">
        <v>0</v>
      </c>
      <c r="BN140" s="680">
        <v>0</v>
      </c>
      <c r="BO140" s="680">
        <v>0</v>
      </c>
      <c r="BP140" s="680">
        <v>0</v>
      </c>
      <c r="BQ140" s="680">
        <v>0</v>
      </c>
      <c r="BR140" s="680">
        <v>0</v>
      </c>
      <c r="BS140" s="680">
        <v>0</v>
      </c>
      <c r="BT140" s="680">
        <v>0</v>
      </c>
      <c r="BU140" s="163"/>
    </row>
    <row r="141" spans="2:73" ht="15.75">
      <c r="B141" s="719"/>
      <c r="C141" s="719"/>
      <c r="D141" s="719" t="s">
        <v>123</v>
      </c>
      <c r="E141" s="719"/>
      <c r="F141" s="719"/>
      <c r="G141" s="719"/>
      <c r="H141" s="719">
        <v>2015</v>
      </c>
      <c r="I141" s="634" t="s">
        <v>581</v>
      </c>
      <c r="J141" s="634" t="s">
        <v>595</v>
      </c>
      <c r="K141" s="728"/>
      <c r="L141" s="680"/>
      <c r="M141" s="680"/>
      <c r="N141" s="680"/>
      <c r="O141" s="680"/>
      <c r="P141" s="680">
        <v>0</v>
      </c>
      <c r="Q141" s="680">
        <v>0</v>
      </c>
      <c r="R141" s="680">
        <v>0</v>
      </c>
      <c r="S141" s="680">
        <v>0</v>
      </c>
      <c r="T141" s="680">
        <v>0</v>
      </c>
      <c r="U141" s="680">
        <v>0</v>
      </c>
      <c r="V141" s="680">
        <v>0</v>
      </c>
      <c r="W141" s="680">
        <v>0</v>
      </c>
      <c r="X141" s="680">
        <v>0</v>
      </c>
      <c r="Y141" s="680">
        <v>0</v>
      </c>
      <c r="Z141" s="680">
        <v>0</v>
      </c>
      <c r="AA141" s="680">
        <v>0</v>
      </c>
      <c r="AB141" s="680">
        <v>0</v>
      </c>
      <c r="AC141" s="680">
        <v>0</v>
      </c>
      <c r="AD141" s="680">
        <v>0</v>
      </c>
      <c r="AE141" s="680">
        <v>0</v>
      </c>
      <c r="AF141" s="680">
        <v>0</v>
      </c>
      <c r="AG141" s="680">
        <v>0</v>
      </c>
      <c r="AH141" s="680">
        <v>0</v>
      </c>
      <c r="AI141" s="680">
        <v>0</v>
      </c>
      <c r="AJ141" s="680">
        <v>0</v>
      </c>
      <c r="AK141" s="680">
        <v>0</v>
      </c>
      <c r="AL141" s="680">
        <v>0</v>
      </c>
      <c r="AM141" s="680">
        <v>0</v>
      </c>
      <c r="AN141" s="680">
        <v>0</v>
      </c>
      <c r="AO141" s="680">
        <v>0</v>
      </c>
      <c r="AP141" s="627"/>
      <c r="AQ141" s="680"/>
      <c r="AR141" s="680"/>
      <c r="AS141" s="680"/>
      <c r="AT141" s="680"/>
      <c r="AU141" s="680">
        <v>0</v>
      </c>
      <c r="AV141" s="680">
        <v>0</v>
      </c>
      <c r="AW141" s="680">
        <v>0</v>
      </c>
      <c r="AX141" s="680">
        <v>0</v>
      </c>
      <c r="AY141" s="680">
        <v>0</v>
      </c>
      <c r="AZ141" s="680">
        <v>0</v>
      </c>
      <c r="BA141" s="680">
        <v>0</v>
      </c>
      <c r="BB141" s="680">
        <v>0</v>
      </c>
      <c r="BC141" s="680">
        <v>0</v>
      </c>
      <c r="BD141" s="680">
        <v>0</v>
      </c>
      <c r="BE141" s="680">
        <v>0</v>
      </c>
      <c r="BF141" s="680">
        <v>0</v>
      </c>
      <c r="BG141" s="680">
        <v>0</v>
      </c>
      <c r="BH141" s="680">
        <v>0</v>
      </c>
      <c r="BI141" s="680">
        <v>0</v>
      </c>
      <c r="BJ141" s="680">
        <v>0</v>
      </c>
      <c r="BK141" s="680">
        <v>0</v>
      </c>
      <c r="BL141" s="680">
        <v>0</v>
      </c>
      <c r="BM141" s="680">
        <v>0</v>
      </c>
      <c r="BN141" s="680">
        <v>0</v>
      </c>
      <c r="BO141" s="680">
        <v>0</v>
      </c>
      <c r="BP141" s="680">
        <v>0</v>
      </c>
      <c r="BQ141" s="680">
        <v>0</v>
      </c>
      <c r="BR141" s="680">
        <v>0</v>
      </c>
      <c r="BS141" s="680">
        <v>0</v>
      </c>
      <c r="BT141" s="680">
        <v>0</v>
      </c>
      <c r="BU141" s="163"/>
    </row>
    <row r="142" spans="2:73" ht="15.75">
      <c r="B142" s="719"/>
      <c r="C142" s="719"/>
      <c r="D142" s="719" t="s">
        <v>722</v>
      </c>
      <c r="E142" s="719"/>
      <c r="F142" s="719"/>
      <c r="G142" s="719"/>
      <c r="H142" s="719">
        <v>2015</v>
      </c>
      <c r="I142" s="634" t="s">
        <v>581</v>
      </c>
      <c r="J142" s="634" t="s">
        <v>595</v>
      </c>
      <c r="K142" s="728"/>
      <c r="L142" s="680"/>
      <c r="M142" s="680"/>
      <c r="N142" s="680"/>
      <c r="O142" s="680"/>
      <c r="P142" s="680">
        <v>0</v>
      </c>
      <c r="Q142" s="680">
        <v>0</v>
      </c>
      <c r="R142" s="680">
        <v>0</v>
      </c>
      <c r="S142" s="680">
        <v>0</v>
      </c>
      <c r="T142" s="680">
        <v>0</v>
      </c>
      <c r="U142" s="680">
        <v>0</v>
      </c>
      <c r="V142" s="680">
        <v>0</v>
      </c>
      <c r="W142" s="680">
        <v>0</v>
      </c>
      <c r="X142" s="680">
        <v>0</v>
      </c>
      <c r="Y142" s="680">
        <v>0</v>
      </c>
      <c r="Z142" s="680">
        <v>0</v>
      </c>
      <c r="AA142" s="680">
        <v>0</v>
      </c>
      <c r="AB142" s="680">
        <v>0</v>
      </c>
      <c r="AC142" s="680">
        <v>0</v>
      </c>
      <c r="AD142" s="680">
        <v>0</v>
      </c>
      <c r="AE142" s="680">
        <v>0</v>
      </c>
      <c r="AF142" s="680">
        <v>0</v>
      </c>
      <c r="AG142" s="680">
        <v>0</v>
      </c>
      <c r="AH142" s="680">
        <v>0</v>
      </c>
      <c r="AI142" s="680">
        <v>0</v>
      </c>
      <c r="AJ142" s="680">
        <v>0</v>
      </c>
      <c r="AK142" s="680">
        <v>0</v>
      </c>
      <c r="AL142" s="680">
        <v>0</v>
      </c>
      <c r="AM142" s="680">
        <v>0</v>
      </c>
      <c r="AN142" s="680">
        <v>0</v>
      </c>
      <c r="AO142" s="680">
        <v>0</v>
      </c>
      <c r="AP142" s="627"/>
      <c r="AQ142" s="680"/>
      <c r="AR142" s="680"/>
      <c r="AS142" s="680"/>
      <c r="AT142" s="680"/>
      <c r="AU142" s="680">
        <v>0</v>
      </c>
      <c r="AV142" s="680">
        <v>0</v>
      </c>
      <c r="AW142" s="680">
        <v>0</v>
      </c>
      <c r="AX142" s="680">
        <v>0</v>
      </c>
      <c r="AY142" s="680">
        <v>0</v>
      </c>
      <c r="AZ142" s="680">
        <v>0</v>
      </c>
      <c r="BA142" s="680">
        <v>0</v>
      </c>
      <c r="BB142" s="680">
        <v>0</v>
      </c>
      <c r="BC142" s="680">
        <v>0</v>
      </c>
      <c r="BD142" s="680">
        <v>0</v>
      </c>
      <c r="BE142" s="680">
        <v>0</v>
      </c>
      <c r="BF142" s="680">
        <v>0</v>
      </c>
      <c r="BG142" s="680">
        <v>0</v>
      </c>
      <c r="BH142" s="680">
        <v>0</v>
      </c>
      <c r="BI142" s="680">
        <v>0</v>
      </c>
      <c r="BJ142" s="680">
        <v>0</v>
      </c>
      <c r="BK142" s="680">
        <v>0</v>
      </c>
      <c r="BL142" s="680">
        <v>0</v>
      </c>
      <c r="BM142" s="680">
        <v>0</v>
      </c>
      <c r="BN142" s="680">
        <v>0</v>
      </c>
      <c r="BO142" s="680">
        <v>0</v>
      </c>
      <c r="BP142" s="680">
        <v>0</v>
      </c>
      <c r="BQ142" s="680">
        <v>0</v>
      </c>
      <c r="BR142" s="680">
        <v>0</v>
      </c>
      <c r="BS142" s="680">
        <v>0</v>
      </c>
      <c r="BT142" s="680">
        <v>0</v>
      </c>
      <c r="BU142" s="163"/>
    </row>
    <row r="143" spans="2:73" ht="15.75">
      <c r="B143" s="719"/>
      <c r="C143" s="719"/>
      <c r="D143" s="719" t="s">
        <v>723</v>
      </c>
      <c r="E143" s="719"/>
      <c r="F143" s="719"/>
      <c r="G143" s="719"/>
      <c r="H143" s="719">
        <v>2015</v>
      </c>
      <c r="I143" s="634" t="s">
        <v>581</v>
      </c>
      <c r="J143" s="634" t="s">
        <v>595</v>
      </c>
      <c r="K143" s="728"/>
      <c r="L143" s="680"/>
      <c r="M143" s="680"/>
      <c r="N143" s="680"/>
      <c r="O143" s="680"/>
      <c r="P143" s="680">
        <v>0</v>
      </c>
      <c r="Q143" s="680">
        <v>0</v>
      </c>
      <c r="R143" s="680">
        <v>0</v>
      </c>
      <c r="S143" s="680">
        <v>0</v>
      </c>
      <c r="T143" s="680">
        <v>0</v>
      </c>
      <c r="U143" s="680">
        <v>0</v>
      </c>
      <c r="V143" s="680">
        <v>0</v>
      </c>
      <c r="W143" s="680">
        <v>0</v>
      </c>
      <c r="X143" s="680">
        <v>0</v>
      </c>
      <c r="Y143" s="680">
        <v>0</v>
      </c>
      <c r="Z143" s="680">
        <v>0</v>
      </c>
      <c r="AA143" s="680">
        <v>0</v>
      </c>
      <c r="AB143" s="680">
        <v>0</v>
      </c>
      <c r="AC143" s="680">
        <v>0</v>
      </c>
      <c r="AD143" s="680">
        <v>0</v>
      </c>
      <c r="AE143" s="680">
        <v>0</v>
      </c>
      <c r="AF143" s="680">
        <v>0</v>
      </c>
      <c r="AG143" s="680">
        <v>0</v>
      </c>
      <c r="AH143" s="680">
        <v>0</v>
      </c>
      <c r="AI143" s="680">
        <v>0</v>
      </c>
      <c r="AJ143" s="680">
        <v>0</v>
      </c>
      <c r="AK143" s="680">
        <v>0</v>
      </c>
      <c r="AL143" s="680">
        <v>0</v>
      </c>
      <c r="AM143" s="680">
        <v>0</v>
      </c>
      <c r="AN143" s="680">
        <v>0</v>
      </c>
      <c r="AO143" s="680">
        <v>0</v>
      </c>
      <c r="AP143" s="627"/>
      <c r="AQ143" s="680"/>
      <c r="AR143" s="680"/>
      <c r="AS143" s="680"/>
      <c r="AT143" s="680"/>
      <c r="AU143" s="680">
        <v>0</v>
      </c>
      <c r="AV143" s="680">
        <v>0</v>
      </c>
      <c r="AW143" s="680">
        <v>0</v>
      </c>
      <c r="AX143" s="680">
        <v>0</v>
      </c>
      <c r="AY143" s="680">
        <v>0</v>
      </c>
      <c r="AZ143" s="680">
        <v>0</v>
      </c>
      <c r="BA143" s="680">
        <v>0</v>
      </c>
      <c r="BB143" s="680">
        <v>0</v>
      </c>
      <c r="BC143" s="680">
        <v>0</v>
      </c>
      <c r="BD143" s="680">
        <v>0</v>
      </c>
      <c r="BE143" s="680">
        <v>0</v>
      </c>
      <c r="BF143" s="680">
        <v>0</v>
      </c>
      <c r="BG143" s="680">
        <v>0</v>
      </c>
      <c r="BH143" s="680">
        <v>0</v>
      </c>
      <c r="BI143" s="680">
        <v>0</v>
      </c>
      <c r="BJ143" s="680">
        <v>0</v>
      </c>
      <c r="BK143" s="680">
        <v>0</v>
      </c>
      <c r="BL143" s="680">
        <v>0</v>
      </c>
      <c r="BM143" s="680">
        <v>0</v>
      </c>
      <c r="BN143" s="680">
        <v>0</v>
      </c>
      <c r="BO143" s="680">
        <v>0</v>
      </c>
      <c r="BP143" s="680">
        <v>0</v>
      </c>
      <c r="BQ143" s="680">
        <v>0</v>
      </c>
      <c r="BR143" s="680">
        <v>0</v>
      </c>
      <c r="BS143" s="680">
        <v>0</v>
      </c>
      <c r="BT143" s="680">
        <v>0</v>
      </c>
      <c r="BU143" s="163"/>
    </row>
    <row r="144" spans="2:73" ht="15.75">
      <c r="B144" s="719"/>
      <c r="C144" s="719"/>
      <c r="D144" s="719" t="s">
        <v>724</v>
      </c>
      <c r="E144" s="719"/>
      <c r="F144" s="719"/>
      <c r="G144" s="719"/>
      <c r="H144" s="719">
        <v>2015</v>
      </c>
      <c r="I144" s="634" t="s">
        <v>581</v>
      </c>
      <c r="J144" s="634" t="s">
        <v>595</v>
      </c>
      <c r="K144" s="728"/>
      <c r="L144" s="680"/>
      <c r="M144" s="680"/>
      <c r="N144" s="680"/>
      <c r="O144" s="680"/>
      <c r="P144" s="680">
        <v>0</v>
      </c>
      <c r="Q144" s="680">
        <v>0</v>
      </c>
      <c r="R144" s="680">
        <v>0</v>
      </c>
      <c r="S144" s="680">
        <v>0</v>
      </c>
      <c r="T144" s="680">
        <v>0</v>
      </c>
      <c r="U144" s="680">
        <v>0</v>
      </c>
      <c r="V144" s="680">
        <v>0</v>
      </c>
      <c r="W144" s="680">
        <v>0</v>
      </c>
      <c r="X144" s="680">
        <v>0</v>
      </c>
      <c r="Y144" s="680">
        <v>0</v>
      </c>
      <c r="Z144" s="680">
        <v>0</v>
      </c>
      <c r="AA144" s="680">
        <v>0</v>
      </c>
      <c r="AB144" s="680">
        <v>0</v>
      </c>
      <c r="AC144" s="680">
        <v>0</v>
      </c>
      <c r="AD144" s="680">
        <v>0</v>
      </c>
      <c r="AE144" s="680">
        <v>0</v>
      </c>
      <c r="AF144" s="680">
        <v>0</v>
      </c>
      <c r="AG144" s="680">
        <v>0</v>
      </c>
      <c r="AH144" s="680">
        <v>0</v>
      </c>
      <c r="AI144" s="680">
        <v>0</v>
      </c>
      <c r="AJ144" s="680">
        <v>0</v>
      </c>
      <c r="AK144" s="680">
        <v>0</v>
      </c>
      <c r="AL144" s="680">
        <v>0</v>
      </c>
      <c r="AM144" s="680">
        <v>0</v>
      </c>
      <c r="AN144" s="680">
        <v>0</v>
      </c>
      <c r="AO144" s="680">
        <v>0</v>
      </c>
      <c r="AP144" s="627"/>
      <c r="AQ144" s="680"/>
      <c r="AR144" s="680"/>
      <c r="AS144" s="680"/>
      <c r="AT144" s="680"/>
      <c r="AU144" s="680">
        <v>0</v>
      </c>
      <c r="AV144" s="680">
        <v>0</v>
      </c>
      <c r="AW144" s="680">
        <v>0</v>
      </c>
      <c r="AX144" s="680">
        <v>0</v>
      </c>
      <c r="AY144" s="680">
        <v>0</v>
      </c>
      <c r="AZ144" s="680">
        <v>0</v>
      </c>
      <c r="BA144" s="680">
        <v>0</v>
      </c>
      <c r="BB144" s="680">
        <v>0</v>
      </c>
      <c r="BC144" s="680">
        <v>0</v>
      </c>
      <c r="BD144" s="680">
        <v>0</v>
      </c>
      <c r="BE144" s="680">
        <v>0</v>
      </c>
      <c r="BF144" s="680">
        <v>0</v>
      </c>
      <c r="BG144" s="680">
        <v>0</v>
      </c>
      <c r="BH144" s="680">
        <v>0</v>
      </c>
      <c r="BI144" s="680">
        <v>0</v>
      </c>
      <c r="BJ144" s="680">
        <v>0</v>
      </c>
      <c r="BK144" s="680">
        <v>0</v>
      </c>
      <c r="BL144" s="680">
        <v>0</v>
      </c>
      <c r="BM144" s="680">
        <v>0</v>
      </c>
      <c r="BN144" s="680">
        <v>0</v>
      </c>
      <c r="BO144" s="680">
        <v>0</v>
      </c>
      <c r="BP144" s="680">
        <v>0</v>
      </c>
      <c r="BQ144" s="680">
        <v>0</v>
      </c>
      <c r="BR144" s="680">
        <v>0</v>
      </c>
      <c r="BS144" s="680">
        <v>0</v>
      </c>
      <c r="BT144" s="680">
        <v>0</v>
      </c>
      <c r="BU144" s="163"/>
    </row>
    <row r="145" spans="2:73" ht="15.75">
      <c r="B145" s="719"/>
      <c r="C145" s="719"/>
      <c r="D145" s="719" t="s">
        <v>725</v>
      </c>
      <c r="E145" s="719"/>
      <c r="F145" s="719"/>
      <c r="G145" s="719"/>
      <c r="H145" s="719">
        <v>2015</v>
      </c>
      <c r="I145" s="634" t="s">
        <v>581</v>
      </c>
      <c r="J145" s="634" t="s">
        <v>595</v>
      </c>
      <c r="K145" s="728"/>
      <c r="L145" s="680"/>
      <c r="M145" s="680"/>
      <c r="N145" s="680"/>
      <c r="O145" s="680"/>
      <c r="P145" s="680">
        <v>0</v>
      </c>
      <c r="Q145" s="680">
        <v>0</v>
      </c>
      <c r="R145" s="680">
        <v>0</v>
      </c>
      <c r="S145" s="680">
        <v>0</v>
      </c>
      <c r="T145" s="680">
        <v>0</v>
      </c>
      <c r="U145" s="680">
        <v>0</v>
      </c>
      <c r="V145" s="680">
        <v>0</v>
      </c>
      <c r="W145" s="680">
        <v>0</v>
      </c>
      <c r="X145" s="680">
        <v>0</v>
      </c>
      <c r="Y145" s="680">
        <v>0</v>
      </c>
      <c r="Z145" s="680">
        <v>0</v>
      </c>
      <c r="AA145" s="680">
        <v>0</v>
      </c>
      <c r="AB145" s="680">
        <v>0</v>
      </c>
      <c r="AC145" s="680">
        <v>0</v>
      </c>
      <c r="AD145" s="680">
        <v>0</v>
      </c>
      <c r="AE145" s="680">
        <v>0</v>
      </c>
      <c r="AF145" s="680">
        <v>0</v>
      </c>
      <c r="AG145" s="680">
        <v>0</v>
      </c>
      <c r="AH145" s="680">
        <v>0</v>
      </c>
      <c r="AI145" s="680">
        <v>0</v>
      </c>
      <c r="AJ145" s="680">
        <v>0</v>
      </c>
      <c r="AK145" s="680">
        <v>0</v>
      </c>
      <c r="AL145" s="680">
        <v>0</v>
      </c>
      <c r="AM145" s="680">
        <v>0</v>
      </c>
      <c r="AN145" s="680">
        <v>0</v>
      </c>
      <c r="AO145" s="680">
        <v>0</v>
      </c>
      <c r="AP145" s="627"/>
      <c r="AQ145" s="680"/>
      <c r="AR145" s="680"/>
      <c r="AS145" s="680"/>
      <c r="AT145" s="680"/>
      <c r="AU145" s="680">
        <v>0</v>
      </c>
      <c r="AV145" s="680">
        <v>0</v>
      </c>
      <c r="AW145" s="680">
        <v>0</v>
      </c>
      <c r="AX145" s="680">
        <v>0</v>
      </c>
      <c r="AY145" s="680">
        <v>0</v>
      </c>
      <c r="AZ145" s="680">
        <v>0</v>
      </c>
      <c r="BA145" s="680">
        <v>0</v>
      </c>
      <c r="BB145" s="680">
        <v>0</v>
      </c>
      <c r="BC145" s="680">
        <v>0</v>
      </c>
      <c r="BD145" s="680">
        <v>0</v>
      </c>
      <c r="BE145" s="680">
        <v>0</v>
      </c>
      <c r="BF145" s="680">
        <v>0</v>
      </c>
      <c r="BG145" s="680">
        <v>0</v>
      </c>
      <c r="BH145" s="680">
        <v>0</v>
      </c>
      <c r="BI145" s="680">
        <v>0</v>
      </c>
      <c r="BJ145" s="680">
        <v>0</v>
      </c>
      <c r="BK145" s="680">
        <v>0</v>
      </c>
      <c r="BL145" s="680">
        <v>0</v>
      </c>
      <c r="BM145" s="680">
        <v>0</v>
      </c>
      <c r="BN145" s="680">
        <v>0</v>
      </c>
      <c r="BO145" s="680">
        <v>0</v>
      </c>
      <c r="BP145" s="680">
        <v>0</v>
      </c>
      <c r="BQ145" s="680">
        <v>0</v>
      </c>
      <c r="BR145" s="680">
        <v>0</v>
      </c>
      <c r="BS145" s="680">
        <v>0</v>
      </c>
      <c r="BT145" s="680">
        <v>0</v>
      </c>
      <c r="BU145" s="163"/>
    </row>
    <row r="146" spans="2:73" ht="15.75">
      <c r="B146" s="719"/>
      <c r="C146" s="719"/>
      <c r="D146" s="719" t="s">
        <v>726</v>
      </c>
      <c r="E146" s="719"/>
      <c r="F146" s="719"/>
      <c r="G146" s="719"/>
      <c r="H146" s="719">
        <v>2015</v>
      </c>
      <c r="I146" s="634" t="s">
        <v>581</v>
      </c>
      <c r="J146" s="634" t="s">
        <v>595</v>
      </c>
      <c r="K146" s="728"/>
      <c r="L146" s="680"/>
      <c r="M146" s="680"/>
      <c r="N146" s="680"/>
      <c r="O146" s="680"/>
      <c r="P146" s="680">
        <v>0</v>
      </c>
      <c r="Q146" s="680">
        <v>0</v>
      </c>
      <c r="R146" s="680">
        <v>0</v>
      </c>
      <c r="S146" s="680">
        <v>0</v>
      </c>
      <c r="T146" s="680">
        <v>0</v>
      </c>
      <c r="U146" s="680">
        <v>0</v>
      </c>
      <c r="V146" s="680">
        <v>0</v>
      </c>
      <c r="W146" s="680">
        <v>0</v>
      </c>
      <c r="X146" s="680">
        <v>0</v>
      </c>
      <c r="Y146" s="680">
        <v>0</v>
      </c>
      <c r="Z146" s="680">
        <v>0</v>
      </c>
      <c r="AA146" s="680">
        <v>0</v>
      </c>
      <c r="AB146" s="680">
        <v>0</v>
      </c>
      <c r="AC146" s="680">
        <v>0</v>
      </c>
      <c r="AD146" s="680">
        <v>0</v>
      </c>
      <c r="AE146" s="680">
        <v>0</v>
      </c>
      <c r="AF146" s="680">
        <v>0</v>
      </c>
      <c r="AG146" s="680">
        <v>0</v>
      </c>
      <c r="AH146" s="680">
        <v>0</v>
      </c>
      <c r="AI146" s="680">
        <v>0</v>
      </c>
      <c r="AJ146" s="680">
        <v>0</v>
      </c>
      <c r="AK146" s="680">
        <v>0</v>
      </c>
      <c r="AL146" s="680">
        <v>0</v>
      </c>
      <c r="AM146" s="680">
        <v>0</v>
      </c>
      <c r="AN146" s="680">
        <v>0</v>
      </c>
      <c r="AO146" s="680">
        <v>0</v>
      </c>
      <c r="AP146" s="627"/>
      <c r="AQ146" s="680"/>
      <c r="AR146" s="680"/>
      <c r="AS146" s="680"/>
      <c r="AT146" s="680"/>
      <c r="AU146" s="680">
        <v>0</v>
      </c>
      <c r="AV146" s="680">
        <v>0</v>
      </c>
      <c r="AW146" s="680">
        <v>0</v>
      </c>
      <c r="AX146" s="680">
        <v>0</v>
      </c>
      <c r="AY146" s="680">
        <v>0</v>
      </c>
      <c r="AZ146" s="680">
        <v>0</v>
      </c>
      <c r="BA146" s="680">
        <v>0</v>
      </c>
      <c r="BB146" s="680">
        <v>0</v>
      </c>
      <c r="BC146" s="680">
        <v>0</v>
      </c>
      <c r="BD146" s="680">
        <v>0</v>
      </c>
      <c r="BE146" s="680">
        <v>0</v>
      </c>
      <c r="BF146" s="680">
        <v>0</v>
      </c>
      <c r="BG146" s="680">
        <v>0</v>
      </c>
      <c r="BH146" s="680">
        <v>0</v>
      </c>
      <c r="BI146" s="680">
        <v>0</v>
      </c>
      <c r="BJ146" s="680">
        <v>0</v>
      </c>
      <c r="BK146" s="680">
        <v>0</v>
      </c>
      <c r="BL146" s="680">
        <v>0</v>
      </c>
      <c r="BM146" s="680">
        <v>0</v>
      </c>
      <c r="BN146" s="680">
        <v>0</v>
      </c>
      <c r="BO146" s="680">
        <v>0</v>
      </c>
      <c r="BP146" s="680">
        <v>0</v>
      </c>
      <c r="BQ146" s="680">
        <v>0</v>
      </c>
      <c r="BR146" s="680">
        <v>0</v>
      </c>
      <c r="BS146" s="680">
        <v>0</v>
      </c>
      <c r="BT146" s="680">
        <v>0</v>
      </c>
      <c r="BU146" s="163"/>
    </row>
    <row r="147" spans="2:73" ht="15.75">
      <c r="B147" s="719"/>
      <c r="C147" s="719"/>
      <c r="D147" s="719" t="s">
        <v>727</v>
      </c>
      <c r="E147" s="719"/>
      <c r="F147" s="719"/>
      <c r="G147" s="719"/>
      <c r="H147" s="719">
        <v>2015</v>
      </c>
      <c r="I147" s="634" t="s">
        <v>581</v>
      </c>
      <c r="J147" s="634" t="s">
        <v>595</v>
      </c>
      <c r="K147" s="728"/>
      <c r="L147" s="680"/>
      <c r="M147" s="680"/>
      <c r="N147" s="680"/>
      <c r="O147" s="680"/>
      <c r="P147" s="680">
        <v>0</v>
      </c>
      <c r="Q147" s="680">
        <v>0</v>
      </c>
      <c r="R147" s="680">
        <v>0</v>
      </c>
      <c r="S147" s="680">
        <v>0</v>
      </c>
      <c r="T147" s="680">
        <v>0</v>
      </c>
      <c r="U147" s="680">
        <v>0</v>
      </c>
      <c r="V147" s="680">
        <v>0</v>
      </c>
      <c r="W147" s="680">
        <v>0</v>
      </c>
      <c r="X147" s="680">
        <v>0</v>
      </c>
      <c r="Y147" s="680">
        <v>0</v>
      </c>
      <c r="Z147" s="680">
        <v>0</v>
      </c>
      <c r="AA147" s="680">
        <v>0</v>
      </c>
      <c r="AB147" s="680">
        <v>0</v>
      </c>
      <c r="AC147" s="680">
        <v>0</v>
      </c>
      <c r="AD147" s="680">
        <v>0</v>
      </c>
      <c r="AE147" s="680">
        <v>0</v>
      </c>
      <c r="AF147" s="680">
        <v>0</v>
      </c>
      <c r="AG147" s="680">
        <v>0</v>
      </c>
      <c r="AH147" s="680">
        <v>0</v>
      </c>
      <c r="AI147" s="680">
        <v>0</v>
      </c>
      <c r="AJ147" s="680">
        <v>0</v>
      </c>
      <c r="AK147" s="680">
        <v>0</v>
      </c>
      <c r="AL147" s="680">
        <v>0</v>
      </c>
      <c r="AM147" s="680">
        <v>0</v>
      </c>
      <c r="AN147" s="680">
        <v>0</v>
      </c>
      <c r="AO147" s="680">
        <v>0</v>
      </c>
      <c r="AP147" s="627"/>
      <c r="AQ147" s="680"/>
      <c r="AR147" s="680"/>
      <c r="AS147" s="680"/>
      <c r="AT147" s="680"/>
      <c r="AU147" s="680">
        <v>0</v>
      </c>
      <c r="AV147" s="680">
        <v>0</v>
      </c>
      <c r="AW147" s="680">
        <v>0</v>
      </c>
      <c r="AX147" s="680">
        <v>0</v>
      </c>
      <c r="AY147" s="680">
        <v>0</v>
      </c>
      <c r="AZ147" s="680">
        <v>0</v>
      </c>
      <c r="BA147" s="680">
        <v>0</v>
      </c>
      <c r="BB147" s="680">
        <v>0</v>
      </c>
      <c r="BC147" s="680">
        <v>0</v>
      </c>
      <c r="BD147" s="680">
        <v>0</v>
      </c>
      <c r="BE147" s="680">
        <v>0</v>
      </c>
      <c r="BF147" s="680">
        <v>0</v>
      </c>
      <c r="BG147" s="680">
        <v>0</v>
      </c>
      <c r="BH147" s="680">
        <v>0</v>
      </c>
      <c r="BI147" s="680">
        <v>0</v>
      </c>
      <c r="BJ147" s="680">
        <v>0</v>
      </c>
      <c r="BK147" s="680">
        <v>0</v>
      </c>
      <c r="BL147" s="680">
        <v>0</v>
      </c>
      <c r="BM147" s="680">
        <v>0</v>
      </c>
      <c r="BN147" s="680">
        <v>0</v>
      </c>
      <c r="BO147" s="680">
        <v>0</v>
      </c>
      <c r="BP147" s="680">
        <v>0</v>
      </c>
      <c r="BQ147" s="680">
        <v>0</v>
      </c>
      <c r="BR147" s="680">
        <v>0</v>
      </c>
      <c r="BS147" s="680">
        <v>0</v>
      </c>
      <c r="BT147" s="680">
        <v>0</v>
      </c>
      <c r="BU147" s="163"/>
    </row>
    <row r="148" spans="2:73" ht="15.75">
      <c r="B148" s="719"/>
      <c r="C148" s="719"/>
      <c r="D148" s="719" t="s">
        <v>728</v>
      </c>
      <c r="E148" s="719"/>
      <c r="F148" s="719"/>
      <c r="G148" s="719"/>
      <c r="H148" s="719">
        <v>2015</v>
      </c>
      <c r="I148" s="634" t="s">
        <v>581</v>
      </c>
      <c r="J148" s="634" t="s">
        <v>595</v>
      </c>
      <c r="K148" s="728"/>
      <c r="L148" s="680"/>
      <c r="M148" s="680"/>
      <c r="N148" s="680"/>
      <c r="O148" s="680"/>
      <c r="P148" s="680">
        <v>0</v>
      </c>
      <c r="Q148" s="680">
        <v>0</v>
      </c>
      <c r="R148" s="680">
        <v>0</v>
      </c>
      <c r="S148" s="680">
        <v>0</v>
      </c>
      <c r="T148" s="680">
        <v>0</v>
      </c>
      <c r="U148" s="680">
        <v>0</v>
      </c>
      <c r="V148" s="680">
        <v>0</v>
      </c>
      <c r="W148" s="680">
        <v>0</v>
      </c>
      <c r="X148" s="680">
        <v>0</v>
      </c>
      <c r="Y148" s="680">
        <v>0</v>
      </c>
      <c r="Z148" s="680">
        <v>0</v>
      </c>
      <c r="AA148" s="680">
        <v>0</v>
      </c>
      <c r="AB148" s="680">
        <v>0</v>
      </c>
      <c r="AC148" s="680">
        <v>0</v>
      </c>
      <c r="AD148" s="680">
        <v>0</v>
      </c>
      <c r="AE148" s="680">
        <v>0</v>
      </c>
      <c r="AF148" s="680">
        <v>0</v>
      </c>
      <c r="AG148" s="680">
        <v>0</v>
      </c>
      <c r="AH148" s="680">
        <v>0</v>
      </c>
      <c r="AI148" s="680">
        <v>0</v>
      </c>
      <c r="AJ148" s="680">
        <v>0</v>
      </c>
      <c r="AK148" s="680">
        <v>0</v>
      </c>
      <c r="AL148" s="680">
        <v>0</v>
      </c>
      <c r="AM148" s="680">
        <v>0</v>
      </c>
      <c r="AN148" s="680">
        <v>0</v>
      </c>
      <c r="AO148" s="680">
        <v>0</v>
      </c>
      <c r="AP148" s="627"/>
      <c r="AQ148" s="680"/>
      <c r="AR148" s="680"/>
      <c r="AS148" s="680"/>
      <c r="AT148" s="680"/>
      <c r="AU148" s="680">
        <v>0</v>
      </c>
      <c r="AV148" s="680">
        <v>0</v>
      </c>
      <c r="AW148" s="680">
        <v>0</v>
      </c>
      <c r="AX148" s="680">
        <v>0</v>
      </c>
      <c r="AY148" s="680">
        <v>0</v>
      </c>
      <c r="AZ148" s="680">
        <v>0</v>
      </c>
      <c r="BA148" s="680">
        <v>0</v>
      </c>
      <c r="BB148" s="680">
        <v>0</v>
      </c>
      <c r="BC148" s="680">
        <v>0</v>
      </c>
      <c r="BD148" s="680">
        <v>0</v>
      </c>
      <c r="BE148" s="680">
        <v>0</v>
      </c>
      <c r="BF148" s="680">
        <v>0</v>
      </c>
      <c r="BG148" s="680">
        <v>0</v>
      </c>
      <c r="BH148" s="680">
        <v>0</v>
      </c>
      <c r="BI148" s="680">
        <v>0</v>
      </c>
      <c r="BJ148" s="680">
        <v>0</v>
      </c>
      <c r="BK148" s="680">
        <v>0</v>
      </c>
      <c r="BL148" s="680">
        <v>0</v>
      </c>
      <c r="BM148" s="680">
        <v>0</v>
      </c>
      <c r="BN148" s="680">
        <v>0</v>
      </c>
      <c r="BO148" s="680">
        <v>0</v>
      </c>
      <c r="BP148" s="680">
        <v>0</v>
      </c>
      <c r="BQ148" s="680">
        <v>0</v>
      </c>
      <c r="BR148" s="680">
        <v>0</v>
      </c>
      <c r="BS148" s="680">
        <v>0</v>
      </c>
      <c r="BT148" s="680">
        <v>0</v>
      </c>
      <c r="BU148" s="163"/>
    </row>
    <row r="149" spans="2:73" ht="15.75">
      <c r="B149" s="719"/>
      <c r="C149" s="719"/>
      <c r="D149" s="719" t="s">
        <v>729</v>
      </c>
      <c r="E149" s="719"/>
      <c r="F149" s="719"/>
      <c r="G149" s="719"/>
      <c r="H149" s="719">
        <v>2015</v>
      </c>
      <c r="I149" s="634" t="s">
        <v>581</v>
      </c>
      <c r="J149" s="634" t="s">
        <v>595</v>
      </c>
      <c r="K149" s="728"/>
      <c r="L149" s="680"/>
      <c r="M149" s="680"/>
      <c r="N149" s="680"/>
      <c r="O149" s="680"/>
      <c r="P149" s="680">
        <v>0</v>
      </c>
      <c r="Q149" s="680">
        <v>0</v>
      </c>
      <c r="R149" s="680">
        <v>0</v>
      </c>
      <c r="S149" s="680">
        <v>0</v>
      </c>
      <c r="T149" s="680">
        <v>0</v>
      </c>
      <c r="U149" s="680">
        <v>0</v>
      </c>
      <c r="V149" s="680">
        <v>0</v>
      </c>
      <c r="W149" s="680">
        <v>0</v>
      </c>
      <c r="X149" s="680">
        <v>0</v>
      </c>
      <c r="Y149" s="680">
        <v>0</v>
      </c>
      <c r="Z149" s="680">
        <v>0</v>
      </c>
      <c r="AA149" s="680">
        <v>0</v>
      </c>
      <c r="AB149" s="680">
        <v>0</v>
      </c>
      <c r="AC149" s="680">
        <v>0</v>
      </c>
      <c r="AD149" s="680">
        <v>0</v>
      </c>
      <c r="AE149" s="680">
        <v>0</v>
      </c>
      <c r="AF149" s="680">
        <v>0</v>
      </c>
      <c r="AG149" s="680">
        <v>0</v>
      </c>
      <c r="AH149" s="680">
        <v>0</v>
      </c>
      <c r="AI149" s="680">
        <v>0</v>
      </c>
      <c r="AJ149" s="680">
        <v>0</v>
      </c>
      <c r="AK149" s="680">
        <v>0</v>
      </c>
      <c r="AL149" s="680">
        <v>0</v>
      </c>
      <c r="AM149" s="680">
        <v>0</v>
      </c>
      <c r="AN149" s="680">
        <v>0</v>
      </c>
      <c r="AO149" s="680">
        <v>0</v>
      </c>
      <c r="AP149" s="627"/>
      <c r="AQ149" s="680"/>
      <c r="AR149" s="680"/>
      <c r="AS149" s="680"/>
      <c r="AT149" s="680"/>
      <c r="AU149" s="680">
        <v>0</v>
      </c>
      <c r="AV149" s="680">
        <v>0</v>
      </c>
      <c r="AW149" s="680">
        <v>0</v>
      </c>
      <c r="AX149" s="680">
        <v>0</v>
      </c>
      <c r="AY149" s="680">
        <v>0</v>
      </c>
      <c r="AZ149" s="680">
        <v>0</v>
      </c>
      <c r="BA149" s="680">
        <v>0</v>
      </c>
      <c r="BB149" s="680">
        <v>0</v>
      </c>
      <c r="BC149" s="680">
        <v>0</v>
      </c>
      <c r="BD149" s="680">
        <v>0</v>
      </c>
      <c r="BE149" s="680">
        <v>0</v>
      </c>
      <c r="BF149" s="680">
        <v>0</v>
      </c>
      <c r="BG149" s="680">
        <v>0</v>
      </c>
      <c r="BH149" s="680">
        <v>0</v>
      </c>
      <c r="BI149" s="680">
        <v>0</v>
      </c>
      <c r="BJ149" s="680">
        <v>0</v>
      </c>
      <c r="BK149" s="680">
        <v>0</v>
      </c>
      <c r="BL149" s="680">
        <v>0</v>
      </c>
      <c r="BM149" s="680">
        <v>0</v>
      </c>
      <c r="BN149" s="680">
        <v>0</v>
      </c>
      <c r="BO149" s="680">
        <v>0</v>
      </c>
      <c r="BP149" s="680">
        <v>0</v>
      </c>
      <c r="BQ149" s="680">
        <v>0</v>
      </c>
      <c r="BR149" s="680">
        <v>0</v>
      </c>
      <c r="BS149" s="680">
        <v>0</v>
      </c>
      <c r="BT149" s="680">
        <v>0</v>
      </c>
      <c r="BU149" s="163"/>
    </row>
    <row r="150" spans="2:73" ht="15.75">
      <c r="B150" s="719"/>
      <c r="C150" s="719"/>
      <c r="D150" s="719" t="s">
        <v>730</v>
      </c>
      <c r="E150" s="719"/>
      <c r="F150" s="719"/>
      <c r="G150" s="719"/>
      <c r="H150" s="719">
        <v>2015</v>
      </c>
      <c r="I150" s="634" t="s">
        <v>581</v>
      </c>
      <c r="J150" s="634" t="s">
        <v>595</v>
      </c>
      <c r="K150" s="728"/>
      <c r="L150" s="680"/>
      <c r="M150" s="680"/>
      <c r="N150" s="680"/>
      <c r="O150" s="680"/>
      <c r="P150" s="680">
        <v>0</v>
      </c>
      <c r="Q150" s="680">
        <v>0</v>
      </c>
      <c r="R150" s="680">
        <v>0</v>
      </c>
      <c r="S150" s="680">
        <v>0</v>
      </c>
      <c r="T150" s="680">
        <v>0</v>
      </c>
      <c r="U150" s="680">
        <v>0</v>
      </c>
      <c r="V150" s="680">
        <v>0</v>
      </c>
      <c r="W150" s="680">
        <v>0</v>
      </c>
      <c r="X150" s="680">
        <v>0</v>
      </c>
      <c r="Y150" s="680">
        <v>0</v>
      </c>
      <c r="Z150" s="680">
        <v>0</v>
      </c>
      <c r="AA150" s="680">
        <v>0</v>
      </c>
      <c r="AB150" s="680">
        <v>0</v>
      </c>
      <c r="AC150" s="680">
        <v>0</v>
      </c>
      <c r="AD150" s="680">
        <v>0</v>
      </c>
      <c r="AE150" s="680">
        <v>0</v>
      </c>
      <c r="AF150" s="680">
        <v>0</v>
      </c>
      <c r="AG150" s="680">
        <v>0</v>
      </c>
      <c r="AH150" s="680">
        <v>0</v>
      </c>
      <c r="AI150" s="680">
        <v>0</v>
      </c>
      <c r="AJ150" s="680">
        <v>0</v>
      </c>
      <c r="AK150" s="680">
        <v>0</v>
      </c>
      <c r="AL150" s="680">
        <v>0</v>
      </c>
      <c r="AM150" s="680">
        <v>0</v>
      </c>
      <c r="AN150" s="680">
        <v>0</v>
      </c>
      <c r="AO150" s="680">
        <v>0</v>
      </c>
      <c r="AP150" s="627"/>
      <c r="AQ150" s="680"/>
      <c r="AR150" s="680"/>
      <c r="AS150" s="680"/>
      <c r="AT150" s="680"/>
      <c r="AU150" s="680">
        <v>0</v>
      </c>
      <c r="AV150" s="680">
        <v>0</v>
      </c>
      <c r="AW150" s="680">
        <v>0</v>
      </c>
      <c r="AX150" s="680">
        <v>0</v>
      </c>
      <c r="AY150" s="680">
        <v>0</v>
      </c>
      <c r="AZ150" s="680">
        <v>0</v>
      </c>
      <c r="BA150" s="680">
        <v>0</v>
      </c>
      <c r="BB150" s="680">
        <v>0</v>
      </c>
      <c r="BC150" s="680">
        <v>0</v>
      </c>
      <c r="BD150" s="680">
        <v>0</v>
      </c>
      <c r="BE150" s="680">
        <v>0</v>
      </c>
      <c r="BF150" s="680">
        <v>0</v>
      </c>
      <c r="BG150" s="680">
        <v>0</v>
      </c>
      <c r="BH150" s="680">
        <v>0</v>
      </c>
      <c r="BI150" s="680">
        <v>0</v>
      </c>
      <c r="BJ150" s="680">
        <v>0</v>
      </c>
      <c r="BK150" s="680">
        <v>0</v>
      </c>
      <c r="BL150" s="680">
        <v>0</v>
      </c>
      <c r="BM150" s="680">
        <v>0</v>
      </c>
      <c r="BN150" s="680">
        <v>0</v>
      </c>
      <c r="BO150" s="680">
        <v>0</v>
      </c>
      <c r="BP150" s="680">
        <v>0</v>
      </c>
      <c r="BQ150" s="680">
        <v>0</v>
      </c>
      <c r="BR150" s="680">
        <v>0</v>
      </c>
      <c r="BS150" s="680">
        <v>0</v>
      </c>
      <c r="BT150" s="680">
        <v>0</v>
      </c>
      <c r="BU150" s="163"/>
    </row>
    <row r="151" spans="2:73" ht="15.75">
      <c r="B151" s="719"/>
      <c r="C151" s="719"/>
      <c r="D151" s="719" t="s">
        <v>731</v>
      </c>
      <c r="E151" s="719"/>
      <c r="F151" s="719"/>
      <c r="G151" s="719"/>
      <c r="H151" s="719">
        <v>2015</v>
      </c>
      <c r="I151" s="634" t="s">
        <v>581</v>
      </c>
      <c r="J151" s="634" t="s">
        <v>595</v>
      </c>
      <c r="K151" s="728"/>
      <c r="L151" s="680"/>
      <c r="M151" s="680"/>
      <c r="N151" s="680"/>
      <c r="O151" s="680"/>
      <c r="P151" s="680">
        <v>0</v>
      </c>
      <c r="Q151" s="680">
        <v>0</v>
      </c>
      <c r="R151" s="680">
        <v>0</v>
      </c>
      <c r="S151" s="680">
        <v>0</v>
      </c>
      <c r="T151" s="680">
        <v>0</v>
      </c>
      <c r="U151" s="680">
        <v>0</v>
      </c>
      <c r="V151" s="680">
        <v>0</v>
      </c>
      <c r="W151" s="680">
        <v>0</v>
      </c>
      <c r="X151" s="680">
        <v>0</v>
      </c>
      <c r="Y151" s="680">
        <v>0</v>
      </c>
      <c r="Z151" s="680">
        <v>0</v>
      </c>
      <c r="AA151" s="680">
        <v>0</v>
      </c>
      <c r="AB151" s="680">
        <v>0</v>
      </c>
      <c r="AC151" s="680">
        <v>0</v>
      </c>
      <c r="AD151" s="680">
        <v>0</v>
      </c>
      <c r="AE151" s="680">
        <v>0</v>
      </c>
      <c r="AF151" s="680">
        <v>0</v>
      </c>
      <c r="AG151" s="680">
        <v>0</v>
      </c>
      <c r="AH151" s="680">
        <v>0</v>
      </c>
      <c r="AI151" s="680">
        <v>0</v>
      </c>
      <c r="AJ151" s="680">
        <v>0</v>
      </c>
      <c r="AK151" s="680">
        <v>0</v>
      </c>
      <c r="AL151" s="680">
        <v>0</v>
      </c>
      <c r="AM151" s="680">
        <v>0</v>
      </c>
      <c r="AN151" s="680">
        <v>0</v>
      </c>
      <c r="AO151" s="680">
        <v>0</v>
      </c>
      <c r="AP151" s="627"/>
      <c r="AQ151" s="680"/>
      <c r="AR151" s="680"/>
      <c r="AS151" s="680"/>
      <c r="AT151" s="680"/>
      <c r="AU151" s="680">
        <v>0</v>
      </c>
      <c r="AV151" s="680">
        <v>0</v>
      </c>
      <c r="AW151" s="680">
        <v>0</v>
      </c>
      <c r="AX151" s="680">
        <v>0</v>
      </c>
      <c r="AY151" s="680">
        <v>0</v>
      </c>
      <c r="AZ151" s="680">
        <v>0</v>
      </c>
      <c r="BA151" s="680">
        <v>0</v>
      </c>
      <c r="BB151" s="680">
        <v>0</v>
      </c>
      <c r="BC151" s="680">
        <v>0</v>
      </c>
      <c r="BD151" s="680">
        <v>0</v>
      </c>
      <c r="BE151" s="680">
        <v>0</v>
      </c>
      <c r="BF151" s="680">
        <v>0</v>
      </c>
      <c r="BG151" s="680">
        <v>0</v>
      </c>
      <c r="BH151" s="680">
        <v>0</v>
      </c>
      <c r="BI151" s="680">
        <v>0</v>
      </c>
      <c r="BJ151" s="680">
        <v>0</v>
      </c>
      <c r="BK151" s="680">
        <v>0</v>
      </c>
      <c r="BL151" s="680">
        <v>0</v>
      </c>
      <c r="BM151" s="680">
        <v>0</v>
      </c>
      <c r="BN151" s="680">
        <v>0</v>
      </c>
      <c r="BO151" s="680">
        <v>0</v>
      </c>
      <c r="BP151" s="680">
        <v>0</v>
      </c>
      <c r="BQ151" s="680">
        <v>0</v>
      </c>
      <c r="BR151" s="680">
        <v>0</v>
      </c>
      <c r="BS151" s="680">
        <v>0</v>
      </c>
      <c r="BT151" s="680">
        <v>0</v>
      </c>
      <c r="BU151" s="163"/>
    </row>
    <row r="152" spans="2:73" ht="15.75">
      <c r="B152" s="719"/>
      <c r="C152" s="719"/>
      <c r="D152" s="719" t="s">
        <v>732</v>
      </c>
      <c r="E152" s="719"/>
      <c r="F152" s="719"/>
      <c r="G152" s="719"/>
      <c r="H152" s="719">
        <v>2015</v>
      </c>
      <c r="I152" s="634" t="s">
        <v>581</v>
      </c>
      <c r="J152" s="634" t="s">
        <v>595</v>
      </c>
      <c r="K152" s="728"/>
      <c r="L152" s="680"/>
      <c r="M152" s="680"/>
      <c r="N152" s="680"/>
      <c r="O152" s="680"/>
      <c r="P152" s="680">
        <v>0</v>
      </c>
      <c r="Q152" s="680">
        <v>0</v>
      </c>
      <c r="R152" s="680">
        <v>0</v>
      </c>
      <c r="S152" s="680">
        <v>0</v>
      </c>
      <c r="T152" s="680">
        <v>0</v>
      </c>
      <c r="U152" s="680">
        <v>0</v>
      </c>
      <c r="V152" s="680">
        <v>0</v>
      </c>
      <c r="W152" s="680">
        <v>0</v>
      </c>
      <c r="X152" s="680">
        <v>0</v>
      </c>
      <c r="Y152" s="680">
        <v>0</v>
      </c>
      <c r="Z152" s="680">
        <v>0</v>
      </c>
      <c r="AA152" s="680">
        <v>0</v>
      </c>
      <c r="AB152" s="680">
        <v>0</v>
      </c>
      <c r="AC152" s="680">
        <v>0</v>
      </c>
      <c r="AD152" s="680">
        <v>0</v>
      </c>
      <c r="AE152" s="680">
        <v>0</v>
      </c>
      <c r="AF152" s="680">
        <v>0</v>
      </c>
      <c r="AG152" s="680">
        <v>0</v>
      </c>
      <c r="AH152" s="680">
        <v>0</v>
      </c>
      <c r="AI152" s="680">
        <v>0</v>
      </c>
      <c r="AJ152" s="680">
        <v>0</v>
      </c>
      <c r="AK152" s="680">
        <v>0</v>
      </c>
      <c r="AL152" s="680">
        <v>0</v>
      </c>
      <c r="AM152" s="680">
        <v>0</v>
      </c>
      <c r="AN152" s="680">
        <v>0</v>
      </c>
      <c r="AO152" s="680">
        <v>0</v>
      </c>
      <c r="AP152" s="627"/>
      <c r="AQ152" s="680"/>
      <c r="AR152" s="680"/>
      <c r="AS152" s="680"/>
      <c r="AT152" s="680"/>
      <c r="AU152" s="680">
        <v>0</v>
      </c>
      <c r="AV152" s="680">
        <v>0</v>
      </c>
      <c r="AW152" s="680">
        <v>0</v>
      </c>
      <c r="AX152" s="680">
        <v>0</v>
      </c>
      <c r="AY152" s="680">
        <v>0</v>
      </c>
      <c r="AZ152" s="680">
        <v>0</v>
      </c>
      <c r="BA152" s="680">
        <v>0</v>
      </c>
      <c r="BB152" s="680">
        <v>0</v>
      </c>
      <c r="BC152" s="680">
        <v>0</v>
      </c>
      <c r="BD152" s="680">
        <v>0</v>
      </c>
      <c r="BE152" s="680">
        <v>0</v>
      </c>
      <c r="BF152" s="680">
        <v>0</v>
      </c>
      <c r="BG152" s="680">
        <v>0</v>
      </c>
      <c r="BH152" s="680">
        <v>0</v>
      </c>
      <c r="BI152" s="680">
        <v>0</v>
      </c>
      <c r="BJ152" s="680">
        <v>0</v>
      </c>
      <c r="BK152" s="680">
        <v>0</v>
      </c>
      <c r="BL152" s="680">
        <v>0</v>
      </c>
      <c r="BM152" s="680">
        <v>0</v>
      </c>
      <c r="BN152" s="680">
        <v>0</v>
      </c>
      <c r="BO152" s="680">
        <v>0</v>
      </c>
      <c r="BP152" s="680">
        <v>0</v>
      </c>
      <c r="BQ152" s="680">
        <v>0</v>
      </c>
      <c r="BR152" s="680">
        <v>0</v>
      </c>
      <c r="BS152" s="680">
        <v>0</v>
      </c>
      <c r="BT152" s="680">
        <v>0</v>
      </c>
      <c r="BU152" s="163"/>
    </row>
    <row r="153" spans="2:73" ht="15.75">
      <c r="B153" s="719"/>
      <c r="C153" s="719"/>
      <c r="D153" s="719" t="s">
        <v>127</v>
      </c>
      <c r="E153" s="719"/>
      <c r="F153" s="719"/>
      <c r="G153" s="719"/>
      <c r="H153" s="719">
        <v>2015</v>
      </c>
      <c r="I153" s="634" t="s">
        <v>581</v>
      </c>
      <c r="J153" s="634" t="s">
        <v>595</v>
      </c>
      <c r="K153" s="728"/>
      <c r="L153" s="680"/>
      <c r="M153" s="680"/>
      <c r="N153" s="680"/>
      <c r="O153" s="680"/>
      <c r="P153" s="680">
        <v>0</v>
      </c>
      <c r="Q153" s="680">
        <v>0</v>
      </c>
      <c r="R153" s="680">
        <v>0</v>
      </c>
      <c r="S153" s="680">
        <v>0</v>
      </c>
      <c r="T153" s="680">
        <v>0</v>
      </c>
      <c r="U153" s="680">
        <v>0</v>
      </c>
      <c r="V153" s="680">
        <v>0</v>
      </c>
      <c r="W153" s="680">
        <v>0</v>
      </c>
      <c r="X153" s="680">
        <v>0</v>
      </c>
      <c r="Y153" s="680">
        <v>0</v>
      </c>
      <c r="Z153" s="680">
        <v>0</v>
      </c>
      <c r="AA153" s="680">
        <v>0</v>
      </c>
      <c r="AB153" s="680">
        <v>0</v>
      </c>
      <c r="AC153" s="680">
        <v>0</v>
      </c>
      <c r="AD153" s="680">
        <v>0</v>
      </c>
      <c r="AE153" s="680">
        <v>0</v>
      </c>
      <c r="AF153" s="680">
        <v>0</v>
      </c>
      <c r="AG153" s="680">
        <v>0</v>
      </c>
      <c r="AH153" s="680">
        <v>0</v>
      </c>
      <c r="AI153" s="680">
        <v>0</v>
      </c>
      <c r="AJ153" s="680">
        <v>0</v>
      </c>
      <c r="AK153" s="680">
        <v>0</v>
      </c>
      <c r="AL153" s="680">
        <v>0</v>
      </c>
      <c r="AM153" s="680">
        <v>0</v>
      </c>
      <c r="AN153" s="680">
        <v>0</v>
      </c>
      <c r="AO153" s="680">
        <v>0</v>
      </c>
      <c r="AP153" s="627"/>
      <c r="AQ153" s="680"/>
      <c r="AR153" s="680"/>
      <c r="AS153" s="680"/>
      <c r="AT153" s="680"/>
      <c r="AU153" s="680">
        <v>0</v>
      </c>
      <c r="AV153" s="680">
        <v>0</v>
      </c>
      <c r="AW153" s="680">
        <v>0</v>
      </c>
      <c r="AX153" s="680">
        <v>0</v>
      </c>
      <c r="AY153" s="680">
        <v>0</v>
      </c>
      <c r="AZ153" s="680">
        <v>0</v>
      </c>
      <c r="BA153" s="680">
        <v>0</v>
      </c>
      <c r="BB153" s="680">
        <v>0</v>
      </c>
      <c r="BC153" s="680">
        <v>0</v>
      </c>
      <c r="BD153" s="680">
        <v>0</v>
      </c>
      <c r="BE153" s="680">
        <v>0</v>
      </c>
      <c r="BF153" s="680">
        <v>0</v>
      </c>
      <c r="BG153" s="680">
        <v>0</v>
      </c>
      <c r="BH153" s="680">
        <v>0</v>
      </c>
      <c r="BI153" s="680">
        <v>0</v>
      </c>
      <c r="BJ153" s="680">
        <v>0</v>
      </c>
      <c r="BK153" s="680">
        <v>0</v>
      </c>
      <c r="BL153" s="680">
        <v>0</v>
      </c>
      <c r="BM153" s="680">
        <v>0</v>
      </c>
      <c r="BN153" s="680">
        <v>0</v>
      </c>
      <c r="BO153" s="680">
        <v>0</v>
      </c>
      <c r="BP153" s="680">
        <v>0</v>
      </c>
      <c r="BQ153" s="680">
        <v>0</v>
      </c>
      <c r="BR153" s="680">
        <v>0</v>
      </c>
      <c r="BS153" s="680">
        <v>0</v>
      </c>
      <c r="BT153" s="680">
        <v>0</v>
      </c>
      <c r="BU153" s="163"/>
    </row>
    <row r="154" spans="2:73" ht="15.75">
      <c r="B154" s="719"/>
      <c r="C154" s="719"/>
      <c r="D154" s="719" t="s">
        <v>733</v>
      </c>
      <c r="E154" s="719"/>
      <c r="F154" s="719"/>
      <c r="G154" s="719"/>
      <c r="H154" s="719">
        <v>2015</v>
      </c>
      <c r="I154" s="634" t="s">
        <v>581</v>
      </c>
      <c r="J154" s="634" t="s">
        <v>595</v>
      </c>
      <c r="K154" s="728"/>
      <c r="L154" s="680"/>
      <c r="M154" s="680"/>
      <c r="N154" s="680"/>
      <c r="O154" s="680"/>
      <c r="P154" s="680">
        <v>0</v>
      </c>
      <c r="Q154" s="680">
        <v>0</v>
      </c>
      <c r="R154" s="680">
        <v>0</v>
      </c>
      <c r="S154" s="680">
        <v>0</v>
      </c>
      <c r="T154" s="680">
        <v>0</v>
      </c>
      <c r="U154" s="680">
        <v>0</v>
      </c>
      <c r="V154" s="680">
        <v>0</v>
      </c>
      <c r="W154" s="680">
        <v>0</v>
      </c>
      <c r="X154" s="680">
        <v>0</v>
      </c>
      <c r="Y154" s="680">
        <v>0</v>
      </c>
      <c r="Z154" s="680">
        <v>0</v>
      </c>
      <c r="AA154" s="680">
        <v>0</v>
      </c>
      <c r="AB154" s="680">
        <v>0</v>
      </c>
      <c r="AC154" s="680">
        <v>0</v>
      </c>
      <c r="AD154" s="680">
        <v>0</v>
      </c>
      <c r="AE154" s="680">
        <v>0</v>
      </c>
      <c r="AF154" s="680">
        <v>0</v>
      </c>
      <c r="AG154" s="680">
        <v>0</v>
      </c>
      <c r="AH154" s="680">
        <v>0</v>
      </c>
      <c r="AI154" s="680">
        <v>0</v>
      </c>
      <c r="AJ154" s="680">
        <v>0</v>
      </c>
      <c r="AK154" s="680">
        <v>0</v>
      </c>
      <c r="AL154" s="680">
        <v>0</v>
      </c>
      <c r="AM154" s="680">
        <v>0</v>
      </c>
      <c r="AN154" s="680">
        <v>0</v>
      </c>
      <c r="AO154" s="680">
        <v>0</v>
      </c>
      <c r="AP154" s="627"/>
      <c r="AQ154" s="680"/>
      <c r="AR154" s="680"/>
      <c r="AS154" s="680"/>
      <c r="AT154" s="680"/>
      <c r="AU154" s="680">
        <v>0</v>
      </c>
      <c r="AV154" s="680">
        <v>0</v>
      </c>
      <c r="AW154" s="680">
        <v>0</v>
      </c>
      <c r="AX154" s="680">
        <v>0</v>
      </c>
      <c r="AY154" s="680">
        <v>0</v>
      </c>
      <c r="AZ154" s="680">
        <v>0</v>
      </c>
      <c r="BA154" s="680">
        <v>0</v>
      </c>
      <c r="BB154" s="680">
        <v>0</v>
      </c>
      <c r="BC154" s="680">
        <v>0</v>
      </c>
      <c r="BD154" s="680">
        <v>0</v>
      </c>
      <c r="BE154" s="680">
        <v>0</v>
      </c>
      <c r="BF154" s="680">
        <v>0</v>
      </c>
      <c r="BG154" s="680">
        <v>0</v>
      </c>
      <c r="BH154" s="680">
        <v>0</v>
      </c>
      <c r="BI154" s="680">
        <v>0</v>
      </c>
      <c r="BJ154" s="680">
        <v>0</v>
      </c>
      <c r="BK154" s="680">
        <v>0</v>
      </c>
      <c r="BL154" s="680">
        <v>0</v>
      </c>
      <c r="BM154" s="680">
        <v>0</v>
      </c>
      <c r="BN154" s="680">
        <v>0</v>
      </c>
      <c r="BO154" s="680">
        <v>0</v>
      </c>
      <c r="BP154" s="680">
        <v>0</v>
      </c>
      <c r="BQ154" s="680">
        <v>0</v>
      </c>
      <c r="BR154" s="680">
        <v>0</v>
      </c>
      <c r="BS154" s="680">
        <v>0</v>
      </c>
      <c r="BT154" s="680">
        <v>0</v>
      </c>
      <c r="BU154" s="163"/>
    </row>
    <row r="155" spans="2:73" ht="15.75">
      <c r="B155" s="719"/>
      <c r="C155" s="719"/>
      <c r="D155" s="719" t="s">
        <v>734</v>
      </c>
      <c r="E155" s="719"/>
      <c r="F155" s="719"/>
      <c r="G155" s="719"/>
      <c r="H155" s="719">
        <v>2015</v>
      </c>
      <c r="I155" s="634" t="s">
        <v>581</v>
      </c>
      <c r="J155" s="634" t="s">
        <v>595</v>
      </c>
      <c r="K155" s="728"/>
      <c r="L155" s="680"/>
      <c r="M155" s="680"/>
      <c r="N155" s="680"/>
      <c r="O155" s="680"/>
      <c r="P155" s="680">
        <v>0</v>
      </c>
      <c r="Q155" s="680">
        <v>0</v>
      </c>
      <c r="R155" s="680">
        <v>0</v>
      </c>
      <c r="S155" s="680">
        <v>0</v>
      </c>
      <c r="T155" s="680">
        <v>0</v>
      </c>
      <c r="U155" s="680">
        <v>0</v>
      </c>
      <c r="V155" s="680">
        <v>0</v>
      </c>
      <c r="W155" s="680">
        <v>0</v>
      </c>
      <c r="X155" s="680">
        <v>0</v>
      </c>
      <c r="Y155" s="680">
        <v>0</v>
      </c>
      <c r="Z155" s="680">
        <v>0</v>
      </c>
      <c r="AA155" s="680">
        <v>0</v>
      </c>
      <c r="AB155" s="680">
        <v>0</v>
      </c>
      <c r="AC155" s="680">
        <v>0</v>
      </c>
      <c r="AD155" s="680">
        <v>0</v>
      </c>
      <c r="AE155" s="680">
        <v>0</v>
      </c>
      <c r="AF155" s="680">
        <v>0</v>
      </c>
      <c r="AG155" s="680">
        <v>0</v>
      </c>
      <c r="AH155" s="680">
        <v>0</v>
      </c>
      <c r="AI155" s="680">
        <v>0</v>
      </c>
      <c r="AJ155" s="680">
        <v>0</v>
      </c>
      <c r="AK155" s="680">
        <v>0</v>
      </c>
      <c r="AL155" s="680">
        <v>0</v>
      </c>
      <c r="AM155" s="680">
        <v>0</v>
      </c>
      <c r="AN155" s="680">
        <v>0</v>
      </c>
      <c r="AO155" s="680">
        <v>0</v>
      </c>
      <c r="AP155" s="627"/>
      <c r="AQ155" s="680"/>
      <c r="AR155" s="680"/>
      <c r="AS155" s="680"/>
      <c r="AT155" s="680"/>
      <c r="AU155" s="680">
        <v>0</v>
      </c>
      <c r="AV155" s="680">
        <v>0</v>
      </c>
      <c r="AW155" s="680">
        <v>0</v>
      </c>
      <c r="AX155" s="680">
        <v>0</v>
      </c>
      <c r="AY155" s="680">
        <v>0</v>
      </c>
      <c r="AZ155" s="680">
        <v>0</v>
      </c>
      <c r="BA155" s="680">
        <v>0</v>
      </c>
      <c r="BB155" s="680">
        <v>0</v>
      </c>
      <c r="BC155" s="680">
        <v>0</v>
      </c>
      <c r="BD155" s="680">
        <v>0</v>
      </c>
      <c r="BE155" s="680">
        <v>0</v>
      </c>
      <c r="BF155" s="680">
        <v>0</v>
      </c>
      <c r="BG155" s="680">
        <v>0</v>
      </c>
      <c r="BH155" s="680">
        <v>0</v>
      </c>
      <c r="BI155" s="680">
        <v>0</v>
      </c>
      <c r="BJ155" s="680">
        <v>0</v>
      </c>
      <c r="BK155" s="680">
        <v>0</v>
      </c>
      <c r="BL155" s="680">
        <v>0</v>
      </c>
      <c r="BM155" s="680">
        <v>0</v>
      </c>
      <c r="BN155" s="680">
        <v>0</v>
      </c>
      <c r="BO155" s="680">
        <v>0</v>
      </c>
      <c r="BP155" s="680">
        <v>0</v>
      </c>
      <c r="BQ155" s="680">
        <v>0</v>
      </c>
      <c r="BR155" s="680">
        <v>0</v>
      </c>
      <c r="BS155" s="680">
        <v>0</v>
      </c>
      <c r="BT155" s="680">
        <v>0</v>
      </c>
      <c r="BU155" s="163"/>
    </row>
    <row r="156" spans="2:73" ht="15.75">
      <c r="B156" s="719"/>
      <c r="C156" s="719"/>
      <c r="D156" s="719" t="s">
        <v>735</v>
      </c>
      <c r="E156" s="719"/>
      <c r="F156" s="719"/>
      <c r="G156" s="719"/>
      <c r="H156" s="719">
        <v>2015</v>
      </c>
      <c r="I156" s="634" t="s">
        <v>581</v>
      </c>
      <c r="J156" s="634" t="s">
        <v>595</v>
      </c>
      <c r="K156" s="728"/>
      <c r="L156" s="680"/>
      <c r="M156" s="680"/>
      <c r="N156" s="680"/>
      <c r="O156" s="680"/>
      <c r="P156" s="680">
        <v>0</v>
      </c>
      <c r="Q156" s="680">
        <v>0</v>
      </c>
      <c r="R156" s="680">
        <v>0</v>
      </c>
      <c r="S156" s="680">
        <v>0</v>
      </c>
      <c r="T156" s="680">
        <v>0</v>
      </c>
      <c r="U156" s="680">
        <v>0</v>
      </c>
      <c r="V156" s="680">
        <v>0</v>
      </c>
      <c r="W156" s="680">
        <v>0</v>
      </c>
      <c r="X156" s="680">
        <v>0</v>
      </c>
      <c r="Y156" s="680">
        <v>0</v>
      </c>
      <c r="Z156" s="680">
        <v>0</v>
      </c>
      <c r="AA156" s="680">
        <v>0</v>
      </c>
      <c r="AB156" s="680">
        <v>0</v>
      </c>
      <c r="AC156" s="680">
        <v>0</v>
      </c>
      <c r="AD156" s="680">
        <v>0</v>
      </c>
      <c r="AE156" s="680">
        <v>0</v>
      </c>
      <c r="AF156" s="680">
        <v>0</v>
      </c>
      <c r="AG156" s="680">
        <v>0</v>
      </c>
      <c r="AH156" s="680">
        <v>0</v>
      </c>
      <c r="AI156" s="680">
        <v>0</v>
      </c>
      <c r="AJ156" s="680">
        <v>0</v>
      </c>
      <c r="AK156" s="680">
        <v>0</v>
      </c>
      <c r="AL156" s="680">
        <v>0</v>
      </c>
      <c r="AM156" s="680">
        <v>0</v>
      </c>
      <c r="AN156" s="680">
        <v>0</v>
      </c>
      <c r="AO156" s="680">
        <v>0</v>
      </c>
      <c r="AP156" s="627"/>
      <c r="AQ156" s="680"/>
      <c r="AR156" s="680"/>
      <c r="AS156" s="680"/>
      <c r="AT156" s="680"/>
      <c r="AU156" s="680">
        <v>0</v>
      </c>
      <c r="AV156" s="680">
        <v>0</v>
      </c>
      <c r="AW156" s="680">
        <v>0</v>
      </c>
      <c r="AX156" s="680">
        <v>0</v>
      </c>
      <c r="AY156" s="680">
        <v>0</v>
      </c>
      <c r="AZ156" s="680">
        <v>0</v>
      </c>
      <c r="BA156" s="680">
        <v>0</v>
      </c>
      <c r="BB156" s="680">
        <v>0</v>
      </c>
      <c r="BC156" s="680">
        <v>0</v>
      </c>
      <c r="BD156" s="680">
        <v>0</v>
      </c>
      <c r="BE156" s="680">
        <v>0</v>
      </c>
      <c r="BF156" s="680">
        <v>0</v>
      </c>
      <c r="BG156" s="680">
        <v>0</v>
      </c>
      <c r="BH156" s="680">
        <v>0</v>
      </c>
      <c r="BI156" s="680">
        <v>0</v>
      </c>
      <c r="BJ156" s="680">
        <v>0</v>
      </c>
      <c r="BK156" s="680">
        <v>0</v>
      </c>
      <c r="BL156" s="680">
        <v>0</v>
      </c>
      <c r="BM156" s="680">
        <v>0</v>
      </c>
      <c r="BN156" s="680">
        <v>0</v>
      </c>
      <c r="BO156" s="680">
        <v>0</v>
      </c>
      <c r="BP156" s="680">
        <v>0</v>
      </c>
      <c r="BQ156" s="680">
        <v>0</v>
      </c>
      <c r="BR156" s="680">
        <v>0</v>
      </c>
      <c r="BS156" s="680">
        <v>0</v>
      </c>
      <c r="BT156" s="680">
        <v>0</v>
      </c>
      <c r="BU156" s="163"/>
    </row>
    <row r="157" spans="2:73" ht="15.75">
      <c r="B157" s="719"/>
      <c r="C157" s="719"/>
      <c r="D157" s="719" t="s">
        <v>736</v>
      </c>
      <c r="E157" s="719"/>
      <c r="F157" s="719"/>
      <c r="G157" s="719"/>
      <c r="H157" s="719">
        <v>2015</v>
      </c>
      <c r="I157" s="634" t="s">
        <v>581</v>
      </c>
      <c r="J157" s="634" t="s">
        <v>595</v>
      </c>
      <c r="K157" s="728"/>
      <c r="L157" s="680"/>
      <c r="M157" s="680"/>
      <c r="N157" s="680"/>
      <c r="O157" s="680"/>
      <c r="P157" s="680">
        <v>0</v>
      </c>
      <c r="Q157" s="680">
        <v>0</v>
      </c>
      <c r="R157" s="680">
        <v>0</v>
      </c>
      <c r="S157" s="680">
        <v>0</v>
      </c>
      <c r="T157" s="680">
        <v>0</v>
      </c>
      <c r="U157" s="680">
        <v>0</v>
      </c>
      <c r="V157" s="680">
        <v>0</v>
      </c>
      <c r="W157" s="680">
        <v>0</v>
      </c>
      <c r="X157" s="680">
        <v>0</v>
      </c>
      <c r="Y157" s="680">
        <v>0</v>
      </c>
      <c r="Z157" s="680">
        <v>0</v>
      </c>
      <c r="AA157" s="680">
        <v>0</v>
      </c>
      <c r="AB157" s="680">
        <v>0</v>
      </c>
      <c r="AC157" s="680">
        <v>0</v>
      </c>
      <c r="AD157" s="680">
        <v>0</v>
      </c>
      <c r="AE157" s="680">
        <v>0</v>
      </c>
      <c r="AF157" s="680">
        <v>0</v>
      </c>
      <c r="AG157" s="680">
        <v>0</v>
      </c>
      <c r="AH157" s="680">
        <v>0</v>
      </c>
      <c r="AI157" s="680">
        <v>0</v>
      </c>
      <c r="AJ157" s="680">
        <v>0</v>
      </c>
      <c r="AK157" s="680">
        <v>0</v>
      </c>
      <c r="AL157" s="680">
        <v>0</v>
      </c>
      <c r="AM157" s="680">
        <v>0</v>
      </c>
      <c r="AN157" s="680">
        <v>0</v>
      </c>
      <c r="AO157" s="680">
        <v>0</v>
      </c>
      <c r="AP157" s="627"/>
      <c r="AQ157" s="680"/>
      <c r="AR157" s="680"/>
      <c r="AS157" s="680"/>
      <c r="AT157" s="680"/>
      <c r="AU157" s="680">
        <v>0</v>
      </c>
      <c r="AV157" s="680">
        <v>0</v>
      </c>
      <c r="AW157" s="680">
        <v>0</v>
      </c>
      <c r="AX157" s="680">
        <v>0</v>
      </c>
      <c r="AY157" s="680">
        <v>0</v>
      </c>
      <c r="AZ157" s="680">
        <v>0</v>
      </c>
      <c r="BA157" s="680">
        <v>0</v>
      </c>
      <c r="BB157" s="680">
        <v>0</v>
      </c>
      <c r="BC157" s="680">
        <v>0</v>
      </c>
      <c r="BD157" s="680">
        <v>0</v>
      </c>
      <c r="BE157" s="680">
        <v>0</v>
      </c>
      <c r="BF157" s="680">
        <v>0</v>
      </c>
      <c r="BG157" s="680">
        <v>0</v>
      </c>
      <c r="BH157" s="680">
        <v>0</v>
      </c>
      <c r="BI157" s="680">
        <v>0</v>
      </c>
      <c r="BJ157" s="680">
        <v>0</v>
      </c>
      <c r="BK157" s="680">
        <v>0</v>
      </c>
      <c r="BL157" s="680">
        <v>0</v>
      </c>
      <c r="BM157" s="680">
        <v>0</v>
      </c>
      <c r="BN157" s="680">
        <v>0</v>
      </c>
      <c r="BO157" s="680">
        <v>0</v>
      </c>
      <c r="BP157" s="680">
        <v>0</v>
      </c>
      <c r="BQ157" s="680">
        <v>0</v>
      </c>
      <c r="BR157" s="680">
        <v>0</v>
      </c>
      <c r="BS157" s="680">
        <v>0</v>
      </c>
      <c r="BT157" s="680">
        <v>0</v>
      </c>
      <c r="BU157" s="163"/>
    </row>
    <row r="158" spans="2:73" ht="15.75">
      <c r="B158" s="719"/>
      <c r="C158" s="719"/>
      <c r="D158" s="719" t="s">
        <v>737</v>
      </c>
      <c r="E158" s="719"/>
      <c r="F158" s="719"/>
      <c r="G158" s="719"/>
      <c r="H158" s="719">
        <v>2015</v>
      </c>
      <c r="I158" s="634" t="s">
        <v>581</v>
      </c>
      <c r="J158" s="634" t="s">
        <v>595</v>
      </c>
      <c r="K158" s="728"/>
      <c r="L158" s="680"/>
      <c r="M158" s="680"/>
      <c r="N158" s="680"/>
      <c r="O158" s="680"/>
      <c r="P158" s="680">
        <v>0</v>
      </c>
      <c r="Q158" s="680">
        <v>0</v>
      </c>
      <c r="R158" s="680">
        <v>0</v>
      </c>
      <c r="S158" s="680">
        <v>0</v>
      </c>
      <c r="T158" s="680">
        <v>0</v>
      </c>
      <c r="U158" s="680">
        <v>0</v>
      </c>
      <c r="V158" s="680">
        <v>0</v>
      </c>
      <c r="W158" s="680">
        <v>0</v>
      </c>
      <c r="X158" s="680">
        <v>0</v>
      </c>
      <c r="Y158" s="680">
        <v>0</v>
      </c>
      <c r="Z158" s="680">
        <v>0</v>
      </c>
      <c r="AA158" s="680">
        <v>0</v>
      </c>
      <c r="AB158" s="680">
        <v>0</v>
      </c>
      <c r="AC158" s="680">
        <v>0</v>
      </c>
      <c r="AD158" s="680">
        <v>0</v>
      </c>
      <c r="AE158" s="680">
        <v>0</v>
      </c>
      <c r="AF158" s="680">
        <v>0</v>
      </c>
      <c r="AG158" s="680">
        <v>0</v>
      </c>
      <c r="AH158" s="680">
        <v>0</v>
      </c>
      <c r="AI158" s="680">
        <v>0</v>
      </c>
      <c r="AJ158" s="680">
        <v>0</v>
      </c>
      <c r="AK158" s="680">
        <v>0</v>
      </c>
      <c r="AL158" s="680">
        <v>0</v>
      </c>
      <c r="AM158" s="680">
        <v>0</v>
      </c>
      <c r="AN158" s="680">
        <v>0</v>
      </c>
      <c r="AO158" s="680">
        <v>0</v>
      </c>
      <c r="AP158" s="627"/>
      <c r="AQ158" s="680"/>
      <c r="AR158" s="680"/>
      <c r="AS158" s="680"/>
      <c r="AT158" s="680"/>
      <c r="AU158" s="680">
        <v>0</v>
      </c>
      <c r="AV158" s="680">
        <v>0</v>
      </c>
      <c r="AW158" s="680">
        <v>0</v>
      </c>
      <c r="AX158" s="680">
        <v>0</v>
      </c>
      <c r="AY158" s="680">
        <v>0</v>
      </c>
      <c r="AZ158" s="680">
        <v>0</v>
      </c>
      <c r="BA158" s="680">
        <v>0</v>
      </c>
      <c r="BB158" s="680">
        <v>0</v>
      </c>
      <c r="BC158" s="680">
        <v>0</v>
      </c>
      <c r="BD158" s="680">
        <v>0</v>
      </c>
      <c r="BE158" s="680">
        <v>0</v>
      </c>
      <c r="BF158" s="680">
        <v>0</v>
      </c>
      <c r="BG158" s="680">
        <v>0</v>
      </c>
      <c r="BH158" s="680">
        <v>0</v>
      </c>
      <c r="BI158" s="680">
        <v>0</v>
      </c>
      <c r="BJ158" s="680">
        <v>0</v>
      </c>
      <c r="BK158" s="680">
        <v>0</v>
      </c>
      <c r="BL158" s="680">
        <v>0</v>
      </c>
      <c r="BM158" s="680">
        <v>0</v>
      </c>
      <c r="BN158" s="680">
        <v>0</v>
      </c>
      <c r="BO158" s="680">
        <v>0</v>
      </c>
      <c r="BP158" s="680">
        <v>0</v>
      </c>
      <c r="BQ158" s="680">
        <v>0</v>
      </c>
      <c r="BR158" s="680">
        <v>0</v>
      </c>
      <c r="BS158" s="680">
        <v>0</v>
      </c>
      <c r="BT158" s="680">
        <v>0</v>
      </c>
      <c r="BU158" s="163"/>
    </row>
    <row r="159" spans="2:73" ht="15.75">
      <c r="B159" s="719"/>
      <c r="C159" s="719"/>
      <c r="D159" s="719" t="s">
        <v>738</v>
      </c>
      <c r="E159" s="719"/>
      <c r="F159" s="719"/>
      <c r="G159" s="719"/>
      <c r="H159" s="719">
        <v>2015</v>
      </c>
      <c r="I159" s="634" t="s">
        <v>581</v>
      </c>
      <c r="J159" s="634" t="s">
        <v>595</v>
      </c>
      <c r="K159" s="728"/>
      <c r="L159" s="680"/>
      <c r="M159" s="680"/>
      <c r="N159" s="680"/>
      <c r="O159" s="680"/>
      <c r="P159" s="680">
        <v>0</v>
      </c>
      <c r="Q159" s="680">
        <v>0</v>
      </c>
      <c r="R159" s="680">
        <v>0</v>
      </c>
      <c r="S159" s="680">
        <v>0</v>
      </c>
      <c r="T159" s="680">
        <v>0</v>
      </c>
      <c r="U159" s="680">
        <v>0</v>
      </c>
      <c r="V159" s="680">
        <v>0</v>
      </c>
      <c r="W159" s="680">
        <v>0</v>
      </c>
      <c r="X159" s="680">
        <v>0</v>
      </c>
      <c r="Y159" s="680">
        <v>0</v>
      </c>
      <c r="Z159" s="680">
        <v>0</v>
      </c>
      <c r="AA159" s="680">
        <v>0</v>
      </c>
      <c r="AB159" s="680">
        <v>0</v>
      </c>
      <c r="AC159" s="680">
        <v>0</v>
      </c>
      <c r="AD159" s="680">
        <v>0</v>
      </c>
      <c r="AE159" s="680">
        <v>0</v>
      </c>
      <c r="AF159" s="680">
        <v>0</v>
      </c>
      <c r="AG159" s="680">
        <v>0</v>
      </c>
      <c r="AH159" s="680">
        <v>0</v>
      </c>
      <c r="AI159" s="680">
        <v>0</v>
      </c>
      <c r="AJ159" s="680">
        <v>0</v>
      </c>
      <c r="AK159" s="680">
        <v>0</v>
      </c>
      <c r="AL159" s="680">
        <v>0</v>
      </c>
      <c r="AM159" s="680">
        <v>0</v>
      </c>
      <c r="AN159" s="680">
        <v>0</v>
      </c>
      <c r="AO159" s="680">
        <v>0</v>
      </c>
      <c r="AP159" s="627"/>
      <c r="AQ159" s="680"/>
      <c r="AR159" s="680"/>
      <c r="AS159" s="680"/>
      <c r="AT159" s="680"/>
      <c r="AU159" s="680">
        <v>0</v>
      </c>
      <c r="AV159" s="680">
        <v>0</v>
      </c>
      <c r="AW159" s="680">
        <v>0</v>
      </c>
      <c r="AX159" s="680">
        <v>0</v>
      </c>
      <c r="AY159" s="680">
        <v>0</v>
      </c>
      <c r="AZ159" s="680">
        <v>0</v>
      </c>
      <c r="BA159" s="680">
        <v>0</v>
      </c>
      <c r="BB159" s="680">
        <v>0</v>
      </c>
      <c r="BC159" s="680">
        <v>0</v>
      </c>
      <c r="BD159" s="680">
        <v>0</v>
      </c>
      <c r="BE159" s="680">
        <v>0</v>
      </c>
      <c r="BF159" s="680">
        <v>0</v>
      </c>
      <c r="BG159" s="680">
        <v>0</v>
      </c>
      <c r="BH159" s="680">
        <v>0</v>
      </c>
      <c r="BI159" s="680">
        <v>0</v>
      </c>
      <c r="BJ159" s="680">
        <v>0</v>
      </c>
      <c r="BK159" s="680">
        <v>0</v>
      </c>
      <c r="BL159" s="680">
        <v>0</v>
      </c>
      <c r="BM159" s="680">
        <v>0</v>
      </c>
      <c r="BN159" s="680">
        <v>0</v>
      </c>
      <c r="BO159" s="680">
        <v>0</v>
      </c>
      <c r="BP159" s="680">
        <v>0</v>
      </c>
      <c r="BQ159" s="680">
        <v>0</v>
      </c>
      <c r="BR159" s="680">
        <v>0</v>
      </c>
      <c r="BS159" s="680">
        <v>0</v>
      </c>
      <c r="BT159" s="680">
        <v>0</v>
      </c>
      <c r="BU159" s="163"/>
    </row>
    <row r="160" spans="2:73" ht="15.75">
      <c r="B160" s="719"/>
      <c r="C160" s="719"/>
      <c r="D160" s="719" t="s">
        <v>739</v>
      </c>
      <c r="E160" s="719"/>
      <c r="F160" s="719"/>
      <c r="G160" s="719"/>
      <c r="H160" s="719">
        <v>2015</v>
      </c>
      <c r="I160" s="634" t="s">
        <v>581</v>
      </c>
      <c r="J160" s="634" t="s">
        <v>595</v>
      </c>
      <c r="K160" s="728"/>
      <c r="L160" s="680"/>
      <c r="M160" s="680"/>
      <c r="N160" s="680"/>
      <c r="O160" s="680"/>
      <c r="P160" s="680">
        <v>0</v>
      </c>
      <c r="Q160" s="680">
        <v>0</v>
      </c>
      <c r="R160" s="680">
        <v>0</v>
      </c>
      <c r="S160" s="680">
        <v>0</v>
      </c>
      <c r="T160" s="680">
        <v>0</v>
      </c>
      <c r="U160" s="680">
        <v>0</v>
      </c>
      <c r="V160" s="680">
        <v>0</v>
      </c>
      <c r="W160" s="680">
        <v>0</v>
      </c>
      <c r="X160" s="680">
        <v>0</v>
      </c>
      <c r="Y160" s="680">
        <v>0</v>
      </c>
      <c r="Z160" s="680">
        <v>0</v>
      </c>
      <c r="AA160" s="680">
        <v>0</v>
      </c>
      <c r="AB160" s="680">
        <v>0</v>
      </c>
      <c r="AC160" s="680">
        <v>0</v>
      </c>
      <c r="AD160" s="680">
        <v>0</v>
      </c>
      <c r="AE160" s="680">
        <v>0</v>
      </c>
      <c r="AF160" s="680">
        <v>0</v>
      </c>
      <c r="AG160" s="680">
        <v>0</v>
      </c>
      <c r="AH160" s="680">
        <v>0</v>
      </c>
      <c r="AI160" s="680">
        <v>0</v>
      </c>
      <c r="AJ160" s="680">
        <v>0</v>
      </c>
      <c r="AK160" s="680">
        <v>0</v>
      </c>
      <c r="AL160" s="680">
        <v>0</v>
      </c>
      <c r="AM160" s="680">
        <v>0</v>
      </c>
      <c r="AN160" s="680">
        <v>0</v>
      </c>
      <c r="AO160" s="680">
        <v>0</v>
      </c>
      <c r="AP160" s="627"/>
      <c r="AQ160" s="680"/>
      <c r="AR160" s="680"/>
      <c r="AS160" s="680"/>
      <c r="AT160" s="680"/>
      <c r="AU160" s="680">
        <v>0</v>
      </c>
      <c r="AV160" s="680">
        <v>0</v>
      </c>
      <c r="AW160" s="680">
        <v>0</v>
      </c>
      <c r="AX160" s="680">
        <v>0</v>
      </c>
      <c r="AY160" s="680">
        <v>0</v>
      </c>
      <c r="AZ160" s="680">
        <v>0</v>
      </c>
      <c r="BA160" s="680">
        <v>0</v>
      </c>
      <c r="BB160" s="680">
        <v>0</v>
      </c>
      <c r="BC160" s="680">
        <v>0</v>
      </c>
      <c r="BD160" s="680">
        <v>0</v>
      </c>
      <c r="BE160" s="680">
        <v>0</v>
      </c>
      <c r="BF160" s="680">
        <v>0</v>
      </c>
      <c r="BG160" s="680">
        <v>0</v>
      </c>
      <c r="BH160" s="680">
        <v>0</v>
      </c>
      <c r="BI160" s="680">
        <v>0</v>
      </c>
      <c r="BJ160" s="680">
        <v>0</v>
      </c>
      <c r="BK160" s="680">
        <v>0</v>
      </c>
      <c r="BL160" s="680">
        <v>0</v>
      </c>
      <c r="BM160" s="680">
        <v>0</v>
      </c>
      <c r="BN160" s="680">
        <v>0</v>
      </c>
      <c r="BO160" s="680">
        <v>0</v>
      </c>
      <c r="BP160" s="680">
        <v>0</v>
      </c>
      <c r="BQ160" s="680">
        <v>0</v>
      </c>
      <c r="BR160" s="680">
        <v>0</v>
      </c>
      <c r="BS160" s="680">
        <v>0</v>
      </c>
      <c r="BT160" s="680">
        <v>0</v>
      </c>
      <c r="BU160" s="163"/>
    </row>
    <row r="161" spans="2:73" ht="15.75">
      <c r="B161" s="719"/>
      <c r="C161" s="719"/>
      <c r="D161" s="719" t="s">
        <v>740</v>
      </c>
      <c r="E161" s="719"/>
      <c r="F161" s="719"/>
      <c r="G161" s="719"/>
      <c r="H161" s="719">
        <v>2015</v>
      </c>
      <c r="I161" s="634" t="s">
        <v>581</v>
      </c>
      <c r="J161" s="634" t="s">
        <v>595</v>
      </c>
      <c r="K161" s="728"/>
      <c r="L161" s="680"/>
      <c r="M161" s="680"/>
      <c r="N161" s="680"/>
      <c r="O161" s="680"/>
      <c r="P161" s="680">
        <v>0</v>
      </c>
      <c r="Q161" s="680">
        <v>0</v>
      </c>
      <c r="R161" s="680">
        <v>0</v>
      </c>
      <c r="S161" s="680">
        <v>0</v>
      </c>
      <c r="T161" s="680">
        <v>0</v>
      </c>
      <c r="U161" s="680">
        <v>0</v>
      </c>
      <c r="V161" s="680">
        <v>0</v>
      </c>
      <c r="W161" s="680">
        <v>0</v>
      </c>
      <c r="X161" s="680">
        <v>0</v>
      </c>
      <c r="Y161" s="680">
        <v>0</v>
      </c>
      <c r="Z161" s="680">
        <v>0</v>
      </c>
      <c r="AA161" s="680">
        <v>0</v>
      </c>
      <c r="AB161" s="680">
        <v>0</v>
      </c>
      <c r="AC161" s="680">
        <v>0</v>
      </c>
      <c r="AD161" s="680">
        <v>0</v>
      </c>
      <c r="AE161" s="680">
        <v>0</v>
      </c>
      <c r="AF161" s="680">
        <v>0</v>
      </c>
      <c r="AG161" s="680">
        <v>0</v>
      </c>
      <c r="AH161" s="680">
        <v>0</v>
      </c>
      <c r="AI161" s="680">
        <v>0</v>
      </c>
      <c r="AJ161" s="680">
        <v>0</v>
      </c>
      <c r="AK161" s="680">
        <v>0</v>
      </c>
      <c r="AL161" s="680">
        <v>0</v>
      </c>
      <c r="AM161" s="680">
        <v>0</v>
      </c>
      <c r="AN161" s="680">
        <v>0</v>
      </c>
      <c r="AO161" s="680">
        <v>0</v>
      </c>
      <c r="AP161" s="627"/>
      <c r="AQ161" s="680"/>
      <c r="AR161" s="680"/>
      <c r="AS161" s="680"/>
      <c r="AT161" s="680"/>
      <c r="AU161" s="680">
        <v>0</v>
      </c>
      <c r="AV161" s="680">
        <v>0</v>
      </c>
      <c r="AW161" s="680">
        <v>0</v>
      </c>
      <c r="AX161" s="680">
        <v>0</v>
      </c>
      <c r="AY161" s="680">
        <v>0</v>
      </c>
      <c r="AZ161" s="680">
        <v>0</v>
      </c>
      <c r="BA161" s="680">
        <v>0</v>
      </c>
      <c r="BB161" s="680">
        <v>0</v>
      </c>
      <c r="BC161" s="680">
        <v>0</v>
      </c>
      <c r="BD161" s="680">
        <v>0</v>
      </c>
      <c r="BE161" s="680">
        <v>0</v>
      </c>
      <c r="BF161" s="680">
        <v>0</v>
      </c>
      <c r="BG161" s="680">
        <v>0</v>
      </c>
      <c r="BH161" s="680">
        <v>0</v>
      </c>
      <c r="BI161" s="680">
        <v>0</v>
      </c>
      <c r="BJ161" s="680">
        <v>0</v>
      </c>
      <c r="BK161" s="680">
        <v>0</v>
      </c>
      <c r="BL161" s="680">
        <v>0</v>
      </c>
      <c r="BM161" s="680">
        <v>0</v>
      </c>
      <c r="BN161" s="680">
        <v>0</v>
      </c>
      <c r="BO161" s="680">
        <v>0</v>
      </c>
      <c r="BP161" s="680">
        <v>0</v>
      </c>
      <c r="BQ161" s="680">
        <v>0</v>
      </c>
      <c r="BR161" s="680">
        <v>0</v>
      </c>
      <c r="BS161" s="680">
        <v>0</v>
      </c>
      <c r="BT161" s="680">
        <v>0</v>
      </c>
      <c r="BU161" s="163"/>
    </row>
    <row r="162" spans="2:73" ht="15.75">
      <c r="B162" s="719"/>
      <c r="C162" s="719"/>
      <c r="D162" s="719" t="s">
        <v>741</v>
      </c>
      <c r="E162" s="719"/>
      <c r="F162" s="719"/>
      <c r="G162" s="719"/>
      <c r="H162" s="719">
        <v>2015</v>
      </c>
      <c r="I162" s="634" t="s">
        <v>581</v>
      </c>
      <c r="J162" s="634" t="s">
        <v>595</v>
      </c>
      <c r="K162" s="728"/>
      <c r="L162" s="680"/>
      <c r="M162" s="680"/>
      <c r="N162" s="680"/>
      <c r="O162" s="680"/>
      <c r="P162" s="680">
        <v>0</v>
      </c>
      <c r="Q162" s="680">
        <v>0</v>
      </c>
      <c r="R162" s="680">
        <v>0</v>
      </c>
      <c r="S162" s="680">
        <v>0</v>
      </c>
      <c r="T162" s="680">
        <v>0</v>
      </c>
      <c r="U162" s="680">
        <v>0</v>
      </c>
      <c r="V162" s="680">
        <v>0</v>
      </c>
      <c r="W162" s="680">
        <v>0</v>
      </c>
      <c r="X162" s="680">
        <v>0</v>
      </c>
      <c r="Y162" s="680">
        <v>0</v>
      </c>
      <c r="Z162" s="680">
        <v>0</v>
      </c>
      <c r="AA162" s="680">
        <v>0</v>
      </c>
      <c r="AB162" s="680">
        <v>0</v>
      </c>
      <c r="AC162" s="680">
        <v>0</v>
      </c>
      <c r="AD162" s="680">
        <v>0</v>
      </c>
      <c r="AE162" s="680">
        <v>0</v>
      </c>
      <c r="AF162" s="680">
        <v>0</v>
      </c>
      <c r="AG162" s="680">
        <v>0</v>
      </c>
      <c r="AH162" s="680">
        <v>0</v>
      </c>
      <c r="AI162" s="680">
        <v>0</v>
      </c>
      <c r="AJ162" s="680">
        <v>0</v>
      </c>
      <c r="AK162" s="680">
        <v>0</v>
      </c>
      <c r="AL162" s="680">
        <v>0</v>
      </c>
      <c r="AM162" s="680">
        <v>0</v>
      </c>
      <c r="AN162" s="680">
        <v>0</v>
      </c>
      <c r="AO162" s="680">
        <v>0</v>
      </c>
      <c r="AP162" s="627"/>
      <c r="AQ162" s="680"/>
      <c r="AR162" s="680"/>
      <c r="AS162" s="680"/>
      <c r="AT162" s="680"/>
      <c r="AU162" s="680">
        <v>0</v>
      </c>
      <c r="AV162" s="680">
        <v>0</v>
      </c>
      <c r="AW162" s="680">
        <v>0</v>
      </c>
      <c r="AX162" s="680">
        <v>0</v>
      </c>
      <c r="AY162" s="680">
        <v>0</v>
      </c>
      <c r="AZ162" s="680">
        <v>0</v>
      </c>
      <c r="BA162" s="680">
        <v>0</v>
      </c>
      <c r="BB162" s="680">
        <v>0</v>
      </c>
      <c r="BC162" s="680">
        <v>0</v>
      </c>
      <c r="BD162" s="680">
        <v>0</v>
      </c>
      <c r="BE162" s="680">
        <v>0</v>
      </c>
      <c r="BF162" s="680">
        <v>0</v>
      </c>
      <c r="BG162" s="680">
        <v>0</v>
      </c>
      <c r="BH162" s="680">
        <v>0</v>
      </c>
      <c r="BI162" s="680">
        <v>0</v>
      </c>
      <c r="BJ162" s="680">
        <v>0</v>
      </c>
      <c r="BK162" s="680">
        <v>0</v>
      </c>
      <c r="BL162" s="680">
        <v>0</v>
      </c>
      <c r="BM162" s="680">
        <v>0</v>
      </c>
      <c r="BN162" s="680">
        <v>0</v>
      </c>
      <c r="BO162" s="680">
        <v>0</v>
      </c>
      <c r="BP162" s="680">
        <v>0</v>
      </c>
      <c r="BQ162" s="680">
        <v>0</v>
      </c>
      <c r="BR162" s="680">
        <v>0</v>
      </c>
      <c r="BS162" s="680">
        <v>0</v>
      </c>
      <c r="BT162" s="680">
        <v>0</v>
      </c>
      <c r="BU162" s="163"/>
    </row>
    <row r="163" spans="2:73" ht="15.75">
      <c r="B163" s="719"/>
      <c r="C163" s="719"/>
      <c r="D163" s="719" t="s">
        <v>742</v>
      </c>
      <c r="E163" s="719"/>
      <c r="F163" s="719"/>
      <c r="G163" s="719"/>
      <c r="H163" s="719">
        <v>2015</v>
      </c>
      <c r="I163" s="634" t="s">
        <v>581</v>
      </c>
      <c r="J163" s="634" t="s">
        <v>595</v>
      </c>
      <c r="K163" s="728"/>
      <c r="L163" s="680"/>
      <c r="M163" s="680"/>
      <c r="N163" s="680"/>
      <c r="O163" s="680"/>
      <c r="P163" s="680">
        <v>0</v>
      </c>
      <c r="Q163" s="680">
        <v>0</v>
      </c>
      <c r="R163" s="680">
        <v>0</v>
      </c>
      <c r="S163" s="680">
        <v>0</v>
      </c>
      <c r="T163" s="680">
        <v>0</v>
      </c>
      <c r="U163" s="680">
        <v>0</v>
      </c>
      <c r="V163" s="680">
        <v>0</v>
      </c>
      <c r="W163" s="680">
        <v>0</v>
      </c>
      <c r="X163" s="680">
        <v>0</v>
      </c>
      <c r="Y163" s="680">
        <v>0</v>
      </c>
      <c r="Z163" s="680">
        <v>0</v>
      </c>
      <c r="AA163" s="680">
        <v>0</v>
      </c>
      <c r="AB163" s="680">
        <v>0</v>
      </c>
      <c r="AC163" s="680">
        <v>0</v>
      </c>
      <c r="AD163" s="680">
        <v>0</v>
      </c>
      <c r="AE163" s="680">
        <v>0</v>
      </c>
      <c r="AF163" s="680">
        <v>0</v>
      </c>
      <c r="AG163" s="680">
        <v>0</v>
      </c>
      <c r="AH163" s="680">
        <v>0</v>
      </c>
      <c r="AI163" s="680">
        <v>0</v>
      </c>
      <c r="AJ163" s="680">
        <v>0</v>
      </c>
      <c r="AK163" s="680">
        <v>0</v>
      </c>
      <c r="AL163" s="680">
        <v>0</v>
      </c>
      <c r="AM163" s="680">
        <v>0</v>
      </c>
      <c r="AN163" s="680">
        <v>0</v>
      </c>
      <c r="AO163" s="680">
        <v>0</v>
      </c>
      <c r="AP163" s="627"/>
      <c r="AQ163" s="680"/>
      <c r="AR163" s="680"/>
      <c r="AS163" s="680"/>
      <c r="AT163" s="680"/>
      <c r="AU163" s="680">
        <v>0</v>
      </c>
      <c r="AV163" s="680">
        <v>0</v>
      </c>
      <c r="AW163" s="680">
        <v>0</v>
      </c>
      <c r="AX163" s="680">
        <v>0</v>
      </c>
      <c r="AY163" s="680">
        <v>0</v>
      </c>
      <c r="AZ163" s="680">
        <v>0</v>
      </c>
      <c r="BA163" s="680">
        <v>0</v>
      </c>
      <c r="BB163" s="680">
        <v>0</v>
      </c>
      <c r="BC163" s="680">
        <v>0</v>
      </c>
      <c r="BD163" s="680">
        <v>0</v>
      </c>
      <c r="BE163" s="680">
        <v>0</v>
      </c>
      <c r="BF163" s="680">
        <v>0</v>
      </c>
      <c r="BG163" s="680">
        <v>0</v>
      </c>
      <c r="BH163" s="680">
        <v>0</v>
      </c>
      <c r="BI163" s="680">
        <v>0</v>
      </c>
      <c r="BJ163" s="680">
        <v>0</v>
      </c>
      <c r="BK163" s="680">
        <v>0</v>
      </c>
      <c r="BL163" s="680">
        <v>0</v>
      </c>
      <c r="BM163" s="680">
        <v>0</v>
      </c>
      <c r="BN163" s="680">
        <v>0</v>
      </c>
      <c r="BO163" s="680">
        <v>0</v>
      </c>
      <c r="BP163" s="680">
        <v>0</v>
      </c>
      <c r="BQ163" s="680">
        <v>0</v>
      </c>
      <c r="BR163" s="680">
        <v>0</v>
      </c>
      <c r="BS163" s="680">
        <v>0</v>
      </c>
      <c r="BT163" s="680">
        <v>0</v>
      </c>
      <c r="BU163" s="163"/>
    </row>
    <row r="164" spans="2:73" ht="15.75">
      <c r="B164" s="719"/>
      <c r="C164" s="719"/>
      <c r="D164" s="719" t="s">
        <v>743</v>
      </c>
      <c r="E164" s="719"/>
      <c r="F164" s="719"/>
      <c r="G164" s="719"/>
      <c r="H164" s="719">
        <v>2015</v>
      </c>
      <c r="I164" s="634" t="s">
        <v>581</v>
      </c>
      <c r="J164" s="634" t="s">
        <v>595</v>
      </c>
      <c r="K164" s="728"/>
      <c r="L164" s="680"/>
      <c r="M164" s="680"/>
      <c r="N164" s="680"/>
      <c r="O164" s="680"/>
      <c r="P164" s="680">
        <v>0</v>
      </c>
      <c r="Q164" s="680">
        <v>0</v>
      </c>
      <c r="R164" s="680">
        <v>0</v>
      </c>
      <c r="S164" s="680">
        <v>0</v>
      </c>
      <c r="T164" s="680">
        <v>0</v>
      </c>
      <c r="U164" s="680">
        <v>0</v>
      </c>
      <c r="V164" s="680">
        <v>0</v>
      </c>
      <c r="W164" s="680">
        <v>0</v>
      </c>
      <c r="X164" s="680">
        <v>0</v>
      </c>
      <c r="Y164" s="680">
        <v>0</v>
      </c>
      <c r="Z164" s="680">
        <v>0</v>
      </c>
      <c r="AA164" s="680">
        <v>0</v>
      </c>
      <c r="AB164" s="680">
        <v>0</v>
      </c>
      <c r="AC164" s="680">
        <v>0</v>
      </c>
      <c r="AD164" s="680">
        <v>0</v>
      </c>
      <c r="AE164" s="680">
        <v>0</v>
      </c>
      <c r="AF164" s="680">
        <v>0</v>
      </c>
      <c r="AG164" s="680">
        <v>0</v>
      </c>
      <c r="AH164" s="680">
        <v>0</v>
      </c>
      <c r="AI164" s="680">
        <v>0</v>
      </c>
      <c r="AJ164" s="680">
        <v>0</v>
      </c>
      <c r="AK164" s="680">
        <v>0</v>
      </c>
      <c r="AL164" s="680">
        <v>0</v>
      </c>
      <c r="AM164" s="680">
        <v>0</v>
      </c>
      <c r="AN164" s="680">
        <v>0</v>
      </c>
      <c r="AO164" s="680">
        <v>0</v>
      </c>
      <c r="AP164" s="627"/>
      <c r="AQ164" s="680"/>
      <c r="AR164" s="680"/>
      <c r="AS164" s="680"/>
      <c r="AT164" s="680"/>
      <c r="AU164" s="680">
        <v>0</v>
      </c>
      <c r="AV164" s="680">
        <v>0</v>
      </c>
      <c r="AW164" s="680">
        <v>0</v>
      </c>
      <c r="AX164" s="680">
        <v>0</v>
      </c>
      <c r="AY164" s="680">
        <v>0</v>
      </c>
      <c r="AZ164" s="680">
        <v>0</v>
      </c>
      <c r="BA164" s="680">
        <v>0</v>
      </c>
      <c r="BB164" s="680">
        <v>0</v>
      </c>
      <c r="BC164" s="680">
        <v>0</v>
      </c>
      <c r="BD164" s="680">
        <v>0</v>
      </c>
      <c r="BE164" s="680">
        <v>0</v>
      </c>
      <c r="BF164" s="680">
        <v>0</v>
      </c>
      <c r="BG164" s="680">
        <v>0</v>
      </c>
      <c r="BH164" s="680">
        <v>0</v>
      </c>
      <c r="BI164" s="680">
        <v>0</v>
      </c>
      <c r="BJ164" s="680">
        <v>0</v>
      </c>
      <c r="BK164" s="680">
        <v>0</v>
      </c>
      <c r="BL164" s="680">
        <v>0</v>
      </c>
      <c r="BM164" s="680">
        <v>0</v>
      </c>
      <c r="BN164" s="680">
        <v>0</v>
      </c>
      <c r="BO164" s="680">
        <v>0</v>
      </c>
      <c r="BP164" s="680">
        <v>0</v>
      </c>
      <c r="BQ164" s="680">
        <v>0</v>
      </c>
      <c r="BR164" s="680">
        <v>0</v>
      </c>
      <c r="BS164" s="680">
        <v>0</v>
      </c>
      <c r="BT164" s="680">
        <v>0</v>
      </c>
      <c r="BU164" s="163"/>
    </row>
    <row r="165" spans="2:73" ht="15.75">
      <c r="B165" s="719"/>
      <c r="C165" s="719"/>
      <c r="D165" s="719" t="s">
        <v>744</v>
      </c>
      <c r="E165" s="719"/>
      <c r="F165" s="719"/>
      <c r="G165" s="719"/>
      <c r="H165" s="719">
        <v>2015</v>
      </c>
      <c r="I165" s="634" t="s">
        <v>581</v>
      </c>
      <c r="J165" s="634" t="s">
        <v>595</v>
      </c>
      <c r="K165" s="728"/>
      <c r="L165" s="680"/>
      <c r="M165" s="680"/>
      <c r="N165" s="680"/>
      <c r="O165" s="680"/>
      <c r="P165" s="680">
        <v>0</v>
      </c>
      <c r="Q165" s="680">
        <v>0</v>
      </c>
      <c r="R165" s="680">
        <v>0</v>
      </c>
      <c r="S165" s="680">
        <v>0</v>
      </c>
      <c r="T165" s="680">
        <v>0</v>
      </c>
      <c r="U165" s="680">
        <v>0</v>
      </c>
      <c r="V165" s="680">
        <v>0</v>
      </c>
      <c r="W165" s="680">
        <v>0</v>
      </c>
      <c r="X165" s="680">
        <v>0</v>
      </c>
      <c r="Y165" s="680">
        <v>0</v>
      </c>
      <c r="Z165" s="680">
        <v>0</v>
      </c>
      <c r="AA165" s="680">
        <v>0</v>
      </c>
      <c r="AB165" s="680">
        <v>0</v>
      </c>
      <c r="AC165" s="680">
        <v>0</v>
      </c>
      <c r="AD165" s="680">
        <v>0</v>
      </c>
      <c r="AE165" s="680">
        <v>0</v>
      </c>
      <c r="AF165" s="680">
        <v>0</v>
      </c>
      <c r="AG165" s="680">
        <v>0</v>
      </c>
      <c r="AH165" s="680">
        <v>0</v>
      </c>
      <c r="AI165" s="680">
        <v>0</v>
      </c>
      <c r="AJ165" s="680">
        <v>0</v>
      </c>
      <c r="AK165" s="680">
        <v>0</v>
      </c>
      <c r="AL165" s="680">
        <v>0</v>
      </c>
      <c r="AM165" s="680">
        <v>0</v>
      </c>
      <c r="AN165" s="680">
        <v>0</v>
      </c>
      <c r="AO165" s="680">
        <v>0</v>
      </c>
      <c r="AP165" s="627"/>
      <c r="AQ165" s="680"/>
      <c r="AR165" s="680"/>
      <c r="AS165" s="680"/>
      <c r="AT165" s="680"/>
      <c r="AU165" s="680">
        <v>0</v>
      </c>
      <c r="AV165" s="680">
        <v>0</v>
      </c>
      <c r="AW165" s="680">
        <v>0</v>
      </c>
      <c r="AX165" s="680">
        <v>0</v>
      </c>
      <c r="AY165" s="680">
        <v>0</v>
      </c>
      <c r="AZ165" s="680">
        <v>0</v>
      </c>
      <c r="BA165" s="680">
        <v>0</v>
      </c>
      <c r="BB165" s="680">
        <v>0</v>
      </c>
      <c r="BC165" s="680">
        <v>0</v>
      </c>
      <c r="BD165" s="680">
        <v>0</v>
      </c>
      <c r="BE165" s="680">
        <v>0</v>
      </c>
      <c r="BF165" s="680">
        <v>0</v>
      </c>
      <c r="BG165" s="680">
        <v>0</v>
      </c>
      <c r="BH165" s="680">
        <v>0</v>
      </c>
      <c r="BI165" s="680">
        <v>0</v>
      </c>
      <c r="BJ165" s="680">
        <v>0</v>
      </c>
      <c r="BK165" s="680">
        <v>0</v>
      </c>
      <c r="BL165" s="680">
        <v>0</v>
      </c>
      <c r="BM165" s="680">
        <v>0</v>
      </c>
      <c r="BN165" s="680">
        <v>0</v>
      </c>
      <c r="BO165" s="680">
        <v>0</v>
      </c>
      <c r="BP165" s="680">
        <v>0</v>
      </c>
      <c r="BQ165" s="680">
        <v>0</v>
      </c>
      <c r="BR165" s="680">
        <v>0</v>
      </c>
      <c r="BS165" s="680">
        <v>0</v>
      </c>
      <c r="BT165" s="680">
        <v>0</v>
      </c>
      <c r="BU165" s="163"/>
    </row>
    <row r="166" spans="2:73" ht="15.75">
      <c r="B166" s="719"/>
      <c r="C166" s="719"/>
      <c r="D166" s="719" t="s">
        <v>745</v>
      </c>
      <c r="E166" s="719"/>
      <c r="F166" s="719"/>
      <c r="G166" s="719"/>
      <c r="H166" s="719">
        <v>2015</v>
      </c>
      <c r="I166" s="634" t="s">
        <v>581</v>
      </c>
      <c r="J166" s="634" t="s">
        <v>595</v>
      </c>
      <c r="K166" s="728"/>
      <c r="L166" s="680"/>
      <c r="M166" s="680"/>
      <c r="N166" s="680"/>
      <c r="O166" s="680"/>
      <c r="P166" s="680">
        <v>0</v>
      </c>
      <c r="Q166" s="680">
        <v>0</v>
      </c>
      <c r="R166" s="680">
        <v>0</v>
      </c>
      <c r="S166" s="680">
        <v>0</v>
      </c>
      <c r="T166" s="680">
        <v>0</v>
      </c>
      <c r="U166" s="680">
        <v>0</v>
      </c>
      <c r="V166" s="680">
        <v>0</v>
      </c>
      <c r="W166" s="680">
        <v>0</v>
      </c>
      <c r="X166" s="680">
        <v>0</v>
      </c>
      <c r="Y166" s="680">
        <v>0</v>
      </c>
      <c r="Z166" s="680">
        <v>0</v>
      </c>
      <c r="AA166" s="680">
        <v>0</v>
      </c>
      <c r="AB166" s="680">
        <v>0</v>
      </c>
      <c r="AC166" s="680">
        <v>0</v>
      </c>
      <c r="AD166" s="680">
        <v>0</v>
      </c>
      <c r="AE166" s="680">
        <v>0</v>
      </c>
      <c r="AF166" s="680">
        <v>0</v>
      </c>
      <c r="AG166" s="680">
        <v>0</v>
      </c>
      <c r="AH166" s="680">
        <v>0</v>
      </c>
      <c r="AI166" s="680">
        <v>0</v>
      </c>
      <c r="AJ166" s="680">
        <v>0</v>
      </c>
      <c r="AK166" s="680">
        <v>0</v>
      </c>
      <c r="AL166" s="680">
        <v>0</v>
      </c>
      <c r="AM166" s="680">
        <v>0</v>
      </c>
      <c r="AN166" s="680">
        <v>0</v>
      </c>
      <c r="AO166" s="680">
        <v>0</v>
      </c>
      <c r="AP166" s="627"/>
      <c r="AQ166" s="680"/>
      <c r="AR166" s="680"/>
      <c r="AS166" s="680"/>
      <c r="AT166" s="680"/>
      <c r="AU166" s="680">
        <v>0</v>
      </c>
      <c r="AV166" s="680">
        <v>0</v>
      </c>
      <c r="AW166" s="680">
        <v>0</v>
      </c>
      <c r="AX166" s="680">
        <v>0</v>
      </c>
      <c r="AY166" s="680">
        <v>0</v>
      </c>
      <c r="AZ166" s="680">
        <v>0</v>
      </c>
      <c r="BA166" s="680">
        <v>0</v>
      </c>
      <c r="BB166" s="680">
        <v>0</v>
      </c>
      <c r="BC166" s="680">
        <v>0</v>
      </c>
      <c r="BD166" s="680">
        <v>0</v>
      </c>
      <c r="BE166" s="680">
        <v>0</v>
      </c>
      <c r="BF166" s="680">
        <v>0</v>
      </c>
      <c r="BG166" s="680">
        <v>0</v>
      </c>
      <c r="BH166" s="680">
        <v>0</v>
      </c>
      <c r="BI166" s="680">
        <v>0</v>
      </c>
      <c r="BJ166" s="680">
        <v>0</v>
      </c>
      <c r="BK166" s="680">
        <v>0</v>
      </c>
      <c r="BL166" s="680">
        <v>0</v>
      </c>
      <c r="BM166" s="680">
        <v>0</v>
      </c>
      <c r="BN166" s="680">
        <v>0</v>
      </c>
      <c r="BO166" s="680">
        <v>0</v>
      </c>
      <c r="BP166" s="680">
        <v>0</v>
      </c>
      <c r="BQ166" s="680">
        <v>0</v>
      </c>
      <c r="BR166" s="680">
        <v>0</v>
      </c>
      <c r="BS166" s="680">
        <v>0</v>
      </c>
      <c r="BT166" s="680">
        <v>0</v>
      </c>
      <c r="BU166" s="163"/>
    </row>
    <row r="167" spans="2:73" ht="15.75">
      <c r="B167" s="719"/>
      <c r="C167" s="719"/>
      <c r="D167" s="719" t="s">
        <v>746</v>
      </c>
      <c r="E167" s="719"/>
      <c r="F167" s="719"/>
      <c r="G167" s="719"/>
      <c r="H167" s="719">
        <v>2015</v>
      </c>
      <c r="I167" s="634" t="s">
        <v>581</v>
      </c>
      <c r="J167" s="634" t="s">
        <v>595</v>
      </c>
      <c r="K167" s="728"/>
      <c r="L167" s="680"/>
      <c r="M167" s="680"/>
      <c r="N167" s="680"/>
      <c r="O167" s="680"/>
      <c r="P167" s="680">
        <v>0</v>
      </c>
      <c r="Q167" s="680">
        <v>0</v>
      </c>
      <c r="R167" s="680">
        <v>0</v>
      </c>
      <c r="S167" s="680">
        <v>0</v>
      </c>
      <c r="T167" s="680">
        <v>0</v>
      </c>
      <c r="U167" s="680">
        <v>0</v>
      </c>
      <c r="V167" s="680">
        <v>0</v>
      </c>
      <c r="W167" s="680">
        <v>0</v>
      </c>
      <c r="X167" s="680">
        <v>0</v>
      </c>
      <c r="Y167" s="680">
        <v>0</v>
      </c>
      <c r="Z167" s="680">
        <v>0</v>
      </c>
      <c r="AA167" s="680">
        <v>0</v>
      </c>
      <c r="AB167" s="680">
        <v>0</v>
      </c>
      <c r="AC167" s="680">
        <v>0</v>
      </c>
      <c r="AD167" s="680">
        <v>0</v>
      </c>
      <c r="AE167" s="680">
        <v>0</v>
      </c>
      <c r="AF167" s="680">
        <v>0</v>
      </c>
      <c r="AG167" s="680">
        <v>0</v>
      </c>
      <c r="AH167" s="680">
        <v>0</v>
      </c>
      <c r="AI167" s="680">
        <v>0</v>
      </c>
      <c r="AJ167" s="680">
        <v>0</v>
      </c>
      <c r="AK167" s="680">
        <v>0</v>
      </c>
      <c r="AL167" s="680">
        <v>0</v>
      </c>
      <c r="AM167" s="680">
        <v>0</v>
      </c>
      <c r="AN167" s="680">
        <v>0</v>
      </c>
      <c r="AO167" s="680">
        <v>0</v>
      </c>
      <c r="AP167" s="627"/>
      <c r="AQ167" s="680"/>
      <c r="AR167" s="680"/>
      <c r="AS167" s="680"/>
      <c r="AT167" s="680"/>
      <c r="AU167" s="680">
        <v>0</v>
      </c>
      <c r="AV167" s="680">
        <v>0</v>
      </c>
      <c r="AW167" s="680">
        <v>0</v>
      </c>
      <c r="AX167" s="680">
        <v>0</v>
      </c>
      <c r="AY167" s="680">
        <v>0</v>
      </c>
      <c r="AZ167" s="680">
        <v>0</v>
      </c>
      <c r="BA167" s="680">
        <v>0</v>
      </c>
      <c r="BB167" s="680">
        <v>0</v>
      </c>
      <c r="BC167" s="680">
        <v>0</v>
      </c>
      <c r="BD167" s="680">
        <v>0</v>
      </c>
      <c r="BE167" s="680">
        <v>0</v>
      </c>
      <c r="BF167" s="680">
        <v>0</v>
      </c>
      <c r="BG167" s="680">
        <v>0</v>
      </c>
      <c r="BH167" s="680">
        <v>0</v>
      </c>
      <c r="BI167" s="680">
        <v>0</v>
      </c>
      <c r="BJ167" s="680">
        <v>0</v>
      </c>
      <c r="BK167" s="680">
        <v>0</v>
      </c>
      <c r="BL167" s="680">
        <v>0</v>
      </c>
      <c r="BM167" s="680">
        <v>0</v>
      </c>
      <c r="BN167" s="680">
        <v>0</v>
      </c>
      <c r="BO167" s="680">
        <v>0</v>
      </c>
      <c r="BP167" s="680">
        <v>0</v>
      </c>
      <c r="BQ167" s="680">
        <v>0</v>
      </c>
      <c r="BR167" s="680">
        <v>0</v>
      </c>
      <c r="BS167" s="680">
        <v>0</v>
      </c>
      <c r="BT167" s="680">
        <v>0</v>
      </c>
      <c r="BU167" s="163"/>
    </row>
    <row r="168" spans="2:73" ht="15.75">
      <c r="B168" s="719"/>
      <c r="C168" s="719"/>
      <c r="D168" s="719" t="s">
        <v>747</v>
      </c>
      <c r="E168" s="719"/>
      <c r="F168" s="719"/>
      <c r="G168" s="719"/>
      <c r="H168" s="719">
        <v>2015</v>
      </c>
      <c r="I168" s="634" t="s">
        <v>581</v>
      </c>
      <c r="J168" s="634" t="s">
        <v>595</v>
      </c>
      <c r="K168" s="728"/>
      <c r="L168" s="680"/>
      <c r="M168" s="680"/>
      <c r="N168" s="680"/>
      <c r="O168" s="680"/>
      <c r="P168" s="680">
        <v>0</v>
      </c>
      <c r="Q168" s="680">
        <v>0</v>
      </c>
      <c r="R168" s="680">
        <v>0</v>
      </c>
      <c r="S168" s="680">
        <v>0</v>
      </c>
      <c r="T168" s="680">
        <v>0</v>
      </c>
      <c r="U168" s="680">
        <v>0</v>
      </c>
      <c r="V168" s="680">
        <v>0</v>
      </c>
      <c r="W168" s="680">
        <v>0</v>
      </c>
      <c r="X168" s="680">
        <v>0</v>
      </c>
      <c r="Y168" s="680">
        <v>0</v>
      </c>
      <c r="Z168" s="680">
        <v>0</v>
      </c>
      <c r="AA168" s="680">
        <v>0</v>
      </c>
      <c r="AB168" s="680">
        <v>0</v>
      </c>
      <c r="AC168" s="680">
        <v>0</v>
      </c>
      <c r="AD168" s="680">
        <v>0</v>
      </c>
      <c r="AE168" s="680">
        <v>0</v>
      </c>
      <c r="AF168" s="680">
        <v>0</v>
      </c>
      <c r="AG168" s="680">
        <v>0</v>
      </c>
      <c r="AH168" s="680">
        <v>0</v>
      </c>
      <c r="AI168" s="680">
        <v>0</v>
      </c>
      <c r="AJ168" s="680">
        <v>0</v>
      </c>
      <c r="AK168" s="680">
        <v>0</v>
      </c>
      <c r="AL168" s="680">
        <v>0</v>
      </c>
      <c r="AM168" s="680">
        <v>0</v>
      </c>
      <c r="AN168" s="680">
        <v>0</v>
      </c>
      <c r="AO168" s="680">
        <v>0</v>
      </c>
      <c r="AP168" s="627"/>
      <c r="AQ168" s="680"/>
      <c r="AR168" s="680"/>
      <c r="AS168" s="680"/>
      <c r="AT168" s="680"/>
      <c r="AU168" s="680">
        <v>0</v>
      </c>
      <c r="AV168" s="680">
        <v>0</v>
      </c>
      <c r="AW168" s="680">
        <v>0</v>
      </c>
      <c r="AX168" s="680">
        <v>0</v>
      </c>
      <c r="AY168" s="680">
        <v>0</v>
      </c>
      <c r="AZ168" s="680">
        <v>0</v>
      </c>
      <c r="BA168" s="680">
        <v>0</v>
      </c>
      <c r="BB168" s="680">
        <v>0</v>
      </c>
      <c r="BC168" s="680">
        <v>0</v>
      </c>
      <c r="BD168" s="680">
        <v>0</v>
      </c>
      <c r="BE168" s="680">
        <v>0</v>
      </c>
      <c r="BF168" s="680">
        <v>0</v>
      </c>
      <c r="BG168" s="680">
        <v>0</v>
      </c>
      <c r="BH168" s="680">
        <v>0</v>
      </c>
      <c r="BI168" s="680">
        <v>0</v>
      </c>
      <c r="BJ168" s="680">
        <v>0</v>
      </c>
      <c r="BK168" s="680">
        <v>0</v>
      </c>
      <c r="BL168" s="680">
        <v>0</v>
      </c>
      <c r="BM168" s="680">
        <v>0</v>
      </c>
      <c r="BN168" s="680">
        <v>0</v>
      </c>
      <c r="BO168" s="680">
        <v>0</v>
      </c>
      <c r="BP168" s="680">
        <v>0</v>
      </c>
      <c r="BQ168" s="680">
        <v>0</v>
      </c>
      <c r="BR168" s="680">
        <v>0</v>
      </c>
      <c r="BS168" s="680">
        <v>0</v>
      </c>
      <c r="BT168" s="680">
        <v>0</v>
      </c>
      <c r="BU168" s="163"/>
    </row>
    <row r="169" spans="2:73" ht="15.75">
      <c r="B169" s="719"/>
      <c r="C169" s="719"/>
      <c r="D169" s="719" t="s">
        <v>748</v>
      </c>
      <c r="E169" s="719"/>
      <c r="F169" s="719"/>
      <c r="G169" s="719"/>
      <c r="H169" s="719">
        <v>2015</v>
      </c>
      <c r="I169" s="634" t="s">
        <v>581</v>
      </c>
      <c r="J169" s="634" t="s">
        <v>595</v>
      </c>
      <c r="K169" s="728"/>
      <c r="L169" s="680"/>
      <c r="M169" s="680"/>
      <c r="N169" s="680"/>
      <c r="O169" s="680"/>
      <c r="P169" s="680">
        <v>0</v>
      </c>
      <c r="Q169" s="680">
        <v>0</v>
      </c>
      <c r="R169" s="680">
        <v>0</v>
      </c>
      <c r="S169" s="680">
        <v>0</v>
      </c>
      <c r="T169" s="680">
        <v>0</v>
      </c>
      <c r="U169" s="680">
        <v>0</v>
      </c>
      <c r="V169" s="680">
        <v>0</v>
      </c>
      <c r="W169" s="680">
        <v>0</v>
      </c>
      <c r="X169" s="680">
        <v>0</v>
      </c>
      <c r="Y169" s="680">
        <v>0</v>
      </c>
      <c r="Z169" s="680">
        <v>0</v>
      </c>
      <c r="AA169" s="680">
        <v>0</v>
      </c>
      <c r="AB169" s="680">
        <v>0</v>
      </c>
      <c r="AC169" s="680">
        <v>0</v>
      </c>
      <c r="AD169" s="680">
        <v>0</v>
      </c>
      <c r="AE169" s="680">
        <v>0</v>
      </c>
      <c r="AF169" s="680">
        <v>0</v>
      </c>
      <c r="AG169" s="680">
        <v>0</v>
      </c>
      <c r="AH169" s="680">
        <v>0</v>
      </c>
      <c r="AI169" s="680">
        <v>0</v>
      </c>
      <c r="AJ169" s="680">
        <v>0</v>
      </c>
      <c r="AK169" s="680">
        <v>0</v>
      </c>
      <c r="AL169" s="680">
        <v>0</v>
      </c>
      <c r="AM169" s="680">
        <v>0</v>
      </c>
      <c r="AN169" s="680">
        <v>0</v>
      </c>
      <c r="AO169" s="680">
        <v>0</v>
      </c>
      <c r="AP169" s="627"/>
      <c r="AQ169" s="680"/>
      <c r="AR169" s="680"/>
      <c r="AS169" s="680"/>
      <c r="AT169" s="680"/>
      <c r="AU169" s="680">
        <v>0</v>
      </c>
      <c r="AV169" s="680">
        <v>0</v>
      </c>
      <c r="AW169" s="680">
        <v>0</v>
      </c>
      <c r="AX169" s="680">
        <v>0</v>
      </c>
      <c r="AY169" s="680">
        <v>0</v>
      </c>
      <c r="AZ169" s="680">
        <v>0</v>
      </c>
      <c r="BA169" s="680">
        <v>0</v>
      </c>
      <c r="BB169" s="680">
        <v>0</v>
      </c>
      <c r="BC169" s="680">
        <v>0</v>
      </c>
      <c r="BD169" s="680">
        <v>0</v>
      </c>
      <c r="BE169" s="680">
        <v>0</v>
      </c>
      <c r="BF169" s="680">
        <v>0</v>
      </c>
      <c r="BG169" s="680">
        <v>0</v>
      </c>
      <c r="BH169" s="680">
        <v>0</v>
      </c>
      <c r="BI169" s="680">
        <v>0</v>
      </c>
      <c r="BJ169" s="680">
        <v>0</v>
      </c>
      <c r="BK169" s="680">
        <v>0</v>
      </c>
      <c r="BL169" s="680">
        <v>0</v>
      </c>
      <c r="BM169" s="680">
        <v>0</v>
      </c>
      <c r="BN169" s="680">
        <v>0</v>
      </c>
      <c r="BO169" s="680">
        <v>0</v>
      </c>
      <c r="BP169" s="680">
        <v>0</v>
      </c>
      <c r="BQ169" s="680">
        <v>0</v>
      </c>
      <c r="BR169" s="680">
        <v>0</v>
      </c>
      <c r="BS169" s="680">
        <v>0</v>
      </c>
      <c r="BT169" s="680">
        <v>0</v>
      </c>
      <c r="BU169" s="163"/>
    </row>
    <row r="170" spans="2:73" ht="15.75">
      <c r="B170" s="719"/>
      <c r="C170" s="719"/>
      <c r="D170" s="719" t="s">
        <v>749</v>
      </c>
      <c r="E170" s="719"/>
      <c r="F170" s="719"/>
      <c r="G170" s="719"/>
      <c r="H170" s="719">
        <v>2015</v>
      </c>
      <c r="I170" s="634" t="s">
        <v>581</v>
      </c>
      <c r="J170" s="634" t="s">
        <v>595</v>
      </c>
      <c r="K170" s="728"/>
      <c r="L170" s="680"/>
      <c r="M170" s="680"/>
      <c r="N170" s="680"/>
      <c r="O170" s="680"/>
      <c r="P170" s="680">
        <v>0</v>
      </c>
      <c r="Q170" s="680">
        <v>0</v>
      </c>
      <c r="R170" s="680">
        <v>0</v>
      </c>
      <c r="S170" s="680">
        <v>0</v>
      </c>
      <c r="T170" s="680">
        <v>0</v>
      </c>
      <c r="U170" s="680">
        <v>0</v>
      </c>
      <c r="V170" s="680">
        <v>0</v>
      </c>
      <c r="W170" s="680">
        <v>0</v>
      </c>
      <c r="X170" s="680">
        <v>0</v>
      </c>
      <c r="Y170" s="680">
        <v>0</v>
      </c>
      <c r="Z170" s="680">
        <v>0</v>
      </c>
      <c r="AA170" s="680">
        <v>0</v>
      </c>
      <c r="AB170" s="680">
        <v>0</v>
      </c>
      <c r="AC170" s="680">
        <v>0</v>
      </c>
      <c r="AD170" s="680">
        <v>0</v>
      </c>
      <c r="AE170" s="680">
        <v>0</v>
      </c>
      <c r="AF170" s="680">
        <v>0</v>
      </c>
      <c r="AG170" s="680">
        <v>0</v>
      </c>
      <c r="AH170" s="680">
        <v>0</v>
      </c>
      <c r="AI170" s="680">
        <v>0</v>
      </c>
      <c r="AJ170" s="680">
        <v>0</v>
      </c>
      <c r="AK170" s="680">
        <v>0</v>
      </c>
      <c r="AL170" s="680">
        <v>0</v>
      </c>
      <c r="AM170" s="680">
        <v>0</v>
      </c>
      <c r="AN170" s="680">
        <v>0</v>
      </c>
      <c r="AO170" s="680">
        <v>0</v>
      </c>
      <c r="AP170" s="627"/>
      <c r="AQ170" s="680"/>
      <c r="AR170" s="680"/>
      <c r="AS170" s="680"/>
      <c r="AT170" s="680"/>
      <c r="AU170" s="680">
        <v>0</v>
      </c>
      <c r="AV170" s="680">
        <v>0</v>
      </c>
      <c r="AW170" s="680">
        <v>0</v>
      </c>
      <c r="AX170" s="680">
        <v>0</v>
      </c>
      <c r="AY170" s="680">
        <v>0</v>
      </c>
      <c r="AZ170" s="680">
        <v>0</v>
      </c>
      <c r="BA170" s="680">
        <v>0</v>
      </c>
      <c r="BB170" s="680">
        <v>0</v>
      </c>
      <c r="BC170" s="680">
        <v>0</v>
      </c>
      <c r="BD170" s="680">
        <v>0</v>
      </c>
      <c r="BE170" s="680">
        <v>0</v>
      </c>
      <c r="BF170" s="680">
        <v>0</v>
      </c>
      <c r="BG170" s="680">
        <v>0</v>
      </c>
      <c r="BH170" s="680">
        <v>0</v>
      </c>
      <c r="BI170" s="680">
        <v>0</v>
      </c>
      <c r="BJ170" s="680">
        <v>0</v>
      </c>
      <c r="BK170" s="680">
        <v>0</v>
      </c>
      <c r="BL170" s="680">
        <v>0</v>
      </c>
      <c r="BM170" s="680">
        <v>0</v>
      </c>
      <c r="BN170" s="680">
        <v>0</v>
      </c>
      <c r="BO170" s="680">
        <v>0</v>
      </c>
      <c r="BP170" s="680">
        <v>0</v>
      </c>
      <c r="BQ170" s="680">
        <v>0</v>
      </c>
      <c r="BR170" s="680">
        <v>0</v>
      </c>
      <c r="BS170" s="680">
        <v>0</v>
      </c>
      <c r="BT170" s="680">
        <v>0</v>
      </c>
      <c r="BU170" s="163"/>
    </row>
    <row r="171" spans="2:73" ht="15.75">
      <c r="B171" s="719"/>
      <c r="C171" s="719"/>
      <c r="D171" s="719" t="s">
        <v>750</v>
      </c>
      <c r="E171" s="719"/>
      <c r="F171" s="719"/>
      <c r="G171" s="719"/>
      <c r="H171" s="719">
        <v>2015</v>
      </c>
      <c r="I171" s="634" t="s">
        <v>581</v>
      </c>
      <c r="J171" s="634" t="s">
        <v>595</v>
      </c>
      <c r="K171" s="728"/>
      <c r="L171" s="680"/>
      <c r="M171" s="680"/>
      <c r="N171" s="680"/>
      <c r="O171" s="680"/>
      <c r="P171" s="680">
        <v>0</v>
      </c>
      <c r="Q171" s="680">
        <v>0</v>
      </c>
      <c r="R171" s="680">
        <v>0</v>
      </c>
      <c r="S171" s="680">
        <v>0</v>
      </c>
      <c r="T171" s="680">
        <v>0</v>
      </c>
      <c r="U171" s="680">
        <v>0</v>
      </c>
      <c r="V171" s="680">
        <v>0</v>
      </c>
      <c r="W171" s="680">
        <v>0</v>
      </c>
      <c r="X171" s="680">
        <v>0</v>
      </c>
      <c r="Y171" s="680">
        <v>0</v>
      </c>
      <c r="Z171" s="680">
        <v>0</v>
      </c>
      <c r="AA171" s="680">
        <v>0</v>
      </c>
      <c r="AB171" s="680">
        <v>0</v>
      </c>
      <c r="AC171" s="680">
        <v>0</v>
      </c>
      <c r="AD171" s="680">
        <v>0</v>
      </c>
      <c r="AE171" s="680">
        <v>0</v>
      </c>
      <c r="AF171" s="680">
        <v>0</v>
      </c>
      <c r="AG171" s="680">
        <v>0</v>
      </c>
      <c r="AH171" s="680">
        <v>0</v>
      </c>
      <c r="AI171" s="680">
        <v>0</v>
      </c>
      <c r="AJ171" s="680">
        <v>0</v>
      </c>
      <c r="AK171" s="680">
        <v>0</v>
      </c>
      <c r="AL171" s="680">
        <v>0</v>
      </c>
      <c r="AM171" s="680">
        <v>0</v>
      </c>
      <c r="AN171" s="680">
        <v>0</v>
      </c>
      <c r="AO171" s="680">
        <v>0</v>
      </c>
      <c r="AP171" s="627"/>
      <c r="AQ171" s="680"/>
      <c r="AR171" s="680"/>
      <c r="AS171" s="680"/>
      <c r="AT171" s="680"/>
      <c r="AU171" s="680">
        <v>0</v>
      </c>
      <c r="AV171" s="680">
        <v>0</v>
      </c>
      <c r="AW171" s="680">
        <v>0</v>
      </c>
      <c r="AX171" s="680">
        <v>0</v>
      </c>
      <c r="AY171" s="680">
        <v>0</v>
      </c>
      <c r="AZ171" s="680">
        <v>0</v>
      </c>
      <c r="BA171" s="680">
        <v>0</v>
      </c>
      <c r="BB171" s="680">
        <v>0</v>
      </c>
      <c r="BC171" s="680">
        <v>0</v>
      </c>
      <c r="BD171" s="680">
        <v>0</v>
      </c>
      <c r="BE171" s="680">
        <v>0</v>
      </c>
      <c r="BF171" s="680">
        <v>0</v>
      </c>
      <c r="BG171" s="680">
        <v>0</v>
      </c>
      <c r="BH171" s="680">
        <v>0</v>
      </c>
      <c r="BI171" s="680">
        <v>0</v>
      </c>
      <c r="BJ171" s="680">
        <v>0</v>
      </c>
      <c r="BK171" s="680">
        <v>0</v>
      </c>
      <c r="BL171" s="680">
        <v>0</v>
      </c>
      <c r="BM171" s="680">
        <v>0</v>
      </c>
      <c r="BN171" s="680">
        <v>0</v>
      </c>
      <c r="BO171" s="680">
        <v>0</v>
      </c>
      <c r="BP171" s="680">
        <v>0</v>
      </c>
      <c r="BQ171" s="680">
        <v>0</v>
      </c>
      <c r="BR171" s="680">
        <v>0</v>
      </c>
      <c r="BS171" s="680">
        <v>0</v>
      </c>
      <c r="BT171" s="680">
        <v>0</v>
      </c>
      <c r="BU171" s="163"/>
    </row>
    <row r="172" spans="2:73" ht="15.75">
      <c r="B172" s="719"/>
      <c r="C172" s="719"/>
      <c r="D172" s="719" t="s">
        <v>751</v>
      </c>
      <c r="E172" s="719"/>
      <c r="F172" s="719"/>
      <c r="G172" s="719"/>
      <c r="H172" s="719">
        <v>2015</v>
      </c>
      <c r="I172" s="634" t="s">
        <v>581</v>
      </c>
      <c r="J172" s="634" t="s">
        <v>595</v>
      </c>
      <c r="K172" s="728"/>
      <c r="L172" s="680"/>
      <c r="M172" s="680"/>
      <c r="N172" s="680"/>
      <c r="O172" s="680"/>
      <c r="P172" s="680">
        <v>0</v>
      </c>
      <c r="Q172" s="680">
        <v>0</v>
      </c>
      <c r="R172" s="680">
        <v>0</v>
      </c>
      <c r="S172" s="680">
        <v>0</v>
      </c>
      <c r="T172" s="680">
        <v>0</v>
      </c>
      <c r="U172" s="680">
        <v>0</v>
      </c>
      <c r="V172" s="680">
        <v>0</v>
      </c>
      <c r="W172" s="680">
        <v>0</v>
      </c>
      <c r="X172" s="680">
        <v>0</v>
      </c>
      <c r="Y172" s="680">
        <v>0</v>
      </c>
      <c r="Z172" s="680">
        <v>0</v>
      </c>
      <c r="AA172" s="680">
        <v>0</v>
      </c>
      <c r="AB172" s="680">
        <v>0</v>
      </c>
      <c r="AC172" s="680">
        <v>0</v>
      </c>
      <c r="AD172" s="680">
        <v>0</v>
      </c>
      <c r="AE172" s="680">
        <v>0</v>
      </c>
      <c r="AF172" s="680">
        <v>0</v>
      </c>
      <c r="AG172" s="680">
        <v>0</v>
      </c>
      <c r="AH172" s="680">
        <v>0</v>
      </c>
      <c r="AI172" s="680">
        <v>0</v>
      </c>
      <c r="AJ172" s="680">
        <v>0</v>
      </c>
      <c r="AK172" s="680">
        <v>0</v>
      </c>
      <c r="AL172" s="680">
        <v>0</v>
      </c>
      <c r="AM172" s="680">
        <v>0</v>
      </c>
      <c r="AN172" s="680">
        <v>0</v>
      </c>
      <c r="AO172" s="680">
        <v>0</v>
      </c>
      <c r="AP172" s="627"/>
      <c r="AQ172" s="680"/>
      <c r="AR172" s="680"/>
      <c r="AS172" s="680"/>
      <c r="AT172" s="680"/>
      <c r="AU172" s="680">
        <v>0</v>
      </c>
      <c r="AV172" s="680">
        <v>0</v>
      </c>
      <c r="AW172" s="680">
        <v>0</v>
      </c>
      <c r="AX172" s="680">
        <v>0</v>
      </c>
      <c r="AY172" s="680">
        <v>0</v>
      </c>
      <c r="AZ172" s="680">
        <v>0</v>
      </c>
      <c r="BA172" s="680">
        <v>0</v>
      </c>
      <c r="BB172" s="680">
        <v>0</v>
      </c>
      <c r="BC172" s="680">
        <v>0</v>
      </c>
      <c r="BD172" s="680">
        <v>0</v>
      </c>
      <c r="BE172" s="680">
        <v>0</v>
      </c>
      <c r="BF172" s="680">
        <v>0</v>
      </c>
      <c r="BG172" s="680">
        <v>0</v>
      </c>
      <c r="BH172" s="680">
        <v>0</v>
      </c>
      <c r="BI172" s="680">
        <v>0</v>
      </c>
      <c r="BJ172" s="680">
        <v>0</v>
      </c>
      <c r="BK172" s="680">
        <v>0</v>
      </c>
      <c r="BL172" s="680">
        <v>0</v>
      </c>
      <c r="BM172" s="680">
        <v>0</v>
      </c>
      <c r="BN172" s="680">
        <v>0</v>
      </c>
      <c r="BO172" s="680">
        <v>0</v>
      </c>
      <c r="BP172" s="680">
        <v>0</v>
      </c>
      <c r="BQ172" s="680">
        <v>0</v>
      </c>
      <c r="BR172" s="680">
        <v>0</v>
      </c>
      <c r="BS172" s="680">
        <v>0</v>
      </c>
      <c r="BT172" s="680">
        <v>0</v>
      </c>
      <c r="BU172" s="163"/>
    </row>
    <row r="173" spans="2:73" ht="15.75">
      <c r="B173" s="719"/>
      <c r="C173" s="719"/>
      <c r="D173" s="719" t="s">
        <v>752</v>
      </c>
      <c r="E173" s="719"/>
      <c r="F173" s="719"/>
      <c r="G173" s="719"/>
      <c r="H173" s="719">
        <v>2015</v>
      </c>
      <c r="I173" s="634" t="s">
        <v>581</v>
      </c>
      <c r="J173" s="634" t="s">
        <v>595</v>
      </c>
      <c r="K173" s="728"/>
      <c r="L173" s="680"/>
      <c r="M173" s="680"/>
      <c r="N173" s="680"/>
      <c r="O173" s="680"/>
      <c r="P173" s="680">
        <v>0</v>
      </c>
      <c r="Q173" s="680">
        <v>0</v>
      </c>
      <c r="R173" s="680">
        <v>0</v>
      </c>
      <c r="S173" s="680">
        <v>0</v>
      </c>
      <c r="T173" s="680">
        <v>0</v>
      </c>
      <c r="U173" s="680">
        <v>0</v>
      </c>
      <c r="V173" s="680">
        <v>0</v>
      </c>
      <c r="W173" s="680">
        <v>0</v>
      </c>
      <c r="X173" s="680">
        <v>0</v>
      </c>
      <c r="Y173" s="680">
        <v>0</v>
      </c>
      <c r="Z173" s="680">
        <v>0</v>
      </c>
      <c r="AA173" s="680">
        <v>0</v>
      </c>
      <c r="AB173" s="680">
        <v>0</v>
      </c>
      <c r="AC173" s="680">
        <v>0</v>
      </c>
      <c r="AD173" s="680">
        <v>0</v>
      </c>
      <c r="AE173" s="680">
        <v>0</v>
      </c>
      <c r="AF173" s="680">
        <v>0</v>
      </c>
      <c r="AG173" s="680">
        <v>0</v>
      </c>
      <c r="AH173" s="680">
        <v>0</v>
      </c>
      <c r="AI173" s="680">
        <v>0</v>
      </c>
      <c r="AJ173" s="680">
        <v>0</v>
      </c>
      <c r="AK173" s="680">
        <v>0</v>
      </c>
      <c r="AL173" s="680">
        <v>0</v>
      </c>
      <c r="AM173" s="680">
        <v>0</v>
      </c>
      <c r="AN173" s="680">
        <v>0</v>
      </c>
      <c r="AO173" s="680">
        <v>0</v>
      </c>
      <c r="AP173" s="627"/>
      <c r="AQ173" s="680"/>
      <c r="AR173" s="680"/>
      <c r="AS173" s="680"/>
      <c r="AT173" s="680"/>
      <c r="AU173" s="680">
        <v>0</v>
      </c>
      <c r="AV173" s="680">
        <v>0</v>
      </c>
      <c r="AW173" s="680">
        <v>0</v>
      </c>
      <c r="AX173" s="680">
        <v>0</v>
      </c>
      <c r="AY173" s="680">
        <v>0</v>
      </c>
      <c r="AZ173" s="680">
        <v>0</v>
      </c>
      <c r="BA173" s="680">
        <v>0</v>
      </c>
      <c r="BB173" s="680">
        <v>0</v>
      </c>
      <c r="BC173" s="680">
        <v>0</v>
      </c>
      <c r="BD173" s="680">
        <v>0</v>
      </c>
      <c r="BE173" s="680">
        <v>0</v>
      </c>
      <c r="BF173" s="680">
        <v>0</v>
      </c>
      <c r="BG173" s="680">
        <v>0</v>
      </c>
      <c r="BH173" s="680">
        <v>0</v>
      </c>
      <c r="BI173" s="680">
        <v>0</v>
      </c>
      <c r="BJ173" s="680">
        <v>0</v>
      </c>
      <c r="BK173" s="680">
        <v>0</v>
      </c>
      <c r="BL173" s="680">
        <v>0</v>
      </c>
      <c r="BM173" s="680">
        <v>0</v>
      </c>
      <c r="BN173" s="680">
        <v>0</v>
      </c>
      <c r="BO173" s="680">
        <v>0</v>
      </c>
      <c r="BP173" s="680">
        <v>0</v>
      </c>
      <c r="BQ173" s="680">
        <v>0</v>
      </c>
      <c r="BR173" s="680">
        <v>0</v>
      </c>
      <c r="BS173" s="680">
        <v>0</v>
      </c>
      <c r="BT173" s="680">
        <v>0</v>
      </c>
      <c r="BU173" s="163"/>
    </row>
    <row r="174" spans="2:73" ht="15.75">
      <c r="B174" s="719"/>
      <c r="C174" s="719"/>
      <c r="D174" s="719" t="s">
        <v>753</v>
      </c>
      <c r="E174" s="719"/>
      <c r="F174" s="719"/>
      <c r="G174" s="719"/>
      <c r="H174" s="719">
        <v>2015</v>
      </c>
      <c r="I174" s="634" t="s">
        <v>581</v>
      </c>
      <c r="J174" s="634" t="s">
        <v>595</v>
      </c>
      <c r="K174" s="728"/>
      <c r="L174" s="680"/>
      <c r="M174" s="680"/>
      <c r="N174" s="680"/>
      <c r="O174" s="680"/>
      <c r="P174" s="680">
        <v>0</v>
      </c>
      <c r="Q174" s="680">
        <v>0</v>
      </c>
      <c r="R174" s="680">
        <v>0</v>
      </c>
      <c r="S174" s="680">
        <v>0</v>
      </c>
      <c r="T174" s="680">
        <v>0</v>
      </c>
      <c r="U174" s="680">
        <v>0</v>
      </c>
      <c r="V174" s="680">
        <v>0</v>
      </c>
      <c r="W174" s="680">
        <v>0</v>
      </c>
      <c r="X174" s="680">
        <v>0</v>
      </c>
      <c r="Y174" s="680">
        <v>0</v>
      </c>
      <c r="Z174" s="680">
        <v>0</v>
      </c>
      <c r="AA174" s="680">
        <v>0</v>
      </c>
      <c r="AB174" s="680">
        <v>0</v>
      </c>
      <c r="AC174" s="680">
        <v>0</v>
      </c>
      <c r="AD174" s="680">
        <v>0</v>
      </c>
      <c r="AE174" s="680">
        <v>0</v>
      </c>
      <c r="AF174" s="680">
        <v>0</v>
      </c>
      <c r="AG174" s="680">
        <v>0</v>
      </c>
      <c r="AH174" s="680">
        <v>0</v>
      </c>
      <c r="AI174" s="680">
        <v>0</v>
      </c>
      <c r="AJ174" s="680">
        <v>0</v>
      </c>
      <c r="AK174" s="680">
        <v>0</v>
      </c>
      <c r="AL174" s="680">
        <v>0</v>
      </c>
      <c r="AM174" s="680">
        <v>0</v>
      </c>
      <c r="AN174" s="680">
        <v>0</v>
      </c>
      <c r="AO174" s="680">
        <v>0</v>
      </c>
      <c r="AP174" s="627"/>
      <c r="AQ174" s="680"/>
      <c r="AR174" s="680"/>
      <c r="AS174" s="680"/>
      <c r="AT174" s="680"/>
      <c r="AU174" s="680">
        <v>0</v>
      </c>
      <c r="AV174" s="680">
        <v>0</v>
      </c>
      <c r="AW174" s="680">
        <v>0</v>
      </c>
      <c r="AX174" s="680">
        <v>0</v>
      </c>
      <c r="AY174" s="680">
        <v>0</v>
      </c>
      <c r="AZ174" s="680">
        <v>0</v>
      </c>
      <c r="BA174" s="680">
        <v>0</v>
      </c>
      <c r="BB174" s="680">
        <v>0</v>
      </c>
      <c r="BC174" s="680">
        <v>0</v>
      </c>
      <c r="BD174" s="680">
        <v>0</v>
      </c>
      <c r="BE174" s="680">
        <v>0</v>
      </c>
      <c r="BF174" s="680">
        <v>0</v>
      </c>
      <c r="BG174" s="680">
        <v>0</v>
      </c>
      <c r="BH174" s="680">
        <v>0</v>
      </c>
      <c r="BI174" s="680">
        <v>0</v>
      </c>
      <c r="BJ174" s="680">
        <v>0</v>
      </c>
      <c r="BK174" s="680">
        <v>0</v>
      </c>
      <c r="BL174" s="680">
        <v>0</v>
      </c>
      <c r="BM174" s="680">
        <v>0</v>
      </c>
      <c r="BN174" s="680">
        <v>0</v>
      </c>
      <c r="BO174" s="680">
        <v>0</v>
      </c>
      <c r="BP174" s="680">
        <v>0</v>
      </c>
      <c r="BQ174" s="680">
        <v>0</v>
      </c>
      <c r="BR174" s="680">
        <v>0</v>
      </c>
      <c r="BS174" s="680">
        <v>0</v>
      </c>
      <c r="BT174" s="680">
        <v>0</v>
      </c>
      <c r="BU174" s="163"/>
    </row>
    <row r="175" spans="2:73" ht="15.75">
      <c r="B175" s="719"/>
      <c r="C175" s="719"/>
      <c r="D175" s="719" t="s">
        <v>754</v>
      </c>
      <c r="E175" s="719"/>
      <c r="F175" s="719"/>
      <c r="G175" s="719"/>
      <c r="H175" s="719">
        <v>2015</v>
      </c>
      <c r="I175" s="634" t="s">
        <v>581</v>
      </c>
      <c r="J175" s="634" t="s">
        <v>595</v>
      </c>
      <c r="K175" s="728"/>
      <c r="L175" s="680"/>
      <c r="M175" s="680"/>
      <c r="N175" s="680"/>
      <c r="O175" s="680"/>
      <c r="P175" s="680">
        <v>0</v>
      </c>
      <c r="Q175" s="680">
        <v>0</v>
      </c>
      <c r="R175" s="680">
        <v>0</v>
      </c>
      <c r="S175" s="680">
        <v>0</v>
      </c>
      <c r="T175" s="680">
        <v>0</v>
      </c>
      <c r="U175" s="680">
        <v>0</v>
      </c>
      <c r="V175" s="680">
        <v>0</v>
      </c>
      <c r="W175" s="680">
        <v>0</v>
      </c>
      <c r="X175" s="680">
        <v>0</v>
      </c>
      <c r="Y175" s="680">
        <v>0</v>
      </c>
      <c r="Z175" s="680">
        <v>0</v>
      </c>
      <c r="AA175" s="680">
        <v>0</v>
      </c>
      <c r="AB175" s="680">
        <v>0</v>
      </c>
      <c r="AC175" s="680">
        <v>0</v>
      </c>
      <c r="AD175" s="680">
        <v>0</v>
      </c>
      <c r="AE175" s="680">
        <v>0</v>
      </c>
      <c r="AF175" s="680">
        <v>0</v>
      </c>
      <c r="AG175" s="680">
        <v>0</v>
      </c>
      <c r="AH175" s="680">
        <v>0</v>
      </c>
      <c r="AI175" s="680">
        <v>0</v>
      </c>
      <c r="AJ175" s="680">
        <v>0</v>
      </c>
      <c r="AK175" s="680">
        <v>0</v>
      </c>
      <c r="AL175" s="680">
        <v>0</v>
      </c>
      <c r="AM175" s="680">
        <v>0</v>
      </c>
      <c r="AN175" s="680">
        <v>0</v>
      </c>
      <c r="AO175" s="680">
        <v>0</v>
      </c>
      <c r="AP175" s="627"/>
      <c r="AQ175" s="680"/>
      <c r="AR175" s="680"/>
      <c r="AS175" s="680"/>
      <c r="AT175" s="680"/>
      <c r="AU175" s="680">
        <v>0</v>
      </c>
      <c r="AV175" s="680">
        <v>0</v>
      </c>
      <c r="AW175" s="680">
        <v>0</v>
      </c>
      <c r="AX175" s="680">
        <v>0</v>
      </c>
      <c r="AY175" s="680">
        <v>0</v>
      </c>
      <c r="AZ175" s="680">
        <v>0</v>
      </c>
      <c r="BA175" s="680">
        <v>0</v>
      </c>
      <c r="BB175" s="680">
        <v>0</v>
      </c>
      <c r="BC175" s="680">
        <v>0</v>
      </c>
      <c r="BD175" s="680">
        <v>0</v>
      </c>
      <c r="BE175" s="680">
        <v>0</v>
      </c>
      <c r="BF175" s="680">
        <v>0</v>
      </c>
      <c r="BG175" s="680">
        <v>0</v>
      </c>
      <c r="BH175" s="680">
        <v>0</v>
      </c>
      <c r="BI175" s="680">
        <v>0</v>
      </c>
      <c r="BJ175" s="680">
        <v>0</v>
      </c>
      <c r="BK175" s="680">
        <v>0</v>
      </c>
      <c r="BL175" s="680">
        <v>0</v>
      </c>
      <c r="BM175" s="680">
        <v>0</v>
      </c>
      <c r="BN175" s="680">
        <v>0</v>
      </c>
      <c r="BO175" s="680">
        <v>0</v>
      </c>
      <c r="BP175" s="680">
        <v>0</v>
      </c>
      <c r="BQ175" s="680">
        <v>0</v>
      </c>
      <c r="BR175" s="680">
        <v>0</v>
      </c>
      <c r="BS175" s="680">
        <v>0</v>
      </c>
      <c r="BT175" s="680">
        <v>0</v>
      </c>
      <c r="BU175" s="163"/>
    </row>
    <row r="176" spans="2:73" ht="15.75">
      <c r="B176" s="719"/>
      <c r="C176" s="719"/>
      <c r="D176" s="719" t="s">
        <v>755</v>
      </c>
      <c r="E176" s="719"/>
      <c r="F176" s="719"/>
      <c r="G176" s="719"/>
      <c r="H176" s="719">
        <v>2015</v>
      </c>
      <c r="I176" s="634" t="s">
        <v>581</v>
      </c>
      <c r="J176" s="634" t="s">
        <v>595</v>
      </c>
      <c r="K176" s="728"/>
      <c r="L176" s="680"/>
      <c r="M176" s="680"/>
      <c r="N176" s="680"/>
      <c r="O176" s="680"/>
      <c r="P176" s="680">
        <v>0</v>
      </c>
      <c r="Q176" s="680">
        <v>0</v>
      </c>
      <c r="R176" s="680">
        <v>0</v>
      </c>
      <c r="S176" s="680">
        <v>0</v>
      </c>
      <c r="T176" s="680">
        <v>0</v>
      </c>
      <c r="U176" s="680">
        <v>0</v>
      </c>
      <c r="V176" s="680">
        <v>0</v>
      </c>
      <c r="W176" s="680">
        <v>0</v>
      </c>
      <c r="X176" s="680">
        <v>0</v>
      </c>
      <c r="Y176" s="680">
        <v>0</v>
      </c>
      <c r="Z176" s="680">
        <v>0</v>
      </c>
      <c r="AA176" s="680">
        <v>0</v>
      </c>
      <c r="AB176" s="680">
        <v>0</v>
      </c>
      <c r="AC176" s="680">
        <v>0</v>
      </c>
      <c r="AD176" s="680">
        <v>0</v>
      </c>
      <c r="AE176" s="680">
        <v>0</v>
      </c>
      <c r="AF176" s="680">
        <v>0</v>
      </c>
      <c r="AG176" s="680">
        <v>0</v>
      </c>
      <c r="AH176" s="680">
        <v>0</v>
      </c>
      <c r="AI176" s="680">
        <v>0</v>
      </c>
      <c r="AJ176" s="680">
        <v>0</v>
      </c>
      <c r="AK176" s="680">
        <v>0</v>
      </c>
      <c r="AL176" s="680">
        <v>0</v>
      </c>
      <c r="AM176" s="680">
        <v>0</v>
      </c>
      <c r="AN176" s="680">
        <v>0</v>
      </c>
      <c r="AO176" s="680">
        <v>0</v>
      </c>
      <c r="AP176" s="627"/>
      <c r="AQ176" s="680"/>
      <c r="AR176" s="680"/>
      <c r="AS176" s="680"/>
      <c r="AT176" s="680"/>
      <c r="AU176" s="680">
        <v>0</v>
      </c>
      <c r="AV176" s="680">
        <v>0</v>
      </c>
      <c r="AW176" s="680">
        <v>0</v>
      </c>
      <c r="AX176" s="680">
        <v>0</v>
      </c>
      <c r="AY176" s="680">
        <v>0</v>
      </c>
      <c r="AZ176" s="680">
        <v>0</v>
      </c>
      <c r="BA176" s="680">
        <v>0</v>
      </c>
      <c r="BB176" s="680">
        <v>0</v>
      </c>
      <c r="BC176" s="680">
        <v>0</v>
      </c>
      <c r="BD176" s="680">
        <v>0</v>
      </c>
      <c r="BE176" s="680">
        <v>0</v>
      </c>
      <c r="BF176" s="680">
        <v>0</v>
      </c>
      <c r="BG176" s="680">
        <v>0</v>
      </c>
      <c r="BH176" s="680">
        <v>0</v>
      </c>
      <c r="BI176" s="680">
        <v>0</v>
      </c>
      <c r="BJ176" s="680">
        <v>0</v>
      </c>
      <c r="BK176" s="680">
        <v>0</v>
      </c>
      <c r="BL176" s="680">
        <v>0</v>
      </c>
      <c r="BM176" s="680">
        <v>0</v>
      </c>
      <c r="BN176" s="680">
        <v>0</v>
      </c>
      <c r="BO176" s="680">
        <v>0</v>
      </c>
      <c r="BP176" s="680">
        <v>0</v>
      </c>
      <c r="BQ176" s="680">
        <v>0</v>
      </c>
      <c r="BR176" s="680">
        <v>0</v>
      </c>
      <c r="BS176" s="680">
        <v>0</v>
      </c>
      <c r="BT176" s="680">
        <v>0</v>
      </c>
      <c r="BU176" s="163"/>
    </row>
    <row r="177" spans="2:73" ht="15.75">
      <c r="B177" s="719"/>
      <c r="C177" s="719"/>
      <c r="D177" s="719" t="s">
        <v>756</v>
      </c>
      <c r="E177" s="719"/>
      <c r="F177" s="719"/>
      <c r="G177" s="719"/>
      <c r="H177" s="719">
        <v>2015</v>
      </c>
      <c r="I177" s="634" t="s">
        <v>581</v>
      </c>
      <c r="J177" s="634" t="s">
        <v>595</v>
      </c>
      <c r="K177" s="728"/>
      <c r="L177" s="680"/>
      <c r="M177" s="680"/>
      <c r="N177" s="680"/>
      <c r="O177" s="680"/>
      <c r="P177" s="680">
        <v>0</v>
      </c>
      <c r="Q177" s="680">
        <v>0</v>
      </c>
      <c r="R177" s="680">
        <v>0</v>
      </c>
      <c r="S177" s="680">
        <v>0</v>
      </c>
      <c r="T177" s="680">
        <v>0</v>
      </c>
      <c r="U177" s="680">
        <v>0</v>
      </c>
      <c r="V177" s="680">
        <v>0</v>
      </c>
      <c r="W177" s="680">
        <v>0</v>
      </c>
      <c r="X177" s="680">
        <v>0</v>
      </c>
      <c r="Y177" s="680">
        <v>0</v>
      </c>
      <c r="Z177" s="680">
        <v>0</v>
      </c>
      <c r="AA177" s="680">
        <v>0</v>
      </c>
      <c r="AB177" s="680">
        <v>0</v>
      </c>
      <c r="AC177" s="680">
        <v>0</v>
      </c>
      <c r="AD177" s="680">
        <v>0</v>
      </c>
      <c r="AE177" s="680">
        <v>0</v>
      </c>
      <c r="AF177" s="680">
        <v>0</v>
      </c>
      <c r="AG177" s="680">
        <v>0</v>
      </c>
      <c r="AH177" s="680">
        <v>0</v>
      </c>
      <c r="AI177" s="680">
        <v>0</v>
      </c>
      <c r="AJ177" s="680">
        <v>0</v>
      </c>
      <c r="AK177" s="680">
        <v>0</v>
      </c>
      <c r="AL177" s="680">
        <v>0</v>
      </c>
      <c r="AM177" s="680">
        <v>0</v>
      </c>
      <c r="AN177" s="680">
        <v>0</v>
      </c>
      <c r="AO177" s="680">
        <v>0</v>
      </c>
      <c r="AP177" s="627"/>
      <c r="AQ177" s="680"/>
      <c r="AR177" s="680"/>
      <c r="AS177" s="680"/>
      <c r="AT177" s="680"/>
      <c r="AU177" s="680">
        <v>0</v>
      </c>
      <c r="AV177" s="680">
        <v>0</v>
      </c>
      <c r="AW177" s="680">
        <v>0</v>
      </c>
      <c r="AX177" s="680">
        <v>0</v>
      </c>
      <c r="AY177" s="680">
        <v>0</v>
      </c>
      <c r="AZ177" s="680">
        <v>0</v>
      </c>
      <c r="BA177" s="680">
        <v>0</v>
      </c>
      <c r="BB177" s="680">
        <v>0</v>
      </c>
      <c r="BC177" s="680">
        <v>0</v>
      </c>
      <c r="BD177" s="680">
        <v>0</v>
      </c>
      <c r="BE177" s="680">
        <v>0</v>
      </c>
      <c r="BF177" s="680">
        <v>0</v>
      </c>
      <c r="BG177" s="680">
        <v>0</v>
      </c>
      <c r="BH177" s="680">
        <v>0</v>
      </c>
      <c r="BI177" s="680">
        <v>0</v>
      </c>
      <c r="BJ177" s="680">
        <v>0</v>
      </c>
      <c r="BK177" s="680">
        <v>0</v>
      </c>
      <c r="BL177" s="680">
        <v>0</v>
      </c>
      <c r="BM177" s="680">
        <v>0</v>
      </c>
      <c r="BN177" s="680">
        <v>0</v>
      </c>
      <c r="BO177" s="680">
        <v>0</v>
      </c>
      <c r="BP177" s="680">
        <v>0</v>
      </c>
      <c r="BQ177" s="680">
        <v>0</v>
      </c>
      <c r="BR177" s="680">
        <v>0</v>
      </c>
      <c r="BS177" s="680">
        <v>0</v>
      </c>
      <c r="BT177" s="680">
        <v>0</v>
      </c>
      <c r="BU177" s="163"/>
    </row>
    <row r="178" spans="2:73" ht="15.75">
      <c r="B178" s="719"/>
      <c r="C178" s="719"/>
      <c r="D178" s="719" t="s">
        <v>757</v>
      </c>
      <c r="E178" s="719"/>
      <c r="F178" s="719"/>
      <c r="G178" s="719"/>
      <c r="H178" s="719">
        <v>2015</v>
      </c>
      <c r="I178" s="634" t="s">
        <v>581</v>
      </c>
      <c r="J178" s="634" t="s">
        <v>595</v>
      </c>
      <c r="K178" s="728"/>
      <c r="L178" s="680"/>
      <c r="M178" s="680"/>
      <c r="N178" s="680"/>
      <c r="O178" s="680"/>
      <c r="P178" s="680">
        <v>0</v>
      </c>
      <c r="Q178" s="680">
        <v>0</v>
      </c>
      <c r="R178" s="680">
        <v>0</v>
      </c>
      <c r="S178" s="680">
        <v>0</v>
      </c>
      <c r="T178" s="680">
        <v>0</v>
      </c>
      <c r="U178" s="680">
        <v>0</v>
      </c>
      <c r="V178" s="680">
        <v>0</v>
      </c>
      <c r="W178" s="680">
        <v>0</v>
      </c>
      <c r="X178" s="680">
        <v>0</v>
      </c>
      <c r="Y178" s="680">
        <v>0</v>
      </c>
      <c r="Z178" s="680">
        <v>0</v>
      </c>
      <c r="AA178" s="680">
        <v>0</v>
      </c>
      <c r="AB178" s="680">
        <v>0</v>
      </c>
      <c r="AC178" s="680">
        <v>0</v>
      </c>
      <c r="AD178" s="680">
        <v>0</v>
      </c>
      <c r="AE178" s="680">
        <v>0</v>
      </c>
      <c r="AF178" s="680">
        <v>0</v>
      </c>
      <c r="AG178" s="680">
        <v>0</v>
      </c>
      <c r="AH178" s="680">
        <v>0</v>
      </c>
      <c r="AI178" s="680">
        <v>0</v>
      </c>
      <c r="AJ178" s="680">
        <v>0</v>
      </c>
      <c r="AK178" s="680">
        <v>0</v>
      </c>
      <c r="AL178" s="680">
        <v>0</v>
      </c>
      <c r="AM178" s="680">
        <v>0</v>
      </c>
      <c r="AN178" s="680">
        <v>0</v>
      </c>
      <c r="AO178" s="680">
        <v>0</v>
      </c>
      <c r="AP178" s="627"/>
      <c r="AQ178" s="680"/>
      <c r="AR178" s="680"/>
      <c r="AS178" s="680"/>
      <c r="AT178" s="680"/>
      <c r="AU178" s="680">
        <v>0</v>
      </c>
      <c r="AV178" s="680">
        <v>0</v>
      </c>
      <c r="AW178" s="680">
        <v>0</v>
      </c>
      <c r="AX178" s="680">
        <v>0</v>
      </c>
      <c r="AY178" s="680">
        <v>0</v>
      </c>
      <c r="AZ178" s="680">
        <v>0</v>
      </c>
      <c r="BA178" s="680">
        <v>0</v>
      </c>
      <c r="BB178" s="680">
        <v>0</v>
      </c>
      <c r="BC178" s="680">
        <v>0</v>
      </c>
      <c r="BD178" s="680">
        <v>0</v>
      </c>
      <c r="BE178" s="680">
        <v>0</v>
      </c>
      <c r="BF178" s="680">
        <v>0</v>
      </c>
      <c r="BG178" s="680">
        <v>0</v>
      </c>
      <c r="BH178" s="680">
        <v>0</v>
      </c>
      <c r="BI178" s="680">
        <v>0</v>
      </c>
      <c r="BJ178" s="680">
        <v>0</v>
      </c>
      <c r="BK178" s="680">
        <v>0</v>
      </c>
      <c r="BL178" s="680">
        <v>0</v>
      </c>
      <c r="BM178" s="680">
        <v>0</v>
      </c>
      <c r="BN178" s="680">
        <v>0</v>
      </c>
      <c r="BO178" s="680">
        <v>0</v>
      </c>
      <c r="BP178" s="680">
        <v>0</v>
      </c>
      <c r="BQ178" s="680">
        <v>0</v>
      </c>
      <c r="BR178" s="680">
        <v>0</v>
      </c>
      <c r="BS178" s="680">
        <v>0</v>
      </c>
      <c r="BT178" s="680">
        <v>0</v>
      </c>
      <c r="BU178" s="163"/>
    </row>
    <row r="179" spans="2:73" ht="15.75">
      <c r="B179" s="719"/>
      <c r="C179" s="719"/>
      <c r="D179" s="719" t="s">
        <v>758</v>
      </c>
      <c r="E179" s="719"/>
      <c r="F179" s="719"/>
      <c r="G179" s="719"/>
      <c r="H179" s="719">
        <v>2015</v>
      </c>
      <c r="I179" s="634" t="s">
        <v>581</v>
      </c>
      <c r="J179" s="634" t="s">
        <v>595</v>
      </c>
      <c r="K179" s="728"/>
      <c r="L179" s="680"/>
      <c r="M179" s="680"/>
      <c r="N179" s="680"/>
      <c r="O179" s="680"/>
      <c r="P179" s="680">
        <v>0</v>
      </c>
      <c r="Q179" s="680">
        <v>0</v>
      </c>
      <c r="R179" s="680">
        <v>0</v>
      </c>
      <c r="S179" s="680">
        <v>0</v>
      </c>
      <c r="T179" s="680">
        <v>0</v>
      </c>
      <c r="U179" s="680">
        <v>0</v>
      </c>
      <c r="V179" s="680">
        <v>0</v>
      </c>
      <c r="W179" s="680">
        <v>0</v>
      </c>
      <c r="X179" s="680">
        <v>0</v>
      </c>
      <c r="Y179" s="680">
        <v>0</v>
      </c>
      <c r="Z179" s="680">
        <v>0</v>
      </c>
      <c r="AA179" s="680">
        <v>0</v>
      </c>
      <c r="AB179" s="680">
        <v>0</v>
      </c>
      <c r="AC179" s="680">
        <v>0</v>
      </c>
      <c r="AD179" s="680">
        <v>0</v>
      </c>
      <c r="AE179" s="680">
        <v>0</v>
      </c>
      <c r="AF179" s="680">
        <v>0</v>
      </c>
      <c r="AG179" s="680">
        <v>0</v>
      </c>
      <c r="AH179" s="680">
        <v>0</v>
      </c>
      <c r="AI179" s="680">
        <v>0</v>
      </c>
      <c r="AJ179" s="680">
        <v>0</v>
      </c>
      <c r="AK179" s="680">
        <v>0</v>
      </c>
      <c r="AL179" s="680">
        <v>0</v>
      </c>
      <c r="AM179" s="680">
        <v>0</v>
      </c>
      <c r="AN179" s="680">
        <v>0</v>
      </c>
      <c r="AO179" s="680">
        <v>0</v>
      </c>
      <c r="AP179" s="627"/>
      <c r="AQ179" s="680"/>
      <c r="AR179" s="680"/>
      <c r="AS179" s="680"/>
      <c r="AT179" s="680"/>
      <c r="AU179" s="680">
        <v>0</v>
      </c>
      <c r="AV179" s="680">
        <v>0</v>
      </c>
      <c r="AW179" s="680">
        <v>0</v>
      </c>
      <c r="AX179" s="680">
        <v>0</v>
      </c>
      <c r="AY179" s="680">
        <v>0</v>
      </c>
      <c r="AZ179" s="680">
        <v>0</v>
      </c>
      <c r="BA179" s="680">
        <v>0</v>
      </c>
      <c r="BB179" s="680">
        <v>0</v>
      </c>
      <c r="BC179" s="680">
        <v>0</v>
      </c>
      <c r="BD179" s="680">
        <v>0</v>
      </c>
      <c r="BE179" s="680">
        <v>0</v>
      </c>
      <c r="BF179" s="680">
        <v>0</v>
      </c>
      <c r="BG179" s="680">
        <v>0</v>
      </c>
      <c r="BH179" s="680">
        <v>0</v>
      </c>
      <c r="BI179" s="680">
        <v>0</v>
      </c>
      <c r="BJ179" s="680">
        <v>0</v>
      </c>
      <c r="BK179" s="680">
        <v>0</v>
      </c>
      <c r="BL179" s="680">
        <v>0</v>
      </c>
      <c r="BM179" s="680">
        <v>0</v>
      </c>
      <c r="BN179" s="680">
        <v>0</v>
      </c>
      <c r="BO179" s="680">
        <v>0</v>
      </c>
      <c r="BP179" s="680">
        <v>0</v>
      </c>
      <c r="BQ179" s="680">
        <v>0</v>
      </c>
      <c r="BR179" s="680">
        <v>0</v>
      </c>
      <c r="BS179" s="680">
        <v>0</v>
      </c>
      <c r="BT179" s="680">
        <v>0</v>
      </c>
      <c r="BU179" s="163"/>
    </row>
    <row r="180" spans="2:73" ht="15.75">
      <c r="B180" s="719"/>
      <c r="C180" s="719"/>
      <c r="D180" s="719" t="s">
        <v>759</v>
      </c>
      <c r="E180" s="719"/>
      <c r="F180" s="719"/>
      <c r="G180" s="719"/>
      <c r="H180" s="719">
        <v>2015</v>
      </c>
      <c r="I180" s="634" t="s">
        <v>581</v>
      </c>
      <c r="J180" s="634" t="s">
        <v>595</v>
      </c>
      <c r="K180" s="728"/>
      <c r="L180" s="680"/>
      <c r="M180" s="680"/>
      <c r="N180" s="680"/>
      <c r="O180" s="680"/>
      <c r="P180" s="680">
        <v>0</v>
      </c>
      <c r="Q180" s="680">
        <v>0</v>
      </c>
      <c r="R180" s="680">
        <v>0</v>
      </c>
      <c r="S180" s="680">
        <v>0</v>
      </c>
      <c r="T180" s="680">
        <v>0</v>
      </c>
      <c r="U180" s="680">
        <v>0</v>
      </c>
      <c r="V180" s="680">
        <v>0</v>
      </c>
      <c r="W180" s="680">
        <v>0</v>
      </c>
      <c r="X180" s="680">
        <v>0</v>
      </c>
      <c r="Y180" s="680">
        <v>0</v>
      </c>
      <c r="Z180" s="680">
        <v>0</v>
      </c>
      <c r="AA180" s="680">
        <v>0</v>
      </c>
      <c r="AB180" s="680">
        <v>0</v>
      </c>
      <c r="AC180" s="680">
        <v>0</v>
      </c>
      <c r="AD180" s="680">
        <v>0</v>
      </c>
      <c r="AE180" s="680">
        <v>0</v>
      </c>
      <c r="AF180" s="680">
        <v>0</v>
      </c>
      <c r="AG180" s="680">
        <v>0</v>
      </c>
      <c r="AH180" s="680">
        <v>0</v>
      </c>
      <c r="AI180" s="680">
        <v>0</v>
      </c>
      <c r="AJ180" s="680">
        <v>0</v>
      </c>
      <c r="AK180" s="680">
        <v>0</v>
      </c>
      <c r="AL180" s="680">
        <v>0</v>
      </c>
      <c r="AM180" s="680">
        <v>0</v>
      </c>
      <c r="AN180" s="680">
        <v>0</v>
      </c>
      <c r="AO180" s="680">
        <v>0</v>
      </c>
      <c r="AP180" s="627"/>
      <c r="AQ180" s="680"/>
      <c r="AR180" s="680"/>
      <c r="AS180" s="680"/>
      <c r="AT180" s="680"/>
      <c r="AU180" s="680">
        <v>0</v>
      </c>
      <c r="AV180" s="680">
        <v>0</v>
      </c>
      <c r="AW180" s="680">
        <v>0</v>
      </c>
      <c r="AX180" s="680">
        <v>0</v>
      </c>
      <c r="AY180" s="680">
        <v>0</v>
      </c>
      <c r="AZ180" s="680">
        <v>0</v>
      </c>
      <c r="BA180" s="680">
        <v>0</v>
      </c>
      <c r="BB180" s="680">
        <v>0</v>
      </c>
      <c r="BC180" s="680">
        <v>0</v>
      </c>
      <c r="BD180" s="680">
        <v>0</v>
      </c>
      <c r="BE180" s="680">
        <v>0</v>
      </c>
      <c r="BF180" s="680">
        <v>0</v>
      </c>
      <c r="BG180" s="680">
        <v>0</v>
      </c>
      <c r="BH180" s="680">
        <v>0</v>
      </c>
      <c r="BI180" s="680">
        <v>0</v>
      </c>
      <c r="BJ180" s="680">
        <v>0</v>
      </c>
      <c r="BK180" s="680">
        <v>0</v>
      </c>
      <c r="BL180" s="680">
        <v>0</v>
      </c>
      <c r="BM180" s="680">
        <v>0</v>
      </c>
      <c r="BN180" s="680">
        <v>0</v>
      </c>
      <c r="BO180" s="680">
        <v>0</v>
      </c>
      <c r="BP180" s="680">
        <v>0</v>
      </c>
      <c r="BQ180" s="680">
        <v>0</v>
      </c>
      <c r="BR180" s="680">
        <v>0</v>
      </c>
      <c r="BS180" s="680">
        <v>0</v>
      </c>
      <c r="BT180" s="680">
        <v>0</v>
      </c>
      <c r="BU180" s="163"/>
    </row>
    <row r="181" spans="2:73" ht="15.75">
      <c r="B181" s="719"/>
      <c r="C181" s="719"/>
      <c r="D181" s="719" t="s">
        <v>760</v>
      </c>
      <c r="E181" s="719"/>
      <c r="F181" s="719"/>
      <c r="G181" s="719"/>
      <c r="H181" s="719">
        <v>2015</v>
      </c>
      <c r="I181" s="634" t="s">
        <v>581</v>
      </c>
      <c r="J181" s="634" t="s">
        <v>595</v>
      </c>
      <c r="K181" s="728"/>
      <c r="L181" s="680"/>
      <c r="M181" s="680"/>
      <c r="N181" s="680"/>
      <c r="O181" s="680"/>
      <c r="P181" s="680">
        <v>0</v>
      </c>
      <c r="Q181" s="680">
        <v>0</v>
      </c>
      <c r="R181" s="680">
        <v>0</v>
      </c>
      <c r="S181" s="680">
        <v>0</v>
      </c>
      <c r="T181" s="680">
        <v>0</v>
      </c>
      <c r="U181" s="680">
        <v>0</v>
      </c>
      <c r="V181" s="680">
        <v>0</v>
      </c>
      <c r="W181" s="680">
        <v>0</v>
      </c>
      <c r="X181" s="680">
        <v>0</v>
      </c>
      <c r="Y181" s="680">
        <v>0</v>
      </c>
      <c r="Z181" s="680">
        <v>0</v>
      </c>
      <c r="AA181" s="680">
        <v>0</v>
      </c>
      <c r="AB181" s="680">
        <v>0</v>
      </c>
      <c r="AC181" s="680">
        <v>0</v>
      </c>
      <c r="AD181" s="680">
        <v>0</v>
      </c>
      <c r="AE181" s="680">
        <v>0</v>
      </c>
      <c r="AF181" s="680">
        <v>0</v>
      </c>
      <c r="AG181" s="680">
        <v>0</v>
      </c>
      <c r="AH181" s="680">
        <v>0</v>
      </c>
      <c r="AI181" s="680">
        <v>0</v>
      </c>
      <c r="AJ181" s="680">
        <v>0</v>
      </c>
      <c r="AK181" s="680">
        <v>0</v>
      </c>
      <c r="AL181" s="680">
        <v>0</v>
      </c>
      <c r="AM181" s="680">
        <v>0</v>
      </c>
      <c r="AN181" s="680">
        <v>0</v>
      </c>
      <c r="AO181" s="680">
        <v>0</v>
      </c>
      <c r="AP181" s="627"/>
      <c r="AQ181" s="680"/>
      <c r="AR181" s="680"/>
      <c r="AS181" s="680"/>
      <c r="AT181" s="680"/>
      <c r="AU181" s="680">
        <v>0</v>
      </c>
      <c r="AV181" s="680">
        <v>0</v>
      </c>
      <c r="AW181" s="680">
        <v>0</v>
      </c>
      <c r="AX181" s="680">
        <v>0</v>
      </c>
      <c r="AY181" s="680">
        <v>0</v>
      </c>
      <c r="AZ181" s="680">
        <v>0</v>
      </c>
      <c r="BA181" s="680">
        <v>0</v>
      </c>
      <c r="BB181" s="680">
        <v>0</v>
      </c>
      <c r="BC181" s="680">
        <v>0</v>
      </c>
      <c r="BD181" s="680">
        <v>0</v>
      </c>
      <c r="BE181" s="680">
        <v>0</v>
      </c>
      <c r="BF181" s="680">
        <v>0</v>
      </c>
      <c r="BG181" s="680">
        <v>0</v>
      </c>
      <c r="BH181" s="680">
        <v>0</v>
      </c>
      <c r="BI181" s="680">
        <v>0</v>
      </c>
      <c r="BJ181" s="680">
        <v>0</v>
      </c>
      <c r="BK181" s="680">
        <v>0</v>
      </c>
      <c r="BL181" s="680">
        <v>0</v>
      </c>
      <c r="BM181" s="680">
        <v>0</v>
      </c>
      <c r="BN181" s="680">
        <v>0</v>
      </c>
      <c r="BO181" s="680">
        <v>0</v>
      </c>
      <c r="BP181" s="680">
        <v>0</v>
      </c>
      <c r="BQ181" s="680">
        <v>0</v>
      </c>
      <c r="BR181" s="680">
        <v>0</v>
      </c>
      <c r="BS181" s="680">
        <v>0</v>
      </c>
      <c r="BT181" s="680">
        <v>0</v>
      </c>
      <c r="BU181" s="163"/>
    </row>
    <row r="182" spans="2:73" ht="15.75">
      <c r="B182" s="719"/>
      <c r="C182" s="719"/>
      <c r="D182" s="719" t="s">
        <v>761</v>
      </c>
      <c r="E182" s="719"/>
      <c r="F182" s="719"/>
      <c r="G182" s="719"/>
      <c r="H182" s="719">
        <v>2015</v>
      </c>
      <c r="I182" s="634" t="s">
        <v>581</v>
      </c>
      <c r="J182" s="634" t="s">
        <v>595</v>
      </c>
      <c r="K182" s="728"/>
      <c r="L182" s="680"/>
      <c r="M182" s="680"/>
      <c r="N182" s="680"/>
      <c r="O182" s="680"/>
      <c r="P182" s="680">
        <v>0</v>
      </c>
      <c r="Q182" s="680">
        <v>0</v>
      </c>
      <c r="R182" s="680">
        <v>0</v>
      </c>
      <c r="S182" s="680">
        <v>0</v>
      </c>
      <c r="T182" s="680">
        <v>0</v>
      </c>
      <c r="U182" s="680">
        <v>0</v>
      </c>
      <c r="V182" s="680">
        <v>0</v>
      </c>
      <c r="W182" s="680">
        <v>0</v>
      </c>
      <c r="X182" s="680">
        <v>0</v>
      </c>
      <c r="Y182" s="680">
        <v>0</v>
      </c>
      <c r="Z182" s="680">
        <v>0</v>
      </c>
      <c r="AA182" s="680">
        <v>0</v>
      </c>
      <c r="AB182" s="680">
        <v>0</v>
      </c>
      <c r="AC182" s="680">
        <v>0</v>
      </c>
      <c r="AD182" s="680">
        <v>0</v>
      </c>
      <c r="AE182" s="680">
        <v>0</v>
      </c>
      <c r="AF182" s="680">
        <v>0</v>
      </c>
      <c r="AG182" s="680">
        <v>0</v>
      </c>
      <c r="AH182" s="680">
        <v>0</v>
      </c>
      <c r="AI182" s="680">
        <v>0</v>
      </c>
      <c r="AJ182" s="680">
        <v>0</v>
      </c>
      <c r="AK182" s="680">
        <v>0</v>
      </c>
      <c r="AL182" s="680">
        <v>0</v>
      </c>
      <c r="AM182" s="680">
        <v>0</v>
      </c>
      <c r="AN182" s="680">
        <v>0</v>
      </c>
      <c r="AO182" s="680">
        <v>0</v>
      </c>
      <c r="AP182" s="627"/>
      <c r="AQ182" s="680"/>
      <c r="AR182" s="680"/>
      <c r="AS182" s="680"/>
      <c r="AT182" s="680"/>
      <c r="AU182" s="680">
        <v>0</v>
      </c>
      <c r="AV182" s="680">
        <v>0</v>
      </c>
      <c r="AW182" s="680">
        <v>0</v>
      </c>
      <c r="AX182" s="680">
        <v>0</v>
      </c>
      <c r="AY182" s="680">
        <v>0</v>
      </c>
      <c r="AZ182" s="680">
        <v>0</v>
      </c>
      <c r="BA182" s="680">
        <v>0</v>
      </c>
      <c r="BB182" s="680">
        <v>0</v>
      </c>
      <c r="BC182" s="680">
        <v>0</v>
      </c>
      <c r="BD182" s="680">
        <v>0</v>
      </c>
      <c r="BE182" s="680">
        <v>0</v>
      </c>
      <c r="BF182" s="680">
        <v>0</v>
      </c>
      <c r="BG182" s="680">
        <v>0</v>
      </c>
      <c r="BH182" s="680">
        <v>0</v>
      </c>
      <c r="BI182" s="680">
        <v>0</v>
      </c>
      <c r="BJ182" s="680">
        <v>0</v>
      </c>
      <c r="BK182" s="680">
        <v>0</v>
      </c>
      <c r="BL182" s="680">
        <v>0</v>
      </c>
      <c r="BM182" s="680">
        <v>0</v>
      </c>
      <c r="BN182" s="680">
        <v>0</v>
      </c>
      <c r="BO182" s="680">
        <v>0</v>
      </c>
      <c r="BP182" s="680">
        <v>0</v>
      </c>
      <c r="BQ182" s="680">
        <v>0</v>
      </c>
      <c r="BR182" s="680">
        <v>0</v>
      </c>
      <c r="BS182" s="680">
        <v>0</v>
      </c>
      <c r="BT182" s="680">
        <v>0</v>
      </c>
      <c r="BU182" s="163"/>
    </row>
    <row r="183" spans="2:73" ht="15.75">
      <c r="B183" s="719"/>
      <c r="C183" s="719"/>
      <c r="D183" s="719" t="s">
        <v>762</v>
      </c>
      <c r="E183" s="719"/>
      <c r="F183" s="719"/>
      <c r="G183" s="719"/>
      <c r="H183" s="719">
        <v>2015</v>
      </c>
      <c r="I183" s="634" t="s">
        <v>581</v>
      </c>
      <c r="J183" s="634" t="s">
        <v>595</v>
      </c>
      <c r="K183" s="728"/>
      <c r="L183" s="680"/>
      <c r="M183" s="680"/>
      <c r="N183" s="680"/>
      <c r="O183" s="680"/>
      <c r="P183" s="680">
        <v>0</v>
      </c>
      <c r="Q183" s="680">
        <v>0</v>
      </c>
      <c r="R183" s="680">
        <v>0</v>
      </c>
      <c r="S183" s="680">
        <v>0</v>
      </c>
      <c r="T183" s="680">
        <v>0</v>
      </c>
      <c r="U183" s="680">
        <v>0</v>
      </c>
      <c r="V183" s="680">
        <v>0</v>
      </c>
      <c r="W183" s="680">
        <v>0</v>
      </c>
      <c r="X183" s="680">
        <v>0</v>
      </c>
      <c r="Y183" s="680">
        <v>0</v>
      </c>
      <c r="Z183" s="680">
        <v>0</v>
      </c>
      <c r="AA183" s="680">
        <v>0</v>
      </c>
      <c r="AB183" s="680">
        <v>0</v>
      </c>
      <c r="AC183" s="680">
        <v>0</v>
      </c>
      <c r="AD183" s="680">
        <v>0</v>
      </c>
      <c r="AE183" s="680">
        <v>0</v>
      </c>
      <c r="AF183" s="680">
        <v>0</v>
      </c>
      <c r="AG183" s="680">
        <v>0</v>
      </c>
      <c r="AH183" s="680">
        <v>0</v>
      </c>
      <c r="AI183" s="680">
        <v>0</v>
      </c>
      <c r="AJ183" s="680">
        <v>0</v>
      </c>
      <c r="AK183" s="680">
        <v>0</v>
      </c>
      <c r="AL183" s="680">
        <v>0</v>
      </c>
      <c r="AM183" s="680">
        <v>0</v>
      </c>
      <c r="AN183" s="680">
        <v>0</v>
      </c>
      <c r="AO183" s="680">
        <v>0</v>
      </c>
      <c r="AP183" s="627"/>
      <c r="AQ183" s="680"/>
      <c r="AR183" s="680"/>
      <c r="AS183" s="680"/>
      <c r="AT183" s="680"/>
      <c r="AU183" s="680">
        <v>0</v>
      </c>
      <c r="AV183" s="680">
        <v>0</v>
      </c>
      <c r="AW183" s="680">
        <v>0</v>
      </c>
      <c r="AX183" s="680">
        <v>0</v>
      </c>
      <c r="AY183" s="680">
        <v>0</v>
      </c>
      <c r="AZ183" s="680">
        <v>0</v>
      </c>
      <c r="BA183" s="680">
        <v>0</v>
      </c>
      <c r="BB183" s="680">
        <v>0</v>
      </c>
      <c r="BC183" s="680">
        <v>0</v>
      </c>
      <c r="BD183" s="680">
        <v>0</v>
      </c>
      <c r="BE183" s="680">
        <v>0</v>
      </c>
      <c r="BF183" s="680">
        <v>0</v>
      </c>
      <c r="BG183" s="680">
        <v>0</v>
      </c>
      <c r="BH183" s="680">
        <v>0</v>
      </c>
      <c r="BI183" s="680">
        <v>0</v>
      </c>
      <c r="BJ183" s="680">
        <v>0</v>
      </c>
      <c r="BK183" s="680">
        <v>0</v>
      </c>
      <c r="BL183" s="680">
        <v>0</v>
      </c>
      <c r="BM183" s="680">
        <v>0</v>
      </c>
      <c r="BN183" s="680">
        <v>0</v>
      </c>
      <c r="BO183" s="680">
        <v>0</v>
      </c>
      <c r="BP183" s="680">
        <v>0</v>
      </c>
      <c r="BQ183" s="680">
        <v>0</v>
      </c>
      <c r="BR183" s="680">
        <v>0</v>
      </c>
      <c r="BS183" s="680">
        <v>0</v>
      </c>
      <c r="BT183" s="680">
        <v>0</v>
      </c>
      <c r="BU183" s="163"/>
    </row>
    <row r="184" spans="2:73" ht="15.75">
      <c r="B184" s="719"/>
      <c r="C184" s="719"/>
      <c r="D184" s="719" t="s">
        <v>763</v>
      </c>
      <c r="E184" s="719"/>
      <c r="F184" s="719"/>
      <c r="G184" s="719"/>
      <c r="H184" s="719">
        <v>2015</v>
      </c>
      <c r="I184" s="634" t="s">
        <v>581</v>
      </c>
      <c r="J184" s="634" t="s">
        <v>595</v>
      </c>
      <c r="K184" s="728"/>
      <c r="L184" s="680"/>
      <c r="M184" s="680"/>
      <c r="N184" s="680"/>
      <c r="O184" s="680"/>
      <c r="P184" s="680">
        <v>0</v>
      </c>
      <c r="Q184" s="680">
        <v>0</v>
      </c>
      <c r="R184" s="680">
        <v>0</v>
      </c>
      <c r="S184" s="680">
        <v>0</v>
      </c>
      <c r="T184" s="680">
        <v>0</v>
      </c>
      <c r="U184" s="680">
        <v>0</v>
      </c>
      <c r="V184" s="680">
        <v>0</v>
      </c>
      <c r="W184" s="680">
        <v>0</v>
      </c>
      <c r="X184" s="680">
        <v>0</v>
      </c>
      <c r="Y184" s="680">
        <v>0</v>
      </c>
      <c r="Z184" s="680">
        <v>0</v>
      </c>
      <c r="AA184" s="680">
        <v>0</v>
      </c>
      <c r="AB184" s="680">
        <v>0</v>
      </c>
      <c r="AC184" s="680">
        <v>0</v>
      </c>
      <c r="AD184" s="680">
        <v>0</v>
      </c>
      <c r="AE184" s="680">
        <v>0</v>
      </c>
      <c r="AF184" s="680">
        <v>0</v>
      </c>
      <c r="AG184" s="680">
        <v>0</v>
      </c>
      <c r="AH184" s="680">
        <v>0</v>
      </c>
      <c r="AI184" s="680">
        <v>0</v>
      </c>
      <c r="AJ184" s="680">
        <v>0</v>
      </c>
      <c r="AK184" s="680">
        <v>0</v>
      </c>
      <c r="AL184" s="680">
        <v>0</v>
      </c>
      <c r="AM184" s="680">
        <v>0</v>
      </c>
      <c r="AN184" s="680">
        <v>0</v>
      </c>
      <c r="AO184" s="680">
        <v>0</v>
      </c>
      <c r="AP184" s="627"/>
      <c r="AQ184" s="680"/>
      <c r="AR184" s="680"/>
      <c r="AS184" s="680"/>
      <c r="AT184" s="680"/>
      <c r="AU184" s="680">
        <v>0</v>
      </c>
      <c r="AV184" s="680">
        <v>0</v>
      </c>
      <c r="AW184" s="680">
        <v>0</v>
      </c>
      <c r="AX184" s="680">
        <v>0</v>
      </c>
      <c r="AY184" s="680">
        <v>0</v>
      </c>
      <c r="AZ184" s="680">
        <v>0</v>
      </c>
      <c r="BA184" s="680">
        <v>0</v>
      </c>
      <c r="BB184" s="680">
        <v>0</v>
      </c>
      <c r="BC184" s="680">
        <v>0</v>
      </c>
      <c r="BD184" s="680">
        <v>0</v>
      </c>
      <c r="BE184" s="680">
        <v>0</v>
      </c>
      <c r="BF184" s="680">
        <v>0</v>
      </c>
      <c r="BG184" s="680">
        <v>0</v>
      </c>
      <c r="BH184" s="680">
        <v>0</v>
      </c>
      <c r="BI184" s="680">
        <v>0</v>
      </c>
      <c r="BJ184" s="680">
        <v>0</v>
      </c>
      <c r="BK184" s="680">
        <v>0</v>
      </c>
      <c r="BL184" s="680">
        <v>0</v>
      </c>
      <c r="BM184" s="680">
        <v>0</v>
      </c>
      <c r="BN184" s="680">
        <v>0</v>
      </c>
      <c r="BO184" s="680">
        <v>0</v>
      </c>
      <c r="BP184" s="680">
        <v>0</v>
      </c>
      <c r="BQ184" s="680">
        <v>0</v>
      </c>
      <c r="BR184" s="680">
        <v>0</v>
      </c>
      <c r="BS184" s="680">
        <v>0</v>
      </c>
      <c r="BT184" s="680">
        <v>0</v>
      </c>
      <c r="BU184" s="163"/>
    </row>
    <row r="185" spans="2:73" ht="15.75">
      <c r="B185" s="719"/>
      <c r="C185" s="719"/>
      <c r="D185" s="719" t="s">
        <v>764</v>
      </c>
      <c r="E185" s="719"/>
      <c r="F185" s="719"/>
      <c r="G185" s="719"/>
      <c r="H185" s="719">
        <v>2015</v>
      </c>
      <c r="I185" s="634" t="s">
        <v>581</v>
      </c>
      <c r="J185" s="634" t="s">
        <v>595</v>
      </c>
      <c r="K185" s="728"/>
      <c r="L185" s="680"/>
      <c r="M185" s="680"/>
      <c r="N185" s="680"/>
      <c r="O185" s="680"/>
      <c r="P185" s="680">
        <v>0</v>
      </c>
      <c r="Q185" s="680">
        <v>0</v>
      </c>
      <c r="R185" s="680">
        <v>0</v>
      </c>
      <c r="S185" s="680">
        <v>0</v>
      </c>
      <c r="T185" s="680">
        <v>0</v>
      </c>
      <c r="U185" s="680">
        <v>0</v>
      </c>
      <c r="V185" s="680">
        <v>0</v>
      </c>
      <c r="W185" s="680">
        <v>0</v>
      </c>
      <c r="X185" s="680">
        <v>0</v>
      </c>
      <c r="Y185" s="680">
        <v>0</v>
      </c>
      <c r="Z185" s="680">
        <v>0</v>
      </c>
      <c r="AA185" s="680">
        <v>0</v>
      </c>
      <c r="AB185" s="680">
        <v>0</v>
      </c>
      <c r="AC185" s="680">
        <v>0</v>
      </c>
      <c r="AD185" s="680">
        <v>0</v>
      </c>
      <c r="AE185" s="680">
        <v>0</v>
      </c>
      <c r="AF185" s="680">
        <v>0</v>
      </c>
      <c r="AG185" s="680">
        <v>0</v>
      </c>
      <c r="AH185" s="680">
        <v>0</v>
      </c>
      <c r="AI185" s="680">
        <v>0</v>
      </c>
      <c r="AJ185" s="680">
        <v>0</v>
      </c>
      <c r="AK185" s="680">
        <v>0</v>
      </c>
      <c r="AL185" s="680">
        <v>0</v>
      </c>
      <c r="AM185" s="680">
        <v>0</v>
      </c>
      <c r="AN185" s="680">
        <v>0</v>
      </c>
      <c r="AO185" s="680">
        <v>0</v>
      </c>
      <c r="AP185" s="627"/>
      <c r="AQ185" s="680"/>
      <c r="AR185" s="680"/>
      <c r="AS185" s="680"/>
      <c r="AT185" s="680"/>
      <c r="AU185" s="680">
        <v>0</v>
      </c>
      <c r="AV185" s="680">
        <v>0</v>
      </c>
      <c r="AW185" s="680">
        <v>0</v>
      </c>
      <c r="AX185" s="680">
        <v>0</v>
      </c>
      <c r="AY185" s="680">
        <v>0</v>
      </c>
      <c r="AZ185" s="680">
        <v>0</v>
      </c>
      <c r="BA185" s="680">
        <v>0</v>
      </c>
      <c r="BB185" s="680">
        <v>0</v>
      </c>
      <c r="BC185" s="680">
        <v>0</v>
      </c>
      <c r="BD185" s="680">
        <v>0</v>
      </c>
      <c r="BE185" s="680">
        <v>0</v>
      </c>
      <c r="BF185" s="680">
        <v>0</v>
      </c>
      <c r="BG185" s="680">
        <v>0</v>
      </c>
      <c r="BH185" s="680">
        <v>0</v>
      </c>
      <c r="BI185" s="680">
        <v>0</v>
      </c>
      <c r="BJ185" s="680">
        <v>0</v>
      </c>
      <c r="BK185" s="680">
        <v>0</v>
      </c>
      <c r="BL185" s="680">
        <v>0</v>
      </c>
      <c r="BM185" s="680">
        <v>0</v>
      </c>
      <c r="BN185" s="680">
        <v>0</v>
      </c>
      <c r="BO185" s="680">
        <v>0</v>
      </c>
      <c r="BP185" s="680">
        <v>0</v>
      </c>
      <c r="BQ185" s="680">
        <v>0</v>
      </c>
      <c r="BR185" s="680">
        <v>0</v>
      </c>
      <c r="BS185" s="680">
        <v>0</v>
      </c>
      <c r="BT185" s="680">
        <v>0</v>
      </c>
      <c r="BU185" s="163"/>
    </row>
    <row r="186" spans="2:73" ht="15.75">
      <c r="B186" s="719"/>
      <c r="C186" s="719"/>
      <c r="D186" s="719" t="s">
        <v>97</v>
      </c>
      <c r="E186" s="719"/>
      <c r="F186" s="719"/>
      <c r="G186" s="719"/>
      <c r="H186" s="719">
        <v>2015</v>
      </c>
      <c r="I186" s="634" t="s">
        <v>581</v>
      </c>
      <c r="J186" s="634" t="s">
        <v>595</v>
      </c>
      <c r="K186" s="728"/>
      <c r="L186" s="680"/>
      <c r="M186" s="680"/>
      <c r="N186" s="680"/>
      <c r="O186" s="680"/>
      <c r="P186" s="680">
        <v>7</v>
      </c>
      <c r="Q186" s="680">
        <v>7</v>
      </c>
      <c r="R186" s="680">
        <v>7</v>
      </c>
      <c r="S186" s="680">
        <v>7</v>
      </c>
      <c r="T186" s="680">
        <v>5</v>
      </c>
      <c r="U186" s="680">
        <v>0</v>
      </c>
      <c r="V186" s="680">
        <v>0</v>
      </c>
      <c r="W186" s="680">
        <v>0</v>
      </c>
      <c r="X186" s="680">
        <v>0</v>
      </c>
      <c r="Y186" s="680">
        <v>0</v>
      </c>
      <c r="Z186" s="680">
        <v>0</v>
      </c>
      <c r="AA186" s="680">
        <v>0</v>
      </c>
      <c r="AB186" s="680">
        <v>0</v>
      </c>
      <c r="AC186" s="680">
        <v>0</v>
      </c>
      <c r="AD186" s="680">
        <v>0</v>
      </c>
      <c r="AE186" s="680">
        <v>0</v>
      </c>
      <c r="AF186" s="680">
        <v>0</v>
      </c>
      <c r="AG186" s="680">
        <v>0</v>
      </c>
      <c r="AH186" s="680">
        <v>0</v>
      </c>
      <c r="AI186" s="680">
        <v>0</v>
      </c>
      <c r="AJ186" s="680">
        <v>0</v>
      </c>
      <c r="AK186" s="680">
        <v>0</v>
      </c>
      <c r="AL186" s="680">
        <v>0</v>
      </c>
      <c r="AM186" s="680">
        <v>0</v>
      </c>
      <c r="AN186" s="680">
        <v>0</v>
      </c>
      <c r="AO186" s="680">
        <v>0</v>
      </c>
      <c r="AP186" s="627"/>
      <c r="AQ186" s="680"/>
      <c r="AR186" s="680"/>
      <c r="AS186" s="680"/>
      <c r="AT186" s="680"/>
      <c r="AU186" s="680">
        <v>49065</v>
      </c>
      <c r="AV186" s="680">
        <v>49065</v>
      </c>
      <c r="AW186" s="680">
        <v>49065</v>
      </c>
      <c r="AX186" s="680">
        <v>49065</v>
      </c>
      <c r="AY186" s="680">
        <v>30930</v>
      </c>
      <c r="AZ186" s="680">
        <v>0</v>
      </c>
      <c r="BA186" s="680">
        <v>0</v>
      </c>
      <c r="BB186" s="680">
        <v>0</v>
      </c>
      <c r="BC186" s="680">
        <v>0</v>
      </c>
      <c r="BD186" s="680">
        <v>0</v>
      </c>
      <c r="BE186" s="680">
        <v>0</v>
      </c>
      <c r="BF186" s="680">
        <v>0</v>
      </c>
      <c r="BG186" s="680">
        <v>0</v>
      </c>
      <c r="BH186" s="680">
        <v>0</v>
      </c>
      <c r="BI186" s="680">
        <v>0</v>
      </c>
      <c r="BJ186" s="680">
        <v>0</v>
      </c>
      <c r="BK186" s="680">
        <v>0</v>
      </c>
      <c r="BL186" s="680">
        <v>0</v>
      </c>
      <c r="BM186" s="680">
        <v>0</v>
      </c>
      <c r="BN186" s="680">
        <v>0</v>
      </c>
      <c r="BO186" s="680">
        <v>0</v>
      </c>
      <c r="BP186" s="680">
        <v>0</v>
      </c>
      <c r="BQ186" s="680">
        <v>0</v>
      </c>
      <c r="BR186" s="680">
        <v>0</v>
      </c>
      <c r="BS186" s="680">
        <v>0</v>
      </c>
      <c r="BT186" s="680">
        <v>0</v>
      </c>
      <c r="BU186" s="163"/>
    </row>
    <row r="187" spans="2:73" ht="15.75">
      <c r="B187" s="719"/>
      <c r="C187" s="719"/>
      <c r="D187" s="719" t="s">
        <v>95</v>
      </c>
      <c r="E187" s="719"/>
      <c r="F187" s="719"/>
      <c r="G187" s="719"/>
      <c r="H187" s="719">
        <v>2015</v>
      </c>
      <c r="I187" s="634" t="s">
        <v>581</v>
      </c>
      <c r="J187" s="634" t="s">
        <v>595</v>
      </c>
      <c r="K187" s="728"/>
      <c r="L187" s="680"/>
      <c r="M187" s="680"/>
      <c r="N187" s="680"/>
      <c r="O187" s="680"/>
      <c r="P187" s="680">
        <v>52</v>
      </c>
      <c r="Q187" s="680">
        <v>52</v>
      </c>
      <c r="R187" s="680">
        <v>52</v>
      </c>
      <c r="S187" s="680">
        <v>52</v>
      </c>
      <c r="T187" s="680">
        <v>52</v>
      </c>
      <c r="U187" s="680">
        <v>52</v>
      </c>
      <c r="V187" s="680">
        <v>52</v>
      </c>
      <c r="W187" s="680">
        <v>52</v>
      </c>
      <c r="X187" s="680">
        <v>52</v>
      </c>
      <c r="Y187" s="680">
        <v>52</v>
      </c>
      <c r="Z187" s="680">
        <v>45</v>
      </c>
      <c r="AA187" s="680">
        <v>45</v>
      </c>
      <c r="AB187" s="680">
        <v>45</v>
      </c>
      <c r="AC187" s="680">
        <v>45</v>
      </c>
      <c r="AD187" s="680">
        <v>45</v>
      </c>
      <c r="AE187" s="680">
        <v>45</v>
      </c>
      <c r="AF187" s="680">
        <v>17</v>
      </c>
      <c r="AG187" s="680">
        <v>17</v>
      </c>
      <c r="AH187" s="680">
        <v>17</v>
      </c>
      <c r="AI187" s="680">
        <v>17</v>
      </c>
      <c r="AJ187" s="680">
        <v>0</v>
      </c>
      <c r="AK187" s="680">
        <v>0</v>
      </c>
      <c r="AL187" s="680">
        <v>0</v>
      </c>
      <c r="AM187" s="680">
        <v>0</v>
      </c>
      <c r="AN187" s="680">
        <v>0</v>
      </c>
      <c r="AO187" s="680">
        <v>0</v>
      </c>
      <c r="AP187" s="627"/>
      <c r="AQ187" s="680"/>
      <c r="AR187" s="680"/>
      <c r="AS187" s="680"/>
      <c r="AT187" s="680"/>
      <c r="AU187" s="680">
        <v>795309</v>
      </c>
      <c r="AV187" s="680">
        <v>788000</v>
      </c>
      <c r="AW187" s="680">
        <v>788000</v>
      </c>
      <c r="AX187" s="680">
        <v>788000</v>
      </c>
      <c r="AY187" s="680">
        <v>788000</v>
      </c>
      <c r="AZ187" s="680">
        <v>788000</v>
      </c>
      <c r="BA187" s="680">
        <v>788000</v>
      </c>
      <c r="BB187" s="680">
        <v>787832</v>
      </c>
      <c r="BC187" s="680">
        <v>787832</v>
      </c>
      <c r="BD187" s="680">
        <v>787832</v>
      </c>
      <c r="BE187" s="680">
        <v>725539</v>
      </c>
      <c r="BF187" s="680">
        <v>722959</v>
      </c>
      <c r="BG187" s="680">
        <v>722959</v>
      </c>
      <c r="BH187" s="680">
        <v>720508</v>
      </c>
      <c r="BI187" s="680">
        <v>720508</v>
      </c>
      <c r="BJ187" s="680">
        <v>720204</v>
      </c>
      <c r="BK187" s="680">
        <v>274250</v>
      </c>
      <c r="BL187" s="680">
        <v>274250</v>
      </c>
      <c r="BM187" s="680">
        <v>274250</v>
      </c>
      <c r="BN187" s="680">
        <v>274250</v>
      </c>
      <c r="BO187" s="680">
        <v>0</v>
      </c>
      <c r="BP187" s="680">
        <v>0</v>
      </c>
      <c r="BQ187" s="680">
        <v>0</v>
      </c>
      <c r="BR187" s="680">
        <v>0</v>
      </c>
      <c r="BS187" s="680">
        <v>0</v>
      </c>
      <c r="BT187" s="680">
        <v>0</v>
      </c>
      <c r="BU187" s="163"/>
    </row>
    <row r="188" spans="2:73" ht="15.75">
      <c r="B188" s="719"/>
      <c r="C188" s="719"/>
      <c r="D188" s="719" t="s">
        <v>96</v>
      </c>
      <c r="E188" s="719"/>
      <c r="F188" s="719"/>
      <c r="G188" s="719"/>
      <c r="H188" s="719">
        <v>2015</v>
      </c>
      <c r="I188" s="634" t="s">
        <v>581</v>
      </c>
      <c r="J188" s="634" t="s">
        <v>595</v>
      </c>
      <c r="K188" s="728"/>
      <c r="L188" s="680"/>
      <c r="M188" s="680"/>
      <c r="N188" s="680"/>
      <c r="O188" s="680"/>
      <c r="P188" s="680">
        <v>97</v>
      </c>
      <c r="Q188" s="680">
        <v>95</v>
      </c>
      <c r="R188" s="680">
        <v>95</v>
      </c>
      <c r="S188" s="680">
        <v>95</v>
      </c>
      <c r="T188" s="680">
        <v>95</v>
      </c>
      <c r="U188" s="680">
        <v>95</v>
      </c>
      <c r="V188" s="680">
        <v>95</v>
      </c>
      <c r="W188" s="680">
        <v>95</v>
      </c>
      <c r="X188" s="680">
        <v>95</v>
      </c>
      <c r="Y188" s="680">
        <v>95</v>
      </c>
      <c r="Z188" s="680">
        <v>80</v>
      </c>
      <c r="AA188" s="680">
        <v>76</v>
      </c>
      <c r="AB188" s="680">
        <v>76</v>
      </c>
      <c r="AC188" s="680">
        <v>76</v>
      </c>
      <c r="AD188" s="680">
        <v>76</v>
      </c>
      <c r="AE188" s="680">
        <v>76</v>
      </c>
      <c r="AF188" s="680">
        <v>28</v>
      </c>
      <c r="AG188" s="680">
        <v>28</v>
      </c>
      <c r="AH188" s="680">
        <v>28</v>
      </c>
      <c r="AI188" s="680">
        <v>28</v>
      </c>
      <c r="AJ188" s="680">
        <v>0</v>
      </c>
      <c r="AK188" s="680">
        <v>0</v>
      </c>
      <c r="AL188" s="680">
        <v>0</v>
      </c>
      <c r="AM188" s="680">
        <v>0</v>
      </c>
      <c r="AN188" s="680">
        <v>0</v>
      </c>
      <c r="AO188" s="680">
        <v>0</v>
      </c>
      <c r="AP188" s="627"/>
      <c r="AQ188" s="680"/>
      <c r="AR188" s="680"/>
      <c r="AS188" s="680"/>
      <c r="AT188" s="680"/>
      <c r="AU188" s="680">
        <v>1435810</v>
      </c>
      <c r="AV188" s="680">
        <v>1410292</v>
      </c>
      <c r="AW188" s="680">
        <v>1410292</v>
      </c>
      <c r="AX188" s="680">
        <v>1410292</v>
      </c>
      <c r="AY188" s="680">
        <v>1410292</v>
      </c>
      <c r="AZ188" s="680">
        <v>1410292</v>
      </c>
      <c r="BA188" s="680">
        <v>1410292</v>
      </c>
      <c r="BB188" s="680">
        <v>1409554</v>
      </c>
      <c r="BC188" s="680">
        <v>1409554</v>
      </c>
      <c r="BD188" s="680">
        <v>1409554</v>
      </c>
      <c r="BE188" s="680">
        <v>1299811</v>
      </c>
      <c r="BF188" s="680">
        <v>1232884</v>
      </c>
      <c r="BG188" s="680">
        <v>1232884</v>
      </c>
      <c r="BH188" s="680">
        <v>1206366</v>
      </c>
      <c r="BI188" s="680">
        <v>1206366</v>
      </c>
      <c r="BJ188" s="680">
        <v>1203553</v>
      </c>
      <c r="BK188" s="680">
        <v>445872</v>
      </c>
      <c r="BL188" s="680">
        <v>445872</v>
      </c>
      <c r="BM188" s="680">
        <v>445872</v>
      </c>
      <c r="BN188" s="680">
        <v>445872</v>
      </c>
      <c r="BO188" s="680">
        <v>0</v>
      </c>
      <c r="BP188" s="680">
        <v>0</v>
      </c>
      <c r="BQ188" s="680">
        <v>0</v>
      </c>
      <c r="BR188" s="680">
        <v>0</v>
      </c>
      <c r="BS188" s="680">
        <v>0</v>
      </c>
      <c r="BT188" s="680">
        <v>0</v>
      </c>
      <c r="BU188" s="163"/>
    </row>
    <row r="189" spans="2:73" ht="15.75">
      <c r="B189" s="719"/>
      <c r="C189" s="719"/>
      <c r="D189" s="719" t="s">
        <v>685</v>
      </c>
      <c r="E189" s="719"/>
      <c r="F189" s="719"/>
      <c r="G189" s="719"/>
      <c r="H189" s="719">
        <v>2015</v>
      </c>
      <c r="I189" s="634" t="s">
        <v>581</v>
      </c>
      <c r="J189" s="634" t="s">
        <v>595</v>
      </c>
      <c r="K189" s="728"/>
      <c r="L189" s="680"/>
      <c r="M189" s="680"/>
      <c r="N189" s="680"/>
      <c r="O189" s="680"/>
      <c r="P189" s="680">
        <v>713</v>
      </c>
      <c r="Q189" s="680">
        <v>713</v>
      </c>
      <c r="R189" s="680">
        <v>713</v>
      </c>
      <c r="S189" s="680">
        <v>713</v>
      </c>
      <c r="T189" s="680">
        <v>713</v>
      </c>
      <c r="U189" s="680">
        <v>713</v>
      </c>
      <c r="V189" s="680">
        <v>713</v>
      </c>
      <c r="W189" s="680">
        <v>713</v>
      </c>
      <c r="X189" s="680">
        <v>713</v>
      </c>
      <c r="Y189" s="680">
        <v>713</v>
      </c>
      <c r="Z189" s="680">
        <v>713</v>
      </c>
      <c r="AA189" s="680">
        <v>713</v>
      </c>
      <c r="AB189" s="680">
        <v>713</v>
      </c>
      <c r="AC189" s="680">
        <v>713</v>
      </c>
      <c r="AD189" s="680">
        <v>713</v>
      </c>
      <c r="AE189" s="680">
        <v>713</v>
      </c>
      <c r="AF189" s="680">
        <v>713</v>
      </c>
      <c r="AG189" s="680">
        <v>713</v>
      </c>
      <c r="AH189" s="680">
        <v>633</v>
      </c>
      <c r="AI189" s="680">
        <v>0</v>
      </c>
      <c r="AJ189" s="680">
        <v>0</v>
      </c>
      <c r="AK189" s="680">
        <v>0</v>
      </c>
      <c r="AL189" s="680">
        <v>0</v>
      </c>
      <c r="AM189" s="680">
        <v>0</v>
      </c>
      <c r="AN189" s="680">
        <v>0</v>
      </c>
      <c r="AO189" s="680">
        <v>0</v>
      </c>
      <c r="AP189" s="627"/>
      <c r="AQ189" s="680"/>
      <c r="AR189" s="680"/>
      <c r="AS189" s="680"/>
      <c r="AT189" s="680"/>
      <c r="AU189" s="680">
        <v>1344391</v>
      </c>
      <c r="AV189" s="680">
        <v>1344391</v>
      </c>
      <c r="AW189" s="680">
        <v>1344391</v>
      </c>
      <c r="AX189" s="680">
        <v>1344391</v>
      </c>
      <c r="AY189" s="680">
        <v>1344391</v>
      </c>
      <c r="AZ189" s="680">
        <v>1344391</v>
      </c>
      <c r="BA189" s="680">
        <v>1344391</v>
      </c>
      <c r="BB189" s="680">
        <v>1344391</v>
      </c>
      <c r="BC189" s="680">
        <v>1344391</v>
      </c>
      <c r="BD189" s="680">
        <v>1344391</v>
      </c>
      <c r="BE189" s="680">
        <v>1344391</v>
      </c>
      <c r="BF189" s="680">
        <v>1344391</v>
      </c>
      <c r="BG189" s="680">
        <v>1344391</v>
      </c>
      <c r="BH189" s="680">
        <v>1344391</v>
      </c>
      <c r="BI189" s="680">
        <v>1344391</v>
      </c>
      <c r="BJ189" s="680">
        <v>1344391</v>
      </c>
      <c r="BK189" s="680">
        <v>1344391</v>
      </c>
      <c r="BL189" s="680">
        <v>1344391</v>
      </c>
      <c r="BM189" s="680">
        <v>1272620</v>
      </c>
      <c r="BN189" s="680">
        <v>0</v>
      </c>
      <c r="BO189" s="680">
        <v>0</v>
      </c>
      <c r="BP189" s="680">
        <v>0</v>
      </c>
      <c r="BQ189" s="680">
        <v>0</v>
      </c>
      <c r="BR189" s="680">
        <v>0</v>
      </c>
      <c r="BS189" s="680">
        <v>0</v>
      </c>
      <c r="BT189" s="680">
        <v>0</v>
      </c>
      <c r="BU189" s="163"/>
    </row>
    <row r="190" spans="2:73" ht="15.75">
      <c r="B190" s="719"/>
      <c r="C190" s="719"/>
      <c r="D190" s="719" t="s">
        <v>98</v>
      </c>
      <c r="E190" s="719"/>
      <c r="F190" s="719"/>
      <c r="G190" s="719"/>
      <c r="H190" s="719">
        <v>2015</v>
      </c>
      <c r="I190" s="634" t="s">
        <v>581</v>
      </c>
      <c r="J190" s="634" t="s">
        <v>595</v>
      </c>
      <c r="K190" s="728"/>
      <c r="L190" s="680"/>
      <c r="M190" s="680"/>
      <c r="N190" s="680"/>
      <c r="O190" s="680"/>
      <c r="P190" s="680">
        <v>124</v>
      </c>
      <c r="Q190" s="680">
        <v>124</v>
      </c>
      <c r="R190" s="680">
        <v>124</v>
      </c>
      <c r="S190" s="680">
        <v>124</v>
      </c>
      <c r="T190" s="680">
        <v>124</v>
      </c>
      <c r="U190" s="680">
        <v>124</v>
      </c>
      <c r="V190" s="680">
        <v>124</v>
      </c>
      <c r="W190" s="680">
        <v>124</v>
      </c>
      <c r="X190" s="680">
        <v>124</v>
      </c>
      <c r="Y190" s="680">
        <v>124</v>
      </c>
      <c r="Z190" s="680">
        <v>123</v>
      </c>
      <c r="AA190" s="680">
        <v>123</v>
      </c>
      <c r="AB190" s="680">
        <v>123</v>
      </c>
      <c r="AC190" s="680">
        <v>122</v>
      </c>
      <c r="AD190" s="680">
        <v>122</v>
      </c>
      <c r="AE190" s="680">
        <v>122</v>
      </c>
      <c r="AF190" s="680">
        <v>122</v>
      </c>
      <c r="AG190" s="680">
        <v>122</v>
      </c>
      <c r="AH190" s="680">
        <v>122</v>
      </c>
      <c r="AI190" s="680">
        <v>122</v>
      </c>
      <c r="AJ190" s="680">
        <v>101</v>
      </c>
      <c r="AK190" s="680">
        <v>101</v>
      </c>
      <c r="AL190" s="680">
        <v>101</v>
      </c>
      <c r="AM190" s="680">
        <v>0</v>
      </c>
      <c r="AN190" s="680">
        <v>0</v>
      </c>
      <c r="AO190" s="680">
        <v>0</v>
      </c>
      <c r="AP190" s="627"/>
      <c r="AQ190" s="680"/>
      <c r="AR190" s="680"/>
      <c r="AS190" s="680"/>
      <c r="AT190" s="680"/>
      <c r="AU190" s="680">
        <v>1749121</v>
      </c>
      <c r="AV190" s="680">
        <v>1749121</v>
      </c>
      <c r="AW190" s="680">
        <v>1749121</v>
      </c>
      <c r="AX190" s="680">
        <v>1749121</v>
      </c>
      <c r="AY190" s="680">
        <v>1749121</v>
      </c>
      <c r="AZ190" s="680">
        <v>1749121</v>
      </c>
      <c r="BA190" s="680">
        <v>1749121</v>
      </c>
      <c r="BB190" s="680">
        <v>1749121</v>
      </c>
      <c r="BC190" s="680">
        <v>1749121</v>
      </c>
      <c r="BD190" s="680">
        <v>1749121</v>
      </c>
      <c r="BE190" s="680">
        <v>1734176</v>
      </c>
      <c r="BF190" s="680">
        <v>1734176</v>
      </c>
      <c r="BG190" s="680">
        <v>1734176</v>
      </c>
      <c r="BH190" s="680">
        <v>1728948</v>
      </c>
      <c r="BI190" s="680">
        <v>1728948</v>
      </c>
      <c r="BJ190" s="680">
        <v>1728948</v>
      </c>
      <c r="BK190" s="680">
        <v>1728948</v>
      </c>
      <c r="BL190" s="680">
        <v>1728948</v>
      </c>
      <c r="BM190" s="680">
        <v>1728948</v>
      </c>
      <c r="BN190" s="680">
        <v>1728948</v>
      </c>
      <c r="BO190" s="680">
        <v>1406981</v>
      </c>
      <c r="BP190" s="680">
        <v>1406981</v>
      </c>
      <c r="BQ190" s="680">
        <v>1406981</v>
      </c>
      <c r="BR190" s="680">
        <v>0</v>
      </c>
      <c r="BS190" s="680">
        <v>0</v>
      </c>
      <c r="BT190" s="680">
        <v>0</v>
      </c>
      <c r="BU190" s="163"/>
    </row>
    <row r="191" spans="2:73" ht="15.75">
      <c r="B191" s="719"/>
      <c r="C191" s="719"/>
      <c r="D191" s="719" t="s">
        <v>99</v>
      </c>
      <c r="E191" s="719"/>
      <c r="F191" s="719"/>
      <c r="G191" s="719"/>
      <c r="H191" s="719">
        <v>2015</v>
      </c>
      <c r="I191" s="634" t="s">
        <v>581</v>
      </c>
      <c r="J191" s="634" t="s">
        <v>595</v>
      </c>
      <c r="K191" s="728"/>
      <c r="L191" s="680"/>
      <c r="M191" s="680"/>
      <c r="N191" s="680"/>
      <c r="O191" s="680"/>
      <c r="P191" s="680">
        <v>16</v>
      </c>
      <c r="Q191" s="680">
        <v>16</v>
      </c>
      <c r="R191" s="680">
        <v>16</v>
      </c>
      <c r="S191" s="680">
        <v>16</v>
      </c>
      <c r="T191" s="680">
        <v>0</v>
      </c>
      <c r="U191" s="680">
        <v>0</v>
      </c>
      <c r="V191" s="680">
        <v>0</v>
      </c>
      <c r="W191" s="680">
        <v>0</v>
      </c>
      <c r="X191" s="680">
        <v>0</v>
      </c>
      <c r="Y191" s="680">
        <v>0</v>
      </c>
      <c r="Z191" s="680">
        <v>0</v>
      </c>
      <c r="AA191" s="680">
        <v>0</v>
      </c>
      <c r="AB191" s="680">
        <v>0</v>
      </c>
      <c r="AC191" s="680">
        <v>0</v>
      </c>
      <c r="AD191" s="680">
        <v>0</v>
      </c>
      <c r="AE191" s="680">
        <v>0</v>
      </c>
      <c r="AF191" s="680">
        <v>0</v>
      </c>
      <c r="AG191" s="680">
        <v>0</v>
      </c>
      <c r="AH191" s="680">
        <v>0</v>
      </c>
      <c r="AI191" s="680">
        <v>0</v>
      </c>
      <c r="AJ191" s="680">
        <v>0</v>
      </c>
      <c r="AK191" s="680">
        <v>0</v>
      </c>
      <c r="AL191" s="680">
        <v>0</v>
      </c>
      <c r="AM191" s="680">
        <v>0</v>
      </c>
      <c r="AN191" s="680">
        <v>0</v>
      </c>
      <c r="AO191" s="680">
        <v>0</v>
      </c>
      <c r="AP191" s="627"/>
      <c r="AQ191" s="680"/>
      <c r="AR191" s="680"/>
      <c r="AS191" s="680"/>
      <c r="AT191" s="680"/>
      <c r="AU191" s="680">
        <v>72926</v>
      </c>
      <c r="AV191" s="680">
        <v>72926</v>
      </c>
      <c r="AW191" s="680">
        <v>72926</v>
      </c>
      <c r="AX191" s="680">
        <v>72926</v>
      </c>
      <c r="AY191" s="680">
        <v>0</v>
      </c>
      <c r="AZ191" s="680">
        <v>0</v>
      </c>
      <c r="BA191" s="680">
        <v>0</v>
      </c>
      <c r="BB191" s="680">
        <v>0</v>
      </c>
      <c r="BC191" s="680">
        <v>0</v>
      </c>
      <c r="BD191" s="680">
        <v>0</v>
      </c>
      <c r="BE191" s="680">
        <v>0</v>
      </c>
      <c r="BF191" s="680">
        <v>0</v>
      </c>
      <c r="BG191" s="680">
        <v>0</v>
      </c>
      <c r="BH191" s="680">
        <v>0</v>
      </c>
      <c r="BI191" s="680">
        <v>0</v>
      </c>
      <c r="BJ191" s="680">
        <v>0</v>
      </c>
      <c r="BK191" s="680">
        <v>0</v>
      </c>
      <c r="BL191" s="680">
        <v>0</v>
      </c>
      <c r="BM191" s="680">
        <v>0</v>
      </c>
      <c r="BN191" s="680">
        <v>0</v>
      </c>
      <c r="BO191" s="680">
        <v>0</v>
      </c>
      <c r="BP191" s="680">
        <v>0</v>
      </c>
      <c r="BQ191" s="680">
        <v>0</v>
      </c>
      <c r="BR191" s="680">
        <v>0</v>
      </c>
      <c r="BS191" s="680">
        <v>0</v>
      </c>
      <c r="BT191" s="680">
        <v>0</v>
      </c>
      <c r="BU191" s="163"/>
    </row>
    <row r="192" spans="2:73" ht="15.75">
      <c r="B192" s="719"/>
      <c r="C192" s="719"/>
      <c r="D192" s="719" t="s">
        <v>100</v>
      </c>
      <c r="E192" s="719"/>
      <c r="F192" s="719"/>
      <c r="G192" s="719"/>
      <c r="H192" s="719">
        <v>2015</v>
      </c>
      <c r="I192" s="634" t="s">
        <v>581</v>
      </c>
      <c r="J192" s="634" t="s">
        <v>595</v>
      </c>
      <c r="K192" s="728"/>
      <c r="L192" s="680"/>
      <c r="M192" s="680"/>
      <c r="N192" s="680"/>
      <c r="O192" s="680"/>
      <c r="P192" s="680">
        <v>1133</v>
      </c>
      <c r="Q192" s="680">
        <v>1133</v>
      </c>
      <c r="R192" s="680">
        <v>1117</v>
      </c>
      <c r="S192" s="680">
        <v>1117</v>
      </c>
      <c r="T192" s="680">
        <v>1117</v>
      </c>
      <c r="U192" s="680">
        <v>1094</v>
      </c>
      <c r="V192" s="680">
        <v>1040</v>
      </c>
      <c r="W192" s="680">
        <v>1040</v>
      </c>
      <c r="X192" s="680">
        <v>984</v>
      </c>
      <c r="Y192" s="680">
        <v>808</v>
      </c>
      <c r="Z192" s="680">
        <v>380</v>
      </c>
      <c r="AA192" s="680">
        <v>378</v>
      </c>
      <c r="AB192" s="680">
        <v>221</v>
      </c>
      <c r="AC192" s="680">
        <v>216</v>
      </c>
      <c r="AD192" s="680">
        <v>216</v>
      </c>
      <c r="AE192" s="680">
        <v>180</v>
      </c>
      <c r="AF192" s="680">
        <v>102</v>
      </c>
      <c r="AG192" s="680">
        <v>102</v>
      </c>
      <c r="AH192" s="680">
        <v>102</v>
      </c>
      <c r="AI192" s="680">
        <v>102</v>
      </c>
      <c r="AJ192" s="680">
        <v>0</v>
      </c>
      <c r="AK192" s="680">
        <v>0</v>
      </c>
      <c r="AL192" s="680">
        <v>0</v>
      </c>
      <c r="AM192" s="680">
        <v>0</v>
      </c>
      <c r="AN192" s="680">
        <v>0</v>
      </c>
      <c r="AO192" s="680">
        <v>0</v>
      </c>
      <c r="AP192" s="627"/>
      <c r="AQ192" s="680"/>
      <c r="AR192" s="680"/>
      <c r="AS192" s="680"/>
      <c r="AT192" s="680"/>
      <c r="AU192" s="680">
        <v>6459572</v>
      </c>
      <c r="AV192" s="680">
        <v>6459572</v>
      </c>
      <c r="AW192" s="680">
        <v>6408565</v>
      </c>
      <c r="AX192" s="680">
        <v>6408565</v>
      </c>
      <c r="AY192" s="680">
        <v>6408565</v>
      </c>
      <c r="AZ192" s="680">
        <v>6326681</v>
      </c>
      <c r="BA192" s="680">
        <v>6008649</v>
      </c>
      <c r="BB192" s="680">
        <v>6008649</v>
      </c>
      <c r="BC192" s="680">
        <v>5813300</v>
      </c>
      <c r="BD192" s="680">
        <v>4768314</v>
      </c>
      <c r="BE192" s="680">
        <v>2178553</v>
      </c>
      <c r="BF192" s="680">
        <v>2120272</v>
      </c>
      <c r="BG192" s="680">
        <v>931560</v>
      </c>
      <c r="BH192" s="680">
        <v>914637</v>
      </c>
      <c r="BI192" s="680">
        <v>914637</v>
      </c>
      <c r="BJ192" s="680">
        <v>690227</v>
      </c>
      <c r="BK192" s="680">
        <v>196651</v>
      </c>
      <c r="BL192" s="680">
        <v>196651</v>
      </c>
      <c r="BM192" s="680">
        <v>196651</v>
      </c>
      <c r="BN192" s="680">
        <v>196651</v>
      </c>
      <c r="BO192" s="680">
        <v>0</v>
      </c>
      <c r="BP192" s="680">
        <v>0</v>
      </c>
      <c r="BQ192" s="680">
        <v>0</v>
      </c>
      <c r="BR192" s="680">
        <v>0</v>
      </c>
      <c r="BS192" s="680">
        <v>0</v>
      </c>
      <c r="BT192" s="680">
        <v>0</v>
      </c>
      <c r="BU192" s="163"/>
    </row>
    <row r="193" spans="2:73" ht="15.75">
      <c r="B193" s="719"/>
      <c r="C193" s="719"/>
      <c r="D193" s="719" t="s">
        <v>101</v>
      </c>
      <c r="E193" s="719"/>
      <c r="F193" s="719"/>
      <c r="G193" s="719"/>
      <c r="H193" s="719">
        <v>2015</v>
      </c>
      <c r="I193" s="634" t="s">
        <v>581</v>
      </c>
      <c r="J193" s="634" t="s">
        <v>595</v>
      </c>
      <c r="K193" s="728"/>
      <c r="L193" s="680"/>
      <c r="M193" s="680"/>
      <c r="N193" s="680"/>
      <c r="O193" s="680"/>
      <c r="P193" s="680">
        <v>53</v>
      </c>
      <c r="Q193" s="680">
        <v>53</v>
      </c>
      <c r="R193" s="680">
        <v>41</v>
      </c>
      <c r="S193" s="680">
        <v>41</v>
      </c>
      <c r="T193" s="680">
        <v>41</v>
      </c>
      <c r="U193" s="680">
        <v>41</v>
      </c>
      <c r="V193" s="680">
        <v>41</v>
      </c>
      <c r="W193" s="680">
        <v>41</v>
      </c>
      <c r="X193" s="680">
        <v>41</v>
      </c>
      <c r="Y193" s="680">
        <v>41</v>
      </c>
      <c r="Z193" s="680">
        <v>41</v>
      </c>
      <c r="AA193" s="680">
        <v>11</v>
      </c>
      <c r="AB193" s="680">
        <v>0</v>
      </c>
      <c r="AC193" s="680">
        <v>0</v>
      </c>
      <c r="AD193" s="680">
        <v>0</v>
      </c>
      <c r="AE193" s="680">
        <v>0</v>
      </c>
      <c r="AF193" s="680">
        <v>0</v>
      </c>
      <c r="AG193" s="680">
        <v>0</v>
      </c>
      <c r="AH193" s="680">
        <v>0</v>
      </c>
      <c r="AI193" s="680">
        <v>0</v>
      </c>
      <c r="AJ193" s="680">
        <v>0</v>
      </c>
      <c r="AK193" s="680">
        <v>0</v>
      </c>
      <c r="AL193" s="680">
        <v>0</v>
      </c>
      <c r="AM193" s="680">
        <v>0</v>
      </c>
      <c r="AN193" s="680">
        <v>0</v>
      </c>
      <c r="AO193" s="680">
        <v>0</v>
      </c>
      <c r="AP193" s="627"/>
      <c r="AQ193" s="680"/>
      <c r="AR193" s="680"/>
      <c r="AS193" s="680"/>
      <c r="AT193" s="680"/>
      <c r="AU193" s="680">
        <v>221010</v>
      </c>
      <c r="AV193" s="680">
        <v>219238</v>
      </c>
      <c r="AW193" s="680">
        <v>174181</v>
      </c>
      <c r="AX193" s="680">
        <v>174181</v>
      </c>
      <c r="AY193" s="680">
        <v>174181</v>
      </c>
      <c r="AZ193" s="680">
        <v>174181</v>
      </c>
      <c r="BA193" s="680">
        <v>174181</v>
      </c>
      <c r="BB193" s="680">
        <v>174181</v>
      </c>
      <c r="BC193" s="680">
        <v>174181</v>
      </c>
      <c r="BD193" s="680">
        <v>174181</v>
      </c>
      <c r="BE193" s="680">
        <v>173449</v>
      </c>
      <c r="BF193" s="680">
        <v>40963</v>
      </c>
      <c r="BG193" s="680">
        <v>0</v>
      </c>
      <c r="BH193" s="680">
        <v>0</v>
      </c>
      <c r="BI193" s="680">
        <v>0</v>
      </c>
      <c r="BJ193" s="680">
        <v>0</v>
      </c>
      <c r="BK193" s="680">
        <v>0</v>
      </c>
      <c r="BL193" s="680">
        <v>0</v>
      </c>
      <c r="BM193" s="680">
        <v>0</v>
      </c>
      <c r="BN193" s="680">
        <v>0</v>
      </c>
      <c r="BO193" s="680">
        <v>0</v>
      </c>
      <c r="BP193" s="680">
        <v>0</v>
      </c>
      <c r="BQ193" s="680">
        <v>0</v>
      </c>
      <c r="BR193" s="680">
        <v>0</v>
      </c>
      <c r="BS193" s="680">
        <v>0</v>
      </c>
      <c r="BT193" s="680">
        <v>0</v>
      </c>
      <c r="BU193" s="163"/>
    </row>
    <row r="194" spans="2:73" ht="15.75">
      <c r="B194" s="719"/>
      <c r="C194" s="719"/>
      <c r="D194" s="719" t="s">
        <v>102</v>
      </c>
      <c r="E194" s="719"/>
      <c r="F194" s="719"/>
      <c r="G194" s="719"/>
      <c r="H194" s="719">
        <v>2015</v>
      </c>
      <c r="I194" s="634" t="s">
        <v>581</v>
      </c>
      <c r="J194" s="634" t="s">
        <v>595</v>
      </c>
      <c r="K194" s="728"/>
      <c r="L194" s="680"/>
      <c r="M194" s="680"/>
      <c r="N194" s="680"/>
      <c r="O194" s="680"/>
      <c r="P194" s="680">
        <v>1822</v>
      </c>
      <c r="Q194" s="680">
        <v>1822</v>
      </c>
      <c r="R194" s="680">
        <v>1822</v>
      </c>
      <c r="S194" s="680">
        <v>1822</v>
      </c>
      <c r="T194" s="680">
        <v>1822</v>
      </c>
      <c r="U194" s="680">
        <v>1822</v>
      </c>
      <c r="V194" s="680">
        <v>1822</v>
      </c>
      <c r="W194" s="680">
        <v>1822</v>
      </c>
      <c r="X194" s="680">
        <v>1822</v>
      </c>
      <c r="Y194" s="680">
        <v>1822</v>
      </c>
      <c r="Z194" s="680">
        <v>1822</v>
      </c>
      <c r="AA194" s="680">
        <v>1822</v>
      </c>
      <c r="AB194" s="680">
        <v>1822</v>
      </c>
      <c r="AC194" s="680">
        <v>1822</v>
      </c>
      <c r="AD194" s="680">
        <v>1822</v>
      </c>
      <c r="AE194" s="680">
        <v>0</v>
      </c>
      <c r="AF194" s="680">
        <v>0</v>
      </c>
      <c r="AG194" s="680">
        <v>0</v>
      </c>
      <c r="AH194" s="680">
        <v>0</v>
      </c>
      <c r="AI194" s="680">
        <v>0</v>
      </c>
      <c r="AJ194" s="680">
        <v>0</v>
      </c>
      <c r="AK194" s="680">
        <v>0</v>
      </c>
      <c r="AL194" s="680">
        <v>0</v>
      </c>
      <c r="AM194" s="680">
        <v>0</v>
      </c>
      <c r="AN194" s="680">
        <v>0</v>
      </c>
      <c r="AO194" s="680">
        <v>0</v>
      </c>
      <c r="AP194" s="627"/>
      <c r="AQ194" s="680"/>
      <c r="AR194" s="680"/>
      <c r="AS194" s="680"/>
      <c r="AT194" s="680"/>
      <c r="AU194" s="680">
        <v>9390687</v>
      </c>
      <c r="AV194" s="680">
        <v>9390687</v>
      </c>
      <c r="AW194" s="680">
        <v>9390687</v>
      </c>
      <c r="AX194" s="680">
        <v>9390687</v>
      </c>
      <c r="AY194" s="680">
        <v>9390687</v>
      </c>
      <c r="AZ194" s="680">
        <v>9390687</v>
      </c>
      <c r="BA194" s="680">
        <v>9390687</v>
      </c>
      <c r="BB194" s="680">
        <v>9390687</v>
      </c>
      <c r="BC194" s="680">
        <v>9390687</v>
      </c>
      <c r="BD194" s="680">
        <v>9390687</v>
      </c>
      <c r="BE194" s="680">
        <v>9390687</v>
      </c>
      <c r="BF194" s="680">
        <v>9390687</v>
      </c>
      <c r="BG194" s="680">
        <v>9390687</v>
      </c>
      <c r="BH194" s="680">
        <v>9390687</v>
      </c>
      <c r="BI194" s="680">
        <v>9390687</v>
      </c>
      <c r="BJ194" s="680">
        <v>0</v>
      </c>
      <c r="BK194" s="680">
        <v>0</v>
      </c>
      <c r="BL194" s="680">
        <v>0</v>
      </c>
      <c r="BM194" s="680">
        <v>0</v>
      </c>
      <c r="BN194" s="680">
        <v>0</v>
      </c>
      <c r="BO194" s="680">
        <v>0</v>
      </c>
      <c r="BP194" s="680">
        <v>0</v>
      </c>
      <c r="BQ194" s="680">
        <v>0</v>
      </c>
      <c r="BR194" s="680">
        <v>0</v>
      </c>
      <c r="BS194" s="680">
        <v>0</v>
      </c>
      <c r="BT194" s="680">
        <v>0</v>
      </c>
      <c r="BU194" s="163"/>
    </row>
    <row r="195" spans="2:73" ht="15.75">
      <c r="B195" s="719"/>
      <c r="C195" s="719"/>
      <c r="D195" s="719" t="s">
        <v>103</v>
      </c>
      <c r="E195" s="719"/>
      <c r="F195" s="719"/>
      <c r="G195" s="719"/>
      <c r="H195" s="719">
        <v>2015</v>
      </c>
      <c r="I195" s="634" t="s">
        <v>581</v>
      </c>
      <c r="J195" s="634" t="s">
        <v>595</v>
      </c>
      <c r="K195" s="728"/>
      <c r="L195" s="680"/>
      <c r="M195" s="680"/>
      <c r="N195" s="680"/>
      <c r="O195" s="680"/>
      <c r="P195" s="680">
        <v>0</v>
      </c>
      <c r="Q195" s="680">
        <v>0</v>
      </c>
      <c r="R195" s="680">
        <v>0</v>
      </c>
      <c r="S195" s="680">
        <v>0</v>
      </c>
      <c r="T195" s="680">
        <v>0</v>
      </c>
      <c r="U195" s="680">
        <v>0</v>
      </c>
      <c r="V195" s="680">
        <v>0</v>
      </c>
      <c r="W195" s="680">
        <v>0</v>
      </c>
      <c r="X195" s="680">
        <v>0</v>
      </c>
      <c r="Y195" s="680">
        <v>0</v>
      </c>
      <c r="Z195" s="680">
        <v>0</v>
      </c>
      <c r="AA195" s="680">
        <v>0</v>
      </c>
      <c r="AB195" s="680">
        <v>0</v>
      </c>
      <c r="AC195" s="680">
        <v>0</v>
      </c>
      <c r="AD195" s="680">
        <v>0</v>
      </c>
      <c r="AE195" s="680">
        <v>0</v>
      </c>
      <c r="AF195" s="680">
        <v>0</v>
      </c>
      <c r="AG195" s="680">
        <v>0</v>
      </c>
      <c r="AH195" s="680">
        <v>0</v>
      </c>
      <c r="AI195" s="680">
        <v>0</v>
      </c>
      <c r="AJ195" s="680">
        <v>0</v>
      </c>
      <c r="AK195" s="680">
        <v>0</v>
      </c>
      <c r="AL195" s="680">
        <v>0</v>
      </c>
      <c r="AM195" s="680">
        <v>0</v>
      </c>
      <c r="AN195" s="680">
        <v>0</v>
      </c>
      <c r="AO195" s="680">
        <v>0</v>
      </c>
      <c r="AP195" s="627"/>
      <c r="AQ195" s="680"/>
      <c r="AR195" s="680"/>
      <c r="AS195" s="680"/>
      <c r="AT195" s="680"/>
      <c r="AU195" s="680">
        <v>0</v>
      </c>
      <c r="AV195" s="680">
        <v>0</v>
      </c>
      <c r="AW195" s="680">
        <v>0</v>
      </c>
      <c r="AX195" s="680">
        <v>0</v>
      </c>
      <c r="AY195" s="680">
        <v>0</v>
      </c>
      <c r="AZ195" s="680">
        <v>0</v>
      </c>
      <c r="BA195" s="680">
        <v>0</v>
      </c>
      <c r="BB195" s="680">
        <v>0</v>
      </c>
      <c r="BC195" s="680">
        <v>0</v>
      </c>
      <c r="BD195" s="680">
        <v>0</v>
      </c>
      <c r="BE195" s="680">
        <v>0</v>
      </c>
      <c r="BF195" s="680">
        <v>0</v>
      </c>
      <c r="BG195" s="680">
        <v>0</v>
      </c>
      <c r="BH195" s="680">
        <v>0</v>
      </c>
      <c r="BI195" s="680">
        <v>0</v>
      </c>
      <c r="BJ195" s="680">
        <v>0</v>
      </c>
      <c r="BK195" s="680">
        <v>0</v>
      </c>
      <c r="BL195" s="680">
        <v>0</v>
      </c>
      <c r="BM195" s="680">
        <v>0</v>
      </c>
      <c r="BN195" s="680">
        <v>0</v>
      </c>
      <c r="BO195" s="680">
        <v>0</v>
      </c>
      <c r="BP195" s="680">
        <v>0</v>
      </c>
      <c r="BQ195" s="680">
        <v>0</v>
      </c>
      <c r="BR195" s="680">
        <v>0</v>
      </c>
      <c r="BS195" s="680">
        <v>0</v>
      </c>
      <c r="BT195" s="680">
        <v>0</v>
      </c>
      <c r="BU195" s="163"/>
    </row>
    <row r="196" spans="2:73" ht="15.75">
      <c r="B196" s="719"/>
      <c r="C196" s="719"/>
      <c r="D196" s="719" t="s">
        <v>104</v>
      </c>
      <c r="E196" s="719"/>
      <c r="F196" s="719"/>
      <c r="G196" s="719"/>
      <c r="H196" s="719">
        <v>2015</v>
      </c>
      <c r="I196" s="634" t="s">
        <v>581</v>
      </c>
      <c r="J196" s="634" t="s">
        <v>595</v>
      </c>
      <c r="K196" s="728"/>
      <c r="L196" s="680"/>
      <c r="M196" s="680"/>
      <c r="N196" s="680"/>
      <c r="O196" s="680"/>
      <c r="P196" s="680">
        <v>0</v>
      </c>
      <c r="Q196" s="680">
        <v>0</v>
      </c>
      <c r="R196" s="680">
        <v>0</v>
      </c>
      <c r="S196" s="680">
        <v>0</v>
      </c>
      <c r="T196" s="680">
        <v>0</v>
      </c>
      <c r="U196" s="680">
        <v>0</v>
      </c>
      <c r="V196" s="680">
        <v>0</v>
      </c>
      <c r="W196" s="680">
        <v>0</v>
      </c>
      <c r="X196" s="680">
        <v>0</v>
      </c>
      <c r="Y196" s="680">
        <v>0</v>
      </c>
      <c r="Z196" s="680">
        <v>0</v>
      </c>
      <c r="AA196" s="680">
        <v>0</v>
      </c>
      <c r="AB196" s="680">
        <v>0</v>
      </c>
      <c r="AC196" s="680">
        <v>0</v>
      </c>
      <c r="AD196" s="680">
        <v>0</v>
      </c>
      <c r="AE196" s="680">
        <v>0</v>
      </c>
      <c r="AF196" s="680">
        <v>0</v>
      </c>
      <c r="AG196" s="680">
        <v>0</v>
      </c>
      <c r="AH196" s="680">
        <v>0</v>
      </c>
      <c r="AI196" s="680">
        <v>0</v>
      </c>
      <c r="AJ196" s="680">
        <v>0</v>
      </c>
      <c r="AK196" s="680">
        <v>0</v>
      </c>
      <c r="AL196" s="680">
        <v>0</v>
      </c>
      <c r="AM196" s="680">
        <v>0</v>
      </c>
      <c r="AN196" s="680">
        <v>0</v>
      </c>
      <c r="AO196" s="680">
        <v>0</v>
      </c>
      <c r="AP196" s="627"/>
      <c r="AQ196" s="680"/>
      <c r="AR196" s="680"/>
      <c r="AS196" s="680"/>
      <c r="AT196" s="680"/>
      <c r="AU196" s="680">
        <v>0</v>
      </c>
      <c r="AV196" s="680">
        <v>0</v>
      </c>
      <c r="AW196" s="680">
        <v>0</v>
      </c>
      <c r="AX196" s="680">
        <v>0</v>
      </c>
      <c r="AY196" s="680">
        <v>0</v>
      </c>
      <c r="AZ196" s="680">
        <v>0</v>
      </c>
      <c r="BA196" s="680">
        <v>0</v>
      </c>
      <c r="BB196" s="680">
        <v>0</v>
      </c>
      <c r="BC196" s="680">
        <v>0</v>
      </c>
      <c r="BD196" s="680">
        <v>0</v>
      </c>
      <c r="BE196" s="680">
        <v>0</v>
      </c>
      <c r="BF196" s="680">
        <v>0</v>
      </c>
      <c r="BG196" s="680">
        <v>0</v>
      </c>
      <c r="BH196" s="680">
        <v>0</v>
      </c>
      <c r="BI196" s="680">
        <v>0</v>
      </c>
      <c r="BJ196" s="680">
        <v>0</v>
      </c>
      <c r="BK196" s="680">
        <v>0</v>
      </c>
      <c r="BL196" s="680">
        <v>0</v>
      </c>
      <c r="BM196" s="680">
        <v>0</v>
      </c>
      <c r="BN196" s="680">
        <v>0</v>
      </c>
      <c r="BO196" s="680">
        <v>0</v>
      </c>
      <c r="BP196" s="680">
        <v>0</v>
      </c>
      <c r="BQ196" s="680">
        <v>0</v>
      </c>
      <c r="BR196" s="680">
        <v>0</v>
      </c>
      <c r="BS196" s="680">
        <v>0</v>
      </c>
      <c r="BT196" s="680">
        <v>0</v>
      </c>
      <c r="BU196" s="163"/>
    </row>
    <row r="197" spans="2:73" ht="15.75">
      <c r="B197" s="719"/>
      <c r="C197" s="719"/>
      <c r="D197" s="719" t="s">
        <v>106</v>
      </c>
      <c r="E197" s="719"/>
      <c r="F197" s="719"/>
      <c r="G197" s="719"/>
      <c r="H197" s="719">
        <v>2015</v>
      </c>
      <c r="I197" s="634" t="s">
        <v>581</v>
      </c>
      <c r="J197" s="634" t="s">
        <v>595</v>
      </c>
      <c r="K197" s="728"/>
      <c r="L197" s="680"/>
      <c r="M197" s="680"/>
      <c r="N197" s="680"/>
      <c r="O197" s="680"/>
      <c r="P197" s="680">
        <v>17</v>
      </c>
      <c r="Q197" s="680">
        <v>17</v>
      </c>
      <c r="R197" s="680">
        <v>17</v>
      </c>
      <c r="S197" s="680">
        <v>17</v>
      </c>
      <c r="T197" s="680">
        <v>17</v>
      </c>
      <c r="U197" s="680">
        <v>17</v>
      </c>
      <c r="V197" s="680">
        <v>17</v>
      </c>
      <c r="W197" s="680">
        <v>17</v>
      </c>
      <c r="X197" s="680">
        <v>17</v>
      </c>
      <c r="Y197" s="680">
        <v>17</v>
      </c>
      <c r="Z197" s="680">
        <v>0</v>
      </c>
      <c r="AA197" s="680">
        <v>0</v>
      </c>
      <c r="AB197" s="680">
        <v>0</v>
      </c>
      <c r="AC197" s="680">
        <v>0</v>
      </c>
      <c r="AD197" s="680">
        <v>0</v>
      </c>
      <c r="AE197" s="680">
        <v>0</v>
      </c>
      <c r="AF197" s="680">
        <v>0</v>
      </c>
      <c r="AG197" s="680">
        <v>0</v>
      </c>
      <c r="AH197" s="680">
        <v>0</v>
      </c>
      <c r="AI197" s="680">
        <v>0</v>
      </c>
      <c r="AJ197" s="680">
        <v>0</v>
      </c>
      <c r="AK197" s="680">
        <v>0</v>
      </c>
      <c r="AL197" s="680">
        <v>0</v>
      </c>
      <c r="AM197" s="680">
        <v>0</v>
      </c>
      <c r="AN197" s="680">
        <v>0</v>
      </c>
      <c r="AO197" s="680">
        <v>0</v>
      </c>
      <c r="AP197" s="627"/>
      <c r="AQ197" s="680"/>
      <c r="AR197" s="680"/>
      <c r="AS197" s="680"/>
      <c r="AT197" s="680"/>
      <c r="AU197" s="680">
        <v>68895</v>
      </c>
      <c r="AV197" s="680">
        <v>68895</v>
      </c>
      <c r="AW197" s="680">
        <v>68895</v>
      </c>
      <c r="AX197" s="680">
        <v>68895</v>
      </c>
      <c r="AY197" s="680">
        <v>68895</v>
      </c>
      <c r="AZ197" s="680">
        <v>68895</v>
      </c>
      <c r="BA197" s="680">
        <v>68895</v>
      </c>
      <c r="BB197" s="680">
        <v>68895</v>
      </c>
      <c r="BC197" s="680">
        <v>68895</v>
      </c>
      <c r="BD197" s="680">
        <v>60270</v>
      </c>
      <c r="BE197" s="680">
        <v>0</v>
      </c>
      <c r="BF197" s="680">
        <v>0</v>
      </c>
      <c r="BG197" s="680">
        <v>0</v>
      </c>
      <c r="BH197" s="680">
        <v>0</v>
      </c>
      <c r="BI197" s="680">
        <v>0</v>
      </c>
      <c r="BJ197" s="680">
        <v>0</v>
      </c>
      <c r="BK197" s="680">
        <v>0</v>
      </c>
      <c r="BL197" s="680">
        <v>0</v>
      </c>
      <c r="BM197" s="680">
        <v>0</v>
      </c>
      <c r="BN197" s="680">
        <v>0</v>
      </c>
      <c r="BO197" s="680">
        <v>0</v>
      </c>
      <c r="BP197" s="680">
        <v>0</v>
      </c>
      <c r="BQ197" s="680">
        <v>0</v>
      </c>
      <c r="BR197" s="680">
        <v>0</v>
      </c>
      <c r="BS197" s="680">
        <v>0</v>
      </c>
      <c r="BT197" s="680">
        <v>0</v>
      </c>
      <c r="BU197" s="163"/>
    </row>
    <row r="198" spans="2:73" ht="15.75">
      <c r="B198" s="719"/>
      <c r="C198" s="719"/>
      <c r="D198" s="719" t="s">
        <v>105</v>
      </c>
      <c r="E198" s="719"/>
      <c r="F198" s="719"/>
      <c r="G198" s="719"/>
      <c r="H198" s="719">
        <v>2015</v>
      </c>
      <c r="I198" s="634" t="s">
        <v>581</v>
      </c>
      <c r="J198" s="634" t="s">
        <v>595</v>
      </c>
      <c r="K198" s="728"/>
      <c r="L198" s="680"/>
      <c r="M198" s="680"/>
      <c r="N198" s="680"/>
      <c r="O198" s="680"/>
      <c r="P198" s="680">
        <v>0</v>
      </c>
      <c r="Q198" s="680">
        <v>0</v>
      </c>
      <c r="R198" s="680">
        <v>0</v>
      </c>
      <c r="S198" s="680">
        <v>0</v>
      </c>
      <c r="T198" s="680">
        <v>0</v>
      </c>
      <c r="U198" s="680">
        <v>0</v>
      </c>
      <c r="V198" s="680">
        <v>0</v>
      </c>
      <c r="W198" s="680">
        <v>0</v>
      </c>
      <c r="X198" s="680">
        <v>0</v>
      </c>
      <c r="Y198" s="680">
        <v>0</v>
      </c>
      <c r="Z198" s="680">
        <v>0</v>
      </c>
      <c r="AA198" s="680">
        <v>0</v>
      </c>
      <c r="AB198" s="680">
        <v>0</v>
      </c>
      <c r="AC198" s="680">
        <v>0</v>
      </c>
      <c r="AD198" s="680">
        <v>0</v>
      </c>
      <c r="AE198" s="680">
        <v>0</v>
      </c>
      <c r="AF198" s="680">
        <v>0</v>
      </c>
      <c r="AG198" s="680">
        <v>0</v>
      </c>
      <c r="AH198" s="680">
        <v>0</v>
      </c>
      <c r="AI198" s="680">
        <v>0</v>
      </c>
      <c r="AJ198" s="680">
        <v>0</v>
      </c>
      <c r="AK198" s="680">
        <v>0</v>
      </c>
      <c r="AL198" s="680">
        <v>0</v>
      </c>
      <c r="AM198" s="680">
        <v>0</v>
      </c>
      <c r="AN198" s="680">
        <v>0</v>
      </c>
      <c r="AO198" s="680">
        <v>0</v>
      </c>
      <c r="AP198" s="627"/>
      <c r="AQ198" s="680"/>
      <c r="AR198" s="680"/>
      <c r="AS198" s="680"/>
      <c r="AT198" s="680"/>
      <c r="AU198" s="680">
        <v>0</v>
      </c>
      <c r="AV198" s="680">
        <v>0</v>
      </c>
      <c r="AW198" s="680">
        <v>0</v>
      </c>
      <c r="AX198" s="680">
        <v>0</v>
      </c>
      <c r="AY198" s="680">
        <v>0</v>
      </c>
      <c r="AZ198" s="680">
        <v>0</v>
      </c>
      <c r="BA198" s="680">
        <v>0</v>
      </c>
      <c r="BB198" s="680">
        <v>0</v>
      </c>
      <c r="BC198" s="680">
        <v>0</v>
      </c>
      <c r="BD198" s="680">
        <v>0</v>
      </c>
      <c r="BE198" s="680">
        <v>0</v>
      </c>
      <c r="BF198" s="680">
        <v>0</v>
      </c>
      <c r="BG198" s="680">
        <v>0</v>
      </c>
      <c r="BH198" s="680">
        <v>0</v>
      </c>
      <c r="BI198" s="680">
        <v>0</v>
      </c>
      <c r="BJ198" s="680">
        <v>0</v>
      </c>
      <c r="BK198" s="680">
        <v>0</v>
      </c>
      <c r="BL198" s="680">
        <v>0</v>
      </c>
      <c r="BM198" s="680">
        <v>0</v>
      </c>
      <c r="BN198" s="680">
        <v>0</v>
      </c>
      <c r="BO198" s="680">
        <v>0</v>
      </c>
      <c r="BP198" s="680">
        <v>0</v>
      </c>
      <c r="BQ198" s="680">
        <v>0</v>
      </c>
      <c r="BR198" s="680">
        <v>0</v>
      </c>
      <c r="BS198" s="680">
        <v>0</v>
      </c>
      <c r="BT198" s="680">
        <v>0</v>
      </c>
      <c r="BU198" s="163"/>
    </row>
    <row r="199" spans="2:73" ht="15.75">
      <c r="B199" s="719"/>
      <c r="C199" s="719"/>
      <c r="D199" s="719" t="s">
        <v>108</v>
      </c>
      <c r="E199" s="719"/>
      <c r="F199" s="719"/>
      <c r="G199" s="719"/>
      <c r="H199" s="719">
        <v>2015</v>
      </c>
      <c r="I199" s="634" t="s">
        <v>581</v>
      </c>
      <c r="J199" s="634" t="s">
        <v>595</v>
      </c>
      <c r="K199" s="728"/>
      <c r="L199" s="680"/>
      <c r="M199" s="680"/>
      <c r="N199" s="680"/>
      <c r="O199" s="680"/>
      <c r="P199" s="680">
        <v>0</v>
      </c>
      <c r="Q199" s="680">
        <v>0</v>
      </c>
      <c r="R199" s="680">
        <v>0</v>
      </c>
      <c r="S199" s="680">
        <v>0</v>
      </c>
      <c r="T199" s="680">
        <v>0</v>
      </c>
      <c r="U199" s="680">
        <v>0</v>
      </c>
      <c r="V199" s="680">
        <v>0</v>
      </c>
      <c r="W199" s="680">
        <v>0</v>
      </c>
      <c r="X199" s="680">
        <v>0</v>
      </c>
      <c r="Y199" s="680">
        <v>0</v>
      </c>
      <c r="Z199" s="680">
        <v>0</v>
      </c>
      <c r="AA199" s="680">
        <v>0</v>
      </c>
      <c r="AB199" s="680">
        <v>0</v>
      </c>
      <c r="AC199" s="680">
        <v>0</v>
      </c>
      <c r="AD199" s="680">
        <v>0</v>
      </c>
      <c r="AE199" s="680">
        <v>0</v>
      </c>
      <c r="AF199" s="680">
        <v>0</v>
      </c>
      <c r="AG199" s="680">
        <v>0</v>
      </c>
      <c r="AH199" s="680">
        <v>0</v>
      </c>
      <c r="AI199" s="680">
        <v>0</v>
      </c>
      <c r="AJ199" s="680">
        <v>0</v>
      </c>
      <c r="AK199" s="680">
        <v>0</v>
      </c>
      <c r="AL199" s="680">
        <v>0</v>
      </c>
      <c r="AM199" s="680">
        <v>0</v>
      </c>
      <c r="AN199" s="680">
        <v>0</v>
      </c>
      <c r="AO199" s="680">
        <v>0</v>
      </c>
      <c r="AP199" s="627"/>
      <c r="AQ199" s="680"/>
      <c r="AR199" s="680"/>
      <c r="AS199" s="680"/>
      <c r="AT199" s="680"/>
      <c r="AU199" s="680">
        <v>0</v>
      </c>
      <c r="AV199" s="680">
        <v>0</v>
      </c>
      <c r="AW199" s="680">
        <v>0</v>
      </c>
      <c r="AX199" s="680">
        <v>0</v>
      </c>
      <c r="AY199" s="680">
        <v>0</v>
      </c>
      <c r="AZ199" s="680">
        <v>0</v>
      </c>
      <c r="BA199" s="680">
        <v>0</v>
      </c>
      <c r="BB199" s="680">
        <v>0</v>
      </c>
      <c r="BC199" s="680">
        <v>0</v>
      </c>
      <c r="BD199" s="680">
        <v>0</v>
      </c>
      <c r="BE199" s="680">
        <v>0</v>
      </c>
      <c r="BF199" s="680">
        <v>0</v>
      </c>
      <c r="BG199" s="680">
        <v>0</v>
      </c>
      <c r="BH199" s="680">
        <v>0</v>
      </c>
      <c r="BI199" s="680">
        <v>0</v>
      </c>
      <c r="BJ199" s="680">
        <v>0</v>
      </c>
      <c r="BK199" s="680">
        <v>0</v>
      </c>
      <c r="BL199" s="680">
        <v>0</v>
      </c>
      <c r="BM199" s="680">
        <v>0</v>
      </c>
      <c r="BN199" s="680">
        <v>0</v>
      </c>
      <c r="BO199" s="680">
        <v>0</v>
      </c>
      <c r="BP199" s="680">
        <v>0</v>
      </c>
      <c r="BQ199" s="680">
        <v>0</v>
      </c>
      <c r="BR199" s="680">
        <v>0</v>
      </c>
      <c r="BS199" s="680">
        <v>0</v>
      </c>
      <c r="BT199" s="680">
        <v>0</v>
      </c>
      <c r="BU199" s="163"/>
    </row>
    <row r="200" spans="2:73" ht="15.75">
      <c r="B200" s="719"/>
      <c r="C200" s="719"/>
      <c r="D200" s="719" t="s">
        <v>494</v>
      </c>
      <c r="E200" s="719"/>
      <c r="F200" s="719"/>
      <c r="G200" s="719"/>
      <c r="H200" s="719">
        <v>2015</v>
      </c>
      <c r="I200" s="634" t="s">
        <v>581</v>
      </c>
      <c r="J200" s="634" t="s">
        <v>595</v>
      </c>
      <c r="K200" s="728"/>
      <c r="L200" s="680"/>
      <c r="M200" s="680"/>
      <c r="N200" s="680"/>
      <c r="O200" s="680"/>
      <c r="P200" s="680">
        <v>0</v>
      </c>
      <c r="Q200" s="680">
        <v>0</v>
      </c>
      <c r="R200" s="680">
        <v>0</v>
      </c>
      <c r="S200" s="680">
        <v>0</v>
      </c>
      <c r="T200" s="680">
        <v>0</v>
      </c>
      <c r="U200" s="680">
        <v>0</v>
      </c>
      <c r="V200" s="680">
        <v>0</v>
      </c>
      <c r="W200" s="680">
        <v>0</v>
      </c>
      <c r="X200" s="680">
        <v>0</v>
      </c>
      <c r="Y200" s="680">
        <v>0</v>
      </c>
      <c r="Z200" s="680">
        <v>0</v>
      </c>
      <c r="AA200" s="680">
        <v>0</v>
      </c>
      <c r="AB200" s="680">
        <v>0</v>
      </c>
      <c r="AC200" s="680">
        <v>0</v>
      </c>
      <c r="AD200" s="680">
        <v>0</v>
      </c>
      <c r="AE200" s="680">
        <v>0</v>
      </c>
      <c r="AF200" s="680">
        <v>0</v>
      </c>
      <c r="AG200" s="680">
        <v>0</v>
      </c>
      <c r="AH200" s="680">
        <v>0</v>
      </c>
      <c r="AI200" s="680">
        <v>0</v>
      </c>
      <c r="AJ200" s="680">
        <v>0</v>
      </c>
      <c r="AK200" s="680">
        <v>0</v>
      </c>
      <c r="AL200" s="680">
        <v>0</v>
      </c>
      <c r="AM200" s="680">
        <v>0</v>
      </c>
      <c r="AN200" s="680">
        <v>0</v>
      </c>
      <c r="AO200" s="680">
        <v>0</v>
      </c>
      <c r="AP200" s="627"/>
      <c r="AQ200" s="680"/>
      <c r="AR200" s="680"/>
      <c r="AS200" s="680"/>
      <c r="AT200" s="680"/>
      <c r="AU200" s="680">
        <v>0</v>
      </c>
      <c r="AV200" s="680">
        <v>0</v>
      </c>
      <c r="AW200" s="680">
        <v>0</v>
      </c>
      <c r="AX200" s="680">
        <v>0</v>
      </c>
      <c r="AY200" s="680">
        <v>0</v>
      </c>
      <c r="AZ200" s="680">
        <v>0</v>
      </c>
      <c r="BA200" s="680">
        <v>0</v>
      </c>
      <c r="BB200" s="680">
        <v>0</v>
      </c>
      <c r="BC200" s="680">
        <v>0</v>
      </c>
      <c r="BD200" s="680">
        <v>0</v>
      </c>
      <c r="BE200" s="680">
        <v>0</v>
      </c>
      <c r="BF200" s="680">
        <v>0</v>
      </c>
      <c r="BG200" s="680">
        <v>0</v>
      </c>
      <c r="BH200" s="680">
        <v>0</v>
      </c>
      <c r="BI200" s="680">
        <v>0</v>
      </c>
      <c r="BJ200" s="680">
        <v>0</v>
      </c>
      <c r="BK200" s="680">
        <v>0</v>
      </c>
      <c r="BL200" s="680">
        <v>0</v>
      </c>
      <c r="BM200" s="680">
        <v>0</v>
      </c>
      <c r="BN200" s="680">
        <v>0</v>
      </c>
      <c r="BO200" s="680">
        <v>0</v>
      </c>
      <c r="BP200" s="680">
        <v>0</v>
      </c>
      <c r="BQ200" s="680">
        <v>0</v>
      </c>
      <c r="BR200" s="680">
        <v>0</v>
      </c>
      <c r="BS200" s="680">
        <v>0</v>
      </c>
      <c r="BT200" s="680">
        <v>0</v>
      </c>
      <c r="BU200" s="163"/>
    </row>
    <row r="201" spans="2:73" ht="15.75">
      <c r="B201" s="719"/>
      <c r="C201" s="719"/>
      <c r="D201" s="719" t="s">
        <v>490</v>
      </c>
      <c r="E201" s="719"/>
      <c r="F201" s="719"/>
      <c r="G201" s="719"/>
      <c r="H201" s="719">
        <v>2015</v>
      </c>
      <c r="I201" s="634" t="s">
        <v>581</v>
      </c>
      <c r="J201" s="634" t="s">
        <v>595</v>
      </c>
      <c r="K201" s="728"/>
      <c r="L201" s="680"/>
      <c r="M201" s="680"/>
      <c r="N201" s="680"/>
      <c r="O201" s="680"/>
      <c r="P201" s="680">
        <v>0</v>
      </c>
      <c r="Q201" s="680">
        <v>0</v>
      </c>
      <c r="R201" s="680">
        <v>0</v>
      </c>
      <c r="S201" s="680">
        <v>0</v>
      </c>
      <c r="T201" s="680">
        <v>0</v>
      </c>
      <c r="U201" s="680">
        <v>0</v>
      </c>
      <c r="V201" s="680">
        <v>0</v>
      </c>
      <c r="W201" s="680">
        <v>0</v>
      </c>
      <c r="X201" s="680">
        <v>0</v>
      </c>
      <c r="Y201" s="680">
        <v>0</v>
      </c>
      <c r="Z201" s="680">
        <v>0</v>
      </c>
      <c r="AA201" s="680">
        <v>0</v>
      </c>
      <c r="AB201" s="680">
        <v>0</v>
      </c>
      <c r="AC201" s="680">
        <v>0</v>
      </c>
      <c r="AD201" s="680">
        <v>0</v>
      </c>
      <c r="AE201" s="680">
        <v>0</v>
      </c>
      <c r="AF201" s="680">
        <v>0</v>
      </c>
      <c r="AG201" s="680">
        <v>0</v>
      </c>
      <c r="AH201" s="680">
        <v>0</v>
      </c>
      <c r="AI201" s="680">
        <v>0</v>
      </c>
      <c r="AJ201" s="680">
        <v>0</v>
      </c>
      <c r="AK201" s="680">
        <v>0</v>
      </c>
      <c r="AL201" s="680">
        <v>0</v>
      </c>
      <c r="AM201" s="680">
        <v>0</v>
      </c>
      <c r="AN201" s="680">
        <v>0</v>
      </c>
      <c r="AO201" s="680">
        <v>0</v>
      </c>
      <c r="AP201" s="627"/>
      <c r="AQ201" s="680"/>
      <c r="AR201" s="680"/>
      <c r="AS201" s="680"/>
      <c r="AT201" s="680"/>
      <c r="AU201" s="680">
        <v>0</v>
      </c>
      <c r="AV201" s="680">
        <v>0</v>
      </c>
      <c r="AW201" s="680">
        <v>0</v>
      </c>
      <c r="AX201" s="680">
        <v>0</v>
      </c>
      <c r="AY201" s="680">
        <v>0</v>
      </c>
      <c r="AZ201" s="680">
        <v>0</v>
      </c>
      <c r="BA201" s="680">
        <v>0</v>
      </c>
      <c r="BB201" s="680">
        <v>0</v>
      </c>
      <c r="BC201" s="680">
        <v>0</v>
      </c>
      <c r="BD201" s="680">
        <v>0</v>
      </c>
      <c r="BE201" s="680">
        <v>0</v>
      </c>
      <c r="BF201" s="680">
        <v>0</v>
      </c>
      <c r="BG201" s="680">
        <v>0</v>
      </c>
      <c r="BH201" s="680">
        <v>0</v>
      </c>
      <c r="BI201" s="680">
        <v>0</v>
      </c>
      <c r="BJ201" s="680">
        <v>0</v>
      </c>
      <c r="BK201" s="680">
        <v>0</v>
      </c>
      <c r="BL201" s="680">
        <v>0</v>
      </c>
      <c r="BM201" s="680">
        <v>0</v>
      </c>
      <c r="BN201" s="680">
        <v>0</v>
      </c>
      <c r="BO201" s="680">
        <v>0</v>
      </c>
      <c r="BP201" s="680">
        <v>0</v>
      </c>
      <c r="BQ201" s="680">
        <v>0</v>
      </c>
      <c r="BR201" s="680">
        <v>0</v>
      </c>
      <c r="BS201" s="680">
        <v>0</v>
      </c>
      <c r="BT201" s="680">
        <v>0</v>
      </c>
      <c r="BU201" s="163"/>
    </row>
    <row r="202" spans="2:73" ht="15.75">
      <c r="B202" s="719"/>
      <c r="C202" s="719"/>
      <c r="D202" s="719" t="s">
        <v>117</v>
      </c>
      <c r="E202" s="719"/>
      <c r="F202" s="719"/>
      <c r="G202" s="719"/>
      <c r="H202" s="719">
        <v>2015</v>
      </c>
      <c r="I202" s="634" t="s">
        <v>581</v>
      </c>
      <c r="J202" s="634" t="s">
        <v>588</v>
      </c>
      <c r="K202" s="728"/>
      <c r="L202" s="680"/>
      <c r="M202" s="680"/>
      <c r="N202" s="680"/>
      <c r="O202" s="680"/>
      <c r="P202" s="680">
        <v>0</v>
      </c>
      <c r="Q202" s="680">
        <v>0</v>
      </c>
      <c r="R202" s="680">
        <v>0</v>
      </c>
      <c r="S202" s="680">
        <v>0</v>
      </c>
      <c r="T202" s="680">
        <v>0</v>
      </c>
      <c r="U202" s="680">
        <v>0</v>
      </c>
      <c r="V202" s="680">
        <v>0</v>
      </c>
      <c r="W202" s="680">
        <v>0</v>
      </c>
      <c r="X202" s="680">
        <v>0</v>
      </c>
      <c r="Y202" s="680">
        <v>0</v>
      </c>
      <c r="Z202" s="680">
        <v>0</v>
      </c>
      <c r="AA202" s="680">
        <v>0</v>
      </c>
      <c r="AB202" s="680">
        <v>0</v>
      </c>
      <c r="AC202" s="680">
        <v>0</v>
      </c>
      <c r="AD202" s="680">
        <v>0</v>
      </c>
      <c r="AE202" s="680">
        <v>0</v>
      </c>
      <c r="AF202" s="680">
        <v>0</v>
      </c>
      <c r="AG202" s="680">
        <v>0</v>
      </c>
      <c r="AH202" s="680">
        <v>0</v>
      </c>
      <c r="AI202" s="680">
        <v>0</v>
      </c>
      <c r="AJ202" s="680">
        <v>0</v>
      </c>
      <c r="AK202" s="680">
        <v>0</v>
      </c>
      <c r="AL202" s="680">
        <v>0</v>
      </c>
      <c r="AM202" s="680">
        <v>0</v>
      </c>
      <c r="AN202" s="680">
        <v>0</v>
      </c>
      <c r="AO202" s="680">
        <v>0</v>
      </c>
      <c r="AP202" s="627"/>
      <c r="AQ202" s="722"/>
      <c r="AR202" s="722"/>
      <c r="AS202" s="680"/>
      <c r="AT202" s="680"/>
      <c r="AU202" s="680">
        <v>0</v>
      </c>
      <c r="AV202" s="680">
        <v>0</v>
      </c>
      <c r="AW202" s="680">
        <v>0</v>
      </c>
      <c r="AX202" s="680">
        <v>0</v>
      </c>
      <c r="AY202" s="680">
        <v>0</v>
      </c>
      <c r="AZ202" s="680">
        <v>0</v>
      </c>
      <c r="BA202" s="680">
        <v>0</v>
      </c>
      <c r="BB202" s="680">
        <v>0</v>
      </c>
      <c r="BC202" s="680">
        <v>0</v>
      </c>
      <c r="BD202" s="680">
        <v>0</v>
      </c>
      <c r="BE202" s="680">
        <v>0</v>
      </c>
      <c r="BF202" s="680">
        <v>0</v>
      </c>
      <c r="BG202" s="680">
        <v>0</v>
      </c>
      <c r="BH202" s="680">
        <v>0</v>
      </c>
      <c r="BI202" s="680">
        <v>0</v>
      </c>
      <c r="BJ202" s="680">
        <v>0</v>
      </c>
      <c r="BK202" s="680">
        <v>0</v>
      </c>
      <c r="BL202" s="680">
        <v>0</v>
      </c>
      <c r="BM202" s="680">
        <v>0</v>
      </c>
      <c r="BN202" s="680">
        <v>0</v>
      </c>
      <c r="BO202" s="680">
        <v>0</v>
      </c>
      <c r="BP202" s="680">
        <v>0</v>
      </c>
      <c r="BQ202" s="680">
        <v>0</v>
      </c>
      <c r="BR202" s="680">
        <v>0</v>
      </c>
      <c r="BS202" s="680">
        <v>0</v>
      </c>
      <c r="BT202" s="680">
        <v>0</v>
      </c>
      <c r="BU202" s="163"/>
    </row>
    <row r="203" spans="2:73" ht="15.75">
      <c r="B203" s="719"/>
      <c r="C203" s="719"/>
      <c r="D203" s="719" t="s">
        <v>118</v>
      </c>
      <c r="E203" s="719"/>
      <c r="F203" s="719"/>
      <c r="G203" s="719"/>
      <c r="H203" s="719">
        <v>2015</v>
      </c>
      <c r="I203" s="634" t="s">
        <v>581</v>
      </c>
      <c r="J203" s="634" t="s">
        <v>588</v>
      </c>
      <c r="K203" s="728"/>
      <c r="L203" s="680"/>
      <c r="M203" s="680"/>
      <c r="N203" s="680"/>
      <c r="O203" s="680"/>
      <c r="P203" s="680">
        <v>71</v>
      </c>
      <c r="Q203" s="680">
        <v>71</v>
      </c>
      <c r="R203" s="680">
        <v>71</v>
      </c>
      <c r="S203" s="680">
        <v>71</v>
      </c>
      <c r="T203" s="680">
        <v>71</v>
      </c>
      <c r="U203" s="680">
        <v>71</v>
      </c>
      <c r="V203" s="680">
        <v>67</v>
      </c>
      <c r="W203" s="680">
        <v>67</v>
      </c>
      <c r="X203" s="680">
        <v>67</v>
      </c>
      <c r="Y203" s="680">
        <v>56</v>
      </c>
      <c r="Z203" s="680">
        <v>28</v>
      </c>
      <c r="AA203" s="680">
        <v>28</v>
      </c>
      <c r="AB203" s="680">
        <v>20</v>
      </c>
      <c r="AC203" s="680">
        <v>20</v>
      </c>
      <c r="AD203" s="680">
        <v>20</v>
      </c>
      <c r="AE203" s="680">
        <v>13</v>
      </c>
      <c r="AF203" s="680">
        <v>1</v>
      </c>
      <c r="AG203" s="680">
        <v>1</v>
      </c>
      <c r="AH203" s="680">
        <v>1</v>
      </c>
      <c r="AI203" s="680">
        <v>1</v>
      </c>
      <c r="AJ203" s="680">
        <v>0</v>
      </c>
      <c r="AK203" s="680">
        <v>0</v>
      </c>
      <c r="AL203" s="680">
        <v>0</v>
      </c>
      <c r="AM203" s="680">
        <v>0</v>
      </c>
      <c r="AN203" s="680">
        <v>0</v>
      </c>
      <c r="AO203" s="680">
        <v>0</v>
      </c>
      <c r="AP203" s="627"/>
      <c r="AQ203" s="722"/>
      <c r="AR203" s="722"/>
      <c r="AS203" s="680"/>
      <c r="AT203" s="680"/>
      <c r="AU203" s="680">
        <v>395537</v>
      </c>
      <c r="AV203" s="680">
        <v>394977</v>
      </c>
      <c r="AW203" s="680">
        <v>394977</v>
      </c>
      <c r="AX203" s="680">
        <v>394977</v>
      </c>
      <c r="AY203" s="680">
        <v>394977</v>
      </c>
      <c r="AZ203" s="680">
        <v>394977</v>
      </c>
      <c r="BA203" s="680">
        <v>378441</v>
      </c>
      <c r="BB203" s="680">
        <v>378441</v>
      </c>
      <c r="BC203" s="680">
        <v>378441</v>
      </c>
      <c r="BD203" s="680">
        <v>326221</v>
      </c>
      <c r="BE203" s="680">
        <v>200785</v>
      </c>
      <c r="BF203" s="680">
        <v>200785</v>
      </c>
      <c r="BG203" s="680">
        <v>93092</v>
      </c>
      <c r="BH203" s="680">
        <v>93092</v>
      </c>
      <c r="BI203" s="680">
        <v>93092</v>
      </c>
      <c r="BJ203" s="680">
        <v>63952</v>
      </c>
      <c r="BK203" s="680">
        <v>567</v>
      </c>
      <c r="BL203" s="680">
        <v>567</v>
      </c>
      <c r="BM203" s="680">
        <v>567</v>
      </c>
      <c r="BN203" s="680">
        <v>567</v>
      </c>
      <c r="BO203" s="680">
        <v>0</v>
      </c>
      <c r="BP203" s="680">
        <v>0</v>
      </c>
      <c r="BQ203" s="680">
        <v>0</v>
      </c>
      <c r="BR203" s="680">
        <v>0</v>
      </c>
      <c r="BS203" s="680">
        <v>0</v>
      </c>
      <c r="BT203" s="680">
        <v>0</v>
      </c>
      <c r="BU203" s="163"/>
    </row>
    <row r="204" spans="2:73" ht="15.75">
      <c r="B204" s="719"/>
      <c r="C204" s="719"/>
      <c r="D204" s="719" t="s">
        <v>119</v>
      </c>
      <c r="E204" s="719"/>
      <c r="F204" s="719"/>
      <c r="G204" s="719"/>
      <c r="H204" s="719">
        <v>2015</v>
      </c>
      <c r="I204" s="634" t="s">
        <v>581</v>
      </c>
      <c r="J204" s="634" t="s">
        <v>588</v>
      </c>
      <c r="K204" s="728"/>
      <c r="L204" s="680"/>
      <c r="M204" s="680"/>
      <c r="N204" s="680"/>
      <c r="O204" s="680"/>
      <c r="P204" s="680">
        <v>0</v>
      </c>
      <c r="Q204" s="680">
        <v>0</v>
      </c>
      <c r="R204" s="680">
        <v>0</v>
      </c>
      <c r="S204" s="680">
        <v>0</v>
      </c>
      <c r="T204" s="680">
        <v>0</v>
      </c>
      <c r="U204" s="680">
        <v>0</v>
      </c>
      <c r="V204" s="680">
        <v>0</v>
      </c>
      <c r="W204" s="680">
        <v>0</v>
      </c>
      <c r="X204" s="680">
        <v>0</v>
      </c>
      <c r="Y204" s="680">
        <v>0</v>
      </c>
      <c r="Z204" s="680">
        <v>0</v>
      </c>
      <c r="AA204" s="680">
        <v>0</v>
      </c>
      <c r="AB204" s="680">
        <v>0</v>
      </c>
      <c r="AC204" s="680">
        <v>0</v>
      </c>
      <c r="AD204" s="680">
        <v>0</v>
      </c>
      <c r="AE204" s="680">
        <v>0</v>
      </c>
      <c r="AF204" s="680">
        <v>0</v>
      </c>
      <c r="AG204" s="680">
        <v>0</v>
      </c>
      <c r="AH204" s="680">
        <v>0</v>
      </c>
      <c r="AI204" s="680">
        <v>0</v>
      </c>
      <c r="AJ204" s="680">
        <v>0</v>
      </c>
      <c r="AK204" s="680">
        <v>0</v>
      </c>
      <c r="AL204" s="680">
        <v>0</v>
      </c>
      <c r="AM204" s="680">
        <v>0</v>
      </c>
      <c r="AN204" s="680">
        <v>0</v>
      </c>
      <c r="AO204" s="680">
        <v>0</v>
      </c>
      <c r="AP204" s="627"/>
      <c r="AQ204" s="722"/>
      <c r="AR204" s="722"/>
      <c r="AS204" s="680"/>
      <c r="AT204" s="680"/>
      <c r="AU204" s="680">
        <v>0</v>
      </c>
      <c r="AV204" s="680">
        <v>0</v>
      </c>
      <c r="AW204" s="680">
        <v>0</v>
      </c>
      <c r="AX204" s="680">
        <v>0</v>
      </c>
      <c r="AY204" s="680">
        <v>0</v>
      </c>
      <c r="AZ204" s="680">
        <v>0</v>
      </c>
      <c r="BA204" s="680">
        <v>0</v>
      </c>
      <c r="BB204" s="680">
        <v>0</v>
      </c>
      <c r="BC204" s="680">
        <v>0</v>
      </c>
      <c r="BD204" s="680">
        <v>0</v>
      </c>
      <c r="BE204" s="680">
        <v>0</v>
      </c>
      <c r="BF204" s="680">
        <v>0</v>
      </c>
      <c r="BG204" s="680">
        <v>0</v>
      </c>
      <c r="BH204" s="680">
        <v>0</v>
      </c>
      <c r="BI204" s="680">
        <v>0</v>
      </c>
      <c r="BJ204" s="680">
        <v>0</v>
      </c>
      <c r="BK204" s="680">
        <v>0</v>
      </c>
      <c r="BL204" s="680">
        <v>0</v>
      </c>
      <c r="BM204" s="680">
        <v>0</v>
      </c>
      <c r="BN204" s="680">
        <v>0</v>
      </c>
      <c r="BO204" s="680">
        <v>0</v>
      </c>
      <c r="BP204" s="680">
        <v>0</v>
      </c>
      <c r="BQ204" s="680">
        <v>0</v>
      </c>
      <c r="BR204" s="680">
        <v>0</v>
      </c>
      <c r="BS204" s="680">
        <v>0</v>
      </c>
      <c r="BT204" s="680">
        <v>0</v>
      </c>
      <c r="BU204" s="163"/>
    </row>
    <row r="205" spans="2:73" ht="15.75">
      <c r="B205" s="719"/>
      <c r="C205" s="719"/>
      <c r="D205" s="719" t="s">
        <v>97</v>
      </c>
      <c r="E205" s="719"/>
      <c r="F205" s="719"/>
      <c r="G205" s="719"/>
      <c r="H205" s="719">
        <v>2015</v>
      </c>
      <c r="I205" s="634" t="s">
        <v>581</v>
      </c>
      <c r="J205" s="634" t="s">
        <v>588</v>
      </c>
      <c r="K205" s="728"/>
      <c r="L205" s="680"/>
      <c r="M205" s="680"/>
      <c r="N205" s="680"/>
      <c r="O205" s="680"/>
      <c r="P205" s="680">
        <v>0</v>
      </c>
      <c r="Q205" s="680">
        <v>0</v>
      </c>
      <c r="R205" s="680">
        <v>0</v>
      </c>
      <c r="S205" s="680">
        <v>0</v>
      </c>
      <c r="T205" s="680">
        <v>0</v>
      </c>
      <c r="U205" s="680">
        <v>0</v>
      </c>
      <c r="V205" s="680">
        <v>0</v>
      </c>
      <c r="W205" s="680">
        <v>0</v>
      </c>
      <c r="X205" s="680">
        <v>0</v>
      </c>
      <c r="Y205" s="680">
        <v>0</v>
      </c>
      <c r="Z205" s="680">
        <v>0</v>
      </c>
      <c r="AA205" s="680">
        <v>0</v>
      </c>
      <c r="AB205" s="680">
        <v>0</v>
      </c>
      <c r="AC205" s="680">
        <v>0</v>
      </c>
      <c r="AD205" s="680">
        <v>0</v>
      </c>
      <c r="AE205" s="680">
        <v>0</v>
      </c>
      <c r="AF205" s="680">
        <v>0</v>
      </c>
      <c r="AG205" s="680">
        <v>0</v>
      </c>
      <c r="AH205" s="680">
        <v>0</v>
      </c>
      <c r="AI205" s="680">
        <v>0</v>
      </c>
      <c r="AJ205" s="680">
        <v>0</v>
      </c>
      <c r="AK205" s="680">
        <v>0</v>
      </c>
      <c r="AL205" s="680">
        <v>0</v>
      </c>
      <c r="AM205" s="680">
        <v>0</v>
      </c>
      <c r="AN205" s="680">
        <v>0</v>
      </c>
      <c r="AO205" s="680">
        <v>0</v>
      </c>
      <c r="AP205" s="627"/>
      <c r="AQ205" s="722"/>
      <c r="AR205" s="722"/>
      <c r="AS205" s="680"/>
      <c r="AT205" s="680"/>
      <c r="AU205" s="680">
        <v>0</v>
      </c>
      <c r="AV205" s="680">
        <v>0</v>
      </c>
      <c r="AW205" s="680">
        <v>0</v>
      </c>
      <c r="AX205" s="680">
        <v>0</v>
      </c>
      <c r="AY205" s="680">
        <v>0</v>
      </c>
      <c r="AZ205" s="680">
        <v>0</v>
      </c>
      <c r="BA205" s="680">
        <v>0</v>
      </c>
      <c r="BB205" s="680">
        <v>0</v>
      </c>
      <c r="BC205" s="680">
        <v>0</v>
      </c>
      <c r="BD205" s="680">
        <v>0</v>
      </c>
      <c r="BE205" s="680">
        <v>0</v>
      </c>
      <c r="BF205" s="680">
        <v>0</v>
      </c>
      <c r="BG205" s="680">
        <v>0</v>
      </c>
      <c r="BH205" s="680">
        <v>0</v>
      </c>
      <c r="BI205" s="680">
        <v>0</v>
      </c>
      <c r="BJ205" s="680">
        <v>0</v>
      </c>
      <c r="BK205" s="680">
        <v>0</v>
      </c>
      <c r="BL205" s="680">
        <v>0</v>
      </c>
      <c r="BM205" s="680">
        <v>0</v>
      </c>
      <c r="BN205" s="680">
        <v>0</v>
      </c>
      <c r="BO205" s="680">
        <v>0</v>
      </c>
      <c r="BP205" s="680">
        <v>0</v>
      </c>
      <c r="BQ205" s="680">
        <v>0</v>
      </c>
      <c r="BR205" s="680">
        <v>0</v>
      </c>
      <c r="BS205" s="680">
        <v>0</v>
      </c>
      <c r="BT205" s="680">
        <v>0</v>
      </c>
      <c r="BU205" s="163"/>
    </row>
    <row r="206" spans="2:73" ht="15.75">
      <c r="B206" s="719"/>
      <c r="C206" s="719"/>
      <c r="D206" s="719" t="s">
        <v>95</v>
      </c>
      <c r="E206" s="719"/>
      <c r="F206" s="719"/>
      <c r="G206" s="719"/>
      <c r="H206" s="719">
        <v>2015</v>
      </c>
      <c r="I206" s="634" t="s">
        <v>581</v>
      </c>
      <c r="J206" s="634" t="s">
        <v>588</v>
      </c>
      <c r="K206" s="728"/>
      <c r="L206" s="680"/>
      <c r="M206" s="680"/>
      <c r="N206" s="680"/>
      <c r="O206" s="680"/>
      <c r="P206" s="680">
        <v>11</v>
      </c>
      <c r="Q206" s="680">
        <v>11</v>
      </c>
      <c r="R206" s="680">
        <v>11</v>
      </c>
      <c r="S206" s="680">
        <v>11</v>
      </c>
      <c r="T206" s="680">
        <v>11</v>
      </c>
      <c r="U206" s="680">
        <v>11</v>
      </c>
      <c r="V206" s="680">
        <v>11</v>
      </c>
      <c r="W206" s="680">
        <v>11</v>
      </c>
      <c r="X206" s="680">
        <v>11</v>
      </c>
      <c r="Y206" s="680">
        <v>11</v>
      </c>
      <c r="Z206" s="680">
        <v>9</v>
      </c>
      <c r="AA206" s="680">
        <v>9</v>
      </c>
      <c r="AB206" s="680">
        <v>9</v>
      </c>
      <c r="AC206" s="680">
        <v>9</v>
      </c>
      <c r="AD206" s="680">
        <v>9</v>
      </c>
      <c r="AE206" s="680">
        <v>9</v>
      </c>
      <c r="AF206" s="680">
        <v>5</v>
      </c>
      <c r="AG206" s="680">
        <v>5</v>
      </c>
      <c r="AH206" s="680">
        <v>5</v>
      </c>
      <c r="AI206" s="680">
        <v>5</v>
      </c>
      <c r="AJ206" s="680">
        <v>0</v>
      </c>
      <c r="AK206" s="680">
        <v>0</v>
      </c>
      <c r="AL206" s="680">
        <v>0</v>
      </c>
      <c r="AM206" s="680">
        <v>0</v>
      </c>
      <c r="AN206" s="680">
        <v>0</v>
      </c>
      <c r="AO206" s="680">
        <v>0</v>
      </c>
      <c r="AP206" s="627"/>
      <c r="AQ206" s="722"/>
      <c r="AR206" s="722"/>
      <c r="AS206" s="680"/>
      <c r="AT206" s="680"/>
      <c r="AU206" s="680">
        <v>150764</v>
      </c>
      <c r="AV206" s="680">
        <v>148652</v>
      </c>
      <c r="AW206" s="680">
        <v>148652</v>
      </c>
      <c r="AX206" s="680">
        <v>148652</v>
      </c>
      <c r="AY206" s="680">
        <v>148652</v>
      </c>
      <c r="AZ206" s="680">
        <v>148652</v>
      </c>
      <c r="BA206" s="680">
        <v>148652</v>
      </c>
      <c r="BB206" s="680">
        <v>148600</v>
      </c>
      <c r="BC206" s="680">
        <v>148600</v>
      </c>
      <c r="BD206" s="680">
        <v>148600</v>
      </c>
      <c r="BE206" s="680">
        <v>139973</v>
      </c>
      <c r="BF206" s="680">
        <v>139834</v>
      </c>
      <c r="BG206" s="680">
        <v>139834</v>
      </c>
      <c r="BH206" s="680">
        <v>139547</v>
      </c>
      <c r="BI206" s="680">
        <v>139547</v>
      </c>
      <c r="BJ206" s="680">
        <v>139320</v>
      </c>
      <c r="BK206" s="680">
        <v>77723</v>
      </c>
      <c r="BL206" s="680">
        <v>77723</v>
      </c>
      <c r="BM206" s="680">
        <v>77723</v>
      </c>
      <c r="BN206" s="680">
        <v>77723</v>
      </c>
      <c r="BO206" s="680">
        <v>0</v>
      </c>
      <c r="BP206" s="680">
        <v>0</v>
      </c>
      <c r="BQ206" s="680">
        <v>0</v>
      </c>
      <c r="BR206" s="680">
        <v>0</v>
      </c>
      <c r="BS206" s="680">
        <v>0</v>
      </c>
      <c r="BT206" s="680">
        <v>0</v>
      </c>
      <c r="BU206" s="163"/>
    </row>
    <row r="207" spans="2:73" ht="15.75">
      <c r="B207" s="719"/>
      <c r="C207" s="719"/>
      <c r="D207" s="719" t="s">
        <v>96</v>
      </c>
      <c r="E207" s="719"/>
      <c r="F207" s="719"/>
      <c r="G207" s="719"/>
      <c r="H207" s="719">
        <v>2015</v>
      </c>
      <c r="I207" s="634" t="s">
        <v>581</v>
      </c>
      <c r="J207" s="634" t="s">
        <v>588</v>
      </c>
      <c r="K207" s="728"/>
      <c r="L207" s="680"/>
      <c r="M207" s="680"/>
      <c r="N207" s="680"/>
      <c r="O207" s="680"/>
      <c r="P207" s="680">
        <v>1</v>
      </c>
      <c r="Q207" s="680">
        <v>1</v>
      </c>
      <c r="R207" s="680">
        <v>1</v>
      </c>
      <c r="S207" s="680">
        <v>1</v>
      </c>
      <c r="T207" s="680">
        <v>1</v>
      </c>
      <c r="U207" s="680">
        <v>1</v>
      </c>
      <c r="V207" s="680">
        <v>1</v>
      </c>
      <c r="W207" s="680">
        <v>1</v>
      </c>
      <c r="X207" s="680">
        <v>1</v>
      </c>
      <c r="Y207" s="680">
        <v>1</v>
      </c>
      <c r="Z207" s="680">
        <v>1</v>
      </c>
      <c r="AA207" s="680">
        <v>1</v>
      </c>
      <c r="AB207" s="680">
        <v>1</v>
      </c>
      <c r="AC207" s="680">
        <v>1</v>
      </c>
      <c r="AD207" s="680">
        <v>1</v>
      </c>
      <c r="AE207" s="680">
        <v>1</v>
      </c>
      <c r="AF207" s="680">
        <v>0</v>
      </c>
      <c r="AG207" s="680">
        <v>0</v>
      </c>
      <c r="AH207" s="680">
        <v>0</v>
      </c>
      <c r="AI207" s="680">
        <v>0</v>
      </c>
      <c r="AJ207" s="680">
        <v>0</v>
      </c>
      <c r="AK207" s="680">
        <v>0</v>
      </c>
      <c r="AL207" s="680">
        <v>0</v>
      </c>
      <c r="AM207" s="680">
        <v>0</v>
      </c>
      <c r="AN207" s="680">
        <v>0</v>
      </c>
      <c r="AO207" s="680">
        <v>0</v>
      </c>
      <c r="AP207" s="627"/>
      <c r="AQ207" s="722"/>
      <c r="AR207" s="722"/>
      <c r="AS207" s="680"/>
      <c r="AT207" s="680"/>
      <c r="AU207" s="680">
        <v>14852</v>
      </c>
      <c r="AV207" s="680">
        <v>14677</v>
      </c>
      <c r="AW207" s="680">
        <v>14677</v>
      </c>
      <c r="AX207" s="680">
        <v>14677</v>
      </c>
      <c r="AY207" s="680">
        <v>14677</v>
      </c>
      <c r="AZ207" s="680">
        <v>14677</v>
      </c>
      <c r="BA207" s="680">
        <v>14677</v>
      </c>
      <c r="BB207" s="680">
        <v>14641</v>
      </c>
      <c r="BC207" s="680">
        <v>14641</v>
      </c>
      <c r="BD207" s="680">
        <v>14641</v>
      </c>
      <c r="BE207" s="680">
        <v>12417</v>
      </c>
      <c r="BF207" s="680">
        <v>12315</v>
      </c>
      <c r="BG207" s="680">
        <v>12315</v>
      </c>
      <c r="BH207" s="680">
        <v>11937</v>
      </c>
      <c r="BI207" s="680">
        <v>11937</v>
      </c>
      <c r="BJ207" s="680">
        <v>11893</v>
      </c>
      <c r="BK207" s="680">
        <v>4969</v>
      </c>
      <c r="BL207" s="680">
        <v>4969</v>
      </c>
      <c r="BM207" s="680">
        <v>4969</v>
      </c>
      <c r="BN207" s="680">
        <v>4969</v>
      </c>
      <c r="BO207" s="680">
        <v>0</v>
      </c>
      <c r="BP207" s="680">
        <v>0</v>
      </c>
      <c r="BQ207" s="680">
        <v>0</v>
      </c>
      <c r="BR207" s="680">
        <v>0</v>
      </c>
      <c r="BS207" s="680">
        <v>0</v>
      </c>
      <c r="BT207" s="680">
        <v>0</v>
      </c>
      <c r="BU207" s="163"/>
    </row>
    <row r="208" spans="2:73" ht="15.75">
      <c r="B208" s="719"/>
      <c r="C208" s="719"/>
      <c r="D208" s="719" t="s">
        <v>685</v>
      </c>
      <c r="E208" s="719"/>
      <c r="F208" s="719"/>
      <c r="G208" s="719"/>
      <c r="H208" s="719">
        <v>2015</v>
      </c>
      <c r="I208" s="634" t="s">
        <v>581</v>
      </c>
      <c r="J208" s="634" t="s">
        <v>588</v>
      </c>
      <c r="K208" s="728"/>
      <c r="L208" s="680"/>
      <c r="M208" s="680"/>
      <c r="N208" s="680"/>
      <c r="O208" s="680"/>
      <c r="P208" s="680">
        <v>19</v>
      </c>
      <c r="Q208" s="680">
        <v>19</v>
      </c>
      <c r="R208" s="680">
        <v>19</v>
      </c>
      <c r="S208" s="680">
        <v>19</v>
      </c>
      <c r="T208" s="680">
        <v>19</v>
      </c>
      <c r="U208" s="680">
        <v>19</v>
      </c>
      <c r="V208" s="680">
        <v>19</v>
      </c>
      <c r="W208" s="680">
        <v>19</v>
      </c>
      <c r="X208" s="680">
        <v>19</v>
      </c>
      <c r="Y208" s="680">
        <v>19</v>
      </c>
      <c r="Z208" s="680">
        <v>19</v>
      </c>
      <c r="AA208" s="680">
        <v>19</v>
      </c>
      <c r="AB208" s="680">
        <v>19</v>
      </c>
      <c r="AC208" s="680">
        <v>19</v>
      </c>
      <c r="AD208" s="680">
        <v>19</v>
      </c>
      <c r="AE208" s="680">
        <v>19</v>
      </c>
      <c r="AF208" s="680">
        <v>19</v>
      </c>
      <c r="AG208" s="680">
        <v>19</v>
      </c>
      <c r="AH208" s="680">
        <v>17</v>
      </c>
      <c r="AI208" s="680">
        <v>0</v>
      </c>
      <c r="AJ208" s="680">
        <v>0</v>
      </c>
      <c r="AK208" s="680">
        <v>0</v>
      </c>
      <c r="AL208" s="680">
        <v>0</v>
      </c>
      <c r="AM208" s="680">
        <v>0</v>
      </c>
      <c r="AN208" s="680">
        <v>0</v>
      </c>
      <c r="AO208" s="680">
        <v>0</v>
      </c>
      <c r="AP208" s="627"/>
      <c r="AQ208" s="722"/>
      <c r="AR208" s="722"/>
      <c r="AS208" s="680"/>
      <c r="AT208" s="680"/>
      <c r="AU208" s="680">
        <v>35530</v>
      </c>
      <c r="AV208" s="680">
        <v>35530</v>
      </c>
      <c r="AW208" s="680">
        <v>35530</v>
      </c>
      <c r="AX208" s="680">
        <v>35530</v>
      </c>
      <c r="AY208" s="680">
        <v>35530</v>
      </c>
      <c r="AZ208" s="680">
        <v>35530</v>
      </c>
      <c r="BA208" s="680">
        <v>35530</v>
      </c>
      <c r="BB208" s="680">
        <v>35530</v>
      </c>
      <c r="BC208" s="680">
        <v>35530</v>
      </c>
      <c r="BD208" s="680">
        <v>35530</v>
      </c>
      <c r="BE208" s="680">
        <v>35530</v>
      </c>
      <c r="BF208" s="680">
        <v>35530</v>
      </c>
      <c r="BG208" s="680">
        <v>35530</v>
      </c>
      <c r="BH208" s="680">
        <v>35530</v>
      </c>
      <c r="BI208" s="680">
        <v>35530</v>
      </c>
      <c r="BJ208" s="680">
        <v>35530</v>
      </c>
      <c r="BK208" s="680">
        <v>35530</v>
      </c>
      <c r="BL208" s="680">
        <v>35530</v>
      </c>
      <c r="BM208" s="680">
        <v>34201</v>
      </c>
      <c r="BN208" s="680">
        <v>0</v>
      </c>
      <c r="BO208" s="680">
        <v>0</v>
      </c>
      <c r="BP208" s="680">
        <v>0</v>
      </c>
      <c r="BQ208" s="680">
        <v>0</v>
      </c>
      <c r="BR208" s="680">
        <v>0</v>
      </c>
      <c r="BS208" s="680">
        <v>0</v>
      </c>
      <c r="BT208" s="680">
        <v>0</v>
      </c>
      <c r="BU208" s="163"/>
    </row>
    <row r="209" spans="1:73" ht="15.75">
      <c r="B209" s="719"/>
      <c r="C209" s="719"/>
      <c r="D209" s="719" t="s">
        <v>98</v>
      </c>
      <c r="E209" s="719"/>
      <c r="F209" s="719"/>
      <c r="G209" s="719"/>
      <c r="H209" s="719">
        <v>2015</v>
      </c>
      <c r="I209" s="634" t="s">
        <v>581</v>
      </c>
      <c r="J209" s="634" t="s">
        <v>588</v>
      </c>
      <c r="K209" s="728"/>
      <c r="L209" s="680"/>
      <c r="M209" s="680"/>
      <c r="N209" s="680"/>
      <c r="O209" s="680"/>
      <c r="P209" s="680">
        <v>24</v>
      </c>
      <c r="Q209" s="680">
        <v>24</v>
      </c>
      <c r="R209" s="680">
        <v>24</v>
      </c>
      <c r="S209" s="680">
        <v>24</v>
      </c>
      <c r="T209" s="680">
        <v>24</v>
      </c>
      <c r="U209" s="680">
        <v>24</v>
      </c>
      <c r="V209" s="680">
        <v>24</v>
      </c>
      <c r="W209" s="680">
        <v>24</v>
      </c>
      <c r="X209" s="680">
        <v>24</v>
      </c>
      <c r="Y209" s="680">
        <v>24</v>
      </c>
      <c r="Z209" s="680">
        <v>24</v>
      </c>
      <c r="AA209" s="680">
        <v>24</v>
      </c>
      <c r="AB209" s="680">
        <v>24</v>
      </c>
      <c r="AC209" s="680">
        <v>24</v>
      </c>
      <c r="AD209" s="680">
        <v>24</v>
      </c>
      <c r="AE209" s="680">
        <v>24</v>
      </c>
      <c r="AF209" s="680">
        <v>6</v>
      </c>
      <c r="AG209" s="680">
        <v>6</v>
      </c>
      <c r="AH209" s="680">
        <v>6</v>
      </c>
      <c r="AI209" s="680">
        <v>6</v>
      </c>
      <c r="AJ209" s="680">
        <v>5</v>
      </c>
      <c r="AK209" s="680">
        <v>5</v>
      </c>
      <c r="AL209" s="680">
        <v>5</v>
      </c>
      <c r="AM209" s="680">
        <v>0</v>
      </c>
      <c r="AN209" s="680">
        <v>0</v>
      </c>
      <c r="AO209" s="680">
        <v>0</v>
      </c>
      <c r="AP209" s="627"/>
      <c r="AQ209" s="722"/>
      <c r="AR209" s="722"/>
      <c r="AS209" s="680"/>
      <c r="AT209" s="680"/>
      <c r="AU209" s="680">
        <v>415879</v>
      </c>
      <c r="AV209" s="680">
        <v>415879</v>
      </c>
      <c r="AW209" s="680">
        <v>415879</v>
      </c>
      <c r="AX209" s="680">
        <v>415879</v>
      </c>
      <c r="AY209" s="680">
        <v>415879</v>
      </c>
      <c r="AZ209" s="680">
        <v>415879</v>
      </c>
      <c r="BA209" s="680">
        <v>415879</v>
      </c>
      <c r="BB209" s="680">
        <v>415879</v>
      </c>
      <c r="BC209" s="680">
        <v>415879</v>
      </c>
      <c r="BD209" s="680">
        <v>415879</v>
      </c>
      <c r="BE209" s="680">
        <v>408886</v>
      </c>
      <c r="BF209" s="680">
        <v>408886</v>
      </c>
      <c r="BG209" s="680">
        <v>408886</v>
      </c>
      <c r="BH209" s="680">
        <v>403658</v>
      </c>
      <c r="BI209" s="680">
        <v>403658</v>
      </c>
      <c r="BJ209" s="680">
        <v>403658</v>
      </c>
      <c r="BK209" s="680">
        <v>117005</v>
      </c>
      <c r="BL209" s="680">
        <v>117005</v>
      </c>
      <c r="BM209" s="680">
        <v>117005</v>
      </c>
      <c r="BN209" s="680">
        <v>117005</v>
      </c>
      <c r="BO209" s="680">
        <v>102525</v>
      </c>
      <c r="BP209" s="680">
        <v>102525</v>
      </c>
      <c r="BQ209" s="680">
        <v>102525</v>
      </c>
      <c r="BR209" s="680">
        <v>0</v>
      </c>
      <c r="BS209" s="680">
        <v>0</v>
      </c>
      <c r="BT209" s="680">
        <v>0</v>
      </c>
      <c r="BU209" s="163"/>
    </row>
    <row r="210" spans="1:73" ht="15.75">
      <c r="B210" s="719"/>
      <c r="C210" s="719"/>
      <c r="D210" s="719" t="s">
        <v>99</v>
      </c>
      <c r="E210" s="719"/>
      <c r="F210" s="719"/>
      <c r="G210" s="719"/>
      <c r="H210" s="719">
        <v>2015</v>
      </c>
      <c r="I210" s="634" t="s">
        <v>581</v>
      </c>
      <c r="J210" s="634" t="s">
        <v>588</v>
      </c>
      <c r="K210" s="728"/>
      <c r="L210" s="680"/>
      <c r="M210" s="680"/>
      <c r="N210" s="680"/>
      <c r="O210" s="680"/>
      <c r="P210" s="680">
        <v>67</v>
      </c>
      <c r="Q210" s="680">
        <v>67</v>
      </c>
      <c r="R210" s="680">
        <v>67</v>
      </c>
      <c r="S210" s="680">
        <v>67</v>
      </c>
      <c r="T210" s="680">
        <v>91</v>
      </c>
      <c r="U210" s="680">
        <v>91</v>
      </c>
      <c r="V210" s="680">
        <v>91</v>
      </c>
      <c r="W210" s="680">
        <v>91</v>
      </c>
      <c r="X210" s="680">
        <v>91</v>
      </c>
      <c r="Y210" s="680">
        <v>91</v>
      </c>
      <c r="Z210" s="680">
        <v>91</v>
      </c>
      <c r="AA210" s="680">
        <v>91</v>
      </c>
      <c r="AB210" s="680">
        <v>91</v>
      </c>
      <c r="AC210" s="680">
        <v>63</v>
      </c>
      <c r="AD210" s="680">
        <v>0</v>
      </c>
      <c r="AE210" s="680">
        <v>0</v>
      </c>
      <c r="AF210" s="680">
        <v>0</v>
      </c>
      <c r="AG210" s="680">
        <v>0</v>
      </c>
      <c r="AH210" s="680">
        <v>0</v>
      </c>
      <c r="AI210" s="680">
        <v>0</v>
      </c>
      <c r="AJ210" s="680">
        <v>0</v>
      </c>
      <c r="AK210" s="680">
        <v>0</v>
      </c>
      <c r="AL210" s="680">
        <v>0</v>
      </c>
      <c r="AM210" s="680">
        <v>0</v>
      </c>
      <c r="AN210" s="680">
        <v>0</v>
      </c>
      <c r="AO210" s="680">
        <v>0</v>
      </c>
      <c r="AP210" s="627"/>
      <c r="AQ210" s="722"/>
      <c r="AR210" s="722"/>
      <c r="AS210" s="680"/>
      <c r="AT210" s="680"/>
      <c r="AU210" s="680">
        <v>316242</v>
      </c>
      <c r="AV210" s="680">
        <v>316242</v>
      </c>
      <c r="AW210" s="680">
        <v>316242</v>
      </c>
      <c r="AX210" s="680">
        <v>316242</v>
      </c>
      <c r="AY210" s="680">
        <v>389168</v>
      </c>
      <c r="AZ210" s="680">
        <v>389168</v>
      </c>
      <c r="BA210" s="680">
        <v>389168</v>
      </c>
      <c r="BB210" s="680">
        <v>389168</v>
      </c>
      <c r="BC210" s="680">
        <v>389168</v>
      </c>
      <c r="BD210" s="680">
        <v>389168</v>
      </c>
      <c r="BE210" s="680">
        <v>389168</v>
      </c>
      <c r="BF210" s="680">
        <v>389168</v>
      </c>
      <c r="BG210" s="680">
        <v>389168</v>
      </c>
      <c r="BH210" s="680">
        <v>272418</v>
      </c>
      <c r="BI210" s="680">
        <v>0</v>
      </c>
      <c r="BJ210" s="680">
        <v>0</v>
      </c>
      <c r="BK210" s="680">
        <v>0</v>
      </c>
      <c r="BL210" s="680">
        <v>0</v>
      </c>
      <c r="BM210" s="680">
        <v>0</v>
      </c>
      <c r="BN210" s="680">
        <v>0</v>
      </c>
      <c r="BO210" s="680">
        <v>0</v>
      </c>
      <c r="BP210" s="680">
        <v>0</v>
      </c>
      <c r="BQ210" s="680">
        <v>0</v>
      </c>
      <c r="BR210" s="680">
        <v>0</v>
      </c>
      <c r="BS210" s="680">
        <v>0</v>
      </c>
      <c r="BT210" s="680">
        <v>0</v>
      </c>
      <c r="BU210" s="163"/>
    </row>
    <row r="211" spans="1:73" ht="15.75">
      <c r="B211" s="719"/>
      <c r="C211" s="719"/>
      <c r="D211" s="719" t="s">
        <v>100</v>
      </c>
      <c r="E211" s="719"/>
      <c r="F211" s="719"/>
      <c r="G211" s="719"/>
      <c r="H211" s="719">
        <v>2015</v>
      </c>
      <c r="I211" s="634" t="s">
        <v>581</v>
      </c>
      <c r="J211" s="634" t="s">
        <v>588</v>
      </c>
      <c r="K211" s="728"/>
      <c r="L211" s="680"/>
      <c r="M211" s="680"/>
      <c r="N211" s="680"/>
      <c r="O211" s="680"/>
      <c r="P211" s="680">
        <v>85</v>
      </c>
      <c r="Q211" s="680">
        <v>85</v>
      </c>
      <c r="R211" s="680">
        <v>85</v>
      </c>
      <c r="S211" s="680">
        <v>85</v>
      </c>
      <c r="T211" s="680">
        <v>85</v>
      </c>
      <c r="U211" s="680">
        <v>85</v>
      </c>
      <c r="V211" s="680">
        <v>77</v>
      </c>
      <c r="W211" s="680">
        <v>77</v>
      </c>
      <c r="X211" s="680">
        <v>77</v>
      </c>
      <c r="Y211" s="680">
        <v>43</v>
      </c>
      <c r="Z211" s="680">
        <v>9</v>
      </c>
      <c r="AA211" s="680">
        <v>9</v>
      </c>
      <c r="AB211" s="680">
        <v>8</v>
      </c>
      <c r="AC211" s="680">
        <v>8</v>
      </c>
      <c r="AD211" s="680">
        <v>8</v>
      </c>
      <c r="AE211" s="680">
        <v>8</v>
      </c>
      <c r="AF211" s="680">
        <v>8</v>
      </c>
      <c r="AG211" s="680">
        <v>8</v>
      </c>
      <c r="AH211" s="680">
        <v>8</v>
      </c>
      <c r="AI211" s="680">
        <v>8</v>
      </c>
      <c r="AJ211" s="680">
        <v>0</v>
      </c>
      <c r="AK211" s="680">
        <v>0</v>
      </c>
      <c r="AL211" s="680">
        <v>0</v>
      </c>
      <c r="AM211" s="680">
        <v>0</v>
      </c>
      <c r="AN211" s="680">
        <v>0</v>
      </c>
      <c r="AO211" s="680">
        <v>0</v>
      </c>
      <c r="AP211" s="627"/>
      <c r="AQ211" s="722"/>
      <c r="AR211" s="722"/>
      <c r="AS211" s="680"/>
      <c r="AT211" s="680"/>
      <c r="AU211" s="680">
        <v>635746</v>
      </c>
      <c r="AV211" s="680">
        <v>635746</v>
      </c>
      <c r="AW211" s="680">
        <v>635746</v>
      </c>
      <c r="AX211" s="680">
        <v>635746</v>
      </c>
      <c r="AY211" s="680">
        <v>635746</v>
      </c>
      <c r="AZ211" s="680">
        <v>635746</v>
      </c>
      <c r="BA211" s="680">
        <v>573703</v>
      </c>
      <c r="BB211" s="680">
        <v>573703</v>
      </c>
      <c r="BC211" s="680">
        <v>567730</v>
      </c>
      <c r="BD211" s="680">
        <v>303244</v>
      </c>
      <c r="BE211" s="680">
        <v>41665</v>
      </c>
      <c r="BF211" s="680">
        <v>35896</v>
      </c>
      <c r="BG211" s="680">
        <v>25196</v>
      </c>
      <c r="BH211" s="680">
        <v>25196</v>
      </c>
      <c r="BI211" s="680">
        <v>25196</v>
      </c>
      <c r="BJ211" s="680">
        <v>24896</v>
      </c>
      <c r="BK211" s="680">
        <v>23798</v>
      </c>
      <c r="BL211" s="680">
        <v>23798</v>
      </c>
      <c r="BM211" s="680">
        <v>23798</v>
      </c>
      <c r="BN211" s="680">
        <v>23798</v>
      </c>
      <c r="BO211" s="680">
        <v>0</v>
      </c>
      <c r="BP211" s="680">
        <v>0</v>
      </c>
      <c r="BQ211" s="680">
        <v>0</v>
      </c>
      <c r="BR211" s="680">
        <v>0</v>
      </c>
      <c r="BS211" s="680">
        <v>0</v>
      </c>
      <c r="BT211" s="680">
        <v>0</v>
      </c>
      <c r="BU211" s="163"/>
    </row>
    <row r="212" spans="1:73" ht="15.75">
      <c r="B212" s="719"/>
      <c r="C212" s="719"/>
      <c r="D212" s="719" t="s">
        <v>101</v>
      </c>
      <c r="E212" s="719"/>
      <c r="F212" s="719"/>
      <c r="G212" s="719"/>
      <c r="H212" s="719">
        <v>2015</v>
      </c>
      <c r="I212" s="634" t="s">
        <v>581</v>
      </c>
      <c r="J212" s="634" t="s">
        <v>588</v>
      </c>
      <c r="K212" s="728"/>
      <c r="L212" s="680"/>
      <c r="M212" s="680"/>
      <c r="N212" s="680"/>
      <c r="O212" s="680"/>
      <c r="P212" s="680">
        <v>0</v>
      </c>
      <c r="Q212" s="680">
        <v>0</v>
      </c>
      <c r="R212" s="680">
        <v>0</v>
      </c>
      <c r="S212" s="680">
        <v>0</v>
      </c>
      <c r="T212" s="680">
        <v>0</v>
      </c>
      <c r="U212" s="680">
        <v>0</v>
      </c>
      <c r="V212" s="680">
        <v>0</v>
      </c>
      <c r="W212" s="680">
        <v>0</v>
      </c>
      <c r="X212" s="680">
        <v>0</v>
      </c>
      <c r="Y212" s="680">
        <v>0</v>
      </c>
      <c r="Z212" s="680">
        <v>0</v>
      </c>
      <c r="AA212" s="680">
        <v>0</v>
      </c>
      <c r="AB212" s="680">
        <v>0</v>
      </c>
      <c r="AC212" s="680">
        <v>0</v>
      </c>
      <c r="AD212" s="680">
        <v>0</v>
      </c>
      <c r="AE212" s="680">
        <v>0</v>
      </c>
      <c r="AF212" s="680">
        <v>0</v>
      </c>
      <c r="AG212" s="680">
        <v>0</v>
      </c>
      <c r="AH212" s="680">
        <v>0</v>
      </c>
      <c r="AI212" s="680">
        <v>0</v>
      </c>
      <c r="AJ212" s="680">
        <v>0</v>
      </c>
      <c r="AK212" s="680">
        <v>0</v>
      </c>
      <c r="AL212" s="680">
        <v>0</v>
      </c>
      <c r="AM212" s="680">
        <v>0</v>
      </c>
      <c r="AN212" s="680">
        <v>0</v>
      </c>
      <c r="AO212" s="680">
        <v>0</v>
      </c>
      <c r="AP212" s="627"/>
      <c r="AQ212" s="722"/>
      <c r="AR212" s="722"/>
      <c r="AS212" s="680"/>
      <c r="AT212" s="680"/>
      <c r="AU212" s="680">
        <v>0</v>
      </c>
      <c r="AV212" s="680">
        <v>0</v>
      </c>
      <c r="AW212" s="680">
        <v>0</v>
      </c>
      <c r="AX212" s="680">
        <v>0</v>
      </c>
      <c r="AY212" s="680">
        <v>0</v>
      </c>
      <c r="AZ212" s="680">
        <v>0</v>
      </c>
      <c r="BA212" s="680">
        <v>0</v>
      </c>
      <c r="BB212" s="680">
        <v>0</v>
      </c>
      <c r="BC212" s="680">
        <v>0</v>
      </c>
      <c r="BD212" s="680">
        <v>0</v>
      </c>
      <c r="BE212" s="680">
        <v>0</v>
      </c>
      <c r="BF212" s="680">
        <v>0</v>
      </c>
      <c r="BG212" s="680">
        <v>0</v>
      </c>
      <c r="BH212" s="680">
        <v>0</v>
      </c>
      <c r="BI212" s="680">
        <v>0</v>
      </c>
      <c r="BJ212" s="680">
        <v>0</v>
      </c>
      <c r="BK212" s="680">
        <v>0</v>
      </c>
      <c r="BL212" s="680">
        <v>0</v>
      </c>
      <c r="BM212" s="680">
        <v>0</v>
      </c>
      <c r="BN212" s="680">
        <v>0</v>
      </c>
      <c r="BO212" s="680">
        <v>0</v>
      </c>
      <c r="BP212" s="680">
        <v>0</v>
      </c>
      <c r="BQ212" s="680">
        <v>0</v>
      </c>
      <c r="BR212" s="680">
        <v>0</v>
      </c>
      <c r="BS212" s="680">
        <v>0</v>
      </c>
      <c r="BT212" s="680">
        <v>0</v>
      </c>
      <c r="BU212" s="163"/>
    </row>
    <row r="213" spans="1:73" ht="15.75">
      <c r="B213" s="719"/>
      <c r="C213" s="719"/>
      <c r="D213" s="719" t="s">
        <v>102</v>
      </c>
      <c r="E213" s="719"/>
      <c r="F213" s="719"/>
      <c r="G213" s="719"/>
      <c r="H213" s="719">
        <v>2015</v>
      </c>
      <c r="I213" s="634" t="s">
        <v>581</v>
      </c>
      <c r="J213" s="634" t="s">
        <v>588</v>
      </c>
      <c r="K213" s="728"/>
      <c r="L213" s="680"/>
      <c r="M213" s="680"/>
      <c r="N213" s="680"/>
      <c r="O213" s="680"/>
      <c r="P213" s="680">
        <v>75</v>
      </c>
      <c r="Q213" s="680">
        <v>75</v>
      </c>
      <c r="R213" s="680">
        <v>75</v>
      </c>
      <c r="S213" s="680">
        <v>75</v>
      </c>
      <c r="T213" s="680">
        <v>75</v>
      </c>
      <c r="U213" s="680">
        <v>75</v>
      </c>
      <c r="V213" s="680">
        <v>75</v>
      </c>
      <c r="W213" s="680">
        <v>75</v>
      </c>
      <c r="X213" s="680">
        <v>75</v>
      </c>
      <c r="Y213" s="680">
        <v>75</v>
      </c>
      <c r="Z213" s="680">
        <v>75</v>
      </c>
      <c r="AA213" s="680">
        <v>75</v>
      </c>
      <c r="AB213" s="680">
        <v>75</v>
      </c>
      <c r="AC213" s="680">
        <v>75</v>
      </c>
      <c r="AD213" s="680">
        <v>33</v>
      </c>
      <c r="AE213" s="680">
        <v>0</v>
      </c>
      <c r="AF213" s="680">
        <v>0</v>
      </c>
      <c r="AG213" s="680">
        <v>0</v>
      </c>
      <c r="AH213" s="680">
        <v>0</v>
      </c>
      <c r="AI213" s="680">
        <v>0</v>
      </c>
      <c r="AJ213" s="680">
        <v>0</v>
      </c>
      <c r="AK213" s="680">
        <v>0</v>
      </c>
      <c r="AL213" s="680">
        <v>0</v>
      </c>
      <c r="AM213" s="680">
        <v>0</v>
      </c>
      <c r="AN213" s="680">
        <v>0</v>
      </c>
      <c r="AO213" s="680">
        <v>0</v>
      </c>
      <c r="AP213" s="627"/>
      <c r="AQ213" s="722"/>
      <c r="AR213" s="722"/>
      <c r="AS213" s="680"/>
      <c r="AT213" s="680"/>
      <c r="AU213" s="680">
        <v>464819</v>
      </c>
      <c r="AV213" s="680">
        <v>464819</v>
      </c>
      <c r="AW213" s="680">
        <v>464819</v>
      </c>
      <c r="AX213" s="680">
        <v>464819</v>
      </c>
      <c r="AY213" s="680">
        <v>464819</v>
      </c>
      <c r="AZ213" s="680">
        <v>464819</v>
      </c>
      <c r="BA213" s="680">
        <v>464819</v>
      </c>
      <c r="BB213" s="680">
        <v>464819</v>
      </c>
      <c r="BC213" s="680">
        <v>464819</v>
      </c>
      <c r="BD213" s="680">
        <v>464819</v>
      </c>
      <c r="BE213" s="680">
        <v>464819</v>
      </c>
      <c r="BF213" s="680">
        <v>464819</v>
      </c>
      <c r="BG213" s="680">
        <v>464819</v>
      </c>
      <c r="BH213" s="680">
        <v>464819</v>
      </c>
      <c r="BI213" s="680">
        <v>201689</v>
      </c>
      <c r="BJ213" s="680">
        <v>0</v>
      </c>
      <c r="BK213" s="680">
        <v>0</v>
      </c>
      <c r="BL213" s="680">
        <v>0</v>
      </c>
      <c r="BM213" s="680">
        <v>0</v>
      </c>
      <c r="BN213" s="680">
        <v>0</v>
      </c>
      <c r="BO213" s="680">
        <v>0</v>
      </c>
      <c r="BP213" s="680">
        <v>0</v>
      </c>
      <c r="BQ213" s="680">
        <v>0</v>
      </c>
      <c r="BR213" s="680">
        <v>0</v>
      </c>
      <c r="BS213" s="680">
        <v>0</v>
      </c>
      <c r="BT213" s="680">
        <v>0</v>
      </c>
      <c r="BU213" s="163"/>
    </row>
    <row r="214" spans="1:73" ht="15.75">
      <c r="B214" s="719"/>
      <c r="C214" s="719"/>
      <c r="D214" s="719" t="s">
        <v>113</v>
      </c>
      <c r="E214" s="719"/>
      <c r="F214" s="719"/>
      <c r="G214" s="719"/>
      <c r="H214" s="719">
        <v>2016</v>
      </c>
      <c r="I214" s="634" t="s">
        <v>582</v>
      </c>
      <c r="J214" s="634" t="s">
        <v>595</v>
      </c>
      <c r="K214" s="728"/>
      <c r="L214" s="680"/>
      <c r="M214" s="680"/>
      <c r="N214" s="680"/>
      <c r="O214" s="680"/>
      <c r="P214" s="680"/>
      <c r="Q214" s="680">
        <v>444</v>
      </c>
      <c r="R214" s="680">
        <v>444</v>
      </c>
      <c r="S214" s="680">
        <v>444</v>
      </c>
      <c r="T214" s="680">
        <v>444</v>
      </c>
      <c r="U214" s="680">
        <v>444</v>
      </c>
      <c r="V214" s="680">
        <v>444</v>
      </c>
      <c r="W214" s="680">
        <v>444</v>
      </c>
      <c r="X214" s="680">
        <v>444</v>
      </c>
      <c r="Y214" s="680">
        <v>444</v>
      </c>
      <c r="Z214" s="680">
        <v>443</v>
      </c>
      <c r="AA214" s="680">
        <v>431</v>
      </c>
      <c r="AB214" s="680">
        <v>431</v>
      </c>
      <c r="AC214" s="680">
        <v>431</v>
      </c>
      <c r="AD214" s="680">
        <v>430</v>
      </c>
      <c r="AE214" s="680">
        <v>384</v>
      </c>
      <c r="AF214" s="680">
        <v>384</v>
      </c>
      <c r="AG214" s="680">
        <v>129</v>
      </c>
      <c r="AH214" s="680">
        <v>0</v>
      </c>
      <c r="AI214" s="680">
        <v>0</v>
      </c>
      <c r="AJ214" s="680">
        <v>0</v>
      </c>
      <c r="AK214" s="680">
        <v>0</v>
      </c>
      <c r="AL214" s="680">
        <v>0</v>
      </c>
      <c r="AM214" s="680">
        <v>0</v>
      </c>
      <c r="AN214" s="680">
        <v>0</v>
      </c>
      <c r="AO214" s="680">
        <v>0</v>
      </c>
      <c r="AP214" s="627"/>
      <c r="AQ214" s="680"/>
      <c r="AR214" s="680"/>
      <c r="AS214" s="680"/>
      <c r="AT214" s="680"/>
      <c r="AU214" s="680"/>
      <c r="AV214" s="680">
        <v>6840493</v>
      </c>
      <c r="AW214" s="680">
        <v>6840493</v>
      </c>
      <c r="AX214" s="680">
        <v>6840493</v>
      </c>
      <c r="AY214" s="680">
        <v>6840493</v>
      </c>
      <c r="AZ214" s="680">
        <v>6840493</v>
      </c>
      <c r="BA214" s="680">
        <v>6840493</v>
      </c>
      <c r="BB214" s="680">
        <v>6840493</v>
      </c>
      <c r="BC214" s="680">
        <v>6839739</v>
      </c>
      <c r="BD214" s="680">
        <v>6839739</v>
      </c>
      <c r="BE214" s="680">
        <v>6816915</v>
      </c>
      <c r="BF214" s="680">
        <v>6752144</v>
      </c>
      <c r="BG214" s="680">
        <v>6749208</v>
      </c>
      <c r="BH214" s="680">
        <v>6749208</v>
      </c>
      <c r="BI214" s="680">
        <v>6722211</v>
      </c>
      <c r="BJ214" s="680">
        <v>5977657</v>
      </c>
      <c r="BK214" s="680">
        <v>5977657</v>
      </c>
      <c r="BL214" s="680">
        <v>2060684</v>
      </c>
      <c r="BM214" s="680">
        <v>0</v>
      </c>
      <c r="BN214" s="680">
        <v>0</v>
      </c>
      <c r="BO214" s="680">
        <v>0</v>
      </c>
      <c r="BP214" s="680">
        <v>0</v>
      </c>
      <c r="BQ214" s="680">
        <v>0</v>
      </c>
      <c r="BR214" s="680">
        <v>0</v>
      </c>
      <c r="BS214" s="680">
        <v>0</v>
      </c>
      <c r="BT214" s="680">
        <v>0</v>
      </c>
      <c r="BU214" s="163"/>
    </row>
    <row r="215" spans="1:73" ht="15.75">
      <c r="B215" s="719"/>
      <c r="C215" s="719"/>
      <c r="D215" s="719" t="s">
        <v>721</v>
      </c>
      <c r="E215" s="719"/>
      <c r="F215" s="719"/>
      <c r="G215" s="719"/>
      <c r="H215" s="719">
        <v>2016</v>
      </c>
      <c r="I215" s="634" t="s">
        <v>582</v>
      </c>
      <c r="J215" s="634" t="s">
        <v>595</v>
      </c>
      <c r="K215" s="728"/>
      <c r="L215" s="680"/>
      <c r="M215" s="680"/>
      <c r="N215" s="680"/>
      <c r="O215" s="680"/>
      <c r="P215" s="680"/>
      <c r="Q215" s="680">
        <v>509</v>
      </c>
      <c r="R215" s="680">
        <v>509</v>
      </c>
      <c r="S215" s="680">
        <v>509</v>
      </c>
      <c r="T215" s="680">
        <v>509</v>
      </c>
      <c r="U215" s="680">
        <v>509</v>
      </c>
      <c r="V215" s="680">
        <v>509</v>
      </c>
      <c r="W215" s="680">
        <v>509</v>
      </c>
      <c r="X215" s="680">
        <v>509</v>
      </c>
      <c r="Y215" s="680">
        <v>509</v>
      </c>
      <c r="Z215" s="680">
        <v>509</v>
      </c>
      <c r="AA215" s="680">
        <v>509</v>
      </c>
      <c r="AB215" s="680">
        <v>509</v>
      </c>
      <c r="AC215" s="680">
        <v>509</v>
      </c>
      <c r="AD215" s="680">
        <v>509</v>
      </c>
      <c r="AE215" s="680">
        <v>509</v>
      </c>
      <c r="AF215" s="680">
        <v>509</v>
      </c>
      <c r="AG215" s="680">
        <v>509</v>
      </c>
      <c r="AH215" s="680">
        <v>509</v>
      </c>
      <c r="AI215" s="680">
        <v>457</v>
      </c>
      <c r="AJ215" s="680">
        <v>0</v>
      </c>
      <c r="AK215" s="680">
        <v>0</v>
      </c>
      <c r="AL215" s="680">
        <v>0</v>
      </c>
      <c r="AM215" s="680">
        <v>0</v>
      </c>
      <c r="AN215" s="680">
        <v>0</v>
      </c>
      <c r="AO215" s="680">
        <v>0</v>
      </c>
      <c r="AP215" s="627"/>
      <c r="AQ215" s="680"/>
      <c r="AR215" s="680"/>
      <c r="AS215" s="680"/>
      <c r="AT215" s="680"/>
      <c r="AU215" s="680"/>
      <c r="AV215" s="680">
        <v>1704051</v>
      </c>
      <c r="AW215" s="680">
        <v>1704051</v>
      </c>
      <c r="AX215" s="680">
        <v>1704051</v>
      </c>
      <c r="AY215" s="680">
        <v>1704051</v>
      </c>
      <c r="AZ215" s="680">
        <v>1704051</v>
      </c>
      <c r="BA215" s="680">
        <v>1704051</v>
      </c>
      <c r="BB215" s="680">
        <v>1704051</v>
      </c>
      <c r="BC215" s="680">
        <v>1704051</v>
      </c>
      <c r="BD215" s="680">
        <v>1704051</v>
      </c>
      <c r="BE215" s="680">
        <v>1704051</v>
      </c>
      <c r="BF215" s="680">
        <v>1704051</v>
      </c>
      <c r="BG215" s="680">
        <v>1704051</v>
      </c>
      <c r="BH215" s="680">
        <v>1704051</v>
      </c>
      <c r="BI215" s="680">
        <v>1704051</v>
      </c>
      <c r="BJ215" s="680">
        <v>1704051</v>
      </c>
      <c r="BK215" s="680">
        <v>1704051</v>
      </c>
      <c r="BL215" s="680">
        <v>1704051</v>
      </c>
      <c r="BM215" s="680">
        <v>1704051</v>
      </c>
      <c r="BN215" s="680">
        <v>1657178</v>
      </c>
      <c r="BO215" s="680">
        <v>0</v>
      </c>
      <c r="BP215" s="680">
        <v>0</v>
      </c>
      <c r="BQ215" s="680">
        <v>0</v>
      </c>
      <c r="BR215" s="680">
        <v>0</v>
      </c>
      <c r="BS215" s="680">
        <v>0</v>
      </c>
      <c r="BT215" s="680">
        <v>0</v>
      </c>
      <c r="BU215" s="163"/>
    </row>
    <row r="216" spans="1:73" ht="15.75">
      <c r="B216" s="719"/>
      <c r="C216" s="719"/>
      <c r="D216" s="719" t="s">
        <v>115</v>
      </c>
      <c r="E216" s="719"/>
      <c r="F216" s="719"/>
      <c r="G216" s="719"/>
      <c r="H216" s="719">
        <v>2016</v>
      </c>
      <c r="I216" s="634" t="s">
        <v>582</v>
      </c>
      <c r="J216" s="634" t="s">
        <v>595</v>
      </c>
      <c r="K216" s="728"/>
      <c r="L216" s="680"/>
      <c r="M216" s="680"/>
      <c r="N216" s="680"/>
      <c r="O216" s="680"/>
      <c r="P216" s="680"/>
      <c r="Q216" s="680"/>
      <c r="R216" s="680"/>
      <c r="S216" s="680"/>
      <c r="T216" s="680"/>
      <c r="U216" s="680"/>
      <c r="V216" s="680"/>
      <c r="W216" s="680"/>
      <c r="X216" s="680"/>
      <c r="Y216" s="680"/>
      <c r="Z216" s="680"/>
      <c r="AA216" s="680"/>
      <c r="AB216" s="680"/>
      <c r="AC216" s="680"/>
      <c r="AD216" s="680"/>
      <c r="AE216" s="680"/>
      <c r="AF216" s="680"/>
      <c r="AG216" s="680"/>
      <c r="AH216" s="680"/>
      <c r="AI216" s="680"/>
      <c r="AJ216" s="680"/>
      <c r="AK216" s="680"/>
      <c r="AL216" s="680"/>
      <c r="AM216" s="680"/>
      <c r="AN216" s="680"/>
      <c r="AO216" s="680"/>
      <c r="AP216" s="627"/>
      <c r="AQ216" s="680"/>
      <c r="AR216" s="680"/>
      <c r="AS216" s="680"/>
      <c r="AT216" s="680"/>
      <c r="AU216" s="680"/>
      <c r="AV216" s="680"/>
      <c r="AW216" s="680"/>
      <c r="AX216" s="680"/>
      <c r="AY216" s="680"/>
      <c r="AZ216" s="680"/>
      <c r="BA216" s="680"/>
      <c r="BB216" s="680"/>
      <c r="BC216" s="680"/>
      <c r="BD216" s="680"/>
      <c r="BE216" s="680"/>
      <c r="BF216" s="680"/>
      <c r="BG216" s="680"/>
      <c r="BH216" s="680"/>
      <c r="BI216" s="680"/>
      <c r="BJ216" s="680"/>
      <c r="BK216" s="680"/>
      <c r="BL216" s="680"/>
      <c r="BM216" s="680"/>
      <c r="BN216" s="680"/>
      <c r="BO216" s="680"/>
      <c r="BP216" s="680"/>
      <c r="BQ216" s="680"/>
      <c r="BR216" s="680"/>
      <c r="BS216" s="680"/>
      <c r="BT216" s="680"/>
      <c r="BU216" s="163"/>
    </row>
    <row r="217" spans="1:73" ht="15.75">
      <c r="B217" s="719"/>
      <c r="C217" s="719"/>
      <c r="D217" s="719" t="s">
        <v>116</v>
      </c>
      <c r="E217" s="719"/>
      <c r="F217" s="719"/>
      <c r="G217" s="719"/>
      <c r="H217" s="719">
        <v>2016</v>
      </c>
      <c r="I217" s="634" t="s">
        <v>582</v>
      </c>
      <c r="J217" s="634" t="s">
        <v>595</v>
      </c>
      <c r="K217" s="728"/>
      <c r="L217" s="680"/>
      <c r="M217" s="680"/>
      <c r="N217" s="680"/>
      <c r="O217" s="680"/>
      <c r="P217" s="680"/>
      <c r="Q217" s="680">
        <v>15</v>
      </c>
      <c r="R217" s="680">
        <v>15</v>
      </c>
      <c r="S217" s="680">
        <v>15</v>
      </c>
      <c r="T217" s="680">
        <v>15</v>
      </c>
      <c r="U217" s="680">
        <v>15</v>
      </c>
      <c r="V217" s="680">
        <v>15</v>
      </c>
      <c r="W217" s="680">
        <v>15</v>
      </c>
      <c r="X217" s="680">
        <v>15</v>
      </c>
      <c r="Y217" s="680">
        <v>15</v>
      </c>
      <c r="Z217" s="680">
        <v>13</v>
      </c>
      <c r="AA217" s="680">
        <v>6</v>
      </c>
      <c r="AB217" s="680">
        <v>6</v>
      </c>
      <c r="AC217" s="680">
        <v>6</v>
      </c>
      <c r="AD217" s="680">
        <v>6</v>
      </c>
      <c r="AE217" s="680">
        <v>6</v>
      </c>
      <c r="AF217" s="680">
        <v>6</v>
      </c>
      <c r="AG217" s="680">
        <v>6</v>
      </c>
      <c r="AH217" s="680">
        <v>6</v>
      </c>
      <c r="AI217" s="680">
        <v>6</v>
      </c>
      <c r="AJ217" s="680">
        <v>6</v>
      </c>
      <c r="AK217" s="680">
        <v>0</v>
      </c>
      <c r="AL217" s="680">
        <v>0</v>
      </c>
      <c r="AM217" s="680">
        <v>0</v>
      </c>
      <c r="AN217" s="680">
        <v>0</v>
      </c>
      <c r="AO217" s="680">
        <v>0</v>
      </c>
      <c r="AP217" s="627"/>
      <c r="AQ217" s="680"/>
      <c r="AR217" s="680"/>
      <c r="AS217" s="680"/>
      <c r="AT217" s="680"/>
      <c r="AU217" s="680"/>
      <c r="AV217" s="680">
        <v>106867</v>
      </c>
      <c r="AW217" s="680">
        <v>106867</v>
      </c>
      <c r="AX217" s="680">
        <v>106867</v>
      </c>
      <c r="AY217" s="680">
        <v>106867</v>
      </c>
      <c r="AZ217" s="680">
        <v>106867</v>
      </c>
      <c r="BA217" s="680">
        <v>106867</v>
      </c>
      <c r="BB217" s="680">
        <v>106867</v>
      </c>
      <c r="BC217" s="680">
        <v>106867</v>
      </c>
      <c r="BD217" s="680">
        <v>106867</v>
      </c>
      <c r="BE217" s="680">
        <v>92912</v>
      </c>
      <c r="BF217" s="680">
        <v>82606</v>
      </c>
      <c r="BG217" s="680">
        <v>82606</v>
      </c>
      <c r="BH217" s="680">
        <v>81590</v>
      </c>
      <c r="BI217" s="680">
        <v>81590</v>
      </c>
      <c r="BJ217" s="680">
        <v>81590</v>
      </c>
      <c r="BK217" s="680">
        <v>81590</v>
      </c>
      <c r="BL217" s="680">
        <v>81590</v>
      </c>
      <c r="BM217" s="680">
        <v>81590</v>
      </c>
      <c r="BN217" s="680">
        <v>81590</v>
      </c>
      <c r="BO217" s="680">
        <v>81590</v>
      </c>
      <c r="BP217" s="680">
        <v>0</v>
      </c>
      <c r="BQ217" s="680">
        <v>0</v>
      </c>
      <c r="BR217" s="680">
        <v>0</v>
      </c>
      <c r="BS217" s="680">
        <v>0</v>
      </c>
      <c r="BT217" s="680">
        <v>0</v>
      </c>
      <c r="BU217" s="163"/>
    </row>
    <row r="218" spans="1:73" ht="15.75">
      <c r="B218" s="719"/>
      <c r="C218" s="719"/>
      <c r="D218" s="719" t="s">
        <v>117</v>
      </c>
      <c r="E218" s="719"/>
      <c r="F218" s="719"/>
      <c r="G218" s="719"/>
      <c r="H218" s="719">
        <v>2016</v>
      </c>
      <c r="I218" s="634" t="s">
        <v>582</v>
      </c>
      <c r="J218" s="634" t="s">
        <v>595</v>
      </c>
      <c r="K218" s="728"/>
      <c r="L218" s="680"/>
      <c r="M218" s="680"/>
      <c r="N218" s="680"/>
      <c r="O218" s="680"/>
      <c r="P218" s="680"/>
      <c r="Q218" s="680">
        <v>2</v>
      </c>
      <c r="R218" s="680">
        <v>2</v>
      </c>
      <c r="S218" s="680">
        <v>2</v>
      </c>
      <c r="T218" s="680">
        <v>2</v>
      </c>
      <c r="U218" s="680">
        <v>2</v>
      </c>
      <c r="V218" s="680">
        <v>2</v>
      </c>
      <c r="W218" s="680">
        <v>2</v>
      </c>
      <c r="X218" s="680">
        <v>2</v>
      </c>
      <c r="Y218" s="680">
        <v>2</v>
      </c>
      <c r="Z218" s="680">
        <v>2</v>
      </c>
      <c r="AA218" s="680">
        <v>0</v>
      </c>
      <c r="AB218" s="680">
        <v>0</v>
      </c>
      <c r="AC218" s="680">
        <v>0</v>
      </c>
      <c r="AD218" s="680">
        <v>0</v>
      </c>
      <c r="AE218" s="680">
        <v>0</v>
      </c>
      <c r="AF218" s="680">
        <v>0</v>
      </c>
      <c r="AG218" s="680">
        <v>0</v>
      </c>
      <c r="AH218" s="680">
        <v>0</v>
      </c>
      <c r="AI218" s="680">
        <v>0</v>
      </c>
      <c r="AJ218" s="680">
        <v>0</v>
      </c>
      <c r="AK218" s="680">
        <v>0</v>
      </c>
      <c r="AL218" s="680">
        <v>0</v>
      </c>
      <c r="AM218" s="680">
        <v>0</v>
      </c>
      <c r="AN218" s="680">
        <v>0</v>
      </c>
      <c r="AO218" s="680">
        <v>0</v>
      </c>
      <c r="AP218" s="627"/>
      <c r="AQ218" s="680"/>
      <c r="AR218" s="680"/>
      <c r="AS218" s="680"/>
      <c r="AT218" s="680"/>
      <c r="AU218" s="680"/>
      <c r="AV218" s="680">
        <v>13143</v>
      </c>
      <c r="AW218" s="680">
        <v>13143</v>
      </c>
      <c r="AX218" s="680">
        <v>13143</v>
      </c>
      <c r="AY218" s="680">
        <v>13143</v>
      </c>
      <c r="AZ218" s="680">
        <v>13143</v>
      </c>
      <c r="BA218" s="680">
        <v>13143</v>
      </c>
      <c r="BB218" s="680">
        <v>13143</v>
      </c>
      <c r="BC218" s="680">
        <v>13143</v>
      </c>
      <c r="BD218" s="680">
        <v>13143</v>
      </c>
      <c r="BE218" s="680">
        <v>13143</v>
      </c>
      <c r="BF218" s="680">
        <v>3245</v>
      </c>
      <c r="BG218" s="680">
        <v>0</v>
      </c>
      <c r="BH218" s="680">
        <v>0</v>
      </c>
      <c r="BI218" s="680">
        <v>0</v>
      </c>
      <c r="BJ218" s="680">
        <v>0</v>
      </c>
      <c r="BK218" s="680">
        <v>0</v>
      </c>
      <c r="BL218" s="680">
        <v>0</v>
      </c>
      <c r="BM218" s="680">
        <v>0</v>
      </c>
      <c r="BN218" s="680">
        <v>0</v>
      </c>
      <c r="BO218" s="680">
        <v>0</v>
      </c>
      <c r="BP218" s="680">
        <v>0</v>
      </c>
      <c r="BQ218" s="680">
        <v>0</v>
      </c>
      <c r="BR218" s="680">
        <v>0</v>
      </c>
      <c r="BS218" s="680">
        <v>0</v>
      </c>
      <c r="BT218" s="680">
        <v>0</v>
      </c>
      <c r="BU218" s="163"/>
    </row>
    <row r="219" spans="1:73" ht="15.75">
      <c r="B219" s="719"/>
      <c r="C219" s="719"/>
      <c r="D219" s="719" t="s">
        <v>118</v>
      </c>
      <c r="E219" s="719"/>
      <c r="F219" s="719"/>
      <c r="G219" s="719"/>
      <c r="H219" s="719">
        <v>2016</v>
      </c>
      <c r="I219" s="634" t="s">
        <v>582</v>
      </c>
      <c r="J219" s="634" t="s">
        <v>595</v>
      </c>
      <c r="K219" s="728"/>
      <c r="L219" s="680"/>
      <c r="M219" s="680"/>
      <c r="N219" s="680"/>
      <c r="O219" s="680"/>
      <c r="P219" s="680"/>
      <c r="Q219" s="680">
        <v>822</v>
      </c>
      <c r="R219" s="680">
        <v>792</v>
      </c>
      <c r="S219" s="680">
        <v>792</v>
      </c>
      <c r="T219" s="680">
        <v>792</v>
      </c>
      <c r="U219" s="680">
        <v>792</v>
      </c>
      <c r="V219" s="680">
        <v>785</v>
      </c>
      <c r="W219" s="680">
        <v>785</v>
      </c>
      <c r="X219" s="680">
        <v>785</v>
      </c>
      <c r="Y219" s="680">
        <v>783</v>
      </c>
      <c r="Z219" s="680">
        <v>783</v>
      </c>
      <c r="AA219" s="680">
        <v>774</v>
      </c>
      <c r="AB219" s="680">
        <v>543</v>
      </c>
      <c r="AC219" s="680">
        <v>172</v>
      </c>
      <c r="AD219" s="680">
        <v>172</v>
      </c>
      <c r="AE219" s="680">
        <v>68</v>
      </c>
      <c r="AF219" s="680">
        <v>15</v>
      </c>
      <c r="AG219" s="680">
        <v>15</v>
      </c>
      <c r="AH219" s="680">
        <v>15</v>
      </c>
      <c r="AI219" s="680">
        <v>15</v>
      </c>
      <c r="AJ219" s="680">
        <v>15</v>
      </c>
      <c r="AK219" s="680">
        <v>0</v>
      </c>
      <c r="AL219" s="680">
        <v>0</v>
      </c>
      <c r="AM219" s="680">
        <v>0</v>
      </c>
      <c r="AN219" s="680">
        <v>0</v>
      </c>
      <c r="AO219" s="680">
        <v>0</v>
      </c>
      <c r="AP219" s="627"/>
      <c r="AQ219" s="680"/>
      <c r="AR219" s="680"/>
      <c r="AS219" s="680"/>
      <c r="AT219" s="680"/>
      <c r="AU219" s="680"/>
      <c r="AV219" s="680">
        <v>5917870</v>
      </c>
      <c r="AW219" s="680">
        <v>5738809</v>
      </c>
      <c r="AX219" s="680">
        <v>5738809</v>
      </c>
      <c r="AY219" s="680">
        <v>5738809</v>
      </c>
      <c r="AZ219" s="680">
        <v>5738809</v>
      </c>
      <c r="BA219" s="680">
        <v>5696902</v>
      </c>
      <c r="BB219" s="680">
        <v>5696902</v>
      </c>
      <c r="BC219" s="680">
        <v>5696902</v>
      </c>
      <c r="BD219" s="680">
        <v>5675349</v>
      </c>
      <c r="BE219" s="680">
        <v>5675349</v>
      </c>
      <c r="BF219" s="680">
        <v>5622664</v>
      </c>
      <c r="BG219" s="680">
        <v>4198188</v>
      </c>
      <c r="BH219" s="680">
        <v>1519543</v>
      </c>
      <c r="BI219" s="680">
        <v>1519543</v>
      </c>
      <c r="BJ219" s="680">
        <v>239768</v>
      </c>
      <c r="BK219" s="680">
        <v>10093</v>
      </c>
      <c r="BL219" s="680">
        <v>10093</v>
      </c>
      <c r="BM219" s="680">
        <v>10093</v>
      </c>
      <c r="BN219" s="680">
        <v>10093</v>
      </c>
      <c r="BO219" s="680">
        <v>10093</v>
      </c>
      <c r="BP219" s="680">
        <v>0</v>
      </c>
      <c r="BQ219" s="680">
        <v>0</v>
      </c>
      <c r="BR219" s="680">
        <v>0</v>
      </c>
      <c r="BS219" s="680">
        <v>0</v>
      </c>
      <c r="BT219" s="680">
        <v>0</v>
      </c>
      <c r="BU219" s="163"/>
    </row>
    <row r="220" spans="1:73" ht="15.75">
      <c r="B220" s="719"/>
      <c r="C220" s="719"/>
      <c r="D220" s="719" t="s">
        <v>752</v>
      </c>
      <c r="E220" s="719"/>
      <c r="F220" s="719"/>
      <c r="G220" s="719"/>
      <c r="H220" s="719">
        <v>2016</v>
      </c>
      <c r="I220" s="634" t="s">
        <v>582</v>
      </c>
      <c r="J220" s="634" t="s">
        <v>595</v>
      </c>
      <c r="K220" s="728"/>
      <c r="L220" s="680"/>
      <c r="M220" s="680"/>
      <c r="N220" s="680"/>
      <c r="O220" s="680"/>
      <c r="P220" s="680"/>
      <c r="Q220" s="680"/>
      <c r="R220" s="680"/>
      <c r="S220" s="680"/>
      <c r="T220" s="680"/>
      <c r="U220" s="680"/>
      <c r="V220" s="680"/>
      <c r="W220" s="680"/>
      <c r="X220" s="680"/>
      <c r="Y220" s="680"/>
      <c r="Z220" s="680"/>
      <c r="AA220" s="680"/>
      <c r="AB220" s="680"/>
      <c r="AC220" s="680"/>
      <c r="AD220" s="680"/>
      <c r="AE220" s="680"/>
      <c r="AF220" s="680"/>
      <c r="AG220" s="680"/>
      <c r="AH220" s="680"/>
      <c r="AI220" s="680"/>
      <c r="AJ220" s="680"/>
      <c r="AK220" s="680"/>
      <c r="AL220" s="680"/>
      <c r="AM220" s="680"/>
      <c r="AN220" s="680"/>
      <c r="AO220" s="680"/>
      <c r="AP220" s="627"/>
      <c r="AQ220" s="680"/>
      <c r="AR220" s="680"/>
      <c r="AS220" s="680"/>
      <c r="AT220" s="680"/>
      <c r="AU220" s="680"/>
      <c r="AV220" s="680"/>
      <c r="AW220" s="680"/>
      <c r="AX220" s="680"/>
      <c r="AY220" s="680"/>
      <c r="AZ220" s="680"/>
      <c r="BA220" s="680"/>
      <c r="BB220" s="680"/>
      <c r="BC220" s="680"/>
      <c r="BD220" s="680"/>
      <c r="BE220" s="680"/>
      <c r="BF220" s="680"/>
      <c r="BG220" s="680"/>
      <c r="BH220" s="680"/>
      <c r="BI220" s="680"/>
      <c r="BJ220" s="680"/>
      <c r="BK220" s="680"/>
      <c r="BL220" s="680"/>
      <c r="BM220" s="680"/>
      <c r="BN220" s="680"/>
      <c r="BO220" s="680"/>
      <c r="BP220" s="680"/>
      <c r="BQ220" s="680"/>
      <c r="BR220" s="680"/>
      <c r="BS220" s="680"/>
      <c r="BT220" s="680"/>
      <c r="BU220" s="163"/>
    </row>
    <row r="221" spans="1:73" s="720" customFormat="1" ht="15.75">
      <c r="A221" s="725"/>
      <c r="B221" s="719"/>
      <c r="C221" s="719"/>
      <c r="D221" s="719" t="s">
        <v>753</v>
      </c>
      <c r="E221" s="719"/>
      <c r="F221" s="719"/>
      <c r="G221" s="719"/>
      <c r="H221" s="719">
        <v>2016</v>
      </c>
      <c r="I221" s="634" t="s">
        <v>582</v>
      </c>
      <c r="J221" s="634" t="s">
        <v>595</v>
      </c>
      <c r="K221" s="728"/>
      <c r="L221" s="722"/>
      <c r="M221" s="722"/>
      <c r="N221" s="722"/>
      <c r="O221" s="722"/>
      <c r="P221" s="722"/>
      <c r="Q221" s="722">
        <v>64</v>
      </c>
      <c r="R221" s="722">
        <v>64</v>
      </c>
      <c r="S221" s="722">
        <v>64</v>
      </c>
      <c r="T221" s="722">
        <v>64</v>
      </c>
      <c r="U221" s="722">
        <v>64</v>
      </c>
      <c r="V221" s="722">
        <v>64</v>
      </c>
      <c r="W221" s="722">
        <v>64</v>
      </c>
      <c r="X221" s="722">
        <v>64</v>
      </c>
      <c r="Y221" s="722">
        <v>64</v>
      </c>
      <c r="Z221" s="722">
        <v>64</v>
      </c>
      <c r="AA221" s="722">
        <v>64</v>
      </c>
      <c r="AB221" s="722">
        <v>64</v>
      </c>
      <c r="AC221" s="722">
        <v>64</v>
      </c>
      <c r="AD221" s="722">
        <v>55</v>
      </c>
      <c r="AE221" s="722">
        <v>55</v>
      </c>
      <c r="AF221" s="722">
        <v>20</v>
      </c>
      <c r="AG221" s="722">
        <v>20</v>
      </c>
      <c r="AH221" s="722">
        <v>0</v>
      </c>
      <c r="AI221" s="722">
        <v>0</v>
      </c>
      <c r="AJ221" s="722">
        <v>0</v>
      </c>
      <c r="AK221" s="722">
        <v>0</v>
      </c>
      <c r="AL221" s="722">
        <v>0</v>
      </c>
      <c r="AM221" s="722">
        <v>0</v>
      </c>
      <c r="AN221" s="722">
        <v>0</v>
      </c>
      <c r="AO221" s="722">
        <v>0</v>
      </c>
      <c r="AP221" s="721"/>
      <c r="AQ221" s="722"/>
      <c r="AR221" s="722"/>
      <c r="AS221" s="722"/>
      <c r="AT221" s="722"/>
      <c r="AU221" s="722"/>
      <c r="AV221" s="722">
        <v>1026115</v>
      </c>
      <c r="AW221" s="722">
        <v>1026115</v>
      </c>
      <c r="AX221" s="722">
        <v>1026115</v>
      </c>
      <c r="AY221" s="722">
        <v>1026115</v>
      </c>
      <c r="AZ221" s="722">
        <v>1026115</v>
      </c>
      <c r="BA221" s="722">
        <v>1026115</v>
      </c>
      <c r="BB221" s="722">
        <v>1026115</v>
      </c>
      <c r="BC221" s="722">
        <v>1026115</v>
      </c>
      <c r="BD221" s="722">
        <v>1026115</v>
      </c>
      <c r="BE221" s="722">
        <v>1026115</v>
      </c>
      <c r="BF221" s="722">
        <v>1026115</v>
      </c>
      <c r="BG221" s="722">
        <v>1026115</v>
      </c>
      <c r="BH221" s="722">
        <v>1026115</v>
      </c>
      <c r="BI221" s="722">
        <v>877016</v>
      </c>
      <c r="BJ221" s="722">
        <v>877016</v>
      </c>
      <c r="BK221" s="722">
        <v>325671</v>
      </c>
      <c r="BL221" s="722">
        <v>325671</v>
      </c>
      <c r="BM221" s="722">
        <v>0</v>
      </c>
      <c r="BN221" s="722">
        <v>0</v>
      </c>
      <c r="BO221" s="722">
        <v>0</v>
      </c>
      <c r="BP221" s="722">
        <v>0</v>
      </c>
      <c r="BQ221" s="722">
        <v>0</v>
      </c>
      <c r="BR221" s="722">
        <v>0</v>
      </c>
      <c r="BS221" s="722">
        <v>0</v>
      </c>
      <c r="BT221" s="722">
        <v>0</v>
      </c>
      <c r="BU221" s="723"/>
    </row>
    <row r="222" spans="1:73" ht="15.75">
      <c r="B222" s="719"/>
      <c r="C222" s="719"/>
      <c r="D222" s="719" t="s">
        <v>754</v>
      </c>
      <c r="E222" s="719"/>
      <c r="F222" s="719"/>
      <c r="G222" s="719"/>
      <c r="H222" s="719">
        <v>2016</v>
      </c>
      <c r="I222" s="634" t="s">
        <v>582</v>
      </c>
      <c r="J222" s="634" t="s">
        <v>595</v>
      </c>
      <c r="K222" s="728"/>
      <c r="L222" s="680"/>
      <c r="M222" s="680"/>
      <c r="N222" s="680"/>
      <c r="O222" s="680"/>
      <c r="P222" s="680"/>
      <c r="Q222" s="680"/>
      <c r="R222" s="680"/>
      <c r="S222" s="680"/>
      <c r="T222" s="680"/>
      <c r="U222" s="680"/>
      <c r="V222" s="680"/>
      <c r="W222" s="680"/>
      <c r="X222" s="680"/>
      <c r="Y222" s="680"/>
      <c r="Z222" s="680"/>
      <c r="AA222" s="680"/>
      <c r="AB222" s="680"/>
      <c r="AC222" s="680"/>
      <c r="AD222" s="680"/>
      <c r="AE222" s="680"/>
      <c r="AF222" s="680"/>
      <c r="AG222" s="680"/>
      <c r="AH222" s="680"/>
      <c r="AI222" s="680"/>
      <c r="AJ222" s="680"/>
      <c r="AK222" s="680"/>
      <c r="AL222" s="680"/>
      <c r="AM222" s="680"/>
      <c r="AN222" s="680"/>
      <c r="AO222" s="680"/>
      <c r="AP222" s="627"/>
      <c r="AQ222" s="680"/>
      <c r="AR222" s="680"/>
      <c r="AS222" s="680"/>
      <c r="AT222" s="680"/>
      <c r="AU222" s="680"/>
      <c r="AV222" s="680"/>
      <c r="AW222" s="680"/>
      <c r="AX222" s="680"/>
      <c r="AY222" s="680"/>
      <c r="AZ222" s="680"/>
      <c r="BA222" s="680"/>
      <c r="BB222" s="680"/>
      <c r="BC222" s="680"/>
      <c r="BD222" s="680"/>
      <c r="BE222" s="680"/>
      <c r="BF222" s="680"/>
      <c r="BG222" s="680"/>
      <c r="BH222" s="680"/>
      <c r="BI222" s="680"/>
      <c r="BJ222" s="680"/>
      <c r="BK222" s="680"/>
      <c r="BL222" s="680"/>
      <c r="BM222" s="680"/>
      <c r="BN222" s="680"/>
      <c r="BO222" s="680"/>
      <c r="BP222" s="680"/>
      <c r="BQ222" s="680"/>
      <c r="BR222" s="680"/>
      <c r="BS222" s="680"/>
      <c r="BT222" s="680"/>
      <c r="BU222" s="163"/>
    </row>
    <row r="223" spans="1:73" ht="15.75">
      <c r="B223" s="719"/>
      <c r="C223" s="719"/>
      <c r="D223" s="719" t="s">
        <v>755</v>
      </c>
      <c r="E223" s="719"/>
      <c r="F223" s="719"/>
      <c r="G223" s="719"/>
      <c r="H223" s="719">
        <v>2016</v>
      </c>
      <c r="I223" s="634" t="s">
        <v>582</v>
      </c>
      <c r="J223" s="634" t="s">
        <v>595</v>
      </c>
      <c r="K223" s="728"/>
      <c r="L223" s="680"/>
      <c r="M223" s="680"/>
      <c r="N223" s="680"/>
      <c r="O223" s="680"/>
      <c r="P223" s="680"/>
      <c r="Q223" s="680"/>
      <c r="R223" s="680"/>
      <c r="S223" s="680"/>
      <c r="T223" s="680"/>
      <c r="U223" s="680"/>
      <c r="V223" s="680"/>
      <c r="W223" s="680"/>
      <c r="X223" s="680"/>
      <c r="Y223" s="680"/>
      <c r="Z223" s="680"/>
      <c r="AA223" s="680"/>
      <c r="AB223" s="680"/>
      <c r="AC223" s="680"/>
      <c r="AD223" s="680"/>
      <c r="AE223" s="680"/>
      <c r="AF223" s="680"/>
      <c r="AG223" s="680"/>
      <c r="AH223" s="680"/>
      <c r="AI223" s="680"/>
      <c r="AJ223" s="680"/>
      <c r="AK223" s="680"/>
      <c r="AL223" s="680"/>
      <c r="AM223" s="680"/>
      <c r="AN223" s="680"/>
      <c r="AO223" s="680"/>
      <c r="AP223" s="627"/>
      <c r="AQ223" s="680"/>
      <c r="AR223" s="680"/>
      <c r="AS223" s="680"/>
      <c r="AT223" s="680"/>
      <c r="AU223" s="680"/>
      <c r="AV223" s="680"/>
      <c r="AW223" s="680"/>
      <c r="AX223" s="680"/>
      <c r="AY223" s="680"/>
      <c r="AZ223" s="680"/>
      <c r="BA223" s="680"/>
      <c r="BB223" s="680"/>
      <c r="BC223" s="680"/>
      <c r="BD223" s="680"/>
      <c r="BE223" s="680"/>
      <c r="BF223" s="680"/>
      <c r="BG223" s="680"/>
      <c r="BH223" s="680"/>
      <c r="BI223" s="680"/>
      <c r="BJ223" s="680"/>
      <c r="BK223" s="680"/>
      <c r="BL223" s="680"/>
      <c r="BM223" s="680"/>
      <c r="BN223" s="680"/>
      <c r="BO223" s="680"/>
      <c r="BP223" s="680"/>
      <c r="BQ223" s="680"/>
      <c r="BR223" s="680"/>
      <c r="BS223" s="680"/>
      <c r="BT223" s="680"/>
      <c r="BU223" s="163"/>
    </row>
    <row r="224" spans="1:73" ht="15.75">
      <c r="B224" s="719"/>
      <c r="C224" s="719"/>
      <c r="D224" s="719" t="s">
        <v>756</v>
      </c>
      <c r="E224" s="719"/>
      <c r="F224" s="719"/>
      <c r="G224" s="719"/>
      <c r="H224" s="719">
        <v>2016</v>
      </c>
      <c r="I224" s="634" t="s">
        <v>582</v>
      </c>
      <c r="J224" s="634" t="s">
        <v>595</v>
      </c>
      <c r="K224" s="728"/>
      <c r="L224" s="680"/>
      <c r="M224" s="680"/>
      <c r="N224" s="680"/>
      <c r="O224" s="680"/>
      <c r="P224" s="680"/>
      <c r="Q224" s="680"/>
      <c r="R224" s="680"/>
      <c r="S224" s="680"/>
      <c r="T224" s="680"/>
      <c r="U224" s="680"/>
      <c r="V224" s="680"/>
      <c r="W224" s="680"/>
      <c r="X224" s="680"/>
      <c r="Y224" s="680"/>
      <c r="Z224" s="680"/>
      <c r="AA224" s="680"/>
      <c r="AB224" s="680"/>
      <c r="AC224" s="680"/>
      <c r="AD224" s="680"/>
      <c r="AE224" s="680"/>
      <c r="AF224" s="680"/>
      <c r="AG224" s="680"/>
      <c r="AH224" s="680"/>
      <c r="AI224" s="680"/>
      <c r="AJ224" s="680"/>
      <c r="AK224" s="680"/>
      <c r="AL224" s="680"/>
      <c r="AM224" s="680"/>
      <c r="AN224" s="680"/>
      <c r="AO224" s="680"/>
      <c r="AP224" s="627"/>
      <c r="AQ224" s="680"/>
      <c r="AR224" s="680"/>
      <c r="AS224" s="680"/>
      <c r="AT224" s="680"/>
      <c r="AU224" s="680"/>
      <c r="AV224" s="680"/>
      <c r="AW224" s="680"/>
      <c r="AX224" s="680"/>
      <c r="AY224" s="680"/>
      <c r="AZ224" s="680"/>
      <c r="BA224" s="680"/>
      <c r="BB224" s="680"/>
      <c r="BC224" s="680"/>
      <c r="BD224" s="680"/>
      <c r="BE224" s="680"/>
      <c r="BF224" s="680"/>
      <c r="BG224" s="680"/>
      <c r="BH224" s="680"/>
      <c r="BI224" s="680"/>
      <c r="BJ224" s="680"/>
      <c r="BK224" s="680"/>
      <c r="BL224" s="680"/>
      <c r="BM224" s="680"/>
      <c r="BN224" s="680"/>
      <c r="BO224" s="680"/>
      <c r="BP224" s="680"/>
      <c r="BQ224" s="680"/>
      <c r="BR224" s="680"/>
      <c r="BS224" s="680"/>
      <c r="BT224" s="680"/>
      <c r="BU224" s="163"/>
    </row>
    <row r="225" spans="1:73" ht="15.75">
      <c r="B225" s="719"/>
      <c r="C225" s="719"/>
      <c r="D225" s="719" t="s">
        <v>757</v>
      </c>
      <c r="E225" s="719"/>
      <c r="F225" s="719"/>
      <c r="G225" s="719"/>
      <c r="H225" s="719">
        <v>2016</v>
      </c>
      <c r="I225" s="634" t="s">
        <v>582</v>
      </c>
      <c r="J225" s="634" t="s">
        <v>595</v>
      </c>
      <c r="K225" s="728"/>
      <c r="L225" s="680"/>
      <c r="M225" s="680"/>
      <c r="N225" s="680"/>
      <c r="O225" s="680"/>
      <c r="P225" s="680"/>
      <c r="Q225" s="680"/>
      <c r="R225" s="680"/>
      <c r="S225" s="680"/>
      <c r="T225" s="680"/>
      <c r="U225" s="680"/>
      <c r="V225" s="680"/>
      <c r="W225" s="680"/>
      <c r="X225" s="680"/>
      <c r="Y225" s="680"/>
      <c r="Z225" s="680"/>
      <c r="AA225" s="680"/>
      <c r="AB225" s="680"/>
      <c r="AC225" s="680"/>
      <c r="AD225" s="680"/>
      <c r="AE225" s="680"/>
      <c r="AF225" s="680"/>
      <c r="AG225" s="680"/>
      <c r="AH225" s="680"/>
      <c r="AI225" s="680"/>
      <c r="AJ225" s="680"/>
      <c r="AK225" s="680"/>
      <c r="AL225" s="680"/>
      <c r="AM225" s="680"/>
      <c r="AN225" s="680"/>
      <c r="AO225" s="680"/>
      <c r="AP225" s="627"/>
      <c r="AQ225" s="680"/>
      <c r="AR225" s="680"/>
      <c r="AS225" s="680"/>
      <c r="AT225" s="680"/>
      <c r="AU225" s="680"/>
      <c r="AV225" s="680"/>
      <c r="AW225" s="680"/>
      <c r="AX225" s="680"/>
      <c r="AY225" s="680"/>
      <c r="AZ225" s="680"/>
      <c r="BA225" s="680"/>
      <c r="BB225" s="680"/>
      <c r="BC225" s="680"/>
      <c r="BD225" s="680"/>
      <c r="BE225" s="680"/>
      <c r="BF225" s="680"/>
      <c r="BG225" s="680"/>
      <c r="BH225" s="680"/>
      <c r="BI225" s="680"/>
      <c r="BJ225" s="680"/>
      <c r="BK225" s="680"/>
      <c r="BL225" s="680"/>
      <c r="BM225" s="680"/>
      <c r="BN225" s="680"/>
      <c r="BO225" s="680"/>
      <c r="BP225" s="680"/>
      <c r="BQ225" s="680"/>
      <c r="BR225" s="680"/>
      <c r="BS225" s="680"/>
      <c r="BT225" s="680"/>
      <c r="BU225" s="163"/>
    </row>
    <row r="226" spans="1:73" ht="15.75">
      <c r="B226" s="719"/>
      <c r="C226" s="719"/>
      <c r="D226" s="719" t="s">
        <v>758</v>
      </c>
      <c r="E226" s="719"/>
      <c r="F226" s="719"/>
      <c r="G226" s="719"/>
      <c r="H226" s="719">
        <v>2016</v>
      </c>
      <c r="I226" s="634" t="s">
        <v>582</v>
      </c>
      <c r="J226" s="634" t="s">
        <v>595</v>
      </c>
      <c r="K226" s="728"/>
      <c r="L226" s="680"/>
      <c r="M226" s="680"/>
      <c r="N226" s="680"/>
      <c r="O226" s="680"/>
      <c r="P226" s="680"/>
      <c r="Q226" s="680"/>
      <c r="R226" s="680"/>
      <c r="S226" s="680"/>
      <c r="T226" s="680"/>
      <c r="U226" s="680"/>
      <c r="V226" s="680"/>
      <c r="W226" s="680"/>
      <c r="X226" s="680"/>
      <c r="Y226" s="680"/>
      <c r="Z226" s="680"/>
      <c r="AA226" s="680"/>
      <c r="AB226" s="680"/>
      <c r="AC226" s="680"/>
      <c r="AD226" s="680"/>
      <c r="AE226" s="680"/>
      <c r="AF226" s="680"/>
      <c r="AG226" s="680"/>
      <c r="AH226" s="680"/>
      <c r="AI226" s="680"/>
      <c r="AJ226" s="680"/>
      <c r="AK226" s="680"/>
      <c r="AL226" s="680"/>
      <c r="AM226" s="680"/>
      <c r="AN226" s="680"/>
      <c r="AO226" s="680"/>
      <c r="AP226" s="627"/>
      <c r="AQ226" s="680"/>
      <c r="AR226" s="680"/>
      <c r="AS226" s="680"/>
      <c r="AT226" s="680"/>
      <c r="AU226" s="680"/>
      <c r="AV226" s="680"/>
      <c r="AW226" s="680"/>
      <c r="AX226" s="680"/>
      <c r="AY226" s="680"/>
      <c r="AZ226" s="680"/>
      <c r="BA226" s="680"/>
      <c r="BB226" s="680"/>
      <c r="BC226" s="680"/>
      <c r="BD226" s="680"/>
      <c r="BE226" s="680"/>
      <c r="BF226" s="680"/>
      <c r="BG226" s="680"/>
      <c r="BH226" s="680"/>
      <c r="BI226" s="680"/>
      <c r="BJ226" s="680"/>
      <c r="BK226" s="680"/>
      <c r="BL226" s="680"/>
      <c r="BM226" s="680"/>
      <c r="BN226" s="680"/>
      <c r="BO226" s="680"/>
      <c r="BP226" s="680"/>
      <c r="BQ226" s="680"/>
      <c r="BR226" s="680"/>
      <c r="BS226" s="680"/>
      <c r="BT226" s="680"/>
      <c r="BU226" s="163"/>
    </row>
    <row r="227" spans="1:73" ht="15.75">
      <c r="B227" s="719"/>
      <c r="C227" s="719"/>
      <c r="D227" s="719" t="s">
        <v>759</v>
      </c>
      <c r="E227" s="719"/>
      <c r="F227" s="719"/>
      <c r="G227" s="719"/>
      <c r="H227" s="719">
        <v>2016</v>
      </c>
      <c r="I227" s="634" t="s">
        <v>582</v>
      </c>
      <c r="J227" s="634" t="s">
        <v>595</v>
      </c>
      <c r="K227" s="728"/>
      <c r="L227" s="680"/>
      <c r="M227" s="680"/>
      <c r="N227" s="680"/>
      <c r="O227" s="680"/>
      <c r="P227" s="680"/>
      <c r="Q227" s="680"/>
      <c r="R227" s="680"/>
      <c r="S227" s="680"/>
      <c r="T227" s="680"/>
      <c r="U227" s="680"/>
      <c r="V227" s="680"/>
      <c r="W227" s="680"/>
      <c r="X227" s="680"/>
      <c r="Y227" s="680"/>
      <c r="Z227" s="680"/>
      <c r="AA227" s="680"/>
      <c r="AB227" s="680"/>
      <c r="AC227" s="680"/>
      <c r="AD227" s="680"/>
      <c r="AE227" s="680"/>
      <c r="AF227" s="680"/>
      <c r="AG227" s="680"/>
      <c r="AH227" s="680"/>
      <c r="AI227" s="680"/>
      <c r="AJ227" s="680"/>
      <c r="AK227" s="680"/>
      <c r="AL227" s="680"/>
      <c r="AM227" s="680"/>
      <c r="AN227" s="680"/>
      <c r="AO227" s="680"/>
      <c r="AP227" s="627"/>
      <c r="AQ227" s="680"/>
      <c r="AR227" s="680"/>
      <c r="AS227" s="680"/>
      <c r="AT227" s="680"/>
      <c r="AU227" s="680"/>
      <c r="AV227" s="680"/>
      <c r="AW227" s="680"/>
      <c r="AX227" s="680"/>
      <c r="AY227" s="680"/>
      <c r="AZ227" s="680"/>
      <c r="BA227" s="680"/>
      <c r="BB227" s="680"/>
      <c r="BC227" s="680"/>
      <c r="BD227" s="680"/>
      <c r="BE227" s="680"/>
      <c r="BF227" s="680"/>
      <c r="BG227" s="680"/>
      <c r="BH227" s="680"/>
      <c r="BI227" s="680"/>
      <c r="BJ227" s="680"/>
      <c r="BK227" s="680"/>
      <c r="BL227" s="680"/>
      <c r="BM227" s="680"/>
      <c r="BN227" s="680"/>
      <c r="BO227" s="680"/>
      <c r="BP227" s="680"/>
      <c r="BQ227" s="680"/>
      <c r="BR227" s="680"/>
      <c r="BS227" s="680"/>
      <c r="BT227" s="680"/>
      <c r="BU227" s="163"/>
    </row>
    <row r="228" spans="1:73" s="720" customFormat="1" ht="15.75">
      <c r="A228" s="725"/>
      <c r="B228" s="719"/>
      <c r="C228" s="719"/>
      <c r="D228" s="719" t="s">
        <v>760</v>
      </c>
      <c r="E228" s="719"/>
      <c r="F228" s="719"/>
      <c r="G228" s="719"/>
      <c r="H228" s="719">
        <v>2016</v>
      </c>
      <c r="I228" s="634" t="s">
        <v>582</v>
      </c>
      <c r="J228" s="634" t="s">
        <v>595</v>
      </c>
      <c r="K228" s="728"/>
      <c r="L228" s="722"/>
      <c r="M228" s="722"/>
      <c r="N228" s="722"/>
      <c r="O228" s="722"/>
      <c r="P228" s="722"/>
      <c r="Q228" s="722">
        <v>0</v>
      </c>
      <c r="R228" s="722">
        <v>0</v>
      </c>
      <c r="S228" s="722">
        <v>0</v>
      </c>
      <c r="T228" s="722">
        <v>0</v>
      </c>
      <c r="U228" s="722">
        <v>0</v>
      </c>
      <c r="V228" s="722">
        <v>0</v>
      </c>
      <c r="W228" s="722">
        <v>0</v>
      </c>
      <c r="X228" s="722">
        <v>0</v>
      </c>
      <c r="Y228" s="722">
        <v>0</v>
      </c>
      <c r="Z228" s="722">
        <v>0</v>
      </c>
      <c r="AA228" s="722">
        <v>0</v>
      </c>
      <c r="AB228" s="722">
        <v>0</v>
      </c>
      <c r="AC228" s="722">
        <v>0</v>
      </c>
      <c r="AD228" s="722">
        <v>0</v>
      </c>
      <c r="AE228" s="722">
        <v>0</v>
      </c>
      <c r="AF228" s="722">
        <v>0</v>
      </c>
      <c r="AG228" s="722">
        <v>0</v>
      </c>
      <c r="AH228" s="722">
        <v>0</v>
      </c>
      <c r="AI228" s="722">
        <v>0</v>
      </c>
      <c r="AJ228" s="722">
        <v>0</v>
      </c>
      <c r="AK228" s="722">
        <v>0</v>
      </c>
      <c r="AL228" s="722">
        <v>0</v>
      </c>
      <c r="AM228" s="722">
        <v>0</v>
      </c>
      <c r="AN228" s="722">
        <v>0</v>
      </c>
      <c r="AO228" s="722">
        <v>0</v>
      </c>
      <c r="AP228" s="721"/>
      <c r="AQ228" s="722"/>
      <c r="AR228" s="722"/>
      <c r="AS228" s="722"/>
      <c r="AT228" s="722"/>
      <c r="AU228" s="722"/>
      <c r="AV228" s="722">
        <v>2457</v>
      </c>
      <c r="AW228" s="722">
        <v>2457</v>
      </c>
      <c r="AX228" s="722">
        <v>2457</v>
      </c>
      <c r="AY228" s="722">
        <v>2457</v>
      </c>
      <c r="AZ228" s="722">
        <v>2457</v>
      </c>
      <c r="BA228" s="722">
        <v>2457</v>
      </c>
      <c r="BB228" s="722">
        <v>2457</v>
      </c>
      <c r="BC228" s="722">
        <v>2457</v>
      </c>
      <c r="BD228" s="722">
        <v>2457</v>
      </c>
      <c r="BE228" s="722">
        <v>2457</v>
      </c>
      <c r="BF228" s="722">
        <v>2457</v>
      </c>
      <c r="BG228" s="722">
        <v>2457</v>
      </c>
      <c r="BH228" s="722">
        <v>2457</v>
      </c>
      <c r="BI228" s="722">
        <v>2457</v>
      </c>
      <c r="BJ228" s="722">
        <v>1838</v>
      </c>
      <c r="BK228" s="722">
        <v>1838</v>
      </c>
      <c r="BL228" s="722">
        <v>1838</v>
      </c>
      <c r="BM228" s="722">
        <v>1838</v>
      </c>
      <c r="BN228" s="722">
        <v>0</v>
      </c>
      <c r="BO228" s="722">
        <v>0</v>
      </c>
      <c r="BP228" s="722">
        <v>0</v>
      </c>
      <c r="BQ228" s="722">
        <v>0</v>
      </c>
      <c r="BR228" s="722">
        <v>0</v>
      </c>
      <c r="BS228" s="722">
        <v>0</v>
      </c>
      <c r="BT228" s="722">
        <v>0</v>
      </c>
      <c r="BU228" s="723"/>
    </row>
    <row r="229" spans="1:73" ht="15.75">
      <c r="B229" s="719"/>
      <c r="C229" s="719"/>
      <c r="D229" s="719" t="s">
        <v>115</v>
      </c>
      <c r="E229" s="719"/>
      <c r="F229" s="719"/>
      <c r="G229" s="719"/>
      <c r="H229" s="719">
        <v>2015</v>
      </c>
      <c r="I229" s="634" t="s">
        <v>583</v>
      </c>
      <c r="J229" s="634" t="s">
        <v>588</v>
      </c>
      <c r="K229" s="728"/>
      <c r="L229" s="680"/>
      <c r="M229" s="680"/>
      <c r="N229" s="680"/>
      <c r="O229" s="680"/>
      <c r="P229" s="680">
        <v>6</v>
      </c>
      <c r="Q229" s="680">
        <v>6</v>
      </c>
      <c r="R229" s="680">
        <v>6</v>
      </c>
      <c r="S229" s="680">
        <v>6</v>
      </c>
      <c r="T229" s="680">
        <v>6</v>
      </c>
      <c r="U229" s="680">
        <v>6</v>
      </c>
      <c r="V229" s="680">
        <v>6</v>
      </c>
      <c r="W229" s="680">
        <v>6</v>
      </c>
      <c r="X229" s="680">
        <v>6</v>
      </c>
      <c r="Y229" s="680">
        <v>6</v>
      </c>
      <c r="Z229" s="680">
        <v>6</v>
      </c>
      <c r="AA229" s="680">
        <v>6</v>
      </c>
      <c r="AB229" s="680">
        <v>6</v>
      </c>
      <c r="AC229" s="680">
        <v>6</v>
      </c>
      <c r="AD229" s="680">
        <v>6</v>
      </c>
      <c r="AE229" s="680">
        <v>6</v>
      </c>
      <c r="AF229" s="680">
        <v>6</v>
      </c>
      <c r="AG229" s="680">
        <v>2</v>
      </c>
      <c r="AH229" s="680">
        <v>2</v>
      </c>
      <c r="AI229" s="680">
        <v>2</v>
      </c>
      <c r="AJ229" s="680">
        <v>2</v>
      </c>
      <c r="AK229" s="680">
        <v>2</v>
      </c>
      <c r="AL229" s="680">
        <v>2</v>
      </c>
      <c r="AM229" s="680">
        <v>2</v>
      </c>
      <c r="AN229" s="680">
        <v>0</v>
      </c>
      <c r="AO229" s="680">
        <v>0</v>
      </c>
      <c r="AP229" s="627"/>
      <c r="AQ229" s="722"/>
      <c r="AR229" s="722"/>
      <c r="AS229" s="680"/>
      <c r="AT229" s="680"/>
      <c r="AU229" s="680">
        <v>113382</v>
      </c>
      <c r="AV229" s="680">
        <v>113382</v>
      </c>
      <c r="AW229" s="680">
        <v>113382</v>
      </c>
      <c r="AX229" s="680">
        <v>113382</v>
      </c>
      <c r="AY229" s="680">
        <v>113382</v>
      </c>
      <c r="AZ229" s="680">
        <v>113382</v>
      </c>
      <c r="BA229" s="680">
        <v>113382</v>
      </c>
      <c r="BB229" s="680">
        <v>113382</v>
      </c>
      <c r="BC229" s="680">
        <v>113382</v>
      </c>
      <c r="BD229" s="680">
        <v>113382</v>
      </c>
      <c r="BE229" s="680">
        <v>113382</v>
      </c>
      <c r="BF229" s="680">
        <v>113382</v>
      </c>
      <c r="BG229" s="680">
        <v>113382</v>
      </c>
      <c r="BH229" s="680">
        <v>113382</v>
      </c>
      <c r="BI229" s="680">
        <v>113382</v>
      </c>
      <c r="BJ229" s="680">
        <v>113382</v>
      </c>
      <c r="BK229" s="680">
        <v>113382</v>
      </c>
      <c r="BL229" s="680">
        <v>52648</v>
      </c>
      <c r="BM229" s="680">
        <v>52648</v>
      </c>
      <c r="BN229" s="680">
        <v>52648</v>
      </c>
      <c r="BO229" s="680">
        <v>52648</v>
      </c>
      <c r="BP229" s="680">
        <v>52648</v>
      </c>
      <c r="BQ229" s="680">
        <v>52648</v>
      </c>
      <c r="BR229" s="680">
        <v>52648</v>
      </c>
      <c r="BS229" s="680">
        <v>0</v>
      </c>
      <c r="BT229" s="680">
        <v>0</v>
      </c>
      <c r="BU229" s="163"/>
    </row>
    <row r="230" spans="1:73" ht="15.75">
      <c r="B230" s="719"/>
      <c r="C230" s="719"/>
      <c r="D230" s="719" t="s">
        <v>118</v>
      </c>
      <c r="E230" s="719"/>
      <c r="F230" s="719"/>
      <c r="G230" s="719"/>
      <c r="H230" s="719">
        <v>2015</v>
      </c>
      <c r="I230" s="634" t="s">
        <v>583</v>
      </c>
      <c r="J230" s="634" t="s">
        <v>588</v>
      </c>
      <c r="K230" s="728"/>
      <c r="L230" s="680"/>
      <c r="M230" s="680"/>
      <c r="N230" s="680"/>
      <c r="O230" s="680"/>
      <c r="P230" s="680">
        <v>0</v>
      </c>
      <c r="Q230" s="680">
        <v>0</v>
      </c>
      <c r="R230" s="680">
        <v>0</v>
      </c>
      <c r="S230" s="680">
        <v>0</v>
      </c>
      <c r="T230" s="680">
        <v>0</v>
      </c>
      <c r="U230" s="680">
        <v>0</v>
      </c>
      <c r="V230" s="680">
        <v>4</v>
      </c>
      <c r="W230" s="680">
        <v>4</v>
      </c>
      <c r="X230" s="680">
        <v>4</v>
      </c>
      <c r="Y230" s="680">
        <v>3</v>
      </c>
      <c r="Z230" s="680">
        <v>0</v>
      </c>
      <c r="AA230" s="680">
        <v>0</v>
      </c>
      <c r="AB230" s="680">
        <v>0</v>
      </c>
      <c r="AC230" s="680">
        <v>0</v>
      </c>
      <c r="AD230" s="680">
        <v>0</v>
      </c>
      <c r="AE230" s="680">
        <v>0</v>
      </c>
      <c r="AF230" s="680">
        <v>0</v>
      </c>
      <c r="AG230" s="680">
        <v>0</v>
      </c>
      <c r="AH230" s="680">
        <v>0</v>
      </c>
      <c r="AI230" s="680">
        <v>0</v>
      </c>
      <c r="AJ230" s="680">
        <v>0</v>
      </c>
      <c r="AK230" s="680">
        <v>0</v>
      </c>
      <c r="AL230" s="680">
        <v>0</v>
      </c>
      <c r="AM230" s="680">
        <v>0</v>
      </c>
      <c r="AN230" s="680">
        <v>0</v>
      </c>
      <c r="AO230" s="680">
        <v>0</v>
      </c>
      <c r="AP230" s="627"/>
      <c r="AQ230" s="722"/>
      <c r="AR230" s="722"/>
      <c r="AS230" s="680"/>
      <c r="AT230" s="680"/>
      <c r="AU230" s="680">
        <v>0</v>
      </c>
      <c r="AV230" s="680">
        <v>560</v>
      </c>
      <c r="AW230" s="680">
        <v>560</v>
      </c>
      <c r="AX230" s="680">
        <v>560</v>
      </c>
      <c r="AY230" s="680">
        <v>560</v>
      </c>
      <c r="AZ230" s="680">
        <v>560</v>
      </c>
      <c r="BA230" s="680">
        <v>17096</v>
      </c>
      <c r="BB230" s="680">
        <v>17096</v>
      </c>
      <c r="BC230" s="680">
        <v>17096</v>
      </c>
      <c r="BD230" s="680">
        <v>12215</v>
      </c>
      <c r="BE230" s="680">
        <v>0</v>
      </c>
      <c r="BF230" s="680">
        <v>0</v>
      </c>
      <c r="BG230" s="680">
        <v>0</v>
      </c>
      <c r="BH230" s="680">
        <v>0</v>
      </c>
      <c r="BI230" s="680">
        <v>0</v>
      </c>
      <c r="BJ230" s="680">
        <v>0</v>
      </c>
      <c r="BK230" s="680">
        <v>0</v>
      </c>
      <c r="BL230" s="680">
        <v>0</v>
      </c>
      <c r="BM230" s="680">
        <v>0</v>
      </c>
      <c r="BN230" s="680">
        <v>0</v>
      </c>
      <c r="BO230" s="680">
        <v>0</v>
      </c>
      <c r="BP230" s="680">
        <v>0</v>
      </c>
      <c r="BQ230" s="680">
        <v>0</v>
      </c>
      <c r="BR230" s="680">
        <v>0</v>
      </c>
      <c r="BS230" s="680">
        <v>0</v>
      </c>
      <c r="BT230" s="680">
        <v>0</v>
      </c>
      <c r="BU230" s="163"/>
    </row>
    <row r="231" spans="1:73" ht="15.75">
      <c r="B231" s="719"/>
      <c r="C231" s="719"/>
      <c r="D231" s="719" t="s">
        <v>100</v>
      </c>
      <c r="E231" s="719"/>
      <c r="F231" s="719"/>
      <c r="G231" s="719"/>
      <c r="H231" s="719">
        <v>2015</v>
      </c>
      <c r="I231" s="634" t="s">
        <v>583</v>
      </c>
      <c r="J231" s="634" t="s">
        <v>588</v>
      </c>
      <c r="K231" s="728"/>
      <c r="L231" s="680"/>
      <c r="M231" s="680"/>
      <c r="N231" s="680"/>
      <c r="O231" s="680"/>
      <c r="P231" s="680">
        <v>11</v>
      </c>
      <c r="Q231" s="680">
        <v>11</v>
      </c>
      <c r="R231" s="680">
        <v>27</v>
      </c>
      <c r="S231" s="680">
        <v>27</v>
      </c>
      <c r="T231" s="680">
        <v>27</v>
      </c>
      <c r="U231" s="680">
        <v>27</v>
      </c>
      <c r="V231" s="680">
        <v>89</v>
      </c>
      <c r="W231" s="680">
        <v>89</v>
      </c>
      <c r="X231" s="680">
        <v>91</v>
      </c>
      <c r="Y231" s="680">
        <v>70</v>
      </c>
      <c r="Z231" s="680">
        <v>27</v>
      </c>
      <c r="AA231" s="680">
        <v>26</v>
      </c>
      <c r="AB231" s="680">
        <v>20</v>
      </c>
      <c r="AC231" s="680">
        <v>18</v>
      </c>
      <c r="AD231" s="680">
        <v>18</v>
      </c>
      <c r="AE231" s="680">
        <v>13</v>
      </c>
      <c r="AF231" s="680">
        <v>4</v>
      </c>
      <c r="AG231" s="680">
        <v>4</v>
      </c>
      <c r="AH231" s="680">
        <v>4</v>
      </c>
      <c r="AI231" s="680">
        <v>4</v>
      </c>
      <c r="AJ231" s="680">
        <v>0</v>
      </c>
      <c r="AK231" s="680">
        <v>0</v>
      </c>
      <c r="AL231" s="680">
        <v>0</v>
      </c>
      <c r="AM231" s="680">
        <v>0</v>
      </c>
      <c r="AN231" s="680">
        <v>0</v>
      </c>
      <c r="AO231" s="680">
        <v>0</v>
      </c>
      <c r="AP231" s="627"/>
      <c r="AQ231" s="722"/>
      <c r="AR231" s="722"/>
      <c r="AS231" s="680"/>
      <c r="AT231" s="680"/>
      <c r="AU231" s="680">
        <v>10267</v>
      </c>
      <c r="AV231" s="680">
        <v>10267</v>
      </c>
      <c r="AW231" s="680">
        <v>61274</v>
      </c>
      <c r="AX231" s="680">
        <v>62991</v>
      </c>
      <c r="AY231" s="680">
        <v>62991</v>
      </c>
      <c r="AZ231" s="680">
        <v>62991</v>
      </c>
      <c r="BA231" s="680">
        <v>443065</v>
      </c>
      <c r="BB231" s="680">
        <v>443065</v>
      </c>
      <c r="BC231" s="680">
        <v>470990</v>
      </c>
      <c r="BD231" s="680">
        <v>357711</v>
      </c>
      <c r="BE231" s="680">
        <v>84008</v>
      </c>
      <c r="BF231" s="680">
        <v>66910</v>
      </c>
      <c r="BG231" s="680">
        <v>54313</v>
      </c>
      <c r="BH231" s="680">
        <v>47682</v>
      </c>
      <c r="BI231" s="680">
        <v>47682</v>
      </c>
      <c r="BJ231" s="680">
        <v>35813</v>
      </c>
      <c r="BK231" s="680">
        <v>9545</v>
      </c>
      <c r="BL231" s="680">
        <v>9545</v>
      </c>
      <c r="BM231" s="680">
        <v>9545</v>
      </c>
      <c r="BN231" s="680">
        <v>9545</v>
      </c>
      <c r="BO231" s="680">
        <v>0</v>
      </c>
      <c r="BP231" s="680">
        <v>0</v>
      </c>
      <c r="BQ231" s="680">
        <v>0</v>
      </c>
      <c r="BR231" s="680">
        <v>0</v>
      </c>
      <c r="BS231" s="680">
        <v>0</v>
      </c>
      <c r="BT231" s="680">
        <v>0</v>
      </c>
      <c r="BU231" s="163"/>
    </row>
    <row r="232" spans="1:73" ht="15.75">
      <c r="B232" s="719"/>
      <c r="C232" s="719"/>
      <c r="D232" s="719" t="s">
        <v>101</v>
      </c>
      <c r="E232" s="719"/>
      <c r="F232" s="719"/>
      <c r="G232" s="719"/>
      <c r="H232" s="719">
        <v>2015</v>
      </c>
      <c r="I232" s="634" t="s">
        <v>583</v>
      </c>
      <c r="J232" s="634" t="s">
        <v>588</v>
      </c>
      <c r="K232" s="728"/>
      <c r="L232" s="680"/>
      <c r="M232" s="680"/>
      <c r="N232" s="680"/>
      <c r="O232" s="680"/>
      <c r="P232" s="680">
        <v>-12</v>
      </c>
      <c r="Q232" s="680">
        <v>-12</v>
      </c>
      <c r="R232" s="680">
        <v>0</v>
      </c>
      <c r="S232" s="680">
        <v>0</v>
      </c>
      <c r="T232" s="680">
        <v>0</v>
      </c>
      <c r="U232" s="680">
        <v>0</v>
      </c>
      <c r="V232" s="680">
        <v>0</v>
      </c>
      <c r="W232" s="680">
        <v>0</v>
      </c>
      <c r="X232" s="680">
        <v>0</v>
      </c>
      <c r="Y232" s="680">
        <v>0</v>
      </c>
      <c r="Z232" s="680">
        <v>0</v>
      </c>
      <c r="AA232" s="680">
        <v>0</v>
      </c>
      <c r="AB232" s="680">
        <v>0</v>
      </c>
      <c r="AC232" s="680">
        <v>0</v>
      </c>
      <c r="AD232" s="680">
        <v>0</v>
      </c>
      <c r="AE232" s="680">
        <v>0</v>
      </c>
      <c r="AF232" s="680">
        <v>0</v>
      </c>
      <c r="AG232" s="680">
        <v>0</v>
      </c>
      <c r="AH232" s="680">
        <v>0</v>
      </c>
      <c r="AI232" s="680">
        <v>0</v>
      </c>
      <c r="AJ232" s="680">
        <v>0</v>
      </c>
      <c r="AK232" s="680">
        <v>0</v>
      </c>
      <c r="AL232" s="680">
        <v>0</v>
      </c>
      <c r="AM232" s="680">
        <v>0</v>
      </c>
      <c r="AN232" s="680">
        <v>0</v>
      </c>
      <c r="AO232" s="680">
        <v>0</v>
      </c>
      <c r="AP232" s="627"/>
      <c r="AQ232" s="722"/>
      <c r="AR232" s="722"/>
      <c r="AS232" s="680"/>
      <c r="AT232" s="680"/>
      <c r="AU232" s="680">
        <v>-46987</v>
      </c>
      <c r="AV232" s="680">
        <v>-45215</v>
      </c>
      <c r="AW232" s="680">
        <v>-159</v>
      </c>
      <c r="AX232" s="680">
        <v>387</v>
      </c>
      <c r="AY232" s="680">
        <v>387</v>
      </c>
      <c r="AZ232" s="680">
        <v>387</v>
      </c>
      <c r="BA232" s="680">
        <v>387</v>
      </c>
      <c r="BB232" s="680">
        <v>387</v>
      </c>
      <c r="BC232" s="680">
        <v>387</v>
      </c>
      <c r="BD232" s="680">
        <v>387</v>
      </c>
      <c r="BE232" s="680">
        <v>387</v>
      </c>
      <c r="BF232" s="680">
        <v>763</v>
      </c>
      <c r="BG232" s="680">
        <v>0</v>
      </c>
      <c r="BH232" s="680">
        <v>0</v>
      </c>
      <c r="BI232" s="680">
        <v>0</v>
      </c>
      <c r="BJ232" s="680">
        <v>0</v>
      </c>
      <c r="BK232" s="680">
        <v>0</v>
      </c>
      <c r="BL232" s="680">
        <v>0</v>
      </c>
      <c r="BM232" s="680">
        <v>0</v>
      </c>
      <c r="BN232" s="680">
        <v>0</v>
      </c>
      <c r="BO232" s="680">
        <v>0</v>
      </c>
      <c r="BP232" s="680">
        <v>0</v>
      </c>
      <c r="BQ232" s="680">
        <v>0</v>
      </c>
      <c r="BR232" s="680">
        <v>0</v>
      </c>
      <c r="BS232" s="680">
        <v>0</v>
      </c>
      <c r="BT232" s="680">
        <v>0</v>
      </c>
      <c r="BU232" s="163"/>
    </row>
    <row r="233" spans="1:73" ht="15.75">
      <c r="B233" s="719"/>
      <c r="C233" s="719"/>
      <c r="D233" s="719" t="s">
        <v>113</v>
      </c>
      <c r="E233" s="719"/>
      <c r="F233" s="719"/>
      <c r="G233" s="719"/>
      <c r="H233" s="719">
        <v>2016</v>
      </c>
      <c r="I233" s="634" t="s">
        <v>583</v>
      </c>
      <c r="J233" s="634" t="s">
        <v>588</v>
      </c>
      <c r="K233" s="728"/>
      <c r="L233" s="680"/>
      <c r="M233" s="680"/>
      <c r="N233" s="680"/>
      <c r="O233" s="680"/>
      <c r="P233" s="680"/>
      <c r="Q233" s="680">
        <v>36</v>
      </c>
      <c r="R233" s="680">
        <v>36</v>
      </c>
      <c r="S233" s="680">
        <v>36</v>
      </c>
      <c r="T233" s="680">
        <v>36</v>
      </c>
      <c r="U233" s="680">
        <v>36</v>
      </c>
      <c r="V233" s="680">
        <v>36</v>
      </c>
      <c r="W233" s="680">
        <v>36</v>
      </c>
      <c r="X233" s="680">
        <v>36</v>
      </c>
      <c r="Y233" s="680">
        <v>36</v>
      </c>
      <c r="Z233" s="680">
        <v>36</v>
      </c>
      <c r="AA233" s="680">
        <v>37</v>
      </c>
      <c r="AB233" s="680">
        <v>37</v>
      </c>
      <c r="AC233" s="680">
        <v>37</v>
      </c>
      <c r="AD233" s="680">
        <v>37</v>
      </c>
      <c r="AE233" s="680">
        <v>32</v>
      </c>
      <c r="AF233" s="680">
        <v>32</v>
      </c>
      <c r="AG233" s="680">
        <v>13</v>
      </c>
      <c r="AH233" s="680">
        <v>0</v>
      </c>
      <c r="AI233" s="680">
        <v>0</v>
      </c>
      <c r="AJ233" s="680">
        <v>0</v>
      </c>
      <c r="AK233" s="680">
        <v>0</v>
      </c>
      <c r="AL233" s="680">
        <v>0</v>
      </c>
      <c r="AM233" s="680">
        <v>0</v>
      </c>
      <c r="AN233" s="680">
        <v>0</v>
      </c>
      <c r="AO233" s="680">
        <v>0</v>
      </c>
      <c r="AP233" s="627"/>
      <c r="AQ233" s="722"/>
      <c r="AR233" s="722"/>
      <c r="AS233" s="680"/>
      <c r="AT233" s="680"/>
      <c r="AU233" s="680"/>
      <c r="AV233" s="680">
        <v>572824</v>
      </c>
      <c r="AW233" s="680">
        <v>572824</v>
      </c>
      <c r="AX233" s="680">
        <v>572824</v>
      </c>
      <c r="AY233" s="680">
        <v>572824</v>
      </c>
      <c r="AZ233" s="680">
        <v>572824</v>
      </c>
      <c r="BA233" s="680">
        <v>572824</v>
      </c>
      <c r="BB233" s="680">
        <v>572824</v>
      </c>
      <c r="BC233" s="680">
        <v>572774</v>
      </c>
      <c r="BD233" s="680">
        <v>572774</v>
      </c>
      <c r="BE233" s="680">
        <v>573552</v>
      </c>
      <c r="BF233" s="680">
        <v>573457</v>
      </c>
      <c r="BG233" s="680">
        <v>573986</v>
      </c>
      <c r="BH233" s="680">
        <v>573986</v>
      </c>
      <c r="BI233" s="680">
        <v>572487</v>
      </c>
      <c r="BJ233" s="680">
        <v>495509</v>
      </c>
      <c r="BK233" s="680">
        <v>495509</v>
      </c>
      <c r="BL233" s="680">
        <v>201503</v>
      </c>
      <c r="BM233" s="680">
        <v>0</v>
      </c>
      <c r="BN233" s="680">
        <v>0</v>
      </c>
      <c r="BO233" s="680">
        <v>0</v>
      </c>
      <c r="BP233" s="680">
        <v>0</v>
      </c>
      <c r="BQ233" s="680">
        <v>0</v>
      </c>
      <c r="BR233" s="680">
        <v>0</v>
      </c>
      <c r="BS233" s="680">
        <v>0</v>
      </c>
      <c r="BT233" s="680">
        <v>0</v>
      </c>
      <c r="BU233" s="163"/>
    </row>
    <row r="234" spans="1:73" ht="15.75">
      <c r="B234" s="719"/>
      <c r="C234" s="719"/>
      <c r="D234" s="719" t="s">
        <v>721</v>
      </c>
      <c r="E234" s="719"/>
      <c r="F234" s="719"/>
      <c r="G234" s="719"/>
      <c r="H234" s="719">
        <v>2016</v>
      </c>
      <c r="I234" s="634" t="s">
        <v>583</v>
      </c>
      <c r="J234" s="634" t="s">
        <v>588</v>
      </c>
      <c r="K234" s="728"/>
      <c r="L234" s="680"/>
      <c r="M234" s="680"/>
      <c r="N234" s="680"/>
      <c r="O234" s="680"/>
      <c r="P234" s="680"/>
      <c r="Q234" s="680">
        <v>2</v>
      </c>
      <c r="R234" s="680">
        <v>2</v>
      </c>
      <c r="S234" s="680">
        <v>2</v>
      </c>
      <c r="T234" s="680">
        <v>2</v>
      </c>
      <c r="U234" s="680">
        <v>2</v>
      </c>
      <c r="V234" s="680">
        <v>2</v>
      </c>
      <c r="W234" s="680">
        <v>2</v>
      </c>
      <c r="X234" s="680">
        <v>2</v>
      </c>
      <c r="Y234" s="680">
        <v>2</v>
      </c>
      <c r="Z234" s="680">
        <v>2</v>
      </c>
      <c r="AA234" s="680">
        <v>2</v>
      </c>
      <c r="AB234" s="680">
        <v>2</v>
      </c>
      <c r="AC234" s="680">
        <v>2</v>
      </c>
      <c r="AD234" s="680">
        <v>2</v>
      </c>
      <c r="AE234" s="680">
        <v>2</v>
      </c>
      <c r="AF234" s="680">
        <v>2</v>
      </c>
      <c r="AG234" s="680">
        <v>2</v>
      </c>
      <c r="AH234" s="680">
        <v>2</v>
      </c>
      <c r="AI234" s="680">
        <v>2</v>
      </c>
      <c r="AJ234" s="680">
        <v>0</v>
      </c>
      <c r="AK234" s="680">
        <v>0</v>
      </c>
      <c r="AL234" s="680">
        <v>0</v>
      </c>
      <c r="AM234" s="680">
        <v>0</v>
      </c>
      <c r="AN234" s="680">
        <v>0</v>
      </c>
      <c r="AO234" s="680">
        <v>0</v>
      </c>
      <c r="AP234" s="627"/>
      <c r="AQ234" s="722"/>
      <c r="AR234" s="722"/>
      <c r="AS234" s="680"/>
      <c r="AT234" s="680"/>
      <c r="AU234" s="680"/>
      <c r="AV234" s="680">
        <v>5900</v>
      </c>
      <c r="AW234" s="680">
        <v>5900</v>
      </c>
      <c r="AX234" s="680">
        <v>5900</v>
      </c>
      <c r="AY234" s="680">
        <v>5900</v>
      </c>
      <c r="AZ234" s="680">
        <v>5900</v>
      </c>
      <c r="BA234" s="680">
        <v>5900</v>
      </c>
      <c r="BB234" s="680">
        <v>5900</v>
      </c>
      <c r="BC234" s="680">
        <v>5900</v>
      </c>
      <c r="BD234" s="680">
        <v>5900</v>
      </c>
      <c r="BE234" s="680">
        <v>5900</v>
      </c>
      <c r="BF234" s="680">
        <v>5900</v>
      </c>
      <c r="BG234" s="680">
        <v>5900</v>
      </c>
      <c r="BH234" s="680">
        <v>5900</v>
      </c>
      <c r="BI234" s="680">
        <v>5900</v>
      </c>
      <c r="BJ234" s="680">
        <v>5900</v>
      </c>
      <c r="BK234" s="680">
        <v>5900</v>
      </c>
      <c r="BL234" s="680">
        <v>5900</v>
      </c>
      <c r="BM234" s="680">
        <v>5900</v>
      </c>
      <c r="BN234" s="680">
        <v>5741</v>
      </c>
      <c r="BO234" s="680">
        <v>0</v>
      </c>
      <c r="BP234" s="680">
        <v>0</v>
      </c>
      <c r="BQ234" s="680">
        <v>0</v>
      </c>
      <c r="BR234" s="680">
        <v>0</v>
      </c>
      <c r="BS234" s="680">
        <v>0</v>
      </c>
      <c r="BT234" s="680">
        <v>0</v>
      </c>
      <c r="BU234" s="163"/>
    </row>
    <row r="235" spans="1:73" ht="15.75">
      <c r="B235" s="719"/>
      <c r="C235" s="719"/>
      <c r="D235" s="719" t="s">
        <v>115</v>
      </c>
      <c r="E235" s="719"/>
      <c r="F235" s="719"/>
      <c r="G235" s="719"/>
      <c r="H235" s="719">
        <v>2016</v>
      </c>
      <c r="I235" s="634" t="s">
        <v>583</v>
      </c>
      <c r="J235" s="634" t="s">
        <v>588</v>
      </c>
      <c r="K235" s="728"/>
      <c r="L235" s="680"/>
      <c r="M235" s="680"/>
      <c r="N235" s="680"/>
      <c r="O235" s="680"/>
      <c r="P235" s="680"/>
      <c r="Q235" s="680">
        <v>4</v>
      </c>
      <c r="R235" s="680">
        <v>4</v>
      </c>
      <c r="S235" s="680">
        <v>4</v>
      </c>
      <c r="T235" s="680">
        <v>4</v>
      </c>
      <c r="U235" s="680">
        <v>4</v>
      </c>
      <c r="V235" s="680">
        <v>4</v>
      </c>
      <c r="W235" s="680">
        <v>4</v>
      </c>
      <c r="X235" s="680">
        <v>4</v>
      </c>
      <c r="Y235" s="680">
        <v>4</v>
      </c>
      <c r="Z235" s="680">
        <v>4</v>
      </c>
      <c r="AA235" s="680">
        <v>4</v>
      </c>
      <c r="AB235" s="680">
        <v>4</v>
      </c>
      <c r="AC235" s="680">
        <v>4</v>
      </c>
      <c r="AD235" s="680">
        <v>4</v>
      </c>
      <c r="AE235" s="680">
        <v>4</v>
      </c>
      <c r="AF235" s="680">
        <v>0</v>
      </c>
      <c r="AG235" s="680">
        <v>0</v>
      </c>
      <c r="AH235" s="680">
        <v>0</v>
      </c>
      <c r="AI235" s="680">
        <v>0</v>
      </c>
      <c r="AJ235" s="680">
        <v>0</v>
      </c>
      <c r="AK235" s="680">
        <v>0</v>
      </c>
      <c r="AL235" s="680">
        <v>0</v>
      </c>
      <c r="AM235" s="680">
        <v>0</v>
      </c>
      <c r="AN235" s="680">
        <v>0</v>
      </c>
      <c r="AO235" s="680">
        <v>0</v>
      </c>
      <c r="AP235" s="627"/>
      <c r="AQ235" s="722"/>
      <c r="AR235" s="722"/>
      <c r="AS235" s="680"/>
      <c r="AT235" s="680"/>
      <c r="AU235" s="680"/>
      <c r="AV235" s="680">
        <v>16797</v>
      </c>
      <c r="AW235" s="680">
        <v>16797</v>
      </c>
      <c r="AX235" s="680">
        <v>16797</v>
      </c>
      <c r="AY235" s="680">
        <v>16797</v>
      </c>
      <c r="AZ235" s="680">
        <v>16797</v>
      </c>
      <c r="BA235" s="680">
        <v>16797</v>
      </c>
      <c r="BB235" s="680">
        <v>16797</v>
      </c>
      <c r="BC235" s="680">
        <v>16797</v>
      </c>
      <c r="BD235" s="680">
        <v>16797</v>
      </c>
      <c r="BE235" s="680">
        <v>16797</v>
      </c>
      <c r="BF235" s="680">
        <v>16797</v>
      </c>
      <c r="BG235" s="680">
        <v>16797</v>
      </c>
      <c r="BH235" s="680">
        <v>16797</v>
      </c>
      <c r="BI235" s="680">
        <v>16797</v>
      </c>
      <c r="BJ235" s="680">
        <v>16797</v>
      </c>
      <c r="BK235" s="680">
        <v>5643</v>
      </c>
      <c r="BL235" s="680">
        <v>0</v>
      </c>
      <c r="BM235" s="680">
        <v>0</v>
      </c>
      <c r="BN235" s="680">
        <v>0</v>
      </c>
      <c r="BO235" s="680">
        <v>0</v>
      </c>
      <c r="BP235" s="680">
        <v>0</v>
      </c>
      <c r="BQ235" s="680">
        <v>0</v>
      </c>
      <c r="BR235" s="680">
        <v>0</v>
      </c>
      <c r="BS235" s="680">
        <v>0</v>
      </c>
      <c r="BT235" s="680">
        <v>0</v>
      </c>
      <c r="BU235" s="163"/>
    </row>
    <row r="236" spans="1:73" ht="15.75">
      <c r="B236" s="719"/>
      <c r="C236" s="719"/>
      <c r="D236" s="719" t="s">
        <v>117</v>
      </c>
      <c r="E236" s="719"/>
      <c r="F236" s="719"/>
      <c r="G236" s="719"/>
      <c r="H236" s="719">
        <v>2016</v>
      </c>
      <c r="I236" s="634" t="s">
        <v>583</v>
      </c>
      <c r="J236" s="634" t="s">
        <v>588</v>
      </c>
      <c r="K236" s="728"/>
      <c r="L236" s="680"/>
      <c r="M236" s="680"/>
      <c r="N236" s="680"/>
      <c r="O236" s="680"/>
      <c r="P236" s="680"/>
      <c r="Q236" s="680">
        <v>2</v>
      </c>
      <c r="R236" s="680">
        <v>2</v>
      </c>
      <c r="S236" s="680">
        <v>2</v>
      </c>
      <c r="T236" s="680">
        <v>2</v>
      </c>
      <c r="U236" s="680">
        <v>2</v>
      </c>
      <c r="V236" s="680">
        <v>2</v>
      </c>
      <c r="W236" s="680">
        <v>2</v>
      </c>
      <c r="X236" s="680">
        <v>2</v>
      </c>
      <c r="Y236" s="680">
        <v>2</v>
      </c>
      <c r="Z236" s="680">
        <v>2</v>
      </c>
      <c r="AA236" s="680">
        <v>0</v>
      </c>
      <c r="AB236" s="680">
        <v>0</v>
      </c>
      <c r="AC236" s="680">
        <v>0</v>
      </c>
      <c r="AD236" s="680">
        <v>0</v>
      </c>
      <c r="AE236" s="680">
        <v>0</v>
      </c>
      <c r="AF236" s="680">
        <v>0</v>
      </c>
      <c r="AG236" s="680">
        <v>0</v>
      </c>
      <c r="AH236" s="680">
        <v>0</v>
      </c>
      <c r="AI236" s="680">
        <v>0</v>
      </c>
      <c r="AJ236" s="680">
        <v>0</v>
      </c>
      <c r="AK236" s="680">
        <v>0</v>
      </c>
      <c r="AL236" s="680">
        <v>0</v>
      </c>
      <c r="AM236" s="680">
        <v>0</v>
      </c>
      <c r="AN236" s="680">
        <v>0</v>
      </c>
      <c r="AO236" s="680">
        <v>0</v>
      </c>
      <c r="AP236" s="627"/>
      <c r="AQ236" s="722"/>
      <c r="AR236" s="722"/>
      <c r="AS236" s="680"/>
      <c r="AT236" s="680"/>
      <c r="AU236" s="680"/>
      <c r="AV236" s="680">
        <v>13143</v>
      </c>
      <c r="AW236" s="680">
        <v>13143</v>
      </c>
      <c r="AX236" s="680">
        <v>13143</v>
      </c>
      <c r="AY236" s="680">
        <v>13143</v>
      </c>
      <c r="AZ236" s="680">
        <v>13143</v>
      </c>
      <c r="BA236" s="680">
        <v>13143</v>
      </c>
      <c r="BB236" s="680">
        <v>13143</v>
      </c>
      <c r="BC236" s="680">
        <v>13143</v>
      </c>
      <c r="BD236" s="680">
        <v>13143</v>
      </c>
      <c r="BE236" s="680">
        <v>13143</v>
      </c>
      <c r="BF236" s="680">
        <v>3245</v>
      </c>
      <c r="BG236" s="680">
        <v>0</v>
      </c>
      <c r="BH236" s="680">
        <v>0</v>
      </c>
      <c r="BI236" s="680">
        <v>0</v>
      </c>
      <c r="BJ236" s="680">
        <v>0</v>
      </c>
      <c r="BK236" s="680">
        <v>0</v>
      </c>
      <c r="BL236" s="680">
        <v>0</v>
      </c>
      <c r="BM236" s="680">
        <v>0</v>
      </c>
      <c r="BN236" s="680">
        <v>0</v>
      </c>
      <c r="BO236" s="680">
        <v>0</v>
      </c>
      <c r="BP236" s="680">
        <v>0</v>
      </c>
      <c r="BQ236" s="680">
        <v>0</v>
      </c>
      <c r="BR236" s="680">
        <v>0</v>
      </c>
      <c r="BS236" s="680">
        <v>0</v>
      </c>
      <c r="BT236" s="680">
        <v>0</v>
      </c>
      <c r="BU236" s="163"/>
    </row>
    <row r="237" spans="1:73" ht="15.75">
      <c r="B237" s="719"/>
      <c r="C237" s="719"/>
      <c r="D237" s="719" t="s">
        <v>118</v>
      </c>
      <c r="E237" s="719"/>
      <c r="F237" s="719"/>
      <c r="G237" s="719"/>
      <c r="H237" s="719">
        <v>2016</v>
      </c>
      <c r="I237" s="634" t="s">
        <v>583</v>
      </c>
      <c r="J237" s="634" t="s">
        <v>588</v>
      </c>
      <c r="K237" s="728"/>
      <c r="L237" s="680"/>
      <c r="M237" s="680"/>
      <c r="N237" s="680"/>
      <c r="O237" s="680"/>
      <c r="P237" s="680"/>
      <c r="Q237" s="680">
        <v>374</v>
      </c>
      <c r="R237" s="680">
        <v>404</v>
      </c>
      <c r="S237" s="680">
        <v>404</v>
      </c>
      <c r="T237" s="680">
        <v>404</v>
      </c>
      <c r="U237" s="680">
        <v>404</v>
      </c>
      <c r="V237" s="680">
        <v>404</v>
      </c>
      <c r="W237" s="680">
        <v>404</v>
      </c>
      <c r="X237" s="680">
        <v>404</v>
      </c>
      <c r="Y237" s="680">
        <v>404</v>
      </c>
      <c r="Z237" s="680">
        <v>404</v>
      </c>
      <c r="AA237" s="680">
        <v>397</v>
      </c>
      <c r="AB237" s="680">
        <v>339</v>
      </c>
      <c r="AC237" s="680">
        <v>239</v>
      </c>
      <c r="AD237" s="680">
        <v>239</v>
      </c>
      <c r="AE237" s="680">
        <v>32</v>
      </c>
      <c r="AF237" s="680">
        <v>0</v>
      </c>
      <c r="AG237" s="680">
        <v>0</v>
      </c>
      <c r="AH237" s="680">
        <v>0</v>
      </c>
      <c r="AI237" s="680">
        <v>0</v>
      </c>
      <c r="AJ237" s="680">
        <v>0</v>
      </c>
      <c r="AK237" s="680">
        <v>0</v>
      </c>
      <c r="AL237" s="680">
        <v>0</v>
      </c>
      <c r="AM237" s="680">
        <v>0</v>
      </c>
      <c r="AN237" s="680">
        <v>0</v>
      </c>
      <c r="AO237" s="680">
        <v>0</v>
      </c>
      <c r="AP237" s="627"/>
      <c r="AQ237" s="722"/>
      <c r="AR237" s="722"/>
      <c r="AS237" s="680"/>
      <c r="AT237" s="680"/>
      <c r="AU237" s="680"/>
      <c r="AV237" s="680">
        <v>2540719</v>
      </c>
      <c r="AW237" s="680">
        <v>2719780</v>
      </c>
      <c r="AX237" s="680">
        <v>2720273</v>
      </c>
      <c r="AY237" s="680">
        <v>2720273</v>
      </c>
      <c r="AZ237" s="680">
        <v>2720273</v>
      </c>
      <c r="BA237" s="680">
        <v>2720273</v>
      </c>
      <c r="BB237" s="680">
        <v>2720273</v>
      </c>
      <c r="BC237" s="680">
        <v>2720273</v>
      </c>
      <c r="BD237" s="680">
        <v>2720273</v>
      </c>
      <c r="BE237" s="680">
        <v>2720273</v>
      </c>
      <c r="BF237" s="680">
        <v>2685754</v>
      </c>
      <c r="BG237" s="680">
        <v>2367564</v>
      </c>
      <c r="BH237" s="680">
        <v>1324011</v>
      </c>
      <c r="BI237" s="680">
        <v>1324011</v>
      </c>
      <c r="BJ237" s="680">
        <v>121872</v>
      </c>
      <c r="BK237" s="680">
        <v>0</v>
      </c>
      <c r="BL237" s="680">
        <v>0</v>
      </c>
      <c r="BM237" s="680">
        <v>0</v>
      </c>
      <c r="BN237" s="680">
        <v>0</v>
      </c>
      <c r="BO237" s="680">
        <v>0</v>
      </c>
      <c r="BP237" s="680">
        <v>0</v>
      </c>
      <c r="BQ237" s="680">
        <v>0</v>
      </c>
      <c r="BR237" s="680">
        <v>0</v>
      </c>
      <c r="BS237" s="680">
        <v>0</v>
      </c>
      <c r="BT237" s="680">
        <v>0</v>
      </c>
      <c r="BU237" s="163"/>
    </row>
    <row r="238" spans="1:73" ht="15.75">
      <c r="B238" s="719"/>
      <c r="C238" s="719"/>
      <c r="D238" s="719" t="s">
        <v>124</v>
      </c>
      <c r="E238" s="719"/>
      <c r="F238" s="719"/>
      <c r="G238" s="719"/>
      <c r="H238" s="719">
        <v>2016</v>
      </c>
      <c r="I238" s="634" t="s">
        <v>583</v>
      </c>
      <c r="J238" s="634" t="s">
        <v>588</v>
      </c>
      <c r="K238" s="728"/>
      <c r="L238" s="680"/>
      <c r="M238" s="680"/>
      <c r="N238" s="680"/>
      <c r="O238" s="680"/>
      <c r="P238" s="680"/>
      <c r="Q238" s="680">
        <v>0</v>
      </c>
      <c r="R238" s="680">
        <v>0</v>
      </c>
      <c r="S238" s="680">
        <v>0</v>
      </c>
      <c r="T238" s="680">
        <v>0</v>
      </c>
      <c r="U238" s="680">
        <v>0</v>
      </c>
      <c r="V238" s="680">
        <v>0</v>
      </c>
      <c r="W238" s="680">
        <v>0</v>
      </c>
      <c r="X238" s="680">
        <v>0</v>
      </c>
      <c r="Y238" s="680">
        <v>0</v>
      </c>
      <c r="Z238" s="680">
        <v>0</v>
      </c>
      <c r="AA238" s="680">
        <v>0</v>
      </c>
      <c r="AB238" s="680">
        <v>0</v>
      </c>
      <c r="AC238" s="680">
        <v>0</v>
      </c>
      <c r="AD238" s="680">
        <v>0</v>
      </c>
      <c r="AE238" s="680">
        <v>0</v>
      </c>
      <c r="AF238" s="680">
        <v>0</v>
      </c>
      <c r="AG238" s="680">
        <v>0</v>
      </c>
      <c r="AH238" s="680">
        <v>0</v>
      </c>
      <c r="AI238" s="680">
        <v>0</v>
      </c>
      <c r="AJ238" s="680">
        <v>0</v>
      </c>
      <c r="AK238" s="680">
        <v>0</v>
      </c>
      <c r="AL238" s="680">
        <v>0</v>
      </c>
      <c r="AM238" s="680">
        <v>0</v>
      </c>
      <c r="AN238" s="680">
        <v>0</v>
      </c>
      <c r="AO238" s="680">
        <v>0</v>
      </c>
      <c r="AP238" s="627"/>
      <c r="AQ238" s="722"/>
      <c r="AR238" s="722"/>
      <c r="AS238" s="680"/>
      <c r="AT238" s="680"/>
      <c r="AU238" s="680"/>
      <c r="AV238" s="680">
        <v>1671</v>
      </c>
      <c r="AW238" s="680">
        <v>1671</v>
      </c>
      <c r="AX238" s="680">
        <v>1671</v>
      </c>
      <c r="AY238" s="680">
        <v>835</v>
      </c>
      <c r="AZ238" s="680">
        <v>835</v>
      </c>
      <c r="BA238" s="680">
        <v>0</v>
      </c>
      <c r="BB238" s="680">
        <v>0</v>
      </c>
      <c r="BC238" s="680">
        <v>0</v>
      </c>
      <c r="BD238" s="680">
        <v>0</v>
      </c>
      <c r="BE238" s="680">
        <v>0</v>
      </c>
      <c r="BF238" s="680">
        <v>0</v>
      </c>
      <c r="BG238" s="680">
        <v>0</v>
      </c>
      <c r="BH238" s="680">
        <v>0</v>
      </c>
      <c r="BI238" s="680">
        <v>0</v>
      </c>
      <c r="BJ238" s="680">
        <v>0</v>
      </c>
      <c r="BK238" s="680">
        <v>0</v>
      </c>
      <c r="BL238" s="680">
        <v>0</v>
      </c>
      <c r="BM238" s="680">
        <v>0</v>
      </c>
      <c r="BN238" s="680">
        <v>0</v>
      </c>
      <c r="BO238" s="680">
        <v>0</v>
      </c>
      <c r="BP238" s="680">
        <v>0</v>
      </c>
      <c r="BQ238" s="680">
        <v>0</v>
      </c>
      <c r="BR238" s="680">
        <v>0</v>
      </c>
      <c r="BS238" s="680">
        <v>0</v>
      </c>
      <c r="BT238" s="680">
        <v>0</v>
      </c>
      <c r="BU238" s="163"/>
    </row>
    <row r="239" spans="1:73" ht="15.75">
      <c r="B239" s="719"/>
      <c r="C239" s="719"/>
      <c r="D239" s="719"/>
      <c r="E239" s="719"/>
      <c r="F239" s="719"/>
      <c r="G239" s="719"/>
      <c r="H239" s="719"/>
      <c r="I239" s="634"/>
      <c r="J239" s="634"/>
      <c r="K239" s="728"/>
      <c r="L239" s="680"/>
      <c r="M239" s="680"/>
      <c r="N239" s="680"/>
      <c r="O239" s="680"/>
      <c r="P239" s="680"/>
      <c r="Q239" s="680"/>
      <c r="R239" s="680"/>
      <c r="S239" s="680"/>
      <c r="T239" s="680"/>
      <c r="U239" s="680"/>
      <c r="V239" s="680"/>
      <c r="W239" s="680"/>
      <c r="X239" s="680"/>
      <c r="Y239" s="680"/>
      <c r="Z239" s="680"/>
      <c r="AA239" s="680"/>
      <c r="AB239" s="680"/>
      <c r="AC239" s="680"/>
      <c r="AD239" s="680"/>
      <c r="AE239" s="680"/>
      <c r="AF239" s="680"/>
      <c r="AG239" s="680"/>
      <c r="AH239" s="680"/>
      <c r="AI239" s="680"/>
      <c r="AJ239" s="680"/>
      <c r="AK239" s="680"/>
      <c r="AL239" s="680"/>
      <c r="AM239" s="680"/>
      <c r="AN239" s="680"/>
      <c r="AO239" s="680"/>
      <c r="AP239" s="627"/>
      <c r="AQ239" s="680"/>
      <c r="AR239" s="680"/>
      <c r="AS239" s="680"/>
      <c r="AT239" s="680"/>
      <c r="AU239" s="680"/>
      <c r="AV239" s="680"/>
      <c r="AW239" s="680"/>
      <c r="AX239" s="680"/>
      <c r="AY239" s="680"/>
      <c r="AZ239" s="680"/>
      <c r="BA239" s="680"/>
      <c r="BB239" s="680"/>
      <c r="BC239" s="680"/>
      <c r="BD239" s="680"/>
      <c r="BE239" s="680"/>
      <c r="BF239" s="680"/>
      <c r="BG239" s="680"/>
      <c r="BH239" s="680"/>
      <c r="BI239" s="680"/>
      <c r="BJ239" s="680"/>
      <c r="BK239" s="680"/>
      <c r="BL239" s="680"/>
      <c r="BM239" s="680"/>
      <c r="BN239" s="680"/>
      <c r="BO239" s="680"/>
      <c r="BP239" s="680"/>
      <c r="BQ239" s="680"/>
      <c r="BR239" s="680"/>
      <c r="BS239" s="680"/>
      <c r="BT239" s="680"/>
      <c r="BU239" s="163"/>
    </row>
    <row r="240" spans="1:73" ht="15.75">
      <c r="B240" s="719"/>
      <c r="C240" s="719"/>
      <c r="D240" s="719"/>
      <c r="E240" s="719"/>
      <c r="F240" s="719"/>
      <c r="G240" s="719"/>
      <c r="H240" s="719"/>
      <c r="I240" s="634"/>
      <c r="J240" s="634"/>
      <c r="K240" s="728"/>
      <c r="L240" s="680"/>
      <c r="M240" s="680"/>
      <c r="N240" s="680"/>
      <c r="O240" s="680"/>
      <c r="P240" s="680"/>
      <c r="Q240" s="680"/>
      <c r="R240" s="680"/>
      <c r="S240" s="680"/>
      <c r="T240" s="680"/>
      <c r="U240" s="680"/>
      <c r="V240" s="680"/>
      <c r="W240" s="680"/>
      <c r="X240" s="680"/>
      <c r="Y240" s="680"/>
      <c r="Z240" s="680"/>
      <c r="AA240" s="680"/>
      <c r="AB240" s="680"/>
      <c r="AC240" s="680"/>
      <c r="AD240" s="680"/>
      <c r="AE240" s="680"/>
      <c r="AF240" s="680"/>
      <c r="AG240" s="680"/>
      <c r="AH240" s="680"/>
      <c r="AI240" s="680"/>
      <c r="AJ240" s="680"/>
      <c r="AK240" s="680"/>
      <c r="AL240" s="680"/>
      <c r="AM240" s="680"/>
      <c r="AN240" s="680"/>
      <c r="AO240" s="680"/>
      <c r="AP240" s="627"/>
      <c r="AQ240" s="680"/>
      <c r="AR240" s="680"/>
      <c r="AS240" s="680"/>
      <c r="AT240" s="680"/>
      <c r="AU240" s="680"/>
      <c r="AV240" s="680"/>
      <c r="AW240" s="680"/>
      <c r="AX240" s="680"/>
      <c r="AY240" s="680"/>
      <c r="AZ240" s="680"/>
      <c r="BA240" s="680"/>
      <c r="BB240" s="680"/>
      <c r="BC240" s="680"/>
      <c r="BD240" s="680"/>
      <c r="BE240" s="680"/>
      <c r="BF240" s="680"/>
      <c r="BG240" s="680"/>
      <c r="BH240" s="680"/>
      <c r="BI240" s="680"/>
      <c r="BJ240" s="680"/>
      <c r="BK240" s="680"/>
      <c r="BL240" s="680"/>
      <c r="BM240" s="680"/>
      <c r="BN240" s="680"/>
      <c r="BO240" s="680"/>
      <c r="BP240" s="680"/>
      <c r="BQ240" s="680"/>
      <c r="BR240" s="680"/>
      <c r="BS240" s="680"/>
      <c r="BT240" s="680"/>
      <c r="BU240" s="163"/>
    </row>
    <row r="241" spans="2:73" ht="15.75">
      <c r="B241" s="719"/>
      <c r="C241" s="719"/>
      <c r="D241" s="719"/>
      <c r="E241" s="719"/>
      <c r="F241" s="719"/>
      <c r="G241" s="719"/>
      <c r="H241" s="719"/>
      <c r="I241" s="634"/>
      <c r="J241" s="634"/>
      <c r="K241" s="728"/>
      <c r="L241" s="680"/>
      <c r="M241" s="680"/>
      <c r="N241" s="680"/>
      <c r="O241" s="680"/>
      <c r="P241" s="680"/>
      <c r="Q241" s="680"/>
      <c r="R241" s="680"/>
      <c r="S241" s="680"/>
      <c r="T241" s="680"/>
      <c r="U241" s="680"/>
      <c r="V241" s="680"/>
      <c r="W241" s="680"/>
      <c r="X241" s="680"/>
      <c r="Y241" s="680"/>
      <c r="Z241" s="680"/>
      <c r="AA241" s="680"/>
      <c r="AB241" s="680"/>
      <c r="AC241" s="680"/>
      <c r="AD241" s="680"/>
      <c r="AE241" s="680"/>
      <c r="AF241" s="680"/>
      <c r="AG241" s="680"/>
      <c r="AH241" s="680"/>
      <c r="AI241" s="680"/>
      <c r="AJ241" s="680"/>
      <c r="AK241" s="680"/>
      <c r="AL241" s="680"/>
      <c r="AM241" s="680"/>
      <c r="AN241" s="680"/>
      <c r="AO241" s="680"/>
      <c r="AP241" s="627"/>
      <c r="AQ241" s="680"/>
      <c r="AR241" s="680"/>
      <c r="AS241" s="680"/>
      <c r="AT241" s="680"/>
      <c r="AU241" s="680"/>
      <c r="AV241" s="680"/>
      <c r="AW241" s="680"/>
      <c r="AX241" s="680"/>
      <c r="AY241" s="680"/>
      <c r="AZ241" s="680"/>
      <c r="BA241" s="680"/>
      <c r="BB241" s="680"/>
      <c r="BC241" s="680"/>
      <c r="BD241" s="680"/>
      <c r="BE241" s="680"/>
      <c r="BF241" s="680"/>
      <c r="BG241" s="680"/>
      <c r="BH241" s="680"/>
      <c r="BI241" s="680"/>
      <c r="BJ241" s="680"/>
      <c r="BK241" s="680"/>
      <c r="BL241" s="680"/>
      <c r="BM241" s="680"/>
      <c r="BN241" s="680"/>
      <c r="BO241" s="680"/>
      <c r="BP241" s="680"/>
      <c r="BQ241" s="680"/>
      <c r="BR241" s="680"/>
      <c r="BS241" s="680"/>
      <c r="BT241" s="680"/>
      <c r="BU241" s="163"/>
    </row>
    <row r="242" spans="2:73" ht="15.75">
      <c r="B242" s="719"/>
      <c r="C242" s="719"/>
      <c r="D242" s="719"/>
      <c r="E242" s="719"/>
      <c r="F242" s="719"/>
      <c r="G242" s="719"/>
      <c r="H242" s="719"/>
      <c r="I242" s="634"/>
      <c r="J242" s="634"/>
      <c r="K242" s="728"/>
      <c r="L242" s="680"/>
      <c r="M242" s="680"/>
      <c r="N242" s="680"/>
      <c r="O242" s="680"/>
      <c r="P242" s="680"/>
      <c r="Q242" s="680"/>
      <c r="R242" s="680"/>
      <c r="S242" s="680"/>
      <c r="T242" s="680"/>
      <c r="U242" s="680"/>
      <c r="V242" s="680"/>
      <c r="W242" s="680"/>
      <c r="X242" s="680"/>
      <c r="Y242" s="680"/>
      <c r="Z242" s="680"/>
      <c r="AA242" s="680"/>
      <c r="AB242" s="680"/>
      <c r="AC242" s="680"/>
      <c r="AD242" s="680"/>
      <c r="AE242" s="680"/>
      <c r="AF242" s="680"/>
      <c r="AG242" s="680"/>
      <c r="AH242" s="680"/>
      <c r="AI242" s="680"/>
      <c r="AJ242" s="680"/>
      <c r="AK242" s="680"/>
      <c r="AL242" s="680"/>
      <c r="AM242" s="680"/>
      <c r="AN242" s="680"/>
      <c r="AO242" s="680"/>
      <c r="AP242" s="627"/>
      <c r="AQ242" s="680"/>
      <c r="AR242" s="680"/>
      <c r="AS242" s="680"/>
      <c r="AT242" s="680"/>
      <c r="AU242" s="680"/>
      <c r="AV242" s="680"/>
      <c r="AW242" s="680"/>
      <c r="AX242" s="680"/>
      <c r="AY242" s="680"/>
      <c r="AZ242" s="680"/>
      <c r="BA242" s="680"/>
      <c r="BB242" s="680"/>
      <c r="BC242" s="680"/>
      <c r="BD242" s="680"/>
      <c r="BE242" s="680"/>
      <c r="BF242" s="680"/>
      <c r="BG242" s="680"/>
      <c r="BH242" s="680"/>
      <c r="BI242" s="680"/>
      <c r="BJ242" s="680"/>
      <c r="BK242" s="680"/>
      <c r="BL242" s="680"/>
      <c r="BM242" s="680"/>
      <c r="BN242" s="680"/>
      <c r="BO242" s="680"/>
      <c r="BP242" s="680"/>
      <c r="BQ242" s="680"/>
      <c r="BR242" s="680"/>
      <c r="BS242" s="680"/>
      <c r="BT242" s="680"/>
      <c r="BU242" s="163"/>
    </row>
    <row r="243" spans="2:73" ht="15.75">
      <c r="B243" s="719"/>
      <c r="C243" s="719"/>
      <c r="D243" s="719"/>
      <c r="E243" s="719"/>
      <c r="F243" s="719"/>
      <c r="G243" s="719"/>
      <c r="H243" s="719"/>
      <c r="I243" s="634"/>
      <c r="J243" s="634"/>
      <c r="K243" s="728"/>
      <c r="L243" s="680"/>
      <c r="M243" s="680"/>
      <c r="N243" s="680"/>
      <c r="O243" s="680"/>
      <c r="P243" s="680"/>
      <c r="Q243" s="680"/>
      <c r="R243" s="680"/>
      <c r="S243" s="680"/>
      <c r="T243" s="680"/>
      <c r="U243" s="680"/>
      <c r="V243" s="680"/>
      <c r="W243" s="680"/>
      <c r="X243" s="680"/>
      <c r="Y243" s="680"/>
      <c r="Z243" s="680"/>
      <c r="AA243" s="680"/>
      <c r="AB243" s="680"/>
      <c r="AC243" s="680"/>
      <c r="AD243" s="680"/>
      <c r="AE243" s="680"/>
      <c r="AF243" s="680"/>
      <c r="AG243" s="680"/>
      <c r="AH243" s="680"/>
      <c r="AI243" s="680"/>
      <c r="AJ243" s="680"/>
      <c r="AK243" s="680"/>
      <c r="AL243" s="680"/>
      <c r="AM243" s="680"/>
      <c r="AN243" s="680"/>
      <c r="AO243" s="680"/>
      <c r="AP243" s="627"/>
      <c r="AQ243" s="680"/>
      <c r="AR243" s="680"/>
      <c r="AS243" s="680"/>
      <c r="AT243" s="680"/>
      <c r="AU243" s="680"/>
      <c r="AV243" s="680"/>
      <c r="AW243" s="680"/>
      <c r="AX243" s="680"/>
      <c r="AY243" s="680"/>
      <c r="AZ243" s="680"/>
      <c r="BA243" s="680"/>
      <c r="BB243" s="680"/>
      <c r="BC243" s="680"/>
      <c r="BD243" s="680"/>
      <c r="BE243" s="680"/>
      <c r="BF243" s="680"/>
      <c r="BG243" s="680"/>
      <c r="BH243" s="680"/>
      <c r="BI243" s="680"/>
      <c r="BJ243" s="680"/>
      <c r="BK243" s="680"/>
      <c r="BL243" s="680"/>
      <c r="BM243" s="680"/>
      <c r="BN243" s="680"/>
      <c r="BO243" s="680"/>
      <c r="BP243" s="680"/>
      <c r="BQ243" s="680"/>
      <c r="BR243" s="680"/>
      <c r="BS243" s="680"/>
      <c r="BT243" s="680"/>
      <c r="BU243" s="163"/>
    </row>
    <row r="244" spans="2:73" ht="15.75">
      <c r="B244" s="719"/>
      <c r="C244" s="719"/>
      <c r="D244" s="719"/>
      <c r="E244" s="719"/>
      <c r="F244" s="719"/>
      <c r="G244" s="719"/>
      <c r="H244" s="719"/>
      <c r="I244" s="634"/>
      <c r="J244" s="634"/>
      <c r="K244" s="728"/>
      <c r="L244" s="680"/>
      <c r="M244" s="680"/>
      <c r="N244" s="680"/>
      <c r="O244" s="680"/>
      <c r="P244" s="680"/>
      <c r="Q244" s="680"/>
      <c r="R244" s="680"/>
      <c r="S244" s="680"/>
      <c r="T244" s="680"/>
      <c r="U244" s="680"/>
      <c r="V244" s="680"/>
      <c r="W244" s="680"/>
      <c r="X244" s="680"/>
      <c r="Y244" s="680"/>
      <c r="Z244" s="680"/>
      <c r="AA244" s="680"/>
      <c r="AB244" s="680"/>
      <c r="AC244" s="680"/>
      <c r="AD244" s="680"/>
      <c r="AE244" s="680"/>
      <c r="AF244" s="680"/>
      <c r="AG244" s="680"/>
      <c r="AH244" s="680"/>
      <c r="AI244" s="680"/>
      <c r="AJ244" s="680"/>
      <c r="AK244" s="680"/>
      <c r="AL244" s="680"/>
      <c r="AM244" s="680"/>
      <c r="AN244" s="680"/>
      <c r="AO244" s="680"/>
      <c r="AP244" s="627"/>
      <c r="AQ244" s="680"/>
      <c r="AR244" s="680"/>
      <c r="AS244" s="680"/>
      <c r="AT244" s="680"/>
      <c r="AU244" s="680"/>
      <c r="AV244" s="680"/>
      <c r="AW244" s="680"/>
      <c r="AX244" s="680"/>
      <c r="AY244" s="680"/>
      <c r="AZ244" s="680"/>
      <c r="BA244" s="680"/>
      <c r="BB244" s="680"/>
      <c r="BC244" s="680"/>
      <c r="BD244" s="680"/>
      <c r="BE244" s="680"/>
      <c r="BF244" s="680"/>
      <c r="BG244" s="680"/>
      <c r="BH244" s="680"/>
      <c r="BI244" s="680"/>
      <c r="BJ244" s="680"/>
      <c r="BK244" s="680"/>
      <c r="BL244" s="680"/>
      <c r="BM244" s="680"/>
      <c r="BN244" s="680"/>
      <c r="BO244" s="680"/>
      <c r="BP244" s="680"/>
      <c r="BQ244" s="680"/>
      <c r="BR244" s="680"/>
      <c r="BS244" s="680"/>
      <c r="BT244" s="680"/>
      <c r="BU244" s="163"/>
    </row>
    <row r="245" spans="2:73" ht="15.75">
      <c r="B245" s="719"/>
      <c r="C245" s="719"/>
      <c r="D245" s="719"/>
      <c r="E245" s="719"/>
      <c r="F245" s="719"/>
      <c r="G245" s="719"/>
      <c r="H245" s="719"/>
      <c r="I245" s="634"/>
      <c r="J245" s="634"/>
      <c r="K245" s="728"/>
      <c r="L245" s="680"/>
      <c r="M245" s="680"/>
      <c r="N245" s="680"/>
      <c r="O245" s="680"/>
      <c r="P245" s="680"/>
      <c r="Q245" s="680"/>
      <c r="R245" s="680"/>
      <c r="S245" s="680"/>
      <c r="T245" s="680"/>
      <c r="U245" s="680"/>
      <c r="V245" s="680"/>
      <c r="W245" s="680"/>
      <c r="X245" s="680"/>
      <c r="Y245" s="680"/>
      <c r="Z245" s="680"/>
      <c r="AA245" s="680"/>
      <c r="AB245" s="680"/>
      <c r="AC245" s="680"/>
      <c r="AD245" s="680"/>
      <c r="AE245" s="680"/>
      <c r="AF245" s="680"/>
      <c r="AG245" s="680"/>
      <c r="AH245" s="680"/>
      <c r="AI245" s="680"/>
      <c r="AJ245" s="680"/>
      <c r="AK245" s="680"/>
      <c r="AL245" s="680"/>
      <c r="AM245" s="680"/>
      <c r="AN245" s="680"/>
      <c r="AO245" s="680"/>
      <c r="AP245" s="627"/>
      <c r="AQ245" s="680"/>
      <c r="AR245" s="680"/>
      <c r="AS245" s="680"/>
      <c r="AT245" s="680"/>
      <c r="AU245" s="680"/>
      <c r="AV245" s="680"/>
      <c r="AW245" s="680"/>
      <c r="AX245" s="680"/>
      <c r="AY245" s="680"/>
      <c r="AZ245" s="680"/>
      <c r="BA245" s="680"/>
      <c r="BB245" s="680"/>
      <c r="BC245" s="680"/>
      <c r="BD245" s="680"/>
      <c r="BE245" s="680"/>
      <c r="BF245" s="680"/>
      <c r="BG245" s="680"/>
      <c r="BH245" s="680"/>
      <c r="BI245" s="680"/>
      <c r="BJ245" s="680"/>
      <c r="BK245" s="680"/>
      <c r="BL245" s="680"/>
      <c r="BM245" s="680"/>
      <c r="BN245" s="680"/>
      <c r="BO245" s="680"/>
      <c r="BP245" s="680"/>
      <c r="BQ245" s="680"/>
      <c r="BR245" s="680"/>
      <c r="BS245" s="680"/>
      <c r="BT245" s="680"/>
      <c r="BU245" s="163"/>
    </row>
    <row r="246" spans="2:73" ht="15.75">
      <c r="B246" s="719"/>
      <c r="C246" s="719"/>
      <c r="D246" s="719"/>
      <c r="E246" s="719"/>
      <c r="F246" s="719"/>
      <c r="G246" s="719"/>
      <c r="H246" s="719"/>
      <c r="I246" s="634"/>
      <c r="J246" s="634"/>
      <c r="K246" s="728"/>
      <c r="L246" s="680"/>
      <c r="M246" s="680"/>
      <c r="N246" s="680"/>
      <c r="O246" s="680"/>
      <c r="P246" s="680"/>
      <c r="Q246" s="680"/>
      <c r="R246" s="680"/>
      <c r="S246" s="680"/>
      <c r="T246" s="680"/>
      <c r="U246" s="680"/>
      <c r="V246" s="680"/>
      <c r="W246" s="680"/>
      <c r="X246" s="680"/>
      <c r="Y246" s="680"/>
      <c r="Z246" s="680"/>
      <c r="AA246" s="680"/>
      <c r="AB246" s="680"/>
      <c r="AC246" s="680"/>
      <c r="AD246" s="680"/>
      <c r="AE246" s="680"/>
      <c r="AF246" s="680"/>
      <c r="AG246" s="680"/>
      <c r="AH246" s="680"/>
      <c r="AI246" s="680"/>
      <c r="AJ246" s="680"/>
      <c r="AK246" s="680"/>
      <c r="AL246" s="680"/>
      <c r="AM246" s="680"/>
      <c r="AN246" s="680"/>
      <c r="AO246" s="680"/>
      <c r="AP246" s="627"/>
      <c r="AQ246" s="680"/>
      <c r="AR246" s="680"/>
      <c r="AS246" s="680"/>
      <c r="AT246" s="680"/>
      <c r="AU246" s="680"/>
      <c r="AV246" s="680"/>
      <c r="AW246" s="680"/>
      <c r="AX246" s="680"/>
      <c r="AY246" s="680"/>
      <c r="AZ246" s="680"/>
      <c r="BA246" s="680"/>
      <c r="BB246" s="680"/>
      <c r="BC246" s="680"/>
      <c r="BD246" s="680"/>
      <c r="BE246" s="680"/>
      <c r="BF246" s="680"/>
      <c r="BG246" s="680"/>
      <c r="BH246" s="680"/>
      <c r="BI246" s="680"/>
      <c r="BJ246" s="680"/>
      <c r="BK246" s="680"/>
      <c r="BL246" s="680"/>
      <c r="BM246" s="680"/>
      <c r="BN246" s="680"/>
      <c r="BO246" s="680"/>
      <c r="BP246" s="680"/>
      <c r="BQ246" s="680"/>
      <c r="BR246" s="680"/>
      <c r="BS246" s="680"/>
      <c r="BT246" s="680"/>
      <c r="BU246" s="163"/>
    </row>
    <row r="247" spans="2:73" ht="15.75">
      <c r="B247" s="719"/>
      <c r="C247" s="719"/>
      <c r="D247" s="719"/>
      <c r="E247" s="719"/>
      <c r="F247" s="719"/>
      <c r="G247" s="719"/>
      <c r="H247" s="719"/>
      <c r="I247" s="634"/>
      <c r="J247" s="634"/>
      <c r="K247" s="728"/>
      <c r="L247" s="680"/>
      <c r="M247" s="680"/>
      <c r="N247" s="680"/>
      <c r="O247" s="680"/>
      <c r="P247" s="680"/>
      <c r="Q247" s="680"/>
      <c r="R247" s="680"/>
      <c r="S247" s="680"/>
      <c r="T247" s="680"/>
      <c r="U247" s="680"/>
      <c r="V247" s="680"/>
      <c r="W247" s="680"/>
      <c r="X247" s="680"/>
      <c r="Y247" s="680"/>
      <c r="Z247" s="680"/>
      <c r="AA247" s="680"/>
      <c r="AB247" s="680"/>
      <c r="AC247" s="680"/>
      <c r="AD247" s="680"/>
      <c r="AE247" s="680"/>
      <c r="AF247" s="680"/>
      <c r="AG247" s="680"/>
      <c r="AH247" s="680"/>
      <c r="AI247" s="680"/>
      <c r="AJ247" s="680"/>
      <c r="AK247" s="680"/>
      <c r="AL247" s="680"/>
      <c r="AM247" s="680"/>
      <c r="AN247" s="680"/>
      <c r="AO247" s="680"/>
      <c r="AP247" s="627"/>
      <c r="AQ247" s="680"/>
      <c r="AR247" s="680"/>
      <c r="AS247" s="680"/>
      <c r="AT247" s="680"/>
      <c r="AU247" s="680"/>
      <c r="AV247" s="680"/>
      <c r="AW247" s="680"/>
      <c r="AX247" s="680"/>
      <c r="AY247" s="680"/>
      <c r="AZ247" s="680"/>
      <c r="BA247" s="680"/>
      <c r="BB247" s="680"/>
      <c r="BC247" s="680"/>
      <c r="BD247" s="680"/>
      <c r="BE247" s="680"/>
      <c r="BF247" s="680"/>
      <c r="BG247" s="680"/>
      <c r="BH247" s="680"/>
      <c r="BI247" s="680"/>
      <c r="BJ247" s="680"/>
      <c r="BK247" s="680"/>
      <c r="BL247" s="680"/>
      <c r="BM247" s="680"/>
      <c r="BN247" s="680"/>
      <c r="BO247" s="680"/>
      <c r="BP247" s="680"/>
      <c r="BQ247" s="680"/>
      <c r="BR247" s="680"/>
      <c r="BS247" s="680"/>
      <c r="BT247" s="680"/>
      <c r="BU247" s="163"/>
    </row>
    <row r="248" spans="2:73" ht="15.75">
      <c r="B248" s="719"/>
      <c r="C248" s="719"/>
      <c r="D248" s="719"/>
      <c r="E248" s="719"/>
      <c r="F248" s="719"/>
      <c r="G248" s="719"/>
      <c r="H248" s="719"/>
      <c r="I248" s="634"/>
      <c r="J248" s="634"/>
      <c r="K248" s="728"/>
      <c r="L248" s="680"/>
      <c r="M248" s="680"/>
      <c r="N248" s="680"/>
      <c r="O248" s="680"/>
      <c r="P248" s="680"/>
      <c r="Q248" s="680"/>
      <c r="R248" s="680"/>
      <c r="S248" s="680"/>
      <c r="T248" s="680"/>
      <c r="U248" s="680"/>
      <c r="V248" s="680"/>
      <c r="W248" s="680"/>
      <c r="X248" s="680"/>
      <c r="Y248" s="680"/>
      <c r="Z248" s="680"/>
      <c r="AA248" s="680"/>
      <c r="AB248" s="680"/>
      <c r="AC248" s="680"/>
      <c r="AD248" s="680"/>
      <c r="AE248" s="680"/>
      <c r="AF248" s="680"/>
      <c r="AG248" s="680"/>
      <c r="AH248" s="680"/>
      <c r="AI248" s="680"/>
      <c r="AJ248" s="680"/>
      <c r="AK248" s="680"/>
      <c r="AL248" s="680"/>
      <c r="AM248" s="680"/>
      <c r="AN248" s="680"/>
      <c r="AO248" s="680"/>
      <c r="AP248" s="627"/>
      <c r="AQ248" s="680"/>
      <c r="AR248" s="680"/>
      <c r="AS248" s="680"/>
      <c r="AT248" s="680"/>
      <c r="AU248" s="680"/>
      <c r="AV248" s="680"/>
      <c r="AW248" s="680"/>
      <c r="AX248" s="680"/>
      <c r="AY248" s="680"/>
      <c r="AZ248" s="680"/>
      <c r="BA248" s="680"/>
      <c r="BB248" s="680"/>
      <c r="BC248" s="680"/>
      <c r="BD248" s="680"/>
      <c r="BE248" s="680"/>
      <c r="BF248" s="680"/>
      <c r="BG248" s="680"/>
      <c r="BH248" s="680"/>
      <c r="BI248" s="680"/>
      <c r="BJ248" s="680"/>
      <c r="BK248" s="680"/>
      <c r="BL248" s="680"/>
      <c r="BM248" s="680"/>
      <c r="BN248" s="680"/>
      <c r="BO248" s="680"/>
      <c r="BP248" s="680"/>
      <c r="BQ248" s="680"/>
      <c r="BR248" s="680"/>
      <c r="BS248" s="680"/>
      <c r="BT248" s="680"/>
      <c r="BU248" s="163"/>
    </row>
    <row r="249" spans="2:73" ht="15.75">
      <c r="B249" s="719"/>
      <c r="C249" s="719"/>
      <c r="D249" s="719"/>
      <c r="E249" s="719"/>
      <c r="F249" s="719"/>
      <c r="G249" s="719"/>
      <c r="H249" s="719"/>
      <c r="I249" s="634"/>
      <c r="J249" s="634"/>
      <c r="K249" s="728"/>
      <c r="L249" s="680"/>
      <c r="M249" s="680"/>
      <c r="N249" s="680"/>
      <c r="O249" s="680"/>
      <c r="P249" s="680"/>
      <c r="Q249" s="680"/>
      <c r="R249" s="680"/>
      <c r="S249" s="680"/>
      <c r="T249" s="680"/>
      <c r="U249" s="680"/>
      <c r="V249" s="680"/>
      <c r="W249" s="680"/>
      <c r="X249" s="680"/>
      <c r="Y249" s="680"/>
      <c r="Z249" s="680"/>
      <c r="AA249" s="680"/>
      <c r="AB249" s="680"/>
      <c r="AC249" s="680"/>
      <c r="AD249" s="680"/>
      <c r="AE249" s="680"/>
      <c r="AF249" s="680"/>
      <c r="AG249" s="680"/>
      <c r="AH249" s="680"/>
      <c r="AI249" s="680"/>
      <c r="AJ249" s="680"/>
      <c r="AK249" s="680"/>
      <c r="AL249" s="680"/>
      <c r="AM249" s="680"/>
      <c r="AN249" s="680"/>
      <c r="AO249" s="680"/>
      <c r="AP249" s="627"/>
      <c r="AQ249" s="680"/>
      <c r="AR249" s="680"/>
      <c r="AS249" s="680"/>
      <c r="AT249" s="680"/>
      <c r="AU249" s="680"/>
      <c r="AV249" s="680"/>
      <c r="AW249" s="680"/>
      <c r="AX249" s="680"/>
      <c r="AY249" s="680"/>
      <c r="AZ249" s="680"/>
      <c r="BA249" s="680"/>
      <c r="BB249" s="680"/>
      <c r="BC249" s="680"/>
      <c r="BD249" s="680"/>
      <c r="BE249" s="680"/>
      <c r="BF249" s="680"/>
      <c r="BG249" s="680"/>
      <c r="BH249" s="680"/>
      <c r="BI249" s="680"/>
      <c r="BJ249" s="680"/>
      <c r="BK249" s="680"/>
      <c r="BL249" s="680"/>
      <c r="BM249" s="680"/>
      <c r="BN249" s="680"/>
      <c r="BO249" s="680"/>
      <c r="BP249" s="680"/>
      <c r="BQ249" s="680"/>
      <c r="BR249" s="680"/>
      <c r="BS249" s="680"/>
      <c r="BT249" s="680"/>
      <c r="BU249" s="163"/>
    </row>
    <row r="250" spans="2:73" ht="15.75">
      <c r="B250" s="719"/>
      <c r="C250" s="719"/>
      <c r="D250" s="719"/>
      <c r="E250" s="719"/>
      <c r="F250" s="719"/>
      <c r="G250" s="719"/>
      <c r="H250" s="719"/>
      <c r="I250" s="634"/>
      <c r="J250" s="634"/>
      <c r="K250" s="728"/>
      <c r="L250" s="680"/>
      <c r="M250" s="680"/>
      <c r="N250" s="680"/>
      <c r="O250" s="680"/>
      <c r="P250" s="680"/>
      <c r="Q250" s="680"/>
      <c r="R250" s="680"/>
      <c r="S250" s="680"/>
      <c r="T250" s="680"/>
      <c r="U250" s="680"/>
      <c r="V250" s="680"/>
      <c r="W250" s="680"/>
      <c r="X250" s="680"/>
      <c r="Y250" s="680"/>
      <c r="Z250" s="680"/>
      <c r="AA250" s="680"/>
      <c r="AB250" s="680"/>
      <c r="AC250" s="680"/>
      <c r="AD250" s="680"/>
      <c r="AE250" s="680"/>
      <c r="AF250" s="680"/>
      <c r="AG250" s="680"/>
      <c r="AH250" s="680"/>
      <c r="AI250" s="680"/>
      <c r="AJ250" s="680"/>
      <c r="AK250" s="680"/>
      <c r="AL250" s="680"/>
      <c r="AM250" s="680"/>
      <c r="AN250" s="680"/>
      <c r="AO250" s="680"/>
      <c r="AP250" s="627"/>
      <c r="AQ250" s="680"/>
      <c r="AR250" s="680"/>
      <c r="AS250" s="680"/>
      <c r="AT250" s="680"/>
      <c r="AU250" s="680"/>
      <c r="AV250" s="680"/>
      <c r="AW250" s="680"/>
      <c r="AX250" s="680"/>
      <c r="AY250" s="680"/>
      <c r="AZ250" s="680"/>
      <c r="BA250" s="680"/>
      <c r="BB250" s="680"/>
      <c r="BC250" s="680"/>
      <c r="BD250" s="680"/>
      <c r="BE250" s="680"/>
      <c r="BF250" s="680"/>
      <c r="BG250" s="680"/>
      <c r="BH250" s="680"/>
      <c r="BI250" s="680"/>
      <c r="BJ250" s="680"/>
      <c r="BK250" s="680"/>
      <c r="BL250" s="680"/>
      <c r="BM250" s="680"/>
      <c r="BN250" s="680"/>
      <c r="BO250" s="680"/>
      <c r="BP250" s="680"/>
      <c r="BQ250" s="680"/>
      <c r="BR250" s="680"/>
      <c r="BS250" s="680"/>
      <c r="BT250" s="680"/>
      <c r="BU250" s="163"/>
    </row>
    <row r="251" spans="2:73" ht="15.75">
      <c r="B251" s="719"/>
      <c r="C251" s="719"/>
      <c r="D251" s="719"/>
      <c r="E251" s="719"/>
      <c r="F251" s="719"/>
      <c r="G251" s="719"/>
      <c r="H251" s="719"/>
      <c r="I251" s="634"/>
      <c r="J251" s="634"/>
      <c r="K251" s="728"/>
      <c r="L251" s="680"/>
      <c r="M251" s="680"/>
      <c r="N251" s="680"/>
      <c r="O251" s="680"/>
      <c r="P251" s="680"/>
      <c r="Q251" s="680"/>
      <c r="R251" s="680"/>
      <c r="S251" s="680"/>
      <c r="T251" s="680"/>
      <c r="U251" s="680"/>
      <c r="V251" s="680"/>
      <c r="W251" s="680"/>
      <c r="X251" s="680"/>
      <c r="Y251" s="680"/>
      <c r="Z251" s="680"/>
      <c r="AA251" s="680"/>
      <c r="AB251" s="680"/>
      <c r="AC251" s="680"/>
      <c r="AD251" s="680"/>
      <c r="AE251" s="680"/>
      <c r="AF251" s="680"/>
      <c r="AG251" s="680"/>
      <c r="AH251" s="680"/>
      <c r="AI251" s="680"/>
      <c r="AJ251" s="680"/>
      <c r="AK251" s="680"/>
      <c r="AL251" s="680"/>
      <c r="AM251" s="680"/>
      <c r="AN251" s="680"/>
      <c r="AO251" s="680"/>
      <c r="AP251" s="627"/>
      <c r="AQ251" s="680"/>
      <c r="AR251" s="680"/>
      <c r="AS251" s="680"/>
      <c r="AT251" s="680"/>
      <c r="AU251" s="680"/>
      <c r="AV251" s="680"/>
      <c r="AW251" s="680"/>
      <c r="AX251" s="680"/>
      <c r="AY251" s="680"/>
      <c r="AZ251" s="680"/>
      <c r="BA251" s="680"/>
      <c r="BB251" s="680"/>
      <c r="BC251" s="680"/>
      <c r="BD251" s="680"/>
      <c r="BE251" s="680"/>
      <c r="BF251" s="680"/>
      <c r="BG251" s="680"/>
      <c r="BH251" s="680"/>
      <c r="BI251" s="680"/>
      <c r="BJ251" s="680"/>
      <c r="BK251" s="680"/>
      <c r="BL251" s="680"/>
      <c r="BM251" s="680"/>
      <c r="BN251" s="680"/>
      <c r="BO251" s="680"/>
      <c r="BP251" s="680"/>
      <c r="BQ251" s="680"/>
      <c r="BR251" s="680"/>
      <c r="BS251" s="680"/>
      <c r="BT251" s="680"/>
      <c r="BU251" s="163"/>
    </row>
    <row r="252" spans="2:73" ht="15.75">
      <c r="B252" s="719"/>
      <c r="C252" s="719"/>
      <c r="D252" s="719"/>
      <c r="E252" s="719"/>
      <c r="F252" s="719"/>
      <c r="G252" s="719"/>
      <c r="H252" s="719"/>
      <c r="I252" s="634"/>
      <c r="J252" s="634"/>
      <c r="K252" s="728"/>
      <c r="L252" s="680"/>
      <c r="M252" s="680"/>
      <c r="N252" s="680"/>
      <c r="O252" s="680"/>
      <c r="P252" s="680"/>
      <c r="Q252" s="680"/>
      <c r="R252" s="680"/>
      <c r="S252" s="680"/>
      <c r="T252" s="680"/>
      <c r="U252" s="680"/>
      <c r="V252" s="680"/>
      <c r="W252" s="680"/>
      <c r="X252" s="680"/>
      <c r="Y252" s="680"/>
      <c r="Z252" s="680"/>
      <c r="AA252" s="680"/>
      <c r="AB252" s="680"/>
      <c r="AC252" s="680"/>
      <c r="AD252" s="680"/>
      <c r="AE252" s="680"/>
      <c r="AF252" s="680"/>
      <c r="AG252" s="680"/>
      <c r="AH252" s="680"/>
      <c r="AI252" s="680"/>
      <c r="AJ252" s="680"/>
      <c r="AK252" s="680"/>
      <c r="AL252" s="680"/>
      <c r="AM252" s="680"/>
      <c r="AN252" s="680"/>
      <c r="AO252" s="680"/>
      <c r="AP252" s="627"/>
      <c r="AQ252" s="680"/>
      <c r="AR252" s="680"/>
      <c r="AS252" s="680"/>
      <c r="AT252" s="680"/>
      <c r="AU252" s="680"/>
      <c r="AV252" s="680"/>
      <c r="AW252" s="680"/>
      <c r="AX252" s="680"/>
      <c r="AY252" s="680"/>
      <c r="AZ252" s="680"/>
      <c r="BA252" s="680"/>
      <c r="BB252" s="680"/>
      <c r="BC252" s="680"/>
      <c r="BD252" s="680"/>
      <c r="BE252" s="680"/>
      <c r="BF252" s="680"/>
      <c r="BG252" s="680"/>
      <c r="BH252" s="680"/>
      <c r="BI252" s="680"/>
      <c r="BJ252" s="680"/>
      <c r="BK252" s="680"/>
      <c r="BL252" s="680"/>
      <c r="BM252" s="680"/>
      <c r="BN252" s="680"/>
      <c r="BO252" s="680"/>
      <c r="BP252" s="680"/>
      <c r="BQ252" s="680"/>
      <c r="BR252" s="680"/>
      <c r="BS252" s="680"/>
      <c r="BT252" s="680"/>
      <c r="BU252" s="163"/>
    </row>
    <row r="253" spans="2:73" ht="15.75">
      <c r="B253" s="719"/>
      <c r="C253" s="719"/>
      <c r="D253" s="719"/>
      <c r="E253" s="719"/>
      <c r="F253" s="719"/>
      <c r="G253" s="719"/>
      <c r="H253" s="719"/>
      <c r="I253" s="634"/>
      <c r="J253" s="634"/>
      <c r="K253" s="728"/>
      <c r="L253" s="680"/>
      <c r="M253" s="680"/>
      <c r="N253" s="680"/>
      <c r="O253" s="680"/>
      <c r="P253" s="680"/>
      <c r="Q253" s="680"/>
      <c r="R253" s="680"/>
      <c r="S253" s="680"/>
      <c r="T253" s="680"/>
      <c r="U253" s="680"/>
      <c r="V253" s="680"/>
      <c r="W253" s="680"/>
      <c r="X253" s="680"/>
      <c r="Y253" s="680"/>
      <c r="Z253" s="680"/>
      <c r="AA253" s="680"/>
      <c r="AB253" s="680"/>
      <c r="AC253" s="680"/>
      <c r="AD253" s="680"/>
      <c r="AE253" s="680"/>
      <c r="AF253" s="680"/>
      <c r="AG253" s="680"/>
      <c r="AH253" s="680"/>
      <c r="AI253" s="680"/>
      <c r="AJ253" s="680"/>
      <c r="AK253" s="680"/>
      <c r="AL253" s="680"/>
      <c r="AM253" s="680"/>
      <c r="AN253" s="680"/>
      <c r="AO253" s="680"/>
      <c r="AP253" s="627"/>
      <c r="AQ253" s="680"/>
      <c r="AR253" s="680"/>
      <c r="AS253" s="680"/>
      <c r="AT253" s="680"/>
      <c r="AU253" s="680"/>
      <c r="AV253" s="680"/>
      <c r="AW253" s="680"/>
      <c r="AX253" s="680"/>
      <c r="AY253" s="680"/>
      <c r="AZ253" s="680"/>
      <c r="BA253" s="680"/>
      <c r="BB253" s="680"/>
      <c r="BC253" s="680"/>
      <c r="BD253" s="680"/>
      <c r="BE253" s="680"/>
      <c r="BF253" s="680"/>
      <c r="BG253" s="680"/>
      <c r="BH253" s="680"/>
      <c r="BI253" s="680"/>
      <c r="BJ253" s="680"/>
      <c r="BK253" s="680"/>
      <c r="BL253" s="680"/>
      <c r="BM253" s="680"/>
      <c r="BN253" s="680"/>
      <c r="BO253" s="680"/>
      <c r="BP253" s="680"/>
      <c r="BQ253" s="680"/>
      <c r="BR253" s="680"/>
      <c r="BS253" s="680"/>
      <c r="BT253" s="680"/>
      <c r="BU253" s="163"/>
    </row>
    <row r="254" spans="2:73" ht="15.75">
      <c r="B254" s="719"/>
      <c r="C254" s="719"/>
      <c r="D254" s="719"/>
      <c r="E254" s="719"/>
      <c r="F254" s="719"/>
      <c r="G254" s="719"/>
      <c r="H254" s="719"/>
      <c r="I254" s="634"/>
      <c r="J254" s="634"/>
      <c r="K254" s="728"/>
      <c r="L254" s="680"/>
      <c r="M254" s="680"/>
      <c r="N254" s="680"/>
      <c r="O254" s="680"/>
      <c r="P254" s="680"/>
      <c r="Q254" s="680"/>
      <c r="R254" s="680"/>
      <c r="S254" s="680"/>
      <c r="T254" s="680"/>
      <c r="U254" s="680"/>
      <c r="V254" s="680"/>
      <c r="W254" s="680"/>
      <c r="X254" s="680"/>
      <c r="Y254" s="680"/>
      <c r="Z254" s="680"/>
      <c r="AA254" s="680"/>
      <c r="AB254" s="680"/>
      <c r="AC254" s="680"/>
      <c r="AD254" s="680"/>
      <c r="AE254" s="680"/>
      <c r="AF254" s="680"/>
      <c r="AG254" s="680"/>
      <c r="AH254" s="680"/>
      <c r="AI254" s="680"/>
      <c r="AJ254" s="680"/>
      <c r="AK254" s="680"/>
      <c r="AL254" s="680"/>
      <c r="AM254" s="680"/>
      <c r="AN254" s="680"/>
      <c r="AO254" s="680"/>
      <c r="AP254" s="627"/>
      <c r="AQ254" s="680"/>
      <c r="AR254" s="680"/>
      <c r="AS254" s="680"/>
      <c r="AT254" s="680"/>
      <c r="AU254" s="680"/>
      <c r="AV254" s="680"/>
      <c r="AW254" s="680"/>
      <c r="AX254" s="680"/>
      <c r="AY254" s="680"/>
      <c r="AZ254" s="680"/>
      <c r="BA254" s="680"/>
      <c r="BB254" s="680"/>
      <c r="BC254" s="680"/>
      <c r="BD254" s="680"/>
      <c r="BE254" s="680"/>
      <c r="BF254" s="680"/>
      <c r="BG254" s="680"/>
      <c r="BH254" s="680"/>
      <c r="BI254" s="680"/>
      <c r="BJ254" s="680"/>
      <c r="BK254" s="680"/>
      <c r="BL254" s="680"/>
      <c r="BM254" s="680"/>
      <c r="BN254" s="680"/>
      <c r="BO254" s="680"/>
      <c r="BP254" s="680"/>
      <c r="BQ254" s="680"/>
      <c r="BR254" s="680"/>
      <c r="BS254" s="680"/>
      <c r="BT254" s="680"/>
      <c r="BU254" s="163"/>
    </row>
    <row r="255" spans="2:73" ht="15.75">
      <c r="B255" s="719"/>
      <c r="C255" s="719"/>
      <c r="D255" s="719"/>
      <c r="E255" s="719"/>
      <c r="F255" s="719"/>
      <c r="G255" s="719"/>
      <c r="H255" s="719"/>
      <c r="I255" s="634"/>
      <c r="J255" s="634"/>
      <c r="K255" s="728"/>
      <c r="L255" s="680"/>
      <c r="M255" s="680"/>
      <c r="N255" s="680"/>
      <c r="O255" s="680"/>
      <c r="P255" s="680"/>
      <c r="Q255" s="680"/>
      <c r="R255" s="680"/>
      <c r="S255" s="680"/>
      <c r="T255" s="680"/>
      <c r="U255" s="680"/>
      <c r="V255" s="680"/>
      <c r="W255" s="680"/>
      <c r="X255" s="680"/>
      <c r="Y255" s="680"/>
      <c r="Z255" s="680"/>
      <c r="AA255" s="680"/>
      <c r="AB255" s="680"/>
      <c r="AC255" s="680"/>
      <c r="AD255" s="680"/>
      <c r="AE255" s="680"/>
      <c r="AF255" s="680"/>
      <c r="AG255" s="680"/>
      <c r="AH255" s="680"/>
      <c r="AI255" s="680"/>
      <c r="AJ255" s="680"/>
      <c r="AK255" s="680"/>
      <c r="AL255" s="680"/>
      <c r="AM255" s="680"/>
      <c r="AN255" s="680"/>
      <c r="AO255" s="680"/>
      <c r="AP255" s="627"/>
      <c r="AQ255" s="680"/>
      <c r="AR255" s="680"/>
      <c r="AS255" s="680"/>
      <c r="AT255" s="680"/>
      <c r="AU255" s="680"/>
      <c r="AV255" s="680"/>
      <c r="AW255" s="680"/>
      <c r="AX255" s="680"/>
      <c r="AY255" s="680"/>
      <c r="AZ255" s="680"/>
      <c r="BA255" s="680"/>
      <c r="BB255" s="680"/>
      <c r="BC255" s="680"/>
      <c r="BD255" s="680"/>
      <c r="BE255" s="680"/>
      <c r="BF255" s="680"/>
      <c r="BG255" s="680"/>
      <c r="BH255" s="680"/>
      <c r="BI255" s="680"/>
      <c r="BJ255" s="680"/>
      <c r="BK255" s="680"/>
      <c r="BL255" s="680"/>
      <c r="BM255" s="680"/>
      <c r="BN255" s="680"/>
      <c r="BO255" s="680"/>
      <c r="BP255" s="680"/>
      <c r="BQ255" s="680"/>
      <c r="BR255" s="680"/>
      <c r="BS255" s="680"/>
      <c r="BT255" s="680"/>
      <c r="BU255" s="163"/>
    </row>
    <row r="256" spans="2:73" ht="15.75">
      <c r="B256" s="719"/>
      <c r="C256" s="719"/>
      <c r="D256" s="719"/>
      <c r="E256" s="719"/>
      <c r="F256" s="719"/>
      <c r="G256" s="719"/>
      <c r="H256" s="719"/>
      <c r="I256" s="634"/>
      <c r="J256" s="634"/>
      <c r="K256" s="728"/>
      <c r="L256" s="680"/>
      <c r="M256" s="680"/>
      <c r="N256" s="680"/>
      <c r="O256" s="680"/>
      <c r="P256" s="680"/>
      <c r="Q256" s="680"/>
      <c r="R256" s="680"/>
      <c r="S256" s="680"/>
      <c r="T256" s="680"/>
      <c r="U256" s="680"/>
      <c r="V256" s="680"/>
      <c r="W256" s="680"/>
      <c r="X256" s="680"/>
      <c r="Y256" s="680"/>
      <c r="Z256" s="680"/>
      <c r="AA256" s="680"/>
      <c r="AB256" s="680"/>
      <c r="AC256" s="680"/>
      <c r="AD256" s="680"/>
      <c r="AE256" s="680"/>
      <c r="AF256" s="680"/>
      <c r="AG256" s="680"/>
      <c r="AH256" s="680"/>
      <c r="AI256" s="680"/>
      <c r="AJ256" s="680"/>
      <c r="AK256" s="680"/>
      <c r="AL256" s="680"/>
      <c r="AM256" s="680"/>
      <c r="AN256" s="680"/>
      <c r="AO256" s="680"/>
      <c r="AP256" s="627"/>
      <c r="AQ256" s="680"/>
      <c r="AR256" s="680"/>
      <c r="AS256" s="680"/>
      <c r="AT256" s="680"/>
      <c r="AU256" s="680"/>
      <c r="AV256" s="680"/>
      <c r="AW256" s="680"/>
      <c r="AX256" s="680"/>
      <c r="AY256" s="680"/>
      <c r="AZ256" s="680"/>
      <c r="BA256" s="680"/>
      <c r="BB256" s="680"/>
      <c r="BC256" s="680"/>
      <c r="BD256" s="680"/>
      <c r="BE256" s="680"/>
      <c r="BF256" s="680"/>
      <c r="BG256" s="680"/>
      <c r="BH256" s="680"/>
      <c r="BI256" s="680"/>
      <c r="BJ256" s="680"/>
      <c r="BK256" s="680"/>
      <c r="BL256" s="680"/>
      <c r="BM256" s="680"/>
      <c r="BN256" s="680"/>
      <c r="BO256" s="680"/>
      <c r="BP256" s="680"/>
      <c r="BQ256" s="680"/>
      <c r="BR256" s="680"/>
      <c r="BS256" s="680"/>
      <c r="BT256" s="680"/>
      <c r="BU256" s="163"/>
    </row>
    <row r="257" spans="2:73" ht="15.75">
      <c r="B257" s="719"/>
      <c r="C257" s="719"/>
      <c r="D257" s="719"/>
      <c r="E257" s="719"/>
      <c r="F257" s="719"/>
      <c r="G257" s="719"/>
      <c r="H257" s="719"/>
      <c r="I257" s="634"/>
      <c r="J257" s="634"/>
      <c r="K257" s="728"/>
      <c r="L257" s="680"/>
      <c r="M257" s="680"/>
      <c r="N257" s="680"/>
      <c r="O257" s="680"/>
      <c r="P257" s="680"/>
      <c r="Q257" s="680"/>
      <c r="R257" s="680"/>
      <c r="S257" s="680"/>
      <c r="T257" s="680"/>
      <c r="U257" s="680"/>
      <c r="V257" s="680"/>
      <c r="W257" s="680"/>
      <c r="X257" s="680"/>
      <c r="Y257" s="680"/>
      <c r="Z257" s="680"/>
      <c r="AA257" s="680"/>
      <c r="AB257" s="680"/>
      <c r="AC257" s="680"/>
      <c r="AD257" s="680"/>
      <c r="AE257" s="680"/>
      <c r="AF257" s="680"/>
      <c r="AG257" s="680"/>
      <c r="AH257" s="680"/>
      <c r="AI257" s="680"/>
      <c r="AJ257" s="680"/>
      <c r="AK257" s="680"/>
      <c r="AL257" s="680"/>
      <c r="AM257" s="680"/>
      <c r="AN257" s="680"/>
      <c r="AO257" s="680"/>
      <c r="AP257" s="627"/>
      <c r="AQ257" s="680"/>
      <c r="AR257" s="680"/>
      <c r="AS257" s="680"/>
      <c r="AT257" s="680"/>
      <c r="AU257" s="680"/>
      <c r="AV257" s="680"/>
      <c r="AW257" s="680"/>
      <c r="AX257" s="680"/>
      <c r="AY257" s="680"/>
      <c r="AZ257" s="680"/>
      <c r="BA257" s="680"/>
      <c r="BB257" s="680"/>
      <c r="BC257" s="680"/>
      <c r="BD257" s="680"/>
      <c r="BE257" s="680"/>
      <c r="BF257" s="680"/>
      <c r="BG257" s="680"/>
      <c r="BH257" s="680"/>
      <c r="BI257" s="680"/>
      <c r="BJ257" s="680"/>
      <c r="BK257" s="680"/>
      <c r="BL257" s="680"/>
      <c r="BM257" s="680"/>
      <c r="BN257" s="680"/>
      <c r="BO257" s="680"/>
      <c r="BP257" s="680"/>
      <c r="BQ257" s="680"/>
      <c r="BR257" s="680"/>
      <c r="BS257" s="680"/>
      <c r="BT257" s="680"/>
      <c r="BU257" s="163"/>
    </row>
    <row r="258" spans="2:73" ht="15.75">
      <c r="B258" s="719"/>
      <c r="C258" s="719"/>
      <c r="D258" s="719"/>
      <c r="E258" s="719"/>
      <c r="F258" s="719"/>
      <c r="G258" s="719"/>
      <c r="H258" s="719"/>
      <c r="I258" s="634"/>
      <c r="J258" s="634"/>
      <c r="K258" s="728"/>
      <c r="L258" s="680"/>
      <c r="M258" s="680"/>
      <c r="N258" s="680"/>
      <c r="O258" s="680"/>
      <c r="P258" s="680"/>
      <c r="Q258" s="680"/>
      <c r="R258" s="680"/>
      <c r="S258" s="680"/>
      <c r="T258" s="680"/>
      <c r="U258" s="680"/>
      <c r="V258" s="680"/>
      <c r="W258" s="680"/>
      <c r="X258" s="680"/>
      <c r="Y258" s="680"/>
      <c r="Z258" s="680"/>
      <c r="AA258" s="680"/>
      <c r="AB258" s="680"/>
      <c r="AC258" s="680"/>
      <c r="AD258" s="680"/>
      <c r="AE258" s="680"/>
      <c r="AF258" s="680"/>
      <c r="AG258" s="680"/>
      <c r="AH258" s="680"/>
      <c r="AI258" s="680"/>
      <c r="AJ258" s="680"/>
      <c r="AK258" s="680"/>
      <c r="AL258" s="680"/>
      <c r="AM258" s="680"/>
      <c r="AN258" s="680"/>
      <c r="AO258" s="680"/>
      <c r="AP258" s="627"/>
      <c r="AQ258" s="680"/>
      <c r="AR258" s="680"/>
      <c r="AS258" s="680"/>
      <c r="AT258" s="680"/>
      <c r="AU258" s="680"/>
      <c r="AV258" s="680"/>
      <c r="AW258" s="680"/>
      <c r="AX258" s="680"/>
      <c r="AY258" s="680"/>
      <c r="AZ258" s="680"/>
      <c r="BA258" s="680"/>
      <c r="BB258" s="680"/>
      <c r="BC258" s="680"/>
      <c r="BD258" s="680"/>
      <c r="BE258" s="680"/>
      <c r="BF258" s="680"/>
      <c r="BG258" s="680"/>
      <c r="BH258" s="680"/>
      <c r="BI258" s="680"/>
      <c r="BJ258" s="680"/>
      <c r="BK258" s="680"/>
      <c r="BL258" s="680"/>
      <c r="BM258" s="680"/>
      <c r="BN258" s="680"/>
      <c r="BO258" s="680"/>
      <c r="BP258" s="680"/>
      <c r="BQ258" s="680"/>
      <c r="BR258" s="680"/>
      <c r="BS258" s="680"/>
      <c r="BT258" s="680"/>
      <c r="BU258" s="163"/>
    </row>
    <row r="259" spans="2:73" ht="15.75">
      <c r="B259" s="719"/>
      <c r="C259" s="719"/>
      <c r="D259" s="719"/>
      <c r="E259" s="719"/>
      <c r="F259" s="719"/>
      <c r="G259" s="719"/>
      <c r="H259" s="719"/>
      <c r="I259" s="634"/>
      <c r="J259" s="634"/>
      <c r="K259" s="728"/>
      <c r="L259" s="680"/>
      <c r="M259" s="680"/>
      <c r="N259" s="680"/>
      <c r="O259" s="680"/>
      <c r="P259" s="680"/>
      <c r="Q259" s="680"/>
      <c r="R259" s="680"/>
      <c r="S259" s="680"/>
      <c r="T259" s="680"/>
      <c r="U259" s="680"/>
      <c r="V259" s="680"/>
      <c r="W259" s="680"/>
      <c r="X259" s="680"/>
      <c r="Y259" s="680"/>
      <c r="Z259" s="680"/>
      <c r="AA259" s="680"/>
      <c r="AB259" s="680"/>
      <c r="AC259" s="680"/>
      <c r="AD259" s="680"/>
      <c r="AE259" s="680"/>
      <c r="AF259" s="680"/>
      <c r="AG259" s="680"/>
      <c r="AH259" s="680"/>
      <c r="AI259" s="680"/>
      <c r="AJ259" s="680"/>
      <c r="AK259" s="680"/>
      <c r="AL259" s="680"/>
      <c r="AM259" s="680"/>
      <c r="AN259" s="680"/>
      <c r="AO259" s="680"/>
      <c r="AP259" s="627"/>
      <c r="AQ259" s="680"/>
      <c r="AR259" s="680"/>
      <c r="AS259" s="680"/>
      <c r="AT259" s="680"/>
      <c r="AU259" s="680"/>
      <c r="AV259" s="680"/>
      <c r="AW259" s="680"/>
      <c r="AX259" s="680"/>
      <c r="AY259" s="680"/>
      <c r="AZ259" s="680"/>
      <c r="BA259" s="680"/>
      <c r="BB259" s="680"/>
      <c r="BC259" s="680"/>
      <c r="BD259" s="680"/>
      <c r="BE259" s="680"/>
      <c r="BF259" s="680"/>
      <c r="BG259" s="680"/>
      <c r="BH259" s="680"/>
      <c r="BI259" s="680"/>
      <c r="BJ259" s="680"/>
      <c r="BK259" s="680"/>
      <c r="BL259" s="680"/>
      <c r="BM259" s="680"/>
      <c r="BN259" s="680"/>
      <c r="BO259" s="680"/>
      <c r="BP259" s="680"/>
      <c r="BQ259" s="680"/>
      <c r="BR259" s="680"/>
      <c r="BS259" s="680"/>
      <c r="BT259" s="680"/>
      <c r="BU259" s="163"/>
    </row>
    <row r="260" spans="2:73" ht="15.75">
      <c r="B260" s="719"/>
      <c r="C260" s="719"/>
      <c r="D260" s="719"/>
      <c r="E260" s="719"/>
      <c r="F260" s="719"/>
      <c r="G260" s="719"/>
      <c r="H260" s="719"/>
      <c r="I260" s="634"/>
      <c r="J260" s="634"/>
      <c r="K260" s="728"/>
      <c r="L260" s="680"/>
      <c r="M260" s="680"/>
      <c r="N260" s="680"/>
      <c r="O260" s="680"/>
      <c r="P260" s="680"/>
      <c r="Q260" s="680"/>
      <c r="R260" s="680"/>
      <c r="S260" s="680"/>
      <c r="T260" s="680"/>
      <c r="U260" s="680"/>
      <c r="V260" s="680"/>
      <c r="W260" s="680"/>
      <c r="X260" s="680"/>
      <c r="Y260" s="680"/>
      <c r="Z260" s="680"/>
      <c r="AA260" s="680"/>
      <c r="AB260" s="680"/>
      <c r="AC260" s="680"/>
      <c r="AD260" s="680"/>
      <c r="AE260" s="680"/>
      <c r="AF260" s="680"/>
      <c r="AG260" s="680"/>
      <c r="AH260" s="680"/>
      <c r="AI260" s="680"/>
      <c r="AJ260" s="680"/>
      <c r="AK260" s="680"/>
      <c r="AL260" s="680"/>
      <c r="AM260" s="680"/>
      <c r="AN260" s="680"/>
      <c r="AO260" s="680"/>
      <c r="AP260" s="627"/>
      <c r="AQ260" s="680"/>
      <c r="AR260" s="680"/>
      <c r="AS260" s="680"/>
      <c r="AT260" s="680"/>
      <c r="AU260" s="680"/>
      <c r="AV260" s="680"/>
      <c r="AW260" s="680"/>
      <c r="AX260" s="680"/>
      <c r="AY260" s="680"/>
      <c r="AZ260" s="680"/>
      <c r="BA260" s="680"/>
      <c r="BB260" s="680"/>
      <c r="BC260" s="680"/>
      <c r="BD260" s="680"/>
      <c r="BE260" s="680"/>
      <c r="BF260" s="680"/>
      <c r="BG260" s="680"/>
      <c r="BH260" s="680"/>
      <c r="BI260" s="680"/>
      <c r="BJ260" s="680"/>
      <c r="BK260" s="680"/>
      <c r="BL260" s="680"/>
      <c r="BM260" s="680"/>
      <c r="BN260" s="680"/>
      <c r="BO260" s="680"/>
      <c r="BP260" s="680"/>
      <c r="BQ260" s="680"/>
      <c r="BR260" s="680"/>
      <c r="BS260" s="680"/>
      <c r="BT260" s="680"/>
      <c r="BU260" s="163"/>
    </row>
    <row r="261" spans="2:73" ht="15.75">
      <c r="B261" s="719"/>
      <c r="C261" s="719"/>
      <c r="D261" s="719"/>
      <c r="E261" s="719"/>
      <c r="F261" s="719"/>
      <c r="G261" s="719"/>
      <c r="H261" s="719"/>
      <c r="I261" s="634"/>
      <c r="J261" s="634"/>
      <c r="K261" s="728"/>
      <c r="L261" s="680"/>
      <c r="M261" s="680"/>
      <c r="N261" s="680"/>
      <c r="O261" s="680"/>
      <c r="P261" s="680"/>
      <c r="Q261" s="680"/>
      <c r="R261" s="680"/>
      <c r="S261" s="680"/>
      <c r="T261" s="680"/>
      <c r="U261" s="680"/>
      <c r="V261" s="680"/>
      <c r="W261" s="680"/>
      <c r="X261" s="680"/>
      <c r="Y261" s="680"/>
      <c r="Z261" s="680"/>
      <c r="AA261" s="680"/>
      <c r="AB261" s="680"/>
      <c r="AC261" s="680"/>
      <c r="AD261" s="680"/>
      <c r="AE261" s="680"/>
      <c r="AF261" s="680"/>
      <c r="AG261" s="680"/>
      <c r="AH261" s="680"/>
      <c r="AI261" s="680"/>
      <c r="AJ261" s="680"/>
      <c r="AK261" s="680"/>
      <c r="AL261" s="680"/>
      <c r="AM261" s="680"/>
      <c r="AN261" s="680"/>
      <c r="AO261" s="680"/>
      <c r="AP261" s="627"/>
      <c r="AQ261" s="680"/>
      <c r="AR261" s="680"/>
      <c r="AS261" s="680"/>
      <c r="AT261" s="680"/>
      <c r="AU261" s="680"/>
      <c r="AV261" s="680"/>
      <c r="AW261" s="680"/>
      <c r="AX261" s="680"/>
      <c r="AY261" s="680"/>
      <c r="AZ261" s="680"/>
      <c r="BA261" s="680"/>
      <c r="BB261" s="680"/>
      <c r="BC261" s="680"/>
      <c r="BD261" s="680"/>
      <c r="BE261" s="680"/>
      <c r="BF261" s="680"/>
      <c r="BG261" s="680"/>
      <c r="BH261" s="680"/>
      <c r="BI261" s="680"/>
      <c r="BJ261" s="680"/>
      <c r="BK261" s="680"/>
      <c r="BL261" s="680"/>
      <c r="BM261" s="680"/>
      <c r="BN261" s="680"/>
      <c r="BO261" s="680"/>
      <c r="BP261" s="680"/>
      <c r="BQ261" s="680"/>
      <c r="BR261" s="680"/>
      <c r="BS261" s="680"/>
      <c r="BT261" s="680"/>
      <c r="BU261" s="163"/>
    </row>
    <row r="262" spans="2:73" ht="15.75">
      <c r="B262" s="719"/>
      <c r="C262" s="719"/>
      <c r="D262" s="719"/>
      <c r="E262" s="719"/>
      <c r="F262" s="719"/>
      <c r="G262" s="719"/>
      <c r="H262" s="719"/>
      <c r="I262" s="634"/>
      <c r="J262" s="634"/>
      <c r="K262" s="728"/>
      <c r="L262" s="680"/>
      <c r="M262" s="680"/>
      <c r="N262" s="680"/>
      <c r="O262" s="680"/>
      <c r="P262" s="680"/>
      <c r="Q262" s="680"/>
      <c r="R262" s="680"/>
      <c r="S262" s="680"/>
      <c r="T262" s="680"/>
      <c r="U262" s="680"/>
      <c r="V262" s="680"/>
      <c r="W262" s="680"/>
      <c r="X262" s="680"/>
      <c r="Y262" s="680"/>
      <c r="Z262" s="680"/>
      <c r="AA262" s="680"/>
      <c r="AB262" s="680"/>
      <c r="AC262" s="680"/>
      <c r="AD262" s="680"/>
      <c r="AE262" s="680"/>
      <c r="AF262" s="680"/>
      <c r="AG262" s="680"/>
      <c r="AH262" s="680"/>
      <c r="AI262" s="680"/>
      <c r="AJ262" s="680"/>
      <c r="AK262" s="680"/>
      <c r="AL262" s="680"/>
      <c r="AM262" s="680"/>
      <c r="AN262" s="680"/>
      <c r="AO262" s="680"/>
      <c r="AP262" s="627"/>
      <c r="AQ262" s="680"/>
      <c r="AR262" s="680"/>
      <c r="AS262" s="680"/>
      <c r="AT262" s="680"/>
      <c r="AU262" s="680"/>
      <c r="AV262" s="680"/>
      <c r="AW262" s="680"/>
      <c r="AX262" s="680"/>
      <c r="AY262" s="680"/>
      <c r="AZ262" s="680"/>
      <c r="BA262" s="680"/>
      <c r="BB262" s="680"/>
      <c r="BC262" s="680"/>
      <c r="BD262" s="680"/>
      <c r="BE262" s="680"/>
      <c r="BF262" s="680"/>
      <c r="BG262" s="680"/>
      <c r="BH262" s="680"/>
      <c r="BI262" s="680"/>
      <c r="BJ262" s="680"/>
      <c r="BK262" s="680"/>
      <c r="BL262" s="680"/>
      <c r="BM262" s="680"/>
      <c r="BN262" s="680"/>
      <c r="BO262" s="680"/>
      <c r="BP262" s="680"/>
      <c r="BQ262" s="680"/>
      <c r="BR262" s="680"/>
      <c r="BS262" s="680"/>
      <c r="BT262" s="680"/>
      <c r="BU262" s="163"/>
    </row>
    <row r="263" spans="2:73" ht="15.75">
      <c r="B263" s="719"/>
      <c r="C263" s="719"/>
      <c r="D263" s="719"/>
      <c r="E263" s="719"/>
      <c r="F263" s="719"/>
      <c r="G263" s="719"/>
      <c r="H263" s="719"/>
      <c r="I263" s="634"/>
      <c r="J263" s="634"/>
      <c r="K263" s="728"/>
      <c r="L263" s="680"/>
      <c r="M263" s="680"/>
      <c r="N263" s="680"/>
      <c r="O263" s="680"/>
      <c r="P263" s="680"/>
      <c r="Q263" s="680"/>
      <c r="R263" s="680"/>
      <c r="S263" s="680"/>
      <c r="T263" s="680"/>
      <c r="U263" s="680"/>
      <c r="V263" s="680"/>
      <c r="W263" s="680"/>
      <c r="X263" s="680"/>
      <c r="Y263" s="680"/>
      <c r="Z263" s="680"/>
      <c r="AA263" s="680"/>
      <c r="AB263" s="680"/>
      <c r="AC263" s="680"/>
      <c r="AD263" s="680"/>
      <c r="AE263" s="680"/>
      <c r="AF263" s="680"/>
      <c r="AG263" s="680"/>
      <c r="AH263" s="680"/>
      <c r="AI263" s="680"/>
      <c r="AJ263" s="680"/>
      <c r="AK263" s="680"/>
      <c r="AL263" s="680"/>
      <c r="AM263" s="680"/>
      <c r="AN263" s="680"/>
      <c r="AO263" s="680"/>
      <c r="AP263" s="627"/>
      <c r="AQ263" s="680"/>
      <c r="AR263" s="680"/>
      <c r="AS263" s="680"/>
      <c r="AT263" s="680"/>
      <c r="AU263" s="680"/>
      <c r="AV263" s="680"/>
      <c r="AW263" s="680"/>
      <c r="AX263" s="680"/>
      <c r="AY263" s="680"/>
      <c r="AZ263" s="680"/>
      <c r="BA263" s="680"/>
      <c r="BB263" s="680"/>
      <c r="BC263" s="680"/>
      <c r="BD263" s="680"/>
      <c r="BE263" s="680"/>
      <c r="BF263" s="680"/>
      <c r="BG263" s="680"/>
      <c r="BH263" s="680"/>
      <c r="BI263" s="680"/>
      <c r="BJ263" s="680"/>
      <c r="BK263" s="680"/>
      <c r="BL263" s="680"/>
      <c r="BM263" s="680"/>
      <c r="BN263" s="680"/>
      <c r="BO263" s="680"/>
      <c r="BP263" s="680"/>
      <c r="BQ263" s="680"/>
      <c r="BR263" s="680"/>
      <c r="BS263" s="680"/>
      <c r="BT263" s="680"/>
      <c r="BU263" s="163"/>
    </row>
    <row r="264" spans="2:73" ht="15.75">
      <c r="B264" s="719"/>
      <c r="C264" s="719"/>
      <c r="D264" s="719"/>
      <c r="E264" s="719"/>
      <c r="F264" s="719"/>
      <c r="G264" s="719"/>
      <c r="H264" s="719"/>
      <c r="I264" s="634"/>
      <c r="J264" s="634"/>
      <c r="K264" s="728"/>
      <c r="L264" s="680"/>
      <c r="M264" s="680"/>
      <c r="N264" s="680"/>
      <c r="O264" s="680"/>
      <c r="P264" s="680"/>
      <c r="Q264" s="680"/>
      <c r="R264" s="680"/>
      <c r="S264" s="680"/>
      <c r="T264" s="680"/>
      <c r="U264" s="680"/>
      <c r="V264" s="680"/>
      <c r="W264" s="680"/>
      <c r="X264" s="680"/>
      <c r="Y264" s="680"/>
      <c r="Z264" s="680"/>
      <c r="AA264" s="680"/>
      <c r="AB264" s="680"/>
      <c r="AC264" s="680"/>
      <c r="AD264" s="680"/>
      <c r="AE264" s="680"/>
      <c r="AF264" s="680"/>
      <c r="AG264" s="680"/>
      <c r="AH264" s="680"/>
      <c r="AI264" s="680"/>
      <c r="AJ264" s="680"/>
      <c r="AK264" s="680"/>
      <c r="AL264" s="680"/>
      <c r="AM264" s="680"/>
      <c r="AN264" s="680"/>
      <c r="AO264" s="680"/>
      <c r="AP264" s="627"/>
      <c r="AQ264" s="680"/>
      <c r="AR264" s="680"/>
      <c r="AS264" s="680"/>
      <c r="AT264" s="680"/>
      <c r="AU264" s="680"/>
      <c r="AV264" s="680"/>
      <c r="AW264" s="680"/>
      <c r="AX264" s="680"/>
      <c r="AY264" s="680"/>
      <c r="AZ264" s="680"/>
      <c r="BA264" s="680"/>
      <c r="BB264" s="680"/>
      <c r="BC264" s="680"/>
      <c r="BD264" s="680"/>
      <c r="BE264" s="680"/>
      <c r="BF264" s="680"/>
      <c r="BG264" s="680"/>
      <c r="BH264" s="680"/>
      <c r="BI264" s="680"/>
      <c r="BJ264" s="680"/>
      <c r="BK264" s="680"/>
      <c r="BL264" s="680"/>
      <c r="BM264" s="680"/>
      <c r="BN264" s="680"/>
      <c r="BO264" s="680"/>
      <c r="BP264" s="680"/>
      <c r="BQ264" s="680"/>
      <c r="BR264" s="680"/>
      <c r="BS264" s="680"/>
      <c r="BT264" s="680"/>
      <c r="BU264" s="163"/>
    </row>
    <row r="265" spans="2:73" ht="15.75">
      <c r="B265" s="719"/>
      <c r="C265" s="719"/>
      <c r="D265" s="719"/>
      <c r="E265" s="719"/>
      <c r="F265" s="719"/>
      <c r="G265" s="719"/>
      <c r="H265" s="719"/>
      <c r="I265" s="634"/>
      <c r="J265" s="634"/>
      <c r="K265" s="728"/>
      <c r="L265" s="680"/>
      <c r="M265" s="680"/>
      <c r="N265" s="680"/>
      <c r="O265" s="680"/>
      <c r="P265" s="680"/>
      <c r="Q265" s="680"/>
      <c r="R265" s="680"/>
      <c r="S265" s="680"/>
      <c r="T265" s="680"/>
      <c r="U265" s="680"/>
      <c r="V265" s="680"/>
      <c r="W265" s="680"/>
      <c r="X265" s="680"/>
      <c r="Y265" s="680"/>
      <c r="Z265" s="680"/>
      <c r="AA265" s="680"/>
      <c r="AB265" s="680"/>
      <c r="AC265" s="680"/>
      <c r="AD265" s="680"/>
      <c r="AE265" s="680"/>
      <c r="AF265" s="680"/>
      <c r="AG265" s="680"/>
      <c r="AH265" s="680"/>
      <c r="AI265" s="680"/>
      <c r="AJ265" s="680"/>
      <c r="AK265" s="680"/>
      <c r="AL265" s="680"/>
      <c r="AM265" s="680"/>
      <c r="AN265" s="680"/>
      <c r="AO265" s="680"/>
      <c r="AP265" s="627"/>
      <c r="AQ265" s="680"/>
      <c r="AR265" s="680"/>
      <c r="AS265" s="680"/>
      <c r="AT265" s="680"/>
      <c r="AU265" s="680"/>
      <c r="AV265" s="680"/>
      <c r="AW265" s="680"/>
      <c r="AX265" s="680"/>
      <c r="AY265" s="680"/>
      <c r="AZ265" s="680"/>
      <c r="BA265" s="680"/>
      <c r="BB265" s="680"/>
      <c r="BC265" s="680"/>
      <c r="BD265" s="680"/>
      <c r="BE265" s="680"/>
      <c r="BF265" s="680"/>
      <c r="BG265" s="680"/>
      <c r="BH265" s="680"/>
      <c r="BI265" s="680"/>
      <c r="BJ265" s="680"/>
      <c r="BK265" s="680"/>
      <c r="BL265" s="680"/>
      <c r="BM265" s="680"/>
      <c r="BN265" s="680"/>
      <c r="BO265" s="680"/>
      <c r="BP265" s="680"/>
      <c r="BQ265" s="680"/>
      <c r="BR265" s="680"/>
      <c r="BS265" s="680"/>
      <c r="BT265" s="680"/>
      <c r="BU265" s="163"/>
    </row>
    <row r="266" spans="2:73" ht="15.75">
      <c r="B266" s="719"/>
      <c r="C266" s="719"/>
      <c r="D266" s="719"/>
      <c r="E266" s="719"/>
      <c r="F266" s="719"/>
      <c r="G266" s="719"/>
      <c r="H266" s="719"/>
      <c r="I266" s="634"/>
      <c r="J266" s="634"/>
      <c r="K266" s="728"/>
      <c r="L266" s="680"/>
      <c r="M266" s="680"/>
      <c r="N266" s="680"/>
      <c r="O266" s="680"/>
      <c r="P266" s="680"/>
      <c r="Q266" s="680"/>
      <c r="R266" s="680"/>
      <c r="S266" s="680"/>
      <c r="T266" s="680"/>
      <c r="U266" s="680"/>
      <c r="V266" s="680"/>
      <c r="W266" s="680"/>
      <c r="X266" s="680"/>
      <c r="Y266" s="680"/>
      <c r="Z266" s="680"/>
      <c r="AA266" s="680"/>
      <c r="AB266" s="680"/>
      <c r="AC266" s="680"/>
      <c r="AD266" s="680"/>
      <c r="AE266" s="680"/>
      <c r="AF266" s="680"/>
      <c r="AG266" s="680"/>
      <c r="AH266" s="680"/>
      <c r="AI266" s="680"/>
      <c r="AJ266" s="680"/>
      <c r="AK266" s="680"/>
      <c r="AL266" s="680"/>
      <c r="AM266" s="680"/>
      <c r="AN266" s="680"/>
      <c r="AO266" s="680"/>
      <c r="AP266" s="627"/>
      <c r="AQ266" s="680"/>
      <c r="AR266" s="680"/>
      <c r="AS266" s="680"/>
      <c r="AT266" s="680"/>
      <c r="AU266" s="680"/>
      <c r="AV266" s="680"/>
      <c r="AW266" s="680"/>
      <c r="AX266" s="680"/>
      <c r="AY266" s="680"/>
      <c r="AZ266" s="680"/>
      <c r="BA266" s="680"/>
      <c r="BB266" s="680"/>
      <c r="BC266" s="680"/>
      <c r="BD266" s="680"/>
      <c r="BE266" s="680"/>
      <c r="BF266" s="680"/>
      <c r="BG266" s="680"/>
      <c r="BH266" s="680"/>
      <c r="BI266" s="680"/>
      <c r="BJ266" s="680"/>
      <c r="BK266" s="680"/>
      <c r="BL266" s="680"/>
      <c r="BM266" s="680"/>
      <c r="BN266" s="680"/>
      <c r="BO266" s="680"/>
      <c r="BP266" s="680"/>
      <c r="BQ266" s="680"/>
      <c r="BR266" s="680"/>
      <c r="BS266" s="680"/>
      <c r="BT266" s="680"/>
      <c r="BU266" s="163"/>
    </row>
  </sheetData>
  <autoFilter ref="B25:J266"/>
  <mergeCells count="1">
    <mergeCell ref="C24:G24"/>
  </mergeCells>
  <conditionalFormatting sqref="BL41:BT52 L54:AO59 AQ54:BT59 L27:AO40">
    <cfRule type="cellIs" dxfId="57" priority="79" operator="equal">
      <formula>0</formula>
    </cfRule>
  </conditionalFormatting>
  <conditionalFormatting sqref="AQ95:BT95 AS91:BT91 AS96:BT96 AS120:BT120 AS127:BT127 AQ90:BT90 AQ92:BT92 AT97:BT102 AQ107:BT107 AT112:BT113 AQ114:BT119 AQ121:BT126 AQ128:BT129">
    <cfRule type="cellIs" dxfId="56" priority="77" operator="equal">
      <formula>0</formula>
    </cfRule>
  </conditionalFormatting>
  <conditionalFormatting sqref="L27:AO40">
    <cfRule type="cellIs" dxfId="55" priority="75" operator="equal">
      <formula>0</formula>
    </cfRule>
  </conditionalFormatting>
  <conditionalFormatting sqref="BL41:BT52 L33:AO40">
    <cfRule type="cellIs" dxfId="54" priority="74" operator="equal">
      <formula>0</formula>
    </cfRule>
  </conditionalFormatting>
  <conditionalFormatting sqref="AQ27:BT40">
    <cfRule type="cellIs" dxfId="53" priority="67" operator="equal">
      <formula>0</formula>
    </cfRule>
  </conditionalFormatting>
  <conditionalFormatting sqref="AQ27:BT40">
    <cfRule type="cellIs" dxfId="52" priority="66" operator="equal">
      <formula>0</formula>
    </cfRule>
  </conditionalFormatting>
  <conditionalFormatting sqref="BL53:BT53">
    <cfRule type="cellIs" dxfId="51" priority="65" operator="equal">
      <formula>0</formula>
    </cfRule>
  </conditionalFormatting>
  <conditionalFormatting sqref="BL53:BT53">
    <cfRule type="cellIs" dxfId="50" priority="64" operator="equal">
      <formula>0</formula>
    </cfRule>
  </conditionalFormatting>
  <conditionalFormatting sqref="AQ80:BT80 AQ64:BT64 L64:AO64 AQ84:BT86 AQ89:BT89 N60:AO60 N68:AO70 N72:AO72 N65:AO66 L79:AO80 N81:AO82 L84:AO89 AS60:BT60 AS68:BT70 AS72:BT72 AS65:BT66 AS79:BT79 AS81:BT82 AS87:BT88">
    <cfRule type="cellIs" dxfId="49" priority="63" operator="equal">
      <formula>0</formula>
    </cfRule>
  </conditionalFormatting>
  <conditionalFormatting sqref="L95:AO95 N91:AO91 N96:AO96 N120:AO120 N127:AO127 L90:AO90 L92:AO92 O97:AO102 L107:AO107 O112:AO113 L114:AO119 L121:AO126 L128:AO129">
    <cfRule type="cellIs" dxfId="48" priority="61" operator="equal">
      <formula>0</formula>
    </cfRule>
  </conditionalFormatting>
  <conditionalFormatting sqref="AQ130:BT201">
    <cfRule type="cellIs" dxfId="47" priority="60" operator="equal">
      <formula>0</formula>
    </cfRule>
  </conditionalFormatting>
  <conditionalFormatting sqref="L130:AO201">
    <cfRule type="cellIs" dxfId="46" priority="59" operator="equal">
      <formula>0</formula>
    </cfRule>
  </conditionalFormatting>
  <conditionalFormatting sqref="AQ233:BT266 AQ214:BT218 AQ220:BT228">
    <cfRule type="cellIs" dxfId="45" priority="58" operator="equal">
      <formula>0</formula>
    </cfRule>
  </conditionalFormatting>
  <conditionalFormatting sqref="L214:P218 L220:P228 L233:AO266">
    <cfRule type="cellIs" dxfId="44" priority="57" operator="equal">
      <formula>0</formula>
    </cfRule>
  </conditionalFormatting>
  <conditionalFormatting sqref="AQ202:BT213">
    <cfRule type="cellIs" dxfId="43" priority="56" operator="equal">
      <formula>0</formula>
    </cfRule>
  </conditionalFormatting>
  <conditionalFormatting sqref="L202:AO213">
    <cfRule type="cellIs" dxfId="42" priority="55" operator="equal">
      <formula>0</formula>
    </cfRule>
  </conditionalFormatting>
  <conditionalFormatting sqref="AQ219:BT219">
    <cfRule type="cellIs" dxfId="41" priority="54" operator="equal">
      <formula>0</formula>
    </cfRule>
  </conditionalFormatting>
  <conditionalFormatting sqref="L219:P219">
    <cfRule type="cellIs" dxfId="40" priority="53" operator="equal">
      <formula>0</formula>
    </cfRule>
  </conditionalFormatting>
  <conditionalFormatting sqref="K67 N67:AP67 AS67:BT67">
    <cfRule type="cellIs" dxfId="39" priority="51" operator="equal">
      <formula>0</formula>
    </cfRule>
  </conditionalFormatting>
  <conditionalFormatting sqref="K71 N71:AP71 AS71:BT71">
    <cfRule type="cellIs" dxfId="38" priority="50" operator="equal">
      <formula>0</formula>
    </cfRule>
  </conditionalFormatting>
  <conditionalFormatting sqref="K73:AL73 AN73:BQ73">
    <cfRule type="cellIs" dxfId="37" priority="49" operator="equal">
      <formula>0</formula>
    </cfRule>
  </conditionalFormatting>
  <conditionalFormatting sqref="K78:AL78 AN78:BQ78">
    <cfRule type="cellIs" dxfId="36" priority="47" operator="equal">
      <formula>0</formula>
    </cfRule>
  </conditionalFormatting>
  <conditionalFormatting sqref="F74:H74 AK74:BN74 K74:AI74">
    <cfRule type="cellIs" dxfId="35" priority="46" operator="equal">
      <formula>0</formula>
    </cfRule>
  </conditionalFormatting>
  <conditionalFormatting sqref="F77:H77 AK77:BN77 K77:AI77">
    <cfRule type="cellIs" dxfId="34" priority="45" operator="equal">
      <formula>0</formula>
    </cfRule>
  </conditionalFormatting>
  <conditionalFormatting sqref="E76:H76 AH76:BK76 K76:AF76">
    <cfRule type="cellIs" dxfId="33" priority="44" operator="equal">
      <formula>0</formula>
    </cfRule>
  </conditionalFormatting>
  <conditionalFormatting sqref="E75:H75 AE75:BH75 K75:AC75">
    <cfRule type="cellIs" dxfId="32" priority="43" operator="equal">
      <formula>0</formula>
    </cfRule>
  </conditionalFormatting>
  <conditionalFormatting sqref="K61 N61:AP61 AS61:BT61">
    <cfRule type="cellIs" dxfId="31" priority="42" operator="equal">
      <formula>0</formula>
    </cfRule>
  </conditionalFormatting>
  <conditionalFormatting sqref="K62 N62:AP62 AS62:BT62">
    <cfRule type="cellIs" dxfId="30" priority="41" operator="equal">
      <formula>0</formula>
    </cfRule>
  </conditionalFormatting>
  <conditionalFormatting sqref="E63:G63 K63 AG64:AN64 N63:AP63 AS63:BT63">
    <cfRule type="cellIs" dxfId="29" priority="40" operator="equal">
      <formula>0</formula>
    </cfRule>
  </conditionalFormatting>
  <conditionalFormatting sqref="K83 N83:AP83 AS83:BT83">
    <cfRule type="cellIs" dxfId="28" priority="39" operator="equal">
      <formula>0</formula>
    </cfRule>
  </conditionalFormatting>
  <conditionalFormatting sqref="AP103 BG107:BT107 BG109:BT109 AT103:BT103">
    <cfRule type="cellIs" dxfId="27" priority="38" operator="equal">
      <formula>0</formula>
    </cfRule>
  </conditionalFormatting>
  <conditionalFormatting sqref="K103 O103:AO103">
    <cfRule type="cellIs" dxfId="26" priority="37" operator="equal">
      <formula>0</formula>
    </cfRule>
  </conditionalFormatting>
  <conditionalFormatting sqref="AP108 AS108:BT108">
    <cfRule type="cellIs" dxfId="25" priority="30" operator="equal">
      <formula>0</formula>
    </cfRule>
  </conditionalFormatting>
  <conditionalFormatting sqref="H108 K108 N108:AO108">
    <cfRule type="cellIs" dxfId="24" priority="29" operator="equal">
      <formula>0</formula>
    </cfRule>
  </conditionalFormatting>
  <conditionalFormatting sqref="AH109:BK109">
    <cfRule type="cellIs" dxfId="23" priority="28" operator="equal">
      <formula>0</formula>
    </cfRule>
  </conditionalFormatting>
  <conditionalFormatting sqref="E109:H109 K109:AF109">
    <cfRule type="cellIs" dxfId="22" priority="27" operator="equal">
      <formula>0</formula>
    </cfRule>
  </conditionalFormatting>
  <conditionalFormatting sqref="AP110 AT110:BT110">
    <cfRule type="cellIs" dxfId="21" priority="26" operator="equal">
      <formula>0</formula>
    </cfRule>
  </conditionalFormatting>
  <conditionalFormatting sqref="E110:H110 K110 O110:AO110">
    <cfRule type="cellIs" dxfId="20" priority="25" operator="equal">
      <formula>0</formula>
    </cfRule>
  </conditionalFormatting>
  <conditionalFormatting sqref="AP111 AT111:BT111">
    <cfRule type="cellIs" dxfId="19" priority="24" operator="equal">
      <formula>0</formula>
    </cfRule>
  </conditionalFormatting>
  <conditionalFormatting sqref="E111 H111 K111 O111:AO111">
    <cfRule type="cellIs" dxfId="18" priority="23" operator="equal">
      <formula>0</formula>
    </cfRule>
  </conditionalFormatting>
  <conditionalFormatting sqref="AN93:BQ93">
    <cfRule type="cellIs" dxfId="17" priority="21" operator="equal">
      <formula>0</formula>
    </cfRule>
  </conditionalFormatting>
  <conditionalFormatting sqref="K93:AL93">
    <cfRule type="cellIs" dxfId="16" priority="20" operator="equal">
      <formula>0</formula>
    </cfRule>
  </conditionalFormatting>
  <conditionalFormatting sqref="AP94 AS94:BT94">
    <cfRule type="cellIs" dxfId="15" priority="19" operator="equal">
      <formula>0</formula>
    </cfRule>
  </conditionalFormatting>
  <conditionalFormatting sqref="F94:G94 K94 N94:AO94">
    <cfRule type="cellIs" dxfId="14" priority="18" operator="equal">
      <formula>0</formula>
    </cfRule>
  </conditionalFormatting>
  <conditionalFormatting sqref="L41:AO53 AQ41:BK53">
    <cfRule type="cellIs" dxfId="13" priority="15" operator="equal">
      <formula>0</formula>
    </cfRule>
  </conditionalFormatting>
  <conditionalFormatting sqref="L41:AO53 AQ41:BK53">
    <cfRule type="cellIs" dxfId="12" priority="17" operator="equal">
      <formula>0</formula>
    </cfRule>
  </conditionalFormatting>
  <conditionalFormatting sqref="L41:AO53 AQ41:BK53">
    <cfRule type="cellIs" dxfId="11" priority="16" operator="equal">
      <formula>0</formula>
    </cfRule>
  </conditionalFormatting>
  <conditionalFormatting sqref="AQ229:BT232">
    <cfRule type="cellIs" dxfId="10" priority="14" operator="equal">
      <formula>0</formula>
    </cfRule>
  </conditionalFormatting>
  <conditionalFormatting sqref="L229:AO232">
    <cfRule type="cellIs" dxfId="9" priority="13" operator="equal">
      <formula>0</formula>
    </cfRule>
  </conditionalFormatting>
  <conditionalFormatting sqref="Q214:AO218 Q220:AO228">
    <cfRule type="cellIs" dxfId="8" priority="10" operator="equal">
      <formula>0</formula>
    </cfRule>
  </conditionalFormatting>
  <conditionalFormatting sqref="Q219:AO219">
    <cfRule type="cellIs" dxfId="7" priority="9" operator="equal">
      <formula>0</formula>
    </cfRule>
  </conditionalFormatting>
  <conditionalFormatting sqref="AP104:AP106 AS104:BT104 AS106:BT106 AT105:BT105">
    <cfRule type="cellIs" dxfId="6" priority="8" operator="equal">
      <formula>0</formula>
    </cfRule>
  </conditionalFormatting>
  <conditionalFormatting sqref="K104:K106 N104:AO104 N106:AO106 O105:AO105">
    <cfRule type="cellIs" dxfId="5" priority="7" operator="equal">
      <formula>0</formula>
    </cfRule>
  </conditionalFormatting>
  <conditionalFormatting sqref="AJ84:AM93 AJ95:AM96 AJ107:AM107 AJ109:AM109 AJ114:AM120">
    <cfRule type="cellIs" dxfId="4" priority="6" operator="equal">
      <formula>0</formula>
    </cfRule>
  </conditionalFormatting>
  <conditionalFormatting sqref="L127:M127 L120:M120 L108:M108 L106:M106 L104:M104 L96:M96 L94:M94 L91:M91 L81:M83 L65:M72 L60:M63">
    <cfRule type="cellIs" dxfId="3" priority="5" operator="equal">
      <formula>0</formula>
    </cfRule>
  </conditionalFormatting>
  <conditionalFormatting sqref="AQ127:AR127 AQ120:AR120 AQ108:AR108 AQ106:AR106 AQ104:AR104 AQ96:AR96 AQ94:AR94 AQ91:AR91 AQ87:AR88 AQ81:AR83 AQ79:AR79 AQ65:AR72 AQ60:AR63">
    <cfRule type="cellIs" dxfId="2" priority="4" operator="equal">
      <formula>0</formula>
    </cfRule>
  </conditionalFormatting>
  <conditionalFormatting sqref="L110:N113 L105:N105 L97:N103">
    <cfRule type="cellIs" dxfId="1" priority="2" operator="equal">
      <formula>0</formula>
    </cfRule>
  </conditionalFormatting>
  <conditionalFormatting sqref="AQ110:AS113 AQ105:AS105 AQ97:AS103">
    <cfRule type="cellIs" dxfId="0" priority="1" operator="equal">
      <formula>0</formula>
    </cfRule>
  </conditionalFormatting>
  <pageMargins left="0.7" right="0.7" top="0.75" bottom="0.75" header="0.3" footer="0.3"/>
  <pageSetup scale="1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DropDownList!$G$2:$G$11</xm:f>
          </x14:formula1>
          <xm:sqref>I27:I1048576</xm:sqref>
        </x14:dataValidation>
        <x14:dataValidation type="list" allowBlank="1" showInputMessage="1" showErrorMessage="1">
          <x14:formula1>
            <xm:f>DropDownList!$H$2:$H$3</xm:f>
          </x14:formula1>
          <xm:sqref>J27:J1048576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V15"/>
  <sheetViews>
    <sheetView workbookViewId="0"/>
  </sheetViews>
  <sheetFormatPr defaultColWidth="9.140625" defaultRowHeight="15"/>
  <cols>
    <col min="1" max="16384" width="9.140625" style="12"/>
  </cols>
  <sheetData>
    <row r="12" spans="2:22" ht="24" customHeight="1"/>
    <row r="13" spans="2:22" ht="15.75">
      <c r="B13" s="586" t="s">
        <v>504</v>
      </c>
    </row>
    <row r="14" spans="2:22" ht="15.75">
      <c r="B14" s="586"/>
    </row>
    <row r="15" spans="2:22" s="658" customFormat="1" ht="27" customHeight="1">
      <c r="B15" s="656" t="s">
        <v>672</v>
      </c>
      <c r="C15" s="657"/>
      <c r="D15" s="657"/>
      <c r="E15" s="657"/>
      <c r="F15" s="657"/>
      <c r="G15" s="657"/>
      <c r="H15" s="657"/>
      <c r="I15" s="657"/>
      <c r="J15" s="657"/>
      <c r="K15" s="657"/>
      <c r="L15" s="657"/>
      <c r="M15" s="657"/>
      <c r="N15" s="657"/>
      <c r="O15" s="657"/>
      <c r="P15" s="657"/>
      <c r="Q15" s="657"/>
      <c r="R15" s="657"/>
      <c r="S15" s="657"/>
      <c r="T15" s="657"/>
      <c r="U15" s="657"/>
      <c r="V15" s="65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6:U59"/>
  <sheetViews>
    <sheetView workbookViewId="0"/>
  </sheetViews>
  <sheetFormatPr defaultColWidth="9.140625" defaultRowHeight="15"/>
  <cols>
    <col min="1" max="1" width="9.140625" style="12"/>
    <col min="2" max="2" width="36.85546875" style="681" customWidth="1"/>
    <col min="3" max="3" width="9.140625" style="10"/>
    <col min="4" max="16384" width="9.140625" style="12"/>
  </cols>
  <sheetData>
    <row r="16" spans="2:21" ht="26.25" customHeight="1">
      <c r="B16" s="682" t="s">
        <v>560</v>
      </c>
      <c r="C16" s="783" t="s">
        <v>504</v>
      </c>
      <c r="D16" s="784"/>
      <c r="E16" s="784"/>
      <c r="F16" s="784"/>
      <c r="G16" s="784"/>
      <c r="H16" s="784"/>
      <c r="I16" s="784"/>
      <c r="J16" s="784"/>
      <c r="K16" s="784"/>
      <c r="L16" s="784"/>
      <c r="M16" s="784"/>
      <c r="N16" s="784"/>
      <c r="O16" s="784"/>
      <c r="P16" s="784"/>
      <c r="Q16" s="784"/>
      <c r="R16" s="784"/>
      <c r="S16" s="784"/>
      <c r="T16" s="784"/>
      <c r="U16" s="784"/>
    </row>
    <row r="17" spans="2:21" ht="55.5" customHeight="1">
      <c r="B17" s="683" t="s">
        <v>640</v>
      </c>
      <c r="C17" s="785" t="s">
        <v>641</v>
      </c>
      <c r="D17" s="785"/>
      <c r="E17" s="785"/>
      <c r="F17" s="785"/>
      <c r="G17" s="785"/>
      <c r="H17" s="785"/>
      <c r="I17" s="785"/>
      <c r="J17" s="785"/>
      <c r="K17" s="785"/>
      <c r="L17" s="785"/>
      <c r="M17" s="785"/>
      <c r="N17" s="785"/>
      <c r="O17" s="785"/>
      <c r="P17" s="785"/>
      <c r="Q17" s="785"/>
      <c r="R17" s="785"/>
      <c r="S17" s="785"/>
      <c r="T17" s="785"/>
      <c r="U17" s="786"/>
    </row>
    <row r="18" spans="2:21" ht="15.75">
      <c r="B18" s="684"/>
      <c r="C18" s="685"/>
      <c r="D18" s="686"/>
      <c r="E18" s="686"/>
      <c r="F18" s="686"/>
      <c r="G18" s="686"/>
      <c r="H18" s="686"/>
      <c r="I18" s="686"/>
      <c r="J18" s="686"/>
      <c r="K18" s="686"/>
      <c r="L18" s="686"/>
      <c r="M18" s="686"/>
      <c r="N18" s="686"/>
      <c r="O18" s="686"/>
      <c r="P18" s="686"/>
      <c r="Q18" s="686"/>
      <c r="R18" s="686"/>
      <c r="S18" s="686"/>
      <c r="T18" s="686"/>
      <c r="U18" s="687"/>
    </row>
    <row r="19" spans="2:21" ht="15.75">
      <c r="B19" s="684"/>
      <c r="C19" s="685" t="s">
        <v>645</v>
      </c>
      <c r="D19" s="686"/>
      <c r="E19" s="686"/>
      <c r="F19" s="686"/>
      <c r="G19" s="686"/>
      <c r="H19" s="686"/>
      <c r="I19" s="686"/>
      <c r="J19" s="686"/>
      <c r="K19" s="686"/>
      <c r="L19" s="686"/>
      <c r="M19" s="686"/>
      <c r="N19" s="686"/>
      <c r="O19" s="686"/>
      <c r="P19" s="686"/>
      <c r="Q19" s="686"/>
      <c r="R19" s="686"/>
      <c r="S19" s="686"/>
      <c r="T19" s="686"/>
      <c r="U19" s="687"/>
    </row>
    <row r="20" spans="2:21" ht="15.75">
      <c r="B20" s="684"/>
      <c r="C20" s="685"/>
      <c r="D20" s="686"/>
      <c r="E20" s="686"/>
      <c r="F20" s="686"/>
      <c r="G20" s="686"/>
      <c r="H20" s="686"/>
      <c r="I20" s="686"/>
      <c r="J20" s="686"/>
      <c r="K20" s="686"/>
      <c r="L20" s="686"/>
      <c r="M20" s="686"/>
      <c r="N20" s="686"/>
      <c r="O20" s="686"/>
      <c r="P20" s="686"/>
      <c r="Q20" s="686"/>
      <c r="R20" s="686"/>
      <c r="S20" s="686"/>
      <c r="T20" s="686"/>
      <c r="U20" s="687"/>
    </row>
    <row r="21" spans="2:21" ht="15.75">
      <c r="B21" s="684"/>
      <c r="C21" s="685" t="s">
        <v>642</v>
      </c>
      <c r="D21" s="686"/>
      <c r="E21" s="686"/>
      <c r="F21" s="686"/>
      <c r="G21" s="686"/>
      <c r="H21" s="686"/>
      <c r="I21" s="686"/>
      <c r="J21" s="686"/>
      <c r="K21" s="686"/>
      <c r="L21" s="686"/>
      <c r="M21" s="686"/>
      <c r="N21" s="686"/>
      <c r="O21" s="686"/>
      <c r="P21" s="686"/>
      <c r="Q21" s="686"/>
      <c r="R21" s="686"/>
      <c r="S21" s="686"/>
      <c r="T21" s="686"/>
      <c r="U21" s="687"/>
    </row>
    <row r="22" spans="2:21" ht="15.75">
      <c r="B22" s="684"/>
      <c r="C22" s="685"/>
      <c r="D22" s="686"/>
      <c r="E22" s="686"/>
      <c r="F22" s="686"/>
      <c r="G22" s="686"/>
      <c r="H22" s="686"/>
      <c r="I22" s="686"/>
      <c r="J22" s="686"/>
      <c r="K22" s="686"/>
      <c r="L22" s="686"/>
      <c r="M22" s="686"/>
      <c r="N22" s="686"/>
      <c r="O22" s="686"/>
      <c r="P22" s="686"/>
      <c r="Q22" s="686"/>
      <c r="R22" s="686"/>
      <c r="S22" s="686"/>
      <c r="T22" s="686"/>
      <c r="U22" s="687"/>
    </row>
    <row r="23" spans="2:21" ht="30" customHeight="1">
      <c r="B23" s="684"/>
      <c r="C23" s="779" t="s">
        <v>643</v>
      </c>
      <c r="D23" s="779"/>
      <c r="E23" s="779"/>
      <c r="F23" s="779"/>
      <c r="G23" s="779"/>
      <c r="H23" s="779"/>
      <c r="I23" s="779"/>
      <c r="J23" s="779"/>
      <c r="K23" s="779"/>
      <c r="L23" s="779"/>
      <c r="M23" s="779"/>
      <c r="N23" s="779"/>
      <c r="O23" s="779"/>
      <c r="P23" s="779"/>
      <c r="Q23" s="779"/>
      <c r="R23" s="779"/>
      <c r="S23" s="779"/>
      <c r="T23" s="686"/>
      <c r="U23" s="687"/>
    </row>
    <row r="24" spans="2:21" ht="15.75">
      <c r="B24" s="684"/>
      <c r="C24" s="685"/>
      <c r="D24" s="686"/>
      <c r="E24" s="686"/>
      <c r="F24" s="686"/>
      <c r="G24" s="686"/>
      <c r="H24" s="686"/>
      <c r="I24" s="686"/>
      <c r="J24" s="686"/>
      <c r="K24" s="686"/>
      <c r="L24" s="686"/>
      <c r="M24" s="686"/>
      <c r="N24" s="686"/>
      <c r="O24" s="686"/>
      <c r="P24" s="686"/>
      <c r="Q24" s="686"/>
      <c r="R24" s="686"/>
      <c r="S24" s="686"/>
      <c r="T24" s="686"/>
      <c r="U24" s="687"/>
    </row>
    <row r="25" spans="2:21" ht="15.75">
      <c r="B25" s="684"/>
      <c r="C25" s="685" t="s">
        <v>646</v>
      </c>
      <c r="D25" s="686"/>
      <c r="E25" s="686"/>
      <c r="F25" s="686"/>
      <c r="G25" s="686"/>
      <c r="H25" s="686"/>
      <c r="I25" s="686"/>
      <c r="J25" s="686"/>
      <c r="K25" s="686"/>
      <c r="L25" s="686"/>
      <c r="M25" s="686"/>
      <c r="N25" s="686"/>
      <c r="O25" s="686"/>
      <c r="P25" s="686"/>
      <c r="Q25" s="686"/>
      <c r="R25" s="686"/>
      <c r="S25" s="686"/>
      <c r="T25" s="686"/>
      <c r="U25" s="687"/>
    </row>
    <row r="26" spans="2:21" ht="15.75">
      <c r="B26" s="684"/>
      <c r="C26" s="685"/>
      <c r="D26" s="686"/>
      <c r="E26" s="686"/>
      <c r="F26" s="686"/>
      <c r="G26" s="686"/>
      <c r="H26" s="686"/>
      <c r="I26" s="686"/>
      <c r="J26" s="686"/>
      <c r="K26" s="686"/>
      <c r="L26" s="686"/>
      <c r="M26" s="686"/>
      <c r="N26" s="686"/>
      <c r="O26" s="686"/>
      <c r="P26" s="686"/>
      <c r="Q26" s="686"/>
      <c r="R26" s="686"/>
      <c r="S26" s="686"/>
      <c r="T26" s="686"/>
      <c r="U26" s="687"/>
    </row>
    <row r="27" spans="2:21" ht="31.5" customHeight="1">
      <c r="B27" s="684"/>
      <c r="C27" s="779" t="s">
        <v>644</v>
      </c>
      <c r="D27" s="779"/>
      <c r="E27" s="779"/>
      <c r="F27" s="779"/>
      <c r="G27" s="779"/>
      <c r="H27" s="779"/>
      <c r="I27" s="779"/>
      <c r="J27" s="779"/>
      <c r="K27" s="779"/>
      <c r="L27" s="779"/>
      <c r="M27" s="779"/>
      <c r="N27" s="779"/>
      <c r="O27" s="779"/>
      <c r="P27" s="779"/>
      <c r="Q27" s="779"/>
      <c r="R27" s="779"/>
      <c r="S27" s="779"/>
      <c r="T27" s="779"/>
      <c r="U27" s="780"/>
    </row>
    <row r="28" spans="2:21" ht="15.75">
      <c r="B28" s="684"/>
      <c r="C28" s="685"/>
      <c r="D28" s="686"/>
      <c r="E28" s="686"/>
      <c r="F28" s="686"/>
      <c r="G28" s="686"/>
      <c r="H28" s="686"/>
      <c r="I28" s="686"/>
      <c r="J28" s="686"/>
      <c r="K28" s="686"/>
      <c r="L28" s="686"/>
      <c r="M28" s="686"/>
      <c r="N28" s="686"/>
      <c r="O28" s="686"/>
      <c r="P28" s="686"/>
      <c r="Q28" s="686"/>
      <c r="R28" s="686"/>
      <c r="S28" s="686"/>
      <c r="T28" s="686"/>
      <c r="U28" s="687"/>
    </row>
    <row r="29" spans="2:21" ht="31.5" customHeight="1">
      <c r="B29" s="684"/>
      <c r="C29" s="779" t="s">
        <v>647</v>
      </c>
      <c r="D29" s="779"/>
      <c r="E29" s="779"/>
      <c r="F29" s="779"/>
      <c r="G29" s="779"/>
      <c r="H29" s="779"/>
      <c r="I29" s="779"/>
      <c r="J29" s="779"/>
      <c r="K29" s="779"/>
      <c r="L29" s="779"/>
      <c r="M29" s="779"/>
      <c r="N29" s="779"/>
      <c r="O29" s="779"/>
      <c r="P29" s="779"/>
      <c r="Q29" s="779"/>
      <c r="R29" s="779"/>
      <c r="S29" s="779"/>
      <c r="T29" s="779"/>
      <c r="U29" s="780"/>
    </row>
    <row r="30" spans="2:21" ht="15.75">
      <c r="B30" s="684"/>
      <c r="C30" s="685"/>
      <c r="D30" s="686"/>
      <c r="E30" s="686"/>
      <c r="F30" s="686"/>
      <c r="G30" s="686"/>
      <c r="H30" s="686"/>
      <c r="I30" s="686"/>
      <c r="J30" s="686"/>
      <c r="K30" s="686"/>
      <c r="L30" s="686"/>
      <c r="M30" s="686"/>
      <c r="N30" s="686"/>
      <c r="O30" s="686"/>
      <c r="P30" s="686"/>
      <c r="Q30" s="686"/>
      <c r="R30" s="686"/>
      <c r="S30" s="686"/>
      <c r="T30" s="686"/>
      <c r="U30" s="687"/>
    </row>
    <row r="31" spans="2:21" ht="15.75">
      <c r="B31" s="684"/>
      <c r="C31" s="685" t="s">
        <v>648</v>
      </c>
      <c r="D31" s="686"/>
      <c r="E31" s="686"/>
      <c r="F31" s="686"/>
      <c r="G31" s="686"/>
      <c r="H31" s="686"/>
      <c r="I31" s="686"/>
      <c r="J31" s="686"/>
      <c r="K31" s="686"/>
      <c r="L31" s="686"/>
      <c r="M31" s="686"/>
      <c r="N31" s="686"/>
      <c r="O31" s="686"/>
      <c r="P31" s="686"/>
      <c r="Q31" s="686"/>
      <c r="R31" s="686"/>
      <c r="S31" s="686"/>
      <c r="T31" s="686"/>
      <c r="U31" s="687"/>
    </row>
    <row r="32" spans="2:21" ht="15.75">
      <c r="B32" s="688"/>
      <c r="C32" s="689"/>
      <c r="D32" s="690"/>
      <c r="E32" s="690"/>
      <c r="F32" s="690"/>
      <c r="G32" s="690"/>
      <c r="H32" s="690"/>
      <c r="I32" s="690"/>
      <c r="J32" s="690"/>
      <c r="K32" s="690"/>
      <c r="L32" s="690"/>
      <c r="M32" s="690"/>
      <c r="N32" s="690"/>
      <c r="O32" s="690"/>
      <c r="P32" s="690"/>
      <c r="Q32" s="690"/>
      <c r="R32" s="690"/>
      <c r="S32" s="690"/>
      <c r="T32" s="690"/>
      <c r="U32" s="691"/>
    </row>
    <row r="33" spans="2:21" ht="39" customHeight="1">
      <c r="B33" s="692" t="s">
        <v>649</v>
      </c>
      <c r="C33" s="787" t="s">
        <v>650</v>
      </c>
      <c r="D33" s="787"/>
      <c r="E33" s="787"/>
      <c r="F33" s="787"/>
      <c r="G33" s="787"/>
      <c r="H33" s="787"/>
      <c r="I33" s="787"/>
      <c r="J33" s="787"/>
      <c r="K33" s="787"/>
      <c r="L33" s="787"/>
      <c r="M33" s="787"/>
      <c r="N33" s="787"/>
      <c r="O33" s="787"/>
      <c r="P33" s="787"/>
      <c r="Q33" s="787"/>
      <c r="R33" s="787"/>
      <c r="S33" s="787"/>
      <c r="T33" s="787"/>
      <c r="U33" s="788"/>
    </row>
    <row r="34" spans="2:21">
      <c r="B34" s="693"/>
      <c r="C34" s="694"/>
      <c r="D34" s="694"/>
      <c r="E34" s="694"/>
      <c r="F34" s="694"/>
      <c r="G34" s="694"/>
      <c r="H34" s="694"/>
      <c r="I34" s="694"/>
      <c r="J34" s="694"/>
      <c r="K34" s="694"/>
      <c r="L34" s="694"/>
      <c r="M34" s="694"/>
      <c r="N34" s="694"/>
      <c r="O34" s="694"/>
      <c r="P34" s="694"/>
      <c r="Q34" s="694"/>
      <c r="R34" s="694"/>
      <c r="S34" s="694"/>
      <c r="T34" s="694"/>
      <c r="U34" s="695"/>
    </row>
    <row r="35" spans="2:21" ht="15.75">
      <c r="B35" s="696" t="s">
        <v>651</v>
      </c>
      <c r="C35" s="697" t="s">
        <v>652</v>
      </c>
      <c r="D35" s="686"/>
      <c r="E35" s="686"/>
      <c r="F35" s="686"/>
      <c r="G35" s="686"/>
      <c r="H35" s="686"/>
      <c r="I35" s="686"/>
      <c r="J35" s="686"/>
      <c r="K35" s="686"/>
      <c r="L35" s="686"/>
      <c r="M35" s="686"/>
      <c r="N35" s="686"/>
      <c r="O35" s="686"/>
      <c r="P35" s="686"/>
      <c r="Q35" s="686"/>
      <c r="R35" s="686"/>
      <c r="S35" s="686"/>
      <c r="T35" s="686"/>
      <c r="U35" s="687"/>
    </row>
    <row r="36" spans="2:21">
      <c r="B36" s="698"/>
      <c r="C36" s="690"/>
      <c r="D36" s="690"/>
      <c r="E36" s="690"/>
      <c r="F36" s="690"/>
      <c r="G36" s="690"/>
      <c r="H36" s="690"/>
      <c r="I36" s="690"/>
      <c r="J36" s="690"/>
      <c r="K36" s="690"/>
      <c r="L36" s="690"/>
      <c r="M36" s="690"/>
      <c r="N36" s="690"/>
      <c r="O36" s="690"/>
      <c r="P36" s="690"/>
      <c r="Q36" s="690"/>
      <c r="R36" s="690"/>
      <c r="S36" s="690"/>
      <c r="T36" s="690"/>
      <c r="U36" s="691"/>
    </row>
    <row r="37" spans="2:21" ht="34.5" customHeight="1">
      <c r="B37" s="683" t="s">
        <v>653</v>
      </c>
      <c r="C37" s="781" t="s">
        <v>654</v>
      </c>
      <c r="D37" s="781"/>
      <c r="E37" s="781"/>
      <c r="F37" s="781"/>
      <c r="G37" s="781"/>
      <c r="H37" s="781"/>
      <c r="I37" s="781"/>
      <c r="J37" s="781"/>
      <c r="K37" s="781"/>
      <c r="L37" s="781"/>
      <c r="M37" s="781"/>
      <c r="N37" s="781"/>
      <c r="O37" s="781"/>
      <c r="P37" s="781"/>
      <c r="Q37" s="781"/>
      <c r="R37" s="781"/>
      <c r="S37" s="781"/>
      <c r="T37" s="781"/>
      <c r="U37" s="782"/>
    </row>
    <row r="38" spans="2:21">
      <c r="B38" s="698"/>
      <c r="C38" s="690"/>
      <c r="D38" s="690"/>
      <c r="E38" s="690"/>
      <c r="F38" s="690"/>
      <c r="G38" s="690"/>
      <c r="H38" s="690"/>
      <c r="I38" s="690"/>
      <c r="J38" s="690"/>
      <c r="K38" s="690"/>
      <c r="L38" s="690"/>
      <c r="M38" s="690"/>
      <c r="N38" s="690"/>
      <c r="O38" s="690"/>
      <c r="P38" s="690"/>
      <c r="Q38" s="690"/>
      <c r="R38" s="690"/>
      <c r="S38" s="690"/>
      <c r="T38" s="690"/>
      <c r="U38" s="691"/>
    </row>
    <row r="39" spans="2:21" ht="15.75">
      <c r="B39" s="683" t="s">
        <v>655</v>
      </c>
      <c r="C39" s="699" t="s">
        <v>656</v>
      </c>
      <c r="D39" s="694"/>
      <c r="E39" s="694"/>
      <c r="F39" s="694"/>
      <c r="G39" s="694"/>
      <c r="H39" s="694"/>
      <c r="I39" s="694"/>
      <c r="J39" s="694"/>
      <c r="K39" s="694"/>
      <c r="L39" s="694"/>
      <c r="M39" s="694"/>
      <c r="N39" s="694"/>
      <c r="O39" s="694"/>
      <c r="P39" s="694"/>
      <c r="Q39" s="694"/>
      <c r="R39" s="694"/>
      <c r="S39" s="694"/>
      <c r="T39" s="694"/>
      <c r="U39" s="695"/>
    </row>
    <row r="40" spans="2:21">
      <c r="B40" s="698"/>
      <c r="C40" s="690"/>
      <c r="D40" s="690"/>
      <c r="E40" s="690"/>
      <c r="F40" s="690"/>
      <c r="G40" s="690"/>
      <c r="H40" s="690"/>
      <c r="I40" s="690"/>
      <c r="J40" s="690"/>
      <c r="K40" s="690"/>
      <c r="L40" s="690"/>
      <c r="M40" s="690"/>
      <c r="N40" s="690"/>
      <c r="O40" s="690"/>
      <c r="P40" s="690"/>
      <c r="Q40" s="690"/>
      <c r="R40" s="690"/>
      <c r="S40" s="690"/>
      <c r="T40" s="690"/>
      <c r="U40" s="691"/>
    </row>
    <row r="41" spans="2:21" ht="38.25" customHeight="1">
      <c r="B41" s="692" t="s">
        <v>657</v>
      </c>
      <c r="C41" s="789" t="s">
        <v>658</v>
      </c>
      <c r="D41" s="789"/>
      <c r="E41" s="789"/>
      <c r="F41" s="789"/>
      <c r="G41" s="789"/>
      <c r="H41" s="789"/>
      <c r="I41" s="789"/>
      <c r="J41" s="789"/>
      <c r="K41" s="789"/>
      <c r="L41" s="789"/>
      <c r="M41" s="789"/>
      <c r="N41" s="789"/>
      <c r="O41" s="789"/>
      <c r="P41" s="789"/>
      <c r="Q41" s="789"/>
      <c r="R41" s="789"/>
      <c r="S41" s="789"/>
      <c r="T41" s="789"/>
      <c r="U41" s="790"/>
    </row>
    <row r="42" spans="2:21">
      <c r="B42" s="700"/>
      <c r="C42" s="694"/>
      <c r="D42" s="694"/>
      <c r="E42" s="694"/>
      <c r="F42" s="694"/>
      <c r="G42" s="694"/>
      <c r="H42" s="694"/>
      <c r="I42" s="694"/>
      <c r="J42" s="694"/>
      <c r="K42" s="694"/>
      <c r="L42" s="694"/>
      <c r="M42" s="694"/>
      <c r="N42" s="694"/>
      <c r="O42" s="694"/>
      <c r="P42" s="694"/>
      <c r="Q42" s="694"/>
      <c r="R42" s="694"/>
      <c r="S42" s="694"/>
      <c r="T42" s="694"/>
      <c r="U42" s="695"/>
    </row>
    <row r="43" spans="2:21" ht="15.75">
      <c r="B43" s="696" t="s">
        <v>659</v>
      </c>
      <c r="C43" s="697" t="s">
        <v>660</v>
      </c>
      <c r="D43" s="686"/>
      <c r="E43" s="686"/>
      <c r="F43" s="686"/>
      <c r="G43" s="686"/>
      <c r="H43" s="686"/>
      <c r="I43" s="686"/>
      <c r="J43" s="686"/>
      <c r="K43" s="686"/>
      <c r="L43" s="686"/>
      <c r="M43" s="686"/>
      <c r="N43" s="686"/>
      <c r="O43" s="686"/>
      <c r="P43" s="686"/>
      <c r="Q43" s="686"/>
      <c r="R43" s="686"/>
      <c r="S43" s="686"/>
      <c r="T43" s="686"/>
      <c r="U43" s="687"/>
    </row>
    <row r="44" spans="2:21">
      <c r="B44" s="701"/>
      <c r="C44" s="686"/>
      <c r="D44" s="686"/>
      <c r="E44" s="686"/>
      <c r="F44" s="686"/>
      <c r="G44" s="686"/>
      <c r="H44" s="686"/>
      <c r="I44" s="686"/>
      <c r="J44" s="686"/>
      <c r="K44" s="686"/>
      <c r="L44" s="686"/>
      <c r="M44" s="686"/>
      <c r="N44" s="686"/>
      <c r="O44" s="686"/>
      <c r="P44" s="686"/>
      <c r="Q44" s="686"/>
      <c r="R44" s="686"/>
      <c r="S44" s="686"/>
      <c r="T44" s="686"/>
      <c r="U44" s="687"/>
    </row>
    <row r="45" spans="2:21" ht="36" customHeight="1">
      <c r="B45" s="701"/>
      <c r="C45" s="777" t="s">
        <v>677</v>
      </c>
      <c r="D45" s="777"/>
      <c r="E45" s="777"/>
      <c r="F45" s="777"/>
      <c r="G45" s="777"/>
      <c r="H45" s="777"/>
      <c r="I45" s="777"/>
      <c r="J45" s="777"/>
      <c r="K45" s="777"/>
      <c r="L45" s="777"/>
      <c r="M45" s="777"/>
      <c r="N45" s="777"/>
      <c r="O45" s="777"/>
      <c r="P45" s="777"/>
      <c r="Q45" s="777"/>
      <c r="R45" s="777"/>
      <c r="S45" s="777"/>
      <c r="T45" s="777"/>
      <c r="U45" s="778"/>
    </row>
    <row r="46" spans="2:21">
      <c r="B46" s="701"/>
      <c r="C46" s="702"/>
      <c r="D46" s="686"/>
      <c r="E46" s="686"/>
      <c r="F46" s="686"/>
      <c r="G46" s="686"/>
      <c r="H46" s="686"/>
      <c r="I46" s="686"/>
      <c r="J46" s="686"/>
      <c r="K46" s="686"/>
      <c r="L46" s="686"/>
      <c r="M46" s="686"/>
      <c r="N46" s="686"/>
      <c r="O46" s="686"/>
      <c r="P46" s="686"/>
      <c r="Q46" s="686"/>
      <c r="R46" s="686"/>
      <c r="S46" s="686"/>
      <c r="T46" s="686"/>
      <c r="U46" s="687"/>
    </row>
    <row r="47" spans="2:21" ht="35.25" customHeight="1">
      <c r="B47" s="701"/>
      <c r="C47" s="777" t="s">
        <v>661</v>
      </c>
      <c r="D47" s="777"/>
      <c r="E47" s="777"/>
      <c r="F47" s="777"/>
      <c r="G47" s="777"/>
      <c r="H47" s="777"/>
      <c r="I47" s="777"/>
      <c r="J47" s="777"/>
      <c r="K47" s="777"/>
      <c r="L47" s="777"/>
      <c r="M47" s="777"/>
      <c r="N47" s="777"/>
      <c r="O47" s="777"/>
      <c r="P47" s="777"/>
      <c r="Q47" s="777"/>
      <c r="R47" s="777"/>
      <c r="S47" s="777"/>
      <c r="T47" s="777"/>
      <c r="U47" s="778"/>
    </row>
    <row r="48" spans="2:21">
      <c r="B48" s="701"/>
      <c r="C48" s="702"/>
      <c r="D48" s="686"/>
      <c r="E48" s="686"/>
      <c r="F48" s="686"/>
      <c r="G48" s="686"/>
      <c r="H48" s="686"/>
      <c r="I48" s="686"/>
      <c r="J48" s="686"/>
      <c r="K48" s="686"/>
      <c r="L48" s="686"/>
      <c r="M48" s="686"/>
      <c r="N48" s="686"/>
      <c r="O48" s="686"/>
      <c r="P48" s="686"/>
      <c r="Q48" s="686"/>
      <c r="R48" s="686"/>
      <c r="S48" s="686"/>
      <c r="T48" s="686"/>
      <c r="U48" s="687"/>
    </row>
    <row r="49" spans="2:21" ht="40.5" customHeight="1">
      <c r="B49" s="701"/>
      <c r="C49" s="777" t="s">
        <v>662</v>
      </c>
      <c r="D49" s="777"/>
      <c r="E49" s="777"/>
      <c r="F49" s="777"/>
      <c r="G49" s="777"/>
      <c r="H49" s="777"/>
      <c r="I49" s="777"/>
      <c r="J49" s="777"/>
      <c r="K49" s="777"/>
      <c r="L49" s="777"/>
      <c r="M49" s="777"/>
      <c r="N49" s="777"/>
      <c r="O49" s="777"/>
      <c r="P49" s="777"/>
      <c r="Q49" s="777"/>
      <c r="R49" s="777"/>
      <c r="S49" s="777"/>
      <c r="T49" s="777"/>
      <c r="U49" s="778"/>
    </row>
    <row r="50" spans="2:21">
      <c r="B50" s="701"/>
      <c r="C50" s="702"/>
      <c r="D50" s="686"/>
      <c r="E50" s="686"/>
      <c r="F50" s="686"/>
      <c r="G50" s="686"/>
      <c r="H50" s="686"/>
      <c r="I50" s="686"/>
      <c r="J50" s="686"/>
      <c r="K50" s="686"/>
      <c r="L50" s="686"/>
      <c r="M50" s="686"/>
      <c r="N50" s="686"/>
      <c r="O50" s="686"/>
      <c r="P50" s="686"/>
      <c r="Q50" s="686"/>
      <c r="R50" s="686"/>
      <c r="S50" s="686"/>
      <c r="T50" s="686"/>
      <c r="U50" s="687"/>
    </row>
    <row r="51" spans="2:21" ht="30" customHeight="1">
      <c r="B51" s="701"/>
      <c r="C51" s="777" t="s">
        <v>663</v>
      </c>
      <c r="D51" s="777"/>
      <c r="E51" s="777"/>
      <c r="F51" s="777"/>
      <c r="G51" s="777"/>
      <c r="H51" s="777"/>
      <c r="I51" s="777"/>
      <c r="J51" s="777"/>
      <c r="K51" s="777"/>
      <c r="L51" s="777"/>
      <c r="M51" s="777"/>
      <c r="N51" s="777"/>
      <c r="O51" s="777"/>
      <c r="P51" s="777"/>
      <c r="Q51" s="777"/>
      <c r="R51" s="777"/>
      <c r="S51" s="777"/>
      <c r="T51" s="777"/>
      <c r="U51" s="778"/>
    </row>
    <row r="52" spans="2:21" ht="15.75">
      <c r="B52" s="701"/>
      <c r="C52" s="685"/>
      <c r="D52" s="686"/>
      <c r="E52" s="686"/>
      <c r="F52" s="686"/>
      <c r="G52" s="686"/>
      <c r="H52" s="686"/>
      <c r="I52" s="686"/>
      <c r="J52" s="686"/>
      <c r="K52" s="686"/>
      <c r="L52" s="686"/>
      <c r="M52" s="686"/>
      <c r="N52" s="686"/>
      <c r="O52" s="686"/>
      <c r="P52" s="686"/>
      <c r="Q52" s="686"/>
      <c r="R52" s="686"/>
      <c r="S52" s="686"/>
      <c r="T52" s="686"/>
      <c r="U52" s="687"/>
    </row>
    <row r="53" spans="2:21" ht="31.5" customHeight="1">
      <c r="B53" s="701"/>
      <c r="C53" s="779" t="s">
        <v>676</v>
      </c>
      <c r="D53" s="779"/>
      <c r="E53" s="779"/>
      <c r="F53" s="779"/>
      <c r="G53" s="779"/>
      <c r="H53" s="779"/>
      <c r="I53" s="779"/>
      <c r="J53" s="779"/>
      <c r="K53" s="779"/>
      <c r="L53" s="779"/>
      <c r="M53" s="779"/>
      <c r="N53" s="779"/>
      <c r="O53" s="779"/>
      <c r="P53" s="779"/>
      <c r="Q53" s="779"/>
      <c r="R53" s="779"/>
      <c r="S53" s="779"/>
      <c r="T53" s="779"/>
      <c r="U53" s="780"/>
    </row>
    <row r="54" spans="2:21">
      <c r="B54" s="698"/>
      <c r="C54" s="690"/>
      <c r="D54" s="690"/>
      <c r="E54" s="690"/>
      <c r="F54" s="690"/>
      <c r="G54" s="690"/>
      <c r="H54" s="690"/>
      <c r="I54" s="690"/>
      <c r="J54" s="690"/>
      <c r="K54" s="690"/>
      <c r="L54" s="690"/>
      <c r="M54" s="690"/>
      <c r="N54" s="690"/>
      <c r="O54" s="690"/>
      <c r="P54" s="690"/>
      <c r="Q54" s="690"/>
      <c r="R54" s="690"/>
      <c r="S54" s="690"/>
      <c r="T54" s="690"/>
      <c r="U54" s="691"/>
    </row>
    <row r="55" spans="2:21" ht="48" customHeight="1">
      <c r="B55" s="683" t="s">
        <v>664</v>
      </c>
      <c r="C55" s="781" t="s">
        <v>665</v>
      </c>
      <c r="D55" s="781"/>
      <c r="E55" s="781"/>
      <c r="F55" s="781"/>
      <c r="G55" s="781"/>
      <c r="H55" s="781"/>
      <c r="I55" s="781"/>
      <c r="J55" s="781"/>
      <c r="K55" s="781"/>
      <c r="L55" s="781"/>
      <c r="M55" s="781"/>
      <c r="N55" s="781"/>
      <c r="O55" s="781"/>
      <c r="P55" s="781"/>
      <c r="Q55" s="781"/>
      <c r="R55" s="781"/>
      <c r="S55" s="781"/>
      <c r="T55" s="781"/>
      <c r="U55" s="782"/>
    </row>
    <row r="56" spans="2:21">
      <c r="B56" s="698"/>
      <c r="C56" s="690"/>
      <c r="D56" s="690"/>
      <c r="E56" s="690"/>
      <c r="F56" s="690"/>
      <c r="G56" s="690"/>
      <c r="H56" s="690"/>
      <c r="I56" s="690"/>
      <c r="J56" s="690"/>
      <c r="K56" s="690"/>
      <c r="L56" s="690"/>
      <c r="M56" s="690"/>
      <c r="N56" s="690"/>
      <c r="O56" s="690"/>
      <c r="P56" s="690"/>
      <c r="Q56" s="690"/>
      <c r="R56" s="690"/>
      <c r="S56" s="690"/>
      <c r="T56" s="690"/>
      <c r="U56" s="691"/>
    </row>
    <row r="57" spans="2:21" ht="34.5" customHeight="1">
      <c r="B57" s="683" t="s">
        <v>666</v>
      </c>
      <c r="C57" s="781" t="s">
        <v>667</v>
      </c>
      <c r="D57" s="781"/>
      <c r="E57" s="781"/>
      <c r="F57" s="781"/>
      <c r="G57" s="781"/>
      <c r="H57" s="781"/>
      <c r="I57" s="781"/>
      <c r="J57" s="781"/>
      <c r="K57" s="781"/>
      <c r="L57" s="781"/>
      <c r="M57" s="781"/>
      <c r="N57" s="781"/>
      <c r="O57" s="781"/>
      <c r="P57" s="781"/>
      <c r="Q57" s="781"/>
      <c r="R57" s="781"/>
      <c r="S57" s="781"/>
      <c r="T57" s="781"/>
      <c r="U57" s="782"/>
    </row>
    <row r="58" spans="2:21">
      <c r="B58" s="703"/>
      <c r="C58" s="690"/>
      <c r="D58" s="690"/>
      <c r="E58" s="690"/>
      <c r="F58" s="690"/>
      <c r="G58" s="690"/>
      <c r="H58" s="690"/>
      <c r="I58" s="690"/>
      <c r="J58" s="690"/>
      <c r="K58" s="690"/>
      <c r="L58" s="690"/>
      <c r="M58" s="690"/>
      <c r="N58" s="690"/>
      <c r="O58" s="690"/>
      <c r="P58" s="690"/>
      <c r="Q58" s="690"/>
      <c r="R58" s="690"/>
      <c r="S58" s="690"/>
      <c r="T58" s="690"/>
      <c r="U58" s="691"/>
    </row>
    <row r="59" spans="2:21" ht="30.75" customHeight="1">
      <c r="B59" s="692" t="s">
        <v>668</v>
      </c>
      <c r="C59" s="704" t="s">
        <v>669</v>
      </c>
      <c r="D59" s="705"/>
      <c r="E59" s="705"/>
      <c r="F59" s="705"/>
      <c r="G59" s="705"/>
      <c r="H59" s="705"/>
      <c r="I59" s="705"/>
      <c r="J59" s="705"/>
      <c r="K59" s="705"/>
      <c r="L59" s="705"/>
      <c r="M59" s="705"/>
      <c r="N59" s="705"/>
      <c r="O59" s="705"/>
      <c r="P59" s="705"/>
      <c r="Q59" s="705"/>
      <c r="R59" s="705"/>
      <c r="S59" s="705"/>
      <c r="T59" s="705"/>
      <c r="U59" s="706"/>
    </row>
  </sheetData>
  <mergeCells count="15">
    <mergeCell ref="C47:U47"/>
    <mergeCell ref="C23:S23"/>
    <mergeCell ref="C16:U16"/>
    <mergeCell ref="C17:U17"/>
    <mergeCell ref="C27:U27"/>
    <mergeCell ref="C29:U29"/>
    <mergeCell ref="C33:U33"/>
    <mergeCell ref="C37:U37"/>
    <mergeCell ref="C41:U41"/>
    <mergeCell ref="C45:U45"/>
    <mergeCell ref="C49:U49"/>
    <mergeCell ref="C51:U51"/>
    <mergeCell ref="C53:U53"/>
    <mergeCell ref="C55:U55"/>
    <mergeCell ref="C57:U57"/>
  </mergeCells>
  <pageMargins left="0.7" right="0.7" top="0.75" bottom="0.75" header="0.3" footer="0.3"/>
  <pageSetup paperSize="5" scale="6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4"/>
  <sheetViews>
    <sheetView workbookViewId="0"/>
  </sheetViews>
  <sheetFormatPr defaultColWidth="9.140625" defaultRowHeight="15.75"/>
  <cols>
    <col min="1" max="1" width="3.140625" style="12" customWidth="1"/>
    <col min="2" max="2" width="61.5703125" style="10" customWidth="1"/>
    <col min="3" max="3" width="58.5703125" style="12" customWidth="1"/>
    <col min="4" max="4" width="62.5703125" style="12" customWidth="1"/>
    <col min="5" max="5" width="53.5703125" style="12" customWidth="1"/>
    <col min="6" max="6" width="47.140625" style="12" customWidth="1"/>
    <col min="7" max="7" width="9.140625" style="16"/>
    <col min="8" max="10" width="9.140625" style="12"/>
    <col min="11" max="11" width="26.140625" style="12" customWidth="1"/>
    <col min="12" max="12" width="59.85546875" style="17" customWidth="1"/>
    <col min="13" max="13" width="14.5703125" style="25" customWidth="1"/>
    <col min="14" max="14" width="29.5703125" style="17" customWidth="1"/>
    <col min="15" max="16384" width="9.140625" style="12"/>
  </cols>
  <sheetData>
    <row r="1" spans="2:20" ht="146.25" customHeight="1"/>
    <row r="3" spans="2:20" ht="25.5" customHeight="1">
      <c r="B3" s="792" t="s">
        <v>679</v>
      </c>
      <c r="C3" s="793"/>
      <c r="D3" s="793"/>
      <c r="E3" s="793"/>
      <c r="F3" s="794"/>
      <c r="G3" s="122"/>
    </row>
    <row r="4" spans="2:20" ht="16.5" customHeight="1">
      <c r="B4" s="795"/>
      <c r="C4" s="796"/>
      <c r="D4" s="796"/>
      <c r="E4" s="796"/>
      <c r="F4" s="797"/>
      <c r="G4" s="122"/>
    </row>
    <row r="5" spans="2:20" ht="71.25" customHeight="1">
      <c r="B5" s="795"/>
      <c r="C5" s="796"/>
      <c r="D5" s="796"/>
      <c r="E5" s="796"/>
      <c r="F5" s="797"/>
      <c r="G5" s="122"/>
    </row>
    <row r="6" spans="2:20" ht="21.75" customHeight="1">
      <c r="B6" s="798"/>
      <c r="C6" s="799"/>
      <c r="D6" s="799"/>
      <c r="E6" s="799"/>
      <c r="F6" s="800"/>
      <c r="G6" s="122"/>
    </row>
    <row r="8" spans="2:20" ht="21">
      <c r="B8" s="791" t="s">
        <v>480</v>
      </c>
      <c r="C8" s="791"/>
      <c r="D8" s="791"/>
      <c r="E8" s="791"/>
      <c r="F8" s="791"/>
      <c r="G8" s="791"/>
    </row>
    <row r="9" spans="2:20" ht="24.75" customHeight="1" thickBot="1">
      <c r="B9" s="114"/>
      <c r="C9" s="114"/>
      <c r="D9" s="114"/>
      <c r="E9" s="114"/>
      <c r="F9" s="114"/>
      <c r="G9" s="119"/>
    </row>
    <row r="10" spans="2:20" ht="27.75" customHeight="1" thickBot="1">
      <c r="B10" s="117" t="s">
        <v>171</v>
      </c>
      <c r="C10" s="102" t="s">
        <v>406</v>
      </c>
      <c r="D10" s="114"/>
      <c r="E10" s="114"/>
      <c r="F10" s="114"/>
      <c r="G10" s="119"/>
    </row>
    <row r="11" spans="2:20">
      <c r="B11" s="114"/>
      <c r="C11" s="114"/>
      <c r="D11" s="114"/>
      <c r="E11" s="114"/>
      <c r="F11" s="114"/>
      <c r="G11" s="119"/>
    </row>
    <row r="12" spans="2:20" s="9" customFormat="1" ht="31.5" customHeight="1" thickBot="1">
      <c r="B12" s="83" t="s">
        <v>594</v>
      </c>
      <c r="G12" s="28"/>
      <c r="L12" s="33"/>
      <c r="M12" s="33"/>
      <c r="N12" s="33"/>
      <c r="O12" s="33"/>
      <c r="P12" s="33"/>
      <c r="Q12" s="68"/>
      <c r="S12" s="8"/>
      <c r="T12" s="8"/>
    </row>
    <row r="13" spans="2:20" s="9" customFormat="1" ht="26.25" customHeight="1" thickBot="1">
      <c r="B13" s="102" t="s">
        <v>416</v>
      </c>
      <c r="C13" s="124" t="s">
        <v>633</v>
      </c>
      <c r="G13" s="109"/>
      <c r="L13" s="33"/>
      <c r="M13" s="33"/>
      <c r="N13" s="33"/>
      <c r="O13" s="33"/>
      <c r="P13" s="33"/>
      <c r="Q13" s="68"/>
      <c r="S13" s="8"/>
      <c r="T13" s="8"/>
    </row>
    <row r="14" spans="2:20" s="9" customFormat="1" ht="26.25" customHeight="1" thickBot="1">
      <c r="B14" s="102" t="s">
        <v>416</v>
      </c>
      <c r="C14" s="172" t="s">
        <v>628</v>
      </c>
      <c r="G14" s="123"/>
      <c r="L14" s="33"/>
      <c r="M14" s="33"/>
      <c r="N14" s="33"/>
      <c r="O14" s="33"/>
      <c r="P14" s="33"/>
      <c r="Q14" s="68"/>
      <c r="S14" s="8"/>
      <c r="T14" s="8"/>
    </row>
    <row r="15" spans="2:20" s="9" customFormat="1" ht="26.25" customHeight="1" thickBot="1">
      <c r="B15" s="102" t="s">
        <v>415</v>
      </c>
      <c r="C15" s="172" t="s">
        <v>629</v>
      </c>
      <c r="G15" s="123"/>
      <c r="L15" s="33"/>
      <c r="M15" s="33"/>
      <c r="N15" s="33"/>
      <c r="O15" s="33"/>
      <c r="P15" s="33"/>
      <c r="Q15" s="68"/>
      <c r="S15" s="8"/>
      <c r="T15" s="8"/>
    </row>
    <row r="16" spans="2:20" s="9" customFormat="1" ht="26.25" customHeight="1" thickBot="1">
      <c r="B16" s="102" t="s">
        <v>415</v>
      </c>
      <c r="C16" s="172" t="s">
        <v>630</v>
      </c>
      <c r="G16" s="123"/>
      <c r="L16" s="33"/>
      <c r="M16" s="33"/>
      <c r="N16" s="33"/>
      <c r="O16" s="33"/>
      <c r="P16" s="33"/>
      <c r="Q16" s="68"/>
      <c r="S16" s="8"/>
      <c r="T16" s="8"/>
    </row>
    <row r="17" spans="2:20" s="9" customFormat="1" ht="26.25" customHeight="1" thickBot="1">
      <c r="B17" s="102" t="s">
        <v>415</v>
      </c>
      <c r="C17" s="124" t="s">
        <v>631</v>
      </c>
      <c r="G17" s="109"/>
      <c r="L17" s="33"/>
      <c r="M17" s="33"/>
      <c r="N17" s="33"/>
      <c r="O17" s="33"/>
      <c r="P17" s="33"/>
      <c r="Q17" s="68"/>
      <c r="S17" s="8"/>
      <c r="T17" s="8"/>
    </row>
    <row r="18" spans="2:20" s="9" customFormat="1" ht="26.25" customHeight="1" thickBot="1">
      <c r="B18" s="102" t="s">
        <v>416</v>
      </c>
      <c r="C18" s="124" t="s">
        <v>632</v>
      </c>
      <c r="G18" s="123"/>
      <c r="L18" s="33"/>
      <c r="M18" s="33"/>
      <c r="N18" s="33"/>
      <c r="O18" s="33"/>
      <c r="P18" s="33"/>
      <c r="Q18" s="68"/>
      <c r="S18" s="8"/>
      <c r="T18" s="8"/>
    </row>
    <row r="19" spans="2:20" s="9" customFormat="1" ht="26.25" customHeight="1" thickBot="1">
      <c r="B19" s="102"/>
      <c r="C19" s="124" t="s">
        <v>634</v>
      </c>
      <c r="G19" s="123"/>
      <c r="L19" s="33"/>
      <c r="M19" s="33"/>
      <c r="N19" s="33"/>
      <c r="O19" s="33"/>
      <c r="P19" s="33"/>
      <c r="Q19" s="68"/>
      <c r="S19" s="8"/>
      <c r="T19" s="8"/>
    </row>
    <row r="20" spans="2:20" s="58" customFormat="1" ht="25.5" customHeight="1">
      <c r="D20" s="97"/>
      <c r="E20" s="97"/>
      <c r="F20" s="97"/>
      <c r="G20" s="97"/>
      <c r="J20" s="12"/>
      <c r="K20" s="12"/>
      <c r="S20" s="59"/>
      <c r="T20" s="59"/>
    </row>
    <row r="21" spans="2:20" s="17" customFormat="1" ht="39" customHeight="1">
      <c r="B21" s="243" t="s">
        <v>539</v>
      </c>
      <c r="C21" s="243" t="s">
        <v>470</v>
      </c>
      <c r="D21" s="243" t="s">
        <v>446</v>
      </c>
      <c r="E21" s="243" t="s">
        <v>438</v>
      </c>
      <c r="F21" s="243" t="s">
        <v>552</v>
      </c>
      <c r="G21" s="40"/>
      <c r="M21" s="25"/>
      <c r="T21" s="25"/>
    </row>
    <row r="22" spans="2:20" s="103" customFormat="1" ht="36" customHeight="1">
      <c r="B22" s="637" t="s">
        <v>542</v>
      </c>
      <c r="C22" s="643" t="s">
        <v>436</v>
      </c>
      <c r="D22" s="646" t="s">
        <v>442</v>
      </c>
      <c r="E22" s="650" t="s">
        <v>593</v>
      </c>
      <c r="F22" s="646" t="s">
        <v>447</v>
      </c>
      <c r="G22" s="174"/>
      <c r="M22" s="635"/>
      <c r="T22" s="635"/>
    </row>
    <row r="23" spans="2:20" s="103" customFormat="1" ht="35.25" customHeight="1">
      <c r="B23" s="638" t="s">
        <v>457</v>
      </c>
      <c r="C23" s="644" t="s">
        <v>437</v>
      </c>
      <c r="D23" s="647" t="s">
        <v>443</v>
      </c>
      <c r="E23" s="651" t="s">
        <v>593</v>
      </c>
      <c r="F23" s="647" t="s">
        <v>447</v>
      </c>
      <c r="G23" s="174"/>
      <c r="M23" s="635"/>
      <c r="T23" s="635"/>
    </row>
    <row r="24" spans="2:20" s="103" customFormat="1" ht="34.5" customHeight="1">
      <c r="B24" s="638" t="s">
        <v>454</v>
      </c>
      <c r="C24" s="644" t="s">
        <v>437</v>
      </c>
      <c r="D24" s="647" t="s">
        <v>444</v>
      </c>
      <c r="E24" s="651" t="s">
        <v>593</v>
      </c>
      <c r="F24" s="647" t="s">
        <v>447</v>
      </c>
      <c r="G24" s="174"/>
      <c r="M24" s="635"/>
      <c r="T24" s="635"/>
    </row>
    <row r="25" spans="2:20" s="103" customFormat="1" ht="32.25" customHeight="1">
      <c r="B25" s="639" t="s">
        <v>455</v>
      </c>
      <c r="C25" s="644" t="s">
        <v>436</v>
      </c>
      <c r="D25" s="647" t="s">
        <v>445</v>
      </c>
      <c r="E25" s="652" t="s">
        <v>612</v>
      </c>
      <c r="F25" s="655"/>
      <c r="G25" s="174"/>
      <c r="M25" s="635"/>
      <c r="T25" s="635"/>
    </row>
    <row r="26" spans="2:20" s="103" customFormat="1" ht="30.75" customHeight="1">
      <c r="B26" s="640" t="s">
        <v>540</v>
      </c>
      <c r="C26" s="644" t="s">
        <v>436</v>
      </c>
      <c r="D26" s="647"/>
      <c r="E26" s="652"/>
      <c r="F26" s="655"/>
      <c r="G26" s="174"/>
      <c r="M26" s="635"/>
      <c r="T26" s="635"/>
    </row>
    <row r="27" spans="2:20" s="103" customFormat="1" ht="32.25" customHeight="1">
      <c r="B27" s="641" t="s">
        <v>541</v>
      </c>
      <c r="C27" s="644" t="s">
        <v>436</v>
      </c>
      <c r="D27" s="648" t="s">
        <v>537</v>
      </c>
      <c r="E27" s="652"/>
      <c r="F27" s="655"/>
      <c r="G27" s="174"/>
      <c r="M27" s="635"/>
      <c r="T27" s="635"/>
    </row>
    <row r="28" spans="2:20" s="103" customFormat="1" ht="27" customHeight="1">
      <c r="B28" s="639" t="s">
        <v>456</v>
      </c>
      <c r="C28" s="644" t="s">
        <v>439</v>
      </c>
      <c r="D28" s="647" t="s">
        <v>481</v>
      </c>
      <c r="E28" s="652" t="s">
        <v>458</v>
      </c>
      <c r="F28" s="655"/>
      <c r="G28" s="174"/>
      <c r="M28" s="635"/>
      <c r="T28" s="635"/>
    </row>
    <row r="29" spans="2:20" s="103" customFormat="1" ht="27" customHeight="1">
      <c r="B29" s="641" t="s">
        <v>451</v>
      </c>
      <c r="C29" s="644" t="s">
        <v>436</v>
      </c>
      <c r="D29" s="647"/>
      <c r="E29" s="652"/>
      <c r="F29" s="647" t="s">
        <v>407</v>
      </c>
      <c r="G29" s="174"/>
      <c r="M29" s="635"/>
      <c r="T29" s="635"/>
    </row>
    <row r="30" spans="2:20" s="103" customFormat="1" ht="32.25" customHeight="1">
      <c r="B30" s="639" t="s">
        <v>207</v>
      </c>
      <c r="C30" s="644" t="s">
        <v>441</v>
      </c>
      <c r="D30" s="647" t="s">
        <v>554</v>
      </c>
      <c r="E30" s="653"/>
      <c r="F30" s="647" t="s">
        <v>553</v>
      </c>
      <c r="G30" s="636"/>
      <c r="M30" s="635"/>
    </row>
    <row r="31" spans="2:20" s="103" customFormat="1" ht="27.75" customHeight="1">
      <c r="B31" s="642" t="s">
        <v>538</v>
      </c>
      <c r="C31" s="645" t="s">
        <v>440</v>
      </c>
      <c r="D31" s="649"/>
      <c r="E31" s="654"/>
      <c r="F31" s="649"/>
      <c r="G31" s="636"/>
      <c r="M31" s="635"/>
    </row>
    <row r="32" spans="2:20" s="103" customFormat="1" ht="23.25" customHeight="1">
      <c r="C32" s="175"/>
      <c r="D32" s="175"/>
      <c r="E32" s="175"/>
      <c r="G32" s="636"/>
      <c r="M32" s="635"/>
    </row>
    <row r="33" spans="2:13" s="17" customFormat="1">
      <c r="B33" s="175"/>
      <c r="C33" s="173"/>
      <c r="D33" s="173"/>
      <c r="E33" s="173"/>
      <c r="G33" s="163"/>
      <c r="M33" s="25"/>
    </row>
    <row r="34" spans="2:13">
      <c r="C34" s="10"/>
      <c r="D34" s="10"/>
      <c r="E34"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DropDownList!$D$2:$D$4</xm:f>
          </x14:formula1>
          <xm:sqref>B13:B19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workbookViewId="0"/>
  </sheetViews>
  <sheetFormatPr defaultColWidth="9.140625" defaultRowHeight="15"/>
  <cols>
    <col min="1" max="1" width="61.140625" style="12" bestFit="1" customWidth="1"/>
    <col min="2" max="2" width="13.5703125" style="12" customWidth="1"/>
    <col min="3" max="3" width="9.140625" style="10"/>
    <col min="4" max="4" width="15" style="12" customWidth="1"/>
    <col min="5" max="5" width="11.5703125" style="10" customWidth="1"/>
    <col min="6" max="6" width="24.140625" style="12" customWidth="1"/>
    <col min="7" max="7" width="32" style="12" customWidth="1"/>
    <col min="8" max="8" width="14.5703125" style="12" customWidth="1"/>
    <col min="9" max="16384" width="9.140625" style="12"/>
  </cols>
  <sheetData>
    <row r="1" spans="1:8">
      <c r="A1" s="8" t="s">
        <v>410</v>
      </c>
      <c r="B1" s="8" t="s">
        <v>41</v>
      </c>
      <c r="C1" s="120" t="s">
        <v>234</v>
      </c>
      <c r="D1" s="8" t="s">
        <v>414</v>
      </c>
      <c r="E1" s="120" t="s">
        <v>449</v>
      </c>
      <c r="F1" s="120" t="s">
        <v>548</v>
      </c>
      <c r="G1" s="120" t="s">
        <v>576</v>
      </c>
      <c r="H1" s="120" t="s">
        <v>587</v>
      </c>
    </row>
    <row r="2" spans="1:8">
      <c r="A2" s="12" t="s">
        <v>29</v>
      </c>
      <c r="B2" s="12" t="s">
        <v>27</v>
      </c>
      <c r="C2" s="10">
        <v>2006</v>
      </c>
      <c r="D2" s="12" t="s">
        <v>415</v>
      </c>
      <c r="E2" s="10">
        <f>'2. LRAMVA Threshold'!D9</f>
        <v>2010</v>
      </c>
      <c r="F2" s="26" t="s">
        <v>170</v>
      </c>
      <c r="G2" s="12" t="s">
        <v>577</v>
      </c>
      <c r="H2" s="12" t="s">
        <v>595</v>
      </c>
    </row>
    <row r="3" spans="1:8">
      <c r="A3" s="12" t="s">
        <v>371</v>
      </c>
      <c r="B3" s="12" t="s">
        <v>27</v>
      </c>
      <c r="C3" s="10">
        <v>2007</v>
      </c>
      <c r="D3" s="12" t="s">
        <v>416</v>
      </c>
      <c r="E3" s="10">
        <f>'2. LRAMVA Threshold'!D24</f>
        <v>2014</v>
      </c>
      <c r="F3" s="12" t="s">
        <v>549</v>
      </c>
      <c r="G3" s="12" t="s">
        <v>578</v>
      </c>
      <c r="H3" s="12" t="s">
        <v>588</v>
      </c>
    </row>
    <row r="4" spans="1:8">
      <c r="A4" s="12" t="s">
        <v>372</v>
      </c>
      <c r="B4" s="12" t="s">
        <v>28</v>
      </c>
      <c r="C4" s="10">
        <v>2008</v>
      </c>
      <c r="D4" s="12" t="s">
        <v>417</v>
      </c>
      <c r="F4" s="12" t="s">
        <v>169</v>
      </c>
      <c r="G4" s="12" t="s">
        <v>579</v>
      </c>
    </row>
    <row r="5" spans="1:8">
      <c r="A5" s="12" t="s">
        <v>373</v>
      </c>
      <c r="B5" s="12" t="s">
        <v>28</v>
      </c>
      <c r="C5" s="10">
        <v>2009</v>
      </c>
      <c r="F5" s="12" t="s">
        <v>368</v>
      </c>
      <c r="G5" s="12" t="s">
        <v>580</v>
      </c>
    </row>
    <row r="6" spans="1:8">
      <c r="A6" s="12" t="s">
        <v>374</v>
      </c>
      <c r="B6" s="12" t="s">
        <v>28</v>
      </c>
      <c r="C6" s="10">
        <v>2010</v>
      </c>
      <c r="F6" s="12" t="s">
        <v>369</v>
      </c>
      <c r="G6" s="12" t="s">
        <v>581</v>
      </c>
    </row>
    <row r="7" spans="1:8">
      <c r="A7" s="12" t="s">
        <v>375</v>
      </c>
      <c r="B7" s="12" t="s">
        <v>28</v>
      </c>
      <c r="C7" s="10">
        <v>2011</v>
      </c>
      <c r="F7" s="12" t="s">
        <v>370</v>
      </c>
      <c r="G7" s="12" t="s">
        <v>582</v>
      </c>
    </row>
    <row r="8" spans="1:8">
      <c r="A8" s="12" t="s">
        <v>376</v>
      </c>
      <c r="B8" s="12" t="s">
        <v>28</v>
      </c>
      <c r="C8" s="10">
        <v>2012</v>
      </c>
      <c r="F8" s="12" t="s">
        <v>557</v>
      </c>
      <c r="G8" s="12" t="s">
        <v>583</v>
      </c>
    </row>
    <row r="9" spans="1:8">
      <c r="A9" s="12" t="s">
        <v>377</v>
      </c>
      <c r="B9" s="12" t="s">
        <v>28</v>
      </c>
      <c r="C9" s="10">
        <v>2013</v>
      </c>
      <c r="G9" s="12" t="s">
        <v>584</v>
      </c>
    </row>
    <row r="10" spans="1:8">
      <c r="A10" s="12" t="s">
        <v>378</v>
      </c>
      <c r="B10" s="12" t="s">
        <v>28</v>
      </c>
      <c r="C10" s="10">
        <v>2014</v>
      </c>
      <c r="G10" s="12" t="s">
        <v>585</v>
      </c>
    </row>
    <row r="11" spans="1:8">
      <c r="A11" s="12" t="s">
        <v>379</v>
      </c>
      <c r="B11" s="12" t="s">
        <v>28</v>
      </c>
      <c r="C11" s="10">
        <v>2015</v>
      </c>
      <c r="G11" s="12" t="s">
        <v>586</v>
      </c>
    </row>
    <row r="12" spans="1:8">
      <c r="A12" s="12" t="s">
        <v>380</v>
      </c>
      <c r="B12" s="12" t="s">
        <v>28</v>
      </c>
      <c r="C12" s="10">
        <v>2016</v>
      </c>
    </row>
    <row r="13" spans="1:8">
      <c r="A13" s="12" t="s">
        <v>381</v>
      </c>
      <c r="B13" s="12" t="s">
        <v>28</v>
      </c>
      <c r="C13" s="10">
        <v>2017</v>
      </c>
    </row>
    <row r="14" spans="1:8">
      <c r="A14" s="12" t="s">
        <v>382</v>
      </c>
      <c r="B14" s="12" t="s">
        <v>28</v>
      </c>
      <c r="C14" s="10">
        <v>2018</v>
      </c>
    </row>
    <row r="15" spans="1:8">
      <c r="A15" s="12" t="s">
        <v>383</v>
      </c>
      <c r="B15" s="12" t="s">
        <v>28</v>
      </c>
      <c r="C15" s="10">
        <v>2019</v>
      </c>
    </row>
    <row r="16" spans="1:8">
      <c r="A16" s="12" t="s">
        <v>384</v>
      </c>
      <c r="B16" s="12" t="s">
        <v>28</v>
      </c>
      <c r="C16" s="10">
        <v>2020</v>
      </c>
    </row>
    <row r="17" spans="1:2">
      <c r="A17" s="12" t="s">
        <v>385</v>
      </c>
      <c r="B17" s="12" t="s">
        <v>28</v>
      </c>
    </row>
    <row r="18" spans="1:2">
      <c r="A18" s="12" t="s">
        <v>386</v>
      </c>
      <c r="B18" s="12" t="s">
        <v>28</v>
      </c>
    </row>
    <row r="19" spans="1:2">
      <c r="A19" s="12" t="s">
        <v>387</v>
      </c>
      <c r="B19" s="12" t="s">
        <v>28</v>
      </c>
    </row>
    <row r="20" spans="1:2">
      <c r="A20" s="12" t="s">
        <v>388</v>
      </c>
      <c r="B20" s="12" t="s">
        <v>28</v>
      </c>
    </row>
    <row r="21" spans="1:2">
      <c r="A21" s="12" t="s">
        <v>389</v>
      </c>
      <c r="B21" s="12" t="s">
        <v>28</v>
      </c>
    </row>
    <row r="22" spans="1:2">
      <c r="A22" s="12" t="s">
        <v>390</v>
      </c>
      <c r="B22" s="12" t="s">
        <v>28</v>
      </c>
    </row>
    <row r="23" spans="1:2">
      <c r="A23" s="12" t="s">
        <v>391</v>
      </c>
      <c r="B23" s="12" t="s">
        <v>28</v>
      </c>
    </row>
    <row r="24" spans="1:2">
      <c r="A24" s="12" t="s">
        <v>392</v>
      </c>
      <c r="B24" s="12" t="s">
        <v>28</v>
      </c>
    </row>
    <row r="25" spans="1:2">
      <c r="A25" s="12" t="s">
        <v>393</v>
      </c>
      <c r="B25" s="12" t="s">
        <v>28</v>
      </c>
    </row>
    <row r="26" spans="1:2">
      <c r="A26" s="12" t="s">
        <v>32</v>
      </c>
      <c r="B26" s="12" t="s">
        <v>27</v>
      </c>
    </row>
    <row r="27" spans="1:2">
      <c r="A27" s="12" t="s">
        <v>394</v>
      </c>
      <c r="B27" s="12" t="s">
        <v>28</v>
      </c>
    </row>
    <row r="28" spans="1:2">
      <c r="A28" s="12" t="s">
        <v>395</v>
      </c>
      <c r="B28" s="12" t="s">
        <v>28</v>
      </c>
    </row>
    <row r="29" spans="1:2">
      <c r="A29" s="12" t="s">
        <v>396</v>
      </c>
      <c r="B29" s="12" t="s">
        <v>28</v>
      </c>
    </row>
    <row r="30" spans="1:2">
      <c r="A30" s="12" t="s">
        <v>30</v>
      </c>
      <c r="B30" s="12" t="s">
        <v>28</v>
      </c>
    </row>
    <row r="31" spans="1:2">
      <c r="A31" s="12" t="s">
        <v>397</v>
      </c>
      <c r="B31" s="12" t="s">
        <v>28</v>
      </c>
    </row>
    <row r="32" spans="1:2">
      <c r="A32" s="12" t="s">
        <v>398</v>
      </c>
      <c r="B32" s="12" t="s">
        <v>28</v>
      </c>
    </row>
    <row r="33" spans="1:2">
      <c r="A33" s="12" t="s">
        <v>399</v>
      </c>
      <c r="B33" s="12" t="s">
        <v>28</v>
      </c>
    </row>
    <row r="34" spans="1:2">
      <c r="A34" s="12" t="s">
        <v>400</v>
      </c>
      <c r="B34" s="12" t="s">
        <v>28</v>
      </c>
    </row>
    <row r="35" spans="1:2">
      <c r="A35" s="12" t="s">
        <v>401</v>
      </c>
      <c r="B35" s="12" t="s">
        <v>28</v>
      </c>
    </row>
    <row r="36" spans="1:2">
      <c r="A36" s="12" t="s">
        <v>402</v>
      </c>
      <c r="B36" s="12" t="s">
        <v>28</v>
      </c>
    </row>
    <row r="37" spans="1:2">
      <c r="A37" s="12" t="s">
        <v>403</v>
      </c>
      <c r="B37" s="12" t="s">
        <v>28</v>
      </c>
    </row>
    <row r="38" spans="1:2">
      <c r="A38" s="12" t="s">
        <v>404</v>
      </c>
      <c r="B38" s="12" t="s">
        <v>28</v>
      </c>
    </row>
    <row r="39" spans="1:2">
      <c r="A39" s="12" t="s">
        <v>405</v>
      </c>
      <c r="B39" s="12" t="s">
        <v>28</v>
      </c>
    </row>
    <row r="40" spans="1:2">
      <c r="A40" s="12" t="s">
        <v>31</v>
      </c>
      <c r="B40" s="1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08"/>
  <sheetViews>
    <sheetView tabSelected="1" zoomScale="59" zoomScaleNormal="59" workbookViewId="0">
      <selection activeCell="A5" sqref="A5"/>
    </sheetView>
  </sheetViews>
  <sheetFormatPr defaultColWidth="9.140625" defaultRowHeight="15.75"/>
  <cols>
    <col min="1" max="1" width="2.5703125" style="9" customWidth="1"/>
    <col min="2" max="2" width="33.5703125" style="9" customWidth="1"/>
    <col min="3" max="4" width="29.5703125" style="9" customWidth="1"/>
    <col min="5" max="5" width="24.42578125" style="17" customWidth="1"/>
    <col min="6" max="6" width="34.42578125" style="9" customWidth="1"/>
    <col min="7" max="7" width="27.5703125" style="9" customWidth="1"/>
    <col min="8" max="8" width="28.85546875" style="9" customWidth="1"/>
    <col min="9" max="9" width="23.140625" style="9" customWidth="1"/>
    <col min="10" max="10" width="22" style="9" customWidth="1"/>
    <col min="11" max="11" width="19.5703125" style="9" customWidth="1"/>
    <col min="12" max="12" width="21.5703125" style="9" customWidth="1"/>
    <col min="13" max="13" width="24" style="9" customWidth="1"/>
    <col min="14" max="14" width="24.140625" style="9" customWidth="1"/>
    <col min="15" max="15" width="21.42578125" style="9" customWidth="1"/>
    <col min="16" max="16" width="22.140625" style="9" customWidth="1"/>
    <col min="17" max="17" width="16.42578125" style="9" customWidth="1"/>
    <col min="18" max="18" width="15.5703125" style="9" customWidth="1"/>
    <col min="19" max="19" width="17.140625" style="9" customWidth="1"/>
    <col min="20" max="20" width="13.5703125" style="8" customWidth="1"/>
    <col min="21" max="21" width="6.42578125" style="8" customWidth="1"/>
    <col min="22" max="22" width="13.5703125" style="9" customWidth="1"/>
    <col min="23" max="23" width="15.42578125" style="9" customWidth="1"/>
    <col min="24" max="16384" width="9.140625" style="9"/>
  </cols>
  <sheetData>
    <row r="1" spans="2:22" ht="144" customHeight="1"/>
    <row r="2" spans="2:22" ht="49.5" customHeight="1">
      <c r="E2" s="9"/>
      <c r="F2" s="17"/>
      <c r="H2" s="61"/>
      <c r="I2" s="32"/>
      <c r="K2" s="36"/>
      <c r="L2" s="36"/>
      <c r="T2" s="9"/>
      <c r="V2" s="8"/>
    </row>
    <row r="3" spans="2:22" ht="16.5" customHeight="1" thickBot="1">
      <c r="E3" s="9"/>
      <c r="F3" s="17"/>
      <c r="H3" s="61"/>
      <c r="I3" s="32"/>
      <c r="K3" s="36"/>
      <c r="L3" s="36"/>
      <c r="T3" s="9"/>
      <c r="V3" s="8"/>
    </row>
    <row r="4" spans="2:22" ht="24.75" customHeight="1" thickBot="1">
      <c r="B4" s="83" t="s">
        <v>171</v>
      </c>
      <c r="C4" s="126" t="s">
        <v>175</v>
      </c>
      <c r="E4" s="9"/>
      <c r="T4" s="9"/>
      <c r="V4" s="8"/>
    </row>
    <row r="5" spans="2:22" ht="26.25" customHeight="1" thickBot="1">
      <c r="C5" s="129" t="s">
        <v>172</v>
      </c>
      <c r="E5" s="9"/>
      <c r="T5" s="9"/>
      <c r="V5" s="8"/>
    </row>
    <row r="6" spans="2:22" ht="27" customHeight="1" thickBot="1">
      <c r="B6" s="83"/>
      <c r="C6" s="567" t="s">
        <v>550</v>
      </c>
      <c r="D6" s="17"/>
      <c r="E6" s="9"/>
      <c r="T6" s="9"/>
      <c r="V6" s="8"/>
    </row>
    <row r="7" spans="2:22" ht="21" customHeight="1">
      <c r="B7" s="535"/>
      <c r="C7" s="17"/>
      <c r="D7" s="17"/>
      <c r="E7" s="9"/>
      <c r="T7" s="9"/>
      <c r="V7" s="8"/>
    </row>
    <row r="8" spans="2:22" ht="24.75" customHeight="1">
      <c r="B8" s="117" t="s">
        <v>239</v>
      </c>
      <c r="C8" s="189" t="s">
        <v>689</v>
      </c>
      <c r="D8" s="599"/>
      <c r="E8" s="9"/>
      <c r="T8" s="9"/>
      <c r="V8" s="8"/>
    </row>
    <row r="9" spans="2:22" ht="41.25" customHeight="1">
      <c r="B9" s="549" t="s">
        <v>519</v>
      </c>
      <c r="C9" s="545"/>
      <c r="D9" s="543"/>
      <c r="E9" s="543"/>
      <c r="F9" s="543"/>
      <c r="G9" s="543"/>
      <c r="H9" s="543"/>
      <c r="I9" s="543"/>
      <c r="J9" s="544"/>
      <c r="K9" s="544"/>
      <c r="L9" s="544"/>
      <c r="M9" s="18"/>
      <c r="T9" s="9"/>
      <c r="V9" s="8"/>
    </row>
    <row r="10" spans="2:22" ht="10.5" customHeight="1">
      <c r="B10" s="549"/>
      <c r="C10" s="545"/>
      <c r="D10" s="543"/>
      <c r="E10" s="543"/>
      <c r="F10" s="543"/>
      <c r="G10" s="543"/>
      <c r="H10" s="543"/>
      <c r="I10" s="543"/>
      <c r="J10" s="544"/>
      <c r="K10" s="544"/>
      <c r="L10" s="544"/>
      <c r="M10" s="18"/>
      <c r="T10" s="9"/>
      <c r="V10" s="8"/>
    </row>
    <row r="11" spans="2:22" s="547" customFormat="1" ht="26.25" customHeight="1">
      <c r="B11" s="566" t="s">
        <v>555</v>
      </c>
      <c r="C11" s="565"/>
      <c r="D11" s="565"/>
      <c r="E11" s="565"/>
      <c r="F11" s="565"/>
      <c r="G11" s="565"/>
      <c r="H11" s="565"/>
      <c r="T11" s="548"/>
      <c r="U11" s="548"/>
    </row>
    <row r="12" spans="2:22" s="32" customFormat="1" ht="18.75" customHeight="1">
      <c r="B12" s="542"/>
      <c r="T12" s="186"/>
      <c r="U12" s="186"/>
    </row>
    <row r="13" spans="2:22" s="32" customFormat="1" ht="22.5" customHeight="1" thickBot="1">
      <c r="B13" s="185" t="s">
        <v>507</v>
      </c>
      <c r="C13" s="17"/>
      <c r="F13" s="185" t="s">
        <v>508</v>
      </c>
      <c r="G13" s="36"/>
      <c r="H13" s="31"/>
      <c r="I13" s="9"/>
      <c r="J13" s="184" t="s">
        <v>505</v>
      </c>
      <c r="N13" s="103"/>
      <c r="P13" s="9"/>
      <c r="Q13" s="187"/>
      <c r="R13" s="42"/>
      <c r="T13" s="186"/>
      <c r="U13" s="186"/>
    </row>
    <row r="14" spans="2:22" ht="29.25" customHeight="1" thickBot="1">
      <c r="B14" s="124" t="s">
        <v>546</v>
      </c>
      <c r="D14" s="540" t="s">
        <v>767</v>
      </c>
      <c r="E14" s="130"/>
      <c r="F14" s="124" t="s">
        <v>547</v>
      </c>
      <c r="H14" s="540" t="s">
        <v>769</v>
      </c>
      <c r="J14" s="124" t="s">
        <v>514</v>
      </c>
      <c r="L14" s="132">
        <f>H22</f>
        <v>724308.65911722602</v>
      </c>
      <c r="N14" s="103"/>
      <c r="Q14" s="99"/>
      <c r="R14" s="96"/>
    </row>
    <row r="15" spans="2:22" ht="26.25" customHeight="1" thickBot="1">
      <c r="B15" s="124" t="s">
        <v>423</v>
      </c>
      <c r="C15" s="106"/>
      <c r="D15" s="540" t="s">
        <v>768</v>
      </c>
      <c r="F15" s="124" t="s">
        <v>413</v>
      </c>
      <c r="G15" s="127"/>
      <c r="H15" s="540" t="s">
        <v>770</v>
      </c>
      <c r="I15" s="17"/>
      <c r="J15" s="124" t="s">
        <v>515</v>
      </c>
      <c r="L15" s="132"/>
      <c r="M15" s="103"/>
      <c r="Q15" s="108"/>
      <c r="R15" s="96"/>
    </row>
    <row r="16" spans="2:22" ht="28.5" customHeight="1" thickBot="1">
      <c r="B16" s="124" t="s">
        <v>453</v>
      </c>
      <c r="C16" s="106"/>
      <c r="D16" s="541" t="s">
        <v>180</v>
      </c>
      <c r="E16" s="103"/>
      <c r="F16" s="124" t="s">
        <v>433</v>
      </c>
      <c r="G16" s="125"/>
      <c r="H16" s="541" t="s">
        <v>774</v>
      </c>
      <c r="I16" s="103"/>
      <c r="K16" s="195"/>
      <c r="L16" s="195"/>
      <c r="M16" s="195"/>
      <c r="N16" s="195"/>
      <c r="Q16" s="115"/>
      <c r="R16" s="96"/>
    </row>
    <row r="17" spans="1:21" ht="29.25" customHeight="1" thickBot="1">
      <c r="B17" s="124" t="s">
        <v>420</v>
      </c>
      <c r="C17" s="106"/>
      <c r="D17" s="132">
        <v>104829</v>
      </c>
      <c r="E17" s="121"/>
      <c r="F17" s="716" t="s">
        <v>681</v>
      </c>
      <c r="G17" s="195"/>
      <c r="H17" s="710"/>
      <c r="I17" s="17"/>
      <c r="M17" s="195"/>
      <c r="N17" s="195"/>
      <c r="P17" s="99"/>
      <c r="Q17" s="99"/>
      <c r="R17" s="96"/>
    </row>
    <row r="18" spans="1:21" s="28" customFormat="1" ht="29.25" customHeight="1">
      <c r="B18" s="124"/>
      <c r="C18" s="711"/>
      <c r="D18" s="709"/>
      <c r="E18" s="712"/>
      <c r="F18" s="708"/>
      <c r="G18" s="713"/>
      <c r="H18" s="714"/>
      <c r="I18" s="163"/>
      <c r="M18" s="713"/>
      <c r="N18" s="713"/>
      <c r="P18" s="713"/>
      <c r="Q18" s="713"/>
      <c r="R18" s="715"/>
      <c r="T18" s="37"/>
      <c r="U18" s="37"/>
    </row>
    <row r="19" spans="1:21" ht="27.75" customHeight="1" thickBot="1">
      <c r="E19" s="9"/>
      <c r="F19" s="124" t="s">
        <v>434</v>
      </c>
      <c r="G19" s="601" t="s">
        <v>363</v>
      </c>
      <c r="H19" s="242">
        <f>SUM(R54,R57,R60,R63,R66,R69,R72)</f>
        <v>1918598.7215425959</v>
      </c>
      <c r="I19" s="17"/>
      <c r="J19" s="115"/>
      <c r="K19" s="115"/>
      <c r="L19" s="115"/>
      <c r="M19" s="115"/>
      <c r="N19" s="115"/>
      <c r="P19" s="115"/>
      <c r="Q19" s="115"/>
      <c r="R19" s="96"/>
    </row>
    <row r="20" spans="1:21" ht="27.75" customHeight="1" thickBot="1">
      <c r="E20" s="9"/>
      <c r="F20" s="124" t="s">
        <v>435</v>
      </c>
      <c r="G20" s="601" t="s">
        <v>364</v>
      </c>
      <c r="H20" s="131">
        <f>-SUM(R55,R58,R61,R64,R67,R70,R73)</f>
        <v>1225633.3817667554</v>
      </c>
      <c r="I20" s="17"/>
      <c r="J20" s="115"/>
      <c r="P20" s="115"/>
      <c r="Q20" s="115"/>
      <c r="R20" s="96"/>
    </row>
    <row r="21" spans="1:21" ht="27.75" customHeight="1" thickBot="1">
      <c r="C21" s="32"/>
      <c r="D21" s="32"/>
      <c r="E21" s="32"/>
      <c r="F21" s="124" t="s">
        <v>408</v>
      </c>
      <c r="G21" s="601" t="s">
        <v>365</v>
      </c>
      <c r="H21" s="188">
        <f>R84</f>
        <v>31343.319341385457</v>
      </c>
      <c r="I21" s="103"/>
      <c r="P21" s="115"/>
      <c r="Q21" s="115"/>
      <c r="R21" s="96"/>
    </row>
    <row r="22" spans="1:21" ht="27.75" customHeight="1">
      <c r="C22" s="32"/>
      <c r="D22" s="32"/>
      <c r="E22" s="32"/>
      <c r="F22" s="124" t="s">
        <v>509</v>
      </c>
      <c r="G22" s="601" t="s">
        <v>448</v>
      </c>
      <c r="H22" s="188">
        <f>H19-H20+H21</f>
        <v>724308.65911722602</v>
      </c>
      <c r="I22" s="103"/>
      <c r="P22" s="195"/>
      <c r="Q22" s="195"/>
      <c r="R22" s="96"/>
    </row>
    <row r="23" spans="1:21" ht="22.5" customHeight="1">
      <c r="A23" s="28"/>
      <c r="E23" s="9"/>
    </row>
    <row r="24" spans="1:21" ht="13.5" customHeight="1">
      <c r="A24" s="28"/>
      <c r="B24" s="118" t="s">
        <v>418</v>
      </c>
      <c r="C24" s="35"/>
      <c r="E24" s="9"/>
    </row>
    <row r="25" spans="1:21" ht="13.5" customHeight="1">
      <c r="A25" s="28"/>
      <c r="B25" s="118"/>
      <c r="C25" s="35"/>
      <c r="E25" s="9"/>
    </row>
    <row r="26" spans="1:21" ht="135" customHeight="1">
      <c r="A26" s="28"/>
      <c r="B26" s="803" t="s">
        <v>688</v>
      </c>
      <c r="C26" s="803"/>
      <c r="D26" s="803"/>
      <c r="E26" s="803"/>
      <c r="F26" s="803"/>
      <c r="G26" s="803"/>
    </row>
    <row r="27" spans="1:21" ht="14.25" customHeight="1">
      <c r="A27" s="28"/>
      <c r="B27" s="546"/>
      <c r="C27" s="546"/>
      <c r="D27" s="536"/>
      <c r="E27" s="536"/>
      <c r="F27" s="536"/>
      <c r="G27" s="546"/>
    </row>
    <row r="28" spans="1:21" s="17" customFormat="1" ht="27" customHeight="1">
      <c r="B28" s="806" t="s">
        <v>506</v>
      </c>
      <c r="C28" s="807"/>
      <c r="D28" s="133" t="s">
        <v>41</v>
      </c>
      <c r="E28" s="134" t="s">
        <v>678</v>
      </c>
      <c r="F28" s="134" t="s">
        <v>408</v>
      </c>
      <c r="G28" s="135" t="s">
        <v>409</v>
      </c>
      <c r="T28" s="136"/>
      <c r="U28" s="136"/>
    </row>
    <row r="29" spans="1:21" ht="20.25" customHeight="1">
      <c r="B29" s="801" t="s">
        <v>29</v>
      </c>
      <c r="C29" s="802"/>
      <c r="D29" s="631" t="s">
        <v>27</v>
      </c>
      <c r="E29" s="138">
        <f>SUM(D54:D83)</f>
        <v>214020.02900734189</v>
      </c>
      <c r="F29" s="139">
        <f>D84</f>
        <v>8718.019287773468</v>
      </c>
      <c r="G29" s="138">
        <f>E29+F29</f>
        <v>222738.04829511535</v>
      </c>
    </row>
    <row r="30" spans="1:21" ht="20.25" customHeight="1">
      <c r="B30" s="801" t="s">
        <v>371</v>
      </c>
      <c r="C30" s="802"/>
      <c r="D30" s="631" t="s">
        <v>27</v>
      </c>
      <c r="E30" s="140">
        <f>SUM(E54:E83)</f>
        <v>506416.35705734027</v>
      </c>
      <c r="F30" s="141">
        <f>E84</f>
        <v>25826.268826533138</v>
      </c>
      <c r="G30" s="140">
        <f>E30+F30</f>
        <v>532242.62588387344</v>
      </c>
    </row>
    <row r="31" spans="1:21" ht="20.25" customHeight="1">
      <c r="B31" s="801" t="s">
        <v>372</v>
      </c>
      <c r="C31" s="802"/>
      <c r="D31" s="631" t="s">
        <v>690</v>
      </c>
      <c r="E31" s="140">
        <f>SUM(F54:F83)</f>
        <v>-30817.816849101451</v>
      </c>
      <c r="F31" s="141">
        <f>F84</f>
        <v>-3252.1994049631494</v>
      </c>
      <c r="G31" s="140">
        <f t="shared" ref="G31:G34" si="0">E31+F31</f>
        <v>-34070.016254064598</v>
      </c>
    </row>
    <row r="32" spans="1:21" ht="20.25" customHeight="1">
      <c r="B32" s="801" t="s">
        <v>691</v>
      </c>
      <c r="C32" s="802"/>
      <c r="D32" s="631" t="s">
        <v>690</v>
      </c>
      <c r="E32" s="140">
        <f>SUM(G54:G83)</f>
        <v>4410.4429890661013</v>
      </c>
      <c r="F32" s="141">
        <f>G84</f>
        <v>101.46189637043413</v>
      </c>
      <c r="G32" s="140">
        <f t="shared" si="0"/>
        <v>4511.9048854365356</v>
      </c>
    </row>
    <row r="33" spans="2:22" ht="20.25" customHeight="1">
      <c r="B33" s="801" t="s">
        <v>31</v>
      </c>
      <c r="C33" s="802"/>
      <c r="D33" s="631" t="s">
        <v>690</v>
      </c>
      <c r="E33" s="140">
        <f>SUM(H54:H83)</f>
        <v>-1063.672428806424</v>
      </c>
      <c r="F33" s="141">
        <f>H84</f>
        <v>-50.231264328429887</v>
      </c>
      <c r="G33" s="140">
        <f>E33+F33</f>
        <v>-1113.9036931348539</v>
      </c>
    </row>
    <row r="34" spans="2:22" ht="20.25" customHeight="1">
      <c r="B34" s="801"/>
      <c r="C34" s="802"/>
      <c r="D34" s="631"/>
      <c r="E34" s="140">
        <f>SUM(I54:I83)</f>
        <v>0</v>
      </c>
      <c r="F34" s="141">
        <f>I84</f>
        <v>0</v>
      </c>
      <c r="G34" s="140">
        <f t="shared" si="0"/>
        <v>0</v>
      </c>
    </row>
    <row r="35" spans="2:22" ht="20.25" customHeight="1">
      <c r="B35" s="801"/>
      <c r="C35" s="802"/>
      <c r="D35" s="631"/>
      <c r="E35" s="140">
        <f>SUM(J54:J83)</f>
        <v>0</v>
      </c>
      <c r="F35" s="141">
        <f>J84</f>
        <v>0</v>
      </c>
      <c r="G35" s="140">
        <f>E35+F35</f>
        <v>0</v>
      </c>
    </row>
    <row r="36" spans="2:22" ht="20.25" customHeight="1">
      <c r="B36" s="801"/>
      <c r="C36" s="802"/>
      <c r="D36" s="631"/>
      <c r="E36" s="140">
        <f>SUM(K54:K83)</f>
        <v>0</v>
      </c>
      <c r="F36" s="141">
        <f>K84</f>
        <v>0</v>
      </c>
      <c r="G36" s="140">
        <f t="shared" ref="G36:G42" si="1">E36+F36</f>
        <v>0</v>
      </c>
    </row>
    <row r="37" spans="2:22" ht="20.25" customHeight="1">
      <c r="B37" s="801"/>
      <c r="C37" s="802"/>
      <c r="D37" s="631"/>
      <c r="E37" s="140">
        <f>SUM(L54:L83)</f>
        <v>0</v>
      </c>
      <c r="F37" s="141">
        <f>L84</f>
        <v>0</v>
      </c>
      <c r="G37" s="140">
        <f t="shared" si="1"/>
        <v>0</v>
      </c>
    </row>
    <row r="38" spans="2:22" ht="20.25" customHeight="1">
      <c r="B38" s="801"/>
      <c r="C38" s="802"/>
      <c r="D38" s="631"/>
      <c r="E38" s="140">
        <f>SUM(M54:M83)</f>
        <v>0</v>
      </c>
      <c r="F38" s="141">
        <f>M84</f>
        <v>0</v>
      </c>
      <c r="G38" s="140">
        <f t="shared" si="1"/>
        <v>0</v>
      </c>
    </row>
    <row r="39" spans="2:22" ht="20.25" customHeight="1">
      <c r="B39" s="801"/>
      <c r="C39" s="802"/>
      <c r="D39" s="631"/>
      <c r="E39" s="140">
        <f>SUM(N54:N83)</f>
        <v>0</v>
      </c>
      <c r="F39" s="141">
        <f>N84</f>
        <v>0</v>
      </c>
      <c r="G39" s="140">
        <f t="shared" si="1"/>
        <v>0</v>
      </c>
    </row>
    <row r="40" spans="2:22" ht="20.25" customHeight="1">
      <c r="B40" s="801"/>
      <c r="C40" s="802"/>
      <c r="D40" s="631"/>
      <c r="E40" s="140">
        <f>SUM(O54:O83)</f>
        <v>0</v>
      </c>
      <c r="F40" s="141">
        <f>O84</f>
        <v>0</v>
      </c>
      <c r="G40" s="140">
        <f t="shared" si="1"/>
        <v>0</v>
      </c>
    </row>
    <row r="41" spans="2:22" ht="20.25" customHeight="1">
      <c r="B41" s="801"/>
      <c r="C41" s="802"/>
      <c r="D41" s="631"/>
      <c r="E41" s="140">
        <f>SUM(P54:P83)</f>
        <v>0</v>
      </c>
      <c r="F41" s="141">
        <f>P84</f>
        <v>0</v>
      </c>
      <c r="G41" s="140">
        <f t="shared" si="1"/>
        <v>0</v>
      </c>
    </row>
    <row r="42" spans="2:22" ht="20.25" customHeight="1">
      <c r="B42" s="801"/>
      <c r="C42" s="802"/>
      <c r="D42" s="632"/>
      <c r="E42" s="142">
        <f>SUM(Q54:Q83)</f>
        <v>0</v>
      </c>
      <c r="F42" s="143">
        <f>Q84</f>
        <v>0</v>
      </c>
      <c r="G42" s="142">
        <f t="shared" si="1"/>
        <v>0</v>
      </c>
    </row>
    <row r="43" spans="2:22" s="8" customFormat="1" ht="21" customHeight="1">
      <c r="B43" s="804" t="s">
        <v>26</v>
      </c>
      <c r="C43" s="805"/>
      <c r="D43" s="137"/>
      <c r="E43" s="144">
        <f>SUM(E29:E42)</f>
        <v>692965.3397758404</v>
      </c>
      <c r="F43" s="144">
        <f>SUM(F29:F42)</f>
        <v>31343.319341385457</v>
      </c>
      <c r="G43" s="144">
        <f>SUM(G29:G42)</f>
        <v>724308.65911722579</v>
      </c>
      <c r="H43" s="200"/>
    </row>
    <row r="44" spans="2:22" ht="18" customHeight="1">
      <c r="D44" s="94"/>
      <c r="E44" s="9"/>
      <c r="F44" s="17"/>
    </row>
    <row r="45" spans="2:22" s="28" customFormat="1" ht="21">
      <c r="C45" s="35"/>
      <c r="D45" s="36"/>
      <c r="E45" s="36"/>
      <c r="F45" s="36"/>
      <c r="G45" s="36"/>
      <c r="H45" s="36"/>
      <c r="I45" s="36"/>
      <c r="J45" s="36"/>
      <c r="K45" s="36"/>
      <c r="L45" s="36"/>
      <c r="M45" s="107"/>
      <c r="N45" s="36"/>
      <c r="O45" s="36"/>
      <c r="P45" s="36"/>
      <c r="Q45" s="36"/>
      <c r="R45" s="36"/>
      <c r="T45" s="37"/>
      <c r="U45" s="19"/>
      <c r="V45" s="38"/>
    </row>
    <row r="46" spans="2:22" ht="12" customHeight="1">
      <c r="B46" s="118" t="s">
        <v>459</v>
      </c>
      <c r="C46" s="31"/>
      <c r="D46" s="31"/>
      <c r="E46" s="595"/>
      <c r="F46" s="31"/>
      <c r="G46" s="31"/>
      <c r="H46" s="31"/>
      <c r="I46" s="31"/>
      <c r="J46" s="31"/>
      <c r="K46" s="31"/>
      <c r="L46" s="31"/>
      <c r="M46" s="31"/>
      <c r="N46" s="31"/>
      <c r="O46" s="31"/>
      <c r="P46" s="31"/>
      <c r="Q46" s="31"/>
      <c r="R46" s="31"/>
      <c r="U46" s="19"/>
      <c r="V46" s="13"/>
    </row>
    <row r="47" spans="2:22" ht="12" customHeight="1">
      <c r="B47" s="118"/>
      <c r="C47" s="31"/>
      <c r="D47" s="31"/>
      <c r="E47" s="31"/>
      <c r="F47" s="31"/>
      <c r="G47" s="31"/>
      <c r="H47" s="31"/>
      <c r="I47" s="31"/>
      <c r="J47" s="31"/>
      <c r="K47" s="31"/>
      <c r="L47" s="31"/>
      <c r="M47" s="31"/>
      <c r="N47" s="31"/>
      <c r="O47" s="31"/>
      <c r="P47" s="31"/>
      <c r="Q47" s="31"/>
      <c r="R47" s="31"/>
      <c r="U47" s="19"/>
      <c r="V47" s="13"/>
    </row>
    <row r="48" spans="2:22" s="28" customFormat="1" ht="41.25" customHeight="1">
      <c r="B48" s="803" t="s">
        <v>615</v>
      </c>
      <c r="C48" s="803"/>
      <c r="D48" s="803"/>
      <c r="E48" s="803"/>
      <c r="F48" s="803"/>
      <c r="G48" s="803"/>
      <c r="H48" s="803"/>
      <c r="I48" s="803"/>
      <c r="J48" s="803"/>
      <c r="K48" s="803"/>
      <c r="L48" s="803"/>
      <c r="M48" s="612"/>
      <c r="N48" s="105"/>
      <c r="O48" s="105"/>
      <c r="P48" s="105"/>
      <c r="Q48" s="105"/>
      <c r="R48" s="105"/>
      <c r="T48" s="37"/>
      <c r="U48" s="19"/>
      <c r="V48" s="38"/>
    </row>
    <row r="49" spans="2:22" s="28" customFormat="1" ht="41.1" customHeight="1">
      <c r="B49" s="803" t="s">
        <v>563</v>
      </c>
      <c r="C49" s="803"/>
      <c r="D49" s="803"/>
      <c r="E49" s="803"/>
      <c r="F49" s="803"/>
      <c r="G49" s="803"/>
      <c r="H49" s="803"/>
      <c r="I49" s="803"/>
      <c r="J49" s="803"/>
      <c r="K49" s="803"/>
      <c r="L49" s="803"/>
      <c r="M49" s="612"/>
      <c r="N49" s="105"/>
      <c r="O49" s="105"/>
      <c r="P49" s="105"/>
      <c r="Q49" s="105"/>
      <c r="R49" s="105"/>
      <c r="T49" s="37"/>
      <c r="U49" s="19"/>
      <c r="V49" s="38"/>
    </row>
    <row r="50" spans="2:22" s="28" customFormat="1" ht="18" customHeight="1">
      <c r="B50" s="803" t="s">
        <v>687</v>
      </c>
      <c r="C50" s="803"/>
      <c r="D50" s="803"/>
      <c r="E50" s="803"/>
      <c r="F50" s="803"/>
      <c r="G50" s="803"/>
      <c r="H50" s="803"/>
      <c r="I50" s="803"/>
      <c r="J50" s="803"/>
      <c r="K50" s="803"/>
      <c r="L50" s="803"/>
      <c r="M50" s="612"/>
      <c r="N50" s="105"/>
      <c r="O50" s="105"/>
      <c r="P50" s="105"/>
      <c r="Q50" s="105"/>
      <c r="R50" s="105"/>
      <c r="T50" s="37"/>
      <c r="U50" s="19"/>
      <c r="V50" s="38"/>
    </row>
    <row r="51" spans="2:22" ht="15" customHeight="1">
      <c r="B51" s="610"/>
      <c r="C51" s="31"/>
      <c r="D51" s="31"/>
      <c r="E51" s="31"/>
      <c r="F51" s="31"/>
      <c r="G51" s="31"/>
      <c r="H51" s="31"/>
      <c r="I51" s="31"/>
      <c r="J51" s="31"/>
      <c r="K51" s="31"/>
      <c r="L51" s="31"/>
      <c r="M51" s="31"/>
      <c r="N51" s="31"/>
      <c r="O51" s="31"/>
      <c r="P51" s="31"/>
      <c r="Q51" s="31"/>
      <c r="R51" s="31"/>
      <c r="U51" s="19"/>
      <c r="V51" s="13"/>
    </row>
    <row r="52" spans="2:22" s="17" customFormat="1" ht="63" customHeight="1">
      <c r="B52" s="243" t="s">
        <v>34</v>
      </c>
      <c r="C52" s="243" t="s">
        <v>516</v>
      </c>
      <c r="D52" s="135" t="str">
        <f>IF($B29&lt;&gt;"",$B29,"")</f>
        <v>Residential</v>
      </c>
      <c r="E52" s="135" t="str">
        <f>IF($B30&lt;&gt;"",$B30,"")</f>
        <v>GS&lt;50 kW</v>
      </c>
      <c r="F52" s="135" t="str">
        <f>IF($B31&lt;&gt;"",$B31,"")</f>
        <v>GS&gt;50 kW</v>
      </c>
      <c r="G52" s="135" t="str">
        <f>IF($B32&lt;&gt;"",$B32,"")</f>
        <v>GS&gt;1000 kW</v>
      </c>
      <c r="H52" s="135" t="str">
        <f>IF($B33&lt;&gt;"",$B33,"")</f>
        <v>Street Lighting</v>
      </c>
      <c r="I52" s="135" t="str">
        <f>IF($B34&lt;&gt;"",$B34,"")</f>
        <v/>
      </c>
      <c r="J52" s="135" t="str">
        <f>IF($B35&lt;&gt;"",$B35,"")</f>
        <v/>
      </c>
      <c r="K52" s="135" t="str">
        <f>IF($B36&lt;&gt;"",$B36,"")</f>
        <v/>
      </c>
      <c r="L52" s="135" t="str">
        <f>IF($B37&lt;&gt;"",$B37,"")</f>
        <v/>
      </c>
      <c r="M52" s="135" t="str">
        <f>IF($B38&lt;&gt;"",$B38,"")</f>
        <v/>
      </c>
      <c r="N52" s="135" t="str">
        <f>IF($B39&lt;&gt;"",$B39,"")</f>
        <v/>
      </c>
      <c r="O52" s="135" t="str">
        <f>IF($B40&lt;&gt;"",$B40,"")</f>
        <v/>
      </c>
      <c r="P52" s="135" t="str">
        <f>IF($B41&lt;&gt;"",$B41,"")</f>
        <v/>
      </c>
      <c r="Q52" s="135" t="str">
        <f>IF($B42&lt;&gt;"",$B42,"")</f>
        <v/>
      </c>
      <c r="R52" s="243" t="s">
        <v>26</v>
      </c>
      <c r="T52" s="136"/>
      <c r="U52" s="145"/>
    </row>
    <row r="53" spans="2:22" s="146" customFormat="1" ht="15.75" customHeight="1">
      <c r="B53" s="573"/>
      <c r="C53" s="574"/>
      <c r="D53" s="574" t="str">
        <f>D29</f>
        <v>kWh</v>
      </c>
      <c r="E53" s="574" t="str">
        <f>D30</f>
        <v>kWh</v>
      </c>
      <c r="F53" s="574" t="str">
        <f>D31</f>
        <v>KW</v>
      </c>
      <c r="G53" s="574" t="str">
        <f>D32</f>
        <v>KW</v>
      </c>
      <c r="H53" s="574" t="str">
        <f>D33</f>
        <v>KW</v>
      </c>
      <c r="I53" s="574">
        <f>D34</f>
        <v>0</v>
      </c>
      <c r="J53" s="574">
        <f>D35</f>
        <v>0</v>
      </c>
      <c r="K53" s="574">
        <f>D36</f>
        <v>0</v>
      </c>
      <c r="L53" s="574">
        <f>D37</f>
        <v>0</v>
      </c>
      <c r="M53" s="574">
        <f>D38</f>
        <v>0</v>
      </c>
      <c r="N53" s="574">
        <f>D39</f>
        <v>0</v>
      </c>
      <c r="O53" s="574">
        <f>D40</f>
        <v>0</v>
      </c>
      <c r="P53" s="574">
        <f>D41</f>
        <v>0</v>
      </c>
      <c r="Q53" s="574">
        <f>D42</f>
        <v>0</v>
      </c>
      <c r="R53" s="575"/>
      <c r="U53" s="147"/>
    </row>
    <row r="54" spans="2:22" s="17" customFormat="1">
      <c r="B54" s="148" t="s">
        <v>142</v>
      </c>
      <c r="C54" s="149"/>
      <c r="D54" s="150">
        <f>'4.  2011-2014 LRAM'!Y131</f>
        <v>0</v>
      </c>
      <c r="E54" s="150">
        <f>'4.  2011-2014 LRAM'!Z131</f>
        <v>0</v>
      </c>
      <c r="F54" s="150">
        <f>'4.  2011-2014 LRAM'!AA131</f>
        <v>0</v>
      </c>
      <c r="G54" s="150">
        <f>'4.  2011-2014 LRAM'!AB131</f>
        <v>0</v>
      </c>
      <c r="H54" s="150">
        <f>'4.  2011-2014 LRAM'!AC131</f>
        <v>0</v>
      </c>
      <c r="I54" s="150">
        <f>'4.  2011-2014 LRAM'!AD131</f>
        <v>0</v>
      </c>
      <c r="J54" s="150">
        <f>'4.  2011-2014 LRAM'!AE131</f>
        <v>0</v>
      </c>
      <c r="K54" s="150">
        <f>'4.  2011-2014 LRAM'!AF131</f>
        <v>0</v>
      </c>
      <c r="L54" s="150">
        <f>'4.  2011-2014 LRAM'!AG131</f>
        <v>0</v>
      </c>
      <c r="M54" s="150">
        <f>'4.  2011-2014 LRAM'!AH131</f>
        <v>0</v>
      </c>
      <c r="N54" s="150">
        <f>'4.  2011-2014 LRAM'!AI131</f>
        <v>0</v>
      </c>
      <c r="O54" s="150">
        <f>'4.  2011-2014 LRAM'!AJ131</f>
        <v>0</v>
      </c>
      <c r="P54" s="150">
        <f>'4.  2011-2014 LRAM'!AK131</f>
        <v>0</v>
      </c>
      <c r="Q54" s="150">
        <f>'4.  2011-2014 LRAM'!AL131</f>
        <v>0</v>
      </c>
      <c r="R54" s="151">
        <f>SUM(D54:Q54)</f>
        <v>0</v>
      </c>
      <c r="U54" s="152"/>
      <c r="V54" s="153"/>
    </row>
    <row r="55" spans="2:22" s="17" customFormat="1">
      <c r="B55" s="154" t="s">
        <v>35</v>
      </c>
      <c r="C55" s="155"/>
      <c r="D55" s="156">
        <f>-'4.  2011-2014 LRAM'!Y132</f>
        <v>0</v>
      </c>
      <c r="E55" s="156">
        <f>-'4.  2011-2014 LRAM'!Z132</f>
        <v>0</v>
      </c>
      <c r="F55" s="156">
        <f>-'4.  2011-2014 LRAM'!AA132</f>
        <v>0</v>
      </c>
      <c r="G55" s="156">
        <f>-'4.  2011-2014 LRAM'!AB132</f>
        <v>0</v>
      </c>
      <c r="H55" s="156">
        <f>-'4.  2011-2014 LRAM'!AC132</f>
        <v>0</v>
      </c>
      <c r="I55" s="156">
        <f>-'4.  2011-2014 LRAM'!AD132</f>
        <v>0</v>
      </c>
      <c r="J55" s="156">
        <f>-'4.  2011-2014 LRAM'!AE132</f>
        <v>0</v>
      </c>
      <c r="K55" s="156">
        <f>-'4.  2011-2014 LRAM'!AF132</f>
        <v>0</v>
      </c>
      <c r="L55" s="156">
        <f>-'4.  2011-2014 LRAM'!AG132</f>
        <v>0</v>
      </c>
      <c r="M55" s="156">
        <f>-'4.  2011-2014 LRAM'!AH132</f>
        <v>0</v>
      </c>
      <c r="N55" s="156">
        <f>-'4.  2011-2014 LRAM'!AI132</f>
        <v>0</v>
      </c>
      <c r="O55" s="156">
        <f>-'4.  2011-2014 LRAM'!AJ132</f>
        <v>0</v>
      </c>
      <c r="P55" s="156">
        <f>-'4.  2011-2014 LRAM'!AK132</f>
        <v>0</v>
      </c>
      <c r="Q55" s="156">
        <f>-'4.  2011-2014 LRAM'!AL132</f>
        <v>0</v>
      </c>
      <c r="R55" s="157">
        <f>SUM(D55:Q55)</f>
        <v>0</v>
      </c>
      <c r="S55" s="158"/>
      <c r="T55" s="136"/>
      <c r="U55" s="159"/>
      <c r="V55" s="153"/>
    </row>
    <row r="56" spans="2:22" s="136" customFormat="1">
      <c r="B56" s="620" t="s">
        <v>67</v>
      </c>
      <c r="C56" s="616"/>
      <c r="D56" s="160"/>
      <c r="E56" s="160"/>
      <c r="F56" s="160"/>
      <c r="G56" s="160"/>
      <c r="H56" s="160"/>
      <c r="I56" s="160"/>
      <c r="J56" s="160"/>
      <c r="K56" s="161"/>
      <c r="L56" s="161"/>
      <c r="M56" s="161"/>
      <c r="N56" s="161"/>
      <c r="O56" s="161"/>
      <c r="P56" s="161"/>
      <c r="Q56" s="161"/>
      <c r="R56" s="162"/>
      <c r="U56" s="159"/>
      <c r="V56" s="153"/>
    </row>
    <row r="57" spans="2:22" s="17" customFormat="1">
      <c r="B57" s="154" t="s">
        <v>143</v>
      </c>
      <c r="C57" s="155"/>
      <c r="D57" s="156">
        <f>'4.  2011-2014 LRAM'!Y261</f>
        <v>0</v>
      </c>
      <c r="E57" s="156">
        <f>'4.  2011-2014 LRAM'!Z261</f>
        <v>0</v>
      </c>
      <c r="F57" s="156">
        <f>'4.  2011-2014 LRAM'!AA261</f>
        <v>0</v>
      </c>
      <c r="G57" s="156">
        <f>'4.  2011-2014 LRAM'!AB261</f>
        <v>0</v>
      </c>
      <c r="H57" s="156">
        <f>'4.  2011-2014 LRAM'!AC261</f>
        <v>0</v>
      </c>
      <c r="I57" s="156">
        <f>'4.  2011-2014 LRAM'!AD261</f>
        <v>0</v>
      </c>
      <c r="J57" s="156">
        <f>'4.  2011-2014 LRAM'!AE261</f>
        <v>0</v>
      </c>
      <c r="K57" s="156">
        <f>'4.  2011-2014 LRAM'!AF261</f>
        <v>0</v>
      </c>
      <c r="L57" s="156">
        <f>'4.  2011-2014 LRAM'!AG261</f>
        <v>0</v>
      </c>
      <c r="M57" s="156">
        <f>'4.  2011-2014 LRAM'!AH261</f>
        <v>0</v>
      </c>
      <c r="N57" s="156">
        <f>'4.  2011-2014 LRAM'!AI261</f>
        <v>0</v>
      </c>
      <c r="O57" s="156">
        <f>'4.  2011-2014 LRAM'!AJ261</f>
        <v>0</v>
      </c>
      <c r="P57" s="156">
        <f>'4.  2011-2014 LRAM'!AK261</f>
        <v>0</v>
      </c>
      <c r="Q57" s="156">
        <f>'4.  2011-2014 LRAM'!AL261</f>
        <v>0</v>
      </c>
      <c r="R57" s="157">
        <f>SUM(D57:Q57)</f>
        <v>0</v>
      </c>
      <c r="U57" s="152"/>
      <c r="V57" s="153"/>
    </row>
    <row r="58" spans="2:22" s="17" customFormat="1">
      <c r="B58" s="154" t="s">
        <v>36</v>
      </c>
      <c r="C58" s="155"/>
      <c r="D58" s="156">
        <f>-'4.  2011-2014 LRAM'!Y262</f>
        <v>0</v>
      </c>
      <c r="E58" s="156">
        <f>-'4.  2011-2014 LRAM'!Z262</f>
        <v>0</v>
      </c>
      <c r="F58" s="156">
        <f>-'4.  2011-2014 LRAM'!AA262</f>
        <v>0</v>
      </c>
      <c r="G58" s="156">
        <f>-'4.  2011-2014 LRAM'!AB262</f>
        <v>0</v>
      </c>
      <c r="H58" s="156">
        <f>-'4.  2011-2014 LRAM'!AC262</f>
        <v>0</v>
      </c>
      <c r="I58" s="156">
        <f>-'4.  2011-2014 LRAM'!AD262</f>
        <v>0</v>
      </c>
      <c r="J58" s="156">
        <f>-'4.  2011-2014 LRAM'!AE262</f>
        <v>0</v>
      </c>
      <c r="K58" s="156">
        <f>-'4.  2011-2014 LRAM'!AF262</f>
        <v>0</v>
      </c>
      <c r="L58" s="156">
        <f>-'4.  2011-2014 LRAM'!AG262</f>
        <v>0</v>
      </c>
      <c r="M58" s="156">
        <f>-'4.  2011-2014 LRAM'!AH262</f>
        <v>0</v>
      </c>
      <c r="N58" s="156">
        <f>-'4.  2011-2014 LRAM'!AI262</f>
        <v>0</v>
      </c>
      <c r="O58" s="156">
        <f>-'4.  2011-2014 LRAM'!AJ262</f>
        <v>0</v>
      </c>
      <c r="P58" s="156">
        <f>-'4.  2011-2014 LRAM'!AK262</f>
        <v>0</v>
      </c>
      <c r="Q58" s="156">
        <f>-'4.  2011-2014 LRAM'!AL262</f>
        <v>0</v>
      </c>
      <c r="R58" s="157">
        <f>SUM(D58:Q58)</f>
        <v>0</v>
      </c>
      <c r="S58" s="158"/>
      <c r="U58" s="152"/>
      <c r="V58" s="153"/>
    </row>
    <row r="59" spans="2:22" s="136" customFormat="1">
      <c r="B59" s="620" t="s">
        <v>67</v>
      </c>
      <c r="C59" s="616"/>
      <c r="D59" s="160"/>
      <c r="E59" s="160"/>
      <c r="F59" s="160"/>
      <c r="G59" s="160"/>
      <c r="H59" s="160"/>
      <c r="I59" s="160"/>
      <c r="J59" s="160"/>
      <c r="K59" s="161"/>
      <c r="L59" s="161"/>
      <c r="M59" s="161"/>
      <c r="N59" s="161"/>
      <c r="O59" s="161"/>
      <c r="P59" s="161"/>
      <c r="Q59" s="161"/>
      <c r="R59" s="162"/>
      <c r="U59" s="159"/>
      <c r="V59" s="153"/>
    </row>
    <row r="60" spans="2:22" s="163" customFormat="1">
      <c r="B60" s="154" t="s">
        <v>38</v>
      </c>
      <c r="C60" s="155"/>
      <c r="D60" s="156">
        <f>'4.  2011-2014 LRAM'!Y391</f>
        <v>33190.888889015136</v>
      </c>
      <c r="E60" s="156">
        <f>'4.  2011-2014 LRAM'!Z391</f>
        <v>83317.166685470482</v>
      </c>
      <c r="F60" s="156">
        <f>'4.  2011-2014 LRAM'!AA391</f>
        <v>27576.633159973517</v>
      </c>
      <c r="G60" s="156">
        <f>'4.  2011-2014 LRAM'!AB391</f>
        <v>251.23859470326542</v>
      </c>
      <c r="H60" s="156">
        <f>'4.  2011-2014 LRAM'!AC391</f>
        <v>0</v>
      </c>
      <c r="I60" s="156">
        <f>'4.  2011-2014 LRAM'!AD391</f>
        <v>0</v>
      </c>
      <c r="J60" s="156">
        <f>'4.  2011-2014 LRAM'!AE391</f>
        <v>0</v>
      </c>
      <c r="K60" s="156">
        <f>'4.  2011-2014 LRAM'!AF391</f>
        <v>0</v>
      </c>
      <c r="L60" s="156">
        <f>'4.  2011-2014 LRAM'!AG391</f>
        <v>0</v>
      </c>
      <c r="M60" s="156">
        <f>'4.  2011-2014 LRAM'!AH391</f>
        <v>0</v>
      </c>
      <c r="N60" s="156">
        <f>'4.  2011-2014 LRAM'!AI391</f>
        <v>0</v>
      </c>
      <c r="O60" s="156">
        <f>'4.  2011-2014 LRAM'!AJ391</f>
        <v>0</v>
      </c>
      <c r="P60" s="156">
        <f>'4.  2011-2014 LRAM'!AK391</f>
        <v>0</v>
      </c>
      <c r="Q60" s="156">
        <f>'4.  2011-2014 LRAM'!AL391</f>
        <v>0</v>
      </c>
      <c r="R60" s="157">
        <f>SUM(D60:Q60)</f>
        <v>144335.9273291624</v>
      </c>
      <c r="U60" s="152"/>
      <c r="V60" s="153"/>
    </row>
    <row r="61" spans="2:22" s="163" customFormat="1">
      <c r="B61" s="154" t="s">
        <v>37</v>
      </c>
      <c r="C61" s="155"/>
      <c r="D61" s="156">
        <f>-'4.  2011-2014 LRAM'!Y392</f>
        <v>0</v>
      </c>
      <c r="E61" s="156">
        <f>-'4.  2011-2014 LRAM'!Z392</f>
        <v>0</v>
      </c>
      <c r="F61" s="156">
        <f>-'4.  2011-2014 LRAM'!AA392</f>
        <v>0</v>
      </c>
      <c r="G61" s="156">
        <f>-'4.  2011-2014 LRAM'!AB392</f>
        <v>0</v>
      </c>
      <c r="H61" s="156">
        <f>-'4.  2011-2014 LRAM'!AC392</f>
        <v>0</v>
      </c>
      <c r="I61" s="156">
        <f>-'4.  2011-2014 LRAM'!AD392</f>
        <v>0</v>
      </c>
      <c r="J61" s="156">
        <f>-'4.  2011-2014 LRAM'!AE392</f>
        <v>0</v>
      </c>
      <c r="K61" s="156">
        <f>-'4.  2011-2014 LRAM'!AF392</f>
        <v>0</v>
      </c>
      <c r="L61" s="156">
        <f>-'4.  2011-2014 LRAM'!AG392</f>
        <v>0</v>
      </c>
      <c r="M61" s="156">
        <f>-'4.  2011-2014 LRAM'!AH392</f>
        <v>0</v>
      </c>
      <c r="N61" s="156">
        <f>-'4.  2011-2014 LRAM'!AI392</f>
        <v>0</v>
      </c>
      <c r="O61" s="156">
        <f>-'4.  2011-2014 LRAM'!AJ392</f>
        <v>0</v>
      </c>
      <c r="P61" s="156">
        <f>-'4.  2011-2014 LRAM'!AK392</f>
        <v>0</v>
      </c>
      <c r="Q61" s="156">
        <f>-'4.  2011-2014 LRAM'!AL392</f>
        <v>0</v>
      </c>
      <c r="R61" s="157">
        <f>SUM(D61:Q61)</f>
        <v>0</v>
      </c>
      <c r="S61" s="158"/>
      <c r="U61" s="152"/>
      <c r="V61" s="153"/>
    </row>
    <row r="62" spans="2:22" s="136" customFormat="1">
      <c r="B62" s="620" t="s">
        <v>67</v>
      </c>
      <c r="C62" s="616"/>
      <c r="D62" s="160"/>
      <c r="E62" s="160"/>
      <c r="F62" s="160"/>
      <c r="G62" s="160"/>
      <c r="H62" s="160"/>
      <c r="I62" s="160"/>
      <c r="J62" s="160"/>
      <c r="K62" s="161"/>
      <c r="L62" s="161"/>
      <c r="M62" s="161"/>
      <c r="N62" s="161"/>
      <c r="O62" s="161"/>
      <c r="P62" s="161"/>
      <c r="Q62" s="161"/>
      <c r="R62" s="162"/>
      <c r="U62" s="159"/>
      <c r="V62" s="153"/>
    </row>
    <row r="63" spans="2:22" s="163" customFormat="1">
      <c r="B63" s="154" t="s">
        <v>40</v>
      </c>
      <c r="C63" s="155"/>
      <c r="D63" s="156">
        <f>'4.  2011-2014 LRAM'!Y521</f>
        <v>105249.43134362868</v>
      </c>
      <c r="E63" s="156">
        <f>'4.  2011-2014 LRAM'!Z521</f>
        <v>133906.75087282129</v>
      </c>
      <c r="F63" s="156">
        <f>'4.  2011-2014 LRAM'!AA521</f>
        <v>102386.132858684</v>
      </c>
      <c r="G63" s="156">
        <f>'4.  2011-2014 LRAM'!AB521</f>
        <v>1131.9081609502739</v>
      </c>
      <c r="H63" s="156">
        <f>'4.  2011-2014 LRAM'!AC521</f>
        <v>0</v>
      </c>
      <c r="I63" s="156">
        <f>'4.  2011-2014 LRAM'!AD521</f>
        <v>0</v>
      </c>
      <c r="J63" s="156">
        <f>'4.  2011-2014 LRAM'!AE521</f>
        <v>0</v>
      </c>
      <c r="K63" s="156">
        <f>'4.  2011-2014 LRAM'!AF521</f>
        <v>0</v>
      </c>
      <c r="L63" s="156">
        <f>'4.  2011-2014 LRAM'!AG521</f>
        <v>0</v>
      </c>
      <c r="M63" s="156">
        <f>'4.  2011-2014 LRAM'!AH521</f>
        <v>0</v>
      </c>
      <c r="N63" s="156">
        <f>'4.  2011-2014 LRAM'!AI521</f>
        <v>0</v>
      </c>
      <c r="O63" s="156">
        <f>'4.  2011-2014 LRAM'!AJ521</f>
        <v>0</v>
      </c>
      <c r="P63" s="156">
        <f>'4.  2011-2014 LRAM'!AK521</f>
        <v>0</v>
      </c>
      <c r="Q63" s="156">
        <f>'4.  2011-2014 LRAM'!AL521</f>
        <v>0</v>
      </c>
      <c r="R63" s="157">
        <f>SUM(D63:Q63)</f>
        <v>342674.22323608422</v>
      </c>
      <c r="U63" s="152"/>
      <c r="V63" s="153"/>
    </row>
    <row r="64" spans="2:22" s="163" customFormat="1">
      <c r="B64" s="154" t="s">
        <v>39</v>
      </c>
      <c r="C64" s="155"/>
      <c r="D64" s="156">
        <f>-'4.  2011-2014 LRAM'!Y522</f>
        <v>-138897.60000000001</v>
      </c>
      <c r="E64" s="156">
        <f>-'4.  2011-2014 LRAM'!Z522</f>
        <v>-13678.2</v>
      </c>
      <c r="F64" s="156">
        <f>-'4.  2011-2014 LRAM'!AA522</f>
        <v>-243846.28264947943</v>
      </c>
      <c r="G64" s="156">
        <f>-'4.  2011-2014 LRAM'!AB522</f>
        <v>-2901.7725878786296</v>
      </c>
      <c r="H64" s="156">
        <f>-'4.  2011-2014 LRAM'!AC522</f>
        <v>-337.24134689200577</v>
      </c>
      <c r="I64" s="156">
        <f>-'4.  2011-2014 LRAM'!AD522</f>
        <v>0</v>
      </c>
      <c r="J64" s="156">
        <f>-'4.  2011-2014 LRAM'!AE522</f>
        <v>0</v>
      </c>
      <c r="K64" s="156">
        <f>-'4.  2011-2014 LRAM'!AF522</f>
        <v>0</v>
      </c>
      <c r="L64" s="156">
        <f>-'4.  2011-2014 LRAM'!AG522</f>
        <v>0</v>
      </c>
      <c r="M64" s="156">
        <f>-'4.  2011-2014 LRAM'!AH522</f>
        <v>0</v>
      </c>
      <c r="N64" s="156">
        <f>-'4.  2011-2014 LRAM'!AI522</f>
        <v>0</v>
      </c>
      <c r="O64" s="156">
        <f>-'4.  2011-2014 LRAM'!AJ522</f>
        <v>0</v>
      </c>
      <c r="P64" s="156">
        <f>-'4.  2011-2014 LRAM'!AK522</f>
        <v>0</v>
      </c>
      <c r="Q64" s="156">
        <f>-'4.  2011-2014 LRAM'!AL522</f>
        <v>0</v>
      </c>
      <c r="R64" s="157">
        <f>SUM(D64:Q64)</f>
        <v>-399661.0965842501</v>
      </c>
      <c r="S64" s="158"/>
      <c r="U64" s="152"/>
      <c r="V64" s="153"/>
    </row>
    <row r="65" spans="2:22" s="136" customFormat="1">
      <c r="B65" s="620" t="s">
        <v>67</v>
      </c>
      <c r="C65" s="616"/>
      <c r="D65" s="160"/>
      <c r="E65" s="160"/>
      <c r="F65" s="160"/>
      <c r="G65" s="160"/>
      <c r="H65" s="160"/>
      <c r="I65" s="160"/>
      <c r="J65" s="160"/>
      <c r="K65" s="161"/>
      <c r="L65" s="161"/>
      <c r="M65" s="161"/>
      <c r="N65" s="161"/>
      <c r="O65" s="161"/>
      <c r="P65" s="161"/>
      <c r="Q65" s="161"/>
      <c r="R65" s="162"/>
      <c r="U65" s="159"/>
      <c r="V65" s="153"/>
    </row>
    <row r="66" spans="2:22" s="163" customFormat="1">
      <c r="B66" s="154" t="s">
        <v>94</v>
      </c>
      <c r="C66" s="533"/>
      <c r="D66" s="164">
        <f>'5.  2015-2020 LRAM'!Y204</f>
        <v>200181.46383586485</v>
      </c>
      <c r="E66" s="164">
        <f>'5.  2015-2020 LRAM'!Z204</f>
        <v>152158.61927358876</v>
      </c>
      <c r="F66" s="164">
        <f>'5.  2015-2020 LRAM'!AA204</f>
        <v>287002.80443727516</v>
      </c>
      <c r="G66" s="164">
        <f>'5.  2015-2020 LRAM'!AB204</f>
        <v>1273.1792534327415</v>
      </c>
      <c r="H66" s="164">
        <f>'5.  2015-2020 LRAM'!AC204</f>
        <v>0</v>
      </c>
      <c r="I66" s="164">
        <f>'5.  2015-2020 LRAM'!AD204</f>
        <v>0</v>
      </c>
      <c r="J66" s="164">
        <f>'5.  2015-2020 LRAM'!AE204</f>
        <v>0</v>
      </c>
      <c r="K66" s="164">
        <f>'5.  2015-2020 LRAM'!AF204</f>
        <v>0</v>
      </c>
      <c r="L66" s="164">
        <f>'5.  2015-2020 LRAM'!AG204</f>
        <v>0</v>
      </c>
      <c r="M66" s="164">
        <f>'5.  2015-2020 LRAM'!AH204</f>
        <v>0</v>
      </c>
      <c r="N66" s="164">
        <f>'5.  2015-2020 LRAM'!AI204</f>
        <v>0</v>
      </c>
      <c r="O66" s="164">
        <f>'5.  2015-2020 LRAM'!AJ204</f>
        <v>0</v>
      </c>
      <c r="P66" s="164">
        <f>'5.  2015-2020 LRAM'!AK204</f>
        <v>0</v>
      </c>
      <c r="Q66" s="164">
        <f>'5.  2015-2020 LRAM'!AL204</f>
        <v>0</v>
      </c>
      <c r="R66" s="157">
        <f>SUM(D66:Q66)</f>
        <v>640616.06680016161</v>
      </c>
      <c r="U66" s="152"/>
      <c r="V66" s="153"/>
    </row>
    <row r="67" spans="2:22" s="163" customFormat="1">
      <c r="B67" s="154" t="s">
        <v>93</v>
      </c>
      <c r="C67" s="155"/>
      <c r="D67" s="164">
        <f>-'5.  2015-2020 LRAM'!Y205</f>
        <v>-145294.20000000001</v>
      </c>
      <c r="E67" s="164">
        <f>-'5.  2015-2020 LRAM'!Z205</f>
        <v>-14229</v>
      </c>
      <c r="F67" s="164">
        <f>-'5.  2015-2020 LRAM'!AA205</f>
        <v>-264839.93326169031</v>
      </c>
      <c r="G67" s="164">
        <f>-'5.  2015-2020 LRAM'!AB205</f>
        <v>-3272.5573151204203</v>
      </c>
      <c r="H67" s="164">
        <f>-'5.  2015-2020 LRAM'!AC205</f>
        <v>-360.24387039884385</v>
      </c>
      <c r="I67" s="164">
        <f>-'5.  2015-2020 LRAM'!AD205</f>
        <v>0</v>
      </c>
      <c r="J67" s="164">
        <f>-'5.  2015-2020 LRAM'!AE205</f>
        <v>0</v>
      </c>
      <c r="K67" s="164">
        <f>-'5.  2015-2020 LRAM'!AF205</f>
        <v>0</v>
      </c>
      <c r="L67" s="164">
        <f>-'5.  2015-2020 LRAM'!AG205</f>
        <v>0</v>
      </c>
      <c r="M67" s="164">
        <f>-'5.  2015-2020 LRAM'!AH205</f>
        <v>0</v>
      </c>
      <c r="N67" s="164">
        <f>-'5.  2015-2020 LRAM'!AI205</f>
        <v>0</v>
      </c>
      <c r="O67" s="164">
        <f>-'5.  2015-2020 LRAM'!AJ205</f>
        <v>0</v>
      </c>
      <c r="P67" s="164">
        <f>-'5.  2015-2020 LRAM'!AK205</f>
        <v>0</v>
      </c>
      <c r="Q67" s="164">
        <f>-'5.  2015-2020 LRAM'!AL205</f>
        <v>0</v>
      </c>
      <c r="R67" s="157">
        <f>SUM(D67:Q67)</f>
        <v>-427995.93444720958</v>
      </c>
      <c r="S67" s="158"/>
      <c r="U67" s="152"/>
      <c r="V67" s="153"/>
    </row>
    <row r="68" spans="2:22" s="136" customFormat="1">
      <c r="B68" s="620" t="s">
        <v>67</v>
      </c>
      <c r="C68" s="616"/>
      <c r="D68" s="160"/>
      <c r="E68" s="160"/>
      <c r="F68" s="160"/>
      <c r="G68" s="160"/>
      <c r="H68" s="160"/>
      <c r="I68" s="160"/>
      <c r="J68" s="160"/>
      <c r="K68" s="161"/>
      <c r="L68" s="161"/>
      <c r="M68" s="161"/>
      <c r="N68" s="161"/>
      <c r="O68" s="161"/>
      <c r="P68" s="161"/>
      <c r="Q68" s="161"/>
      <c r="R68" s="162"/>
      <c r="U68" s="159"/>
      <c r="V68" s="153"/>
    </row>
    <row r="69" spans="2:22" s="163" customFormat="1">
      <c r="B69" s="154" t="s">
        <v>225</v>
      </c>
      <c r="C69" s="533"/>
      <c r="D69" s="156">
        <f>'5.  2015-2020 LRAM'!Y388</f>
        <v>270159.84493883321</v>
      </c>
      <c r="E69" s="156">
        <f>'5.  2015-2020 LRAM'!Z388</f>
        <v>179445.42022545979</v>
      </c>
      <c r="F69" s="156">
        <f>'5.  2015-2020 LRAM'!AA388</f>
        <v>330112.19965006586</v>
      </c>
      <c r="G69" s="156">
        <f>'5.  2015-2020 LRAM'!AB388</f>
        <v>11255.039362828782</v>
      </c>
      <c r="H69" s="156">
        <f>'5.  2015-2020 LRAM'!AC388</f>
        <v>0</v>
      </c>
      <c r="I69" s="156">
        <f>'5.  2015-2020 LRAM'!AD388</f>
        <v>0</v>
      </c>
      <c r="J69" s="156">
        <f>'5.  2015-2020 LRAM'!AE388</f>
        <v>0</v>
      </c>
      <c r="K69" s="156">
        <f>'5.  2015-2020 LRAM'!AF388</f>
        <v>0</v>
      </c>
      <c r="L69" s="156">
        <f>'5.  2015-2020 LRAM'!AG388</f>
        <v>0</v>
      </c>
      <c r="M69" s="156">
        <f>'5.  2015-2020 LRAM'!AH388</f>
        <v>0</v>
      </c>
      <c r="N69" s="156">
        <f>'5.  2015-2020 LRAM'!AI388</f>
        <v>0</v>
      </c>
      <c r="O69" s="156">
        <f>'5.  2015-2020 LRAM'!AJ388</f>
        <v>0</v>
      </c>
      <c r="P69" s="156">
        <f>'5.  2015-2020 LRAM'!AK388</f>
        <v>0</v>
      </c>
      <c r="Q69" s="156">
        <f>'5.  2015-2020 LRAM'!AL388</f>
        <v>0</v>
      </c>
      <c r="R69" s="157">
        <f>SUM(D69:Q69)</f>
        <v>790972.50417718769</v>
      </c>
      <c r="U69" s="152"/>
      <c r="V69" s="153"/>
    </row>
    <row r="70" spans="2:22" s="163" customFormat="1">
      <c r="B70" s="154" t="s">
        <v>224</v>
      </c>
      <c r="C70" s="155"/>
      <c r="D70" s="156">
        <f>-'5.  2015-2020 LRAM'!Y389</f>
        <v>-110569.8</v>
      </c>
      <c r="E70" s="156">
        <f>-'5.  2015-2020 LRAM'!Z389</f>
        <v>-14504.400000000001</v>
      </c>
      <c r="F70" s="156">
        <f>-'5.  2015-2020 LRAM'!AA389</f>
        <v>-269209.37104393024</v>
      </c>
      <c r="G70" s="156">
        <f>-'5.  2015-2020 LRAM'!AB389</f>
        <v>-3326.5924798499123</v>
      </c>
      <c r="H70" s="156">
        <f>-'5.  2015-2020 LRAM'!AC389</f>
        <v>-366.1872115155744</v>
      </c>
      <c r="I70" s="156">
        <f>-'5.  2015-2020 LRAM'!AD389</f>
        <v>0</v>
      </c>
      <c r="J70" s="156">
        <f>-'5.  2015-2020 LRAM'!AE389</f>
        <v>0</v>
      </c>
      <c r="K70" s="156">
        <f>-'5.  2015-2020 LRAM'!AF389</f>
        <v>0</v>
      </c>
      <c r="L70" s="156">
        <f>-'5.  2015-2020 LRAM'!AG389</f>
        <v>0</v>
      </c>
      <c r="M70" s="156">
        <f>-'5.  2015-2020 LRAM'!AH389</f>
        <v>0</v>
      </c>
      <c r="N70" s="156">
        <f>-'5.  2015-2020 LRAM'!AI389</f>
        <v>0</v>
      </c>
      <c r="O70" s="156">
        <f>-'5.  2015-2020 LRAM'!AJ389</f>
        <v>0</v>
      </c>
      <c r="P70" s="156">
        <f>-'5.  2015-2020 LRAM'!AK389</f>
        <v>0</v>
      </c>
      <c r="Q70" s="156">
        <f>-'5.  2015-2020 LRAM'!AL389</f>
        <v>0</v>
      </c>
      <c r="R70" s="157">
        <f>SUM(D70:Q70)</f>
        <v>-397976.35073529574</v>
      </c>
      <c r="S70" s="158"/>
      <c r="U70" s="152"/>
      <c r="V70" s="153"/>
    </row>
    <row r="71" spans="2:22" s="136" customFormat="1">
      <c r="B71" s="620" t="s">
        <v>67</v>
      </c>
      <c r="C71" s="616"/>
      <c r="D71" s="160"/>
      <c r="E71" s="160"/>
      <c r="F71" s="160"/>
      <c r="G71" s="160"/>
      <c r="H71" s="160"/>
      <c r="I71" s="160"/>
      <c r="J71" s="160"/>
      <c r="K71" s="161"/>
      <c r="L71" s="161"/>
      <c r="M71" s="161"/>
      <c r="N71" s="161"/>
      <c r="O71" s="161"/>
      <c r="P71" s="161"/>
      <c r="Q71" s="161"/>
      <c r="R71" s="162"/>
      <c r="U71" s="159"/>
      <c r="V71" s="153"/>
    </row>
    <row r="72" spans="2:22" s="163" customFormat="1">
      <c r="B72" s="154" t="s">
        <v>227</v>
      </c>
      <c r="C72" s="533"/>
      <c r="D72" s="156">
        <f>'5.  2015-2020 LRAM'!Y572</f>
        <v>0</v>
      </c>
      <c r="E72" s="156">
        <f>'5.  2015-2020 LRAM'!Z572</f>
        <v>0</v>
      </c>
      <c r="F72" s="156">
        <f>'5.  2015-2020 LRAM'!AA572</f>
        <v>0</v>
      </c>
      <c r="G72" s="156">
        <f>'5.  2015-2020 LRAM'!AB572</f>
        <v>0</v>
      </c>
      <c r="H72" s="156">
        <f>'5.  2015-2020 LRAM'!AC572</f>
        <v>0</v>
      </c>
      <c r="I72" s="156">
        <f>'5.  2015-2020 LRAM'!AD572</f>
        <v>0</v>
      </c>
      <c r="J72" s="156">
        <f>'5.  2015-2020 LRAM'!AE572</f>
        <v>0</v>
      </c>
      <c r="K72" s="156">
        <f>'5.  2015-2020 LRAM'!AF572</f>
        <v>0</v>
      </c>
      <c r="L72" s="156">
        <f>'5.  2015-2020 LRAM'!AG572</f>
        <v>0</v>
      </c>
      <c r="M72" s="156">
        <f>'5.  2015-2020 LRAM'!AH572</f>
        <v>0</v>
      </c>
      <c r="N72" s="156">
        <f>'5.  2015-2020 LRAM'!AI572</f>
        <v>0</v>
      </c>
      <c r="O72" s="156">
        <f>'5.  2015-2020 LRAM'!AJ572</f>
        <v>0</v>
      </c>
      <c r="P72" s="156">
        <f>'5.  2015-2020 LRAM'!AK572</f>
        <v>0</v>
      </c>
      <c r="Q72" s="156">
        <f>'5.  2015-2020 LRAM'!AL572</f>
        <v>0</v>
      </c>
      <c r="R72" s="157">
        <f>SUM(D72:Q72)</f>
        <v>0</v>
      </c>
      <c r="U72" s="152"/>
      <c r="V72" s="153"/>
    </row>
    <row r="73" spans="2:22" s="163" customFormat="1">
      <c r="B73" s="154" t="s">
        <v>226</v>
      </c>
      <c r="C73" s="155"/>
      <c r="D73" s="156">
        <f>-'5.  2015-2020 LRAM'!Y573</f>
        <v>0</v>
      </c>
      <c r="E73" s="156">
        <f>-'5.  2015-2020 LRAM'!Z573</f>
        <v>0</v>
      </c>
      <c r="F73" s="156">
        <f>-'5.  2015-2020 LRAM'!AA573</f>
        <v>0</v>
      </c>
      <c r="G73" s="156">
        <f>-'5.  2015-2020 LRAM'!AB573</f>
        <v>0</v>
      </c>
      <c r="H73" s="156">
        <f>-'5.  2015-2020 LRAM'!AC573</f>
        <v>0</v>
      </c>
      <c r="I73" s="156">
        <f>-'5.  2015-2020 LRAM'!AD573</f>
        <v>0</v>
      </c>
      <c r="J73" s="156">
        <f>-'5.  2015-2020 LRAM'!AE573</f>
        <v>0</v>
      </c>
      <c r="K73" s="156">
        <f>-'5.  2015-2020 LRAM'!AF573</f>
        <v>0</v>
      </c>
      <c r="L73" s="156">
        <f>-'5.  2015-2020 LRAM'!AG573</f>
        <v>0</v>
      </c>
      <c r="M73" s="156">
        <f>-'5.  2015-2020 LRAM'!AH573</f>
        <v>0</v>
      </c>
      <c r="N73" s="156">
        <f>-'5.  2015-2020 LRAM'!AI573</f>
        <v>0</v>
      </c>
      <c r="O73" s="156">
        <f>-'5.  2015-2020 LRAM'!AJ573</f>
        <v>0</v>
      </c>
      <c r="P73" s="156">
        <f>-'5.  2015-2020 LRAM'!AK573</f>
        <v>0</v>
      </c>
      <c r="Q73" s="156">
        <f>-'5.  2015-2020 LRAM'!AL573</f>
        <v>0</v>
      </c>
      <c r="R73" s="157">
        <f>SUM(D73:Q73)</f>
        <v>0</v>
      </c>
      <c r="S73" s="158"/>
      <c r="U73" s="152"/>
      <c r="V73" s="153"/>
    </row>
    <row r="74" spans="2:22" s="136" customFormat="1">
      <c r="B74" s="620" t="s">
        <v>67</v>
      </c>
      <c r="C74" s="616"/>
      <c r="D74" s="160"/>
      <c r="E74" s="160"/>
      <c r="F74" s="160"/>
      <c r="G74" s="160"/>
      <c r="H74" s="160"/>
      <c r="I74" s="160"/>
      <c r="J74" s="160"/>
      <c r="K74" s="161"/>
      <c r="L74" s="161"/>
      <c r="M74" s="161"/>
      <c r="N74" s="161"/>
      <c r="O74" s="161"/>
      <c r="P74" s="161"/>
      <c r="Q74" s="161"/>
      <c r="R74" s="162"/>
      <c r="U74" s="159"/>
      <c r="V74" s="153"/>
    </row>
    <row r="75" spans="2:22" s="163" customFormat="1" hidden="1">
      <c r="B75" s="154" t="s">
        <v>229</v>
      </c>
      <c r="C75" s="533"/>
      <c r="D75" s="156">
        <f>'5.  2015-2020 LRAM'!Y756</f>
        <v>0</v>
      </c>
      <c r="E75" s="156">
        <f>'5.  2015-2020 LRAM'!Z756</f>
        <v>0</v>
      </c>
      <c r="F75" s="156">
        <f>'5.  2015-2020 LRAM'!AA756</f>
        <v>0</v>
      </c>
      <c r="G75" s="156">
        <f>'5.  2015-2020 LRAM'!AB756</f>
        <v>0</v>
      </c>
      <c r="H75" s="156">
        <f>'5.  2015-2020 LRAM'!AC756</f>
        <v>0</v>
      </c>
      <c r="I75" s="156">
        <f>'5.  2015-2020 LRAM'!AD756</f>
        <v>0</v>
      </c>
      <c r="J75" s="156">
        <f>'5.  2015-2020 LRAM'!AE756</f>
        <v>0</v>
      </c>
      <c r="K75" s="156">
        <f>'5.  2015-2020 LRAM'!AF756</f>
        <v>0</v>
      </c>
      <c r="L75" s="156">
        <f>'5.  2015-2020 LRAM'!AG756</f>
        <v>0</v>
      </c>
      <c r="M75" s="156">
        <f>'5.  2015-2020 LRAM'!AH756</f>
        <v>0</v>
      </c>
      <c r="N75" s="156">
        <f>'5.  2015-2020 LRAM'!AI756</f>
        <v>0</v>
      </c>
      <c r="O75" s="156">
        <f>'5.  2015-2020 LRAM'!AJ756</f>
        <v>0</v>
      </c>
      <c r="P75" s="156">
        <f>'5.  2015-2020 LRAM'!AK756</f>
        <v>0</v>
      </c>
      <c r="Q75" s="156">
        <f>'5.  2015-2020 LRAM'!AL756</f>
        <v>0</v>
      </c>
      <c r="R75" s="157">
        <f>SUM(D75:Q75)</f>
        <v>0</v>
      </c>
      <c r="U75" s="152"/>
      <c r="V75" s="153"/>
    </row>
    <row r="76" spans="2:22" s="163" customFormat="1" ht="16.5" hidden="1" customHeight="1">
      <c r="B76" s="154" t="s">
        <v>228</v>
      </c>
      <c r="C76" s="155"/>
      <c r="D76" s="156">
        <f>-'5.  2015-2020 LRAM'!Y757</f>
        <v>0</v>
      </c>
      <c r="E76" s="156">
        <f>-'5.  2015-2020 LRAM'!Z757</f>
        <v>0</v>
      </c>
      <c r="F76" s="156">
        <f>-'5.  2015-2020 LRAM'!AA757</f>
        <v>0</v>
      </c>
      <c r="G76" s="156">
        <f>-'5.  2015-2020 LRAM'!AB757</f>
        <v>0</v>
      </c>
      <c r="H76" s="156">
        <f>-'5.  2015-2020 LRAM'!AC757</f>
        <v>0</v>
      </c>
      <c r="I76" s="156">
        <f>-'5.  2015-2020 LRAM'!AD757</f>
        <v>0</v>
      </c>
      <c r="J76" s="156">
        <f>-'5.  2015-2020 LRAM'!AE757</f>
        <v>0</v>
      </c>
      <c r="K76" s="156">
        <f>-'5.  2015-2020 LRAM'!AF757</f>
        <v>0</v>
      </c>
      <c r="L76" s="156">
        <f>-'5.  2015-2020 LRAM'!AG757</f>
        <v>0</v>
      </c>
      <c r="M76" s="156">
        <f>-'5.  2015-2020 LRAM'!AH757</f>
        <v>0</v>
      </c>
      <c r="N76" s="156">
        <f>-'5.  2015-2020 LRAM'!AI757</f>
        <v>0</v>
      </c>
      <c r="O76" s="156">
        <f>-'5.  2015-2020 LRAM'!AJ757</f>
        <v>0</v>
      </c>
      <c r="P76" s="156">
        <f>-'5.  2015-2020 LRAM'!AK757</f>
        <v>0</v>
      </c>
      <c r="Q76" s="156">
        <f>-'5.  2015-2020 LRAM'!AL757</f>
        <v>0</v>
      </c>
      <c r="R76" s="157">
        <f>SUM(D76:Q76)</f>
        <v>0</v>
      </c>
      <c r="S76" s="158"/>
      <c r="U76" s="152"/>
      <c r="V76" s="153"/>
    </row>
    <row r="77" spans="2:22" s="136" customFormat="1" hidden="1">
      <c r="B77" s="620" t="s">
        <v>67</v>
      </c>
      <c r="C77" s="616"/>
      <c r="D77" s="160"/>
      <c r="E77" s="160"/>
      <c r="F77" s="160"/>
      <c r="G77" s="160"/>
      <c r="H77" s="160"/>
      <c r="I77" s="160"/>
      <c r="J77" s="160"/>
      <c r="K77" s="161"/>
      <c r="L77" s="161"/>
      <c r="M77" s="161"/>
      <c r="N77" s="161"/>
      <c r="O77" s="161"/>
      <c r="P77" s="161"/>
      <c r="Q77" s="161"/>
      <c r="R77" s="162"/>
      <c r="U77" s="159"/>
      <c r="V77" s="153"/>
    </row>
    <row r="78" spans="2:22" s="163" customFormat="1" hidden="1">
      <c r="B78" s="154" t="s">
        <v>231</v>
      </c>
      <c r="C78" s="155"/>
      <c r="D78" s="156">
        <f>'5.  2015-2020 LRAM'!Y940</f>
        <v>0</v>
      </c>
      <c r="E78" s="156">
        <f>'5.  2015-2020 LRAM'!Z940</f>
        <v>0</v>
      </c>
      <c r="F78" s="156">
        <f>'5.  2015-2020 LRAM'!AA940</f>
        <v>0</v>
      </c>
      <c r="G78" s="156">
        <f>'5.  2015-2020 LRAM'!AB940</f>
        <v>0</v>
      </c>
      <c r="H78" s="156">
        <f>'5.  2015-2020 LRAM'!AC940</f>
        <v>0</v>
      </c>
      <c r="I78" s="156">
        <f>'5.  2015-2020 LRAM'!AD940</f>
        <v>0</v>
      </c>
      <c r="J78" s="156">
        <f>'5.  2015-2020 LRAM'!AE940</f>
        <v>0</v>
      </c>
      <c r="K78" s="156">
        <f>'5.  2015-2020 LRAM'!AF940</f>
        <v>0</v>
      </c>
      <c r="L78" s="156">
        <f>'5.  2015-2020 LRAM'!AG940</f>
        <v>0</v>
      </c>
      <c r="M78" s="156">
        <f>'5.  2015-2020 LRAM'!AH940</f>
        <v>0</v>
      </c>
      <c r="N78" s="156">
        <f>'5.  2015-2020 LRAM'!AI940</f>
        <v>0</v>
      </c>
      <c r="O78" s="156">
        <f>'5.  2015-2020 LRAM'!AJ940</f>
        <v>0</v>
      </c>
      <c r="P78" s="156">
        <f>'5.  2015-2020 LRAM'!AK940</f>
        <v>0</v>
      </c>
      <c r="Q78" s="156">
        <f>'5.  2015-2020 LRAM'!AL940</f>
        <v>0</v>
      </c>
      <c r="R78" s="157">
        <f>SUM(D78:Q78)</f>
        <v>0</v>
      </c>
      <c r="U78" s="152"/>
      <c r="V78" s="153"/>
    </row>
    <row r="79" spans="2:22" s="163" customFormat="1" hidden="1">
      <c r="B79" s="154" t="s">
        <v>230</v>
      </c>
      <c r="C79" s="155"/>
      <c r="D79" s="156">
        <f>-'5.  2015-2020 LRAM'!Y941</f>
        <v>0</v>
      </c>
      <c r="E79" s="156">
        <f>-'5.  2015-2020 LRAM'!Z941</f>
        <v>0</v>
      </c>
      <c r="F79" s="156">
        <f>-'5.  2015-2020 LRAM'!AA941</f>
        <v>0</v>
      </c>
      <c r="G79" s="156">
        <f>-'5.  2015-2020 LRAM'!AB941</f>
        <v>0</v>
      </c>
      <c r="H79" s="156">
        <f>-'5.  2015-2020 LRAM'!AC941</f>
        <v>0</v>
      </c>
      <c r="I79" s="156">
        <f>-'5.  2015-2020 LRAM'!AD941</f>
        <v>0</v>
      </c>
      <c r="J79" s="156">
        <f>-'5.  2015-2020 LRAM'!AE941</f>
        <v>0</v>
      </c>
      <c r="K79" s="156">
        <f>-'5.  2015-2020 LRAM'!AF941</f>
        <v>0</v>
      </c>
      <c r="L79" s="156">
        <f>-'5.  2015-2020 LRAM'!AG941</f>
        <v>0</v>
      </c>
      <c r="M79" s="156">
        <f>-'5.  2015-2020 LRAM'!AH941</f>
        <v>0</v>
      </c>
      <c r="N79" s="156">
        <f>-'5.  2015-2020 LRAM'!AI941</f>
        <v>0</v>
      </c>
      <c r="O79" s="156">
        <f>-'5.  2015-2020 LRAM'!AJ941</f>
        <v>0</v>
      </c>
      <c r="P79" s="156">
        <f>-'5.  2015-2020 LRAM'!AK941</f>
        <v>0</v>
      </c>
      <c r="Q79" s="156">
        <f>-'5.  2015-2020 LRAM'!AL941</f>
        <v>0</v>
      </c>
      <c r="R79" s="157">
        <f>SUM(D79:Q79)</f>
        <v>0</v>
      </c>
      <c r="S79" s="158"/>
      <c r="U79" s="152"/>
      <c r="V79" s="153"/>
    </row>
    <row r="80" spans="2:22" s="136" customFormat="1" hidden="1">
      <c r="B80" s="620" t="s">
        <v>67</v>
      </c>
      <c r="C80" s="616"/>
      <c r="D80" s="160"/>
      <c r="E80" s="160"/>
      <c r="F80" s="160"/>
      <c r="G80" s="160"/>
      <c r="H80" s="160"/>
      <c r="I80" s="160"/>
      <c r="J80" s="160"/>
      <c r="K80" s="161"/>
      <c r="L80" s="161"/>
      <c r="M80" s="161"/>
      <c r="N80" s="161"/>
      <c r="O80" s="161"/>
      <c r="P80" s="161"/>
      <c r="Q80" s="161"/>
      <c r="R80" s="162"/>
      <c r="U80" s="159"/>
      <c r="V80" s="153"/>
    </row>
    <row r="81" spans="2:22" s="163" customFormat="1" hidden="1">
      <c r="B81" s="154" t="s">
        <v>233</v>
      </c>
      <c r="C81" s="533"/>
      <c r="D81" s="156">
        <f>'5.  2015-2020 LRAM'!Y1124</f>
        <v>0</v>
      </c>
      <c r="E81" s="156">
        <f>'5.  2015-2020 LRAM'!Z1124</f>
        <v>0</v>
      </c>
      <c r="F81" s="156">
        <f>'5.  2015-2020 LRAM'!AA1124</f>
        <v>0</v>
      </c>
      <c r="G81" s="156">
        <f>'5.  2015-2020 LRAM'!AB1124</f>
        <v>0</v>
      </c>
      <c r="H81" s="156">
        <f>'5.  2015-2020 LRAM'!AC1124</f>
        <v>0</v>
      </c>
      <c r="I81" s="156">
        <f>'5.  2015-2020 LRAM'!AD1124</f>
        <v>0</v>
      </c>
      <c r="J81" s="156">
        <f>'5.  2015-2020 LRAM'!AE1124</f>
        <v>0</v>
      </c>
      <c r="K81" s="156">
        <f>'5.  2015-2020 LRAM'!AF1124</f>
        <v>0</v>
      </c>
      <c r="L81" s="156">
        <f>'5.  2015-2020 LRAM'!AG1124</f>
        <v>0</v>
      </c>
      <c r="M81" s="156">
        <f>'5.  2015-2020 LRAM'!AH1124</f>
        <v>0</v>
      </c>
      <c r="N81" s="156">
        <f>'5.  2015-2020 LRAM'!AI1124</f>
        <v>0</v>
      </c>
      <c r="O81" s="156">
        <f>'5.  2015-2020 LRAM'!AJ1124</f>
        <v>0</v>
      </c>
      <c r="P81" s="156">
        <f>'5.  2015-2020 LRAM'!AK1124</f>
        <v>0</v>
      </c>
      <c r="Q81" s="156">
        <f>'5.  2015-2020 LRAM'!AL1124</f>
        <v>0</v>
      </c>
      <c r="R81" s="157">
        <f>SUM(D81:Q81)</f>
        <v>0</v>
      </c>
      <c r="U81" s="152"/>
      <c r="V81" s="153"/>
    </row>
    <row r="82" spans="2:22" s="163" customFormat="1" hidden="1">
      <c r="B82" s="154" t="s">
        <v>232</v>
      </c>
      <c r="C82" s="155"/>
      <c r="D82" s="156">
        <f>-'5.  2015-2020 LRAM'!Y1125</f>
        <v>0</v>
      </c>
      <c r="E82" s="156">
        <f>-'5.  2015-2020 LRAM'!Z1125</f>
        <v>0</v>
      </c>
      <c r="F82" s="156">
        <f>-'5.  2015-2020 LRAM'!AA1125</f>
        <v>0</v>
      </c>
      <c r="G82" s="156">
        <f>-'5.  2015-2020 LRAM'!AB1125</f>
        <v>0</v>
      </c>
      <c r="H82" s="156">
        <f>-'5.  2015-2020 LRAM'!AC1125</f>
        <v>0</v>
      </c>
      <c r="I82" s="156">
        <f>-'5.  2015-2020 LRAM'!AD1125</f>
        <v>0</v>
      </c>
      <c r="J82" s="156">
        <f>-'5.  2015-2020 LRAM'!AE1125</f>
        <v>0</v>
      </c>
      <c r="K82" s="156">
        <f>-'5.  2015-2020 LRAM'!AF1125</f>
        <v>0</v>
      </c>
      <c r="L82" s="156">
        <f>-'5.  2015-2020 LRAM'!AG1125</f>
        <v>0</v>
      </c>
      <c r="M82" s="156">
        <f>-'5.  2015-2020 LRAM'!AH1125</f>
        <v>0</v>
      </c>
      <c r="N82" s="156">
        <f>-'5.  2015-2020 LRAM'!AI1125</f>
        <v>0</v>
      </c>
      <c r="O82" s="156">
        <f>-'5.  2015-2020 LRAM'!AJ1125</f>
        <v>0</v>
      </c>
      <c r="P82" s="156">
        <f>-'5.  2015-2020 LRAM'!AK1125</f>
        <v>0</v>
      </c>
      <c r="Q82" s="156">
        <f>-'5.  2015-2020 LRAM'!AL1125</f>
        <v>0</v>
      </c>
      <c r="R82" s="157">
        <f>SUM(D82:Q82)</f>
        <v>0</v>
      </c>
      <c r="S82" s="158"/>
      <c r="U82" s="152"/>
      <c r="V82" s="153"/>
    </row>
    <row r="83" spans="2:22" s="136" customFormat="1" hidden="1">
      <c r="B83" s="620" t="s">
        <v>67</v>
      </c>
      <c r="C83" s="616"/>
      <c r="D83" s="160"/>
      <c r="E83" s="160"/>
      <c r="F83" s="160"/>
      <c r="G83" s="160"/>
      <c r="H83" s="160"/>
      <c r="I83" s="160"/>
      <c r="J83" s="160"/>
      <c r="K83" s="161"/>
      <c r="L83" s="161"/>
      <c r="M83" s="161"/>
      <c r="N83" s="161"/>
      <c r="O83" s="161"/>
      <c r="P83" s="161"/>
      <c r="Q83" s="161"/>
      <c r="R83" s="162"/>
      <c r="U83" s="159"/>
      <c r="V83" s="153"/>
    </row>
    <row r="84" spans="2:22" s="17" customFormat="1" ht="20.25" customHeight="1">
      <c r="B84" s="617" t="s">
        <v>43</v>
      </c>
      <c r="C84" s="616"/>
      <c r="D84" s="669">
        <f>'6.  Carrying Charges'!I162</f>
        <v>8718.019287773468</v>
      </c>
      <c r="E84" s="669">
        <f>'6.  Carrying Charges'!J162</f>
        <v>25826.268826533138</v>
      </c>
      <c r="F84" s="669">
        <f>'6.  Carrying Charges'!K162</f>
        <v>-3252.1994049631494</v>
      </c>
      <c r="G84" s="669">
        <f>'6.  Carrying Charges'!L162</f>
        <v>101.46189637043413</v>
      </c>
      <c r="H84" s="669">
        <f>'6.  Carrying Charges'!M162</f>
        <v>-50.231264328429887</v>
      </c>
      <c r="I84" s="669">
        <f>'6.  Carrying Charges'!N162</f>
        <v>0</v>
      </c>
      <c r="J84" s="669">
        <f>'6.  Carrying Charges'!O162</f>
        <v>0</v>
      </c>
      <c r="K84" s="669">
        <f>'6.  Carrying Charges'!P162</f>
        <v>0</v>
      </c>
      <c r="L84" s="669">
        <f>'6.  Carrying Charges'!Q162</f>
        <v>0</v>
      </c>
      <c r="M84" s="669">
        <f>'6.  Carrying Charges'!R162</f>
        <v>0</v>
      </c>
      <c r="N84" s="669">
        <f>'6.  Carrying Charges'!S162</f>
        <v>0</v>
      </c>
      <c r="O84" s="669">
        <f>'6.  Carrying Charges'!T162</f>
        <v>0</v>
      </c>
      <c r="P84" s="669">
        <f>'6.  Carrying Charges'!U162</f>
        <v>0</v>
      </c>
      <c r="Q84" s="669">
        <f>'6.  Carrying Charges'!V162</f>
        <v>0</v>
      </c>
      <c r="R84" s="670">
        <f>SUM(D84:Q84)</f>
        <v>31343.319341385457</v>
      </c>
      <c r="U84" s="152"/>
      <c r="V84" s="153"/>
    </row>
    <row r="85" spans="2:22" s="163" customFormat="1" ht="21.75" customHeight="1">
      <c r="B85" s="618" t="s">
        <v>240</v>
      </c>
      <c r="C85" s="619"/>
      <c r="D85" s="618">
        <f>SUM(D54:D74)+D84</f>
        <v>222738.04829511535</v>
      </c>
      <c r="E85" s="618">
        <f>SUM(E54:E74)+E84</f>
        <v>532242.62588387344</v>
      </c>
      <c r="F85" s="618">
        <f>SUM(F54:F74)+F84</f>
        <v>-34070.016254064598</v>
      </c>
      <c r="G85" s="618">
        <f>SUM(G54:G74)+G84</f>
        <v>4511.9048854365356</v>
      </c>
      <c r="H85" s="618">
        <f>SUM(H54:H74)+H84</f>
        <v>-1113.9036931348539</v>
      </c>
      <c r="I85" s="618">
        <f t="shared" ref="I85:O85" si="2">SUM(I54:I74)+I84</f>
        <v>0</v>
      </c>
      <c r="J85" s="618">
        <f t="shared" si="2"/>
        <v>0</v>
      </c>
      <c r="K85" s="618">
        <f t="shared" si="2"/>
        <v>0</v>
      </c>
      <c r="L85" s="618">
        <f t="shared" si="2"/>
        <v>0</v>
      </c>
      <c r="M85" s="618">
        <f t="shared" si="2"/>
        <v>0</v>
      </c>
      <c r="N85" s="618">
        <f t="shared" si="2"/>
        <v>0</v>
      </c>
      <c r="O85" s="618">
        <f t="shared" si="2"/>
        <v>0</v>
      </c>
      <c r="P85" s="618">
        <f>SUM(P54:P74)+P84</f>
        <v>0</v>
      </c>
      <c r="Q85" s="618">
        <f>SUM(Q54:Q74)+Q84</f>
        <v>0</v>
      </c>
      <c r="R85" s="618">
        <f>SUM(R54:R74)+R84</f>
        <v>724308.65911722602</v>
      </c>
      <c r="U85" s="152"/>
      <c r="V85" s="153"/>
    </row>
    <row r="86" spans="2:22" ht="20.25" customHeight="1">
      <c r="B86" s="451" t="s">
        <v>535</v>
      </c>
      <c r="C86" s="600"/>
      <c r="D86" s="599"/>
      <c r="E86" s="599"/>
      <c r="F86" s="599"/>
      <c r="G86" s="599"/>
      <c r="H86" s="599"/>
      <c r="I86" s="599"/>
      <c r="J86" s="599"/>
      <c r="K86" s="599"/>
      <c r="L86" s="599"/>
      <c r="M86" s="599"/>
      <c r="N86" s="599"/>
      <c r="O86" s="599"/>
      <c r="P86" s="599"/>
      <c r="Q86" s="599"/>
      <c r="R86" s="599"/>
      <c r="V86" s="13"/>
    </row>
    <row r="87" spans="2:22" ht="20.25" customHeight="1">
      <c r="B87" s="615"/>
      <c r="C87" s="66"/>
      <c r="E87" s="9"/>
      <c r="V87" s="13"/>
    </row>
    <row r="88" spans="2:22" ht="15">
      <c r="E88" s="9"/>
    </row>
    <row r="89" spans="2:22" ht="21" hidden="1" customHeight="1">
      <c r="B89" s="118" t="s">
        <v>536</v>
      </c>
      <c r="F89" s="587"/>
    </row>
    <row r="90" spans="2:22" s="547" customFormat="1" ht="27.75" hidden="1" customHeight="1">
      <c r="B90" s="568" t="s">
        <v>556</v>
      </c>
      <c r="C90" s="564"/>
      <c r="D90" s="564"/>
      <c r="E90" s="571"/>
      <c r="F90" s="564"/>
      <c r="G90" s="564"/>
      <c r="H90" s="564"/>
      <c r="I90" s="564"/>
      <c r="J90" s="564"/>
      <c r="T90" s="548"/>
      <c r="U90" s="548"/>
    </row>
    <row r="91" spans="2:22" ht="11.25" hidden="1" customHeight="1">
      <c r="B91" s="110"/>
    </row>
    <row r="92" spans="2:22" s="560" customFormat="1" ht="25.5" hidden="1" customHeight="1">
      <c r="B92" s="562"/>
      <c r="C92" s="558">
        <v>2011</v>
      </c>
      <c r="D92" s="558">
        <v>2012</v>
      </c>
      <c r="E92" s="558">
        <v>2013</v>
      </c>
      <c r="F92" s="558">
        <v>2014</v>
      </c>
      <c r="G92" s="558">
        <v>2015</v>
      </c>
      <c r="H92" s="558">
        <v>2016</v>
      </c>
      <c r="I92" s="558">
        <v>2017</v>
      </c>
      <c r="J92" s="558">
        <v>2018</v>
      </c>
      <c r="K92" s="558">
        <v>2019</v>
      </c>
      <c r="L92" s="558">
        <v>2020</v>
      </c>
      <c r="M92" s="559" t="s">
        <v>26</v>
      </c>
      <c r="T92" s="561"/>
      <c r="U92" s="561"/>
    </row>
    <row r="93" spans="2:22" s="90" customFormat="1" ht="23.25" hidden="1" customHeight="1">
      <c r="B93" s="198">
        <v>2011</v>
      </c>
      <c r="C93" s="553">
        <f>'4.  2011-2014 LRAM'!AM131</f>
        <v>0</v>
      </c>
      <c r="D93" s="554">
        <f>SUM('4.  2011-2014 LRAM'!Y259:AL259)</f>
        <v>0</v>
      </c>
      <c r="E93" s="554">
        <f>SUM('4.  2011-2014 LRAM'!Y388:AL388)</f>
        <v>65753.5728601663</v>
      </c>
      <c r="F93" s="555">
        <f>SUM('4.  2011-2014 LRAM'!Y517:AL517)</f>
        <v>102604.40565308096</v>
      </c>
      <c r="G93" s="555">
        <f>SUM('5.  2015-2020 LRAM'!Y199:AL199)</f>
        <v>104598.18453920864</v>
      </c>
      <c r="H93" s="554">
        <f>SUM('5.  2015-2020 LRAM'!Y382:AL382)</f>
        <v>94460.35321988666</v>
      </c>
      <c r="I93" s="555">
        <f>SUM('5.  2015-2020 LRAM'!Y565:AL565)</f>
        <v>0</v>
      </c>
      <c r="J93" s="554">
        <f>SUM('5.  2015-2020 LRAM'!Y748:AL748)</f>
        <v>0</v>
      </c>
      <c r="K93" s="554">
        <f>SUM('5.  2015-2020 LRAM'!Y931:AL931)</f>
        <v>0</v>
      </c>
      <c r="L93" s="554">
        <f>SUM('5.  2015-2020 LRAM'!Y1114:AL1114)</f>
        <v>0</v>
      </c>
      <c r="M93" s="554">
        <f>SUM(C93:L93)</f>
        <v>367416.51627234259</v>
      </c>
      <c r="T93" s="197"/>
      <c r="U93" s="197"/>
    </row>
    <row r="94" spans="2:22" s="90" customFormat="1" ht="23.25" hidden="1" customHeight="1">
      <c r="B94" s="198">
        <v>2012</v>
      </c>
      <c r="C94" s="556"/>
      <c r="D94" s="555">
        <f>SUM('4.  2011-2014 LRAM'!Y260:AL260)</f>
        <v>0</v>
      </c>
      <c r="E94" s="554">
        <f>SUM('4.  2011-2014 LRAM'!Y389:AL389)</f>
        <v>50203.222201564873</v>
      </c>
      <c r="F94" s="555">
        <f>SUM('4.  2011-2014 LRAM'!Y518:AL518)</f>
        <v>78759.415767601124</v>
      </c>
      <c r="G94" s="555">
        <f>SUM('5.  2015-2020 LRAM'!Y200:AL200)</f>
        <v>79078.064027274013</v>
      </c>
      <c r="H94" s="554">
        <f>SUM('5.  2015-2020 LRAM'!Y383:AL383)</f>
        <v>76118.685836624296</v>
      </c>
      <c r="I94" s="555">
        <f>SUM('5.  2015-2020 LRAM'!Y566:AL566)</f>
        <v>0</v>
      </c>
      <c r="J94" s="554">
        <f>SUM('5.  2015-2020 LRAM'!Y749:AL749)</f>
        <v>0</v>
      </c>
      <c r="K94" s="554">
        <f>SUM('5.  2015-2020 LRAM'!Y932:AL932)</f>
        <v>0</v>
      </c>
      <c r="L94" s="554">
        <f>SUM('5.  2015-2020 LRAM'!Y1115:AL1115)</f>
        <v>0</v>
      </c>
      <c r="M94" s="554">
        <f>SUM(D94:L94)</f>
        <v>284159.38783306431</v>
      </c>
      <c r="T94" s="197"/>
      <c r="U94" s="197"/>
    </row>
    <row r="95" spans="2:22" s="90" customFormat="1" ht="23.25" hidden="1" customHeight="1">
      <c r="B95" s="198">
        <v>2013</v>
      </c>
      <c r="C95" s="557"/>
      <c r="D95" s="557"/>
      <c r="E95" s="555">
        <f>SUM('4.  2011-2014 LRAM'!Y390:AL390)</f>
        <v>28379.132267431218</v>
      </c>
      <c r="F95" s="555">
        <f>SUM('4.  2011-2014 LRAM'!Y519:AL519)</f>
        <v>49041.23171905669</v>
      </c>
      <c r="G95" s="555">
        <f>SUM('5.  2015-2020 LRAM'!Y201:AL201)</f>
        <v>52704.532159524315</v>
      </c>
      <c r="H95" s="554">
        <f>SUM('5.  2015-2020 LRAM'!Y384:AL384)</f>
        <v>51700.275970978742</v>
      </c>
      <c r="I95" s="555">
        <f>SUM('5.  2015-2020 LRAM'!Y567:AL567)</f>
        <v>0</v>
      </c>
      <c r="J95" s="554">
        <f>SUM('5.  2015-2020 LRAM'!Y750:AL750)</f>
        <v>0</v>
      </c>
      <c r="K95" s="554">
        <f>SUM('5.  2015-2020 LRAM'!Y933:AL933)</f>
        <v>0</v>
      </c>
      <c r="L95" s="554">
        <f>SUM('5.  2015-2020 LRAM'!Y1116:AL1116)</f>
        <v>0</v>
      </c>
      <c r="M95" s="554">
        <f>SUM(C95:L95)</f>
        <v>181825.17211699096</v>
      </c>
      <c r="T95" s="197"/>
      <c r="U95" s="197"/>
    </row>
    <row r="96" spans="2:22" s="90" customFormat="1" ht="23.25" hidden="1" customHeight="1">
      <c r="B96" s="198">
        <v>2014</v>
      </c>
      <c r="C96" s="557"/>
      <c r="D96" s="557"/>
      <c r="E96" s="557"/>
      <c r="F96" s="555">
        <f>SUM('4.  2011-2014 LRAM'!Y520:AL520)</f>
        <v>112269.17009634544</v>
      </c>
      <c r="G96" s="555">
        <f>SUM('5.  2015-2020 LRAM'!Y202:AL202)</f>
        <v>115299.57837578231</v>
      </c>
      <c r="H96" s="554">
        <f>SUM('5.  2015-2020 LRAM'!Y385:AL385)</f>
        <v>102499.34417552674</v>
      </c>
      <c r="I96" s="555">
        <f>SUM('5.  2015-2020 LRAM'!Y568:AL568)</f>
        <v>0</v>
      </c>
      <c r="J96" s="554">
        <f>SUM('5.  2015-2020 LRAM'!Y751:AL751)</f>
        <v>0</v>
      </c>
      <c r="K96" s="554">
        <f>SUM('5.  2015-2020 LRAM'!Y934:AL934)</f>
        <v>0</v>
      </c>
      <c r="L96" s="554">
        <f>SUM('5.  2015-2020 LRAM'!Y1117:AL1117)</f>
        <v>0</v>
      </c>
      <c r="M96" s="554">
        <f>SUM(F96:L96)</f>
        <v>330068.09264765447</v>
      </c>
      <c r="T96" s="197"/>
      <c r="U96" s="197"/>
    </row>
    <row r="97" spans="2:21" s="90" customFormat="1" ht="23.25" hidden="1" customHeight="1">
      <c r="B97" s="198">
        <v>2015</v>
      </c>
      <c r="C97" s="557"/>
      <c r="D97" s="557"/>
      <c r="E97" s="557"/>
      <c r="F97" s="557"/>
      <c r="G97" s="555">
        <f>SUM('5.  2015-2020 LRAM'!Y203:AL203)</f>
        <v>288935.70769837225</v>
      </c>
      <c r="H97" s="554">
        <f>SUM('5.  2015-2020 LRAM'!Y386:AL386)</f>
        <v>268526.1115174811</v>
      </c>
      <c r="I97" s="555">
        <f>SUM('5.  2015-2020 LRAM'!Y569:AL569)</f>
        <v>0</v>
      </c>
      <c r="J97" s="554">
        <f>SUM('5.  2015-2020 LRAM'!Y752:AL752)</f>
        <v>0</v>
      </c>
      <c r="K97" s="554">
        <f>SUM('5.  2015-2020 LRAM'!Y935:AL935)</f>
        <v>0</v>
      </c>
      <c r="L97" s="554">
        <f>SUM('5.  2015-2020 LRAM'!Y1118:AL1118)</f>
        <v>0</v>
      </c>
      <c r="M97" s="554">
        <f>SUM(G97:L97)</f>
        <v>557461.81921585335</v>
      </c>
      <c r="T97" s="197"/>
      <c r="U97" s="197"/>
    </row>
    <row r="98" spans="2:21" s="90" customFormat="1" ht="23.25" hidden="1" customHeight="1">
      <c r="B98" s="198">
        <v>2016</v>
      </c>
      <c r="C98" s="557"/>
      <c r="D98" s="557"/>
      <c r="E98" s="557"/>
      <c r="F98" s="557"/>
      <c r="G98" s="557"/>
      <c r="H98" s="554">
        <f>SUM('5.  2015-2020 LRAM'!Y387:AL387)</f>
        <v>197667.7334566901</v>
      </c>
      <c r="I98" s="555">
        <f>SUM('5.  2015-2020 LRAM'!Y570:AL570)</f>
        <v>0</v>
      </c>
      <c r="J98" s="554">
        <f>SUM('5.  2015-2020 LRAM'!Y753:AL753)</f>
        <v>0</v>
      </c>
      <c r="K98" s="554">
        <f>SUM('5.  2015-2020 LRAM'!Y936:AL936)</f>
        <v>0</v>
      </c>
      <c r="L98" s="554">
        <f>SUM('5.  2015-2020 LRAM'!Y1119:AL1119)</f>
        <v>0</v>
      </c>
      <c r="M98" s="554">
        <f>SUM(H98:L98)</f>
        <v>197667.7334566901</v>
      </c>
      <c r="T98" s="197"/>
      <c r="U98" s="197"/>
    </row>
    <row r="99" spans="2:21" s="90" customFormat="1" ht="23.25" hidden="1" customHeight="1">
      <c r="B99" s="198">
        <v>2017</v>
      </c>
      <c r="C99" s="557"/>
      <c r="D99" s="557"/>
      <c r="E99" s="557"/>
      <c r="F99" s="557"/>
      <c r="G99" s="557"/>
      <c r="H99" s="557"/>
      <c r="I99" s="554">
        <f>SUM('5.  2015-2020 LRAM'!Y571:AL571)</f>
        <v>0</v>
      </c>
      <c r="J99" s="554">
        <f>SUM('5.  2015-2020 LRAM'!Y754:AL754)</f>
        <v>0</v>
      </c>
      <c r="K99" s="554">
        <f>SUM('5.  2015-2020 LRAM'!Y937:AL937)</f>
        <v>0</v>
      </c>
      <c r="L99" s="554">
        <f>SUM('5.  2015-2020 LRAM'!Y1120:AL1120)</f>
        <v>0</v>
      </c>
      <c r="M99" s="554">
        <f>SUM(I99:L99)</f>
        <v>0</v>
      </c>
      <c r="T99" s="197"/>
      <c r="U99" s="197"/>
    </row>
    <row r="100" spans="2:21" s="90" customFormat="1" ht="23.25" hidden="1" customHeight="1">
      <c r="B100" s="198">
        <v>2018</v>
      </c>
      <c r="C100" s="557"/>
      <c r="D100" s="557"/>
      <c r="E100" s="557"/>
      <c r="F100" s="557"/>
      <c r="G100" s="557"/>
      <c r="H100" s="557"/>
      <c r="I100" s="557"/>
      <c r="J100" s="554">
        <f>SUM('5.  2015-2020 LRAM'!Y755:AL755)</f>
        <v>0</v>
      </c>
      <c r="K100" s="554">
        <f>SUM('5.  2015-2020 LRAM'!Y938:AL938)</f>
        <v>0</v>
      </c>
      <c r="L100" s="554">
        <f>SUM('5.  2015-2020 LRAM'!Y1121:AL1121)</f>
        <v>0</v>
      </c>
      <c r="M100" s="554">
        <f>SUM(J100:L100)</f>
        <v>0</v>
      </c>
      <c r="T100" s="197"/>
      <c r="U100" s="197"/>
    </row>
    <row r="101" spans="2:21" s="90" customFormat="1" ht="23.25" hidden="1" customHeight="1">
      <c r="B101" s="198">
        <v>2019</v>
      </c>
      <c r="C101" s="557"/>
      <c r="D101" s="557"/>
      <c r="E101" s="557"/>
      <c r="F101" s="557"/>
      <c r="G101" s="557"/>
      <c r="H101" s="557"/>
      <c r="I101" s="557"/>
      <c r="J101" s="557"/>
      <c r="K101" s="554">
        <f>SUM('5.  2015-2020 LRAM'!Y939:AL939)</f>
        <v>0</v>
      </c>
      <c r="L101" s="554">
        <f>SUM('5.  2015-2020 LRAM'!Y1122:AL1122)</f>
        <v>0</v>
      </c>
      <c r="M101" s="554">
        <f>SUM(K101:L101)</f>
        <v>0</v>
      </c>
      <c r="T101" s="197"/>
      <c r="U101" s="197"/>
    </row>
    <row r="102" spans="2:21" s="90" customFormat="1" ht="23.25" hidden="1" customHeight="1">
      <c r="B102" s="198">
        <v>2020</v>
      </c>
      <c r="C102" s="557"/>
      <c r="D102" s="557"/>
      <c r="E102" s="557"/>
      <c r="F102" s="557"/>
      <c r="G102" s="557"/>
      <c r="H102" s="557"/>
      <c r="I102" s="557"/>
      <c r="J102" s="557"/>
      <c r="K102" s="557"/>
      <c r="L102" s="556">
        <f>SUM('5.  2015-2020 LRAM'!Y1123:AL1123)</f>
        <v>0</v>
      </c>
      <c r="M102" s="556">
        <f>L102</f>
        <v>0</v>
      </c>
      <c r="T102" s="197"/>
      <c r="U102" s="197"/>
    </row>
    <row r="103" spans="2:21" s="196" customFormat="1" ht="24" hidden="1" customHeight="1">
      <c r="B103" s="569" t="s">
        <v>518</v>
      </c>
      <c r="C103" s="553">
        <f>C93</f>
        <v>0</v>
      </c>
      <c r="D103" s="554">
        <f>D93+D94</f>
        <v>0</v>
      </c>
      <c r="E103" s="554">
        <f>E93+E94+E95</f>
        <v>144335.9273291624</v>
      </c>
      <c r="F103" s="554">
        <f>F93+F94+F95+F96</f>
        <v>342674.22323608422</v>
      </c>
      <c r="G103" s="554">
        <f>G93+G94+G95+G96+G97</f>
        <v>640616.0668001615</v>
      </c>
      <c r="H103" s="554">
        <f>H93+H94+H95+H96+H97+H98</f>
        <v>790972.50417718757</v>
      </c>
      <c r="I103" s="554">
        <f>I93+I94+I95+I96+I97+I98+I99</f>
        <v>0</v>
      </c>
      <c r="J103" s="554">
        <f>J93+J94+J95+J96+J97+J98+J99+J100</f>
        <v>0</v>
      </c>
      <c r="K103" s="554">
        <f>K93+K94+K95+K96+K97+K98+K99+K100+K101</f>
        <v>0</v>
      </c>
      <c r="L103" s="554">
        <f>SUM(L93:L102)</f>
        <v>0</v>
      </c>
      <c r="M103" s="554">
        <f>SUM(M93:M102)</f>
        <v>1918598.7215425957</v>
      </c>
      <c r="T103" s="199"/>
      <c r="U103" s="199"/>
    </row>
    <row r="104" spans="2:21" s="27" customFormat="1" ht="24.75" hidden="1" customHeight="1">
      <c r="B104" s="570" t="s">
        <v>517</v>
      </c>
      <c r="C104" s="552">
        <f>'4.  2011-2014 LRAM'!AM132</f>
        <v>0</v>
      </c>
      <c r="D104" s="552">
        <f>'4.  2011-2014 LRAM'!AM262</f>
        <v>0</v>
      </c>
      <c r="E104" s="552">
        <f>'4.  2011-2014 LRAM'!AM392</f>
        <v>0</v>
      </c>
      <c r="F104" s="552">
        <f>'4.  2011-2014 LRAM'!AM522</f>
        <v>399661.0965842501</v>
      </c>
      <c r="G104" s="552">
        <f>'5.  2015-2020 LRAM'!AM205</f>
        <v>427995.93444720958</v>
      </c>
      <c r="H104" s="552">
        <f>'5.  2015-2020 LRAM'!AM389</f>
        <v>397976.35073529574</v>
      </c>
      <c r="I104" s="552">
        <f>'5.  2015-2020 LRAM'!AM573</f>
        <v>0</v>
      </c>
      <c r="J104" s="552">
        <f>'5.  2015-2020 LRAM'!AM757</f>
        <v>0</v>
      </c>
      <c r="K104" s="552">
        <f>'5.  2015-2020 LRAM'!AM941</f>
        <v>0</v>
      </c>
      <c r="L104" s="552">
        <f>'5.  2015-2020 LRAM'!AM1125</f>
        <v>0</v>
      </c>
      <c r="M104" s="554">
        <f>SUM(C104:L104)</f>
        <v>1225633.3817667554</v>
      </c>
      <c r="T104" s="89"/>
      <c r="U104" s="89"/>
    </row>
    <row r="105" spans="2:21" ht="24.75" hidden="1" customHeight="1">
      <c r="B105" s="570" t="s">
        <v>43</v>
      </c>
      <c r="C105" s="552">
        <f>'6.  Carrying Charges'!W27</f>
        <v>0</v>
      </c>
      <c r="D105" s="552">
        <f>'6.  Carrying Charges'!W42</f>
        <v>0</v>
      </c>
      <c r="E105" s="552">
        <f>'6.  Carrying Charges'!W57</f>
        <v>972.46331038023163</v>
      </c>
      <c r="F105" s="552">
        <f>'6.  Carrying Charges'!W72</f>
        <v>2710.2523829356514</v>
      </c>
      <c r="G105" s="552">
        <f>'6.  Carrying Charges'!W87</f>
        <v>4840.2391541407078</v>
      </c>
      <c r="H105" s="552">
        <f>'6.  Carrying Charges'!W102</f>
        <v>10121.255810750346</v>
      </c>
      <c r="I105" s="552">
        <f>'6.  Carrying Charges'!W117</f>
        <v>18436.83988806044</v>
      </c>
      <c r="J105" s="552">
        <f>'6.  Carrying Charges'!W132</f>
        <v>31343.319341385457</v>
      </c>
      <c r="K105" s="552">
        <f>'6.  Carrying Charges'!W147</f>
        <v>31343.319341385457</v>
      </c>
      <c r="L105" s="552">
        <f>'6.  Carrying Charges'!W162</f>
        <v>31343.319341385457</v>
      </c>
      <c r="M105" s="554">
        <f>SUM(C105:L105)</f>
        <v>131111.00857042376</v>
      </c>
    </row>
    <row r="106" spans="2:21" ht="23.25" hidden="1" customHeight="1">
      <c r="B106" s="569" t="s">
        <v>26</v>
      </c>
      <c r="C106" s="552">
        <f>C103-C104+C105</f>
        <v>0</v>
      </c>
      <c r="D106" s="552">
        <f t="shared" ref="D106:J106" si="3">D103-D104+D105</f>
        <v>0</v>
      </c>
      <c r="E106" s="552">
        <f t="shared" si="3"/>
        <v>145308.39063954263</v>
      </c>
      <c r="F106" s="552">
        <f t="shared" si="3"/>
        <v>-54276.620965230235</v>
      </c>
      <c r="G106" s="552">
        <f t="shared" si="3"/>
        <v>217460.37150709261</v>
      </c>
      <c r="H106" s="552">
        <f t="shared" si="3"/>
        <v>403117.40925264219</v>
      </c>
      <c r="I106" s="552">
        <f t="shared" si="3"/>
        <v>18436.83988806044</v>
      </c>
      <c r="J106" s="552">
        <f t="shared" si="3"/>
        <v>31343.319341385457</v>
      </c>
      <c r="K106" s="552">
        <f>K103-K104+K105</f>
        <v>31343.319341385457</v>
      </c>
      <c r="L106" s="552">
        <f>L103-L104+L105</f>
        <v>31343.319341385457</v>
      </c>
      <c r="M106" s="552">
        <f>M103-M104+M105</f>
        <v>824076.3483462641</v>
      </c>
    </row>
    <row r="107" spans="2:21" hidden="1"/>
    <row r="108" spans="2:21">
      <c r="B108" s="587" t="s">
        <v>525</v>
      </c>
    </row>
  </sheetData>
  <mergeCells count="20">
    <mergeCell ref="B37:C37"/>
    <mergeCell ref="B38:C38"/>
    <mergeCell ref="B32:C32"/>
    <mergeCell ref="B33:C33"/>
    <mergeCell ref="B34:C34"/>
    <mergeCell ref="B35:C35"/>
    <mergeCell ref="B36:C36"/>
    <mergeCell ref="B26:G26"/>
    <mergeCell ref="B28:C28"/>
    <mergeCell ref="B29:C29"/>
    <mergeCell ref="B30:C30"/>
    <mergeCell ref="B31:C31"/>
    <mergeCell ref="B39:C39"/>
    <mergeCell ref="B40:C40"/>
    <mergeCell ref="B48:L48"/>
    <mergeCell ref="B49:L49"/>
    <mergeCell ref="B50:L50"/>
    <mergeCell ref="B41:C41"/>
    <mergeCell ref="B42:C42"/>
    <mergeCell ref="B43:C43"/>
  </mergeCells>
  <hyperlinks>
    <hyperlink ref="B84" location="'6.  Carrying Charges'!A1" display="Carrying Charges"/>
    <hyperlink ref="B108" location="'1.  LRAMVA Summary'!A1" display="Return to top"/>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53</xdr:row>
                    <xdr:rowOff>28575</xdr:rowOff>
                  </from>
                  <to>
                    <xdr:col>2</xdr:col>
                    <xdr:colOff>1381125</xdr:colOff>
                    <xdr:row>54</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56</xdr:row>
                    <xdr:rowOff>28575</xdr:rowOff>
                  </from>
                  <to>
                    <xdr:col>2</xdr:col>
                    <xdr:colOff>1381125</xdr:colOff>
                    <xdr:row>57</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59</xdr:row>
                    <xdr:rowOff>28575</xdr:rowOff>
                  </from>
                  <to>
                    <xdr:col>2</xdr:col>
                    <xdr:colOff>1381125</xdr:colOff>
                    <xdr:row>60</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62</xdr:row>
                    <xdr:rowOff>28575</xdr:rowOff>
                  </from>
                  <to>
                    <xdr:col>2</xdr:col>
                    <xdr:colOff>1381125</xdr:colOff>
                    <xdr:row>63</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65</xdr:row>
                    <xdr:rowOff>28575</xdr:rowOff>
                  </from>
                  <to>
                    <xdr:col>2</xdr:col>
                    <xdr:colOff>1381125</xdr:colOff>
                    <xdr:row>66</xdr:row>
                    <xdr:rowOff>161925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68</xdr:row>
                    <xdr:rowOff>28575</xdr:rowOff>
                  </from>
                  <to>
                    <xdr:col>2</xdr:col>
                    <xdr:colOff>1381125</xdr:colOff>
                    <xdr:row>69</xdr:row>
                    <xdr:rowOff>161925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3:H50"/>
  <sheetViews>
    <sheetView topLeftCell="A15" workbookViewId="0">
      <selection activeCell="E44" sqref="E44:F44"/>
    </sheetView>
  </sheetViews>
  <sheetFormatPr defaultColWidth="9.140625" defaultRowHeight="15"/>
  <cols>
    <col min="1" max="1" width="5.42578125" style="12" customWidth="1"/>
    <col min="2" max="2" width="27" style="12" customWidth="1"/>
    <col min="3" max="3" width="24.42578125" style="12" customWidth="1"/>
    <col min="4" max="4" width="23.42578125" style="12" customWidth="1"/>
    <col min="5" max="5" width="28.5703125" style="12" customWidth="1"/>
    <col min="6" max="6" width="43.85546875" style="12" customWidth="1"/>
    <col min="7" max="7" width="72.5703125" style="12" customWidth="1"/>
    <col min="8" max="16384" width="9.140625" style="12"/>
  </cols>
  <sheetData>
    <row r="13" spans="2:3" ht="15.75" thickBot="1"/>
    <row r="14" spans="2:3" ht="26.25" customHeight="1" thickBot="1">
      <c r="B14" s="535" t="s">
        <v>171</v>
      </c>
      <c r="C14" s="126" t="s">
        <v>175</v>
      </c>
    </row>
    <row r="15" spans="2:3" ht="26.25" customHeight="1" thickBot="1">
      <c r="C15" s="128" t="s">
        <v>406</v>
      </c>
    </row>
    <row r="16" spans="2:3" ht="27" customHeight="1" thickBot="1">
      <c r="C16" s="567" t="s">
        <v>550</v>
      </c>
    </row>
    <row r="19" spans="2:8" ht="15.75">
      <c r="B19" s="535" t="s">
        <v>620</v>
      </c>
    </row>
    <row r="20" spans="2:8" ht="13.5" customHeight="1"/>
    <row r="21" spans="2:8" ht="41.1" customHeight="1">
      <c r="B21" s="803" t="s">
        <v>686</v>
      </c>
      <c r="C21" s="803"/>
      <c r="D21" s="803"/>
      <c r="E21" s="803"/>
      <c r="F21" s="803"/>
      <c r="G21" s="803"/>
      <c r="H21" s="803"/>
    </row>
    <row r="23" spans="2:8" s="607" customFormat="1" ht="15.75">
      <c r="B23" s="614" t="s">
        <v>545</v>
      </c>
      <c r="C23" s="614" t="s">
        <v>560</v>
      </c>
      <c r="D23" s="614" t="s">
        <v>544</v>
      </c>
      <c r="E23" s="812" t="s">
        <v>34</v>
      </c>
      <c r="F23" s="813"/>
      <c r="G23" s="812" t="s">
        <v>543</v>
      </c>
      <c r="H23" s="813"/>
    </row>
    <row r="24" spans="2:8">
      <c r="B24" s="606">
        <v>1</v>
      </c>
      <c r="C24" s="634" t="s">
        <v>369</v>
      </c>
      <c r="D24" s="605" t="s">
        <v>781</v>
      </c>
      <c r="E24" s="808" t="s">
        <v>782</v>
      </c>
      <c r="F24" s="809"/>
      <c r="G24" s="810" t="s">
        <v>785</v>
      </c>
      <c r="H24" s="811"/>
    </row>
    <row r="25" spans="2:8">
      <c r="B25" s="606">
        <v>2</v>
      </c>
      <c r="C25" s="634" t="s">
        <v>369</v>
      </c>
      <c r="D25" s="605" t="s">
        <v>783</v>
      </c>
      <c r="E25" s="808" t="s">
        <v>784</v>
      </c>
      <c r="F25" s="809"/>
      <c r="G25" s="810" t="s">
        <v>785</v>
      </c>
      <c r="H25" s="811"/>
    </row>
    <row r="26" spans="2:8">
      <c r="B26" s="606">
        <v>3</v>
      </c>
      <c r="C26" s="634"/>
      <c r="D26" s="605"/>
      <c r="E26" s="808"/>
      <c r="F26" s="809"/>
      <c r="G26" s="810"/>
      <c r="H26" s="811"/>
    </row>
    <row r="27" spans="2:8">
      <c r="B27" s="606">
        <v>4</v>
      </c>
      <c r="C27" s="634"/>
      <c r="D27" s="605"/>
      <c r="E27" s="808"/>
      <c r="F27" s="809"/>
      <c r="G27" s="810"/>
      <c r="H27" s="811"/>
    </row>
    <row r="28" spans="2:8">
      <c r="B28" s="606">
        <v>5</v>
      </c>
      <c r="C28" s="634"/>
      <c r="D28" s="605"/>
      <c r="E28" s="808"/>
      <c r="F28" s="809"/>
      <c r="G28" s="810"/>
      <c r="H28" s="811"/>
    </row>
    <row r="29" spans="2:8">
      <c r="B29" s="606">
        <v>6</v>
      </c>
      <c r="C29" s="634"/>
      <c r="D29" s="605"/>
      <c r="E29" s="808"/>
      <c r="F29" s="809"/>
      <c r="G29" s="810"/>
      <c r="H29" s="811"/>
    </row>
    <row r="30" spans="2:8">
      <c r="B30" s="606">
        <v>7</v>
      </c>
      <c r="C30" s="634"/>
      <c r="D30" s="605"/>
      <c r="E30" s="808"/>
      <c r="F30" s="809"/>
      <c r="G30" s="810"/>
      <c r="H30" s="811"/>
    </row>
    <row r="31" spans="2:8">
      <c r="B31" s="606">
        <v>8</v>
      </c>
      <c r="C31" s="634"/>
      <c r="D31" s="605"/>
      <c r="E31" s="808"/>
      <c r="F31" s="809"/>
      <c r="G31" s="810"/>
      <c r="H31" s="811"/>
    </row>
    <row r="32" spans="2:8">
      <c r="B32" s="606">
        <v>9</v>
      </c>
      <c r="C32" s="634"/>
      <c r="D32" s="605"/>
      <c r="E32" s="808"/>
      <c r="F32" s="809"/>
      <c r="G32" s="810"/>
      <c r="H32" s="811"/>
    </row>
    <row r="33" spans="2:8">
      <c r="B33" s="606">
        <v>10</v>
      </c>
      <c r="C33" s="634"/>
      <c r="D33" s="605"/>
      <c r="E33" s="808"/>
      <c r="F33" s="809"/>
      <c r="G33" s="810"/>
      <c r="H33" s="811"/>
    </row>
    <row r="34" spans="2:8">
      <c r="B34" s="606" t="s">
        <v>479</v>
      </c>
      <c r="C34" s="634"/>
      <c r="D34" s="605"/>
      <c r="E34" s="808"/>
      <c r="F34" s="809"/>
      <c r="G34" s="810"/>
      <c r="H34" s="811"/>
    </row>
    <row r="36" spans="2:8" ht="30.75" customHeight="1">
      <c r="B36" s="535" t="s">
        <v>616</v>
      </c>
    </row>
    <row r="37" spans="2:8" ht="23.25" customHeight="1">
      <c r="B37" s="566" t="s">
        <v>621</v>
      </c>
      <c r="C37" s="603"/>
      <c r="D37" s="603"/>
      <c r="E37" s="603"/>
      <c r="F37" s="603"/>
      <c r="G37" s="603"/>
      <c r="H37" s="603"/>
    </row>
    <row r="39" spans="2:8" s="90" customFormat="1" ht="15.75">
      <c r="B39" s="614" t="s">
        <v>545</v>
      </c>
      <c r="C39" s="614" t="s">
        <v>560</v>
      </c>
      <c r="D39" s="614" t="s">
        <v>544</v>
      </c>
      <c r="E39" s="812" t="s">
        <v>34</v>
      </c>
      <c r="F39" s="813"/>
      <c r="G39" s="812" t="s">
        <v>543</v>
      </c>
      <c r="H39" s="813"/>
    </row>
    <row r="40" spans="2:8">
      <c r="B40" s="606">
        <v>1</v>
      </c>
      <c r="C40" s="634" t="s">
        <v>557</v>
      </c>
      <c r="D40" s="605" t="s">
        <v>775</v>
      </c>
      <c r="E40" s="808" t="s">
        <v>776</v>
      </c>
      <c r="F40" s="809"/>
      <c r="G40" s="808" t="s">
        <v>787</v>
      </c>
      <c r="H40" s="809"/>
    </row>
    <row r="41" spans="2:8">
      <c r="B41" s="606">
        <v>2</v>
      </c>
      <c r="C41" s="634" t="s">
        <v>370</v>
      </c>
      <c r="D41" s="605" t="s">
        <v>777</v>
      </c>
      <c r="E41" s="808" t="s">
        <v>778</v>
      </c>
      <c r="F41" s="809"/>
      <c r="G41" s="810" t="s">
        <v>786</v>
      </c>
      <c r="H41" s="811"/>
    </row>
    <row r="42" spans="2:8">
      <c r="B42" s="606">
        <v>3</v>
      </c>
      <c r="C42" s="634" t="s">
        <v>169</v>
      </c>
      <c r="D42" s="605" t="s">
        <v>780</v>
      </c>
      <c r="E42" s="808" t="s">
        <v>779</v>
      </c>
      <c r="F42" s="809"/>
      <c r="G42" s="808" t="s">
        <v>779</v>
      </c>
      <c r="H42" s="809"/>
    </row>
    <row r="43" spans="2:8">
      <c r="B43" s="606">
        <v>4</v>
      </c>
      <c r="C43" s="634" t="s">
        <v>369</v>
      </c>
      <c r="D43" s="605" t="s">
        <v>789</v>
      </c>
      <c r="E43" s="808" t="s">
        <v>790</v>
      </c>
      <c r="F43" s="809"/>
      <c r="G43" s="810" t="s">
        <v>788</v>
      </c>
      <c r="H43" s="811"/>
    </row>
    <row r="44" spans="2:8">
      <c r="B44" s="606">
        <v>5</v>
      </c>
      <c r="C44" s="634" t="s">
        <v>368</v>
      </c>
      <c r="D44" s="605" t="s">
        <v>795</v>
      </c>
      <c r="E44" s="808" t="s">
        <v>796</v>
      </c>
      <c r="F44" s="809"/>
      <c r="G44" s="810" t="s">
        <v>794</v>
      </c>
      <c r="H44" s="811"/>
    </row>
    <row r="45" spans="2:8">
      <c r="B45" s="606">
        <v>6</v>
      </c>
      <c r="C45" s="634" t="s">
        <v>557</v>
      </c>
      <c r="D45" s="605" t="s">
        <v>797</v>
      </c>
      <c r="E45" s="808" t="s">
        <v>798</v>
      </c>
      <c r="F45" s="809"/>
      <c r="G45" s="810" t="s">
        <v>799</v>
      </c>
      <c r="H45" s="811"/>
    </row>
    <row r="46" spans="2:8">
      <c r="B46" s="606">
        <v>7</v>
      </c>
      <c r="C46" s="634"/>
      <c r="D46" s="605"/>
      <c r="E46" s="808"/>
      <c r="F46" s="809"/>
      <c r="G46" s="810"/>
      <c r="H46" s="811"/>
    </row>
    <row r="47" spans="2:8">
      <c r="B47" s="606">
        <v>8</v>
      </c>
      <c r="C47" s="634"/>
      <c r="D47" s="605"/>
      <c r="E47" s="808"/>
      <c r="F47" s="809"/>
      <c r="G47" s="810"/>
      <c r="H47" s="811"/>
    </row>
    <row r="48" spans="2:8">
      <c r="B48" s="606">
        <v>9</v>
      </c>
      <c r="C48" s="634"/>
      <c r="D48" s="605"/>
      <c r="E48" s="808"/>
      <c r="F48" s="809"/>
      <c r="G48" s="810"/>
      <c r="H48" s="811"/>
    </row>
    <row r="49" spans="2:8">
      <c r="B49" s="606">
        <v>10</v>
      </c>
      <c r="C49" s="634"/>
      <c r="D49" s="605"/>
      <c r="E49" s="808"/>
      <c r="F49" s="809"/>
      <c r="G49" s="810"/>
      <c r="H49" s="811"/>
    </row>
    <row r="50" spans="2:8">
      <c r="B50" s="606" t="s">
        <v>479</v>
      </c>
      <c r="C50" s="634"/>
      <c r="D50" s="605"/>
      <c r="E50" s="808"/>
      <c r="F50" s="809"/>
      <c r="G50" s="810"/>
      <c r="H50" s="811"/>
    </row>
  </sheetData>
  <mergeCells count="49">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 ref="G27:H27"/>
    <mergeCell ref="G28:H28"/>
    <mergeCell ref="G29:H29"/>
    <mergeCell ref="G30:H30"/>
    <mergeCell ref="G31:H31"/>
    <mergeCell ref="G32:H32"/>
    <mergeCell ref="G33:H33"/>
    <mergeCell ref="G34:H34"/>
    <mergeCell ref="E39:F39"/>
    <mergeCell ref="G39:H39"/>
    <mergeCell ref="E34:F34"/>
    <mergeCell ref="E40:F40"/>
    <mergeCell ref="G40:H40"/>
    <mergeCell ref="E41:F41"/>
    <mergeCell ref="G41:H41"/>
    <mergeCell ref="E42:F42"/>
    <mergeCell ref="G42:H42"/>
    <mergeCell ref="E43:F43"/>
    <mergeCell ref="G43:H43"/>
    <mergeCell ref="E44:F44"/>
    <mergeCell ref="G44:H44"/>
    <mergeCell ref="E45:F45"/>
    <mergeCell ref="G45:H45"/>
    <mergeCell ref="E49:F49"/>
    <mergeCell ref="G49:H49"/>
    <mergeCell ref="E50:F50"/>
    <mergeCell ref="G50:H50"/>
    <mergeCell ref="E46:F46"/>
    <mergeCell ref="G46:H46"/>
    <mergeCell ref="E47:F47"/>
    <mergeCell ref="G47:H47"/>
    <mergeCell ref="E48:F48"/>
    <mergeCell ref="G48:H48"/>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DropDownList!$F$2:$F$8</xm:f>
          </x14:formula1>
          <xm:sqref>C24:C34 C40:C50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96"/>
  <sheetViews>
    <sheetView topLeftCell="A32" workbookViewId="0">
      <selection activeCell="B9" sqref="B9"/>
    </sheetView>
  </sheetViews>
  <sheetFormatPr defaultColWidth="9.140625" defaultRowHeight="15"/>
  <cols>
    <col min="1" max="1" width="5.42578125" style="12" customWidth="1"/>
    <col min="2" max="2" width="27.42578125" style="10" customWidth="1"/>
    <col min="3" max="3" width="23" style="10" customWidth="1"/>
    <col min="4" max="4" width="32.42578125" style="12" customWidth="1"/>
    <col min="5" max="5" width="26.42578125" style="12" customWidth="1"/>
    <col min="6" max="6" width="24" style="12" customWidth="1"/>
    <col min="7" max="7" width="21.42578125" style="12" customWidth="1"/>
    <col min="8" max="8" width="24.140625" style="12" customWidth="1"/>
    <col min="9" max="13" width="22.140625" style="12" customWidth="1"/>
    <col min="14" max="14" width="26" style="12" customWidth="1"/>
    <col min="15" max="16" width="22.140625" style="12" customWidth="1"/>
    <col min="17" max="17" width="16.42578125" style="12" customWidth="1"/>
    <col min="18" max="18" width="13.5703125" style="12" customWidth="1"/>
    <col min="19" max="19" width="13.85546875" style="12" customWidth="1"/>
    <col min="20" max="20" width="20" style="12" customWidth="1"/>
    <col min="21" max="21" width="10.140625" style="12" customWidth="1"/>
    <col min="22" max="30" width="14" style="12" customWidth="1"/>
    <col min="31" max="16384" width="9.140625" style="12"/>
  </cols>
  <sheetData>
    <row r="1" spans="2:17" ht="151.5" customHeight="1"/>
    <row r="2" spans="2:17" ht="21.75" customHeight="1">
      <c r="B2" s="92"/>
      <c r="C2" s="92"/>
      <c r="D2" s="92"/>
      <c r="E2" s="92"/>
      <c r="F2" s="92"/>
      <c r="G2" s="92"/>
      <c r="H2" s="92"/>
      <c r="I2" s="92"/>
      <c r="J2" s="100"/>
      <c r="K2" s="100"/>
      <c r="L2" s="100"/>
      <c r="M2" s="100"/>
      <c r="N2" s="100"/>
      <c r="O2" s="100"/>
      <c r="P2" s="100"/>
      <c r="Q2" s="92"/>
    </row>
    <row r="3" spans="2:17" ht="22.5" customHeight="1" thickBot="1">
      <c r="B3" s="49"/>
      <c r="C3" s="29"/>
      <c r="D3" s="17"/>
      <c r="E3" s="165"/>
      <c r="F3" s="17"/>
      <c r="G3" s="17"/>
      <c r="H3" s="67"/>
      <c r="I3" s="165"/>
      <c r="J3" s="165"/>
      <c r="K3" s="165"/>
      <c r="L3" s="165"/>
      <c r="M3" s="165"/>
      <c r="N3" s="165"/>
      <c r="O3" s="165"/>
      <c r="P3" s="165"/>
      <c r="Q3" s="165"/>
    </row>
    <row r="4" spans="2:17" s="2" customFormat="1" ht="27" customHeight="1" thickBot="1">
      <c r="B4" s="271" t="s">
        <v>171</v>
      </c>
      <c r="C4" s="454"/>
      <c r="D4" s="255" t="s">
        <v>175</v>
      </c>
      <c r="E4" s="436"/>
      <c r="F4" s="436"/>
      <c r="G4" s="436"/>
      <c r="H4" s="436"/>
      <c r="I4" s="436"/>
      <c r="J4" s="436"/>
      <c r="K4" s="436"/>
      <c r="L4" s="436"/>
      <c r="M4" s="436"/>
      <c r="N4" s="436"/>
      <c r="O4" s="436"/>
      <c r="P4" s="436"/>
      <c r="Q4" s="455"/>
    </row>
    <row r="5" spans="2:17" s="2" customFormat="1" ht="24" customHeight="1" thickBot="1">
      <c r="B5" s="456"/>
      <c r="C5" s="454"/>
      <c r="D5" s="457" t="s">
        <v>406</v>
      </c>
      <c r="F5" s="436"/>
      <c r="G5" s="436"/>
      <c r="H5" s="436"/>
      <c r="I5" s="436"/>
      <c r="J5" s="436"/>
      <c r="K5" s="436"/>
      <c r="L5" s="436"/>
      <c r="M5" s="436"/>
      <c r="N5" s="436"/>
      <c r="O5" s="436"/>
      <c r="P5" s="436"/>
      <c r="Q5" s="455"/>
    </row>
    <row r="6" spans="2:17" s="2" customFormat="1" ht="28.5" customHeight="1" thickBot="1">
      <c r="B6" s="456"/>
      <c r="C6" s="454"/>
      <c r="D6" s="259" t="s">
        <v>172</v>
      </c>
      <c r="E6" s="436"/>
      <c r="F6" s="436"/>
      <c r="G6" s="436"/>
      <c r="H6" s="436"/>
      <c r="I6" s="436"/>
      <c r="J6" s="436"/>
      <c r="K6" s="436"/>
      <c r="L6" s="436"/>
      <c r="M6" s="436"/>
      <c r="N6" s="436"/>
      <c r="O6" s="436"/>
      <c r="P6" s="436"/>
      <c r="Q6" s="455"/>
    </row>
    <row r="7" spans="2:17" s="104" customFormat="1" ht="29.25" customHeight="1" thickBot="1">
      <c r="D7" s="567" t="s">
        <v>550</v>
      </c>
      <c r="P7" s="105"/>
      <c r="Q7" s="105"/>
    </row>
    <row r="8" spans="2:17" s="104" customFormat="1" ht="30" customHeight="1">
      <c r="D8" s="572"/>
      <c r="P8" s="105"/>
      <c r="Q8" s="105"/>
    </row>
    <row r="9" spans="2:17" s="2" customFormat="1" ht="24.75" customHeight="1">
      <c r="B9" s="118" t="s">
        <v>411</v>
      </c>
      <c r="C9" s="17"/>
      <c r="D9" s="453">
        <v>2010</v>
      </c>
    </row>
    <row r="10" spans="2:17" s="17" customFormat="1" ht="16.5" customHeight="1"/>
    <row r="11" spans="2:17" s="17" customFormat="1" ht="36.75" customHeight="1">
      <c r="B11" s="814" t="s">
        <v>562</v>
      </c>
      <c r="C11" s="814"/>
      <c r="D11" s="814"/>
      <c r="E11" s="814"/>
      <c r="F11" s="814"/>
      <c r="G11" s="814"/>
      <c r="H11" s="814"/>
      <c r="I11" s="814"/>
      <c r="J11" s="814"/>
      <c r="K11" s="814"/>
      <c r="L11" s="814"/>
      <c r="M11" s="814"/>
      <c r="N11" s="611"/>
      <c r="O11" s="611"/>
      <c r="P11" s="611"/>
      <c r="Q11" s="611"/>
    </row>
    <row r="12" spans="2:17" s="2" customFormat="1" ht="15.75" customHeight="1">
      <c r="D12" s="20"/>
    </row>
    <row r="13" spans="2:17" s="17" customFormat="1" ht="48" customHeight="1">
      <c r="C13" s="243" t="str">
        <f>'1.  LRAMVA Summary'!R52</f>
        <v>Total</v>
      </c>
      <c r="D13" s="243" t="str">
        <f>'1.  LRAMVA Summary'!D52</f>
        <v>Residential</v>
      </c>
      <c r="E13" s="243" t="str">
        <f>'1.  LRAMVA Summary'!E52</f>
        <v>GS&lt;50 kW</v>
      </c>
      <c r="F13" s="243" t="str">
        <f>'1.  LRAMVA Summary'!F52</f>
        <v>GS&gt;50 kW</v>
      </c>
      <c r="G13" s="243" t="str">
        <f>'1.  LRAMVA Summary'!G52</f>
        <v>GS&gt;1000 kW</v>
      </c>
      <c r="H13" s="243" t="str">
        <f>'1.  LRAMVA Summary'!H52</f>
        <v>Street Lighting</v>
      </c>
      <c r="I13" s="243" t="str">
        <f>'1.  LRAMVA Summary'!I52</f>
        <v/>
      </c>
      <c r="J13" s="243" t="str">
        <f>'1.  LRAMVA Summary'!J52</f>
        <v/>
      </c>
      <c r="K13" s="243" t="str">
        <f>'1.  LRAMVA Summary'!K52</f>
        <v/>
      </c>
      <c r="L13" s="243" t="str">
        <f>'1.  LRAMVA Summary'!L52</f>
        <v/>
      </c>
      <c r="M13" s="243" t="str">
        <f>'1.  LRAMVA Summary'!M52</f>
        <v/>
      </c>
      <c r="N13" s="243" t="str">
        <f>'1.  LRAMVA Summary'!N52</f>
        <v/>
      </c>
      <c r="O13" s="243" t="str">
        <f>'1.  LRAMVA Summary'!O52</f>
        <v/>
      </c>
      <c r="P13" s="243" t="str">
        <f>'1.  LRAMVA Summary'!P52</f>
        <v/>
      </c>
      <c r="Q13" s="243" t="str">
        <f>'1.  LRAMVA Summary'!Q52</f>
        <v/>
      </c>
    </row>
    <row r="14" spans="2:17" s="2" customFormat="1" ht="15.75" customHeight="1">
      <c r="B14" s="82"/>
      <c r="C14" s="576"/>
      <c r="D14" s="577" t="str">
        <f>'1.  LRAMVA Summary'!D53</f>
        <v>kWh</v>
      </c>
      <c r="E14" s="577" t="str">
        <f>'1.  LRAMVA Summary'!E53</f>
        <v>kWh</v>
      </c>
      <c r="F14" s="577" t="str">
        <f>'1.  LRAMVA Summary'!F53</f>
        <v>KW</v>
      </c>
      <c r="G14" s="577" t="str">
        <f>'1.  LRAMVA Summary'!G53</f>
        <v>KW</v>
      </c>
      <c r="H14" s="577" t="str">
        <f>'1.  LRAMVA Summary'!H53</f>
        <v>KW</v>
      </c>
      <c r="I14" s="577">
        <f>'1.  LRAMVA Summary'!I53</f>
        <v>0</v>
      </c>
      <c r="J14" s="577">
        <f>'1.  LRAMVA Summary'!J53</f>
        <v>0</v>
      </c>
      <c r="K14" s="577">
        <f>'1.  LRAMVA Summary'!K53</f>
        <v>0</v>
      </c>
      <c r="L14" s="577">
        <f>'1.  LRAMVA Summary'!L53</f>
        <v>0</v>
      </c>
      <c r="M14" s="577">
        <f>'1.  LRAMVA Summary'!M53</f>
        <v>0</v>
      </c>
      <c r="N14" s="577">
        <f>'1.  LRAMVA Summary'!N53</f>
        <v>0</v>
      </c>
      <c r="O14" s="577">
        <f>'1.  LRAMVA Summary'!O53</f>
        <v>0</v>
      </c>
      <c r="P14" s="577">
        <f>'1.  LRAMVA Summary'!P53</f>
        <v>0</v>
      </c>
      <c r="Q14" s="578">
        <f>'1.  LRAMVA Summary'!Q53</f>
        <v>0</v>
      </c>
    </row>
    <row r="15" spans="2:17" s="454" customFormat="1" ht="15.75" customHeight="1">
      <c r="B15" s="459" t="s">
        <v>27</v>
      </c>
      <c r="C15" s="621">
        <f>SUM(D15:Q15)</f>
        <v>0</v>
      </c>
      <c r="D15" s="449">
        <v>0</v>
      </c>
      <c r="E15" s="449">
        <v>0</v>
      </c>
      <c r="F15" s="449">
        <v>0</v>
      </c>
      <c r="G15" s="449">
        <v>0</v>
      </c>
      <c r="H15" s="449">
        <v>0</v>
      </c>
      <c r="I15" s="449"/>
      <c r="J15" s="449"/>
      <c r="K15" s="449"/>
      <c r="L15" s="449"/>
      <c r="M15" s="449"/>
      <c r="N15" s="449"/>
      <c r="O15" s="449"/>
      <c r="P15" s="450"/>
      <c r="Q15" s="450"/>
    </row>
    <row r="16" spans="2:17" s="454" customFormat="1" ht="15.75" customHeight="1">
      <c r="B16" s="459" t="s">
        <v>28</v>
      </c>
      <c r="C16" s="621">
        <f>SUM(D16:Q16)</f>
        <v>0</v>
      </c>
      <c r="D16" s="449">
        <v>0</v>
      </c>
      <c r="E16" s="449">
        <v>0</v>
      </c>
      <c r="F16" s="449">
        <v>0</v>
      </c>
      <c r="G16" s="449">
        <v>0</v>
      </c>
      <c r="H16" s="449">
        <v>0</v>
      </c>
      <c r="I16" s="448"/>
      <c r="J16" s="448"/>
      <c r="K16" s="450"/>
      <c r="L16" s="450"/>
      <c r="M16" s="450"/>
      <c r="N16" s="450"/>
      <c r="O16" s="450"/>
      <c r="P16" s="450"/>
      <c r="Q16" s="450"/>
    </row>
    <row r="17" spans="2:17" s="17" customFormat="1" ht="15.75" customHeight="1"/>
    <row r="18" spans="2:17" s="25" customFormat="1" ht="15.75" customHeight="1">
      <c r="B18" s="191" t="s">
        <v>450</v>
      </c>
      <c r="C18" s="192"/>
      <c r="D18" s="192">
        <f t="shared" ref="D18:E18" si="0">IF(D14="kw",HLOOKUP(D14,D14:D16,3,FALSE),HLOOKUP(D14,D14:D16,2,FALSE))</f>
        <v>0</v>
      </c>
      <c r="E18" s="192">
        <f t="shared" si="0"/>
        <v>0</v>
      </c>
      <c r="F18" s="192">
        <f>IF(F14="kw",HLOOKUP(F14,F14:F16,3,FALSE),HLOOKUP(F14,F14:F16,2,FALSE))</f>
        <v>0</v>
      </c>
      <c r="G18" s="192">
        <f t="shared" ref="G18:Q18" si="1">IF(G14="kw",HLOOKUP(G14,G14:G16,3,FALSE),HLOOKUP(G14,G14:G16,2,FALSE))</f>
        <v>0</v>
      </c>
      <c r="H18" s="192">
        <f t="shared" si="1"/>
        <v>0</v>
      </c>
      <c r="I18" s="192">
        <f t="shared" si="1"/>
        <v>0</v>
      </c>
      <c r="J18" s="192">
        <f t="shared" si="1"/>
        <v>0</v>
      </c>
      <c r="K18" s="192">
        <f t="shared" si="1"/>
        <v>0</v>
      </c>
      <c r="L18" s="192">
        <f t="shared" si="1"/>
        <v>0</v>
      </c>
      <c r="M18" s="192">
        <f t="shared" si="1"/>
        <v>0</v>
      </c>
      <c r="N18" s="192">
        <f t="shared" si="1"/>
        <v>0</v>
      </c>
      <c r="O18" s="192">
        <f t="shared" si="1"/>
        <v>0</v>
      </c>
      <c r="P18" s="192">
        <f t="shared" si="1"/>
        <v>0</v>
      </c>
      <c r="Q18" s="192">
        <f t="shared" si="1"/>
        <v>0</v>
      </c>
    </row>
    <row r="19" spans="2:17" s="2" customFormat="1" ht="15.75" customHeight="1">
      <c r="B19" s="95"/>
      <c r="C19" s="93"/>
      <c r="D19" s="93"/>
      <c r="E19" s="93"/>
      <c r="F19" s="93"/>
      <c r="G19" s="93"/>
      <c r="H19" s="93"/>
      <c r="I19" s="93"/>
      <c r="J19" s="93"/>
      <c r="K19" s="93"/>
      <c r="L19" s="93"/>
      <c r="M19" s="93"/>
      <c r="N19" s="93"/>
      <c r="O19" s="93"/>
      <c r="P19" s="93"/>
      <c r="Q19" s="93"/>
    </row>
    <row r="20" spans="2:17" s="436" customFormat="1" ht="21" customHeight="1">
      <c r="B20" s="458" t="s">
        <v>680</v>
      </c>
      <c r="C20" s="451"/>
      <c r="D20" s="451"/>
    </row>
    <row r="21" spans="2:17" s="436" customFormat="1" ht="21" customHeight="1">
      <c r="B21" s="458" t="s">
        <v>366</v>
      </c>
      <c r="C21" s="451" t="s">
        <v>801</v>
      </c>
      <c r="D21" s="451"/>
    </row>
    <row r="22" spans="2:17" s="17" customFormat="1" ht="15.75" customHeight="1">
      <c r="B22" s="166"/>
      <c r="C22" s="167"/>
      <c r="D22" s="163"/>
    </row>
    <row r="23" spans="2:17" s="17" customFormat="1" ht="23.25" customHeight="1">
      <c r="B23" s="168"/>
      <c r="C23" s="168"/>
      <c r="D23" s="163"/>
    </row>
    <row r="24" spans="2:17" s="17" customFormat="1" ht="22.5" customHeight="1">
      <c r="B24" s="118" t="s">
        <v>412</v>
      </c>
      <c r="C24" s="118"/>
      <c r="D24" s="453">
        <v>2014</v>
      </c>
      <c r="F24" s="17">
        <f>9756000-9754000</f>
        <v>2000</v>
      </c>
    </row>
    <row r="25" spans="2:17" s="2" customFormat="1" ht="15.75" customHeight="1">
      <c r="D25" s="20"/>
    </row>
    <row r="26" spans="2:17" s="2" customFormat="1" ht="42" customHeight="1">
      <c r="B26" s="814" t="s">
        <v>561</v>
      </c>
      <c r="C26" s="814"/>
      <c r="D26" s="814"/>
      <c r="E26" s="814"/>
      <c r="F26" s="814"/>
      <c r="G26" s="814"/>
      <c r="H26" s="814"/>
      <c r="I26" s="814"/>
      <c r="J26" s="814"/>
      <c r="K26" s="814"/>
      <c r="L26" s="814"/>
      <c r="M26" s="814"/>
      <c r="N26" s="611"/>
      <c r="O26" s="611"/>
      <c r="P26" s="611"/>
      <c r="Q26" s="611"/>
    </row>
    <row r="27" spans="2:17" s="2" customFormat="1" ht="15.75" customHeight="1">
      <c r="D27" s="20"/>
    </row>
    <row r="28" spans="2:17" s="17" customFormat="1" ht="44.25" customHeight="1">
      <c r="C28" s="243" t="str">
        <f>'1.  LRAMVA Summary'!R52</f>
        <v>Total</v>
      </c>
      <c r="D28" s="243" t="str">
        <f>'1.  LRAMVA Summary'!D52</f>
        <v>Residential</v>
      </c>
      <c r="E28" s="243" t="str">
        <f>'1.  LRAMVA Summary'!E52</f>
        <v>GS&lt;50 kW</v>
      </c>
      <c r="F28" s="243" t="str">
        <f>'1.  LRAMVA Summary'!F52</f>
        <v>GS&gt;50 kW</v>
      </c>
      <c r="G28" s="243" t="str">
        <f>'1.  LRAMVA Summary'!G52</f>
        <v>GS&gt;1000 kW</v>
      </c>
      <c r="H28" s="243" t="str">
        <f>'1.  LRAMVA Summary'!H52</f>
        <v>Street Lighting</v>
      </c>
      <c r="I28" s="243" t="str">
        <f>'1.  LRAMVA Summary'!I52</f>
        <v/>
      </c>
      <c r="J28" s="243" t="str">
        <f>'1.  LRAMVA Summary'!J52</f>
        <v/>
      </c>
      <c r="K28" s="243" t="str">
        <f>'1.  LRAMVA Summary'!K52</f>
        <v/>
      </c>
      <c r="L28" s="243" t="str">
        <f>'1.  LRAMVA Summary'!L52</f>
        <v/>
      </c>
      <c r="M28" s="243" t="str">
        <f>'1.  LRAMVA Summary'!M52</f>
        <v/>
      </c>
      <c r="N28" s="243" t="str">
        <f>'1.  LRAMVA Summary'!N52</f>
        <v/>
      </c>
      <c r="O28" s="243" t="str">
        <f>'1.  LRAMVA Summary'!O52</f>
        <v/>
      </c>
      <c r="P28" s="243" t="str">
        <f>'1.  LRAMVA Summary'!P52</f>
        <v/>
      </c>
      <c r="Q28" s="243" t="str">
        <f>'1.  LRAMVA Summary'!Q52</f>
        <v/>
      </c>
    </row>
    <row r="29" spans="2:17" s="2" customFormat="1" ht="15.75" customHeight="1">
      <c r="B29" s="82"/>
      <c r="C29" s="576"/>
      <c r="D29" s="577" t="str">
        <f>'1.  LRAMVA Summary'!D53</f>
        <v>kWh</v>
      </c>
      <c r="E29" s="577" t="str">
        <f>'1.  LRAMVA Summary'!E53</f>
        <v>kWh</v>
      </c>
      <c r="F29" s="577" t="str">
        <f>'1.  LRAMVA Summary'!F53</f>
        <v>KW</v>
      </c>
      <c r="G29" s="577" t="str">
        <f>'1.  LRAMVA Summary'!G53</f>
        <v>KW</v>
      </c>
      <c r="H29" s="577" t="str">
        <f>'1.  LRAMVA Summary'!H53</f>
        <v>KW</v>
      </c>
      <c r="I29" s="577">
        <f>'1.  LRAMVA Summary'!I53</f>
        <v>0</v>
      </c>
      <c r="J29" s="577">
        <f>'1.  LRAMVA Summary'!J53</f>
        <v>0</v>
      </c>
      <c r="K29" s="577">
        <f>'1.  LRAMVA Summary'!K53</f>
        <v>0</v>
      </c>
      <c r="L29" s="577">
        <f>'1.  LRAMVA Summary'!L53</f>
        <v>0</v>
      </c>
      <c r="M29" s="577">
        <f>'1.  LRAMVA Summary'!M53</f>
        <v>0</v>
      </c>
      <c r="N29" s="577">
        <f>'1.  LRAMVA Summary'!N53</f>
        <v>0</v>
      </c>
      <c r="O29" s="577">
        <f>'1.  LRAMVA Summary'!O53</f>
        <v>0</v>
      </c>
      <c r="P29" s="577">
        <f>'1.  LRAMVA Summary'!P53</f>
        <v>0</v>
      </c>
      <c r="Q29" s="578">
        <f>'1.  LRAMVA Summary'!Q53</f>
        <v>0</v>
      </c>
    </row>
    <row r="30" spans="2:17" s="454" customFormat="1" ht="15.75" customHeight="1">
      <c r="B30" s="459" t="s">
        <v>27</v>
      </c>
      <c r="C30" s="621">
        <f>SUM(D30:Q30)</f>
        <v>32080000</v>
      </c>
      <c r="D30" s="774">
        <v>9138000</v>
      </c>
      <c r="E30" s="774">
        <v>918000</v>
      </c>
      <c r="F30" s="774">
        <v>21559000</v>
      </c>
      <c r="G30" s="774">
        <v>459000</v>
      </c>
      <c r="H30" s="774">
        <v>6000</v>
      </c>
      <c r="I30" s="460"/>
      <c r="J30" s="460"/>
      <c r="K30" s="460"/>
      <c r="L30" s="460"/>
      <c r="M30" s="460"/>
      <c r="N30" s="460"/>
      <c r="O30" s="460"/>
      <c r="P30" s="460"/>
      <c r="Q30" s="450"/>
    </row>
    <row r="31" spans="2:17" s="461" customFormat="1" ht="15" customHeight="1">
      <c r="B31" s="459" t="s">
        <v>28</v>
      </c>
      <c r="C31" s="621">
        <f>SUM(D31:Q31)</f>
        <v>57744.902397597463</v>
      </c>
      <c r="D31" s="774">
        <v>0</v>
      </c>
      <c r="E31" s="774">
        <v>0</v>
      </c>
      <c r="F31" s="774">
        <v>56525.715164811285</v>
      </c>
      <c r="G31" s="774">
        <v>1203.4557846211967</v>
      </c>
      <c r="H31" s="774">
        <v>15.731448164982963</v>
      </c>
      <c r="I31" s="448"/>
      <c r="J31" s="448"/>
      <c r="K31" s="450"/>
      <c r="L31" s="450"/>
      <c r="M31" s="450"/>
      <c r="N31" s="450"/>
      <c r="O31" s="450"/>
      <c r="P31" s="450"/>
      <c r="Q31" s="450"/>
    </row>
    <row r="32" spans="2:17" s="17" customFormat="1" ht="15.75" customHeight="1"/>
    <row r="33" spans="2:32" s="25" customFormat="1" ht="15.75" customHeight="1">
      <c r="B33" s="191" t="s">
        <v>450</v>
      </c>
      <c r="C33" s="192"/>
      <c r="D33" s="192">
        <f>IF(D29="kw",HLOOKUP(D29,D29:D31,3,FALSE),HLOOKUP(D29,D29:D31,2,FALSE))</f>
        <v>9138000</v>
      </c>
      <c r="E33" s="192">
        <f>IF(E29="kw",HLOOKUP(E29,E29:E31,3,FALSE),HLOOKUP(E29,E29:E31,2,FALSE))</f>
        <v>918000</v>
      </c>
      <c r="F33" s="192">
        <f>IF(F29="kw",HLOOKUP(F29,F29:F31,3,FALSE),HLOOKUP(F29,F29:F31,2,FALSE))</f>
        <v>56525.715164811285</v>
      </c>
      <c r="G33" s="192">
        <f>IF(G29="kw",HLOOKUP(G29,G29:G31,3,FALSE),HLOOKUP(G29,G29:G31,2,FALSE))</f>
        <v>1203.4557846211967</v>
      </c>
      <c r="H33" s="192">
        <f t="shared" ref="H33:Q33" si="2">IF(H29="kw",HLOOKUP(H29,H29:H31,3,FALSE),HLOOKUP(H29,H29:H31,2,FALSE))</f>
        <v>15.731448164982963</v>
      </c>
      <c r="I33" s="192">
        <f t="shared" si="2"/>
        <v>0</v>
      </c>
      <c r="J33" s="192">
        <f t="shared" si="2"/>
        <v>0</v>
      </c>
      <c r="K33" s="192">
        <f t="shared" si="2"/>
        <v>0</v>
      </c>
      <c r="L33" s="192">
        <f t="shared" si="2"/>
        <v>0</v>
      </c>
      <c r="M33" s="192">
        <f t="shared" si="2"/>
        <v>0</v>
      </c>
      <c r="N33" s="192">
        <f t="shared" si="2"/>
        <v>0</v>
      </c>
      <c r="O33" s="192">
        <f t="shared" si="2"/>
        <v>0</v>
      </c>
      <c r="P33" s="192">
        <f t="shared" si="2"/>
        <v>0</v>
      </c>
      <c r="Q33" s="192">
        <f t="shared" si="2"/>
        <v>0</v>
      </c>
    </row>
    <row r="34" spans="2:32" s="20" customFormat="1" ht="15.75" customHeight="1">
      <c r="B34" s="93"/>
      <c r="C34" s="93"/>
      <c r="D34" s="93"/>
      <c r="E34" s="93"/>
      <c r="F34" s="93"/>
      <c r="G34" s="93"/>
      <c r="H34" s="93"/>
      <c r="I34" s="93"/>
      <c r="J34" s="93"/>
      <c r="K34" s="93"/>
      <c r="L34" s="93"/>
      <c r="M34" s="93"/>
      <c r="N34" s="93"/>
      <c r="O34" s="93"/>
      <c r="P34" s="93"/>
      <c r="Q34" s="93"/>
    </row>
    <row r="35" spans="2:32" s="20" customFormat="1" ht="15.75" customHeight="1">
      <c r="B35" s="458" t="s">
        <v>680</v>
      </c>
      <c r="C35" s="451"/>
      <c r="D35" s="452"/>
      <c r="E35" s="93"/>
      <c r="F35" s="93"/>
      <c r="G35" s="93"/>
      <c r="H35" s="93"/>
      <c r="I35" s="93"/>
      <c r="J35" s="93"/>
      <c r="K35" s="93"/>
      <c r="L35" s="93"/>
      <c r="M35" s="93"/>
      <c r="N35" s="93"/>
      <c r="O35" s="93"/>
      <c r="P35" s="93"/>
      <c r="Q35" s="93"/>
    </row>
    <row r="36" spans="2:32" s="436" customFormat="1" ht="21" customHeight="1">
      <c r="B36" s="458" t="s">
        <v>366</v>
      </c>
      <c r="C36" s="451" t="s">
        <v>793</v>
      </c>
      <c r="D36" s="452"/>
    </row>
    <row r="37" spans="2:32" s="17" customFormat="1" ht="15.75" customHeight="1">
      <c r="B37" s="166"/>
      <c r="C37" s="167"/>
      <c r="D37" s="163"/>
      <c r="R37" s="163"/>
    </row>
    <row r="38" spans="2:32" s="17" customFormat="1" ht="15.75" customHeight="1">
      <c r="B38" s="166"/>
      <c r="C38" s="166"/>
      <c r="D38" s="163"/>
      <c r="R38" s="163"/>
    </row>
    <row r="39" spans="2:32" s="20" customFormat="1" ht="15.75">
      <c r="B39" s="118" t="s">
        <v>452</v>
      </c>
      <c r="C39" s="35"/>
      <c r="D39" s="34"/>
      <c r="E39" s="39"/>
      <c r="F39" s="40"/>
    </row>
    <row r="40" spans="2:32" s="70" customFormat="1" ht="39" customHeight="1">
      <c r="B40" s="814" t="s">
        <v>614</v>
      </c>
      <c r="C40" s="814"/>
      <c r="D40" s="814"/>
      <c r="E40" s="814"/>
      <c r="F40" s="814"/>
      <c r="G40" s="814"/>
      <c r="H40" s="814"/>
      <c r="I40" s="814"/>
      <c r="J40" s="814"/>
      <c r="K40" s="814"/>
      <c r="L40" s="814"/>
      <c r="M40" s="814"/>
      <c r="N40" s="611"/>
      <c r="O40" s="611"/>
      <c r="P40" s="611"/>
      <c r="Q40" s="611"/>
    </row>
    <row r="41" spans="2:32" s="2" customFormat="1" ht="16.5" customHeight="1">
      <c r="B41" s="10"/>
      <c r="C41" s="10"/>
      <c r="D41" s="22"/>
      <c r="E41" s="20"/>
      <c r="F41" s="20"/>
      <c r="G41" s="20"/>
      <c r="R41" s="20"/>
    </row>
    <row r="42" spans="2:32" s="17" customFormat="1" ht="56.25" customHeight="1">
      <c r="B42" s="243" t="s">
        <v>234</v>
      </c>
      <c r="C42" s="243" t="s">
        <v>611</v>
      </c>
      <c r="D42" s="243" t="str">
        <f>'1.  LRAMVA Summary'!D52</f>
        <v>Residential</v>
      </c>
      <c r="E42" s="243" t="str">
        <f>'1.  LRAMVA Summary'!E52</f>
        <v>GS&lt;50 kW</v>
      </c>
      <c r="F42" s="243" t="str">
        <f>'1.  LRAMVA Summary'!F52</f>
        <v>GS&gt;50 kW</v>
      </c>
      <c r="G42" s="243" t="str">
        <f>'1.  LRAMVA Summary'!G52</f>
        <v>GS&gt;1000 kW</v>
      </c>
      <c r="H42" s="243" t="str">
        <f>'1.  LRAMVA Summary'!H52</f>
        <v>Street Lighting</v>
      </c>
      <c r="I42" s="243" t="str">
        <f>'1.  LRAMVA Summary'!I52</f>
        <v/>
      </c>
      <c r="J42" s="243" t="str">
        <f>'1.  LRAMVA Summary'!J52</f>
        <v/>
      </c>
      <c r="K42" s="243" t="str">
        <f>'1.  LRAMVA Summary'!K52</f>
        <v/>
      </c>
      <c r="L42" s="243" t="str">
        <f>'1.  LRAMVA Summary'!L52</f>
        <v/>
      </c>
      <c r="M42" s="243" t="str">
        <f>'1.  LRAMVA Summary'!M52</f>
        <v/>
      </c>
      <c r="N42" s="243" t="str">
        <f>'1.  LRAMVA Summary'!N52</f>
        <v/>
      </c>
      <c r="O42" s="243" t="str">
        <f>'1.  LRAMVA Summary'!O52</f>
        <v/>
      </c>
      <c r="P42" s="243" t="str">
        <f>'1.  LRAMVA Summary'!P52</f>
        <v/>
      </c>
      <c r="Q42" s="243" t="str">
        <f>'1.  LRAMVA Summary'!Q52</f>
        <v/>
      </c>
      <c r="R42" s="193"/>
    </row>
    <row r="43" spans="2:32" s="146" customFormat="1" ht="18" customHeight="1">
      <c r="B43" s="579"/>
      <c r="C43" s="580"/>
      <c r="D43" s="581" t="str">
        <f>'1.  LRAMVA Summary'!D53</f>
        <v>kWh</v>
      </c>
      <c r="E43" s="581" t="str">
        <f>'1.  LRAMVA Summary'!E53</f>
        <v>kWh</v>
      </c>
      <c r="F43" s="581" t="str">
        <f>'1.  LRAMVA Summary'!F53</f>
        <v>KW</v>
      </c>
      <c r="G43" s="581" t="str">
        <f>'1.  LRAMVA Summary'!G53</f>
        <v>KW</v>
      </c>
      <c r="H43" s="581" t="str">
        <f>'1.  LRAMVA Summary'!H53</f>
        <v>KW</v>
      </c>
      <c r="I43" s="581">
        <f>'1.  LRAMVA Summary'!I53</f>
        <v>0</v>
      </c>
      <c r="J43" s="581">
        <f>'1.  LRAMVA Summary'!J53</f>
        <v>0</v>
      </c>
      <c r="K43" s="581">
        <f>'1.  LRAMVA Summary'!K53</f>
        <v>0</v>
      </c>
      <c r="L43" s="581">
        <f>'1.  LRAMVA Summary'!L53</f>
        <v>0</v>
      </c>
      <c r="M43" s="581">
        <f>'1.  LRAMVA Summary'!M53</f>
        <v>0</v>
      </c>
      <c r="N43" s="581">
        <f>'1.  LRAMVA Summary'!N53</f>
        <v>0</v>
      </c>
      <c r="O43" s="581">
        <f>'1.  LRAMVA Summary'!O53</f>
        <v>0</v>
      </c>
      <c r="P43" s="581">
        <f>'1.  LRAMVA Summary'!P53</f>
        <v>0</v>
      </c>
      <c r="Q43" s="582">
        <f>'1.  LRAMVA Summary'!Q53</f>
        <v>0</v>
      </c>
      <c r="R43" s="169"/>
    </row>
    <row r="44" spans="2:32" s="17" customFormat="1" ht="15.75">
      <c r="B44" s="170">
        <v>2011</v>
      </c>
      <c r="C44" s="532"/>
      <c r="D44" s="190">
        <f t="shared" ref="D44:Q44" si="3">IF(ISBLANK($C$44),0,IF($C44=$D$9,HLOOKUP(D43,D14:D18,5,FALSE),HLOOKUP(D43,D29:D33,5,FALSE)))</f>
        <v>0</v>
      </c>
      <c r="E44" s="190">
        <f>IF(ISBLANK($C$44),0,IF($C44=$D$9,HLOOKUP(E43,E14:E18,5,FALSE),HLOOKUP(E43,E29:E33,5,FALSE)))</f>
        <v>0</v>
      </c>
      <c r="F44" s="190">
        <f t="shared" si="3"/>
        <v>0</v>
      </c>
      <c r="G44" s="190">
        <f t="shared" si="3"/>
        <v>0</v>
      </c>
      <c r="H44" s="190">
        <f t="shared" si="3"/>
        <v>0</v>
      </c>
      <c r="I44" s="190">
        <f t="shared" si="3"/>
        <v>0</v>
      </c>
      <c r="J44" s="190">
        <f t="shared" si="3"/>
        <v>0</v>
      </c>
      <c r="K44" s="190">
        <f t="shared" si="3"/>
        <v>0</v>
      </c>
      <c r="L44" s="190">
        <f t="shared" si="3"/>
        <v>0</v>
      </c>
      <c r="M44" s="190">
        <f t="shared" si="3"/>
        <v>0</v>
      </c>
      <c r="N44" s="190">
        <f t="shared" si="3"/>
        <v>0</v>
      </c>
      <c r="O44" s="190">
        <f t="shared" si="3"/>
        <v>0</v>
      </c>
      <c r="P44" s="190">
        <f t="shared" si="3"/>
        <v>0</v>
      </c>
      <c r="Q44" s="190">
        <f t="shared" si="3"/>
        <v>0</v>
      </c>
      <c r="R44" s="194"/>
    </row>
    <row r="45" spans="2:32" s="17" customFormat="1" ht="15.75">
      <c r="B45" s="170">
        <v>2012</v>
      </c>
      <c r="C45" s="532">
        <v>2010</v>
      </c>
      <c r="D45" s="190">
        <f t="shared" ref="D45:Q45" si="4">IF(ISBLANK($C$45),0,IF($C$45=$D$9,HLOOKUP(D43,D14:D18,5,FALSE),HLOOKUP(D43,D29:D33,5,FALSE)))</f>
        <v>0</v>
      </c>
      <c r="E45" s="190">
        <f t="shared" si="4"/>
        <v>0</v>
      </c>
      <c r="F45" s="190">
        <f t="shared" si="4"/>
        <v>0</v>
      </c>
      <c r="G45" s="190">
        <f t="shared" si="4"/>
        <v>0</v>
      </c>
      <c r="H45" s="190">
        <f t="shared" si="4"/>
        <v>0</v>
      </c>
      <c r="I45" s="190">
        <f t="shared" si="4"/>
        <v>0</v>
      </c>
      <c r="J45" s="190">
        <f t="shared" si="4"/>
        <v>0</v>
      </c>
      <c r="K45" s="190">
        <f t="shared" si="4"/>
        <v>0</v>
      </c>
      <c r="L45" s="190">
        <f t="shared" si="4"/>
        <v>0</v>
      </c>
      <c r="M45" s="190">
        <f t="shared" si="4"/>
        <v>0</v>
      </c>
      <c r="N45" s="190">
        <f t="shared" si="4"/>
        <v>0</v>
      </c>
      <c r="O45" s="190">
        <f t="shared" si="4"/>
        <v>0</v>
      </c>
      <c r="P45" s="190">
        <f t="shared" si="4"/>
        <v>0</v>
      </c>
      <c r="Q45" s="190">
        <f t="shared" si="4"/>
        <v>0</v>
      </c>
      <c r="R45" s="163"/>
    </row>
    <row r="46" spans="2:32" s="17" customFormat="1" ht="15.75">
      <c r="B46" s="171">
        <v>2013</v>
      </c>
      <c r="C46" s="532">
        <v>2010</v>
      </c>
      <c r="D46" s="190">
        <f t="shared" ref="D46:Q46" si="5">IF(ISBLANK($C$46),0,IF($C$46=$D$9,HLOOKUP(D43,D14:D18,5,FALSE),HLOOKUP(D43,D29:D33,5,FALSE)))</f>
        <v>0</v>
      </c>
      <c r="E46" s="190">
        <f t="shared" si="5"/>
        <v>0</v>
      </c>
      <c r="F46" s="190">
        <f t="shared" si="5"/>
        <v>0</v>
      </c>
      <c r="G46" s="190">
        <f t="shared" si="5"/>
        <v>0</v>
      </c>
      <c r="H46" s="190">
        <f t="shared" si="5"/>
        <v>0</v>
      </c>
      <c r="I46" s="190">
        <f t="shared" si="5"/>
        <v>0</v>
      </c>
      <c r="J46" s="190">
        <f t="shared" si="5"/>
        <v>0</v>
      </c>
      <c r="K46" s="190">
        <f t="shared" si="5"/>
        <v>0</v>
      </c>
      <c r="L46" s="190">
        <f t="shared" si="5"/>
        <v>0</v>
      </c>
      <c r="M46" s="190">
        <f t="shared" si="5"/>
        <v>0</v>
      </c>
      <c r="N46" s="190">
        <f t="shared" si="5"/>
        <v>0</v>
      </c>
      <c r="O46" s="190">
        <f t="shared" si="5"/>
        <v>0</v>
      </c>
      <c r="P46" s="190">
        <f t="shared" si="5"/>
        <v>0</v>
      </c>
      <c r="Q46" s="190">
        <f t="shared" si="5"/>
        <v>0</v>
      </c>
      <c r="R46" s="163"/>
    </row>
    <row r="47" spans="2:32" s="17" customFormat="1" ht="15.75">
      <c r="B47" s="171">
        <v>2014</v>
      </c>
      <c r="C47" s="532">
        <v>2014</v>
      </c>
      <c r="D47" s="190">
        <f t="shared" ref="D47:Q47" si="6">IF(ISBLANK($C$47),0,IF($C$47=$D$9,HLOOKUP(D43,D14:D18,5,FALSE),HLOOKUP(D43,D29:D33,5,FALSE)))</f>
        <v>9138000</v>
      </c>
      <c r="E47" s="190">
        <f t="shared" si="6"/>
        <v>918000</v>
      </c>
      <c r="F47" s="190">
        <f t="shared" si="6"/>
        <v>56525.715164811285</v>
      </c>
      <c r="G47" s="190">
        <f t="shared" si="6"/>
        <v>1203.4557846211967</v>
      </c>
      <c r="H47" s="190">
        <f t="shared" si="6"/>
        <v>15.731448164982963</v>
      </c>
      <c r="I47" s="190">
        <f t="shared" si="6"/>
        <v>0</v>
      </c>
      <c r="J47" s="190">
        <f t="shared" si="6"/>
        <v>0</v>
      </c>
      <c r="K47" s="190">
        <f t="shared" si="6"/>
        <v>0</v>
      </c>
      <c r="L47" s="190">
        <f t="shared" si="6"/>
        <v>0</v>
      </c>
      <c r="M47" s="190">
        <f t="shared" si="6"/>
        <v>0</v>
      </c>
      <c r="N47" s="190">
        <f t="shared" si="6"/>
        <v>0</v>
      </c>
      <c r="O47" s="190">
        <f t="shared" si="6"/>
        <v>0</v>
      </c>
      <c r="P47" s="190">
        <f t="shared" si="6"/>
        <v>0</v>
      </c>
      <c r="Q47" s="190">
        <f t="shared" si="6"/>
        <v>0</v>
      </c>
      <c r="R47" s="163"/>
    </row>
    <row r="48" spans="2:32" s="17" customFormat="1" ht="15.75">
      <c r="B48" s="171">
        <v>2015</v>
      </c>
      <c r="C48" s="532">
        <v>2014</v>
      </c>
      <c r="D48" s="190">
        <f t="shared" ref="D48:Q48" si="7">IF(ISBLANK($C$48),0,IF($C$48=$D$9,HLOOKUP(D43,D14:D18,5,FALSE),HLOOKUP(D43,D29:D33,5,FALSE)))</f>
        <v>9138000</v>
      </c>
      <c r="E48" s="190">
        <f t="shared" si="7"/>
        <v>918000</v>
      </c>
      <c r="F48" s="190">
        <f t="shared" si="7"/>
        <v>56525.715164811285</v>
      </c>
      <c r="G48" s="190">
        <f t="shared" si="7"/>
        <v>1203.4557846211967</v>
      </c>
      <c r="H48" s="190">
        <f t="shared" si="7"/>
        <v>15.731448164982963</v>
      </c>
      <c r="I48" s="190">
        <f t="shared" si="7"/>
        <v>0</v>
      </c>
      <c r="J48" s="190">
        <f t="shared" si="7"/>
        <v>0</v>
      </c>
      <c r="K48" s="190">
        <f t="shared" si="7"/>
        <v>0</v>
      </c>
      <c r="L48" s="190">
        <f t="shared" si="7"/>
        <v>0</v>
      </c>
      <c r="M48" s="190">
        <f t="shared" si="7"/>
        <v>0</v>
      </c>
      <c r="N48" s="190">
        <f t="shared" si="7"/>
        <v>0</v>
      </c>
      <c r="O48" s="190">
        <f t="shared" si="7"/>
        <v>0</v>
      </c>
      <c r="P48" s="190">
        <f t="shared" si="7"/>
        <v>0</v>
      </c>
      <c r="Q48" s="190">
        <f t="shared" si="7"/>
        <v>0</v>
      </c>
      <c r="R48" s="163"/>
      <c r="AF48" s="163"/>
    </row>
    <row r="49" spans="2:32" s="17" customFormat="1" ht="15.75">
      <c r="B49" s="171">
        <v>2016</v>
      </c>
      <c r="C49" s="532">
        <v>2014</v>
      </c>
      <c r="D49" s="190">
        <f t="shared" ref="D49:Q49" si="8">IF(ISBLANK($C$49),0,IF($C$49=$D$9,HLOOKUP(D43,D14:D18,5,FALSE),HLOOKUP(D43,D29:D33,5,FALSE)))</f>
        <v>9138000</v>
      </c>
      <c r="E49" s="190">
        <f t="shared" si="8"/>
        <v>918000</v>
      </c>
      <c r="F49" s="190">
        <f t="shared" si="8"/>
        <v>56525.715164811285</v>
      </c>
      <c r="G49" s="190">
        <f t="shared" si="8"/>
        <v>1203.4557846211967</v>
      </c>
      <c r="H49" s="190">
        <f t="shared" si="8"/>
        <v>15.731448164982963</v>
      </c>
      <c r="I49" s="190">
        <f t="shared" si="8"/>
        <v>0</v>
      </c>
      <c r="J49" s="190">
        <f t="shared" si="8"/>
        <v>0</v>
      </c>
      <c r="K49" s="190">
        <f t="shared" si="8"/>
        <v>0</v>
      </c>
      <c r="L49" s="190">
        <f t="shared" si="8"/>
        <v>0</v>
      </c>
      <c r="M49" s="190">
        <f t="shared" si="8"/>
        <v>0</v>
      </c>
      <c r="N49" s="190">
        <f t="shared" si="8"/>
        <v>0</v>
      </c>
      <c r="O49" s="190">
        <f t="shared" si="8"/>
        <v>0</v>
      </c>
      <c r="P49" s="190">
        <f t="shared" si="8"/>
        <v>0</v>
      </c>
      <c r="Q49" s="190">
        <f t="shared" si="8"/>
        <v>0</v>
      </c>
      <c r="R49" s="163"/>
      <c r="AF49" s="163"/>
    </row>
    <row r="50" spans="2:32" s="17" customFormat="1" ht="15.75">
      <c r="B50" s="171"/>
      <c r="C50" s="532"/>
      <c r="D50" s="190">
        <f t="shared" ref="D50:I50" si="9">IF(ISBLANK($C$50),0,IF($C$50=$D$9,HLOOKUP(D43,D14:D18,5,FALSE),HLOOKUP(D43,D29:D33,5,FALSE)))</f>
        <v>0</v>
      </c>
      <c r="E50" s="190">
        <f t="shared" si="9"/>
        <v>0</v>
      </c>
      <c r="F50" s="190">
        <f t="shared" si="9"/>
        <v>0</v>
      </c>
      <c r="G50" s="190">
        <f t="shared" si="9"/>
        <v>0</v>
      </c>
      <c r="H50" s="190">
        <f t="shared" si="9"/>
        <v>0</v>
      </c>
      <c r="I50" s="190">
        <f t="shared" si="9"/>
        <v>0</v>
      </c>
      <c r="J50" s="190">
        <f t="shared" ref="J50:Q50" si="10">IF(ISBLANK($C$50),0,IF($C$50=$D$9,HLOOKUP(J43,J14:J18,5,FALSE),HLOOKUP(J43,J29:J33,5,FALSE)))</f>
        <v>0</v>
      </c>
      <c r="K50" s="190">
        <f t="shared" si="10"/>
        <v>0</v>
      </c>
      <c r="L50" s="190">
        <f t="shared" si="10"/>
        <v>0</v>
      </c>
      <c r="M50" s="190">
        <f t="shared" si="10"/>
        <v>0</v>
      </c>
      <c r="N50" s="190">
        <f t="shared" si="10"/>
        <v>0</v>
      </c>
      <c r="O50" s="190">
        <f t="shared" si="10"/>
        <v>0</v>
      </c>
      <c r="P50" s="190">
        <f t="shared" si="10"/>
        <v>0</v>
      </c>
      <c r="Q50" s="190">
        <f t="shared" si="10"/>
        <v>0</v>
      </c>
      <c r="R50" s="163"/>
      <c r="AF50" s="163"/>
    </row>
    <row r="51" spans="2:32" s="17" customFormat="1" ht="15.75" hidden="1">
      <c r="B51" s="171">
        <v>2018</v>
      </c>
      <c r="C51" s="532"/>
      <c r="D51" s="190">
        <f t="shared" ref="D51:Q51" si="11">IF(ISBLANK($C$51),0,IF($C$51=$D$9,HLOOKUP(D43,D14:D18,5,FALSE),HLOOKUP(D43,D29:D33,5,FALSE)))</f>
        <v>0</v>
      </c>
      <c r="E51" s="190">
        <f t="shared" si="11"/>
        <v>0</v>
      </c>
      <c r="F51" s="190">
        <f t="shared" si="11"/>
        <v>0</v>
      </c>
      <c r="G51" s="190">
        <f t="shared" si="11"/>
        <v>0</v>
      </c>
      <c r="H51" s="190">
        <f t="shared" si="11"/>
        <v>0</v>
      </c>
      <c r="I51" s="190">
        <f t="shared" si="11"/>
        <v>0</v>
      </c>
      <c r="J51" s="190">
        <f t="shared" si="11"/>
        <v>0</v>
      </c>
      <c r="K51" s="190">
        <f t="shared" si="11"/>
        <v>0</v>
      </c>
      <c r="L51" s="190">
        <f t="shared" si="11"/>
        <v>0</v>
      </c>
      <c r="M51" s="190">
        <f t="shared" si="11"/>
        <v>0</v>
      </c>
      <c r="N51" s="190">
        <f t="shared" si="11"/>
        <v>0</v>
      </c>
      <c r="O51" s="190">
        <f t="shared" si="11"/>
        <v>0</v>
      </c>
      <c r="P51" s="190">
        <f t="shared" si="11"/>
        <v>0</v>
      </c>
      <c r="Q51" s="190">
        <f t="shared" si="11"/>
        <v>0</v>
      </c>
      <c r="R51" s="163"/>
      <c r="AF51" s="163"/>
    </row>
    <row r="52" spans="2:32" s="17" customFormat="1" ht="15.75" hidden="1">
      <c r="B52" s="171">
        <v>2019</v>
      </c>
      <c r="C52" s="532"/>
      <c r="D52" s="190">
        <f t="shared" ref="D52:Q52" si="12">IF(ISBLANK($C$52),0,IF($C$52=$D$9,HLOOKUP(D43,D14:D18,5,FALSE),HLOOKUP(D43,D29:D33,5,FALSE)))</f>
        <v>0</v>
      </c>
      <c r="E52" s="190">
        <f t="shared" si="12"/>
        <v>0</v>
      </c>
      <c r="F52" s="190">
        <f t="shared" si="12"/>
        <v>0</v>
      </c>
      <c r="G52" s="190">
        <f t="shared" si="12"/>
        <v>0</v>
      </c>
      <c r="H52" s="190">
        <f t="shared" si="12"/>
        <v>0</v>
      </c>
      <c r="I52" s="190">
        <f t="shared" si="12"/>
        <v>0</v>
      </c>
      <c r="J52" s="190">
        <f t="shared" si="12"/>
        <v>0</v>
      </c>
      <c r="K52" s="190">
        <f t="shared" si="12"/>
        <v>0</v>
      </c>
      <c r="L52" s="190">
        <f t="shared" si="12"/>
        <v>0</v>
      </c>
      <c r="M52" s="190">
        <f t="shared" si="12"/>
        <v>0</v>
      </c>
      <c r="N52" s="190">
        <f t="shared" si="12"/>
        <v>0</v>
      </c>
      <c r="O52" s="190">
        <f t="shared" si="12"/>
        <v>0</v>
      </c>
      <c r="P52" s="190">
        <f t="shared" si="12"/>
        <v>0</v>
      </c>
      <c r="Q52" s="190">
        <f t="shared" si="12"/>
        <v>0</v>
      </c>
      <c r="R52" s="163"/>
      <c r="AF52" s="163"/>
    </row>
    <row r="53" spans="2:32" s="17" customFormat="1" ht="15.75" hidden="1">
      <c r="B53" s="171">
        <v>2020</v>
      </c>
      <c r="C53" s="532"/>
      <c r="D53" s="190">
        <f t="shared" ref="D53:Q53" si="13">IF(ISBLANK($C$53),0,IF($C$53=$D$9,HLOOKUP(D43,D14:D18,5,FALSE),HLOOKUP(D43,D29:D33,5,FALSE)))</f>
        <v>0</v>
      </c>
      <c r="E53" s="190">
        <f t="shared" si="13"/>
        <v>0</v>
      </c>
      <c r="F53" s="190">
        <f t="shared" si="13"/>
        <v>0</v>
      </c>
      <c r="G53" s="190">
        <f t="shared" si="13"/>
        <v>0</v>
      </c>
      <c r="H53" s="190">
        <f t="shared" si="13"/>
        <v>0</v>
      </c>
      <c r="I53" s="190">
        <f t="shared" si="13"/>
        <v>0</v>
      </c>
      <c r="J53" s="190">
        <f t="shared" si="13"/>
        <v>0</v>
      </c>
      <c r="K53" s="190">
        <f t="shared" si="13"/>
        <v>0</v>
      </c>
      <c r="L53" s="190">
        <f t="shared" si="13"/>
        <v>0</v>
      </c>
      <c r="M53" s="190">
        <f t="shared" si="13"/>
        <v>0</v>
      </c>
      <c r="N53" s="190">
        <f t="shared" si="13"/>
        <v>0</v>
      </c>
      <c r="O53" s="190">
        <f t="shared" si="13"/>
        <v>0</v>
      </c>
      <c r="P53" s="190">
        <f t="shared" si="13"/>
        <v>0</v>
      </c>
      <c r="Q53" s="190">
        <f t="shared" si="13"/>
        <v>0</v>
      </c>
      <c r="R53" s="163"/>
      <c r="AF53" s="163"/>
    </row>
    <row r="54" spans="2:32" s="436" customFormat="1" ht="21" customHeight="1">
      <c r="B54" s="451" t="s">
        <v>535</v>
      </c>
      <c r="C54" s="462"/>
      <c r="D54" s="463"/>
      <c r="E54" s="464"/>
      <c r="F54" s="464"/>
      <c r="G54" s="464"/>
      <c r="H54" s="464"/>
      <c r="I54" s="464"/>
      <c r="J54" s="464"/>
      <c r="K54" s="464"/>
      <c r="L54" s="464"/>
      <c r="M54" s="464"/>
      <c r="N54" s="464"/>
      <c r="O54" s="464"/>
      <c r="P54" s="464"/>
      <c r="Q54" s="463"/>
      <c r="R54" s="455"/>
    </row>
    <row r="55" spans="2:32" s="17" customFormat="1" ht="15.75" customHeight="1">
      <c r="B55" s="168"/>
      <c r="C55" s="168"/>
      <c r="D55" s="163"/>
    </row>
    <row r="56" spans="2:32" s="17" customFormat="1" ht="15.75" customHeight="1">
      <c r="B56" s="168"/>
      <c r="C56" s="168"/>
      <c r="D56" s="163"/>
    </row>
    <row r="57" spans="2:32" s="2" customFormat="1" ht="15.75" customHeight="1">
      <c r="B57" s="82"/>
      <c r="C57" s="82"/>
      <c r="D57" s="20"/>
    </row>
    <row r="58" spans="2:32" s="2" customFormat="1" ht="15.75" customHeight="1">
      <c r="B58" s="82"/>
      <c r="C58" s="82"/>
      <c r="D58" s="20"/>
    </row>
    <row r="59" spans="2:32" s="2" customFormat="1" ht="15.75" customHeight="1">
      <c r="B59" s="82"/>
      <c r="C59" s="82"/>
      <c r="D59" s="20"/>
    </row>
    <row r="60" spans="2:32" s="2" customFormat="1" ht="15.75" customHeight="1">
      <c r="B60" s="82"/>
      <c r="C60" s="82"/>
      <c r="D60" s="20"/>
    </row>
    <row r="61" spans="2:32" s="2" customFormat="1" ht="15.75" customHeight="1">
      <c r="B61" s="82"/>
      <c r="C61" s="82"/>
      <c r="D61" s="20"/>
    </row>
    <row r="62" spans="2:32" s="2" customFormat="1" ht="15.75" customHeight="1">
      <c r="B62" s="82"/>
      <c r="C62" s="82"/>
      <c r="D62" s="20"/>
    </row>
    <row r="63" spans="2:32" s="9" customFormat="1">
      <c r="B63" s="26"/>
      <c r="C63" s="26"/>
    </row>
    <row r="64" spans="2:32"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DropDownList!$C$2:$C$16</xm:f>
          </x14:formula1>
          <xm:sqref>D24 D9</xm:sqref>
        </x14:dataValidation>
        <x14:dataValidation type="list" allowBlank="1" showInputMessage="1" showErrorMessage="1">
          <x14:formula1>
            <xm:f>DropDownList!$E$2:$E$4</xm:f>
          </x14:formula1>
          <xm:sqref>C44:C53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6"/>
  <sheetViews>
    <sheetView topLeftCell="A26" workbookViewId="0">
      <selection activeCell="F46" sqref="F46"/>
    </sheetView>
  </sheetViews>
  <sheetFormatPr defaultColWidth="9.140625" defaultRowHeight="15" outlineLevelRow="1"/>
  <cols>
    <col min="1" max="1" width="6.5703125" style="4" customWidth="1"/>
    <col min="2" max="2" width="36.5703125" style="5" customWidth="1"/>
    <col min="3" max="3" width="16.85546875" style="78" customWidth="1"/>
    <col min="4" max="5" width="17.85546875" style="5" customWidth="1"/>
    <col min="6" max="6" width="18.5703125" style="5" customWidth="1"/>
    <col min="7" max="8" width="15.42578125" style="5" customWidth="1"/>
    <col min="9" max="13" width="15.85546875" style="5" customWidth="1"/>
    <col min="14" max="14" width="18.85546875" style="5" customWidth="1"/>
    <col min="15" max="15" width="16.5703125" style="5" customWidth="1"/>
    <col min="16" max="16" width="17.140625" style="5" customWidth="1"/>
    <col min="17" max="16384" width="9.140625" style="5"/>
  </cols>
  <sheetData>
    <row r="1" spans="1:26" ht="143.25" customHeight="1">
      <c r="B1" s="18"/>
    </row>
    <row r="2" spans="1:26" s="18" customFormat="1" ht="14.25" customHeight="1">
      <c r="A2" s="4"/>
      <c r="B2" s="84"/>
      <c r="C2" s="84"/>
      <c r="D2" s="84"/>
      <c r="E2" s="84"/>
      <c r="F2" s="84"/>
      <c r="G2" s="84"/>
      <c r="H2" s="84"/>
      <c r="I2" s="84"/>
      <c r="J2" s="84"/>
      <c r="K2" s="84"/>
      <c r="L2" s="84"/>
      <c r="M2" s="84"/>
      <c r="N2" s="84"/>
      <c r="O2" s="84"/>
    </row>
    <row r="3" spans="1:26" s="18" customFormat="1" ht="16.5" hidden="1" customHeight="1" outlineLevel="1" thickBot="1">
      <c r="A3" s="4"/>
      <c r="B3" s="47"/>
      <c r="C3" s="79"/>
      <c r="D3" s="47"/>
      <c r="E3" s="47"/>
      <c r="F3" s="47"/>
      <c r="G3" s="47"/>
      <c r="H3" s="47"/>
      <c r="I3" s="47"/>
      <c r="J3" s="47"/>
      <c r="K3" s="47"/>
    </row>
    <row r="4" spans="1:26" s="18" customFormat="1" ht="26.25" hidden="1" customHeight="1" outlineLevel="1" thickBot="1">
      <c r="A4" s="4"/>
      <c r="B4" s="820" t="s">
        <v>171</v>
      </c>
      <c r="C4" s="85" t="s">
        <v>175</v>
      </c>
      <c r="D4" s="85"/>
      <c r="E4" s="49"/>
    </row>
    <row r="5" spans="1:26" s="18" customFormat="1" ht="26.25" hidden="1" customHeight="1" outlineLevel="1" thickBot="1">
      <c r="A5" s="4"/>
      <c r="B5" s="820"/>
      <c r="C5" s="86" t="s">
        <v>172</v>
      </c>
      <c r="D5" s="86"/>
      <c r="E5" s="49"/>
    </row>
    <row r="6" spans="1:26" ht="26.25" hidden="1" customHeight="1" outlineLevel="1" thickBot="1">
      <c r="B6" s="820"/>
      <c r="C6" s="823" t="s">
        <v>550</v>
      </c>
      <c r="D6" s="824"/>
      <c r="F6" s="18"/>
      <c r="M6" s="6"/>
      <c r="N6" s="6"/>
      <c r="O6" s="6"/>
      <c r="P6" s="6"/>
      <c r="Q6" s="6"/>
      <c r="R6" s="6"/>
      <c r="S6" s="6"/>
      <c r="T6" s="6"/>
      <c r="U6" s="6"/>
      <c r="V6" s="6"/>
      <c r="W6" s="6"/>
      <c r="X6" s="6"/>
      <c r="Y6" s="6"/>
      <c r="Z6" s="6"/>
    </row>
    <row r="7" spans="1:26" s="18" customFormat="1" ht="26.25" hidden="1" customHeight="1" outlineLevel="1">
      <c r="A7" s="4"/>
      <c r="B7" s="538"/>
      <c r="M7" s="6"/>
      <c r="N7" s="6"/>
      <c r="O7" s="6"/>
      <c r="P7" s="6"/>
      <c r="Q7" s="6"/>
      <c r="R7" s="6"/>
      <c r="S7" s="6"/>
      <c r="T7" s="6"/>
      <c r="U7" s="6"/>
      <c r="V7" s="6"/>
      <c r="W7" s="6"/>
      <c r="X7" s="6"/>
      <c r="Y7" s="6"/>
      <c r="Z7" s="6"/>
    </row>
    <row r="8" spans="1:26" s="18" customFormat="1" ht="19.5" hidden="1" customHeight="1" outlineLevel="1">
      <c r="A8" s="4"/>
      <c r="B8" s="538" t="s">
        <v>526</v>
      </c>
      <c r="C8" s="592" t="s">
        <v>481</v>
      </c>
      <c r="D8" s="591"/>
      <c r="M8" s="6"/>
      <c r="N8" s="6"/>
      <c r="O8" s="6"/>
      <c r="P8" s="6"/>
      <c r="Q8" s="6"/>
      <c r="R8" s="6"/>
      <c r="S8" s="6"/>
      <c r="T8" s="6"/>
      <c r="U8" s="6"/>
      <c r="V8" s="6"/>
      <c r="W8" s="6"/>
      <c r="X8" s="6"/>
      <c r="Y8" s="6"/>
      <c r="Z8" s="6"/>
    </row>
    <row r="9" spans="1:26" s="18" customFormat="1" ht="19.5" hidden="1" customHeight="1" outlineLevel="1">
      <c r="A9" s="4"/>
      <c r="B9" s="538"/>
      <c r="C9" s="592" t="s">
        <v>527</v>
      </c>
      <c r="D9" s="591"/>
      <c r="M9" s="6"/>
      <c r="N9" s="6"/>
      <c r="O9" s="6"/>
      <c r="P9" s="6"/>
      <c r="Q9" s="6"/>
      <c r="R9" s="6"/>
      <c r="S9" s="6"/>
      <c r="T9" s="6"/>
      <c r="U9" s="6"/>
      <c r="V9" s="6"/>
      <c r="W9" s="6"/>
      <c r="X9" s="6"/>
      <c r="Y9" s="6"/>
      <c r="Z9" s="6"/>
    </row>
    <row r="10" spans="1:26" s="18" customFormat="1" hidden="1" outlineLevel="1">
      <c r="A10" s="4"/>
      <c r="B10" s="101"/>
      <c r="C10" s="87"/>
      <c r="D10" s="87"/>
      <c r="E10" s="87"/>
      <c r="M10" s="6"/>
      <c r="N10" s="6"/>
      <c r="O10" s="6"/>
      <c r="P10" s="6"/>
      <c r="Q10" s="6"/>
      <c r="R10" s="6"/>
      <c r="S10" s="6"/>
      <c r="T10" s="6"/>
      <c r="U10" s="6"/>
      <c r="V10" s="6"/>
      <c r="W10" s="6"/>
      <c r="X10" s="6"/>
      <c r="Y10" s="6"/>
      <c r="Z10" s="6"/>
    </row>
    <row r="11" spans="1:26" s="18" customFormat="1" ht="32.25" customHeight="1" collapsed="1">
      <c r="A11" s="15"/>
      <c r="B11" s="118" t="s">
        <v>482</v>
      </c>
      <c r="O11" s="550"/>
    </row>
    <row r="12" spans="1:26" ht="58.5" customHeight="1">
      <c r="B12" s="818" t="s">
        <v>622</v>
      </c>
      <c r="C12" s="818"/>
      <c r="D12" s="818"/>
      <c r="E12" s="818"/>
      <c r="F12" s="818"/>
      <c r="G12" s="818"/>
      <c r="H12" s="818"/>
      <c r="I12" s="818"/>
      <c r="J12" s="818"/>
      <c r="K12" s="818"/>
      <c r="L12" s="818"/>
      <c r="M12" s="818"/>
      <c r="N12" s="818"/>
      <c r="O12" s="818"/>
    </row>
    <row r="13" spans="1:26" s="14" customFormat="1" ht="15.75" customHeight="1">
      <c r="A13" s="41"/>
      <c r="O13" s="18"/>
      <c r="P13" s="7"/>
      <c r="Q13" s="41"/>
      <c r="R13" s="41"/>
      <c r="S13" s="41"/>
      <c r="T13" s="41"/>
      <c r="U13" s="41"/>
      <c r="V13" s="41"/>
      <c r="W13" s="41"/>
      <c r="X13" s="41"/>
      <c r="Y13" s="41"/>
      <c r="Z13" s="41"/>
    </row>
    <row r="14" spans="1:26" s="54" customFormat="1" ht="46.5" customHeight="1">
      <c r="A14" s="53"/>
      <c r="B14" s="551"/>
      <c r="C14" s="469" t="s">
        <v>41</v>
      </c>
      <c r="D14" s="470" t="s">
        <v>564</v>
      </c>
      <c r="E14" s="470" t="s">
        <v>565</v>
      </c>
      <c r="F14" s="470" t="s">
        <v>566</v>
      </c>
      <c r="G14" s="470" t="s">
        <v>773</v>
      </c>
      <c r="H14" s="470" t="s">
        <v>567</v>
      </c>
      <c r="I14" s="470" t="s">
        <v>772</v>
      </c>
      <c r="J14" s="470" t="s">
        <v>771</v>
      </c>
      <c r="K14" s="470" t="s">
        <v>568</v>
      </c>
      <c r="L14" s="470" t="s">
        <v>569</v>
      </c>
      <c r="M14" s="470" t="s">
        <v>570</v>
      </c>
      <c r="N14" s="470" t="s">
        <v>571</v>
      </c>
      <c r="O14" s="470" t="s">
        <v>572</v>
      </c>
      <c r="P14" s="7"/>
    </row>
    <row r="15" spans="1:26" s="7" customFormat="1" ht="18.75" customHeight="1">
      <c r="B15" s="471" t="s">
        <v>188</v>
      </c>
      <c r="C15" s="821"/>
      <c r="D15" s="472">
        <v>2010</v>
      </c>
      <c r="E15" s="472">
        <v>2011</v>
      </c>
      <c r="F15" s="472">
        <v>2012</v>
      </c>
      <c r="G15" s="472">
        <v>2013</v>
      </c>
      <c r="H15" s="472">
        <v>2014</v>
      </c>
      <c r="I15" s="472">
        <v>2015</v>
      </c>
      <c r="J15" s="472">
        <v>2016</v>
      </c>
      <c r="K15" s="472">
        <v>2017</v>
      </c>
      <c r="L15" s="472">
        <v>2018</v>
      </c>
      <c r="M15" s="472">
        <v>2019</v>
      </c>
      <c r="N15" s="472">
        <v>2020</v>
      </c>
      <c r="O15" s="473">
        <v>2021</v>
      </c>
    </row>
    <row r="16" spans="1:26" s="111" customFormat="1" ht="18" customHeight="1">
      <c r="B16" s="474" t="s">
        <v>558</v>
      </c>
      <c r="C16" s="816"/>
      <c r="D16" s="475">
        <v>0</v>
      </c>
      <c r="E16" s="475">
        <v>4</v>
      </c>
      <c r="F16" s="475">
        <v>4</v>
      </c>
      <c r="G16" s="475">
        <v>4</v>
      </c>
      <c r="H16" s="475">
        <v>4</v>
      </c>
      <c r="I16" s="475">
        <v>0</v>
      </c>
      <c r="J16" s="475">
        <v>0</v>
      </c>
      <c r="K16" s="475">
        <v>0</v>
      </c>
      <c r="L16" s="475">
        <v>0</v>
      </c>
      <c r="M16" s="475">
        <v>0</v>
      </c>
      <c r="N16" s="475"/>
      <c r="O16" s="476"/>
    </row>
    <row r="17" spans="1:15" s="111" customFormat="1" ht="17.25" customHeight="1">
      <c r="B17" s="477" t="s">
        <v>559</v>
      </c>
      <c r="C17" s="822"/>
      <c r="D17" s="112">
        <f>12-D16</f>
        <v>12</v>
      </c>
      <c r="E17" s="112">
        <f>12-E16</f>
        <v>8</v>
      </c>
      <c r="F17" s="112">
        <f t="shared" ref="F17:K17" si="0">12-F16</f>
        <v>8</v>
      </c>
      <c r="G17" s="112">
        <f t="shared" si="0"/>
        <v>8</v>
      </c>
      <c r="H17" s="112">
        <f t="shared" si="0"/>
        <v>8</v>
      </c>
      <c r="I17" s="112">
        <f t="shared" si="0"/>
        <v>12</v>
      </c>
      <c r="J17" s="112">
        <f t="shared" si="0"/>
        <v>12</v>
      </c>
      <c r="K17" s="112">
        <f t="shared" si="0"/>
        <v>12</v>
      </c>
      <c r="L17" s="112">
        <f t="shared" ref="L17:O17" si="1">12-L16</f>
        <v>12</v>
      </c>
      <c r="M17" s="112">
        <f t="shared" si="1"/>
        <v>12</v>
      </c>
      <c r="N17" s="112">
        <f t="shared" si="1"/>
        <v>12</v>
      </c>
      <c r="O17" s="113">
        <f t="shared" si="1"/>
        <v>12</v>
      </c>
    </row>
    <row r="18" spans="1:15" s="7" customFormat="1" ht="17.25" customHeight="1">
      <c r="B18" s="478" t="str">
        <f>'1.  LRAMVA Summary'!B29</f>
        <v>Residential</v>
      </c>
      <c r="C18" s="815" t="str">
        <f>'2. LRAMVA Threshold'!D43</f>
        <v>kWh</v>
      </c>
      <c r="D18" s="46"/>
      <c r="E18" s="46"/>
      <c r="F18" s="46"/>
      <c r="G18" s="46">
        <v>1.43E-2</v>
      </c>
      <c r="H18" s="46">
        <v>1.5699999999999999E-2</v>
      </c>
      <c r="I18" s="46">
        <v>1.5900000000000001E-2</v>
      </c>
      <c r="J18" s="46">
        <v>1.21E-2</v>
      </c>
      <c r="K18" s="46"/>
      <c r="L18" s="46"/>
      <c r="M18" s="46"/>
      <c r="N18" s="46"/>
      <c r="O18" s="69"/>
    </row>
    <row r="19" spans="1:15" s="7" customFormat="1" ht="15" customHeight="1" outlineLevel="1">
      <c r="B19" s="534" t="s">
        <v>510</v>
      </c>
      <c r="C19" s="816"/>
      <c r="D19" s="46"/>
      <c r="E19" s="46"/>
      <c r="F19" s="46"/>
      <c r="G19" s="46"/>
      <c r="H19" s="46"/>
      <c r="I19" s="46"/>
      <c r="J19" s="46"/>
      <c r="K19" s="46"/>
      <c r="L19" s="46"/>
      <c r="M19" s="46"/>
      <c r="N19" s="46"/>
      <c r="O19" s="69"/>
    </row>
    <row r="20" spans="1:15" s="7" customFormat="1" ht="15" customHeight="1" outlineLevel="1">
      <c r="B20" s="534" t="s">
        <v>511</v>
      </c>
      <c r="C20" s="816"/>
      <c r="D20" s="46"/>
      <c r="E20" s="46"/>
      <c r="F20" s="46"/>
      <c r="G20" s="46"/>
      <c r="H20" s="46"/>
      <c r="I20" s="46"/>
      <c r="J20" s="46"/>
      <c r="K20" s="46"/>
      <c r="L20" s="46"/>
      <c r="M20" s="46"/>
      <c r="N20" s="46"/>
      <c r="O20" s="69"/>
    </row>
    <row r="21" spans="1:15" s="7" customFormat="1" ht="15" customHeight="1" outlineLevel="1">
      <c r="B21" s="534" t="s">
        <v>489</v>
      </c>
      <c r="C21" s="816"/>
      <c r="D21" s="46"/>
      <c r="E21" s="46"/>
      <c r="F21" s="46"/>
      <c r="G21" s="46"/>
      <c r="H21" s="46"/>
      <c r="I21" s="46"/>
      <c r="J21" s="46"/>
      <c r="K21" s="46"/>
      <c r="L21" s="46"/>
      <c r="M21" s="46"/>
      <c r="N21" s="46"/>
      <c r="O21" s="69"/>
    </row>
    <row r="22" spans="1:15" s="7" customFormat="1" ht="14.25" customHeight="1">
      <c r="B22" s="534" t="s">
        <v>512</v>
      </c>
      <c r="C22" s="817"/>
      <c r="D22" s="65">
        <f>SUM(D18:D21)</f>
        <v>0</v>
      </c>
      <c r="E22" s="65">
        <f>SUM(E18:E21)</f>
        <v>0</v>
      </c>
      <c r="F22" s="65">
        <f>SUM(F18:F21)</f>
        <v>0</v>
      </c>
      <c r="G22" s="65">
        <f>SUM(G18:G21)</f>
        <v>1.43E-2</v>
      </c>
      <c r="H22" s="65">
        <f t="shared" ref="H22:N22" si="2">SUM(H18:H21)</f>
        <v>1.5699999999999999E-2</v>
      </c>
      <c r="I22" s="65">
        <f t="shared" si="2"/>
        <v>1.5900000000000001E-2</v>
      </c>
      <c r="J22" s="65">
        <f t="shared" si="2"/>
        <v>1.21E-2</v>
      </c>
      <c r="K22" s="65">
        <f t="shared" si="2"/>
        <v>0</v>
      </c>
      <c r="L22" s="65">
        <f t="shared" si="2"/>
        <v>0</v>
      </c>
      <c r="M22" s="65">
        <f t="shared" si="2"/>
        <v>0</v>
      </c>
      <c r="N22" s="65">
        <f t="shared" si="2"/>
        <v>0</v>
      </c>
      <c r="O22" s="76"/>
    </row>
    <row r="23" spans="1:15" s="63" customFormat="1">
      <c r="A23" s="62"/>
      <c r="B23" s="490" t="s">
        <v>513</v>
      </c>
      <c r="C23" s="480"/>
      <c r="D23" s="481"/>
      <c r="E23" s="482">
        <f>ROUND(SUM(D22*E16+E22*E17)/12,4)</f>
        <v>0</v>
      </c>
      <c r="F23" s="482">
        <f>ROUND(SUM(E22*F16+F22*F17)/12,4)</f>
        <v>0</v>
      </c>
      <c r="G23" s="482">
        <f>ROUND(SUM(F22*G16+G22*G17)/12,4)</f>
        <v>9.4999999999999998E-3</v>
      </c>
      <c r="H23" s="482">
        <f>ROUND(SUM(G22*H16+H22*H17)/12,4)</f>
        <v>1.52E-2</v>
      </c>
      <c r="I23" s="482">
        <f>ROUND(SUM(H22*I16+I22*I17)/12,4)</f>
        <v>1.5900000000000001E-2</v>
      </c>
      <c r="J23" s="482">
        <f t="shared" ref="J23:N23" si="3">ROUND(SUM(I22*J16+J22*J17)/12,4)</f>
        <v>1.21E-2</v>
      </c>
      <c r="K23" s="482">
        <f t="shared" si="3"/>
        <v>0</v>
      </c>
      <c r="L23" s="482">
        <f t="shared" si="3"/>
        <v>0</v>
      </c>
      <c r="M23" s="482">
        <f t="shared" si="3"/>
        <v>0</v>
      </c>
      <c r="N23" s="482">
        <f t="shared" si="3"/>
        <v>0</v>
      </c>
      <c r="O23" s="483"/>
    </row>
    <row r="24" spans="1:15" s="63" customFormat="1">
      <c r="A24" s="62"/>
      <c r="B24" s="479"/>
      <c r="C24" s="484"/>
      <c r="D24" s="481"/>
      <c r="E24" s="482"/>
      <c r="F24" s="482"/>
      <c r="G24" s="482"/>
      <c r="H24" s="482"/>
      <c r="I24" s="482"/>
      <c r="J24" s="482"/>
      <c r="K24" s="482"/>
      <c r="L24" s="485"/>
      <c r="M24" s="485"/>
      <c r="N24" s="485"/>
      <c r="O24" s="483"/>
    </row>
    <row r="25" spans="1:15" s="63" customFormat="1" ht="15.75" customHeight="1">
      <c r="A25" s="62"/>
      <c r="B25" s="602" t="str">
        <f>'1.  LRAMVA Summary'!B30</f>
        <v>GS&lt;50 kW</v>
      </c>
      <c r="C25" s="815" t="str">
        <f>'2. LRAMVA Threshold'!E43</f>
        <v>kWh</v>
      </c>
      <c r="D25" s="46"/>
      <c r="E25" s="46"/>
      <c r="F25" s="46"/>
      <c r="G25" s="46">
        <v>1.4200000000000001E-2</v>
      </c>
      <c r="H25" s="46">
        <v>1.5299999999999999E-2</v>
      </c>
      <c r="I25" s="46">
        <v>1.55E-2</v>
      </c>
      <c r="J25" s="46">
        <v>1.5800000000000002E-2</v>
      </c>
      <c r="K25" s="46"/>
      <c r="L25" s="46"/>
      <c r="M25" s="46"/>
      <c r="N25" s="46"/>
      <c r="O25" s="69"/>
    </row>
    <row r="26" spans="1:15" s="18" customFormat="1" outlineLevel="1">
      <c r="A26" s="4"/>
      <c r="B26" s="534" t="s">
        <v>510</v>
      </c>
      <c r="C26" s="816"/>
      <c r="D26" s="46"/>
      <c r="E26" s="46"/>
      <c r="F26" s="46"/>
      <c r="G26" s="46"/>
      <c r="H26" s="46"/>
      <c r="I26" s="46"/>
      <c r="J26" s="46"/>
      <c r="K26" s="46"/>
      <c r="L26" s="46"/>
      <c r="M26" s="46"/>
      <c r="N26" s="46"/>
      <c r="O26" s="69"/>
    </row>
    <row r="27" spans="1:15" s="18" customFormat="1" outlineLevel="1">
      <c r="A27" s="4"/>
      <c r="B27" s="534" t="s">
        <v>511</v>
      </c>
      <c r="C27" s="816"/>
      <c r="D27" s="46"/>
      <c r="E27" s="46"/>
      <c r="F27" s="46"/>
      <c r="G27" s="46"/>
      <c r="H27" s="46"/>
      <c r="I27" s="46"/>
      <c r="J27" s="46"/>
      <c r="K27" s="46"/>
      <c r="L27" s="46"/>
      <c r="M27" s="46"/>
      <c r="N27" s="46"/>
      <c r="O27" s="69"/>
    </row>
    <row r="28" spans="1:15" s="18" customFormat="1" outlineLevel="1">
      <c r="A28" s="4"/>
      <c r="B28" s="534" t="s">
        <v>489</v>
      </c>
      <c r="C28" s="816"/>
      <c r="D28" s="46"/>
      <c r="E28" s="46"/>
      <c r="F28" s="46"/>
      <c r="G28" s="46"/>
      <c r="H28" s="46"/>
      <c r="I28" s="46"/>
      <c r="J28" s="46"/>
      <c r="K28" s="46"/>
      <c r="L28" s="46"/>
      <c r="M28" s="46"/>
      <c r="N28" s="46"/>
      <c r="O28" s="69"/>
    </row>
    <row r="29" spans="1:15" s="18" customFormat="1">
      <c r="A29" s="4"/>
      <c r="B29" s="534" t="s">
        <v>512</v>
      </c>
      <c r="C29" s="817"/>
      <c r="D29" s="65">
        <f>SUM(D25:D28)</f>
        <v>0</v>
      </c>
      <c r="E29" s="65">
        <f t="shared" ref="E29:N29" si="4">SUM(E25:E28)</f>
        <v>0</v>
      </c>
      <c r="F29" s="65">
        <f t="shared" si="4"/>
        <v>0</v>
      </c>
      <c r="G29" s="65">
        <f t="shared" si="4"/>
        <v>1.4200000000000001E-2</v>
      </c>
      <c r="H29" s="65">
        <f t="shared" si="4"/>
        <v>1.5299999999999999E-2</v>
      </c>
      <c r="I29" s="65">
        <f t="shared" si="4"/>
        <v>1.55E-2</v>
      </c>
      <c r="J29" s="65">
        <f t="shared" si="4"/>
        <v>1.5800000000000002E-2</v>
      </c>
      <c r="K29" s="65">
        <f t="shared" si="4"/>
        <v>0</v>
      </c>
      <c r="L29" s="65">
        <f t="shared" si="4"/>
        <v>0</v>
      </c>
      <c r="M29" s="65">
        <f t="shared" si="4"/>
        <v>0</v>
      </c>
      <c r="N29" s="65">
        <f t="shared" si="4"/>
        <v>0</v>
      </c>
      <c r="O29" s="76"/>
    </row>
    <row r="30" spans="1:15" s="18" customFormat="1">
      <c r="A30" s="4"/>
      <c r="B30" s="490" t="s">
        <v>513</v>
      </c>
      <c r="C30" s="486"/>
      <c r="D30" s="71"/>
      <c r="E30" s="482">
        <f>ROUND(SUM(D29*E16+E29*E17)/12,4)</f>
        <v>0</v>
      </c>
      <c r="F30" s="482">
        <f t="shared" ref="F30:N30" si="5">ROUND(SUM(E29*F16+F29*F17)/12,4)</f>
        <v>0</v>
      </c>
      <c r="G30" s="482">
        <f t="shared" si="5"/>
        <v>9.4999999999999998E-3</v>
      </c>
      <c r="H30" s="482">
        <f t="shared" si="5"/>
        <v>1.49E-2</v>
      </c>
      <c r="I30" s="482">
        <f t="shared" si="5"/>
        <v>1.55E-2</v>
      </c>
      <c r="J30" s="482">
        <f>ROUND(SUM(I29*J16+J29*J17)/12,4)</f>
        <v>1.5800000000000002E-2</v>
      </c>
      <c r="K30" s="482">
        <f t="shared" si="5"/>
        <v>0</v>
      </c>
      <c r="L30" s="482">
        <f t="shared" si="5"/>
        <v>0</v>
      </c>
      <c r="M30" s="482">
        <f t="shared" si="5"/>
        <v>0</v>
      </c>
      <c r="N30" s="482">
        <f t="shared" si="5"/>
        <v>0</v>
      </c>
      <c r="O30" s="487"/>
    </row>
    <row r="31" spans="1:15" s="18" customFormat="1">
      <c r="A31" s="4"/>
      <c r="B31" s="479"/>
      <c r="C31" s="488"/>
      <c r="D31" s="489"/>
      <c r="E31" s="489"/>
      <c r="F31" s="489"/>
      <c r="G31" s="489"/>
      <c r="H31" s="489"/>
      <c r="I31" s="489"/>
      <c r="J31" s="489"/>
      <c r="K31" s="489"/>
      <c r="L31" s="489"/>
      <c r="M31" s="489"/>
      <c r="N31" s="485"/>
      <c r="O31" s="487"/>
    </row>
    <row r="32" spans="1:15" s="64" customFormat="1">
      <c r="B32" s="602" t="str">
        <f>'1.  LRAMVA Summary'!B31</f>
        <v>GS&gt;50 kW</v>
      </c>
      <c r="C32" s="815" t="str">
        <f>'2. LRAMVA Threshold'!F43</f>
        <v>KW</v>
      </c>
      <c r="D32" s="46"/>
      <c r="E32" s="46"/>
      <c r="F32" s="46"/>
      <c r="G32" s="46">
        <v>3.6776</v>
      </c>
      <c r="H32" s="46">
        <v>4.6319999999999997</v>
      </c>
      <c r="I32" s="46">
        <v>4.6852999999999998</v>
      </c>
      <c r="J32" s="46">
        <v>4.7625999999999999</v>
      </c>
      <c r="K32" s="46"/>
      <c r="L32" s="46"/>
      <c r="M32" s="46"/>
      <c r="N32" s="46"/>
      <c r="O32" s="69"/>
    </row>
    <row r="33" spans="1:15" s="18" customFormat="1" outlineLevel="1">
      <c r="A33" s="4"/>
      <c r="B33" s="534" t="s">
        <v>510</v>
      </c>
      <c r="C33" s="816"/>
      <c r="D33" s="46"/>
      <c r="E33" s="46"/>
      <c r="F33" s="46"/>
      <c r="G33" s="46"/>
      <c r="H33" s="46"/>
      <c r="I33" s="46"/>
      <c r="J33" s="46"/>
      <c r="K33" s="46"/>
      <c r="L33" s="46"/>
      <c r="M33" s="46"/>
      <c r="N33" s="46"/>
      <c r="O33" s="69"/>
    </row>
    <row r="34" spans="1:15" s="18" customFormat="1" outlineLevel="1">
      <c r="A34" s="4"/>
      <c r="B34" s="534" t="s">
        <v>511</v>
      </c>
      <c r="C34" s="816"/>
      <c r="D34" s="46"/>
      <c r="E34" s="46"/>
      <c r="F34" s="46"/>
      <c r="G34" s="46"/>
      <c r="H34" s="46"/>
      <c r="I34" s="46"/>
      <c r="J34" s="46"/>
      <c r="K34" s="46"/>
      <c r="L34" s="46"/>
      <c r="M34" s="46"/>
      <c r="N34" s="46"/>
      <c r="O34" s="69"/>
    </row>
    <row r="35" spans="1:15" s="18" customFormat="1" outlineLevel="1">
      <c r="A35" s="4"/>
      <c r="B35" s="534" t="s">
        <v>489</v>
      </c>
      <c r="C35" s="816"/>
      <c r="D35" s="46"/>
      <c r="E35" s="46"/>
      <c r="F35" s="46"/>
      <c r="G35" s="46"/>
      <c r="H35" s="46"/>
      <c r="I35" s="46"/>
      <c r="J35" s="46"/>
      <c r="K35" s="46"/>
      <c r="L35" s="46"/>
      <c r="M35" s="46"/>
      <c r="N35" s="46"/>
      <c r="O35" s="69"/>
    </row>
    <row r="36" spans="1:15" s="18" customFormat="1">
      <c r="A36" s="4"/>
      <c r="B36" s="534" t="s">
        <v>512</v>
      </c>
      <c r="C36" s="817"/>
      <c r="D36" s="65">
        <f>SUM(D32:D35)</f>
        <v>0</v>
      </c>
      <c r="E36" s="65">
        <f>SUM(E32:E35)</f>
        <v>0</v>
      </c>
      <c r="F36" s="65">
        <f t="shared" ref="F36:M36" si="6">SUM(F32:F35)</f>
        <v>0</v>
      </c>
      <c r="G36" s="65">
        <f t="shared" si="6"/>
        <v>3.6776</v>
      </c>
      <c r="H36" s="65">
        <f t="shared" si="6"/>
        <v>4.6319999999999997</v>
      </c>
      <c r="I36" s="65">
        <f t="shared" si="6"/>
        <v>4.6852999999999998</v>
      </c>
      <c r="J36" s="65">
        <f t="shared" si="6"/>
        <v>4.7625999999999999</v>
      </c>
      <c r="K36" s="65">
        <f t="shared" si="6"/>
        <v>0</v>
      </c>
      <c r="L36" s="65">
        <f t="shared" si="6"/>
        <v>0</v>
      </c>
      <c r="M36" s="65">
        <f t="shared" si="6"/>
        <v>0</v>
      </c>
      <c r="N36" s="65">
        <f>SUM(N32:N35)</f>
        <v>0</v>
      </c>
      <c r="O36" s="76"/>
    </row>
    <row r="37" spans="1:15" s="18" customFormat="1">
      <c r="A37" s="4"/>
      <c r="B37" s="490" t="s">
        <v>513</v>
      </c>
      <c r="C37" s="486"/>
      <c r="D37" s="71"/>
      <c r="E37" s="482">
        <f t="shared" ref="E37:N37" si="7">ROUND(SUM(D36*E16+E36*E17)/12,4)</f>
        <v>0</v>
      </c>
      <c r="F37" s="482">
        <f t="shared" si="7"/>
        <v>0</v>
      </c>
      <c r="G37" s="482">
        <f t="shared" si="7"/>
        <v>2.4517000000000002</v>
      </c>
      <c r="H37" s="482">
        <f t="shared" si="7"/>
        <v>4.3139000000000003</v>
      </c>
      <c r="I37" s="482">
        <f t="shared" si="7"/>
        <v>4.6852999999999998</v>
      </c>
      <c r="J37" s="482">
        <f t="shared" si="7"/>
        <v>4.7625999999999999</v>
      </c>
      <c r="K37" s="482">
        <f t="shared" si="7"/>
        <v>0</v>
      </c>
      <c r="L37" s="482">
        <f t="shared" si="7"/>
        <v>0</v>
      </c>
      <c r="M37" s="482">
        <f t="shared" si="7"/>
        <v>0</v>
      </c>
      <c r="N37" s="482">
        <f t="shared" si="7"/>
        <v>0</v>
      </c>
      <c r="O37" s="487"/>
    </row>
    <row r="38" spans="1:15" s="70" customFormat="1" ht="15.75" customHeight="1">
      <c r="B38" s="490"/>
      <c r="C38" s="486"/>
      <c r="D38" s="71"/>
      <c r="E38" s="71"/>
      <c r="F38" s="71"/>
      <c r="G38" s="71"/>
      <c r="H38" s="71"/>
      <c r="I38" s="71"/>
      <c r="J38" s="71"/>
      <c r="K38" s="71"/>
      <c r="L38" s="485"/>
      <c r="M38" s="485"/>
      <c r="N38" s="485"/>
      <c r="O38" s="491"/>
    </row>
    <row r="39" spans="1:15" s="64" customFormat="1">
      <c r="A39" s="62"/>
      <c r="B39" s="602" t="str">
        <f>'1.  LRAMVA Summary'!B32</f>
        <v>GS&gt;1000 kW</v>
      </c>
      <c r="C39" s="815" t="str">
        <f>'2. LRAMVA Threshold'!G43</f>
        <v>KW</v>
      </c>
      <c r="D39" s="46"/>
      <c r="E39" s="46"/>
      <c r="F39" s="46"/>
      <c r="G39" s="46">
        <v>1.8569</v>
      </c>
      <c r="H39" s="46">
        <v>2.6884000000000001</v>
      </c>
      <c r="I39" s="46">
        <v>2.7193000000000001</v>
      </c>
      <c r="J39" s="46">
        <v>2.7642000000000002</v>
      </c>
      <c r="K39" s="46"/>
      <c r="L39" s="46"/>
      <c r="M39" s="46"/>
      <c r="N39" s="46"/>
      <c r="O39" s="69"/>
    </row>
    <row r="40" spans="1:15" s="18" customFormat="1" outlineLevel="1">
      <c r="A40" s="4"/>
      <c r="B40" s="534" t="s">
        <v>510</v>
      </c>
      <c r="C40" s="816"/>
      <c r="D40" s="46"/>
      <c r="E40" s="46"/>
      <c r="F40" s="46"/>
      <c r="G40" s="46"/>
      <c r="H40" s="46"/>
      <c r="I40" s="46"/>
      <c r="J40" s="46"/>
      <c r="K40" s="46"/>
      <c r="L40" s="46"/>
      <c r="M40" s="46"/>
      <c r="N40" s="46"/>
      <c r="O40" s="69"/>
    </row>
    <row r="41" spans="1:15" s="18" customFormat="1" outlineLevel="1">
      <c r="A41" s="4"/>
      <c r="B41" s="534" t="s">
        <v>511</v>
      </c>
      <c r="C41" s="816"/>
      <c r="D41" s="46"/>
      <c r="E41" s="46"/>
      <c r="F41" s="46"/>
      <c r="G41" s="46"/>
      <c r="H41" s="46"/>
      <c r="I41" s="46"/>
      <c r="J41" s="46"/>
      <c r="K41" s="46"/>
      <c r="L41" s="46"/>
      <c r="M41" s="46"/>
      <c r="N41" s="46"/>
      <c r="O41" s="69"/>
    </row>
    <row r="42" spans="1:15" s="18" customFormat="1" outlineLevel="1">
      <c r="A42" s="4"/>
      <c r="B42" s="534" t="s">
        <v>489</v>
      </c>
      <c r="C42" s="816"/>
      <c r="D42" s="46"/>
      <c r="E42" s="46"/>
      <c r="F42" s="46"/>
      <c r="G42" s="46"/>
      <c r="H42" s="46"/>
      <c r="I42" s="46"/>
      <c r="J42" s="46"/>
      <c r="K42" s="46"/>
      <c r="L42" s="46"/>
      <c r="M42" s="46"/>
      <c r="N42" s="46"/>
      <c r="O42" s="69"/>
    </row>
    <row r="43" spans="1:15" s="18" customFormat="1">
      <c r="A43" s="4"/>
      <c r="B43" s="534" t="s">
        <v>512</v>
      </c>
      <c r="C43" s="817"/>
      <c r="D43" s="65">
        <f>SUM(D39:D42)</f>
        <v>0</v>
      </c>
      <c r="E43" s="65">
        <f t="shared" ref="E43:N43" si="8">SUM(E39:E42)</f>
        <v>0</v>
      </c>
      <c r="F43" s="65">
        <f t="shared" si="8"/>
        <v>0</v>
      </c>
      <c r="G43" s="65">
        <f t="shared" si="8"/>
        <v>1.8569</v>
      </c>
      <c r="H43" s="65">
        <f t="shared" si="8"/>
        <v>2.6884000000000001</v>
      </c>
      <c r="I43" s="65">
        <f t="shared" si="8"/>
        <v>2.7193000000000001</v>
      </c>
      <c r="J43" s="65">
        <f t="shared" si="8"/>
        <v>2.7642000000000002</v>
      </c>
      <c r="K43" s="65">
        <f t="shared" si="8"/>
        <v>0</v>
      </c>
      <c r="L43" s="65">
        <f t="shared" si="8"/>
        <v>0</v>
      </c>
      <c r="M43" s="65">
        <f t="shared" si="8"/>
        <v>0</v>
      </c>
      <c r="N43" s="65">
        <f t="shared" si="8"/>
        <v>0</v>
      </c>
      <c r="O43" s="76"/>
    </row>
    <row r="44" spans="1:15" s="14" customFormat="1">
      <c r="A44" s="72"/>
      <c r="B44" s="490" t="s">
        <v>513</v>
      </c>
      <c r="C44" s="486"/>
      <c r="D44" s="71"/>
      <c r="E44" s="482">
        <f t="shared" ref="E44:N44" si="9">ROUND(SUM(D43*E16+E43*E17)/12,4)</f>
        <v>0</v>
      </c>
      <c r="F44" s="482">
        <f t="shared" si="9"/>
        <v>0</v>
      </c>
      <c r="G44" s="482">
        <f t="shared" si="9"/>
        <v>1.2379</v>
      </c>
      <c r="H44" s="482">
        <f t="shared" si="9"/>
        <v>2.4112</v>
      </c>
      <c r="I44" s="482">
        <f t="shared" si="9"/>
        <v>2.7193000000000001</v>
      </c>
      <c r="J44" s="482">
        <f t="shared" si="9"/>
        <v>2.7642000000000002</v>
      </c>
      <c r="K44" s="482">
        <f t="shared" si="9"/>
        <v>0</v>
      </c>
      <c r="L44" s="482">
        <f t="shared" si="9"/>
        <v>0</v>
      </c>
      <c r="M44" s="482">
        <f t="shared" si="9"/>
        <v>0</v>
      </c>
      <c r="N44" s="482">
        <f t="shared" si="9"/>
        <v>0</v>
      </c>
      <c r="O44" s="487"/>
    </row>
    <row r="45" spans="1:15" s="70" customFormat="1" ht="14.25">
      <c r="A45" s="72"/>
      <c r="B45" s="490"/>
      <c r="C45" s="486"/>
      <c r="D45" s="71"/>
      <c r="E45" s="71"/>
      <c r="F45" s="71"/>
      <c r="G45" s="71"/>
      <c r="H45" s="71"/>
      <c r="I45" s="71"/>
      <c r="J45" s="71"/>
      <c r="K45" s="71"/>
      <c r="L45" s="485"/>
      <c r="M45" s="485"/>
      <c r="N45" s="485"/>
      <c r="O45" s="491"/>
    </row>
    <row r="46" spans="1:15" s="64" customFormat="1">
      <c r="A46" s="62"/>
      <c r="B46" s="602" t="str">
        <f>'1.  LRAMVA Summary'!B33</f>
        <v>Street Lighting</v>
      </c>
      <c r="C46" s="815" t="str">
        <f>'2. LRAMVA Threshold'!H43</f>
        <v>KW</v>
      </c>
      <c r="D46" s="46"/>
      <c r="E46" s="46"/>
      <c r="F46" s="46"/>
      <c r="G46" s="46">
        <v>19.033799999999999</v>
      </c>
      <c r="H46" s="46">
        <v>22.639199999999999</v>
      </c>
      <c r="I46" s="46">
        <v>22.8996</v>
      </c>
      <c r="J46" s="46">
        <v>23.2774</v>
      </c>
      <c r="K46" s="46"/>
      <c r="L46" s="46"/>
      <c r="M46" s="46"/>
      <c r="N46" s="46"/>
      <c r="O46" s="69"/>
    </row>
    <row r="47" spans="1:15" s="18" customFormat="1" outlineLevel="1">
      <c r="A47" s="4"/>
      <c r="B47" s="534" t="s">
        <v>510</v>
      </c>
      <c r="C47" s="816"/>
      <c r="D47" s="46"/>
      <c r="E47" s="46"/>
      <c r="F47" s="46"/>
      <c r="G47" s="46"/>
      <c r="H47" s="46"/>
      <c r="I47" s="46"/>
      <c r="J47" s="46"/>
      <c r="K47" s="46"/>
      <c r="L47" s="46"/>
      <c r="M47" s="46"/>
      <c r="N47" s="46"/>
      <c r="O47" s="69"/>
    </row>
    <row r="48" spans="1:15" s="18" customFormat="1" outlineLevel="1">
      <c r="A48" s="4"/>
      <c r="B48" s="534" t="s">
        <v>511</v>
      </c>
      <c r="C48" s="816"/>
      <c r="D48" s="46"/>
      <c r="E48" s="46"/>
      <c r="F48" s="46"/>
      <c r="G48" s="46"/>
      <c r="H48" s="46"/>
      <c r="I48" s="46"/>
      <c r="J48" s="46"/>
      <c r="K48" s="46"/>
      <c r="L48" s="46"/>
      <c r="M48" s="46"/>
      <c r="N48" s="46"/>
      <c r="O48" s="69"/>
    </row>
    <row r="49" spans="1:15" s="18" customFormat="1" outlineLevel="1">
      <c r="A49" s="4"/>
      <c r="B49" s="534" t="s">
        <v>489</v>
      </c>
      <c r="C49" s="816"/>
      <c r="D49" s="46"/>
      <c r="E49" s="46"/>
      <c r="F49" s="46"/>
      <c r="G49" s="46"/>
      <c r="H49" s="46"/>
      <c r="I49" s="46"/>
      <c r="J49" s="46"/>
      <c r="K49" s="46"/>
      <c r="L49" s="46"/>
      <c r="M49" s="46"/>
      <c r="N49" s="46"/>
      <c r="O49" s="69"/>
    </row>
    <row r="50" spans="1:15" s="18" customFormat="1">
      <c r="A50" s="4"/>
      <c r="B50" s="534" t="s">
        <v>512</v>
      </c>
      <c r="C50" s="817"/>
      <c r="D50" s="65">
        <f>SUM(D46:D49)</f>
        <v>0</v>
      </c>
      <c r="E50" s="65">
        <f t="shared" ref="E50:N50" si="10">SUM(E46:E49)</f>
        <v>0</v>
      </c>
      <c r="F50" s="65">
        <f t="shared" si="10"/>
        <v>0</v>
      </c>
      <c r="G50" s="65">
        <f t="shared" si="10"/>
        <v>19.033799999999999</v>
      </c>
      <c r="H50" s="65">
        <f t="shared" si="10"/>
        <v>22.639199999999999</v>
      </c>
      <c r="I50" s="65">
        <f t="shared" si="10"/>
        <v>22.8996</v>
      </c>
      <c r="J50" s="65">
        <f t="shared" si="10"/>
        <v>23.2774</v>
      </c>
      <c r="K50" s="65">
        <f t="shared" si="10"/>
        <v>0</v>
      </c>
      <c r="L50" s="65">
        <f t="shared" si="10"/>
        <v>0</v>
      </c>
      <c r="M50" s="65">
        <f t="shared" si="10"/>
        <v>0</v>
      </c>
      <c r="N50" s="65">
        <f t="shared" si="10"/>
        <v>0</v>
      </c>
      <c r="O50" s="76"/>
    </row>
    <row r="51" spans="1:15" s="14" customFormat="1">
      <c r="A51" s="72"/>
      <c r="B51" s="490" t="s">
        <v>513</v>
      </c>
      <c r="C51" s="486"/>
      <c r="D51" s="71"/>
      <c r="E51" s="482">
        <f t="shared" ref="E51:N51" si="11">ROUND(SUM(D50*E16+E50*E17)/12,4)</f>
        <v>0</v>
      </c>
      <c r="F51" s="482">
        <f t="shared" si="11"/>
        <v>0</v>
      </c>
      <c r="G51" s="482">
        <f t="shared" si="11"/>
        <v>12.6892</v>
      </c>
      <c r="H51" s="482">
        <f t="shared" si="11"/>
        <v>21.4374</v>
      </c>
      <c r="I51" s="482">
        <f t="shared" si="11"/>
        <v>22.8996</v>
      </c>
      <c r="J51" s="482">
        <f t="shared" si="11"/>
        <v>23.2774</v>
      </c>
      <c r="K51" s="482">
        <f t="shared" si="11"/>
        <v>0</v>
      </c>
      <c r="L51" s="482">
        <f t="shared" si="11"/>
        <v>0</v>
      </c>
      <c r="M51" s="482">
        <f t="shared" si="11"/>
        <v>0</v>
      </c>
      <c r="N51" s="482">
        <f t="shared" si="11"/>
        <v>0</v>
      </c>
      <c r="O51" s="487"/>
    </row>
    <row r="52" spans="1:15" s="70" customFormat="1" ht="14.25">
      <c r="A52" s="72"/>
      <c r="B52" s="490"/>
      <c r="C52" s="486"/>
      <c r="D52" s="71"/>
      <c r="E52" s="71"/>
      <c r="F52" s="71"/>
      <c r="G52" s="71"/>
      <c r="H52" s="71"/>
      <c r="I52" s="71"/>
      <c r="J52" s="71"/>
      <c r="K52" s="71"/>
      <c r="L52" s="492"/>
      <c r="M52" s="492"/>
      <c r="N52" s="492"/>
      <c r="O52" s="491"/>
    </row>
    <row r="53" spans="1:15" s="64" customFormat="1">
      <c r="A53" s="62"/>
      <c r="B53" s="602">
        <f>'1.  LRAMVA Summary'!B34</f>
        <v>0</v>
      </c>
      <c r="C53" s="815">
        <f>'2. LRAMVA Threshold'!I43</f>
        <v>0</v>
      </c>
      <c r="D53" s="46"/>
      <c r="E53" s="46"/>
      <c r="F53" s="46"/>
      <c r="G53" s="46"/>
      <c r="H53" s="46"/>
      <c r="I53" s="46"/>
      <c r="J53" s="46"/>
      <c r="K53" s="46"/>
      <c r="L53" s="46"/>
      <c r="M53" s="46"/>
      <c r="N53" s="46"/>
      <c r="O53" s="69"/>
    </row>
    <row r="54" spans="1:15" s="18" customFormat="1" outlineLevel="1">
      <c r="A54" s="4"/>
      <c r="B54" s="534" t="s">
        <v>510</v>
      </c>
      <c r="C54" s="816"/>
      <c r="D54" s="46"/>
      <c r="E54" s="46"/>
      <c r="F54" s="46"/>
      <c r="G54" s="46"/>
      <c r="H54" s="46"/>
      <c r="I54" s="46"/>
      <c r="J54" s="46"/>
      <c r="K54" s="46"/>
      <c r="L54" s="46"/>
      <c r="M54" s="46"/>
      <c r="N54" s="46"/>
      <c r="O54" s="69"/>
    </row>
    <row r="55" spans="1:15" s="18" customFormat="1" outlineLevel="1">
      <c r="A55" s="4"/>
      <c r="B55" s="534" t="s">
        <v>511</v>
      </c>
      <c r="C55" s="816"/>
      <c r="D55" s="46"/>
      <c r="E55" s="46"/>
      <c r="F55" s="46"/>
      <c r="G55" s="46"/>
      <c r="H55" s="46"/>
      <c r="I55" s="46"/>
      <c r="J55" s="46"/>
      <c r="K55" s="46"/>
      <c r="L55" s="46"/>
      <c r="M55" s="46"/>
      <c r="N55" s="46"/>
      <c r="O55" s="69"/>
    </row>
    <row r="56" spans="1:15" s="18" customFormat="1" outlineLevel="1">
      <c r="A56" s="4"/>
      <c r="B56" s="534" t="s">
        <v>489</v>
      </c>
      <c r="C56" s="816"/>
      <c r="D56" s="46"/>
      <c r="E56" s="46"/>
      <c r="F56" s="46"/>
      <c r="G56" s="46"/>
      <c r="H56" s="46"/>
      <c r="I56" s="46"/>
      <c r="J56" s="46"/>
      <c r="K56" s="46"/>
      <c r="L56" s="46"/>
      <c r="M56" s="46"/>
      <c r="N56" s="46"/>
      <c r="O56" s="69"/>
    </row>
    <row r="57" spans="1:15" s="18" customFormat="1">
      <c r="A57" s="4"/>
      <c r="B57" s="534" t="s">
        <v>512</v>
      </c>
      <c r="C57" s="817"/>
      <c r="D57" s="65">
        <f>SUM(D53:D56)</f>
        <v>0</v>
      </c>
      <c r="E57" s="65">
        <f t="shared" ref="E57:N57" si="12">SUM(E53:E56)</f>
        <v>0</v>
      </c>
      <c r="F57" s="65">
        <f t="shared" si="12"/>
        <v>0</v>
      </c>
      <c r="G57" s="65">
        <f t="shared" si="12"/>
        <v>0</v>
      </c>
      <c r="H57" s="65">
        <f t="shared" si="12"/>
        <v>0</v>
      </c>
      <c r="I57" s="65">
        <f t="shared" si="12"/>
        <v>0</v>
      </c>
      <c r="J57" s="65">
        <f t="shared" si="12"/>
        <v>0</v>
      </c>
      <c r="K57" s="65">
        <f t="shared" si="12"/>
        <v>0</v>
      </c>
      <c r="L57" s="65">
        <f t="shared" si="12"/>
        <v>0</v>
      </c>
      <c r="M57" s="65">
        <f t="shared" si="12"/>
        <v>0</v>
      </c>
      <c r="N57" s="65">
        <f t="shared" si="12"/>
        <v>0</v>
      </c>
      <c r="O57" s="77"/>
    </row>
    <row r="58" spans="1:15" s="14" customFormat="1">
      <c r="A58" s="72"/>
      <c r="B58" s="490" t="s">
        <v>513</v>
      </c>
      <c r="C58" s="486"/>
      <c r="D58" s="71"/>
      <c r="E58" s="482">
        <f t="shared" ref="E58:N58" si="13">ROUND(SUM(D57*E16+E57*E17)/12,4)</f>
        <v>0</v>
      </c>
      <c r="F58" s="482">
        <f t="shared" si="13"/>
        <v>0</v>
      </c>
      <c r="G58" s="482">
        <f t="shared" si="13"/>
        <v>0</v>
      </c>
      <c r="H58" s="482">
        <f t="shared" si="13"/>
        <v>0</v>
      </c>
      <c r="I58" s="482">
        <f t="shared" si="13"/>
        <v>0</v>
      </c>
      <c r="J58" s="482">
        <f t="shared" si="13"/>
        <v>0</v>
      </c>
      <c r="K58" s="482">
        <f t="shared" si="13"/>
        <v>0</v>
      </c>
      <c r="L58" s="482">
        <f t="shared" si="13"/>
        <v>0</v>
      </c>
      <c r="M58" s="482">
        <f t="shared" si="13"/>
        <v>0</v>
      </c>
      <c r="N58" s="482">
        <f t="shared" si="13"/>
        <v>0</v>
      </c>
      <c r="O58" s="487"/>
    </row>
    <row r="59" spans="1:15" s="70" customFormat="1" ht="14.25">
      <c r="A59" s="72"/>
      <c r="B59" s="490"/>
      <c r="C59" s="486"/>
      <c r="D59" s="71"/>
      <c r="E59" s="71"/>
      <c r="F59" s="71"/>
      <c r="G59" s="71"/>
      <c r="H59" s="71"/>
      <c r="I59" s="71"/>
      <c r="J59" s="71"/>
      <c r="K59" s="71"/>
      <c r="L59" s="492"/>
      <c r="M59" s="492"/>
      <c r="N59" s="492"/>
      <c r="O59" s="491"/>
    </row>
    <row r="60" spans="1:15" s="64" customFormat="1">
      <c r="A60" s="62"/>
      <c r="B60" s="602">
        <f>'1.  LRAMVA Summary'!B35</f>
        <v>0</v>
      </c>
      <c r="C60" s="815">
        <f>'2. LRAMVA Threshold'!J43</f>
        <v>0</v>
      </c>
      <c r="D60" s="46"/>
      <c r="E60" s="46"/>
      <c r="F60" s="46"/>
      <c r="G60" s="46"/>
      <c r="H60" s="46"/>
      <c r="I60" s="46"/>
      <c r="J60" s="46"/>
      <c r="K60" s="46"/>
      <c r="L60" s="46"/>
      <c r="M60" s="46"/>
      <c r="N60" s="46"/>
      <c r="O60" s="69"/>
    </row>
    <row r="61" spans="1:15" s="18" customFormat="1" outlineLevel="1">
      <c r="A61" s="4"/>
      <c r="B61" s="534" t="s">
        <v>510</v>
      </c>
      <c r="C61" s="816"/>
      <c r="D61" s="46"/>
      <c r="E61" s="46"/>
      <c r="F61" s="46"/>
      <c r="G61" s="46"/>
      <c r="H61" s="46"/>
      <c r="I61" s="46"/>
      <c r="J61" s="46"/>
      <c r="K61" s="46"/>
      <c r="L61" s="46"/>
      <c r="M61" s="46"/>
      <c r="N61" s="46"/>
      <c r="O61" s="69"/>
    </row>
    <row r="62" spans="1:15" s="18" customFormat="1" outlineLevel="1">
      <c r="A62" s="4"/>
      <c r="B62" s="534" t="s">
        <v>511</v>
      </c>
      <c r="C62" s="816"/>
      <c r="D62" s="46"/>
      <c r="E62" s="46"/>
      <c r="F62" s="46"/>
      <c r="G62" s="46"/>
      <c r="H62" s="46"/>
      <c r="I62" s="46"/>
      <c r="J62" s="46"/>
      <c r="K62" s="46"/>
      <c r="L62" s="46"/>
      <c r="M62" s="46"/>
      <c r="N62" s="46"/>
      <c r="O62" s="69"/>
    </row>
    <row r="63" spans="1:15" s="18" customFormat="1" outlineLevel="1">
      <c r="A63" s="4"/>
      <c r="B63" s="534" t="s">
        <v>489</v>
      </c>
      <c r="C63" s="816"/>
      <c r="D63" s="46"/>
      <c r="E63" s="46"/>
      <c r="F63" s="46"/>
      <c r="G63" s="46"/>
      <c r="H63" s="46"/>
      <c r="I63" s="46"/>
      <c r="J63" s="46"/>
      <c r="K63" s="46"/>
      <c r="L63" s="46"/>
      <c r="M63" s="46"/>
      <c r="N63" s="46"/>
      <c r="O63" s="69"/>
    </row>
    <row r="64" spans="1:15" s="18" customFormat="1">
      <c r="A64" s="4"/>
      <c r="B64" s="534" t="s">
        <v>512</v>
      </c>
      <c r="C64" s="817"/>
      <c r="D64" s="65">
        <f>SUM(D60:D63)</f>
        <v>0</v>
      </c>
      <c r="E64" s="65">
        <f t="shared" ref="E64:N64" si="14">SUM(E60:E63)</f>
        <v>0</v>
      </c>
      <c r="F64" s="65">
        <f t="shared" si="14"/>
        <v>0</v>
      </c>
      <c r="G64" s="65">
        <f t="shared" si="14"/>
        <v>0</v>
      </c>
      <c r="H64" s="65">
        <f t="shared" si="14"/>
        <v>0</v>
      </c>
      <c r="I64" s="65">
        <f t="shared" si="14"/>
        <v>0</v>
      </c>
      <c r="J64" s="65">
        <f t="shared" si="14"/>
        <v>0</v>
      </c>
      <c r="K64" s="65">
        <f t="shared" si="14"/>
        <v>0</v>
      </c>
      <c r="L64" s="65">
        <f t="shared" si="14"/>
        <v>0</v>
      </c>
      <c r="M64" s="65">
        <f t="shared" si="14"/>
        <v>0</v>
      </c>
      <c r="N64" s="65">
        <f t="shared" si="14"/>
        <v>0</v>
      </c>
      <c r="O64" s="77"/>
    </row>
    <row r="65" spans="1:15" s="14" customFormat="1">
      <c r="A65" s="72"/>
      <c r="B65" s="490" t="s">
        <v>513</v>
      </c>
      <c r="C65" s="486"/>
      <c r="D65" s="71"/>
      <c r="E65" s="482">
        <f t="shared" ref="E65:N65" si="15">ROUND(SUM(D64*E16+E64*E17)/12,4)</f>
        <v>0</v>
      </c>
      <c r="F65" s="482">
        <f t="shared" si="15"/>
        <v>0</v>
      </c>
      <c r="G65" s="482">
        <f t="shared" si="15"/>
        <v>0</v>
      </c>
      <c r="H65" s="482">
        <f t="shared" si="15"/>
        <v>0</v>
      </c>
      <c r="I65" s="482">
        <f>ROUND(SUM(H64*I16+I64*I17)/12,4)</f>
        <v>0</v>
      </c>
      <c r="J65" s="482">
        <f t="shared" si="15"/>
        <v>0</v>
      </c>
      <c r="K65" s="482">
        <f t="shared" si="15"/>
        <v>0</v>
      </c>
      <c r="L65" s="482">
        <f t="shared" si="15"/>
        <v>0</v>
      </c>
      <c r="M65" s="482">
        <f t="shared" si="15"/>
        <v>0</v>
      </c>
      <c r="N65" s="482">
        <f t="shared" si="15"/>
        <v>0</v>
      </c>
      <c r="O65" s="487"/>
    </row>
    <row r="66" spans="1:15" s="14" customFormat="1">
      <c r="A66" s="72"/>
      <c r="B66" s="73"/>
      <c r="C66" s="80"/>
      <c r="D66" s="71"/>
      <c r="E66" s="71"/>
      <c r="F66" s="71"/>
      <c r="G66" s="71"/>
      <c r="H66" s="71"/>
      <c r="I66" s="71"/>
      <c r="J66" s="71"/>
      <c r="K66" s="71"/>
      <c r="L66" s="485"/>
      <c r="M66" s="485"/>
      <c r="N66" s="485"/>
      <c r="O66" s="487"/>
    </row>
    <row r="67" spans="1:15" s="64" customFormat="1">
      <c r="A67" s="62"/>
      <c r="B67" s="602">
        <f>'1.  LRAMVA Summary'!B36</f>
        <v>0</v>
      </c>
      <c r="C67" s="815">
        <f>'2. LRAMVA Threshold'!K43</f>
        <v>0</v>
      </c>
      <c r="D67" s="46"/>
      <c r="E67" s="46"/>
      <c r="F67" s="46"/>
      <c r="G67" s="46"/>
      <c r="H67" s="46"/>
      <c r="I67" s="46"/>
      <c r="J67" s="46"/>
      <c r="K67" s="46"/>
      <c r="L67" s="46"/>
      <c r="M67" s="46"/>
      <c r="N67" s="46"/>
      <c r="O67" s="69"/>
    </row>
    <row r="68" spans="1:15" s="18" customFormat="1" outlineLevel="1">
      <c r="A68" s="4"/>
      <c r="B68" s="534" t="s">
        <v>510</v>
      </c>
      <c r="C68" s="816"/>
      <c r="D68" s="46"/>
      <c r="E68" s="46"/>
      <c r="F68" s="46"/>
      <c r="G68" s="46"/>
      <c r="H68" s="46"/>
      <c r="I68" s="46"/>
      <c r="J68" s="46"/>
      <c r="K68" s="46"/>
      <c r="L68" s="46"/>
      <c r="M68" s="46"/>
      <c r="N68" s="46"/>
      <c r="O68" s="69"/>
    </row>
    <row r="69" spans="1:15" s="18" customFormat="1" outlineLevel="1">
      <c r="A69" s="4"/>
      <c r="B69" s="534" t="s">
        <v>511</v>
      </c>
      <c r="C69" s="816"/>
      <c r="D69" s="46"/>
      <c r="E69" s="46"/>
      <c r="F69" s="46"/>
      <c r="G69" s="46"/>
      <c r="H69" s="46"/>
      <c r="I69" s="46"/>
      <c r="J69" s="46"/>
      <c r="K69" s="46"/>
      <c r="L69" s="46"/>
      <c r="M69" s="46"/>
      <c r="N69" s="46"/>
      <c r="O69" s="69"/>
    </row>
    <row r="70" spans="1:15" s="18" customFormat="1" outlineLevel="1">
      <c r="A70" s="4"/>
      <c r="B70" s="534" t="s">
        <v>489</v>
      </c>
      <c r="C70" s="816"/>
      <c r="D70" s="46"/>
      <c r="E70" s="46"/>
      <c r="F70" s="46"/>
      <c r="G70" s="46"/>
      <c r="H70" s="46"/>
      <c r="I70" s="46"/>
      <c r="J70" s="46"/>
      <c r="K70" s="46"/>
      <c r="L70" s="46"/>
      <c r="M70" s="46"/>
      <c r="N70" s="46"/>
      <c r="O70" s="69"/>
    </row>
    <row r="71" spans="1:15" s="18" customFormat="1">
      <c r="A71" s="4"/>
      <c r="B71" s="534" t="s">
        <v>512</v>
      </c>
      <c r="C71" s="817"/>
      <c r="D71" s="65">
        <f>SUM(D67:D70)</f>
        <v>0</v>
      </c>
      <c r="E71" s="65">
        <f t="shared" ref="E71:N71" si="16">SUM(E67:E70)</f>
        <v>0</v>
      </c>
      <c r="F71" s="65">
        <f>SUM(F67:F70)</f>
        <v>0</v>
      </c>
      <c r="G71" s="65">
        <f t="shared" si="16"/>
        <v>0</v>
      </c>
      <c r="H71" s="65">
        <f t="shared" si="16"/>
        <v>0</v>
      </c>
      <c r="I71" s="65">
        <f t="shared" si="16"/>
        <v>0</v>
      </c>
      <c r="J71" s="65">
        <f t="shared" si="16"/>
        <v>0</v>
      </c>
      <c r="K71" s="65">
        <f t="shared" si="16"/>
        <v>0</v>
      </c>
      <c r="L71" s="65">
        <f t="shared" si="16"/>
        <v>0</v>
      </c>
      <c r="M71" s="65">
        <f t="shared" si="16"/>
        <v>0</v>
      </c>
      <c r="N71" s="65">
        <f t="shared" si="16"/>
        <v>0</v>
      </c>
      <c r="O71" s="77"/>
    </row>
    <row r="72" spans="1:15" s="14" customFormat="1">
      <c r="A72" s="72"/>
      <c r="B72" s="490" t="s">
        <v>513</v>
      </c>
      <c r="C72" s="486"/>
      <c r="D72" s="71"/>
      <c r="E72" s="482">
        <f t="shared" ref="E72:N72" si="17">ROUND(SUM(D71*E16+E71*E17)/12,4)</f>
        <v>0</v>
      </c>
      <c r="F72" s="482">
        <f t="shared" si="17"/>
        <v>0</v>
      </c>
      <c r="G72" s="482">
        <f t="shared" si="17"/>
        <v>0</v>
      </c>
      <c r="H72" s="482">
        <f t="shared" si="17"/>
        <v>0</v>
      </c>
      <c r="I72" s="482">
        <f t="shared" si="17"/>
        <v>0</v>
      </c>
      <c r="J72" s="482">
        <f t="shared" si="17"/>
        <v>0</v>
      </c>
      <c r="K72" s="482">
        <f t="shared" si="17"/>
        <v>0</v>
      </c>
      <c r="L72" s="482">
        <f t="shared" si="17"/>
        <v>0</v>
      </c>
      <c r="M72" s="482">
        <f t="shared" si="17"/>
        <v>0</v>
      </c>
      <c r="N72" s="482">
        <f t="shared" si="17"/>
        <v>0</v>
      </c>
      <c r="O72" s="487"/>
    </row>
    <row r="73" spans="1:15" s="14" customFormat="1">
      <c r="A73" s="72"/>
      <c r="B73" s="479"/>
      <c r="C73" s="486"/>
      <c r="D73" s="71"/>
      <c r="E73" s="482"/>
      <c r="F73" s="482"/>
      <c r="G73" s="482"/>
      <c r="H73" s="482"/>
      <c r="I73" s="482"/>
      <c r="J73" s="482"/>
      <c r="K73" s="482"/>
      <c r="L73" s="482"/>
      <c r="M73" s="482"/>
      <c r="N73" s="482"/>
      <c r="O73" s="487"/>
    </row>
    <row r="74" spans="1:15" s="64" customFormat="1">
      <c r="A74" s="62"/>
      <c r="B74" s="602">
        <f>'1.  LRAMVA Summary'!B37</f>
        <v>0</v>
      </c>
      <c r="C74" s="815">
        <f>'2. LRAMVA Threshold'!L43</f>
        <v>0</v>
      </c>
      <c r="D74" s="46"/>
      <c r="E74" s="46"/>
      <c r="F74" s="46"/>
      <c r="G74" s="46"/>
      <c r="H74" s="46"/>
      <c r="I74" s="46"/>
      <c r="J74" s="46"/>
      <c r="K74" s="46"/>
      <c r="L74" s="46"/>
      <c r="M74" s="46"/>
      <c r="N74" s="46"/>
      <c r="O74" s="69"/>
    </row>
    <row r="75" spans="1:15" s="18" customFormat="1" outlineLevel="1">
      <c r="A75" s="4"/>
      <c r="B75" s="534" t="s">
        <v>510</v>
      </c>
      <c r="C75" s="816"/>
      <c r="D75" s="46"/>
      <c r="E75" s="46"/>
      <c r="F75" s="46"/>
      <c r="G75" s="46"/>
      <c r="H75" s="46"/>
      <c r="I75" s="46"/>
      <c r="J75" s="46"/>
      <c r="K75" s="46"/>
      <c r="L75" s="46"/>
      <c r="M75" s="46"/>
      <c r="N75" s="46"/>
      <c r="O75" s="69"/>
    </row>
    <row r="76" spans="1:15" s="18" customFormat="1" outlineLevel="1">
      <c r="A76" s="4"/>
      <c r="B76" s="534" t="s">
        <v>511</v>
      </c>
      <c r="C76" s="816"/>
      <c r="D76" s="46"/>
      <c r="E76" s="46"/>
      <c r="F76" s="46"/>
      <c r="G76" s="46"/>
      <c r="H76" s="46"/>
      <c r="I76" s="46"/>
      <c r="J76" s="46"/>
      <c r="K76" s="46"/>
      <c r="L76" s="46"/>
      <c r="M76" s="46"/>
      <c r="N76" s="46"/>
      <c r="O76" s="69"/>
    </row>
    <row r="77" spans="1:15" s="18" customFormat="1" outlineLevel="1">
      <c r="A77" s="4"/>
      <c r="B77" s="534" t="s">
        <v>489</v>
      </c>
      <c r="C77" s="816"/>
      <c r="D77" s="46"/>
      <c r="E77" s="46"/>
      <c r="F77" s="46"/>
      <c r="G77" s="46"/>
      <c r="H77" s="46"/>
      <c r="I77" s="46"/>
      <c r="J77" s="46"/>
      <c r="K77" s="46"/>
      <c r="L77" s="46"/>
      <c r="M77" s="46"/>
      <c r="N77" s="46"/>
      <c r="O77" s="69"/>
    </row>
    <row r="78" spans="1:15" s="18" customFormat="1">
      <c r="A78" s="4"/>
      <c r="B78" s="534" t="s">
        <v>512</v>
      </c>
      <c r="C78" s="817"/>
      <c r="D78" s="65">
        <f>SUM(D74:D77)</f>
        <v>0</v>
      </c>
      <c r="E78" s="65">
        <f>SUM(E74:E77)</f>
        <v>0</v>
      </c>
      <c r="F78" s="65">
        <f t="shared" ref="F78:N78" si="18">SUM(F74:F77)</f>
        <v>0</v>
      </c>
      <c r="G78" s="65">
        <f t="shared" si="18"/>
        <v>0</v>
      </c>
      <c r="H78" s="65">
        <f t="shared" si="18"/>
        <v>0</v>
      </c>
      <c r="I78" s="65">
        <f t="shared" si="18"/>
        <v>0</v>
      </c>
      <c r="J78" s="65">
        <f t="shared" si="18"/>
        <v>0</v>
      </c>
      <c r="K78" s="65">
        <f t="shared" si="18"/>
        <v>0</v>
      </c>
      <c r="L78" s="65">
        <f t="shared" si="18"/>
        <v>0</v>
      </c>
      <c r="M78" s="65">
        <f t="shared" si="18"/>
        <v>0</v>
      </c>
      <c r="N78" s="65">
        <f t="shared" si="18"/>
        <v>0</v>
      </c>
      <c r="O78" s="77"/>
    </row>
    <row r="79" spans="1:15" s="14" customFormat="1">
      <c r="A79" s="72"/>
      <c r="B79" s="490" t="s">
        <v>513</v>
      </c>
      <c r="C79" s="486"/>
      <c r="D79" s="71"/>
      <c r="E79" s="482">
        <f t="shared" ref="E79:N79" si="19">ROUND(SUM(D78*E16+E78*E17)/12,4)</f>
        <v>0</v>
      </c>
      <c r="F79" s="482">
        <f t="shared" si="19"/>
        <v>0</v>
      </c>
      <c r="G79" s="482">
        <f t="shared" si="19"/>
        <v>0</v>
      </c>
      <c r="H79" s="482">
        <f t="shared" si="19"/>
        <v>0</v>
      </c>
      <c r="I79" s="482">
        <f t="shared" si="19"/>
        <v>0</v>
      </c>
      <c r="J79" s="482">
        <f t="shared" si="19"/>
        <v>0</v>
      </c>
      <c r="K79" s="482">
        <f t="shared" si="19"/>
        <v>0</v>
      </c>
      <c r="L79" s="482">
        <f t="shared" si="19"/>
        <v>0</v>
      </c>
      <c r="M79" s="482">
        <f t="shared" si="19"/>
        <v>0</v>
      </c>
      <c r="N79" s="482">
        <f t="shared" si="19"/>
        <v>0</v>
      </c>
      <c r="O79" s="487"/>
    </row>
    <row r="80" spans="1:15" s="14" customFormat="1">
      <c r="A80" s="72"/>
      <c r="B80" s="479"/>
      <c r="C80" s="486"/>
      <c r="D80" s="71"/>
      <c r="E80" s="482"/>
      <c r="F80" s="482"/>
      <c r="G80" s="482"/>
      <c r="H80" s="482"/>
      <c r="I80" s="482"/>
      <c r="J80" s="482"/>
      <c r="K80" s="482"/>
      <c r="L80" s="482"/>
      <c r="M80" s="482"/>
      <c r="N80" s="482"/>
      <c r="O80" s="487"/>
    </row>
    <row r="81" spans="1:15" s="64" customFormat="1">
      <c r="A81" s="62"/>
      <c r="B81" s="602">
        <f>'1.  LRAMVA Summary'!B38</f>
        <v>0</v>
      </c>
      <c r="C81" s="815">
        <f>'2. LRAMVA Threshold'!M43</f>
        <v>0</v>
      </c>
      <c r="D81" s="46"/>
      <c r="E81" s="46"/>
      <c r="F81" s="46"/>
      <c r="G81" s="46"/>
      <c r="H81" s="46"/>
      <c r="I81" s="46"/>
      <c r="J81" s="46"/>
      <c r="K81" s="46"/>
      <c r="L81" s="46"/>
      <c r="M81" s="46"/>
      <c r="N81" s="46"/>
      <c r="O81" s="69"/>
    </row>
    <row r="82" spans="1:15" s="18" customFormat="1" outlineLevel="1">
      <c r="A82" s="4"/>
      <c r="B82" s="534" t="s">
        <v>510</v>
      </c>
      <c r="C82" s="816"/>
      <c r="D82" s="46"/>
      <c r="E82" s="46"/>
      <c r="F82" s="46"/>
      <c r="G82" s="46"/>
      <c r="H82" s="46"/>
      <c r="I82" s="46"/>
      <c r="J82" s="46"/>
      <c r="K82" s="46"/>
      <c r="L82" s="46"/>
      <c r="M82" s="46"/>
      <c r="N82" s="46"/>
      <c r="O82" s="69"/>
    </row>
    <row r="83" spans="1:15" s="18" customFormat="1" outlineLevel="1">
      <c r="A83" s="4"/>
      <c r="B83" s="534" t="s">
        <v>511</v>
      </c>
      <c r="C83" s="816"/>
      <c r="D83" s="46"/>
      <c r="E83" s="46"/>
      <c r="F83" s="46"/>
      <c r="G83" s="46"/>
      <c r="H83" s="46"/>
      <c r="I83" s="46"/>
      <c r="J83" s="46"/>
      <c r="K83" s="46"/>
      <c r="L83" s="46"/>
      <c r="M83" s="46"/>
      <c r="N83" s="46"/>
      <c r="O83" s="69"/>
    </row>
    <row r="84" spans="1:15" s="18" customFormat="1" outlineLevel="1">
      <c r="A84" s="4"/>
      <c r="B84" s="534" t="s">
        <v>489</v>
      </c>
      <c r="C84" s="816"/>
      <c r="D84" s="46"/>
      <c r="E84" s="46"/>
      <c r="F84" s="46"/>
      <c r="G84" s="46"/>
      <c r="H84" s="46"/>
      <c r="I84" s="46"/>
      <c r="J84" s="46"/>
      <c r="K84" s="46"/>
      <c r="L84" s="46"/>
      <c r="M84" s="46"/>
      <c r="N84" s="46"/>
      <c r="O84" s="69"/>
    </row>
    <row r="85" spans="1:15" s="18" customFormat="1">
      <c r="A85" s="4"/>
      <c r="B85" s="534" t="s">
        <v>512</v>
      </c>
      <c r="C85" s="817"/>
      <c r="D85" s="65">
        <f>SUM(D81:D84)</f>
        <v>0</v>
      </c>
      <c r="E85" s="65">
        <f>SUM(E81:E84)</f>
        <v>0</v>
      </c>
      <c r="F85" s="65">
        <f t="shared" ref="F85:N85" si="20">SUM(F81:F84)</f>
        <v>0</v>
      </c>
      <c r="G85" s="65">
        <f t="shared" si="20"/>
        <v>0</v>
      </c>
      <c r="H85" s="65">
        <f t="shared" si="20"/>
        <v>0</v>
      </c>
      <c r="I85" s="65">
        <f t="shared" si="20"/>
        <v>0</v>
      </c>
      <c r="J85" s="65">
        <f t="shared" si="20"/>
        <v>0</v>
      </c>
      <c r="K85" s="65">
        <f t="shared" si="20"/>
        <v>0</v>
      </c>
      <c r="L85" s="65">
        <f t="shared" si="20"/>
        <v>0</v>
      </c>
      <c r="M85" s="65">
        <f t="shared" si="20"/>
        <v>0</v>
      </c>
      <c r="N85" s="65">
        <f t="shared" si="20"/>
        <v>0</v>
      </c>
      <c r="O85" s="77"/>
    </row>
    <row r="86" spans="1:15" s="14" customFormat="1">
      <c r="A86" s="72"/>
      <c r="B86" s="490" t="s">
        <v>513</v>
      </c>
      <c r="C86" s="486"/>
      <c r="D86" s="71"/>
      <c r="E86" s="482">
        <f t="shared" ref="E86:N86" si="21">ROUND(SUM(D85*E16+E85*E17)/12,4)</f>
        <v>0</v>
      </c>
      <c r="F86" s="482">
        <f t="shared" si="21"/>
        <v>0</v>
      </c>
      <c r="G86" s="482">
        <f t="shared" si="21"/>
        <v>0</v>
      </c>
      <c r="H86" s="482">
        <f t="shared" si="21"/>
        <v>0</v>
      </c>
      <c r="I86" s="482">
        <f t="shared" si="21"/>
        <v>0</v>
      </c>
      <c r="J86" s="482">
        <f t="shared" si="21"/>
        <v>0</v>
      </c>
      <c r="K86" s="482">
        <f t="shared" si="21"/>
        <v>0</v>
      </c>
      <c r="L86" s="482">
        <f t="shared" si="21"/>
        <v>0</v>
      </c>
      <c r="M86" s="482">
        <f t="shared" si="21"/>
        <v>0</v>
      </c>
      <c r="N86" s="482">
        <f t="shared" si="21"/>
        <v>0</v>
      </c>
      <c r="O86" s="487"/>
    </row>
    <row r="87" spans="1:15" s="14" customFormat="1">
      <c r="A87" s="72"/>
      <c r="B87" s="479"/>
      <c r="C87" s="486"/>
      <c r="D87" s="71"/>
      <c r="E87" s="482"/>
      <c r="F87" s="482"/>
      <c r="G87" s="482"/>
      <c r="H87" s="482"/>
      <c r="I87" s="482"/>
      <c r="J87" s="482"/>
      <c r="K87" s="482"/>
      <c r="L87" s="482"/>
      <c r="M87" s="482"/>
      <c r="N87" s="482"/>
      <c r="O87" s="487"/>
    </row>
    <row r="88" spans="1:15" s="64" customFormat="1">
      <c r="A88" s="62"/>
      <c r="B88" s="602">
        <f>'1.  LRAMVA Summary'!B39</f>
        <v>0</v>
      </c>
      <c r="C88" s="815">
        <f>'2. LRAMVA Threshold'!N43</f>
        <v>0</v>
      </c>
      <c r="D88" s="46"/>
      <c r="E88" s="46"/>
      <c r="F88" s="46"/>
      <c r="G88" s="46"/>
      <c r="H88" s="46"/>
      <c r="I88" s="46"/>
      <c r="J88" s="46"/>
      <c r="K88" s="46"/>
      <c r="L88" s="46"/>
      <c r="M88" s="46"/>
      <c r="N88" s="46"/>
      <c r="O88" s="69"/>
    </row>
    <row r="89" spans="1:15" s="18" customFormat="1" outlineLevel="1">
      <c r="A89" s="4"/>
      <c r="B89" s="534" t="s">
        <v>510</v>
      </c>
      <c r="C89" s="816"/>
      <c r="D89" s="46"/>
      <c r="E89" s="46"/>
      <c r="F89" s="46"/>
      <c r="G89" s="46"/>
      <c r="H89" s="46"/>
      <c r="I89" s="46"/>
      <c r="J89" s="46"/>
      <c r="K89" s="46"/>
      <c r="L89" s="46"/>
      <c r="M89" s="46"/>
      <c r="N89" s="46"/>
      <c r="O89" s="69"/>
    </row>
    <row r="90" spans="1:15" s="18" customFormat="1" outlineLevel="1">
      <c r="A90" s="4"/>
      <c r="B90" s="534" t="s">
        <v>511</v>
      </c>
      <c r="C90" s="816"/>
      <c r="D90" s="46"/>
      <c r="E90" s="46"/>
      <c r="F90" s="46"/>
      <c r="G90" s="46"/>
      <c r="H90" s="46"/>
      <c r="I90" s="46"/>
      <c r="J90" s="46"/>
      <c r="K90" s="46"/>
      <c r="L90" s="46"/>
      <c r="M90" s="46"/>
      <c r="N90" s="46"/>
      <c r="O90" s="69"/>
    </row>
    <row r="91" spans="1:15" s="18" customFormat="1" outlineLevel="1">
      <c r="A91" s="4"/>
      <c r="B91" s="534" t="s">
        <v>489</v>
      </c>
      <c r="C91" s="816"/>
      <c r="D91" s="46"/>
      <c r="E91" s="46"/>
      <c r="F91" s="46"/>
      <c r="G91" s="46"/>
      <c r="H91" s="46"/>
      <c r="I91" s="46"/>
      <c r="J91" s="46"/>
      <c r="K91" s="46"/>
      <c r="L91" s="46"/>
      <c r="M91" s="46"/>
      <c r="N91" s="46"/>
      <c r="O91" s="69"/>
    </row>
    <row r="92" spans="1:15" s="18" customFormat="1">
      <c r="A92" s="4"/>
      <c r="B92" s="534" t="s">
        <v>512</v>
      </c>
      <c r="C92" s="817"/>
      <c r="D92" s="65">
        <f>SUM(D88:D91)</f>
        <v>0</v>
      </c>
      <c r="E92" s="65">
        <f>SUM(E88:E91)</f>
        <v>0</v>
      </c>
      <c r="F92" s="65">
        <f t="shared" ref="F92:N92" si="22">SUM(F88:F91)</f>
        <v>0</v>
      </c>
      <c r="G92" s="65">
        <f t="shared" si="22"/>
        <v>0</v>
      </c>
      <c r="H92" s="65">
        <f t="shared" si="22"/>
        <v>0</v>
      </c>
      <c r="I92" s="65">
        <f t="shared" si="22"/>
        <v>0</v>
      </c>
      <c r="J92" s="65">
        <f t="shared" si="22"/>
        <v>0</v>
      </c>
      <c r="K92" s="65">
        <f t="shared" si="22"/>
        <v>0</v>
      </c>
      <c r="L92" s="65">
        <f t="shared" si="22"/>
        <v>0</v>
      </c>
      <c r="M92" s="65">
        <f t="shared" si="22"/>
        <v>0</v>
      </c>
      <c r="N92" s="65">
        <f t="shared" si="22"/>
        <v>0</v>
      </c>
      <c r="O92" s="77"/>
    </row>
    <row r="93" spans="1:15" s="14" customFormat="1">
      <c r="A93" s="72"/>
      <c r="B93" s="490" t="s">
        <v>513</v>
      </c>
      <c r="C93" s="486"/>
      <c r="D93" s="71"/>
      <c r="E93" s="482">
        <f t="shared" ref="E93:N93" si="23">ROUND(SUM(D92*E16+E92*E17)/12,4)</f>
        <v>0</v>
      </c>
      <c r="F93" s="482">
        <f t="shared" si="23"/>
        <v>0</v>
      </c>
      <c r="G93" s="482">
        <f t="shared" si="23"/>
        <v>0</v>
      </c>
      <c r="H93" s="482">
        <f t="shared" si="23"/>
        <v>0</v>
      </c>
      <c r="I93" s="482">
        <f t="shared" si="23"/>
        <v>0</v>
      </c>
      <c r="J93" s="482">
        <f t="shared" si="23"/>
        <v>0</v>
      </c>
      <c r="K93" s="482">
        <f t="shared" si="23"/>
        <v>0</v>
      </c>
      <c r="L93" s="482">
        <f t="shared" si="23"/>
        <v>0</v>
      </c>
      <c r="M93" s="482">
        <f t="shared" si="23"/>
        <v>0</v>
      </c>
      <c r="N93" s="482">
        <f t="shared" si="23"/>
        <v>0</v>
      </c>
      <c r="O93" s="487"/>
    </row>
    <row r="94" spans="1:15" s="14" customFormat="1">
      <c r="A94" s="72"/>
      <c r="B94" s="479"/>
      <c r="C94" s="486"/>
      <c r="D94" s="71"/>
      <c r="E94" s="482"/>
      <c r="F94" s="482"/>
      <c r="G94" s="482"/>
      <c r="H94" s="482"/>
      <c r="I94" s="482"/>
      <c r="J94" s="482"/>
      <c r="K94" s="482"/>
      <c r="L94" s="482"/>
      <c r="M94" s="482"/>
      <c r="N94" s="482"/>
      <c r="O94" s="487"/>
    </row>
    <row r="95" spans="1:15" s="64" customFormat="1">
      <c r="A95" s="62"/>
      <c r="B95" s="602">
        <f>'1.  LRAMVA Summary'!B40</f>
        <v>0</v>
      </c>
      <c r="C95" s="815">
        <f>'2. LRAMVA Threshold'!O43</f>
        <v>0</v>
      </c>
      <c r="D95" s="46"/>
      <c r="E95" s="46"/>
      <c r="F95" s="46"/>
      <c r="G95" s="46"/>
      <c r="H95" s="46"/>
      <c r="I95" s="46"/>
      <c r="J95" s="46"/>
      <c r="K95" s="46"/>
      <c r="L95" s="46"/>
      <c r="M95" s="46"/>
      <c r="N95" s="46"/>
      <c r="O95" s="69"/>
    </row>
    <row r="96" spans="1:15" s="18" customFormat="1" outlineLevel="1">
      <c r="A96" s="4"/>
      <c r="B96" s="534" t="s">
        <v>510</v>
      </c>
      <c r="C96" s="816"/>
      <c r="D96" s="46"/>
      <c r="E96" s="46"/>
      <c r="F96" s="46"/>
      <c r="G96" s="46"/>
      <c r="H96" s="46"/>
      <c r="I96" s="46"/>
      <c r="J96" s="46"/>
      <c r="K96" s="46"/>
      <c r="L96" s="46"/>
      <c r="M96" s="46"/>
      <c r="N96" s="46"/>
      <c r="O96" s="69"/>
    </row>
    <row r="97" spans="1:15" s="18" customFormat="1" outlineLevel="1">
      <c r="A97" s="4"/>
      <c r="B97" s="534" t="s">
        <v>511</v>
      </c>
      <c r="C97" s="816"/>
      <c r="D97" s="46"/>
      <c r="E97" s="46"/>
      <c r="F97" s="46"/>
      <c r="G97" s="46"/>
      <c r="H97" s="46"/>
      <c r="I97" s="46"/>
      <c r="J97" s="46"/>
      <c r="K97" s="46"/>
      <c r="L97" s="46"/>
      <c r="M97" s="46"/>
      <c r="N97" s="46"/>
      <c r="O97" s="69"/>
    </row>
    <row r="98" spans="1:15" s="18" customFormat="1" outlineLevel="1">
      <c r="A98" s="4"/>
      <c r="B98" s="534" t="s">
        <v>489</v>
      </c>
      <c r="C98" s="816"/>
      <c r="D98" s="46"/>
      <c r="E98" s="46"/>
      <c r="F98" s="46"/>
      <c r="G98" s="46"/>
      <c r="H98" s="46"/>
      <c r="I98" s="46"/>
      <c r="J98" s="46"/>
      <c r="K98" s="46"/>
      <c r="L98" s="46"/>
      <c r="M98" s="46"/>
      <c r="N98" s="46"/>
      <c r="O98" s="69"/>
    </row>
    <row r="99" spans="1:15" s="18" customFormat="1">
      <c r="A99" s="4"/>
      <c r="B99" s="534" t="s">
        <v>512</v>
      </c>
      <c r="C99" s="817"/>
      <c r="D99" s="65">
        <f>SUM(D95:D98)</f>
        <v>0</v>
      </c>
      <c r="E99" s="65">
        <f>SUM(E95:E98)</f>
        <v>0</v>
      </c>
      <c r="F99" s="65">
        <f t="shared" ref="F99:N99" si="24">SUM(F95:F98)</f>
        <v>0</v>
      </c>
      <c r="G99" s="65">
        <f t="shared" si="24"/>
        <v>0</v>
      </c>
      <c r="H99" s="65">
        <f t="shared" si="24"/>
        <v>0</v>
      </c>
      <c r="I99" s="65">
        <f t="shared" si="24"/>
        <v>0</v>
      </c>
      <c r="J99" s="65">
        <f t="shared" si="24"/>
        <v>0</v>
      </c>
      <c r="K99" s="65">
        <f t="shared" si="24"/>
        <v>0</v>
      </c>
      <c r="L99" s="65">
        <f t="shared" si="24"/>
        <v>0</v>
      </c>
      <c r="M99" s="65">
        <f t="shared" si="24"/>
        <v>0</v>
      </c>
      <c r="N99" s="65">
        <f t="shared" si="24"/>
        <v>0</v>
      </c>
      <c r="O99" s="77"/>
    </row>
    <row r="100" spans="1:15" s="14" customFormat="1">
      <c r="A100" s="72"/>
      <c r="B100" s="490" t="s">
        <v>513</v>
      </c>
      <c r="C100" s="486"/>
      <c r="D100" s="71"/>
      <c r="E100" s="482">
        <f t="shared" ref="E100:N100" si="25">ROUND(SUM(D99*E16+E99*E17)/12,4)</f>
        <v>0</v>
      </c>
      <c r="F100" s="482">
        <f t="shared" si="25"/>
        <v>0</v>
      </c>
      <c r="G100" s="482">
        <f t="shared" si="25"/>
        <v>0</v>
      </c>
      <c r="H100" s="482">
        <f t="shared" si="25"/>
        <v>0</v>
      </c>
      <c r="I100" s="482">
        <f t="shared" si="25"/>
        <v>0</v>
      </c>
      <c r="J100" s="482">
        <f t="shared" si="25"/>
        <v>0</v>
      </c>
      <c r="K100" s="482">
        <f t="shared" si="25"/>
        <v>0</v>
      </c>
      <c r="L100" s="482">
        <f t="shared" si="25"/>
        <v>0</v>
      </c>
      <c r="M100" s="482">
        <f t="shared" si="25"/>
        <v>0</v>
      </c>
      <c r="N100" s="482">
        <f t="shared" si="25"/>
        <v>0</v>
      </c>
      <c r="O100" s="487"/>
    </row>
    <row r="101" spans="1:15" s="14" customFormat="1">
      <c r="A101" s="72"/>
      <c r="B101" s="479"/>
      <c r="C101" s="486"/>
      <c r="D101" s="71"/>
      <c r="E101" s="482"/>
      <c r="F101" s="482"/>
      <c r="G101" s="482"/>
      <c r="H101" s="482"/>
      <c r="I101" s="482"/>
      <c r="J101" s="482"/>
      <c r="K101" s="482"/>
      <c r="L101" s="482"/>
      <c r="M101" s="482"/>
      <c r="N101" s="482"/>
      <c r="O101" s="487"/>
    </row>
    <row r="102" spans="1:15" s="64" customFormat="1">
      <c r="A102" s="62"/>
      <c r="B102" s="602">
        <f>'1.  LRAMVA Summary'!B41</f>
        <v>0</v>
      </c>
      <c r="C102" s="815">
        <f>'2. LRAMVA Threshold'!P43</f>
        <v>0</v>
      </c>
      <c r="D102" s="46"/>
      <c r="E102" s="46"/>
      <c r="F102" s="46"/>
      <c r="G102" s="46"/>
      <c r="H102" s="46"/>
      <c r="I102" s="46"/>
      <c r="J102" s="46"/>
      <c r="K102" s="46"/>
      <c r="L102" s="46"/>
      <c r="M102" s="46"/>
      <c r="N102" s="46"/>
      <c r="O102" s="69"/>
    </row>
    <row r="103" spans="1:15" s="18" customFormat="1" outlineLevel="1">
      <c r="A103" s="4"/>
      <c r="B103" s="534" t="s">
        <v>510</v>
      </c>
      <c r="C103" s="816"/>
      <c r="D103" s="46"/>
      <c r="E103" s="46"/>
      <c r="F103" s="46"/>
      <c r="G103" s="46"/>
      <c r="H103" s="46"/>
      <c r="I103" s="46"/>
      <c r="J103" s="46"/>
      <c r="K103" s="46"/>
      <c r="L103" s="46"/>
      <c r="M103" s="46"/>
      <c r="N103" s="46"/>
      <c r="O103" s="69"/>
    </row>
    <row r="104" spans="1:15" s="18" customFormat="1" outlineLevel="1">
      <c r="A104" s="4"/>
      <c r="B104" s="534" t="s">
        <v>511</v>
      </c>
      <c r="C104" s="816"/>
      <c r="D104" s="46"/>
      <c r="E104" s="46"/>
      <c r="F104" s="46"/>
      <c r="G104" s="46"/>
      <c r="H104" s="46"/>
      <c r="I104" s="46"/>
      <c r="J104" s="46"/>
      <c r="K104" s="46"/>
      <c r="L104" s="46"/>
      <c r="M104" s="46"/>
      <c r="N104" s="46"/>
      <c r="O104" s="69"/>
    </row>
    <row r="105" spans="1:15" s="18" customFormat="1" outlineLevel="1">
      <c r="A105" s="4"/>
      <c r="B105" s="534" t="s">
        <v>489</v>
      </c>
      <c r="C105" s="816"/>
      <c r="D105" s="46"/>
      <c r="E105" s="46"/>
      <c r="F105" s="46"/>
      <c r="G105" s="46"/>
      <c r="H105" s="46"/>
      <c r="I105" s="46"/>
      <c r="J105" s="46"/>
      <c r="K105" s="46"/>
      <c r="L105" s="46"/>
      <c r="M105" s="46"/>
      <c r="N105" s="46"/>
      <c r="O105" s="69"/>
    </row>
    <row r="106" spans="1:15" s="18" customFormat="1">
      <c r="A106" s="4"/>
      <c r="B106" s="534" t="s">
        <v>512</v>
      </c>
      <c r="C106" s="817"/>
      <c r="D106" s="65">
        <f>SUM(D102:D105)</f>
        <v>0</v>
      </c>
      <c r="E106" s="65">
        <f>SUM(E102:E105)</f>
        <v>0</v>
      </c>
      <c r="F106" s="65">
        <f>SUM(F102:F105)</f>
        <v>0</v>
      </c>
      <c r="G106" s="65">
        <f t="shared" ref="G106:N106" si="26">SUM(G102:G105)</f>
        <v>0</v>
      </c>
      <c r="H106" s="65">
        <f t="shared" si="26"/>
        <v>0</v>
      </c>
      <c r="I106" s="65">
        <f t="shared" si="26"/>
        <v>0</v>
      </c>
      <c r="J106" s="65">
        <f t="shared" si="26"/>
        <v>0</v>
      </c>
      <c r="K106" s="65">
        <f t="shared" si="26"/>
        <v>0</v>
      </c>
      <c r="L106" s="65">
        <f t="shared" si="26"/>
        <v>0</v>
      </c>
      <c r="M106" s="65">
        <f t="shared" si="26"/>
        <v>0</v>
      </c>
      <c r="N106" s="65">
        <f t="shared" si="26"/>
        <v>0</v>
      </c>
      <c r="O106" s="77"/>
    </row>
    <row r="107" spans="1:15" s="14" customFormat="1">
      <c r="A107" s="72"/>
      <c r="B107" s="490" t="s">
        <v>513</v>
      </c>
      <c r="C107" s="486"/>
      <c r="D107" s="71"/>
      <c r="E107" s="482">
        <f t="shared" ref="E107:N107" si="27">ROUND(SUM(D106*E16+E106*E17)/12,4)</f>
        <v>0</v>
      </c>
      <c r="F107" s="482">
        <f t="shared" si="27"/>
        <v>0</v>
      </c>
      <c r="G107" s="482">
        <f t="shared" si="27"/>
        <v>0</v>
      </c>
      <c r="H107" s="482">
        <f t="shared" si="27"/>
        <v>0</v>
      </c>
      <c r="I107" s="482">
        <f t="shared" si="27"/>
        <v>0</v>
      </c>
      <c r="J107" s="482">
        <f t="shared" si="27"/>
        <v>0</v>
      </c>
      <c r="K107" s="482">
        <f t="shared" si="27"/>
        <v>0</v>
      </c>
      <c r="L107" s="482">
        <f t="shared" si="27"/>
        <v>0</v>
      </c>
      <c r="M107" s="482">
        <f t="shared" si="27"/>
        <v>0</v>
      </c>
      <c r="N107" s="482">
        <f t="shared" si="27"/>
        <v>0</v>
      </c>
      <c r="O107" s="487"/>
    </row>
    <row r="108" spans="1:15" s="14" customFormat="1">
      <c r="A108" s="72"/>
      <c r="B108" s="479"/>
      <c r="C108" s="486"/>
      <c r="D108" s="71"/>
      <c r="E108" s="482"/>
      <c r="F108" s="482"/>
      <c r="G108" s="482"/>
      <c r="H108" s="482"/>
      <c r="I108" s="482"/>
      <c r="J108" s="482"/>
      <c r="K108" s="482"/>
      <c r="L108" s="482"/>
      <c r="M108" s="482"/>
      <c r="N108" s="482"/>
      <c r="O108" s="487"/>
    </row>
    <row r="109" spans="1:15" s="64" customFormat="1">
      <c r="A109" s="62"/>
      <c r="B109" s="602">
        <f>'1.  LRAMVA Summary'!B42</f>
        <v>0</v>
      </c>
      <c r="C109" s="815">
        <f>'2. LRAMVA Threshold'!Q43</f>
        <v>0</v>
      </c>
      <c r="D109" s="46"/>
      <c r="E109" s="46"/>
      <c r="F109" s="46"/>
      <c r="G109" s="46"/>
      <c r="H109" s="46"/>
      <c r="I109" s="46"/>
      <c r="J109" s="46"/>
      <c r="K109" s="46"/>
      <c r="L109" s="46"/>
      <c r="M109" s="46"/>
      <c r="N109" s="46"/>
      <c r="O109" s="69"/>
    </row>
    <row r="110" spans="1:15" s="18" customFormat="1" outlineLevel="1">
      <c r="A110" s="4"/>
      <c r="B110" s="534" t="s">
        <v>510</v>
      </c>
      <c r="C110" s="816"/>
      <c r="D110" s="46"/>
      <c r="E110" s="46"/>
      <c r="F110" s="46"/>
      <c r="G110" s="46"/>
      <c r="H110" s="46"/>
      <c r="I110" s="46"/>
      <c r="J110" s="46"/>
      <c r="K110" s="46"/>
      <c r="L110" s="46"/>
      <c r="M110" s="46"/>
      <c r="N110" s="46"/>
      <c r="O110" s="69"/>
    </row>
    <row r="111" spans="1:15" s="18" customFormat="1" outlineLevel="1">
      <c r="A111" s="4"/>
      <c r="B111" s="534" t="s">
        <v>511</v>
      </c>
      <c r="C111" s="816"/>
      <c r="D111" s="46"/>
      <c r="E111" s="46"/>
      <c r="F111" s="46"/>
      <c r="G111" s="46"/>
      <c r="H111" s="46"/>
      <c r="I111" s="46"/>
      <c r="J111" s="46"/>
      <c r="K111" s="46"/>
      <c r="L111" s="46"/>
      <c r="M111" s="46"/>
      <c r="N111" s="46"/>
      <c r="O111" s="69"/>
    </row>
    <row r="112" spans="1:15" s="18" customFormat="1" outlineLevel="1">
      <c r="A112" s="4"/>
      <c r="B112" s="534" t="s">
        <v>489</v>
      </c>
      <c r="C112" s="816"/>
      <c r="D112" s="46"/>
      <c r="E112" s="46"/>
      <c r="F112" s="46"/>
      <c r="G112" s="46"/>
      <c r="H112" s="46"/>
      <c r="I112" s="46"/>
      <c r="J112" s="46"/>
      <c r="K112" s="46"/>
      <c r="L112" s="46"/>
      <c r="M112" s="46"/>
      <c r="N112" s="46"/>
      <c r="O112" s="69"/>
    </row>
    <row r="113" spans="1:17" s="18" customFormat="1">
      <c r="A113" s="4"/>
      <c r="B113" s="534" t="s">
        <v>512</v>
      </c>
      <c r="C113" s="817"/>
      <c r="D113" s="65">
        <f>SUM(D109:D112)</f>
        <v>0</v>
      </c>
      <c r="E113" s="65">
        <f>SUM(E109:E112)</f>
        <v>0</v>
      </c>
      <c r="F113" s="65">
        <f>SUM(F109:F112)</f>
        <v>0</v>
      </c>
      <c r="G113" s="65">
        <f>SUM(G109:G112)</f>
        <v>0</v>
      </c>
      <c r="H113" s="65">
        <f t="shared" ref="H113:N113" si="28">SUM(H109:H112)</f>
        <v>0</v>
      </c>
      <c r="I113" s="65">
        <f t="shared" si="28"/>
        <v>0</v>
      </c>
      <c r="J113" s="65">
        <f t="shared" si="28"/>
        <v>0</v>
      </c>
      <c r="K113" s="65">
        <f t="shared" si="28"/>
        <v>0</v>
      </c>
      <c r="L113" s="65">
        <f t="shared" si="28"/>
        <v>0</v>
      </c>
      <c r="M113" s="65">
        <f t="shared" si="28"/>
        <v>0</v>
      </c>
      <c r="N113" s="65">
        <f t="shared" si="28"/>
        <v>0</v>
      </c>
      <c r="O113" s="77"/>
    </row>
    <row r="114" spans="1:17" s="14" customFormat="1">
      <c r="A114" s="72"/>
      <c r="B114" s="490" t="s">
        <v>513</v>
      </c>
      <c r="C114" s="486"/>
      <c r="D114" s="71"/>
      <c r="E114" s="482">
        <f t="shared" ref="E114:N114" si="29">ROUND(SUM(D113*E16+E113*E17)/12,4)</f>
        <v>0</v>
      </c>
      <c r="F114" s="482">
        <f t="shared" si="29"/>
        <v>0</v>
      </c>
      <c r="G114" s="482">
        <f t="shared" si="29"/>
        <v>0</v>
      </c>
      <c r="H114" s="482">
        <f t="shared" si="29"/>
        <v>0</v>
      </c>
      <c r="I114" s="482">
        <f t="shared" si="29"/>
        <v>0</v>
      </c>
      <c r="J114" s="482">
        <f t="shared" si="29"/>
        <v>0</v>
      </c>
      <c r="K114" s="482">
        <f t="shared" si="29"/>
        <v>0</v>
      </c>
      <c r="L114" s="482">
        <f t="shared" si="29"/>
        <v>0</v>
      </c>
      <c r="M114" s="482">
        <f t="shared" si="29"/>
        <v>0</v>
      </c>
      <c r="N114" s="482">
        <f t="shared" si="29"/>
        <v>0</v>
      </c>
      <c r="O114" s="487"/>
    </row>
    <row r="115" spans="1:17" s="70" customFormat="1" ht="14.25">
      <c r="A115" s="72"/>
      <c r="B115" s="74"/>
      <c r="C115" s="81"/>
      <c r="D115" s="75"/>
      <c r="E115" s="75"/>
      <c r="F115" s="75"/>
      <c r="G115" s="75"/>
      <c r="H115" s="75"/>
      <c r="I115" s="75"/>
      <c r="J115" s="75"/>
      <c r="K115" s="493"/>
      <c r="L115" s="494"/>
      <c r="M115" s="494"/>
      <c r="N115" s="494"/>
      <c r="O115" s="495"/>
    </row>
    <row r="116" spans="1:17" s="3" customFormat="1" ht="21" customHeight="1">
      <c r="A116" s="4"/>
      <c r="B116" s="496" t="s">
        <v>618</v>
      </c>
      <c r="C116" s="98"/>
      <c r="D116" s="497"/>
      <c r="E116" s="497"/>
      <c r="F116" s="497"/>
      <c r="G116" s="497"/>
      <c r="H116" s="497"/>
      <c r="I116" s="497"/>
      <c r="J116" s="497"/>
      <c r="K116" s="497"/>
      <c r="L116" s="497"/>
      <c r="M116" s="497"/>
      <c r="N116" s="497"/>
      <c r="O116" s="497"/>
    </row>
    <row r="119" spans="1:17" ht="15.75">
      <c r="B119" s="118" t="s">
        <v>483</v>
      </c>
      <c r="J119" s="18"/>
    </row>
    <row r="120" spans="1:17" s="14" customFormat="1" ht="75.599999999999994" customHeight="1">
      <c r="A120" s="72"/>
      <c r="B120" s="819" t="s">
        <v>682</v>
      </c>
      <c r="C120" s="819"/>
      <c r="D120" s="819"/>
      <c r="E120" s="819"/>
      <c r="F120" s="819"/>
      <c r="G120" s="819"/>
      <c r="H120" s="819"/>
      <c r="I120" s="819"/>
      <c r="J120" s="819"/>
      <c r="K120" s="819"/>
      <c r="L120" s="819"/>
      <c r="M120" s="819"/>
      <c r="N120" s="819"/>
      <c r="O120" s="819"/>
      <c r="P120" s="819"/>
    </row>
    <row r="121" spans="1:17" s="18" customFormat="1" ht="9" customHeight="1">
      <c r="A121" s="4"/>
      <c r="B121" s="118"/>
      <c r="C121" s="78"/>
    </row>
    <row r="122" spans="1:17" ht="63.75" customHeight="1">
      <c r="B122" s="244" t="s">
        <v>234</v>
      </c>
      <c r="C122" s="244" t="str">
        <f>'1.  LRAMVA Summary'!D52</f>
        <v>Residential</v>
      </c>
      <c r="D122" s="244" t="str">
        <f>'1.  LRAMVA Summary'!E52</f>
        <v>GS&lt;50 kW</v>
      </c>
      <c r="E122" s="244" t="str">
        <f>'1.  LRAMVA Summary'!F52</f>
        <v>GS&gt;50 kW</v>
      </c>
      <c r="F122" s="244" t="str">
        <f>'1.  LRAMVA Summary'!G52</f>
        <v>GS&gt;1000 kW</v>
      </c>
      <c r="G122" s="244" t="str">
        <f>'1.  LRAMVA Summary'!H52</f>
        <v>Street Lighting</v>
      </c>
      <c r="H122" s="244" t="str">
        <f>'1.  LRAMVA Summary'!I52</f>
        <v/>
      </c>
      <c r="I122" s="244" t="str">
        <f>'1.  LRAMVA Summary'!J52</f>
        <v/>
      </c>
      <c r="J122" s="244" t="str">
        <f>'1.  LRAMVA Summary'!K52</f>
        <v/>
      </c>
      <c r="K122" s="244" t="str">
        <f>'1.  LRAMVA Summary'!L52</f>
        <v/>
      </c>
      <c r="L122" s="244" t="str">
        <f>'1.  LRAMVA Summary'!M52</f>
        <v/>
      </c>
      <c r="M122" s="244" t="str">
        <f>'1.  LRAMVA Summary'!N52</f>
        <v/>
      </c>
      <c r="N122" s="244" t="str">
        <f>'1.  LRAMVA Summary'!O52</f>
        <v/>
      </c>
      <c r="O122" s="244" t="str">
        <f>'1.  LRAMVA Summary'!P52</f>
        <v/>
      </c>
      <c r="P122" s="244" t="str">
        <f>'1.  LRAMVA Summary'!Q52</f>
        <v/>
      </c>
      <c r="Q122" s="18"/>
    </row>
    <row r="123" spans="1:17" s="18" customFormat="1">
      <c r="A123" s="91"/>
      <c r="B123" s="583"/>
      <c r="C123" s="584" t="str">
        <f>'1.  LRAMVA Summary'!D53</f>
        <v>kWh</v>
      </c>
      <c r="D123" s="584" t="str">
        <f>'1.  LRAMVA Summary'!E53</f>
        <v>kWh</v>
      </c>
      <c r="E123" s="584" t="str">
        <f>'1.  LRAMVA Summary'!F53</f>
        <v>KW</v>
      </c>
      <c r="F123" s="584" t="str">
        <f>'1.  LRAMVA Summary'!G53</f>
        <v>KW</v>
      </c>
      <c r="G123" s="584" t="str">
        <f>'1.  LRAMVA Summary'!H53</f>
        <v>KW</v>
      </c>
      <c r="H123" s="584">
        <f>'1.  LRAMVA Summary'!I53</f>
        <v>0</v>
      </c>
      <c r="I123" s="584">
        <f>'1.  LRAMVA Summary'!J53</f>
        <v>0</v>
      </c>
      <c r="J123" s="584">
        <f>'1.  LRAMVA Summary'!K53</f>
        <v>0</v>
      </c>
      <c r="K123" s="584">
        <f>'1.  LRAMVA Summary'!L53</f>
        <v>0</v>
      </c>
      <c r="L123" s="584">
        <f>'1.  LRAMVA Summary'!M53</f>
        <v>0</v>
      </c>
      <c r="M123" s="584">
        <f>'1.  LRAMVA Summary'!N53</f>
        <v>0</v>
      </c>
      <c r="N123" s="584">
        <f>'1.  LRAMVA Summary'!O53</f>
        <v>0</v>
      </c>
      <c r="O123" s="584">
        <f>'1.  LRAMVA Summary'!P53</f>
        <v>0</v>
      </c>
      <c r="P123" s="585">
        <f>'1.  LRAMVA Summary'!Q53</f>
        <v>0</v>
      </c>
    </row>
    <row r="124" spans="1:17">
      <c r="B124" s="498">
        <v>2011</v>
      </c>
      <c r="C124" s="671">
        <f t="shared" ref="C124:C129" si="30">HLOOKUP(B124,$E$15:$O$114,9,FALSE)</f>
        <v>0</v>
      </c>
      <c r="D124" s="672">
        <f>HLOOKUP(B124,$E$15:$O$114,16,FALSE)</f>
        <v>0</v>
      </c>
      <c r="E124" s="673">
        <f>HLOOKUP(B124,$E$15:$O$114,23,FALSE)</f>
        <v>0</v>
      </c>
      <c r="F124" s="672">
        <f>HLOOKUP(B124,$E$15:$O$114,30,FALSE)</f>
        <v>0</v>
      </c>
      <c r="G124" s="673">
        <f>HLOOKUP(B124,$E$15:$O$114,37,FALSE)</f>
        <v>0</v>
      </c>
      <c r="H124" s="672">
        <f>HLOOKUP(B124,$E$15:$O$114,44,FALSE)</f>
        <v>0</v>
      </c>
      <c r="I124" s="673">
        <f>HLOOKUP(B124,$E$15:$O$114,51,FALSE)</f>
        <v>0</v>
      </c>
      <c r="J124" s="673">
        <f>HLOOKUP(B124,$E$15:$O$114,58,FALSE)</f>
        <v>0</v>
      </c>
      <c r="K124" s="673">
        <f>HLOOKUP(B124,$E$15:$O$114,65,FALSE)</f>
        <v>0</v>
      </c>
      <c r="L124" s="673">
        <f>HLOOKUP(B124,$E$15:$O$114,72,FALSE)</f>
        <v>0</v>
      </c>
      <c r="M124" s="673">
        <f>HLOOKUP(B124,$E$15:$O$114,79,FALSE)</f>
        <v>0</v>
      </c>
      <c r="N124" s="673">
        <f>HLOOKUP(B124,$E$15:$O$114,86,FALSE)</f>
        <v>0</v>
      </c>
      <c r="O124" s="673">
        <f>HLOOKUP(B124,$E$15:$O$114,93,FALSE)</f>
        <v>0</v>
      </c>
      <c r="P124" s="673">
        <f>HLOOKUP(B124,$E$15:$O$114,100,FALSE)</f>
        <v>0</v>
      </c>
    </row>
    <row r="125" spans="1:17">
      <c r="B125" s="499">
        <v>2012</v>
      </c>
      <c r="C125" s="674">
        <f t="shared" si="30"/>
        <v>0</v>
      </c>
      <c r="D125" s="675">
        <f>HLOOKUP(B125,$E$15:$O$114,16,FALSE)</f>
        <v>0</v>
      </c>
      <c r="E125" s="676">
        <f>HLOOKUP(B125,$E$15:$O$114,23,FALSE)</f>
        <v>0</v>
      </c>
      <c r="F125" s="675">
        <f>HLOOKUP(B125,$E$15:$O$114,30,FALSE)</f>
        <v>0</v>
      </c>
      <c r="G125" s="676">
        <f>HLOOKUP(B125,$E$15:$O$114,37,FALSE)</f>
        <v>0</v>
      </c>
      <c r="H125" s="675">
        <f>HLOOKUP(B125,$E$15:$O$114,44,FALSE)</f>
        <v>0</v>
      </c>
      <c r="I125" s="676">
        <f>HLOOKUP(B125,$E$15:$O$114,51,FALSE)</f>
        <v>0</v>
      </c>
      <c r="J125" s="676">
        <f>HLOOKUP(B125,$E$15:$O$114,58,FALSE)</f>
        <v>0</v>
      </c>
      <c r="K125" s="676">
        <f>HLOOKUP(B125,$E$15:$O$114,65,FALSE)</f>
        <v>0</v>
      </c>
      <c r="L125" s="676">
        <f>HLOOKUP(B125,$E$15:$O$114,72,FALSE)</f>
        <v>0</v>
      </c>
      <c r="M125" s="676">
        <f>HLOOKUP(B125,$E$15:$O$114,79,FALSE)</f>
        <v>0</v>
      </c>
      <c r="N125" s="676">
        <f>HLOOKUP(B125,$E$15:$O$114,86,FALSE)</f>
        <v>0</v>
      </c>
      <c r="O125" s="676">
        <f>HLOOKUP(B125,$E$15:$O$114,93,FALSE)</f>
        <v>0</v>
      </c>
      <c r="P125" s="676">
        <f t="shared" ref="P125:P133" si="31">HLOOKUP(B125,$E$15:$O$114,100,FALSE)</f>
        <v>0</v>
      </c>
    </row>
    <row r="126" spans="1:17">
      <c r="B126" s="499">
        <v>2013</v>
      </c>
      <c r="C126" s="674">
        <f t="shared" si="30"/>
        <v>9.4999999999999998E-3</v>
      </c>
      <c r="D126" s="675">
        <f t="shared" ref="D126:D133" si="32">HLOOKUP(B126,$E$15:$O$114,16,FALSE)</f>
        <v>9.4999999999999998E-3</v>
      </c>
      <c r="E126" s="676">
        <f t="shared" ref="E126:E133" si="33">HLOOKUP(B126,$E$15:$O$114,23,FALSE)</f>
        <v>2.4517000000000002</v>
      </c>
      <c r="F126" s="675">
        <f t="shared" ref="F126:F133" si="34">HLOOKUP(B126,$E$15:$O$114,30,FALSE)</f>
        <v>1.2379</v>
      </c>
      <c r="G126" s="676">
        <f t="shared" ref="G126:G132" si="35">HLOOKUP(B126,$E$15:$O$114,37,FALSE)</f>
        <v>12.6892</v>
      </c>
      <c r="H126" s="675">
        <f t="shared" ref="H126:H133" si="36">HLOOKUP(B126,$E$15:$O$114,44,FALSE)</f>
        <v>0</v>
      </c>
      <c r="I126" s="676">
        <f t="shared" ref="I126:I133" si="37">HLOOKUP(B126,$E$15:$O$114,51,FALSE)</f>
        <v>0</v>
      </c>
      <c r="J126" s="676">
        <f t="shared" ref="J126:J133" si="38">HLOOKUP(B126,$E$15:$O$114,58,FALSE)</f>
        <v>0</v>
      </c>
      <c r="K126" s="676">
        <f t="shared" ref="K126:K133" si="39">HLOOKUP(B126,$E$15:$O$114,65,FALSE)</f>
        <v>0</v>
      </c>
      <c r="L126" s="676">
        <f>HLOOKUP(B126,$E$15:$O$114,72,FALSE)</f>
        <v>0</v>
      </c>
      <c r="M126" s="676">
        <f t="shared" ref="M126:M133" si="40">HLOOKUP(B126,$E$15:$O$114,79,FALSE)</f>
        <v>0</v>
      </c>
      <c r="N126" s="676">
        <f t="shared" ref="N126:N133" si="41">HLOOKUP(B126,$E$15:$O$114,86,FALSE)</f>
        <v>0</v>
      </c>
      <c r="O126" s="676">
        <f t="shared" ref="O126:O133" si="42">HLOOKUP(B126,$E$15:$O$114,93,FALSE)</f>
        <v>0</v>
      </c>
      <c r="P126" s="676">
        <f t="shared" si="31"/>
        <v>0</v>
      </c>
    </row>
    <row r="127" spans="1:17">
      <c r="B127" s="499">
        <v>2014</v>
      </c>
      <c r="C127" s="674">
        <f t="shared" si="30"/>
        <v>1.52E-2</v>
      </c>
      <c r="D127" s="675">
        <f>HLOOKUP(B127,$E$15:$O$114,16,FALSE)</f>
        <v>1.49E-2</v>
      </c>
      <c r="E127" s="676">
        <f>HLOOKUP(B127,$E$15:$O$114,23,FALSE)</f>
        <v>4.3139000000000003</v>
      </c>
      <c r="F127" s="675">
        <f>HLOOKUP(B127,$E$15:$O$114,30,FALSE)</f>
        <v>2.4112</v>
      </c>
      <c r="G127" s="676">
        <f>HLOOKUP(B127,$E$15:$O$114,37,FALSE)</f>
        <v>21.4374</v>
      </c>
      <c r="H127" s="675">
        <f>HLOOKUP(B127,$E$15:$O$114,44,FALSE)</f>
        <v>0</v>
      </c>
      <c r="I127" s="676">
        <f>HLOOKUP(B127,$E$15:$O$114,51,FALSE)</f>
        <v>0</v>
      </c>
      <c r="J127" s="676">
        <f>HLOOKUP(B127,$E$15:$O$114,58,FALSE)</f>
        <v>0</v>
      </c>
      <c r="K127" s="676">
        <f>HLOOKUP(B127,$E$15:$O$114,65,FALSE)</f>
        <v>0</v>
      </c>
      <c r="L127" s="676">
        <f>HLOOKUP(B127,$E$15:$O$114,72,FALSE)</f>
        <v>0</v>
      </c>
      <c r="M127" s="676">
        <f>HLOOKUP(B127,$E$15:$O$114,79,FALSE)</f>
        <v>0</v>
      </c>
      <c r="N127" s="676">
        <f>HLOOKUP(B127,$E$15:$O$114,86,FALSE)</f>
        <v>0</v>
      </c>
      <c r="O127" s="676">
        <f>HLOOKUP(B127,$E$15:$O$114,93,FALSE)</f>
        <v>0</v>
      </c>
      <c r="P127" s="676">
        <f>HLOOKUP(B127,$E$15:$O$114,100,FALSE)</f>
        <v>0</v>
      </c>
    </row>
    <row r="128" spans="1:17">
      <c r="B128" s="499">
        <v>2015</v>
      </c>
      <c r="C128" s="674">
        <f t="shared" si="30"/>
        <v>1.5900000000000001E-2</v>
      </c>
      <c r="D128" s="675">
        <f t="shared" si="32"/>
        <v>1.55E-2</v>
      </c>
      <c r="E128" s="676">
        <f t="shared" si="33"/>
        <v>4.6852999999999998</v>
      </c>
      <c r="F128" s="675">
        <f t="shared" si="34"/>
        <v>2.7193000000000001</v>
      </c>
      <c r="G128" s="676">
        <f t="shared" si="35"/>
        <v>22.8996</v>
      </c>
      <c r="H128" s="675">
        <f t="shared" si="36"/>
        <v>0</v>
      </c>
      <c r="I128" s="676">
        <f t="shared" si="37"/>
        <v>0</v>
      </c>
      <c r="J128" s="676">
        <f t="shared" si="38"/>
        <v>0</v>
      </c>
      <c r="K128" s="676">
        <f t="shared" si="39"/>
        <v>0</v>
      </c>
      <c r="L128" s="676">
        <f t="shared" ref="L128:L133" si="43">HLOOKUP(B128,$E$15:$O$114,72,FALSE)</f>
        <v>0</v>
      </c>
      <c r="M128" s="676">
        <f t="shared" si="40"/>
        <v>0</v>
      </c>
      <c r="N128" s="676">
        <f t="shared" si="41"/>
        <v>0</v>
      </c>
      <c r="O128" s="676">
        <f t="shared" si="42"/>
        <v>0</v>
      </c>
      <c r="P128" s="676">
        <f t="shared" si="31"/>
        <v>0</v>
      </c>
    </row>
    <row r="129" spans="2:16">
      <c r="B129" s="499">
        <v>2016</v>
      </c>
      <c r="C129" s="674">
        <f t="shared" si="30"/>
        <v>1.21E-2</v>
      </c>
      <c r="D129" s="675">
        <f t="shared" si="32"/>
        <v>1.5800000000000002E-2</v>
      </c>
      <c r="E129" s="676">
        <f t="shared" si="33"/>
        <v>4.7625999999999999</v>
      </c>
      <c r="F129" s="675">
        <f t="shared" si="34"/>
        <v>2.7642000000000002</v>
      </c>
      <c r="G129" s="676">
        <f t="shared" si="35"/>
        <v>23.2774</v>
      </c>
      <c r="H129" s="675">
        <f t="shared" si="36"/>
        <v>0</v>
      </c>
      <c r="I129" s="676">
        <f t="shared" si="37"/>
        <v>0</v>
      </c>
      <c r="J129" s="676">
        <f t="shared" si="38"/>
        <v>0</v>
      </c>
      <c r="K129" s="676">
        <f t="shared" si="39"/>
        <v>0</v>
      </c>
      <c r="L129" s="676">
        <f t="shared" si="43"/>
        <v>0</v>
      </c>
      <c r="M129" s="676">
        <f t="shared" si="40"/>
        <v>0</v>
      </c>
      <c r="N129" s="676">
        <f t="shared" si="41"/>
        <v>0</v>
      </c>
      <c r="O129" s="676">
        <f t="shared" si="42"/>
        <v>0</v>
      </c>
      <c r="P129" s="676">
        <f t="shared" si="31"/>
        <v>0</v>
      </c>
    </row>
    <row r="130" spans="2:16">
      <c r="B130" s="499">
        <v>2017</v>
      </c>
      <c r="C130" s="674">
        <f>HLOOKUP(B130,$E$15:$O$114,9,FALSE)</f>
        <v>0</v>
      </c>
      <c r="D130" s="675">
        <f t="shared" si="32"/>
        <v>0</v>
      </c>
      <c r="E130" s="676">
        <f t="shared" si="33"/>
        <v>0</v>
      </c>
      <c r="F130" s="675">
        <f t="shared" si="34"/>
        <v>0</v>
      </c>
      <c r="G130" s="676">
        <f t="shared" si="35"/>
        <v>0</v>
      </c>
      <c r="H130" s="675">
        <f t="shared" si="36"/>
        <v>0</v>
      </c>
      <c r="I130" s="676">
        <f t="shared" si="37"/>
        <v>0</v>
      </c>
      <c r="J130" s="676">
        <f t="shared" si="38"/>
        <v>0</v>
      </c>
      <c r="K130" s="676">
        <f t="shared" si="39"/>
        <v>0</v>
      </c>
      <c r="L130" s="676">
        <f t="shared" si="43"/>
        <v>0</v>
      </c>
      <c r="M130" s="676">
        <f t="shared" si="40"/>
        <v>0</v>
      </c>
      <c r="N130" s="676">
        <f t="shared" si="41"/>
        <v>0</v>
      </c>
      <c r="O130" s="676">
        <f t="shared" si="42"/>
        <v>0</v>
      </c>
      <c r="P130" s="676">
        <f t="shared" si="31"/>
        <v>0</v>
      </c>
    </row>
    <row r="131" spans="2:16" hidden="1">
      <c r="B131" s="499">
        <v>2018</v>
      </c>
      <c r="C131" s="674">
        <f t="shared" ref="C131:C133" si="44">HLOOKUP(B131,$E$15:$O$114,9,FALSE)</f>
        <v>0</v>
      </c>
      <c r="D131" s="675">
        <f t="shared" si="32"/>
        <v>0</v>
      </c>
      <c r="E131" s="676">
        <f t="shared" si="33"/>
        <v>0</v>
      </c>
      <c r="F131" s="675">
        <f t="shared" si="34"/>
        <v>0</v>
      </c>
      <c r="G131" s="676">
        <f t="shared" si="35"/>
        <v>0</v>
      </c>
      <c r="H131" s="675">
        <f t="shared" si="36"/>
        <v>0</v>
      </c>
      <c r="I131" s="676">
        <f t="shared" si="37"/>
        <v>0</v>
      </c>
      <c r="J131" s="676">
        <f t="shared" si="38"/>
        <v>0</v>
      </c>
      <c r="K131" s="676">
        <f t="shared" si="39"/>
        <v>0</v>
      </c>
      <c r="L131" s="676">
        <f t="shared" si="43"/>
        <v>0</v>
      </c>
      <c r="M131" s="676">
        <f t="shared" si="40"/>
        <v>0</v>
      </c>
      <c r="N131" s="676">
        <f t="shared" si="41"/>
        <v>0</v>
      </c>
      <c r="O131" s="676">
        <f t="shared" si="42"/>
        <v>0</v>
      </c>
      <c r="P131" s="676">
        <f t="shared" si="31"/>
        <v>0</v>
      </c>
    </row>
    <row r="132" spans="2:16" hidden="1">
      <c r="B132" s="499">
        <v>2019</v>
      </c>
      <c r="C132" s="674">
        <f t="shared" si="44"/>
        <v>0</v>
      </c>
      <c r="D132" s="675">
        <f t="shared" si="32"/>
        <v>0</v>
      </c>
      <c r="E132" s="676">
        <f t="shared" si="33"/>
        <v>0</v>
      </c>
      <c r="F132" s="675">
        <f t="shared" si="34"/>
        <v>0</v>
      </c>
      <c r="G132" s="676">
        <f t="shared" si="35"/>
        <v>0</v>
      </c>
      <c r="H132" s="675">
        <f t="shared" si="36"/>
        <v>0</v>
      </c>
      <c r="I132" s="676">
        <f t="shared" si="37"/>
        <v>0</v>
      </c>
      <c r="J132" s="676">
        <f t="shared" si="38"/>
        <v>0</v>
      </c>
      <c r="K132" s="676">
        <f t="shared" si="39"/>
        <v>0</v>
      </c>
      <c r="L132" s="676">
        <f t="shared" si="43"/>
        <v>0</v>
      </c>
      <c r="M132" s="676">
        <f t="shared" si="40"/>
        <v>0</v>
      </c>
      <c r="N132" s="676">
        <f t="shared" si="41"/>
        <v>0</v>
      </c>
      <c r="O132" s="676">
        <f t="shared" si="42"/>
        <v>0</v>
      </c>
      <c r="P132" s="676">
        <f t="shared" si="31"/>
        <v>0</v>
      </c>
    </row>
    <row r="133" spans="2:16" hidden="1">
      <c r="B133" s="500">
        <v>2020</v>
      </c>
      <c r="C133" s="677">
        <f t="shared" si="44"/>
        <v>0</v>
      </c>
      <c r="D133" s="678">
        <f t="shared" si="32"/>
        <v>0</v>
      </c>
      <c r="E133" s="679">
        <f t="shared" si="33"/>
        <v>0</v>
      </c>
      <c r="F133" s="678">
        <f t="shared" si="34"/>
        <v>0</v>
      </c>
      <c r="G133" s="679">
        <f>HLOOKUP(B133,$E$15:$O$114,37,FALSE)</f>
        <v>0</v>
      </c>
      <c r="H133" s="678">
        <f t="shared" si="36"/>
        <v>0</v>
      </c>
      <c r="I133" s="679">
        <f t="shared" si="37"/>
        <v>0</v>
      </c>
      <c r="J133" s="679">
        <f t="shared" si="38"/>
        <v>0</v>
      </c>
      <c r="K133" s="679">
        <f t="shared" si="39"/>
        <v>0</v>
      </c>
      <c r="L133" s="679">
        <f t="shared" si="43"/>
        <v>0</v>
      </c>
      <c r="M133" s="679">
        <f t="shared" si="40"/>
        <v>0</v>
      </c>
      <c r="N133" s="679">
        <f t="shared" si="41"/>
        <v>0</v>
      </c>
      <c r="O133" s="679">
        <f t="shared" si="42"/>
        <v>0</v>
      </c>
      <c r="P133" s="679">
        <f t="shared" si="31"/>
        <v>0</v>
      </c>
    </row>
    <row r="134" spans="2:16" ht="18.75" customHeight="1">
      <c r="B134" s="496" t="s">
        <v>635</v>
      </c>
      <c r="C134" s="596"/>
      <c r="D134" s="597"/>
      <c r="E134" s="598"/>
      <c r="F134" s="597"/>
      <c r="G134" s="597"/>
      <c r="H134" s="597"/>
      <c r="I134" s="597"/>
      <c r="J134" s="597"/>
      <c r="K134" s="597"/>
      <c r="L134" s="597"/>
      <c r="M134" s="597"/>
      <c r="N134" s="597"/>
      <c r="O134" s="597"/>
      <c r="P134" s="597"/>
    </row>
    <row r="136" spans="2:16">
      <c r="B136" s="590" t="s">
        <v>525</v>
      </c>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hyperlink ref="C9" location="Table_3_a.__Distribution_Rates_by_Rate_Class" display="Table 3-a."/>
    <hyperlink ref="B136" location="'3.  Distribution Rates'!A1" display="Return to top"/>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X20"/>
  <sheetViews>
    <sheetView workbookViewId="0">
      <selection activeCell="B20" sqref="B20"/>
    </sheetView>
  </sheetViews>
  <sheetFormatPr defaultColWidth="9.140625" defaultRowHeight="15"/>
  <cols>
    <col min="1" max="16384" width="9.140625" style="12"/>
  </cols>
  <sheetData>
    <row r="14" spans="2:24" ht="15.75">
      <c r="B14" s="586" t="s">
        <v>504</v>
      </c>
    </row>
    <row r="15" spans="2:24" ht="15.75">
      <c r="B15" s="586"/>
    </row>
    <row r="16" spans="2:24" s="658" customFormat="1" ht="28.5" customHeight="1">
      <c r="B16" s="825" t="s">
        <v>638</v>
      </c>
      <c r="C16" s="825"/>
      <c r="D16" s="825"/>
      <c r="E16" s="825"/>
      <c r="F16" s="825"/>
      <c r="G16" s="825"/>
      <c r="H16" s="825"/>
      <c r="I16" s="825"/>
      <c r="J16" s="825"/>
      <c r="K16" s="825"/>
      <c r="L16" s="825"/>
      <c r="M16" s="825"/>
      <c r="N16" s="825"/>
      <c r="O16" s="825"/>
      <c r="P16" s="825"/>
      <c r="Q16" s="825"/>
      <c r="R16" s="825"/>
      <c r="S16" s="825"/>
      <c r="T16" s="825"/>
      <c r="U16" s="825"/>
      <c r="V16" s="825"/>
      <c r="W16" s="825"/>
      <c r="X16" s="825"/>
    </row>
    <row r="18" spans="2:9">
      <c r="B18" s="12" t="s">
        <v>792</v>
      </c>
    </row>
    <row r="19" spans="2:9">
      <c r="B19" s="725" t="s">
        <v>800</v>
      </c>
      <c r="C19" s="725"/>
      <c r="D19" s="725"/>
      <c r="E19" s="725"/>
      <c r="F19" s="725"/>
      <c r="G19" s="725"/>
      <c r="H19" s="725"/>
      <c r="I19" s="725"/>
    </row>
    <row r="20" spans="2:9">
      <c r="B20" s="12" t="s">
        <v>791</v>
      </c>
      <c r="C20" s="725"/>
      <c r="D20" s="725"/>
      <c r="E20" s="725"/>
      <c r="F20" s="725"/>
      <c r="G20" s="725"/>
      <c r="H20" s="725"/>
      <c r="I20" s="725"/>
    </row>
  </sheetData>
  <mergeCells count="1">
    <mergeCell ref="B16:X1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Contents</vt:lpstr>
      <vt:lpstr>Instructions</vt:lpstr>
      <vt:lpstr>LRAMVA Checklist Schematic</vt:lpstr>
      <vt:lpstr>DropDownList</vt:lpstr>
      <vt:lpstr>1.  LRAMVA Summary</vt:lpstr>
      <vt:lpstr>1-a.  Summary of Changes</vt:lpstr>
      <vt:lpstr>2. LRAMVA Threshold</vt:lpstr>
      <vt:lpstr>3.  Distribution Rates</vt:lpstr>
      <vt:lpstr>3-a.  Rate Class Allocations</vt:lpstr>
      <vt:lpstr>4.  2011-2014 LRAM</vt:lpstr>
      <vt:lpstr>5.  2015-2020 LRAM</vt:lpstr>
      <vt:lpstr>6.  Carrying Charges</vt:lpstr>
      <vt:lpstr>7.  Persistence Report</vt:lpstr>
      <vt:lpstr>8.  Streetlighting</vt:lpstr>
      <vt:lpstr>'1.  LRAMVA Summary'!Print_Area</vt:lpstr>
      <vt:lpstr>'2. LRAMVA Threshold'!Print_Area</vt:lpstr>
      <vt:lpstr>'3.  Distribution Rates'!Print_Area</vt:lpstr>
      <vt:lpstr>'4.  2011-2014 LRAM'!Print_Area</vt:lpstr>
      <vt:lpstr>'5.  2015-2020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Maryanne Wilson</cp:lastModifiedBy>
  <cp:lastPrinted>2018-11-02T12:54:52Z</cp:lastPrinted>
  <dcterms:created xsi:type="dcterms:W3CDTF">2012-03-05T18:56:04Z</dcterms:created>
  <dcterms:modified xsi:type="dcterms:W3CDTF">2018-11-02T20:25:50Z</dcterms:modified>
</cp:coreProperties>
</file>